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F7846D5B-DD97-4D9C-9A49-A9710EC78EF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RMY" sheetId="1" r:id="rId1"/>
    <sheet name="MAPB" sheetId="2" r:id="rId2"/>
    <sheet name="WOOD" sheetId="3" r:id="rId3"/>
    <sheet name="HRTA" sheetId="4" r:id="rId4"/>
    <sheet name="MABA" sheetId="5" r:id="rId5"/>
    <sheet name="HOKI" sheetId="6" r:id="rId6"/>
    <sheet name="MPOW" sheetId="7" r:id="rId7"/>
    <sheet name="MARK" sheetId="8" r:id="rId8"/>
    <sheet name="NASA" sheetId="9" r:id="rId9"/>
    <sheet name="MDKI" sheetId="10" r:id="rId10"/>
    <sheet name="BELL" sheetId="11" r:id="rId11"/>
    <sheet name="KIOS" sheetId="12" r:id="rId12"/>
    <sheet name="GMFI" sheetId="13" r:id="rId13"/>
    <sheet name="MTWI" sheetId="14" r:id="rId14"/>
    <sheet name="ZINC" sheetId="15" r:id="rId15"/>
    <sheet name="MCAS" sheetId="16" r:id="rId16"/>
    <sheet name="PPRE" sheetId="17" r:id="rId17"/>
    <sheet name="WEGE" sheetId="18" r:id="rId18"/>
    <sheet name="PSSI" sheetId="19" r:id="rId19"/>
    <sheet name="MORA" sheetId="20" r:id="rId20"/>
    <sheet name="DWGL" sheetId="21" r:id="rId21"/>
    <sheet name="PBID" sheetId="22" r:id="rId22"/>
    <sheet name="JMAS" sheetId="23" r:id="rId23"/>
    <sheet name="CAMP" sheetId="24" r:id="rId24"/>
    <sheet name="IPCM" sheetId="25" r:id="rId25"/>
    <sheet name="PCAR" sheetId="26" r:id="rId26"/>
    <sheet name="LCKM" sheetId="27" r:id="rId27"/>
    <sheet name="BOSS" sheetId="28" r:id="rId28"/>
    <sheet name="HELI" sheetId="29" r:id="rId29"/>
    <sheet name="JSKY" sheetId="30" r:id="rId30"/>
    <sheet name="INPS" sheetId="31" r:id="rId31"/>
    <sheet name="GHON" sheetId="32" r:id="rId32"/>
    <sheet name="TDPM" sheetId="33" r:id="rId33"/>
    <sheet name="DFAM" sheetId="34" r:id="rId34"/>
    <sheet name="NICK" sheetId="35" r:id="rId35"/>
    <sheet name="BTPS" sheetId="36" r:id="rId36"/>
    <sheet name="SPTO" sheetId="37" r:id="rId37"/>
    <sheet name="PRIM" sheetId="38" r:id="rId38"/>
    <sheet name="HEAL" sheetId="39" r:id="rId39"/>
    <sheet name="TRUK" sheetId="40" r:id="rId40"/>
    <sheet name="PZZA" sheetId="41" r:id="rId41"/>
    <sheet name="TUGU" sheetId="42" r:id="rId42"/>
    <sheet name="MSIN" sheetId="43" r:id="rId43"/>
    <sheet name="SWAT" sheetId="44" r:id="rId44"/>
    <sheet name="TNCA" sheetId="45" r:id="rId45"/>
    <sheet name="MAPA" sheetId="46" r:id="rId46"/>
    <sheet name="TCPI" sheetId="47" r:id="rId47"/>
    <sheet name="IPCC" sheetId="48" r:id="rId48"/>
    <sheet name="RISE" sheetId="49" r:id="rId49"/>
    <sheet name="BPTR" sheetId="50" r:id="rId50"/>
    <sheet name="POLL" sheetId="51" r:id="rId51"/>
    <sheet name="NFCX" sheetId="52" r:id="rId52"/>
    <sheet name="MGRO" sheetId="53" r:id="rId53"/>
    <sheet name="NUSA" sheetId="54" r:id="rId54"/>
    <sheet name="FILM" sheetId="55" r:id="rId55"/>
    <sheet name="ANDI" sheetId="56" r:id="rId56"/>
    <sheet name="LAND" sheetId="57" r:id="rId57"/>
    <sheet name="MOLI" sheetId="58" r:id="rId58"/>
    <sheet name="PANI" sheetId="59" r:id="rId59"/>
    <sheet name="DIGI" sheetId="60" r:id="rId60"/>
    <sheet name="CITY" sheetId="61" r:id="rId61"/>
    <sheet name="SAPX" sheetId="62" r:id="rId62"/>
    <sheet name="SURE" sheetId="63" r:id="rId63"/>
    <sheet name="HKMU" sheetId="64" r:id="rId64"/>
    <sheet name="MPRO" sheetId="65" r:id="rId65"/>
    <sheet name="DUCK" sheetId="66" r:id="rId66"/>
    <sheet name="GOOD" sheetId="67" r:id="rId67"/>
    <sheet name="SKRN" sheetId="68" r:id="rId68"/>
    <sheet name="YELO" sheetId="69" r:id="rId69"/>
    <sheet name="CAKK" sheetId="70" r:id="rId70"/>
    <sheet name="SATU" sheetId="71" r:id="rId71"/>
    <sheet name="SOSS" sheetId="72" r:id="rId72"/>
    <sheet name="DEAL" sheetId="73" r:id="rId73"/>
    <sheet name="POLA" sheetId="74" r:id="rId74"/>
    <sheet name="DIVA" sheetId="75" r:id="rId75"/>
    <sheet name="LUCK" sheetId="76" r:id="rId76"/>
    <sheet name="URBN" sheetId="77" r:id="rId77"/>
    <sheet name="SOTS" sheetId="78" r:id="rId78"/>
    <sheet name="ZONE" sheetId="79" r:id="rId79"/>
    <sheet name="PEHA" sheetId="80" r:id="rId80"/>
    <sheet name="FOOD" sheetId="81" r:id="rId81"/>
    <sheet name="BEEF" sheetId="82" r:id="rId82"/>
    <sheet name="POLI" sheetId="83" r:id="rId83"/>
    <sheet name="CLAY" sheetId="84" r:id="rId84"/>
    <sheet name="NATO" sheetId="85" r:id="rId85"/>
    <sheet name="JAYA" sheetId="86" r:id="rId86"/>
    <sheet name="COCO" sheetId="87" r:id="rId87"/>
    <sheet name="MTPS" sheetId="88" r:id="rId88"/>
    <sheet name="CPRI" sheetId="89" r:id="rId89"/>
    <sheet name="HRME" sheetId="90" r:id="rId90"/>
    <sheet name="POSA" sheetId="91" r:id="rId91"/>
    <sheet name="JAST" sheetId="92" r:id="rId92"/>
    <sheet name="FITT" sheetId="93" r:id="rId93"/>
    <sheet name="BOLA" sheetId="94" r:id="rId94"/>
    <sheet name="CCSI" sheetId="95" r:id="rId95"/>
    <sheet name="SFAN" sheetId="96" r:id="rId96"/>
    <sheet name="POLU" sheetId="97" r:id="rId97"/>
    <sheet name="KJEN" sheetId="98" r:id="rId98"/>
    <sheet name="KAYU" sheetId="99" r:id="rId99"/>
    <sheet name="ITIC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7" i="100" l="1"/>
  <c r="O37" i="100"/>
  <c r="N37" i="100"/>
  <c r="M37" i="100"/>
  <c r="L37" i="100"/>
  <c r="K37" i="100"/>
  <c r="J37" i="100"/>
  <c r="I37" i="100"/>
  <c r="H37" i="100"/>
  <c r="D37" i="100"/>
  <c r="P36" i="100"/>
  <c r="O36" i="100"/>
  <c r="N36" i="100"/>
  <c r="M36" i="100"/>
  <c r="L36" i="100"/>
  <c r="K36" i="100"/>
  <c r="J36" i="100"/>
  <c r="I36" i="100"/>
  <c r="H36" i="100"/>
  <c r="D36" i="100"/>
  <c r="P35" i="100"/>
  <c r="O35" i="100"/>
  <c r="N35" i="100"/>
  <c r="M35" i="100"/>
  <c r="L35" i="100"/>
  <c r="K35" i="100"/>
  <c r="J35" i="100"/>
  <c r="I35" i="100"/>
  <c r="D35" i="100"/>
  <c r="H35" i="100" s="1"/>
  <c r="P34" i="100"/>
  <c r="O34" i="100"/>
  <c r="N34" i="100"/>
  <c r="M34" i="100"/>
  <c r="L34" i="100"/>
  <c r="K34" i="100"/>
  <c r="J34" i="100"/>
  <c r="I34" i="100"/>
  <c r="D34" i="100"/>
  <c r="H34" i="100" s="1"/>
  <c r="P33" i="100"/>
  <c r="O33" i="100"/>
  <c r="N33" i="100"/>
  <c r="M33" i="100"/>
  <c r="L33" i="100"/>
  <c r="K33" i="100"/>
  <c r="J33" i="100"/>
  <c r="I33" i="100"/>
  <c r="D33" i="100"/>
  <c r="H33" i="100" s="1"/>
  <c r="P32" i="100"/>
  <c r="O32" i="100"/>
  <c r="N32" i="100"/>
  <c r="M32" i="100"/>
  <c r="L32" i="100"/>
  <c r="K32" i="100"/>
  <c r="J32" i="100"/>
  <c r="I32" i="100"/>
  <c r="D32" i="100"/>
  <c r="H32" i="100" s="1"/>
  <c r="N29" i="100"/>
  <c r="J29" i="100"/>
  <c r="M27" i="100"/>
  <c r="M28" i="100" s="1"/>
  <c r="I27" i="100"/>
  <c r="O26" i="100"/>
  <c r="K26" i="100"/>
  <c r="P25" i="100"/>
  <c r="P29" i="100" s="1"/>
  <c r="O25" i="100"/>
  <c r="J26" i="100" s="1"/>
  <c r="N25" i="100"/>
  <c r="N26" i="100" s="1"/>
  <c r="M25" i="100"/>
  <c r="M29" i="100" s="1"/>
  <c r="L25" i="100"/>
  <c r="L29" i="100" s="1"/>
  <c r="K25" i="100"/>
  <c r="K29" i="100" s="1"/>
  <c r="J25" i="100"/>
  <c r="I25" i="100"/>
  <c r="I29" i="100" s="1"/>
  <c r="D25" i="100"/>
  <c r="H25" i="100" s="1"/>
  <c r="H29" i="100" s="1"/>
  <c r="M23" i="100"/>
  <c r="M24" i="100" s="1"/>
  <c r="I23" i="100"/>
  <c r="P21" i="100"/>
  <c r="O21" i="100"/>
  <c r="N21" i="100"/>
  <c r="M21" i="100"/>
  <c r="L21" i="100"/>
  <c r="K21" i="100"/>
  <c r="J21" i="100"/>
  <c r="I21" i="100"/>
  <c r="D21" i="100"/>
  <c r="P16" i="100"/>
  <c r="O16" i="100"/>
  <c r="N16" i="100"/>
  <c r="M16" i="100"/>
  <c r="L16" i="100"/>
  <c r="K16" i="100"/>
  <c r="J16" i="100"/>
  <c r="I16" i="100"/>
  <c r="D16" i="100"/>
  <c r="H16" i="100" s="1"/>
  <c r="P15" i="100"/>
  <c r="O15" i="100"/>
  <c r="N15" i="100"/>
  <c r="M15" i="100"/>
  <c r="L15" i="100"/>
  <c r="K15" i="100"/>
  <c r="J15" i="100"/>
  <c r="I15" i="100"/>
  <c r="D15" i="100"/>
  <c r="H15" i="100" s="1"/>
  <c r="P14" i="100"/>
  <c r="O14" i="100"/>
  <c r="N14" i="100"/>
  <c r="M14" i="100"/>
  <c r="L14" i="100"/>
  <c r="K14" i="100"/>
  <c r="J14" i="100"/>
  <c r="I14" i="100"/>
  <c r="D14" i="100"/>
  <c r="H14" i="100" s="1"/>
  <c r="P13" i="100"/>
  <c r="O13" i="100"/>
  <c r="N13" i="100"/>
  <c r="M13" i="100"/>
  <c r="L13" i="100"/>
  <c r="K13" i="100"/>
  <c r="J13" i="100"/>
  <c r="I13" i="100"/>
  <c r="D13" i="100"/>
  <c r="H13" i="100" s="1"/>
  <c r="P12" i="100"/>
  <c r="O12" i="100"/>
  <c r="N12" i="100"/>
  <c r="M12" i="100"/>
  <c r="L12" i="100"/>
  <c r="K12" i="100"/>
  <c r="J12" i="100"/>
  <c r="I12" i="100"/>
  <c r="D12" i="100"/>
  <c r="H12" i="100" s="1"/>
  <c r="P11" i="100"/>
  <c r="O11" i="100"/>
  <c r="N11" i="100"/>
  <c r="M11" i="100"/>
  <c r="L11" i="100"/>
  <c r="K11" i="100"/>
  <c r="J11" i="100"/>
  <c r="I11" i="100"/>
  <c r="D11" i="100"/>
  <c r="H11" i="100" s="1"/>
  <c r="P9" i="100"/>
  <c r="O9" i="100"/>
  <c r="N9" i="100"/>
  <c r="M9" i="100"/>
  <c r="L9" i="100"/>
  <c r="K9" i="100"/>
  <c r="J9" i="100"/>
  <c r="I9" i="100"/>
  <c r="H9" i="100"/>
  <c r="D9" i="100"/>
  <c r="P8" i="100"/>
  <c r="O8" i="100"/>
  <c r="N8" i="100"/>
  <c r="M8" i="100"/>
  <c r="L8" i="100"/>
  <c r="K8" i="100"/>
  <c r="J8" i="100"/>
  <c r="I8" i="100"/>
  <c r="D8" i="100"/>
  <c r="H8" i="100" s="1"/>
  <c r="P7" i="100"/>
  <c r="O7" i="100"/>
  <c r="N7" i="100"/>
  <c r="M7" i="100"/>
  <c r="L7" i="100"/>
  <c r="K7" i="100"/>
  <c r="J7" i="100"/>
  <c r="I7" i="100"/>
  <c r="H7" i="100"/>
  <c r="D7" i="100"/>
  <c r="P6" i="100"/>
  <c r="O6" i="100"/>
  <c r="N6" i="100"/>
  <c r="M6" i="100"/>
  <c r="L6" i="100"/>
  <c r="K6" i="100"/>
  <c r="J6" i="100"/>
  <c r="I6" i="100"/>
  <c r="D6" i="100"/>
  <c r="H6" i="100" s="1"/>
  <c r="P5" i="100"/>
  <c r="P23" i="100" s="1"/>
  <c r="O5" i="100"/>
  <c r="O23" i="100" s="1"/>
  <c r="N5" i="100"/>
  <c r="N23" i="100" s="1"/>
  <c r="M5" i="100"/>
  <c r="L5" i="100"/>
  <c r="L23" i="100" s="1"/>
  <c r="L24" i="100" s="1"/>
  <c r="K5" i="100"/>
  <c r="K23" i="100" s="1"/>
  <c r="J5" i="100"/>
  <c r="J23" i="100" s="1"/>
  <c r="I5" i="100"/>
  <c r="H5" i="100"/>
  <c r="H23" i="100" s="1"/>
  <c r="D5" i="100"/>
  <c r="D23" i="100" s="1"/>
  <c r="P4" i="100"/>
  <c r="P27" i="100" s="1"/>
  <c r="O4" i="100"/>
  <c r="O27" i="100" s="1"/>
  <c r="N4" i="100"/>
  <c r="N27" i="100" s="1"/>
  <c r="M4" i="100"/>
  <c r="L4" i="100"/>
  <c r="L27" i="100" s="1"/>
  <c r="K4" i="100"/>
  <c r="K27" i="100" s="1"/>
  <c r="K30" i="100" s="1"/>
  <c r="J4" i="100"/>
  <c r="J27" i="100" s="1"/>
  <c r="J30" i="100" s="1"/>
  <c r="I4" i="100"/>
  <c r="D4" i="100"/>
  <c r="D27" i="100" s="1"/>
  <c r="H3" i="100"/>
  <c r="N37" i="99"/>
  <c r="M37" i="99"/>
  <c r="L37" i="99"/>
  <c r="K37" i="99"/>
  <c r="J37" i="99"/>
  <c r="I37" i="99"/>
  <c r="H37" i="99"/>
  <c r="D37" i="99"/>
  <c r="N36" i="99"/>
  <c r="M36" i="99"/>
  <c r="L36" i="99"/>
  <c r="K36" i="99"/>
  <c r="J36" i="99"/>
  <c r="I36" i="99"/>
  <c r="H36" i="99"/>
  <c r="D36" i="99"/>
  <c r="N35" i="99"/>
  <c r="M35" i="99"/>
  <c r="L35" i="99"/>
  <c r="K35" i="99"/>
  <c r="J35" i="99"/>
  <c r="I35" i="99"/>
  <c r="D35" i="99"/>
  <c r="H35" i="99" s="1"/>
  <c r="N34" i="99"/>
  <c r="M34" i="99"/>
  <c r="L34" i="99"/>
  <c r="K34" i="99"/>
  <c r="J34" i="99"/>
  <c r="I34" i="99"/>
  <c r="D34" i="99"/>
  <c r="H34" i="99" s="1"/>
  <c r="N33" i="99"/>
  <c r="M33" i="99"/>
  <c r="L33" i="99"/>
  <c r="K33" i="99"/>
  <c r="J33" i="99"/>
  <c r="I33" i="99"/>
  <c r="D33" i="99"/>
  <c r="H33" i="99" s="1"/>
  <c r="N32" i="99"/>
  <c r="M32" i="99"/>
  <c r="L32" i="99"/>
  <c r="K32" i="99"/>
  <c r="J32" i="99"/>
  <c r="I32" i="99"/>
  <c r="D32" i="99"/>
  <c r="H32" i="99" s="1"/>
  <c r="N29" i="99"/>
  <c r="M29" i="99"/>
  <c r="L29" i="99"/>
  <c r="H29" i="99"/>
  <c r="N25" i="99"/>
  <c r="N26" i="99" s="1"/>
  <c r="M25" i="99"/>
  <c r="M26" i="99" s="1"/>
  <c r="L25" i="99"/>
  <c r="L26" i="99" s="1"/>
  <c r="K25" i="99"/>
  <c r="J25" i="99"/>
  <c r="J26" i="99" s="1"/>
  <c r="I25" i="99"/>
  <c r="I26" i="99" s="1"/>
  <c r="D25" i="99"/>
  <c r="H25" i="99" s="1"/>
  <c r="H26" i="99" s="1"/>
  <c r="K23" i="99"/>
  <c r="K24" i="99" s="1"/>
  <c r="D23" i="99"/>
  <c r="N21" i="99"/>
  <c r="M21" i="99"/>
  <c r="L21" i="99"/>
  <c r="K21" i="99"/>
  <c r="K27" i="99" s="1"/>
  <c r="J21" i="99"/>
  <c r="I21" i="99"/>
  <c r="D21" i="99"/>
  <c r="H21" i="99" s="1"/>
  <c r="N16" i="99"/>
  <c r="M16" i="99"/>
  <c r="L16" i="99"/>
  <c r="K16" i="99"/>
  <c r="J16" i="99"/>
  <c r="I16" i="99"/>
  <c r="D16" i="99"/>
  <c r="H16" i="99" s="1"/>
  <c r="N15" i="99"/>
  <c r="M15" i="99"/>
  <c r="L15" i="99"/>
  <c r="K15" i="99"/>
  <c r="J15" i="99"/>
  <c r="I15" i="99"/>
  <c r="D15" i="99"/>
  <c r="H15" i="99" s="1"/>
  <c r="N14" i="99"/>
  <c r="M14" i="99"/>
  <c r="L14" i="99"/>
  <c r="K14" i="99"/>
  <c r="J14" i="99"/>
  <c r="I14" i="99"/>
  <c r="D14" i="99"/>
  <c r="H14" i="99" s="1"/>
  <c r="N13" i="99"/>
  <c r="M13" i="99"/>
  <c r="L13" i="99"/>
  <c r="K13" i="99"/>
  <c r="J13" i="99"/>
  <c r="I13" i="99"/>
  <c r="D13" i="99"/>
  <c r="H13" i="99" s="1"/>
  <c r="N12" i="99"/>
  <c r="M12" i="99"/>
  <c r="L12" i="99"/>
  <c r="K12" i="99"/>
  <c r="J12" i="99"/>
  <c r="I12" i="99"/>
  <c r="D12" i="99"/>
  <c r="H12" i="99" s="1"/>
  <c r="N11" i="99"/>
  <c r="M11" i="99"/>
  <c r="L11" i="99"/>
  <c r="K11" i="99"/>
  <c r="J11" i="99"/>
  <c r="I11" i="99"/>
  <c r="D11" i="99"/>
  <c r="H11" i="99" s="1"/>
  <c r="I10" i="99"/>
  <c r="N9" i="99"/>
  <c r="M9" i="99"/>
  <c r="L9" i="99"/>
  <c r="K9" i="99"/>
  <c r="J9" i="99"/>
  <c r="I9" i="99"/>
  <c r="H9" i="99"/>
  <c r="D9" i="99"/>
  <c r="D10" i="99" s="1"/>
  <c r="N8" i="99"/>
  <c r="M8" i="99"/>
  <c r="L8" i="99"/>
  <c r="K8" i="99"/>
  <c r="J8" i="99"/>
  <c r="I8" i="99"/>
  <c r="H8" i="99"/>
  <c r="D8" i="99"/>
  <c r="N7" i="99"/>
  <c r="M7" i="99"/>
  <c r="L7" i="99"/>
  <c r="K7" i="99"/>
  <c r="J7" i="99"/>
  <c r="I7" i="99"/>
  <c r="H7" i="99"/>
  <c r="D7" i="99"/>
  <c r="N6" i="99"/>
  <c r="M6" i="99"/>
  <c r="L6" i="99"/>
  <c r="K6" i="99"/>
  <c r="J6" i="99"/>
  <c r="I6" i="99"/>
  <c r="D6" i="99"/>
  <c r="H6" i="99" s="1"/>
  <c r="N5" i="99"/>
  <c r="M5" i="99"/>
  <c r="M23" i="99" s="1"/>
  <c r="L5" i="99"/>
  <c r="L23" i="99" s="1"/>
  <c r="L24" i="99" s="1"/>
  <c r="K5" i="99"/>
  <c r="J5" i="99"/>
  <c r="I5" i="99"/>
  <c r="I23" i="99" s="1"/>
  <c r="D24" i="99" s="1"/>
  <c r="D5" i="99"/>
  <c r="H5" i="99" s="1"/>
  <c r="H23" i="99" s="1"/>
  <c r="N4" i="99"/>
  <c r="N27" i="99" s="1"/>
  <c r="M4" i="99"/>
  <c r="M27" i="99" s="1"/>
  <c r="M30" i="99" s="1"/>
  <c r="L4" i="99"/>
  <c r="L27" i="99" s="1"/>
  <c r="K4" i="99"/>
  <c r="J4" i="99"/>
  <c r="J27" i="99" s="1"/>
  <c r="I4" i="99"/>
  <c r="I27" i="99" s="1"/>
  <c r="D4" i="99"/>
  <c r="H4" i="99" s="1"/>
  <c r="H27" i="99" s="1"/>
  <c r="H30" i="99" s="1"/>
  <c r="H3" i="99"/>
  <c r="P37" i="98"/>
  <c r="O37" i="98"/>
  <c r="N37" i="98"/>
  <c r="M37" i="98"/>
  <c r="L37" i="98"/>
  <c r="K37" i="98"/>
  <c r="J37" i="98"/>
  <c r="I37" i="98"/>
  <c r="H37" i="98"/>
  <c r="D37" i="98"/>
  <c r="P36" i="98"/>
  <c r="O36" i="98"/>
  <c r="N36" i="98"/>
  <c r="M36" i="98"/>
  <c r="L36" i="98"/>
  <c r="K36" i="98"/>
  <c r="J36" i="98"/>
  <c r="I36" i="98"/>
  <c r="H36" i="98"/>
  <c r="D36" i="98"/>
  <c r="P35" i="98"/>
  <c r="O35" i="98"/>
  <c r="N35" i="98"/>
  <c r="M35" i="98"/>
  <c r="L35" i="98"/>
  <c r="K35" i="98"/>
  <c r="J35" i="98"/>
  <c r="I35" i="98"/>
  <c r="D35" i="98"/>
  <c r="H35" i="98" s="1"/>
  <c r="P34" i="98"/>
  <c r="O34" i="98"/>
  <c r="N34" i="98"/>
  <c r="M34" i="98"/>
  <c r="L34" i="98"/>
  <c r="K34" i="98"/>
  <c r="J34" i="98"/>
  <c r="I34" i="98"/>
  <c r="D34" i="98"/>
  <c r="H34" i="98" s="1"/>
  <c r="P33" i="98"/>
  <c r="O33" i="98"/>
  <c r="N33" i="98"/>
  <c r="M33" i="98"/>
  <c r="L33" i="98"/>
  <c r="K33" i="98"/>
  <c r="J33" i="98"/>
  <c r="I33" i="98"/>
  <c r="D33" i="98"/>
  <c r="H33" i="98" s="1"/>
  <c r="P32" i="98"/>
  <c r="O32" i="98"/>
  <c r="N32" i="98"/>
  <c r="M32" i="98"/>
  <c r="L32" i="98"/>
  <c r="K32" i="98"/>
  <c r="J32" i="98"/>
  <c r="I32" i="98"/>
  <c r="D32" i="98"/>
  <c r="H32" i="98" s="1"/>
  <c r="N29" i="98"/>
  <c r="J29" i="98"/>
  <c r="M27" i="98"/>
  <c r="M30" i="98" s="1"/>
  <c r="I27" i="98"/>
  <c r="D28" i="98" s="1"/>
  <c r="O26" i="98"/>
  <c r="K26" i="98"/>
  <c r="P25" i="98"/>
  <c r="P29" i="98" s="1"/>
  <c r="O25" i="98"/>
  <c r="J26" i="98" s="1"/>
  <c r="N25" i="98"/>
  <c r="N26" i="98" s="1"/>
  <c r="M25" i="98"/>
  <c r="L25" i="98"/>
  <c r="K25" i="98"/>
  <c r="K29" i="98" s="1"/>
  <c r="J25" i="98"/>
  <c r="I25" i="98"/>
  <c r="I29" i="98" s="1"/>
  <c r="D25" i="98"/>
  <c r="H25" i="98" s="1"/>
  <c r="D24" i="98"/>
  <c r="M23" i="98"/>
  <c r="I23" i="98"/>
  <c r="P21" i="98"/>
  <c r="O21" i="98"/>
  <c r="N21" i="98"/>
  <c r="M21" i="98"/>
  <c r="L21" i="98"/>
  <c r="K21" i="98"/>
  <c r="J21" i="98"/>
  <c r="I21" i="98"/>
  <c r="D21" i="98"/>
  <c r="P16" i="98"/>
  <c r="O16" i="98"/>
  <c r="N16" i="98"/>
  <c r="M16" i="98"/>
  <c r="L16" i="98"/>
  <c r="K16" i="98"/>
  <c r="J16" i="98"/>
  <c r="I16" i="98"/>
  <c r="D16" i="98"/>
  <c r="H16" i="98" s="1"/>
  <c r="P15" i="98"/>
  <c r="O15" i="98"/>
  <c r="N15" i="98"/>
  <c r="M15" i="98"/>
  <c r="L15" i="98"/>
  <c r="K15" i="98"/>
  <c r="J15" i="98"/>
  <c r="I15" i="98"/>
  <c r="D15" i="98"/>
  <c r="H15" i="98" s="1"/>
  <c r="P14" i="98"/>
  <c r="O14" i="98"/>
  <c r="N14" i="98"/>
  <c r="M14" i="98"/>
  <c r="L14" i="98"/>
  <c r="K14" i="98"/>
  <c r="J14" i="98"/>
  <c r="I14" i="98"/>
  <c r="D14" i="98"/>
  <c r="H14" i="98" s="1"/>
  <c r="P13" i="98"/>
  <c r="O13" i="98"/>
  <c r="N13" i="98"/>
  <c r="M13" i="98"/>
  <c r="L13" i="98"/>
  <c r="K13" i="98"/>
  <c r="J13" i="98"/>
  <c r="I13" i="98"/>
  <c r="D13" i="98"/>
  <c r="H13" i="98" s="1"/>
  <c r="P12" i="98"/>
  <c r="O12" i="98"/>
  <c r="N12" i="98"/>
  <c r="M12" i="98"/>
  <c r="L12" i="98"/>
  <c r="K12" i="98"/>
  <c r="J12" i="98"/>
  <c r="I12" i="98"/>
  <c r="D12" i="98"/>
  <c r="H12" i="98" s="1"/>
  <c r="P11" i="98"/>
  <c r="O11" i="98"/>
  <c r="N11" i="98"/>
  <c r="M11" i="98"/>
  <c r="L11" i="98"/>
  <c r="K11" i="98"/>
  <c r="J11" i="98"/>
  <c r="I11" i="98"/>
  <c r="D11" i="98"/>
  <c r="H11" i="98" s="1"/>
  <c r="P9" i="98"/>
  <c r="O9" i="98"/>
  <c r="N9" i="98"/>
  <c r="M9" i="98"/>
  <c r="L9" i="98"/>
  <c r="K9" i="98"/>
  <c r="J9" i="98"/>
  <c r="I9" i="98"/>
  <c r="H9" i="98"/>
  <c r="D9" i="98"/>
  <c r="P8" i="98"/>
  <c r="O8" i="98"/>
  <c r="N8" i="98"/>
  <c r="M8" i="98"/>
  <c r="L8" i="98"/>
  <c r="K8" i="98"/>
  <c r="J8" i="98"/>
  <c r="I8" i="98"/>
  <c r="H8" i="98"/>
  <c r="D8" i="98"/>
  <c r="P7" i="98"/>
  <c r="O7" i="98"/>
  <c r="N7" i="98"/>
  <c r="M7" i="98"/>
  <c r="L7" i="98"/>
  <c r="K7" i="98"/>
  <c r="J7" i="98"/>
  <c r="I7" i="98"/>
  <c r="H7" i="98"/>
  <c r="D7" i="98"/>
  <c r="P6" i="98"/>
  <c r="O6" i="98"/>
  <c r="N6" i="98"/>
  <c r="M6" i="98"/>
  <c r="L6" i="98"/>
  <c r="K6" i="98"/>
  <c r="J6" i="98"/>
  <c r="I6" i="98"/>
  <c r="H6" i="98"/>
  <c r="D6" i="98"/>
  <c r="P5" i="98"/>
  <c r="O5" i="98"/>
  <c r="O23" i="98" s="1"/>
  <c r="O24" i="98" s="1"/>
  <c r="N5" i="98"/>
  <c r="N23" i="98" s="1"/>
  <c r="M5" i="98"/>
  <c r="L5" i="98"/>
  <c r="K5" i="98"/>
  <c r="K23" i="98" s="1"/>
  <c r="J5" i="98"/>
  <c r="J23" i="98" s="1"/>
  <c r="I5" i="98"/>
  <c r="H5" i="98"/>
  <c r="D5" i="98"/>
  <c r="D23" i="98" s="1"/>
  <c r="P4" i="98"/>
  <c r="P27" i="98" s="1"/>
  <c r="O4" i="98"/>
  <c r="N4" i="98"/>
  <c r="N27" i="98" s="1"/>
  <c r="M4" i="98"/>
  <c r="L4" i="98"/>
  <c r="L27" i="98" s="1"/>
  <c r="K4" i="98"/>
  <c r="J4" i="98"/>
  <c r="J27" i="98" s="1"/>
  <c r="I4" i="98"/>
  <c r="H4" i="98"/>
  <c r="D4" i="98"/>
  <c r="D27" i="98" s="1"/>
  <c r="H3" i="98"/>
  <c r="P37" i="97"/>
  <c r="O37" i="97"/>
  <c r="N37" i="97"/>
  <c r="M37" i="97"/>
  <c r="L37" i="97"/>
  <c r="K37" i="97"/>
  <c r="J37" i="97"/>
  <c r="I37" i="97"/>
  <c r="H37" i="97"/>
  <c r="D37" i="97"/>
  <c r="P36" i="97"/>
  <c r="O36" i="97"/>
  <c r="N36" i="97"/>
  <c r="M36" i="97"/>
  <c r="L36" i="97"/>
  <c r="K36" i="97"/>
  <c r="J36" i="97"/>
  <c r="I36" i="97"/>
  <c r="H36" i="97"/>
  <c r="D36" i="97"/>
  <c r="P35" i="97"/>
  <c r="O35" i="97"/>
  <c r="N35" i="97"/>
  <c r="M35" i="97"/>
  <c r="L35" i="97"/>
  <c r="K35" i="97"/>
  <c r="J35" i="97"/>
  <c r="I35" i="97"/>
  <c r="D35" i="97"/>
  <c r="H35" i="97" s="1"/>
  <c r="P34" i="97"/>
  <c r="O34" i="97"/>
  <c r="N34" i="97"/>
  <c r="M34" i="97"/>
  <c r="L34" i="97"/>
  <c r="K34" i="97"/>
  <c r="J34" i="97"/>
  <c r="I34" i="97"/>
  <c r="D34" i="97"/>
  <c r="H34" i="97" s="1"/>
  <c r="P33" i="97"/>
  <c r="O33" i="97"/>
  <c r="N33" i="97"/>
  <c r="M33" i="97"/>
  <c r="L33" i="97"/>
  <c r="K33" i="97"/>
  <c r="J33" i="97"/>
  <c r="I33" i="97"/>
  <c r="D33" i="97"/>
  <c r="H33" i="97" s="1"/>
  <c r="P32" i="97"/>
  <c r="O32" i="97"/>
  <c r="N32" i="97"/>
  <c r="M32" i="97"/>
  <c r="L32" i="97"/>
  <c r="K32" i="97"/>
  <c r="J32" i="97"/>
  <c r="I32" i="97"/>
  <c r="D32" i="97"/>
  <c r="H32" i="97" s="1"/>
  <c r="P29" i="97"/>
  <c r="N29" i="97"/>
  <c r="J29" i="97"/>
  <c r="O26" i="97"/>
  <c r="K26" i="97"/>
  <c r="P25" i="97"/>
  <c r="P26" i="97" s="1"/>
  <c r="O25" i="97"/>
  <c r="O29" i="97" s="1"/>
  <c r="N25" i="97"/>
  <c r="N26" i="97" s="1"/>
  <c r="M25" i="97"/>
  <c r="H26" i="97" s="1"/>
  <c r="L25" i="97"/>
  <c r="L26" i="97" s="1"/>
  <c r="K25" i="97"/>
  <c r="K29" i="97" s="1"/>
  <c r="J25" i="97"/>
  <c r="I25" i="97"/>
  <c r="D26" i="97" s="1"/>
  <c r="D25" i="97"/>
  <c r="H25" i="97" s="1"/>
  <c r="H29" i="97" s="1"/>
  <c r="P21" i="97"/>
  <c r="O21" i="97"/>
  <c r="N21" i="97"/>
  <c r="M21" i="97"/>
  <c r="L21" i="97"/>
  <c r="K21" i="97"/>
  <c r="J21" i="97"/>
  <c r="I21" i="97"/>
  <c r="D21" i="97"/>
  <c r="H21" i="97" s="1"/>
  <c r="P16" i="97"/>
  <c r="O16" i="97"/>
  <c r="N16" i="97"/>
  <c r="M16" i="97"/>
  <c r="L16" i="97"/>
  <c r="K16" i="97"/>
  <c r="J16" i="97"/>
  <c r="I16" i="97"/>
  <c r="D16" i="97"/>
  <c r="H16" i="97" s="1"/>
  <c r="P15" i="97"/>
  <c r="O15" i="97"/>
  <c r="N15" i="97"/>
  <c r="M15" i="97"/>
  <c r="L15" i="97"/>
  <c r="K15" i="97"/>
  <c r="J15" i="97"/>
  <c r="I15" i="97"/>
  <c r="D15" i="97"/>
  <c r="H15" i="97" s="1"/>
  <c r="P14" i="97"/>
  <c r="O14" i="97"/>
  <c r="N14" i="97"/>
  <c r="M14" i="97"/>
  <c r="L14" i="97"/>
  <c r="K14" i="97"/>
  <c r="J14" i="97"/>
  <c r="I14" i="97"/>
  <c r="D14" i="97"/>
  <c r="H14" i="97" s="1"/>
  <c r="P13" i="97"/>
  <c r="O13" i="97"/>
  <c r="N13" i="97"/>
  <c r="M13" i="97"/>
  <c r="L13" i="97"/>
  <c r="K13" i="97"/>
  <c r="J13" i="97"/>
  <c r="I13" i="97"/>
  <c r="D13" i="97"/>
  <c r="H13" i="97" s="1"/>
  <c r="P12" i="97"/>
  <c r="O12" i="97"/>
  <c r="N12" i="97"/>
  <c r="M12" i="97"/>
  <c r="L12" i="97"/>
  <c r="K12" i="97"/>
  <c r="J12" i="97"/>
  <c r="I12" i="97"/>
  <c r="D12" i="97"/>
  <c r="H12" i="97" s="1"/>
  <c r="P11" i="97"/>
  <c r="O11" i="97"/>
  <c r="N11" i="97"/>
  <c r="M11" i="97"/>
  <c r="L11" i="97"/>
  <c r="K11" i="97"/>
  <c r="J11" i="97"/>
  <c r="I11" i="97"/>
  <c r="D11" i="97"/>
  <c r="H11" i="97" s="1"/>
  <c r="P9" i="97"/>
  <c r="O9" i="97"/>
  <c r="N9" i="97"/>
  <c r="M9" i="97"/>
  <c r="L9" i="97"/>
  <c r="K9" i="97"/>
  <c r="J9" i="97"/>
  <c r="I9" i="97"/>
  <c r="H9" i="97"/>
  <c r="D9" i="97"/>
  <c r="P8" i="97"/>
  <c r="O8" i="97"/>
  <c r="N8" i="97"/>
  <c r="M8" i="97"/>
  <c r="L8" i="97"/>
  <c r="K8" i="97"/>
  <c r="J8" i="97"/>
  <c r="I8" i="97"/>
  <c r="H8" i="97"/>
  <c r="D8" i="97"/>
  <c r="P7" i="97"/>
  <c r="O7" i="97"/>
  <c r="N7" i="97"/>
  <c r="M7" i="97"/>
  <c r="L7" i="97"/>
  <c r="K7" i="97"/>
  <c r="J7" i="97"/>
  <c r="I7" i="97"/>
  <c r="H7" i="97"/>
  <c r="D7" i="97"/>
  <c r="P6" i="97"/>
  <c r="O6" i="97"/>
  <c r="N6" i="97"/>
  <c r="M6" i="97"/>
  <c r="L6" i="97"/>
  <c r="K6" i="97"/>
  <c r="J6" i="97"/>
  <c r="I6" i="97"/>
  <c r="H6" i="97"/>
  <c r="D6" i="97"/>
  <c r="P5" i="97"/>
  <c r="O5" i="97"/>
  <c r="O23" i="97" s="1"/>
  <c r="N5" i="97"/>
  <c r="N23" i="97" s="1"/>
  <c r="M5" i="97"/>
  <c r="M23" i="97" s="1"/>
  <c r="L5" i="97"/>
  <c r="K5" i="97"/>
  <c r="K23" i="97" s="1"/>
  <c r="J5" i="97"/>
  <c r="J23" i="97" s="1"/>
  <c r="I5" i="97"/>
  <c r="I23" i="97" s="1"/>
  <c r="D24" i="97" s="1"/>
  <c r="H5" i="97"/>
  <c r="D5" i="97"/>
  <c r="D23" i="97" s="1"/>
  <c r="P4" i="97"/>
  <c r="P27" i="97" s="1"/>
  <c r="O4" i="97"/>
  <c r="O27" i="97" s="1"/>
  <c r="N4" i="97"/>
  <c r="N27" i="97" s="1"/>
  <c r="M4" i="97"/>
  <c r="M27" i="97" s="1"/>
  <c r="L4" i="97"/>
  <c r="L27" i="97" s="1"/>
  <c r="K4" i="97"/>
  <c r="K27" i="97" s="1"/>
  <c r="K30" i="97" s="1"/>
  <c r="J4" i="97"/>
  <c r="J27" i="97" s="1"/>
  <c r="I4" i="97"/>
  <c r="I27" i="97" s="1"/>
  <c r="H4" i="97"/>
  <c r="D4" i="97"/>
  <c r="D27" i="97" s="1"/>
  <c r="H3" i="97"/>
  <c r="P37" i="96"/>
  <c r="O37" i="96"/>
  <c r="N37" i="96"/>
  <c r="M37" i="96"/>
  <c r="L37" i="96"/>
  <c r="K37" i="96"/>
  <c r="J37" i="96"/>
  <c r="I37" i="96"/>
  <c r="H37" i="96"/>
  <c r="D37" i="96"/>
  <c r="P36" i="96"/>
  <c r="O36" i="96"/>
  <c r="N36" i="96"/>
  <c r="M36" i="96"/>
  <c r="L36" i="96"/>
  <c r="K36" i="96"/>
  <c r="J36" i="96"/>
  <c r="I36" i="96"/>
  <c r="H36" i="96"/>
  <c r="D36" i="96"/>
  <c r="P35" i="96"/>
  <c r="O35" i="96"/>
  <c r="N35" i="96"/>
  <c r="M35" i="96"/>
  <c r="L35" i="96"/>
  <c r="K35" i="96"/>
  <c r="J35" i="96"/>
  <c r="I35" i="96"/>
  <c r="D35" i="96"/>
  <c r="H35" i="96" s="1"/>
  <c r="P34" i="96"/>
  <c r="O34" i="96"/>
  <c r="N34" i="96"/>
  <c r="M34" i="96"/>
  <c r="L34" i="96"/>
  <c r="K34" i="96"/>
  <c r="J34" i="96"/>
  <c r="I34" i="96"/>
  <c r="D34" i="96"/>
  <c r="H34" i="96" s="1"/>
  <c r="P33" i="96"/>
  <c r="O33" i="96"/>
  <c r="N33" i="96"/>
  <c r="M33" i="96"/>
  <c r="L33" i="96"/>
  <c r="K33" i="96"/>
  <c r="J33" i="96"/>
  <c r="I33" i="96"/>
  <c r="D33" i="96"/>
  <c r="H33" i="96" s="1"/>
  <c r="P32" i="96"/>
  <c r="O32" i="96"/>
  <c r="N32" i="96"/>
  <c r="M32" i="96"/>
  <c r="L32" i="96"/>
  <c r="K32" i="96"/>
  <c r="J32" i="96"/>
  <c r="I32" i="96"/>
  <c r="D32" i="96"/>
  <c r="H32" i="96" s="1"/>
  <c r="P29" i="96"/>
  <c r="L29" i="96"/>
  <c r="J29" i="96"/>
  <c r="O27" i="96"/>
  <c r="D27" i="96"/>
  <c r="O26" i="96"/>
  <c r="N26" i="96"/>
  <c r="I26" i="96"/>
  <c r="P25" i="96"/>
  <c r="P26" i="96" s="1"/>
  <c r="O25" i="96"/>
  <c r="N25" i="96"/>
  <c r="M25" i="96"/>
  <c r="M26" i="96" s="1"/>
  <c r="L25" i="96"/>
  <c r="L26" i="96" s="1"/>
  <c r="K25" i="96"/>
  <c r="K29" i="96" s="1"/>
  <c r="J25" i="96"/>
  <c r="I25" i="96"/>
  <c r="I29" i="96" s="1"/>
  <c r="D25" i="96"/>
  <c r="H25" i="96" s="1"/>
  <c r="H29" i="96" s="1"/>
  <c r="M24" i="96"/>
  <c r="O23" i="96"/>
  <c r="J24" i="96" s="1"/>
  <c r="M23" i="96"/>
  <c r="K23" i="96"/>
  <c r="I23" i="96"/>
  <c r="D24" i="96" s="1"/>
  <c r="D23" i="96"/>
  <c r="P21" i="96"/>
  <c r="O21" i="96"/>
  <c r="N21" i="96"/>
  <c r="M21" i="96"/>
  <c r="L21" i="96"/>
  <c r="K21" i="96"/>
  <c r="K27" i="96" s="1"/>
  <c r="J21" i="96"/>
  <c r="I21" i="96"/>
  <c r="D21" i="96"/>
  <c r="H21" i="96" s="1"/>
  <c r="P16" i="96"/>
  <c r="O16" i="96"/>
  <c r="N16" i="96"/>
  <c r="M16" i="96"/>
  <c r="L16" i="96"/>
  <c r="K16" i="96"/>
  <c r="J16" i="96"/>
  <c r="I16" i="96"/>
  <c r="D16" i="96"/>
  <c r="H16" i="96" s="1"/>
  <c r="P15" i="96"/>
  <c r="O15" i="96"/>
  <c r="N15" i="96"/>
  <c r="M15" i="96"/>
  <c r="L15" i="96"/>
  <c r="K15" i="96"/>
  <c r="J15" i="96"/>
  <c r="I15" i="96"/>
  <c r="D15" i="96"/>
  <c r="H15" i="96" s="1"/>
  <c r="P14" i="96"/>
  <c r="O14" i="96"/>
  <c r="N14" i="96"/>
  <c r="M14" i="96"/>
  <c r="L14" i="96"/>
  <c r="K14" i="96"/>
  <c r="J14" i="96"/>
  <c r="I14" i="96"/>
  <c r="D14" i="96"/>
  <c r="H14" i="96" s="1"/>
  <c r="P13" i="96"/>
  <c r="O13" i="96"/>
  <c r="N13" i="96"/>
  <c r="M13" i="96"/>
  <c r="L13" i="96"/>
  <c r="K13" i="96"/>
  <c r="J13" i="96"/>
  <c r="I13" i="96"/>
  <c r="D13" i="96"/>
  <c r="H13" i="96" s="1"/>
  <c r="P12" i="96"/>
  <c r="O12" i="96"/>
  <c r="N12" i="96"/>
  <c r="M12" i="96"/>
  <c r="L12" i="96"/>
  <c r="K12" i="96"/>
  <c r="J12" i="96"/>
  <c r="I12" i="96"/>
  <c r="D12" i="96"/>
  <c r="H12" i="96" s="1"/>
  <c r="P11" i="96"/>
  <c r="O11" i="96"/>
  <c r="N11" i="96"/>
  <c r="M11" i="96"/>
  <c r="L11" i="96"/>
  <c r="K11" i="96"/>
  <c r="J11" i="96"/>
  <c r="I11" i="96"/>
  <c r="D11" i="96"/>
  <c r="H11" i="96" s="1"/>
  <c r="P9" i="96"/>
  <c r="O9" i="96"/>
  <c r="N9" i="96"/>
  <c r="M9" i="96"/>
  <c r="L9" i="96"/>
  <c r="K9" i="96"/>
  <c r="J9" i="96"/>
  <c r="I9" i="96"/>
  <c r="H9" i="96"/>
  <c r="D9" i="96"/>
  <c r="P8" i="96"/>
  <c r="O8" i="96"/>
  <c r="N8" i="96"/>
  <c r="M8" i="96"/>
  <c r="L8" i="96"/>
  <c r="K8" i="96"/>
  <c r="J8" i="96"/>
  <c r="I8" i="96"/>
  <c r="H8" i="96"/>
  <c r="D8" i="96"/>
  <c r="P7" i="96"/>
  <c r="O7" i="96"/>
  <c r="N7" i="96"/>
  <c r="M7" i="96"/>
  <c r="L7" i="96"/>
  <c r="K7" i="96"/>
  <c r="J7" i="96"/>
  <c r="I7" i="96"/>
  <c r="H7" i="96"/>
  <c r="D7" i="96"/>
  <c r="P6" i="96"/>
  <c r="O6" i="96"/>
  <c r="N6" i="96"/>
  <c r="M6" i="96"/>
  <c r="L6" i="96"/>
  <c r="K6" i="96"/>
  <c r="J6" i="96"/>
  <c r="I6" i="96"/>
  <c r="H6" i="96"/>
  <c r="D6" i="96"/>
  <c r="P5" i="96"/>
  <c r="O5" i="96"/>
  <c r="N5" i="96"/>
  <c r="N23" i="96" s="1"/>
  <c r="N24" i="96" s="1"/>
  <c r="M5" i="96"/>
  <c r="L5" i="96"/>
  <c r="K5" i="96"/>
  <c r="J5" i="96"/>
  <c r="J23" i="96" s="1"/>
  <c r="I5" i="96"/>
  <c r="H5" i="96"/>
  <c r="D5" i="96"/>
  <c r="P4" i="96"/>
  <c r="P27" i="96" s="1"/>
  <c r="O4" i="96"/>
  <c r="N4" i="96"/>
  <c r="N27" i="96" s="1"/>
  <c r="M4" i="96"/>
  <c r="L4" i="96"/>
  <c r="L27" i="96" s="1"/>
  <c r="K4" i="96"/>
  <c r="J4" i="96"/>
  <c r="J27" i="96" s="1"/>
  <c r="I4" i="96"/>
  <c r="H4" i="96"/>
  <c r="H27" i="96" s="1"/>
  <c r="D4" i="96"/>
  <c r="H3" i="96"/>
  <c r="P37" i="95"/>
  <c r="O37" i="95"/>
  <c r="N37" i="95"/>
  <c r="M37" i="95"/>
  <c r="L37" i="95"/>
  <c r="K37" i="95"/>
  <c r="J37" i="95"/>
  <c r="I37" i="95"/>
  <c r="H37" i="95"/>
  <c r="D37" i="95"/>
  <c r="P36" i="95"/>
  <c r="O36" i="95"/>
  <c r="N36" i="95"/>
  <c r="M36" i="95"/>
  <c r="L36" i="95"/>
  <c r="K36" i="95"/>
  <c r="J36" i="95"/>
  <c r="I36" i="95"/>
  <c r="H36" i="95"/>
  <c r="D36" i="95"/>
  <c r="P35" i="95"/>
  <c r="O35" i="95"/>
  <c r="N35" i="95"/>
  <c r="M35" i="95"/>
  <c r="L35" i="95"/>
  <c r="K35" i="95"/>
  <c r="J35" i="95"/>
  <c r="I35" i="95"/>
  <c r="D35" i="95"/>
  <c r="H35" i="95" s="1"/>
  <c r="P34" i="95"/>
  <c r="O34" i="95"/>
  <c r="N34" i="95"/>
  <c r="M34" i="95"/>
  <c r="L34" i="95"/>
  <c r="K34" i="95"/>
  <c r="J34" i="95"/>
  <c r="I34" i="95"/>
  <c r="D34" i="95"/>
  <c r="H34" i="95" s="1"/>
  <c r="P33" i="95"/>
  <c r="O33" i="95"/>
  <c r="N33" i="95"/>
  <c r="M33" i="95"/>
  <c r="L33" i="95"/>
  <c r="K33" i="95"/>
  <c r="J33" i="95"/>
  <c r="I33" i="95"/>
  <c r="D33" i="95"/>
  <c r="H33" i="95" s="1"/>
  <c r="P32" i="95"/>
  <c r="O32" i="95"/>
  <c r="N32" i="95"/>
  <c r="M32" i="95"/>
  <c r="L32" i="95"/>
  <c r="K32" i="95"/>
  <c r="J32" i="95"/>
  <c r="I32" i="95"/>
  <c r="D32" i="95"/>
  <c r="H32" i="95" s="1"/>
  <c r="M29" i="95"/>
  <c r="L29" i="95"/>
  <c r="O27" i="95"/>
  <c r="K27" i="95"/>
  <c r="D27" i="95"/>
  <c r="N26" i="95"/>
  <c r="M26" i="95"/>
  <c r="I26" i="95"/>
  <c r="P25" i="95"/>
  <c r="P29" i="95" s="1"/>
  <c r="O25" i="95"/>
  <c r="O29" i="95" s="1"/>
  <c r="N25" i="95"/>
  <c r="N29" i="95" s="1"/>
  <c r="M25" i="95"/>
  <c r="L25" i="95"/>
  <c r="L26" i="95" s="1"/>
  <c r="K25" i="95"/>
  <c r="K29" i="95" s="1"/>
  <c r="J25" i="95"/>
  <c r="J29" i="95" s="1"/>
  <c r="I25" i="95"/>
  <c r="I29" i="95" s="1"/>
  <c r="D25" i="95"/>
  <c r="H25" i="95" s="1"/>
  <c r="O23" i="95"/>
  <c r="O24" i="95" s="1"/>
  <c r="K23" i="95"/>
  <c r="D23" i="95"/>
  <c r="P21" i="95"/>
  <c r="O21" i="95"/>
  <c r="N21" i="95"/>
  <c r="M21" i="95"/>
  <c r="L21" i="95"/>
  <c r="K21" i="95"/>
  <c r="J21" i="95"/>
  <c r="I21" i="95"/>
  <c r="H21" i="95"/>
  <c r="D21" i="95"/>
  <c r="P16" i="95"/>
  <c r="O16" i="95"/>
  <c r="N16" i="95"/>
  <c r="M16" i="95"/>
  <c r="L16" i="95"/>
  <c r="K16" i="95"/>
  <c r="J16" i="95"/>
  <c r="I16" i="95"/>
  <c r="H16" i="95"/>
  <c r="D16" i="95"/>
  <c r="P15" i="95"/>
  <c r="O15" i="95"/>
  <c r="N15" i="95"/>
  <c r="M15" i="95"/>
  <c r="L15" i="95"/>
  <c r="K15" i="95"/>
  <c r="J15" i="95"/>
  <c r="I15" i="95"/>
  <c r="D15" i="95"/>
  <c r="H15" i="95" s="1"/>
  <c r="P14" i="95"/>
  <c r="O14" i="95"/>
  <c r="N14" i="95"/>
  <c r="M14" i="95"/>
  <c r="L14" i="95"/>
  <c r="K14" i="95"/>
  <c r="J14" i="95"/>
  <c r="I14" i="95"/>
  <c r="H14" i="95"/>
  <c r="D14" i="95"/>
  <c r="P13" i="95"/>
  <c r="O13" i="95"/>
  <c r="N13" i="95"/>
  <c r="M13" i="95"/>
  <c r="L13" i="95"/>
  <c r="K13" i="95"/>
  <c r="J13" i="95"/>
  <c r="I13" i="95"/>
  <c r="D13" i="95"/>
  <c r="H13" i="95" s="1"/>
  <c r="P12" i="95"/>
  <c r="O12" i="95"/>
  <c r="N12" i="95"/>
  <c r="M12" i="95"/>
  <c r="L12" i="95"/>
  <c r="K12" i="95"/>
  <c r="J12" i="95"/>
  <c r="I12" i="95"/>
  <c r="H12" i="95"/>
  <c r="D12" i="95"/>
  <c r="P11" i="95"/>
  <c r="O11" i="95"/>
  <c r="N11" i="95"/>
  <c r="M11" i="95"/>
  <c r="L11" i="95"/>
  <c r="K11" i="95"/>
  <c r="J11" i="95"/>
  <c r="I11" i="95"/>
  <c r="D11" i="95"/>
  <c r="H11" i="95" s="1"/>
  <c r="P9" i="95"/>
  <c r="O9" i="95"/>
  <c r="N9" i="95"/>
  <c r="M9" i="95"/>
  <c r="L9" i="95"/>
  <c r="K9" i="95"/>
  <c r="J9" i="95"/>
  <c r="I9" i="95"/>
  <c r="D9" i="95"/>
  <c r="P8" i="95"/>
  <c r="O8" i="95"/>
  <c r="N8" i="95"/>
  <c r="M8" i="95"/>
  <c r="L8" i="95"/>
  <c r="K8" i="95"/>
  <c r="J8" i="95"/>
  <c r="I8" i="95"/>
  <c r="H8" i="95"/>
  <c r="D8" i="95"/>
  <c r="P7" i="95"/>
  <c r="O7" i="95"/>
  <c r="N7" i="95"/>
  <c r="M7" i="95"/>
  <c r="L7" i="95"/>
  <c r="K7" i="95"/>
  <c r="J7" i="95"/>
  <c r="I7" i="95"/>
  <c r="D7" i="95"/>
  <c r="H7" i="95" s="1"/>
  <c r="P6" i="95"/>
  <c r="P23" i="95" s="1"/>
  <c r="O6" i="95"/>
  <c r="N6" i="95"/>
  <c r="M6" i="95"/>
  <c r="L6" i="95"/>
  <c r="L23" i="95" s="1"/>
  <c r="L24" i="95" s="1"/>
  <c r="K6" i="95"/>
  <c r="J6" i="95"/>
  <c r="I6" i="95"/>
  <c r="H6" i="95"/>
  <c r="D6" i="95"/>
  <c r="P5" i="95"/>
  <c r="O5" i="95"/>
  <c r="N5" i="95"/>
  <c r="N23" i="95" s="1"/>
  <c r="M5" i="95"/>
  <c r="M23" i="95" s="1"/>
  <c r="L5" i="95"/>
  <c r="K5" i="95"/>
  <c r="J5" i="95"/>
  <c r="J23" i="95" s="1"/>
  <c r="I5" i="95"/>
  <c r="I23" i="95" s="1"/>
  <c r="D24" i="95" s="1"/>
  <c r="D5" i="95"/>
  <c r="H5" i="95" s="1"/>
  <c r="H23" i="95" s="1"/>
  <c r="P4" i="95"/>
  <c r="P27" i="95" s="1"/>
  <c r="O4" i="95"/>
  <c r="N4" i="95"/>
  <c r="N27" i="95" s="1"/>
  <c r="M4" i="95"/>
  <c r="M27" i="95" s="1"/>
  <c r="L4" i="95"/>
  <c r="L27" i="95" s="1"/>
  <c r="K4" i="95"/>
  <c r="J4" i="95"/>
  <c r="J27" i="95" s="1"/>
  <c r="J30" i="95" s="1"/>
  <c r="I4" i="95"/>
  <c r="I27" i="95" s="1"/>
  <c r="H4" i="95"/>
  <c r="H27" i="95" s="1"/>
  <c r="D4" i="95"/>
  <c r="H3" i="95"/>
  <c r="P37" i="94"/>
  <c r="O37" i="94"/>
  <c r="N37" i="94"/>
  <c r="M37" i="94"/>
  <c r="L37" i="94"/>
  <c r="K37" i="94"/>
  <c r="J37" i="94"/>
  <c r="I37" i="94"/>
  <c r="H37" i="94"/>
  <c r="D37" i="94"/>
  <c r="P36" i="94"/>
  <c r="O36" i="94"/>
  <c r="N36" i="94"/>
  <c r="M36" i="94"/>
  <c r="L36" i="94"/>
  <c r="K36" i="94"/>
  <c r="J36" i="94"/>
  <c r="I36" i="94"/>
  <c r="H36" i="94"/>
  <c r="D36" i="94"/>
  <c r="P35" i="94"/>
  <c r="O35" i="94"/>
  <c r="N35" i="94"/>
  <c r="M35" i="94"/>
  <c r="L35" i="94"/>
  <c r="K35" i="94"/>
  <c r="J35" i="94"/>
  <c r="I35" i="94"/>
  <c r="H35" i="94"/>
  <c r="D35" i="94"/>
  <c r="P34" i="94"/>
  <c r="O34" i="94"/>
  <c r="N34" i="94"/>
  <c r="M34" i="94"/>
  <c r="L34" i="94"/>
  <c r="K34" i="94"/>
  <c r="J34" i="94"/>
  <c r="I34" i="94"/>
  <c r="D34" i="94"/>
  <c r="H34" i="94" s="1"/>
  <c r="P33" i="94"/>
  <c r="O33" i="94"/>
  <c r="N33" i="94"/>
  <c r="M33" i="94"/>
  <c r="L33" i="94"/>
  <c r="K33" i="94"/>
  <c r="J33" i="94"/>
  <c r="I33" i="94"/>
  <c r="H33" i="94"/>
  <c r="D33" i="94"/>
  <c r="P32" i="94"/>
  <c r="O32" i="94"/>
  <c r="N32" i="94"/>
  <c r="M32" i="94"/>
  <c r="L32" i="94"/>
  <c r="K32" i="94"/>
  <c r="J32" i="94"/>
  <c r="I32" i="94"/>
  <c r="D32" i="94"/>
  <c r="H32" i="94" s="1"/>
  <c r="O29" i="94"/>
  <c r="N29" i="94"/>
  <c r="K29" i="94"/>
  <c r="J29" i="94"/>
  <c r="M27" i="94"/>
  <c r="I27" i="94"/>
  <c r="P26" i="94"/>
  <c r="O26" i="94"/>
  <c r="L26" i="94"/>
  <c r="K26" i="94"/>
  <c r="P25" i="94"/>
  <c r="P29" i="94" s="1"/>
  <c r="O25" i="94"/>
  <c r="N25" i="94"/>
  <c r="N26" i="94" s="1"/>
  <c r="M25" i="94"/>
  <c r="L25" i="94"/>
  <c r="K25" i="94"/>
  <c r="J25" i="94"/>
  <c r="J26" i="94" s="1"/>
  <c r="I25" i="94"/>
  <c r="I29" i="94" s="1"/>
  <c r="H25" i="94"/>
  <c r="D25" i="94"/>
  <c r="M23" i="94"/>
  <c r="P21" i="94"/>
  <c r="O21" i="94"/>
  <c r="N21" i="94"/>
  <c r="M21" i="94"/>
  <c r="L21" i="94"/>
  <c r="K21" i="94"/>
  <c r="J21" i="94"/>
  <c r="I21" i="94"/>
  <c r="D21" i="94"/>
  <c r="P16" i="94"/>
  <c r="O16" i="94"/>
  <c r="N16" i="94"/>
  <c r="M16" i="94"/>
  <c r="L16" i="94"/>
  <c r="K16" i="94"/>
  <c r="J16" i="94"/>
  <c r="I16" i="94"/>
  <c r="D16" i="94"/>
  <c r="H16" i="94" s="1"/>
  <c r="P15" i="94"/>
  <c r="O15" i="94"/>
  <c r="N15" i="94"/>
  <c r="M15" i="94"/>
  <c r="L15" i="94"/>
  <c r="K15" i="94"/>
  <c r="J15" i="94"/>
  <c r="I15" i="94"/>
  <c r="H15" i="94"/>
  <c r="D15" i="94"/>
  <c r="P14" i="94"/>
  <c r="O14" i="94"/>
  <c r="N14" i="94"/>
  <c r="M14" i="94"/>
  <c r="L14" i="94"/>
  <c r="K14" i="94"/>
  <c r="J14" i="94"/>
  <c r="I14" i="94"/>
  <c r="D14" i="94"/>
  <c r="H14" i="94" s="1"/>
  <c r="P13" i="94"/>
  <c r="O13" i="94"/>
  <c r="N13" i="94"/>
  <c r="M13" i="94"/>
  <c r="L13" i="94"/>
  <c r="K13" i="94"/>
  <c r="J13" i="94"/>
  <c r="I13" i="94"/>
  <c r="H13" i="94"/>
  <c r="D13" i="94"/>
  <c r="P12" i="94"/>
  <c r="O12" i="94"/>
  <c r="N12" i="94"/>
  <c r="M12" i="94"/>
  <c r="L12" i="94"/>
  <c r="K12" i="94"/>
  <c r="J12" i="94"/>
  <c r="I12" i="94"/>
  <c r="D12" i="94"/>
  <c r="H12" i="94" s="1"/>
  <c r="P11" i="94"/>
  <c r="O11" i="94"/>
  <c r="N11" i="94"/>
  <c r="M11" i="94"/>
  <c r="L11" i="94"/>
  <c r="K11" i="94"/>
  <c r="J11" i="94"/>
  <c r="I11" i="94"/>
  <c r="H11" i="94"/>
  <c r="D11" i="94"/>
  <c r="P9" i="94"/>
  <c r="O9" i="94"/>
  <c r="N9" i="94"/>
  <c r="M9" i="94"/>
  <c r="L9" i="94"/>
  <c r="K9" i="94"/>
  <c r="J9" i="94"/>
  <c r="I9" i="94"/>
  <c r="H9" i="94"/>
  <c r="D9" i="94"/>
  <c r="P8" i="94"/>
  <c r="O8" i="94"/>
  <c r="N8" i="94"/>
  <c r="M8" i="94"/>
  <c r="L8" i="94"/>
  <c r="K8" i="94"/>
  <c r="J8" i="94"/>
  <c r="I8" i="94"/>
  <c r="D8" i="94"/>
  <c r="H8" i="94" s="1"/>
  <c r="P7" i="94"/>
  <c r="O7" i="94"/>
  <c r="N7" i="94"/>
  <c r="M7" i="94"/>
  <c r="L7" i="94"/>
  <c r="K7" i="94"/>
  <c r="J7" i="94"/>
  <c r="I7" i="94"/>
  <c r="H7" i="94"/>
  <c r="D7" i="94"/>
  <c r="P6" i="94"/>
  <c r="O6" i="94"/>
  <c r="N6" i="94"/>
  <c r="N23" i="94" s="1"/>
  <c r="M6" i="94"/>
  <c r="L6" i="94"/>
  <c r="K6" i="94"/>
  <c r="J6" i="94"/>
  <c r="J23" i="94" s="1"/>
  <c r="I6" i="94"/>
  <c r="D6" i="94"/>
  <c r="H6" i="94" s="1"/>
  <c r="P5" i="94"/>
  <c r="P23" i="94" s="1"/>
  <c r="P24" i="94" s="1"/>
  <c r="O5" i="94"/>
  <c r="O23" i="94" s="1"/>
  <c r="J24" i="94" s="1"/>
  <c r="N5" i="94"/>
  <c r="M5" i="94"/>
  <c r="L5" i="94"/>
  <c r="L23" i="94" s="1"/>
  <c r="L24" i="94" s="1"/>
  <c r="K5" i="94"/>
  <c r="K23" i="94" s="1"/>
  <c r="J5" i="94"/>
  <c r="I5" i="94"/>
  <c r="I23" i="94" s="1"/>
  <c r="D24" i="94" s="1"/>
  <c r="H5" i="94"/>
  <c r="H23" i="94" s="1"/>
  <c r="D5" i="94"/>
  <c r="D23" i="94" s="1"/>
  <c r="P4" i="94"/>
  <c r="P27" i="94" s="1"/>
  <c r="O4" i="94"/>
  <c r="O27" i="94" s="1"/>
  <c r="N4" i="94"/>
  <c r="N27" i="94" s="1"/>
  <c r="M4" i="94"/>
  <c r="L4" i="94"/>
  <c r="L27" i="94" s="1"/>
  <c r="K4" i="94"/>
  <c r="K27" i="94" s="1"/>
  <c r="J4" i="94"/>
  <c r="J27" i="94" s="1"/>
  <c r="J30" i="94" s="1"/>
  <c r="I4" i="94"/>
  <c r="D4" i="94"/>
  <c r="H3" i="94"/>
  <c r="O37" i="93"/>
  <c r="N37" i="93"/>
  <c r="M37" i="93"/>
  <c r="L37" i="93"/>
  <c r="K37" i="93"/>
  <c r="J37" i="93"/>
  <c r="I37" i="93"/>
  <c r="H37" i="93"/>
  <c r="D37" i="93"/>
  <c r="O36" i="93"/>
  <c r="N36" i="93"/>
  <c r="M36" i="93"/>
  <c r="L36" i="93"/>
  <c r="K36" i="93"/>
  <c r="J36" i="93"/>
  <c r="I36" i="93"/>
  <c r="H36" i="93"/>
  <c r="D36" i="93"/>
  <c r="O35" i="93"/>
  <c r="N35" i="93"/>
  <c r="M35" i="93"/>
  <c r="L35" i="93"/>
  <c r="K35" i="93"/>
  <c r="J35" i="93"/>
  <c r="I35" i="93"/>
  <c r="H35" i="93"/>
  <c r="D35" i="93"/>
  <c r="O34" i="93"/>
  <c r="N34" i="93"/>
  <c r="M34" i="93"/>
  <c r="L34" i="93"/>
  <c r="K34" i="93"/>
  <c r="J34" i="93"/>
  <c r="I34" i="93"/>
  <c r="H34" i="93"/>
  <c r="D34" i="93"/>
  <c r="O33" i="93"/>
  <c r="N33" i="93"/>
  <c r="M33" i="93"/>
  <c r="L33" i="93"/>
  <c r="K33" i="93"/>
  <c r="J33" i="93"/>
  <c r="I33" i="93"/>
  <c r="D33" i="93"/>
  <c r="H33" i="93" s="1"/>
  <c r="O32" i="93"/>
  <c r="N32" i="93"/>
  <c r="M32" i="93"/>
  <c r="L32" i="93"/>
  <c r="K32" i="93"/>
  <c r="J32" i="93"/>
  <c r="I32" i="93"/>
  <c r="D32" i="93"/>
  <c r="H32" i="93" s="1"/>
  <c r="M29" i="93"/>
  <c r="I29" i="93"/>
  <c r="O26" i="93"/>
  <c r="N26" i="93"/>
  <c r="J26" i="93"/>
  <c r="O25" i="93"/>
  <c r="O29" i="93" s="1"/>
  <c r="N25" i="93"/>
  <c r="I26" i="93" s="1"/>
  <c r="M25" i="93"/>
  <c r="M26" i="93" s="1"/>
  <c r="L25" i="93"/>
  <c r="L26" i="93" s="1"/>
  <c r="K25" i="93"/>
  <c r="J25" i="93"/>
  <c r="I25" i="93"/>
  <c r="H25" i="93"/>
  <c r="H29" i="93" s="1"/>
  <c r="D25" i="93"/>
  <c r="D26" i="93" s="1"/>
  <c r="O21" i="93"/>
  <c r="N21" i="93"/>
  <c r="M21" i="93"/>
  <c r="L21" i="93"/>
  <c r="K21" i="93"/>
  <c r="J21" i="93"/>
  <c r="I21" i="93"/>
  <c r="D21" i="93"/>
  <c r="H21" i="93" s="1"/>
  <c r="O16" i="93"/>
  <c r="N16" i="93"/>
  <c r="M16" i="93"/>
  <c r="L16" i="93"/>
  <c r="K16" i="93"/>
  <c r="J16" i="93"/>
  <c r="I16" i="93"/>
  <c r="D16" i="93"/>
  <c r="H16" i="93" s="1"/>
  <c r="O15" i="93"/>
  <c r="N15" i="93"/>
  <c r="M15" i="93"/>
  <c r="L15" i="93"/>
  <c r="K15" i="93"/>
  <c r="J15" i="93"/>
  <c r="I15" i="93"/>
  <c r="H15" i="93"/>
  <c r="D15" i="93"/>
  <c r="O14" i="93"/>
  <c r="N14" i="93"/>
  <c r="M14" i="93"/>
  <c r="L14" i="93"/>
  <c r="K14" i="93"/>
  <c r="J14" i="93"/>
  <c r="I14" i="93"/>
  <c r="D14" i="93"/>
  <c r="H14" i="93" s="1"/>
  <c r="O13" i="93"/>
  <c r="N13" i="93"/>
  <c r="M13" i="93"/>
  <c r="L13" i="93"/>
  <c r="K13" i="93"/>
  <c r="J13" i="93"/>
  <c r="I13" i="93"/>
  <c r="H13" i="93"/>
  <c r="D13" i="93"/>
  <c r="O12" i="93"/>
  <c r="N12" i="93"/>
  <c r="M12" i="93"/>
  <c r="L12" i="93"/>
  <c r="K12" i="93"/>
  <c r="J12" i="93"/>
  <c r="I12" i="93"/>
  <c r="D12" i="93"/>
  <c r="H12" i="93" s="1"/>
  <c r="O11" i="93"/>
  <c r="N11" i="93"/>
  <c r="M11" i="93"/>
  <c r="L11" i="93"/>
  <c r="K11" i="93"/>
  <c r="J11" i="93"/>
  <c r="I11" i="93"/>
  <c r="H11" i="93"/>
  <c r="D11" i="93"/>
  <c r="O9" i="93"/>
  <c r="N9" i="93"/>
  <c r="M9" i="93"/>
  <c r="L9" i="93"/>
  <c r="K9" i="93"/>
  <c r="J9" i="93"/>
  <c r="I9" i="93"/>
  <c r="D9" i="93"/>
  <c r="O8" i="93"/>
  <c r="N8" i="93"/>
  <c r="M8" i="93"/>
  <c r="L8" i="93"/>
  <c r="K8" i="93"/>
  <c r="J8" i="93"/>
  <c r="I8" i="93"/>
  <c r="H8" i="93"/>
  <c r="D8" i="93"/>
  <c r="O7" i="93"/>
  <c r="N7" i="93"/>
  <c r="M7" i="93"/>
  <c r="L7" i="93"/>
  <c r="K7" i="93"/>
  <c r="J7" i="93"/>
  <c r="I7" i="93"/>
  <c r="D7" i="93"/>
  <c r="H7" i="93" s="1"/>
  <c r="O6" i="93"/>
  <c r="N6" i="93"/>
  <c r="M6" i="93"/>
  <c r="L6" i="93"/>
  <c r="K6" i="93"/>
  <c r="J6" i="93"/>
  <c r="I6" i="93"/>
  <c r="H6" i="93"/>
  <c r="D6" i="93"/>
  <c r="O5" i="93"/>
  <c r="O23" i="93" s="1"/>
  <c r="N5" i="93"/>
  <c r="N23" i="93" s="1"/>
  <c r="M5" i="93"/>
  <c r="M23" i="93" s="1"/>
  <c r="L5" i="93"/>
  <c r="K5" i="93"/>
  <c r="K23" i="93" s="1"/>
  <c r="K24" i="93" s="1"/>
  <c r="J5" i="93"/>
  <c r="J23" i="93" s="1"/>
  <c r="I5" i="93"/>
  <c r="I23" i="93" s="1"/>
  <c r="D24" i="93" s="1"/>
  <c r="D5" i="93"/>
  <c r="D23" i="93" s="1"/>
  <c r="O4" i="93"/>
  <c r="O27" i="93" s="1"/>
  <c r="N4" i="93"/>
  <c r="N27" i="93" s="1"/>
  <c r="M4" i="93"/>
  <c r="M27" i="93" s="1"/>
  <c r="L4" i="93"/>
  <c r="L27" i="93" s="1"/>
  <c r="K4" i="93"/>
  <c r="K27" i="93" s="1"/>
  <c r="J4" i="93"/>
  <c r="J27" i="93" s="1"/>
  <c r="J30" i="93" s="1"/>
  <c r="I4" i="93"/>
  <c r="H4" i="93"/>
  <c r="H27" i="93" s="1"/>
  <c r="D4" i="93"/>
  <c r="D27" i="93" s="1"/>
  <c r="H3" i="93"/>
  <c r="P37" i="92"/>
  <c r="O37" i="92"/>
  <c r="N37" i="92"/>
  <c r="M37" i="92"/>
  <c r="L37" i="92"/>
  <c r="K37" i="92"/>
  <c r="J37" i="92"/>
  <c r="I37" i="92"/>
  <c r="H37" i="92"/>
  <c r="D37" i="92"/>
  <c r="P36" i="92"/>
  <c r="O36" i="92"/>
  <c r="N36" i="92"/>
  <c r="M36" i="92"/>
  <c r="L36" i="92"/>
  <c r="K36" i="92"/>
  <c r="J36" i="92"/>
  <c r="I36" i="92"/>
  <c r="H36" i="92"/>
  <c r="D36" i="92"/>
  <c r="P35" i="92"/>
  <c r="O35" i="92"/>
  <c r="N35" i="92"/>
  <c r="M35" i="92"/>
  <c r="L35" i="92"/>
  <c r="K35" i="92"/>
  <c r="J35" i="92"/>
  <c r="I35" i="92"/>
  <c r="H35" i="92"/>
  <c r="D35" i="92"/>
  <c r="P34" i="92"/>
  <c r="O34" i="92"/>
  <c r="N34" i="92"/>
  <c r="M34" i="92"/>
  <c r="L34" i="92"/>
  <c r="K34" i="92"/>
  <c r="J34" i="92"/>
  <c r="I34" i="92"/>
  <c r="H34" i="92"/>
  <c r="D34" i="92"/>
  <c r="P33" i="92"/>
  <c r="O33" i="92"/>
  <c r="N33" i="92"/>
  <c r="M33" i="92"/>
  <c r="L33" i="92"/>
  <c r="K33" i="92"/>
  <c r="J33" i="92"/>
  <c r="I33" i="92"/>
  <c r="H33" i="92"/>
  <c r="D33" i="92"/>
  <c r="P32" i="92"/>
  <c r="O32" i="92"/>
  <c r="N32" i="92"/>
  <c r="M32" i="92"/>
  <c r="L32" i="92"/>
  <c r="K32" i="92"/>
  <c r="J32" i="92"/>
  <c r="I32" i="92"/>
  <c r="H32" i="92"/>
  <c r="D32" i="92"/>
  <c r="M26" i="92"/>
  <c r="P25" i="92"/>
  <c r="K26" i="92" s="1"/>
  <c r="O25" i="92"/>
  <c r="O26" i="92" s="1"/>
  <c r="N25" i="92"/>
  <c r="N29" i="92" s="1"/>
  <c r="M25" i="92"/>
  <c r="L25" i="92"/>
  <c r="L29" i="92" s="1"/>
  <c r="K25" i="92"/>
  <c r="K29" i="92" s="1"/>
  <c r="J25" i="92"/>
  <c r="J29" i="92" s="1"/>
  <c r="I25" i="92"/>
  <c r="D26" i="92" s="1"/>
  <c r="D25" i="92"/>
  <c r="H25" i="92" s="1"/>
  <c r="P21" i="92"/>
  <c r="O21" i="92"/>
  <c r="N21" i="92"/>
  <c r="M21" i="92"/>
  <c r="L21" i="92"/>
  <c r="K21" i="92"/>
  <c r="J21" i="92"/>
  <c r="I21" i="92"/>
  <c r="H21" i="92"/>
  <c r="D21" i="92"/>
  <c r="P16" i="92"/>
  <c r="O16" i="92"/>
  <c r="N16" i="92"/>
  <c r="M16" i="92"/>
  <c r="L16" i="92"/>
  <c r="K16" i="92"/>
  <c r="J16" i="92"/>
  <c r="I16" i="92"/>
  <c r="H16" i="92"/>
  <c r="D16" i="92"/>
  <c r="P15" i="92"/>
  <c r="O15" i="92"/>
  <c r="N15" i="92"/>
  <c r="M15" i="92"/>
  <c r="L15" i="92"/>
  <c r="K15" i="92"/>
  <c r="J15" i="92"/>
  <c r="I15" i="92"/>
  <c r="D15" i="92"/>
  <c r="H15" i="92" s="1"/>
  <c r="P14" i="92"/>
  <c r="O14" i="92"/>
  <c r="N14" i="92"/>
  <c r="M14" i="92"/>
  <c r="L14" i="92"/>
  <c r="K14" i="92"/>
  <c r="J14" i="92"/>
  <c r="I14" i="92"/>
  <c r="H14" i="92"/>
  <c r="D14" i="92"/>
  <c r="P13" i="92"/>
  <c r="O13" i="92"/>
  <c r="N13" i="92"/>
  <c r="M13" i="92"/>
  <c r="L13" i="92"/>
  <c r="K13" i="92"/>
  <c r="J13" i="92"/>
  <c r="I13" i="92"/>
  <c r="D13" i="92"/>
  <c r="H13" i="92" s="1"/>
  <c r="P12" i="92"/>
  <c r="O12" i="92"/>
  <c r="N12" i="92"/>
  <c r="M12" i="92"/>
  <c r="L12" i="92"/>
  <c r="K12" i="92"/>
  <c r="J12" i="92"/>
  <c r="I12" i="92"/>
  <c r="H12" i="92"/>
  <c r="D12" i="92"/>
  <c r="P11" i="92"/>
  <c r="O11" i="92"/>
  <c r="N11" i="92"/>
  <c r="M11" i="92"/>
  <c r="L11" i="92"/>
  <c r="K11" i="92"/>
  <c r="J11" i="92"/>
  <c r="I11" i="92"/>
  <c r="D11" i="92"/>
  <c r="H11" i="92" s="1"/>
  <c r="P9" i="92"/>
  <c r="O9" i="92"/>
  <c r="N9" i="92"/>
  <c r="M9" i="92"/>
  <c r="L9" i="92"/>
  <c r="K9" i="92"/>
  <c r="J9" i="92"/>
  <c r="I9" i="92"/>
  <c r="D9" i="92"/>
  <c r="H9" i="92" s="1"/>
  <c r="P8" i="92"/>
  <c r="O8" i="92"/>
  <c r="N8" i="92"/>
  <c r="M8" i="92"/>
  <c r="L8" i="92"/>
  <c r="K8" i="92"/>
  <c r="J8" i="92"/>
  <c r="I8" i="92"/>
  <c r="H8" i="92"/>
  <c r="D8" i="92"/>
  <c r="P7" i="92"/>
  <c r="O7" i="92"/>
  <c r="N7" i="92"/>
  <c r="M7" i="92"/>
  <c r="L7" i="92"/>
  <c r="K7" i="92"/>
  <c r="J7" i="92"/>
  <c r="I7" i="92"/>
  <c r="D7" i="92"/>
  <c r="H7" i="92" s="1"/>
  <c r="P6" i="92"/>
  <c r="O6" i="92"/>
  <c r="N6" i="92"/>
  <c r="M6" i="92"/>
  <c r="L6" i="92"/>
  <c r="K6" i="92"/>
  <c r="J6" i="92"/>
  <c r="I6" i="92"/>
  <c r="H6" i="92"/>
  <c r="D6" i="92"/>
  <c r="P5" i="92"/>
  <c r="P23" i="92" s="1"/>
  <c r="O5" i="92"/>
  <c r="O23" i="92" s="1"/>
  <c r="N5" i="92"/>
  <c r="N23" i="92" s="1"/>
  <c r="M5" i="92"/>
  <c r="M23" i="92" s="1"/>
  <c r="L5" i="92"/>
  <c r="L23" i="92" s="1"/>
  <c r="L24" i="92" s="1"/>
  <c r="K5" i="92"/>
  <c r="K23" i="92" s="1"/>
  <c r="J5" i="92"/>
  <c r="J23" i="92" s="1"/>
  <c r="I5" i="92"/>
  <c r="I23" i="92" s="1"/>
  <c r="D5" i="92"/>
  <c r="H5" i="92" s="1"/>
  <c r="H23" i="92" s="1"/>
  <c r="P4" i="92"/>
  <c r="P27" i="92" s="1"/>
  <c r="O4" i="92"/>
  <c r="O27" i="92" s="1"/>
  <c r="N4" i="92"/>
  <c r="N27" i="92" s="1"/>
  <c r="M4" i="92"/>
  <c r="M27" i="92" s="1"/>
  <c r="L4" i="92"/>
  <c r="L27" i="92" s="1"/>
  <c r="K4" i="92"/>
  <c r="K27" i="92" s="1"/>
  <c r="K30" i="92" s="1"/>
  <c r="J4" i="92"/>
  <c r="J27" i="92" s="1"/>
  <c r="I4" i="92"/>
  <c r="I27" i="92" s="1"/>
  <c r="H4" i="92"/>
  <c r="H27" i="92" s="1"/>
  <c r="D4" i="92"/>
  <c r="D27" i="92" s="1"/>
  <c r="H3" i="92"/>
  <c r="P37" i="91"/>
  <c r="O37" i="91"/>
  <c r="N37" i="91"/>
  <c r="M37" i="91"/>
  <c r="L37" i="91"/>
  <c r="K37" i="91"/>
  <c r="J37" i="91"/>
  <c r="I37" i="91"/>
  <c r="H37" i="91"/>
  <c r="D37" i="91"/>
  <c r="P36" i="91"/>
  <c r="O36" i="91"/>
  <c r="N36" i="91"/>
  <c r="M36" i="91"/>
  <c r="L36" i="91"/>
  <c r="K36" i="91"/>
  <c r="J36" i="91"/>
  <c r="I36" i="91"/>
  <c r="H36" i="91"/>
  <c r="D36" i="91"/>
  <c r="P35" i="91"/>
  <c r="O35" i="91"/>
  <c r="N35" i="91"/>
  <c r="M35" i="91"/>
  <c r="L35" i="91"/>
  <c r="K35" i="91"/>
  <c r="J35" i="91"/>
  <c r="I35" i="91"/>
  <c r="H35" i="91"/>
  <c r="D35" i="91"/>
  <c r="P34" i="91"/>
  <c r="O34" i="91"/>
  <c r="N34" i="91"/>
  <c r="M34" i="91"/>
  <c r="L34" i="91"/>
  <c r="K34" i="91"/>
  <c r="J34" i="91"/>
  <c r="I34" i="91"/>
  <c r="D34" i="91"/>
  <c r="H34" i="91" s="1"/>
  <c r="P33" i="91"/>
  <c r="O33" i="91"/>
  <c r="N33" i="91"/>
  <c r="M33" i="91"/>
  <c r="L33" i="91"/>
  <c r="K33" i="91"/>
  <c r="J33" i="91"/>
  <c r="I33" i="91"/>
  <c r="H33" i="91"/>
  <c r="D33" i="91"/>
  <c r="P32" i="91"/>
  <c r="O32" i="91"/>
  <c r="N32" i="91"/>
  <c r="M32" i="91"/>
  <c r="L32" i="91"/>
  <c r="K32" i="91"/>
  <c r="J32" i="91"/>
  <c r="I32" i="91"/>
  <c r="D32" i="91"/>
  <c r="H32" i="91" s="1"/>
  <c r="N29" i="91"/>
  <c r="J29" i="91"/>
  <c r="O26" i="91"/>
  <c r="K26" i="91"/>
  <c r="P25" i="91"/>
  <c r="P29" i="91" s="1"/>
  <c r="O25" i="91"/>
  <c r="N25" i="91"/>
  <c r="I26" i="91" s="1"/>
  <c r="M25" i="91"/>
  <c r="M26" i="91" s="1"/>
  <c r="L25" i="91"/>
  <c r="L29" i="91" s="1"/>
  <c r="K25" i="91"/>
  <c r="J25" i="91"/>
  <c r="J26" i="91" s="1"/>
  <c r="I25" i="91"/>
  <c r="D26" i="91" s="1"/>
  <c r="H25" i="91"/>
  <c r="H29" i="91" s="1"/>
  <c r="D25" i="91"/>
  <c r="P21" i="91"/>
  <c r="O21" i="91"/>
  <c r="N21" i="91"/>
  <c r="M21" i="91"/>
  <c r="L21" i="91"/>
  <c r="K21" i="91"/>
  <c r="J21" i="91"/>
  <c r="I21" i="91"/>
  <c r="D21" i="91"/>
  <c r="P16" i="91"/>
  <c r="O16" i="91"/>
  <c r="N16" i="91"/>
  <c r="M16" i="91"/>
  <c r="L16" i="91"/>
  <c r="K16" i="91"/>
  <c r="J16" i="91"/>
  <c r="I16" i="91"/>
  <c r="D16" i="91"/>
  <c r="H16" i="91" s="1"/>
  <c r="P15" i="91"/>
  <c r="O15" i="91"/>
  <c r="N15" i="91"/>
  <c r="M15" i="91"/>
  <c r="L15" i="91"/>
  <c r="K15" i="91"/>
  <c r="J15" i="91"/>
  <c r="I15" i="91"/>
  <c r="H15" i="91"/>
  <c r="D15" i="91"/>
  <c r="P14" i="91"/>
  <c r="O14" i="91"/>
  <c r="N14" i="91"/>
  <c r="M14" i="91"/>
  <c r="L14" i="91"/>
  <c r="K14" i="91"/>
  <c r="J14" i="91"/>
  <c r="I14" i="91"/>
  <c r="D14" i="91"/>
  <c r="H14" i="91" s="1"/>
  <c r="P13" i="91"/>
  <c r="O13" i="91"/>
  <c r="N13" i="91"/>
  <c r="M13" i="91"/>
  <c r="L13" i="91"/>
  <c r="K13" i="91"/>
  <c r="J13" i="91"/>
  <c r="I13" i="91"/>
  <c r="H13" i="91"/>
  <c r="D13" i="91"/>
  <c r="P12" i="91"/>
  <c r="O12" i="91"/>
  <c r="N12" i="91"/>
  <c r="M12" i="91"/>
  <c r="L12" i="91"/>
  <c r="K12" i="91"/>
  <c r="J12" i="91"/>
  <c r="I12" i="91"/>
  <c r="D12" i="91"/>
  <c r="H12" i="91" s="1"/>
  <c r="P11" i="91"/>
  <c r="O11" i="91"/>
  <c r="N11" i="91"/>
  <c r="M11" i="91"/>
  <c r="L11" i="91"/>
  <c r="K11" i="91"/>
  <c r="J11" i="91"/>
  <c r="I11" i="91"/>
  <c r="H11" i="91"/>
  <c r="D11" i="91"/>
  <c r="P9" i="91"/>
  <c r="O9" i="91"/>
  <c r="N9" i="91"/>
  <c r="M9" i="91"/>
  <c r="L9" i="91"/>
  <c r="K9" i="91"/>
  <c r="J9" i="91"/>
  <c r="I9" i="91"/>
  <c r="H9" i="91"/>
  <c r="D9" i="91"/>
  <c r="P8" i="91"/>
  <c r="O8" i="91"/>
  <c r="N8" i="91"/>
  <c r="M8" i="91"/>
  <c r="L8" i="91"/>
  <c r="K8" i="91"/>
  <c r="J8" i="91"/>
  <c r="I8" i="91"/>
  <c r="D8" i="91"/>
  <c r="H8" i="91" s="1"/>
  <c r="P7" i="91"/>
  <c r="O7" i="91"/>
  <c r="N7" i="91"/>
  <c r="M7" i="91"/>
  <c r="L7" i="91"/>
  <c r="K7" i="91"/>
  <c r="J7" i="91"/>
  <c r="I7" i="91"/>
  <c r="H7" i="91"/>
  <c r="D7" i="91"/>
  <c r="P6" i="91"/>
  <c r="O6" i="91"/>
  <c r="N6" i="91"/>
  <c r="M6" i="91"/>
  <c r="L6" i="91"/>
  <c r="K6" i="91"/>
  <c r="J6" i="91"/>
  <c r="I6" i="91"/>
  <c r="D6" i="91"/>
  <c r="H6" i="91" s="1"/>
  <c r="P5" i="91"/>
  <c r="P23" i="91" s="1"/>
  <c r="O5" i="91"/>
  <c r="O23" i="91" s="1"/>
  <c r="N5" i="91"/>
  <c r="N23" i="91" s="1"/>
  <c r="M5" i="91"/>
  <c r="M23" i="91" s="1"/>
  <c r="L5" i="91"/>
  <c r="L23" i="91" s="1"/>
  <c r="L24" i="91" s="1"/>
  <c r="K5" i="91"/>
  <c r="K23" i="91" s="1"/>
  <c r="J5" i="91"/>
  <c r="J23" i="91" s="1"/>
  <c r="I5" i="91"/>
  <c r="I23" i="91" s="1"/>
  <c r="H5" i="91"/>
  <c r="H23" i="91" s="1"/>
  <c r="D5" i="91"/>
  <c r="D23" i="91" s="1"/>
  <c r="P4" i="91"/>
  <c r="P27" i="91" s="1"/>
  <c r="O4" i="91"/>
  <c r="O27" i="91" s="1"/>
  <c r="N4" i="91"/>
  <c r="N27" i="91" s="1"/>
  <c r="M4" i="91"/>
  <c r="M27" i="91" s="1"/>
  <c r="L4" i="91"/>
  <c r="L27" i="91" s="1"/>
  <c r="K4" i="91"/>
  <c r="K27" i="91" s="1"/>
  <c r="J4" i="91"/>
  <c r="J27" i="91" s="1"/>
  <c r="J30" i="91" s="1"/>
  <c r="I4" i="91"/>
  <c r="I27" i="91" s="1"/>
  <c r="D4" i="91"/>
  <c r="D27" i="91" s="1"/>
  <c r="H3" i="91"/>
  <c r="Q37" i="90"/>
  <c r="P37" i="90"/>
  <c r="O37" i="90"/>
  <c r="N37" i="90"/>
  <c r="M37" i="90"/>
  <c r="L37" i="90"/>
  <c r="K37" i="90"/>
  <c r="J37" i="90"/>
  <c r="I37" i="90"/>
  <c r="H37" i="90"/>
  <c r="D37" i="90"/>
  <c r="Q36" i="90"/>
  <c r="P36" i="90"/>
  <c r="O36" i="90"/>
  <c r="N36" i="90"/>
  <c r="M36" i="90"/>
  <c r="L36" i="90"/>
  <c r="K36" i="90"/>
  <c r="J36" i="90"/>
  <c r="I36" i="90"/>
  <c r="H36" i="90"/>
  <c r="D36" i="90"/>
  <c r="Q35" i="90"/>
  <c r="P35" i="90"/>
  <c r="O35" i="90"/>
  <c r="N35" i="90"/>
  <c r="M35" i="90"/>
  <c r="L35" i="90"/>
  <c r="K35" i="90"/>
  <c r="J35" i="90"/>
  <c r="I35" i="90"/>
  <c r="D35" i="90"/>
  <c r="H35" i="90" s="1"/>
  <c r="Q34" i="90"/>
  <c r="P34" i="90"/>
  <c r="O34" i="90"/>
  <c r="N34" i="90"/>
  <c r="M34" i="90"/>
  <c r="L34" i="90"/>
  <c r="K34" i="90"/>
  <c r="J34" i="90"/>
  <c r="I34" i="90"/>
  <c r="H34" i="90"/>
  <c r="D34" i="90"/>
  <c r="Q33" i="90"/>
  <c r="P33" i="90"/>
  <c r="O33" i="90"/>
  <c r="N33" i="90"/>
  <c r="M33" i="90"/>
  <c r="L33" i="90"/>
  <c r="K33" i="90"/>
  <c r="J33" i="90"/>
  <c r="I33" i="90"/>
  <c r="H33" i="90"/>
  <c r="D33" i="90"/>
  <c r="Q32" i="90"/>
  <c r="P32" i="90"/>
  <c r="O32" i="90"/>
  <c r="N32" i="90"/>
  <c r="M32" i="90"/>
  <c r="L32" i="90"/>
  <c r="K32" i="90"/>
  <c r="J32" i="90"/>
  <c r="I32" i="90"/>
  <c r="D32" i="90"/>
  <c r="H32" i="90" s="1"/>
  <c r="Q29" i="90"/>
  <c r="P29" i="90"/>
  <c r="Q26" i="90"/>
  <c r="P26" i="90"/>
  <c r="M26" i="90"/>
  <c r="I26" i="90"/>
  <c r="Q25" i="90"/>
  <c r="P25" i="90"/>
  <c r="O25" i="90"/>
  <c r="N25" i="90"/>
  <c r="M25" i="90"/>
  <c r="L25" i="90"/>
  <c r="L26" i="90" s="1"/>
  <c r="K25" i="90"/>
  <c r="K29" i="90" s="1"/>
  <c r="J25" i="90"/>
  <c r="I25" i="90"/>
  <c r="D25" i="90"/>
  <c r="D26" i="90" s="1"/>
  <c r="Q21" i="90"/>
  <c r="P21" i="90"/>
  <c r="O21" i="90"/>
  <c r="N21" i="90"/>
  <c r="M21" i="90"/>
  <c r="L21" i="90"/>
  <c r="K21" i="90"/>
  <c r="J21" i="90"/>
  <c r="I21" i="90"/>
  <c r="D21" i="90"/>
  <c r="H21" i="90" s="1"/>
  <c r="Q16" i="90"/>
  <c r="P16" i="90"/>
  <c r="O16" i="90"/>
  <c r="N16" i="90"/>
  <c r="M16" i="90"/>
  <c r="L16" i="90"/>
  <c r="K16" i="90"/>
  <c r="J16" i="90"/>
  <c r="I16" i="90"/>
  <c r="D16" i="90"/>
  <c r="H16" i="90" s="1"/>
  <c r="Q15" i="90"/>
  <c r="P15" i="90"/>
  <c r="O15" i="90"/>
  <c r="N15" i="90"/>
  <c r="M15" i="90"/>
  <c r="L15" i="90"/>
  <c r="K15" i="90"/>
  <c r="J15" i="90"/>
  <c r="I15" i="90"/>
  <c r="H15" i="90"/>
  <c r="D15" i="90"/>
  <c r="Q14" i="90"/>
  <c r="P14" i="90"/>
  <c r="O14" i="90"/>
  <c r="N14" i="90"/>
  <c r="M14" i="90"/>
  <c r="L14" i="90"/>
  <c r="K14" i="90"/>
  <c r="J14" i="90"/>
  <c r="I14" i="90"/>
  <c r="D14" i="90"/>
  <c r="H14" i="90" s="1"/>
  <c r="Q13" i="90"/>
  <c r="P13" i="90"/>
  <c r="O13" i="90"/>
  <c r="N13" i="90"/>
  <c r="M13" i="90"/>
  <c r="L13" i="90"/>
  <c r="K13" i="90"/>
  <c r="J13" i="90"/>
  <c r="I13" i="90"/>
  <c r="D13" i="90"/>
  <c r="H13" i="90" s="1"/>
  <c r="Q12" i="90"/>
  <c r="P12" i="90"/>
  <c r="O12" i="90"/>
  <c r="N12" i="90"/>
  <c r="M12" i="90"/>
  <c r="L12" i="90"/>
  <c r="K12" i="90"/>
  <c r="J12" i="90"/>
  <c r="I12" i="90"/>
  <c r="D12" i="90"/>
  <c r="H12" i="90" s="1"/>
  <c r="Q11" i="90"/>
  <c r="P11" i="90"/>
  <c r="O11" i="90"/>
  <c r="N11" i="90"/>
  <c r="M11" i="90"/>
  <c r="L11" i="90"/>
  <c r="K11" i="90"/>
  <c r="J11" i="90"/>
  <c r="I11" i="90"/>
  <c r="H11" i="90"/>
  <c r="D11" i="90"/>
  <c r="Q9" i="90"/>
  <c r="P9" i="90"/>
  <c r="O9" i="90"/>
  <c r="N9" i="90"/>
  <c r="M9" i="90"/>
  <c r="L9" i="90"/>
  <c r="K9" i="90"/>
  <c r="J9" i="90"/>
  <c r="I9" i="90"/>
  <c r="D9" i="90"/>
  <c r="Q8" i="90"/>
  <c r="P8" i="90"/>
  <c r="O8" i="90"/>
  <c r="N8" i="90"/>
  <c r="M8" i="90"/>
  <c r="L8" i="90"/>
  <c r="K8" i="90"/>
  <c r="J8" i="90"/>
  <c r="I8" i="90"/>
  <c r="H8" i="90"/>
  <c r="D8" i="90"/>
  <c r="Q7" i="90"/>
  <c r="P7" i="90"/>
  <c r="O7" i="90"/>
  <c r="N7" i="90"/>
  <c r="M7" i="90"/>
  <c r="L7" i="90"/>
  <c r="K7" i="90"/>
  <c r="J7" i="90"/>
  <c r="I7" i="90"/>
  <c r="D7" i="90"/>
  <c r="H7" i="90" s="1"/>
  <c r="Q6" i="90"/>
  <c r="P6" i="90"/>
  <c r="O6" i="90"/>
  <c r="N6" i="90"/>
  <c r="M6" i="90"/>
  <c r="L6" i="90"/>
  <c r="K6" i="90"/>
  <c r="J6" i="90"/>
  <c r="I6" i="90"/>
  <c r="D6" i="90"/>
  <c r="H6" i="90" s="1"/>
  <c r="Q5" i="90"/>
  <c r="Q23" i="90" s="1"/>
  <c r="P5" i="90"/>
  <c r="P23" i="90" s="1"/>
  <c r="O5" i="90"/>
  <c r="N5" i="90"/>
  <c r="N23" i="90" s="1"/>
  <c r="M5" i="90"/>
  <c r="M23" i="90" s="1"/>
  <c r="L5" i="90"/>
  <c r="L23" i="90" s="1"/>
  <c r="K5" i="90"/>
  <c r="J5" i="90"/>
  <c r="J23" i="90" s="1"/>
  <c r="I5" i="90"/>
  <c r="I23" i="90" s="1"/>
  <c r="D5" i="90"/>
  <c r="Q4" i="90"/>
  <c r="Q27" i="90" s="1"/>
  <c r="P4" i="90"/>
  <c r="P27" i="90" s="1"/>
  <c r="O4" i="90"/>
  <c r="O27" i="90" s="1"/>
  <c r="N4" i="90"/>
  <c r="N27" i="90" s="1"/>
  <c r="M4" i="90"/>
  <c r="M27" i="90" s="1"/>
  <c r="L4" i="90"/>
  <c r="L27" i="90" s="1"/>
  <c r="K4" i="90"/>
  <c r="K27" i="90" s="1"/>
  <c r="J4" i="90"/>
  <c r="J27" i="90" s="1"/>
  <c r="J30" i="90" s="1"/>
  <c r="I4" i="90"/>
  <c r="I27" i="90" s="1"/>
  <c r="H4" i="90"/>
  <c r="D4" i="90"/>
  <c r="D27" i="90" s="1"/>
  <c r="H3" i="90"/>
  <c r="L37" i="89"/>
  <c r="K37" i="89"/>
  <c r="J37" i="89"/>
  <c r="I37" i="89"/>
  <c r="H37" i="89"/>
  <c r="D37" i="89"/>
  <c r="L36" i="89"/>
  <c r="K36" i="89"/>
  <c r="J36" i="89"/>
  <c r="I36" i="89"/>
  <c r="H36" i="89"/>
  <c r="D36" i="89"/>
  <c r="L35" i="89"/>
  <c r="K35" i="89"/>
  <c r="J35" i="89"/>
  <c r="I35" i="89"/>
  <c r="D35" i="89"/>
  <c r="H35" i="89" s="1"/>
  <c r="L34" i="89"/>
  <c r="K34" i="89"/>
  <c r="J34" i="89"/>
  <c r="I34" i="89"/>
  <c r="H34" i="89"/>
  <c r="D34" i="89"/>
  <c r="L33" i="89"/>
  <c r="K33" i="89"/>
  <c r="J33" i="89"/>
  <c r="I33" i="89"/>
  <c r="D33" i="89"/>
  <c r="H33" i="89" s="1"/>
  <c r="L32" i="89"/>
  <c r="K32" i="89"/>
  <c r="J32" i="89"/>
  <c r="I32" i="89"/>
  <c r="H32" i="89"/>
  <c r="D32" i="89"/>
  <c r="L29" i="89"/>
  <c r="K29" i="89"/>
  <c r="L26" i="89"/>
  <c r="I26" i="89"/>
  <c r="L25" i="89"/>
  <c r="K25" i="89"/>
  <c r="K26" i="89" s="1"/>
  <c r="J25" i="89"/>
  <c r="J29" i="89" s="1"/>
  <c r="I25" i="89"/>
  <c r="D26" i="89" s="1"/>
  <c r="D25" i="89"/>
  <c r="H25" i="89" s="1"/>
  <c r="L21" i="89"/>
  <c r="K21" i="89"/>
  <c r="J21" i="89"/>
  <c r="I21" i="89"/>
  <c r="H21" i="89"/>
  <c r="D21" i="89"/>
  <c r="L16" i="89"/>
  <c r="K16" i="89"/>
  <c r="J16" i="89"/>
  <c r="I16" i="89"/>
  <c r="H16" i="89"/>
  <c r="D16" i="89"/>
  <c r="L15" i="89"/>
  <c r="K15" i="89"/>
  <c r="J15" i="89"/>
  <c r="I15" i="89"/>
  <c r="D15" i="89"/>
  <c r="H15" i="89" s="1"/>
  <c r="L14" i="89"/>
  <c r="K14" i="89"/>
  <c r="J14" i="89"/>
  <c r="I14" i="89"/>
  <c r="H14" i="89"/>
  <c r="D14" i="89"/>
  <c r="L13" i="89"/>
  <c r="K13" i="89"/>
  <c r="J13" i="89"/>
  <c r="I13" i="89"/>
  <c r="D13" i="89"/>
  <c r="H13" i="89" s="1"/>
  <c r="L12" i="89"/>
  <c r="K12" i="89"/>
  <c r="J12" i="89"/>
  <c r="I12" i="89"/>
  <c r="H12" i="89"/>
  <c r="D12" i="89"/>
  <c r="L11" i="89"/>
  <c r="K11" i="89"/>
  <c r="J11" i="89"/>
  <c r="I11" i="89"/>
  <c r="D11" i="89"/>
  <c r="H11" i="89" s="1"/>
  <c r="L9" i="89"/>
  <c r="K9" i="89"/>
  <c r="J9" i="89"/>
  <c r="I9" i="89"/>
  <c r="D9" i="89"/>
  <c r="H9" i="89" s="1"/>
  <c r="L8" i="89"/>
  <c r="K8" i="89"/>
  <c r="J8" i="89"/>
  <c r="I8" i="89"/>
  <c r="D8" i="89"/>
  <c r="H8" i="89" s="1"/>
  <c r="L7" i="89"/>
  <c r="K7" i="89"/>
  <c r="J7" i="89"/>
  <c r="I7" i="89"/>
  <c r="D7" i="89"/>
  <c r="H7" i="89" s="1"/>
  <c r="L6" i="89"/>
  <c r="K6" i="89"/>
  <c r="J6" i="89"/>
  <c r="I6" i="89"/>
  <c r="D6" i="89"/>
  <c r="H6" i="89" s="1"/>
  <c r="L5" i="89"/>
  <c r="L23" i="89" s="1"/>
  <c r="L24" i="89" s="1"/>
  <c r="K5" i="89"/>
  <c r="K23" i="89" s="1"/>
  <c r="K24" i="89" s="1"/>
  <c r="J5" i="89"/>
  <c r="J23" i="89" s="1"/>
  <c r="J24" i="89" s="1"/>
  <c r="I5" i="89"/>
  <c r="I23" i="89" s="1"/>
  <c r="D5" i="89"/>
  <c r="D23" i="89" s="1"/>
  <c r="L4" i="89"/>
  <c r="L27" i="89" s="1"/>
  <c r="K4" i="89"/>
  <c r="K27" i="89" s="1"/>
  <c r="J4" i="89"/>
  <c r="J27" i="89" s="1"/>
  <c r="I4" i="89"/>
  <c r="I27" i="89" s="1"/>
  <c r="D4" i="89"/>
  <c r="D27" i="89" s="1"/>
  <c r="H3" i="89"/>
  <c r="P37" i="88"/>
  <c r="O37" i="88"/>
  <c r="N37" i="88"/>
  <c r="M37" i="88"/>
  <c r="L37" i="88"/>
  <c r="K37" i="88"/>
  <c r="J37" i="88"/>
  <c r="I37" i="88"/>
  <c r="H37" i="88"/>
  <c r="D37" i="88"/>
  <c r="P36" i="88"/>
  <c r="O36" i="88"/>
  <c r="N36" i="88"/>
  <c r="M36" i="88"/>
  <c r="L36" i="88"/>
  <c r="K36" i="88"/>
  <c r="J36" i="88"/>
  <c r="I36" i="88"/>
  <c r="H36" i="88"/>
  <c r="D36" i="88"/>
  <c r="P35" i="88"/>
  <c r="O35" i="88"/>
  <c r="N35" i="88"/>
  <c r="M35" i="88"/>
  <c r="L35" i="88"/>
  <c r="K35" i="88"/>
  <c r="J35" i="88"/>
  <c r="I35" i="88"/>
  <c r="H35" i="88"/>
  <c r="D35" i="88"/>
  <c r="P34" i="88"/>
  <c r="O34" i="88"/>
  <c r="N34" i="88"/>
  <c r="M34" i="88"/>
  <c r="L34" i="88"/>
  <c r="K34" i="88"/>
  <c r="J34" i="88"/>
  <c r="I34" i="88"/>
  <c r="D34" i="88"/>
  <c r="H34" i="88" s="1"/>
  <c r="P33" i="88"/>
  <c r="O33" i="88"/>
  <c r="N33" i="88"/>
  <c r="M33" i="88"/>
  <c r="L33" i="88"/>
  <c r="K33" i="88"/>
  <c r="J33" i="88"/>
  <c r="I33" i="88"/>
  <c r="H33" i="88"/>
  <c r="D33" i="88"/>
  <c r="P32" i="88"/>
  <c r="O32" i="88"/>
  <c r="N32" i="88"/>
  <c r="M32" i="88"/>
  <c r="L32" i="88"/>
  <c r="K32" i="88"/>
  <c r="J32" i="88"/>
  <c r="I32" i="88"/>
  <c r="D32" i="88"/>
  <c r="H32" i="88" s="1"/>
  <c r="N29" i="88"/>
  <c r="J29" i="88"/>
  <c r="O26" i="88"/>
  <c r="N26" i="88"/>
  <c r="J26" i="88"/>
  <c r="P25" i="88"/>
  <c r="K26" i="88" s="1"/>
  <c r="O25" i="88"/>
  <c r="O29" i="88" s="1"/>
  <c r="N25" i="88"/>
  <c r="I26" i="88" s="1"/>
  <c r="M25" i="88"/>
  <c r="M29" i="88" s="1"/>
  <c r="L25" i="88"/>
  <c r="L29" i="88" s="1"/>
  <c r="K25" i="88"/>
  <c r="K29" i="88" s="1"/>
  <c r="J25" i="88"/>
  <c r="I25" i="88"/>
  <c r="D26" i="88" s="1"/>
  <c r="H25" i="88"/>
  <c r="H29" i="88" s="1"/>
  <c r="D25" i="88"/>
  <c r="P21" i="88"/>
  <c r="O21" i="88"/>
  <c r="N21" i="88"/>
  <c r="M21" i="88"/>
  <c r="L21" i="88"/>
  <c r="K21" i="88"/>
  <c r="J21" i="88"/>
  <c r="I21" i="88"/>
  <c r="D21" i="88"/>
  <c r="P16" i="88"/>
  <c r="O16" i="88"/>
  <c r="N16" i="88"/>
  <c r="M16" i="88"/>
  <c r="L16" i="88"/>
  <c r="K16" i="88"/>
  <c r="J16" i="88"/>
  <c r="I16" i="88"/>
  <c r="D16" i="88"/>
  <c r="H16" i="88" s="1"/>
  <c r="P15" i="88"/>
  <c r="O15" i="88"/>
  <c r="N15" i="88"/>
  <c r="M15" i="88"/>
  <c r="L15" i="88"/>
  <c r="K15" i="88"/>
  <c r="J15" i="88"/>
  <c r="I15" i="88"/>
  <c r="H15" i="88"/>
  <c r="D15" i="88"/>
  <c r="P14" i="88"/>
  <c r="O14" i="88"/>
  <c r="N14" i="88"/>
  <c r="M14" i="88"/>
  <c r="L14" i="88"/>
  <c r="K14" i="88"/>
  <c r="J14" i="88"/>
  <c r="I14" i="88"/>
  <c r="D14" i="88"/>
  <c r="H14" i="88" s="1"/>
  <c r="P13" i="88"/>
  <c r="O13" i="88"/>
  <c r="N13" i="88"/>
  <c r="M13" i="88"/>
  <c r="L13" i="88"/>
  <c r="K13" i="88"/>
  <c r="J13" i="88"/>
  <c r="I13" i="88"/>
  <c r="H13" i="88"/>
  <c r="D13" i="88"/>
  <c r="P12" i="88"/>
  <c r="O12" i="88"/>
  <c r="N12" i="88"/>
  <c r="M12" i="88"/>
  <c r="L12" i="88"/>
  <c r="K12" i="88"/>
  <c r="J12" i="88"/>
  <c r="I12" i="88"/>
  <c r="D12" i="88"/>
  <c r="H12" i="88" s="1"/>
  <c r="P11" i="88"/>
  <c r="O11" i="88"/>
  <c r="N11" i="88"/>
  <c r="M11" i="88"/>
  <c r="L11" i="88"/>
  <c r="K11" i="88"/>
  <c r="J11" i="88"/>
  <c r="I11" i="88"/>
  <c r="H11" i="88"/>
  <c r="D11" i="88"/>
  <c r="P9" i="88"/>
  <c r="O9" i="88"/>
  <c r="N9" i="88"/>
  <c r="M9" i="88"/>
  <c r="L9" i="88"/>
  <c r="K9" i="88"/>
  <c r="J9" i="88"/>
  <c r="I9" i="88"/>
  <c r="D9" i="88"/>
  <c r="H9" i="88" s="1"/>
  <c r="P8" i="88"/>
  <c r="O8" i="88"/>
  <c r="N8" i="88"/>
  <c r="M8" i="88"/>
  <c r="L8" i="88"/>
  <c r="K8" i="88"/>
  <c r="J8" i="88"/>
  <c r="I8" i="88"/>
  <c r="H8" i="88"/>
  <c r="D8" i="88"/>
  <c r="P7" i="88"/>
  <c r="O7" i="88"/>
  <c r="N7" i="88"/>
  <c r="M7" i="88"/>
  <c r="L7" i="88"/>
  <c r="K7" i="88"/>
  <c r="J7" i="88"/>
  <c r="I7" i="88"/>
  <c r="D7" i="88"/>
  <c r="H7" i="88" s="1"/>
  <c r="P6" i="88"/>
  <c r="O6" i="88"/>
  <c r="N6" i="88"/>
  <c r="M6" i="88"/>
  <c r="L6" i="88"/>
  <c r="K6" i="88"/>
  <c r="J6" i="88"/>
  <c r="I6" i="88"/>
  <c r="D6" i="88"/>
  <c r="H6" i="88" s="1"/>
  <c r="P5" i="88"/>
  <c r="P23" i="88" s="1"/>
  <c r="O5" i="88"/>
  <c r="O23" i="88" s="1"/>
  <c r="N5" i="88"/>
  <c r="N23" i="88" s="1"/>
  <c r="M5" i="88"/>
  <c r="M23" i="88" s="1"/>
  <c r="L5" i="88"/>
  <c r="L23" i="88" s="1"/>
  <c r="L24" i="88" s="1"/>
  <c r="K5" i="88"/>
  <c r="K23" i="88" s="1"/>
  <c r="J5" i="88"/>
  <c r="J23" i="88" s="1"/>
  <c r="I5" i="88"/>
  <c r="I23" i="88" s="1"/>
  <c r="D5" i="88"/>
  <c r="H5" i="88" s="1"/>
  <c r="H23" i="88" s="1"/>
  <c r="P4" i="88"/>
  <c r="P27" i="88" s="1"/>
  <c r="O4" i="88"/>
  <c r="O27" i="88" s="1"/>
  <c r="N4" i="88"/>
  <c r="N27" i="88" s="1"/>
  <c r="M4" i="88"/>
  <c r="M27" i="88" s="1"/>
  <c r="L4" i="88"/>
  <c r="L27" i="88" s="1"/>
  <c r="K4" i="88"/>
  <c r="K27" i="88" s="1"/>
  <c r="K30" i="88" s="1"/>
  <c r="J4" i="88"/>
  <c r="J27" i="88" s="1"/>
  <c r="I4" i="88"/>
  <c r="I27" i="88" s="1"/>
  <c r="D4" i="88"/>
  <c r="D27" i="88" s="1"/>
  <c r="H3" i="88"/>
  <c r="P37" i="87"/>
  <c r="O37" i="87"/>
  <c r="N37" i="87"/>
  <c r="M37" i="87"/>
  <c r="L37" i="87"/>
  <c r="K37" i="87"/>
  <c r="J37" i="87"/>
  <c r="I37" i="87"/>
  <c r="H37" i="87"/>
  <c r="D37" i="87"/>
  <c r="P36" i="87"/>
  <c r="O36" i="87"/>
  <c r="N36" i="87"/>
  <c r="M36" i="87"/>
  <c r="L36" i="87"/>
  <c r="K36" i="87"/>
  <c r="J36" i="87"/>
  <c r="I36" i="87"/>
  <c r="H36" i="87"/>
  <c r="D36" i="87"/>
  <c r="P35" i="87"/>
  <c r="O35" i="87"/>
  <c r="N35" i="87"/>
  <c r="M35" i="87"/>
  <c r="L35" i="87"/>
  <c r="K35" i="87"/>
  <c r="J35" i="87"/>
  <c r="I35" i="87"/>
  <c r="D35" i="87"/>
  <c r="H35" i="87" s="1"/>
  <c r="P34" i="87"/>
  <c r="O34" i="87"/>
  <c r="N34" i="87"/>
  <c r="M34" i="87"/>
  <c r="L34" i="87"/>
  <c r="K34" i="87"/>
  <c r="J34" i="87"/>
  <c r="I34" i="87"/>
  <c r="H34" i="87"/>
  <c r="D34" i="87"/>
  <c r="P33" i="87"/>
  <c r="O33" i="87"/>
  <c r="N33" i="87"/>
  <c r="M33" i="87"/>
  <c r="L33" i="87"/>
  <c r="K33" i="87"/>
  <c r="J33" i="87"/>
  <c r="I33" i="87"/>
  <c r="D33" i="87"/>
  <c r="H33" i="87" s="1"/>
  <c r="P32" i="87"/>
  <c r="O32" i="87"/>
  <c r="N32" i="87"/>
  <c r="M32" i="87"/>
  <c r="L32" i="87"/>
  <c r="K32" i="87"/>
  <c r="J32" i="87"/>
  <c r="I32" i="87"/>
  <c r="H32" i="87"/>
  <c r="D32" i="87"/>
  <c r="P29" i="87"/>
  <c r="L29" i="87"/>
  <c r="P26" i="87"/>
  <c r="M26" i="87"/>
  <c r="L26" i="87"/>
  <c r="P25" i="87"/>
  <c r="K26" i="87" s="1"/>
  <c r="O25" i="87"/>
  <c r="O29" i="87" s="1"/>
  <c r="N25" i="87"/>
  <c r="I26" i="87" s="1"/>
  <c r="M25" i="87"/>
  <c r="M29" i="87" s="1"/>
  <c r="L25" i="87"/>
  <c r="K25" i="87"/>
  <c r="K29" i="87" s="1"/>
  <c r="J25" i="87"/>
  <c r="J29" i="87" s="1"/>
  <c r="I25" i="87"/>
  <c r="D26" i="87" s="1"/>
  <c r="D25" i="87"/>
  <c r="H25" i="87" s="1"/>
  <c r="P21" i="87"/>
  <c r="O21" i="87"/>
  <c r="N21" i="87"/>
  <c r="M21" i="87"/>
  <c r="L21" i="87"/>
  <c r="K21" i="87"/>
  <c r="J21" i="87"/>
  <c r="I21" i="87"/>
  <c r="H21" i="87"/>
  <c r="D21" i="87"/>
  <c r="P16" i="87"/>
  <c r="O16" i="87"/>
  <c r="N16" i="87"/>
  <c r="M16" i="87"/>
  <c r="L16" i="87"/>
  <c r="K16" i="87"/>
  <c r="J16" i="87"/>
  <c r="I16" i="87"/>
  <c r="H16" i="87"/>
  <c r="D16" i="87"/>
  <c r="P15" i="87"/>
  <c r="O15" i="87"/>
  <c r="N15" i="87"/>
  <c r="M15" i="87"/>
  <c r="L15" i="87"/>
  <c r="K15" i="87"/>
  <c r="J15" i="87"/>
  <c r="I15" i="87"/>
  <c r="D15" i="87"/>
  <c r="H15" i="87" s="1"/>
  <c r="P14" i="87"/>
  <c r="O14" i="87"/>
  <c r="N14" i="87"/>
  <c r="M14" i="87"/>
  <c r="L14" i="87"/>
  <c r="K14" i="87"/>
  <c r="J14" i="87"/>
  <c r="I14" i="87"/>
  <c r="H14" i="87"/>
  <c r="D14" i="87"/>
  <c r="P13" i="87"/>
  <c r="O13" i="87"/>
  <c r="N13" i="87"/>
  <c r="M13" i="87"/>
  <c r="L13" i="87"/>
  <c r="K13" i="87"/>
  <c r="J13" i="87"/>
  <c r="I13" i="87"/>
  <c r="D13" i="87"/>
  <c r="H13" i="87" s="1"/>
  <c r="P12" i="87"/>
  <c r="O12" i="87"/>
  <c r="N12" i="87"/>
  <c r="M12" i="87"/>
  <c r="L12" i="87"/>
  <c r="K12" i="87"/>
  <c r="J12" i="87"/>
  <c r="I12" i="87"/>
  <c r="H12" i="87"/>
  <c r="D12" i="87"/>
  <c r="P11" i="87"/>
  <c r="O11" i="87"/>
  <c r="N11" i="87"/>
  <c r="M11" i="87"/>
  <c r="L11" i="87"/>
  <c r="K11" i="87"/>
  <c r="J11" i="87"/>
  <c r="I11" i="87"/>
  <c r="D11" i="87"/>
  <c r="H11" i="87" s="1"/>
  <c r="P9" i="87"/>
  <c r="O9" i="87"/>
  <c r="N9" i="87"/>
  <c r="M9" i="87"/>
  <c r="L9" i="87"/>
  <c r="K9" i="87"/>
  <c r="J9" i="87"/>
  <c r="I9" i="87"/>
  <c r="H9" i="87"/>
  <c r="D9" i="87"/>
  <c r="P8" i="87"/>
  <c r="O8" i="87"/>
  <c r="N8" i="87"/>
  <c r="M8" i="87"/>
  <c r="L8" i="87"/>
  <c r="K8" i="87"/>
  <c r="J8" i="87"/>
  <c r="I8" i="87"/>
  <c r="D8" i="87"/>
  <c r="H8" i="87" s="1"/>
  <c r="P7" i="87"/>
  <c r="O7" i="87"/>
  <c r="N7" i="87"/>
  <c r="M7" i="87"/>
  <c r="L7" i="87"/>
  <c r="K7" i="87"/>
  <c r="J7" i="87"/>
  <c r="I7" i="87"/>
  <c r="H7" i="87"/>
  <c r="D7" i="87"/>
  <c r="P6" i="87"/>
  <c r="O6" i="87"/>
  <c r="N6" i="87"/>
  <c r="M6" i="87"/>
  <c r="L6" i="87"/>
  <c r="K6" i="87"/>
  <c r="J6" i="87"/>
  <c r="I6" i="87"/>
  <c r="D6" i="87"/>
  <c r="H6" i="87" s="1"/>
  <c r="P5" i="87"/>
  <c r="P23" i="87" s="1"/>
  <c r="O5" i="87"/>
  <c r="O23" i="87" s="1"/>
  <c r="N5" i="87"/>
  <c r="N23" i="87" s="1"/>
  <c r="M5" i="87"/>
  <c r="M23" i="87" s="1"/>
  <c r="L5" i="87"/>
  <c r="L23" i="87" s="1"/>
  <c r="L24" i="87" s="1"/>
  <c r="K5" i="87"/>
  <c r="K23" i="87" s="1"/>
  <c r="J5" i="87"/>
  <c r="J23" i="87" s="1"/>
  <c r="I5" i="87"/>
  <c r="I23" i="87" s="1"/>
  <c r="D24" i="87" s="1"/>
  <c r="H5" i="87"/>
  <c r="H23" i="87" s="1"/>
  <c r="D5" i="87"/>
  <c r="D23" i="87" s="1"/>
  <c r="P4" i="87"/>
  <c r="P27" i="87" s="1"/>
  <c r="O4" i="87"/>
  <c r="O27" i="87" s="1"/>
  <c r="N4" i="87"/>
  <c r="N27" i="87" s="1"/>
  <c r="M4" i="87"/>
  <c r="M27" i="87" s="1"/>
  <c r="L4" i="87"/>
  <c r="L27" i="87" s="1"/>
  <c r="K4" i="87"/>
  <c r="K27" i="87" s="1"/>
  <c r="J4" i="87"/>
  <c r="J27" i="87" s="1"/>
  <c r="J30" i="87" s="1"/>
  <c r="I4" i="87"/>
  <c r="I27" i="87" s="1"/>
  <c r="D4" i="87"/>
  <c r="D27" i="87" s="1"/>
  <c r="H3" i="87"/>
  <c r="P37" i="86"/>
  <c r="O37" i="86"/>
  <c r="N37" i="86"/>
  <c r="M37" i="86"/>
  <c r="L37" i="86"/>
  <c r="K37" i="86"/>
  <c r="J37" i="86"/>
  <c r="I37" i="86"/>
  <c r="H37" i="86"/>
  <c r="D37" i="86"/>
  <c r="P36" i="86"/>
  <c r="O36" i="86"/>
  <c r="N36" i="86"/>
  <c r="M36" i="86"/>
  <c r="L36" i="86"/>
  <c r="K36" i="86"/>
  <c r="J36" i="86"/>
  <c r="I36" i="86"/>
  <c r="H36" i="86"/>
  <c r="D36" i="86"/>
  <c r="P35" i="86"/>
  <c r="O35" i="86"/>
  <c r="N35" i="86"/>
  <c r="M35" i="86"/>
  <c r="L35" i="86"/>
  <c r="K35" i="86"/>
  <c r="J35" i="86"/>
  <c r="I35" i="86"/>
  <c r="H35" i="86"/>
  <c r="D35" i="86"/>
  <c r="P34" i="86"/>
  <c r="O34" i="86"/>
  <c r="N34" i="86"/>
  <c r="M34" i="86"/>
  <c r="L34" i="86"/>
  <c r="K34" i="86"/>
  <c r="J34" i="86"/>
  <c r="I34" i="86"/>
  <c r="D34" i="86"/>
  <c r="H34" i="86" s="1"/>
  <c r="P33" i="86"/>
  <c r="O33" i="86"/>
  <c r="N33" i="86"/>
  <c r="M33" i="86"/>
  <c r="L33" i="86"/>
  <c r="K33" i="86"/>
  <c r="J33" i="86"/>
  <c r="I33" i="86"/>
  <c r="H33" i="86"/>
  <c r="D33" i="86"/>
  <c r="P32" i="86"/>
  <c r="O32" i="86"/>
  <c r="N32" i="86"/>
  <c r="M32" i="86"/>
  <c r="L32" i="86"/>
  <c r="K32" i="86"/>
  <c r="J32" i="86"/>
  <c r="I32" i="86"/>
  <c r="D32" i="86"/>
  <c r="H32" i="86" s="1"/>
  <c r="N29" i="86"/>
  <c r="O26" i="86"/>
  <c r="N26" i="86"/>
  <c r="P25" i="86"/>
  <c r="K26" i="86" s="1"/>
  <c r="O25" i="86"/>
  <c r="J26" i="86" s="1"/>
  <c r="N25" i="86"/>
  <c r="M25" i="86"/>
  <c r="M29" i="86" s="1"/>
  <c r="L25" i="86"/>
  <c r="L29" i="86" s="1"/>
  <c r="K25" i="86"/>
  <c r="J29" i="86" s="1"/>
  <c r="J25" i="86"/>
  <c r="I25" i="86"/>
  <c r="D26" i="86" s="1"/>
  <c r="D25" i="86"/>
  <c r="H25" i="86" s="1"/>
  <c r="H29" i="86" s="1"/>
  <c r="P21" i="86"/>
  <c r="O21" i="86"/>
  <c r="N21" i="86"/>
  <c r="M21" i="86"/>
  <c r="L21" i="86"/>
  <c r="K21" i="86"/>
  <c r="J21" i="86"/>
  <c r="I21" i="86"/>
  <c r="D21" i="86"/>
  <c r="P16" i="86"/>
  <c r="O16" i="86"/>
  <c r="N16" i="86"/>
  <c r="M16" i="86"/>
  <c r="L16" i="86"/>
  <c r="K16" i="86"/>
  <c r="J16" i="86"/>
  <c r="I16" i="86"/>
  <c r="D16" i="86"/>
  <c r="H16" i="86" s="1"/>
  <c r="P15" i="86"/>
  <c r="O15" i="86"/>
  <c r="N15" i="86"/>
  <c r="M15" i="86"/>
  <c r="L15" i="86"/>
  <c r="K15" i="86"/>
  <c r="J15" i="86"/>
  <c r="I15" i="86"/>
  <c r="D15" i="86"/>
  <c r="H15" i="86" s="1"/>
  <c r="P14" i="86"/>
  <c r="O14" i="86"/>
  <c r="N14" i="86"/>
  <c r="M14" i="86"/>
  <c r="L14" i="86"/>
  <c r="K14" i="86"/>
  <c r="J14" i="86"/>
  <c r="I14" i="86"/>
  <c r="D14" i="86"/>
  <c r="H14" i="86" s="1"/>
  <c r="P13" i="86"/>
  <c r="O13" i="86"/>
  <c r="N13" i="86"/>
  <c r="M13" i="86"/>
  <c r="L13" i="86"/>
  <c r="K13" i="86"/>
  <c r="J13" i="86"/>
  <c r="I13" i="86"/>
  <c r="D13" i="86"/>
  <c r="H13" i="86" s="1"/>
  <c r="P12" i="86"/>
  <c r="O12" i="86"/>
  <c r="N12" i="86"/>
  <c r="M12" i="86"/>
  <c r="L12" i="86"/>
  <c r="K12" i="86"/>
  <c r="J12" i="86"/>
  <c r="I12" i="86"/>
  <c r="D12" i="86"/>
  <c r="H12" i="86" s="1"/>
  <c r="P11" i="86"/>
  <c r="O11" i="86"/>
  <c r="N11" i="86"/>
  <c r="M11" i="86"/>
  <c r="L11" i="86"/>
  <c r="K11" i="86"/>
  <c r="J11" i="86"/>
  <c r="I11" i="86"/>
  <c r="D11" i="86"/>
  <c r="H11" i="86" s="1"/>
  <c r="P9" i="86"/>
  <c r="O9" i="86"/>
  <c r="N9" i="86"/>
  <c r="M9" i="86"/>
  <c r="L9" i="86"/>
  <c r="K9" i="86"/>
  <c r="J9" i="86"/>
  <c r="I9" i="86"/>
  <c r="H9" i="86"/>
  <c r="D9" i="86"/>
  <c r="P8" i="86"/>
  <c r="O8" i="86"/>
  <c r="N8" i="86"/>
  <c r="M8" i="86"/>
  <c r="L8" i="86"/>
  <c r="K8" i="86"/>
  <c r="J8" i="86"/>
  <c r="I8" i="86"/>
  <c r="H8" i="86"/>
  <c r="D8" i="86"/>
  <c r="P7" i="86"/>
  <c r="O7" i="86"/>
  <c r="N7" i="86"/>
  <c r="M7" i="86"/>
  <c r="L7" i="86"/>
  <c r="K7" i="86"/>
  <c r="J7" i="86"/>
  <c r="I7" i="86"/>
  <c r="H7" i="86"/>
  <c r="D7" i="86"/>
  <c r="P6" i="86"/>
  <c r="O6" i="86"/>
  <c r="N6" i="86"/>
  <c r="M6" i="86"/>
  <c r="L6" i="86"/>
  <c r="K6" i="86"/>
  <c r="J6" i="86"/>
  <c r="I6" i="86"/>
  <c r="H6" i="86"/>
  <c r="D6" i="86"/>
  <c r="P5" i="86"/>
  <c r="P23" i="86" s="1"/>
  <c r="O5" i="86"/>
  <c r="O23" i="86" s="1"/>
  <c r="N5" i="86"/>
  <c r="N23" i="86" s="1"/>
  <c r="M5" i="86"/>
  <c r="M23" i="86" s="1"/>
  <c r="L5" i="86"/>
  <c r="L23" i="86" s="1"/>
  <c r="L24" i="86" s="1"/>
  <c r="K5" i="86"/>
  <c r="K23" i="86" s="1"/>
  <c r="J5" i="86"/>
  <c r="J23" i="86" s="1"/>
  <c r="I5" i="86"/>
  <c r="I23" i="86" s="1"/>
  <c r="H5" i="86"/>
  <c r="H23" i="86" s="1"/>
  <c r="D5" i="86"/>
  <c r="D23" i="86" s="1"/>
  <c r="P4" i="86"/>
  <c r="P27" i="86" s="1"/>
  <c r="O4" i="86"/>
  <c r="O27" i="86" s="1"/>
  <c r="N4" i="86"/>
  <c r="N27" i="86" s="1"/>
  <c r="M4" i="86"/>
  <c r="M27" i="86" s="1"/>
  <c r="L4" i="86"/>
  <c r="L27" i="86" s="1"/>
  <c r="K4" i="86"/>
  <c r="K27" i="86" s="1"/>
  <c r="K30" i="86" s="1"/>
  <c r="J4" i="86"/>
  <c r="J27" i="86" s="1"/>
  <c r="I4" i="86"/>
  <c r="I27" i="86" s="1"/>
  <c r="H4" i="86"/>
  <c r="D4" i="86"/>
  <c r="D27" i="86" s="1"/>
  <c r="H3" i="86"/>
  <c r="Q37" i="85"/>
  <c r="P37" i="85"/>
  <c r="O37" i="85"/>
  <c r="N37" i="85"/>
  <c r="M37" i="85"/>
  <c r="L37" i="85"/>
  <c r="K37" i="85"/>
  <c r="J37" i="85"/>
  <c r="I37" i="85"/>
  <c r="H37" i="85"/>
  <c r="D37" i="85"/>
  <c r="Q36" i="85"/>
  <c r="P36" i="85"/>
  <c r="O36" i="85"/>
  <c r="N36" i="85"/>
  <c r="M36" i="85"/>
  <c r="L36" i="85"/>
  <c r="K36" i="85"/>
  <c r="J36" i="85"/>
  <c r="I36" i="85"/>
  <c r="H36" i="85"/>
  <c r="D36" i="85"/>
  <c r="Q35" i="85"/>
  <c r="P35" i="85"/>
  <c r="O35" i="85"/>
  <c r="N35" i="85"/>
  <c r="M35" i="85"/>
  <c r="L35" i="85"/>
  <c r="K35" i="85"/>
  <c r="J35" i="85"/>
  <c r="I35" i="85"/>
  <c r="H35" i="85"/>
  <c r="D35" i="85"/>
  <c r="Q34" i="85"/>
  <c r="P34" i="85"/>
  <c r="O34" i="85"/>
  <c r="N34" i="85"/>
  <c r="M34" i="85"/>
  <c r="L34" i="85"/>
  <c r="K34" i="85"/>
  <c r="J34" i="85"/>
  <c r="I34" i="85"/>
  <c r="D34" i="85"/>
  <c r="H34" i="85" s="1"/>
  <c r="Q33" i="85"/>
  <c r="P33" i="85"/>
  <c r="O33" i="85"/>
  <c r="N33" i="85"/>
  <c r="M33" i="85"/>
  <c r="L33" i="85"/>
  <c r="K33" i="85"/>
  <c r="J33" i="85"/>
  <c r="I33" i="85"/>
  <c r="H33" i="85"/>
  <c r="D33" i="85"/>
  <c r="Q32" i="85"/>
  <c r="P32" i="85"/>
  <c r="O32" i="85"/>
  <c r="N32" i="85"/>
  <c r="M32" i="85"/>
  <c r="L32" i="85"/>
  <c r="K32" i="85"/>
  <c r="J32" i="85"/>
  <c r="I32" i="85"/>
  <c r="D32" i="85"/>
  <c r="H32" i="85" s="1"/>
  <c r="P26" i="85"/>
  <c r="N26" i="85"/>
  <c r="Q25" i="85"/>
  <c r="P29" i="85" s="1"/>
  <c r="P25" i="85"/>
  <c r="K26" i="85" s="1"/>
  <c r="O25" i="85"/>
  <c r="O29" i="85" s="1"/>
  <c r="N25" i="85"/>
  <c r="I26" i="85" s="1"/>
  <c r="M25" i="85"/>
  <c r="L29" i="85" s="1"/>
  <c r="L25" i="85"/>
  <c r="K25" i="85"/>
  <c r="K29" i="85" s="1"/>
  <c r="J25" i="85"/>
  <c r="J29" i="85" s="1"/>
  <c r="I25" i="85"/>
  <c r="D26" i="85" s="1"/>
  <c r="D25" i="85"/>
  <c r="H25" i="85" s="1"/>
  <c r="H29" i="85" s="1"/>
  <c r="Q21" i="85"/>
  <c r="P21" i="85"/>
  <c r="O21" i="85"/>
  <c r="N21" i="85"/>
  <c r="M21" i="85"/>
  <c r="L21" i="85"/>
  <c r="K21" i="85"/>
  <c r="J21" i="85"/>
  <c r="I21" i="85"/>
  <c r="H21" i="85"/>
  <c r="D21" i="85"/>
  <c r="Q16" i="85"/>
  <c r="P16" i="85"/>
  <c r="O16" i="85"/>
  <c r="N16" i="85"/>
  <c r="M16" i="85"/>
  <c r="L16" i="85"/>
  <c r="K16" i="85"/>
  <c r="J16" i="85"/>
  <c r="I16" i="85"/>
  <c r="H16" i="85"/>
  <c r="D16" i="85"/>
  <c r="Q15" i="85"/>
  <c r="P15" i="85"/>
  <c r="O15" i="85"/>
  <c r="N15" i="85"/>
  <c r="M15" i="85"/>
  <c r="L15" i="85"/>
  <c r="K15" i="85"/>
  <c r="J15" i="85"/>
  <c r="I15" i="85"/>
  <c r="D15" i="85"/>
  <c r="H15" i="85" s="1"/>
  <c r="Q14" i="85"/>
  <c r="P14" i="85"/>
  <c r="O14" i="85"/>
  <c r="N14" i="85"/>
  <c r="M14" i="85"/>
  <c r="L14" i="85"/>
  <c r="K14" i="85"/>
  <c r="J14" i="85"/>
  <c r="I14" i="85"/>
  <c r="H14" i="85"/>
  <c r="D14" i="85"/>
  <c r="Q13" i="85"/>
  <c r="P13" i="85"/>
  <c r="O13" i="85"/>
  <c r="N13" i="85"/>
  <c r="M13" i="85"/>
  <c r="L13" i="85"/>
  <c r="K13" i="85"/>
  <c r="J13" i="85"/>
  <c r="I13" i="85"/>
  <c r="D13" i="85"/>
  <c r="H13" i="85" s="1"/>
  <c r="Q12" i="85"/>
  <c r="P12" i="85"/>
  <c r="O12" i="85"/>
  <c r="N12" i="85"/>
  <c r="M12" i="85"/>
  <c r="L12" i="85"/>
  <c r="K12" i="85"/>
  <c r="J12" i="85"/>
  <c r="I12" i="85"/>
  <c r="H12" i="85"/>
  <c r="D12" i="85"/>
  <c r="Q11" i="85"/>
  <c r="P11" i="85"/>
  <c r="O11" i="85"/>
  <c r="N11" i="85"/>
  <c r="M11" i="85"/>
  <c r="L11" i="85"/>
  <c r="K11" i="85"/>
  <c r="J11" i="85"/>
  <c r="I11" i="85"/>
  <c r="D11" i="85"/>
  <c r="H11" i="85" s="1"/>
  <c r="Q9" i="85"/>
  <c r="P9" i="85"/>
  <c r="O9" i="85"/>
  <c r="N9" i="85"/>
  <c r="M9" i="85"/>
  <c r="L9" i="85"/>
  <c r="K9" i="85"/>
  <c r="J9" i="85"/>
  <c r="I9" i="85"/>
  <c r="H9" i="85"/>
  <c r="D9" i="85"/>
  <c r="Q8" i="85"/>
  <c r="P8" i="85"/>
  <c r="O8" i="85"/>
  <c r="N8" i="85"/>
  <c r="M8" i="85"/>
  <c r="L8" i="85"/>
  <c r="K8" i="85"/>
  <c r="J8" i="85"/>
  <c r="I8" i="85"/>
  <c r="D8" i="85"/>
  <c r="H8" i="85" s="1"/>
  <c r="Q7" i="85"/>
  <c r="P7" i="85"/>
  <c r="O7" i="85"/>
  <c r="N7" i="85"/>
  <c r="M7" i="85"/>
  <c r="L7" i="85"/>
  <c r="K7" i="85"/>
  <c r="J7" i="85"/>
  <c r="I7" i="85"/>
  <c r="H7" i="85"/>
  <c r="D7" i="85"/>
  <c r="Q6" i="85"/>
  <c r="P6" i="85"/>
  <c r="O6" i="85"/>
  <c r="N6" i="85"/>
  <c r="M6" i="85"/>
  <c r="L6" i="85"/>
  <c r="K6" i="85"/>
  <c r="J6" i="85"/>
  <c r="I6" i="85"/>
  <c r="D6" i="85"/>
  <c r="H6" i="85" s="1"/>
  <c r="Q5" i="85"/>
  <c r="Q23" i="85" s="1"/>
  <c r="P5" i="85"/>
  <c r="P23" i="85" s="1"/>
  <c r="O5" i="85"/>
  <c r="O23" i="85" s="1"/>
  <c r="N5" i="85"/>
  <c r="N23" i="85" s="1"/>
  <c r="M5" i="85"/>
  <c r="M23" i="85" s="1"/>
  <c r="L5" i="85"/>
  <c r="L23" i="85" s="1"/>
  <c r="K5" i="85"/>
  <c r="K23" i="85" s="1"/>
  <c r="J5" i="85"/>
  <c r="J23" i="85" s="1"/>
  <c r="I5" i="85"/>
  <c r="I23" i="85" s="1"/>
  <c r="D24" i="85" s="1"/>
  <c r="H5" i="85"/>
  <c r="D5" i="85"/>
  <c r="D23" i="85" s="1"/>
  <c r="Q4" i="85"/>
  <c r="Q27" i="85" s="1"/>
  <c r="P4" i="85"/>
  <c r="P27" i="85" s="1"/>
  <c r="O4" i="85"/>
  <c r="O27" i="85" s="1"/>
  <c r="N4" i="85"/>
  <c r="N27" i="85" s="1"/>
  <c r="M4" i="85"/>
  <c r="M27" i="85" s="1"/>
  <c r="L4" i="85"/>
  <c r="L27" i="85" s="1"/>
  <c r="L30" i="85" s="1"/>
  <c r="K4" i="85"/>
  <c r="K27" i="85" s="1"/>
  <c r="J4" i="85"/>
  <c r="J27" i="85" s="1"/>
  <c r="J30" i="85" s="1"/>
  <c r="I4" i="85"/>
  <c r="I27" i="85" s="1"/>
  <c r="D4" i="85"/>
  <c r="H3" i="85"/>
  <c r="Q37" i="84"/>
  <c r="P37" i="84"/>
  <c r="O37" i="84"/>
  <c r="N37" i="84"/>
  <c r="M37" i="84"/>
  <c r="L37" i="84"/>
  <c r="K37" i="84"/>
  <c r="J37" i="84"/>
  <c r="I37" i="84"/>
  <c r="H37" i="84"/>
  <c r="D37" i="84"/>
  <c r="Q36" i="84"/>
  <c r="P36" i="84"/>
  <c r="O36" i="84"/>
  <c r="N36" i="84"/>
  <c r="M36" i="84"/>
  <c r="L36" i="84"/>
  <c r="K36" i="84"/>
  <c r="J36" i="84"/>
  <c r="I36" i="84"/>
  <c r="H36" i="84"/>
  <c r="D36" i="84"/>
  <c r="Q35" i="84"/>
  <c r="P35" i="84"/>
  <c r="O35" i="84"/>
  <c r="N35" i="84"/>
  <c r="M35" i="84"/>
  <c r="L35" i="84"/>
  <c r="K35" i="84"/>
  <c r="J35" i="84"/>
  <c r="I35" i="84"/>
  <c r="D35" i="84"/>
  <c r="H35" i="84" s="1"/>
  <c r="Q34" i="84"/>
  <c r="P34" i="84"/>
  <c r="O34" i="84"/>
  <c r="N34" i="84"/>
  <c r="M34" i="84"/>
  <c r="L34" i="84"/>
  <c r="K34" i="84"/>
  <c r="J34" i="84"/>
  <c r="I34" i="84"/>
  <c r="D34" i="84"/>
  <c r="H34" i="84" s="1"/>
  <c r="Q33" i="84"/>
  <c r="P33" i="84"/>
  <c r="O33" i="84"/>
  <c r="N33" i="84"/>
  <c r="M33" i="84"/>
  <c r="L33" i="84"/>
  <c r="K33" i="84"/>
  <c r="J33" i="84"/>
  <c r="I33" i="84"/>
  <c r="H33" i="84"/>
  <c r="D33" i="84"/>
  <c r="Q32" i="84"/>
  <c r="P32" i="84"/>
  <c r="O32" i="84"/>
  <c r="N32" i="84"/>
  <c r="M32" i="84"/>
  <c r="L32" i="84"/>
  <c r="K32" i="84"/>
  <c r="J32" i="84"/>
  <c r="I32" i="84"/>
  <c r="D32" i="84"/>
  <c r="H32" i="84" s="1"/>
  <c r="Q25" i="84"/>
  <c r="Q29" i="84" s="1"/>
  <c r="P25" i="84"/>
  <c r="P29" i="84" s="1"/>
  <c r="O25" i="84"/>
  <c r="J26" i="84" s="1"/>
  <c r="N25" i="84"/>
  <c r="N29" i="84" s="1"/>
  <c r="M25" i="84"/>
  <c r="M29" i="84" s="1"/>
  <c r="L25" i="84"/>
  <c r="L29" i="84" s="1"/>
  <c r="K25" i="84"/>
  <c r="K29" i="84" s="1"/>
  <c r="J25" i="84"/>
  <c r="J29" i="84" s="1"/>
  <c r="I25" i="84"/>
  <c r="I29" i="84" s="1"/>
  <c r="D25" i="84"/>
  <c r="H25" i="84" s="1"/>
  <c r="H29" i="84" s="1"/>
  <c r="Q21" i="84"/>
  <c r="P21" i="84"/>
  <c r="O21" i="84"/>
  <c r="N21" i="84"/>
  <c r="M21" i="84"/>
  <c r="L21" i="84"/>
  <c r="K21" i="84"/>
  <c r="J21" i="84"/>
  <c r="I21" i="84"/>
  <c r="H21" i="84"/>
  <c r="D21" i="84"/>
  <c r="Q16" i="84"/>
  <c r="P16" i="84"/>
  <c r="O16" i="84"/>
  <c r="N16" i="84"/>
  <c r="M16" i="84"/>
  <c r="L16" i="84"/>
  <c r="K16" i="84"/>
  <c r="J16" i="84"/>
  <c r="I16" i="84"/>
  <c r="H16" i="84"/>
  <c r="D16" i="84"/>
  <c r="Q15" i="84"/>
  <c r="P15" i="84"/>
  <c r="O15" i="84"/>
  <c r="N15" i="84"/>
  <c r="M15" i="84"/>
  <c r="L15" i="84"/>
  <c r="K15" i="84"/>
  <c r="J15" i="84"/>
  <c r="I15" i="84"/>
  <c r="D15" i="84"/>
  <c r="H15" i="84" s="1"/>
  <c r="Q14" i="84"/>
  <c r="P14" i="84"/>
  <c r="O14" i="84"/>
  <c r="N14" i="84"/>
  <c r="M14" i="84"/>
  <c r="L14" i="84"/>
  <c r="K14" i="84"/>
  <c r="J14" i="84"/>
  <c r="I14" i="84"/>
  <c r="H14" i="84"/>
  <c r="D14" i="84"/>
  <c r="Q13" i="84"/>
  <c r="P13" i="84"/>
  <c r="O13" i="84"/>
  <c r="N13" i="84"/>
  <c r="M13" i="84"/>
  <c r="L13" i="84"/>
  <c r="K13" i="84"/>
  <c r="J13" i="84"/>
  <c r="I13" i="84"/>
  <c r="D13" i="84"/>
  <c r="H13" i="84" s="1"/>
  <c r="Q12" i="84"/>
  <c r="P12" i="84"/>
  <c r="O12" i="84"/>
  <c r="N12" i="84"/>
  <c r="M12" i="84"/>
  <c r="L12" i="84"/>
  <c r="K12" i="84"/>
  <c r="J12" i="84"/>
  <c r="I12" i="84"/>
  <c r="H12" i="84"/>
  <c r="D12" i="84"/>
  <c r="Q11" i="84"/>
  <c r="P11" i="84"/>
  <c r="O11" i="84"/>
  <c r="N11" i="84"/>
  <c r="M11" i="84"/>
  <c r="L11" i="84"/>
  <c r="K11" i="84"/>
  <c r="J11" i="84"/>
  <c r="I11" i="84"/>
  <c r="D11" i="84"/>
  <c r="H11" i="84" s="1"/>
  <c r="Q9" i="84"/>
  <c r="P9" i="84"/>
  <c r="O9" i="84"/>
  <c r="N9" i="84"/>
  <c r="M9" i="84"/>
  <c r="L9" i="84"/>
  <c r="K9" i="84"/>
  <c r="J9" i="84"/>
  <c r="I9" i="84"/>
  <c r="H9" i="84"/>
  <c r="D9" i="84"/>
  <c r="Q8" i="84"/>
  <c r="P8" i="84"/>
  <c r="O8" i="84"/>
  <c r="N8" i="84"/>
  <c r="M8" i="84"/>
  <c r="L8" i="84"/>
  <c r="K8" i="84"/>
  <c r="J8" i="84"/>
  <c r="I8" i="84"/>
  <c r="D8" i="84"/>
  <c r="H8" i="84" s="1"/>
  <c r="Q7" i="84"/>
  <c r="P7" i="84"/>
  <c r="O7" i="84"/>
  <c r="N7" i="84"/>
  <c r="M7" i="84"/>
  <c r="L7" i="84"/>
  <c r="K7" i="84"/>
  <c r="J7" i="84"/>
  <c r="I7" i="84"/>
  <c r="H7" i="84"/>
  <c r="D7" i="84"/>
  <c r="Q6" i="84"/>
  <c r="P6" i="84"/>
  <c r="O6" i="84"/>
  <c r="N6" i="84"/>
  <c r="M6" i="84"/>
  <c r="L6" i="84"/>
  <c r="K6" i="84"/>
  <c r="J6" i="84"/>
  <c r="I6" i="84"/>
  <c r="D6" i="84"/>
  <c r="H6" i="84" s="1"/>
  <c r="Q5" i="84"/>
  <c r="Q23" i="84" s="1"/>
  <c r="P5" i="84"/>
  <c r="P23" i="84" s="1"/>
  <c r="O5" i="84"/>
  <c r="O23" i="84" s="1"/>
  <c r="N5" i="84"/>
  <c r="N23" i="84" s="1"/>
  <c r="M5" i="84"/>
  <c r="M23" i="84" s="1"/>
  <c r="L5" i="84"/>
  <c r="L23" i="84" s="1"/>
  <c r="K5" i="84"/>
  <c r="K23" i="84" s="1"/>
  <c r="J5" i="84"/>
  <c r="J23" i="84" s="1"/>
  <c r="I5" i="84"/>
  <c r="I23" i="84" s="1"/>
  <c r="H5" i="84"/>
  <c r="H23" i="84" s="1"/>
  <c r="D5" i="84"/>
  <c r="D23" i="84" s="1"/>
  <c r="Q4" i="84"/>
  <c r="Q27" i="84" s="1"/>
  <c r="P4" i="84"/>
  <c r="P27" i="84" s="1"/>
  <c r="O4" i="84"/>
  <c r="O27" i="84" s="1"/>
  <c r="N4" i="84"/>
  <c r="N27" i="84" s="1"/>
  <c r="M4" i="84"/>
  <c r="M27" i="84" s="1"/>
  <c r="L4" i="84"/>
  <c r="L27" i="84" s="1"/>
  <c r="K4" i="84"/>
  <c r="K27" i="84" s="1"/>
  <c r="K30" i="84" s="1"/>
  <c r="J4" i="84"/>
  <c r="J27" i="84" s="1"/>
  <c r="I4" i="84"/>
  <c r="I27" i="84" s="1"/>
  <c r="D4" i="84"/>
  <c r="D27" i="84" s="1"/>
  <c r="H3" i="84"/>
  <c r="P37" i="83"/>
  <c r="O37" i="83"/>
  <c r="N37" i="83"/>
  <c r="M37" i="83"/>
  <c r="L37" i="83"/>
  <c r="K37" i="83"/>
  <c r="J37" i="83"/>
  <c r="I37" i="83"/>
  <c r="H37" i="83"/>
  <c r="D37" i="83"/>
  <c r="P36" i="83"/>
  <c r="O36" i="83"/>
  <c r="N36" i="83"/>
  <c r="M36" i="83"/>
  <c r="L36" i="83"/>
  <c r="K36" i="83"/>
  <c r="J36" i="83"/>
  <c r="I36" i="83"/>
  <c r="H36" i="83"/>
  <c r="D36" i="83"/>
  <c r="P35" i="83"/>
  <c r="O35" i="83"/>
  <c r="N35" i="83"/>
  <c r="M35" i="83"/>
  <c r="L35" i="83"/>
  <c r="K35" i="83"/>
  <c r="J35" i="83"/>
  <c r="I35" i="83"/>
  <c r="D35" i="83"/>
  <c r="H35" i="83" s="1"/>
  <c r="P34" i="83"/>
  <c r="O34" i="83"/>
  <c r="N34" i="83"/>
  <c r="M34" i="83"/>
  <c r="L34" i="83"/>
  <c r="K34" i="83"/>
  <c r="J34" i="83"/>
  <c r="I34" i="83"/>
  <c r="D34" i="83"/>
  <c r="H34" i="83" s="1"/>
  <c r="P33" i="83"/>
  <c r="O33" i="83"/>
  <c r="N33" i="83"/>
  <c r="M33" i="83"/>
  <c r="L33" i="83"/>
  <c r="K33" i="83"/>
  <c r="J33" i="83"/>
  <c r="I33" i="83"/>
  <c r="D33" i="83"/>
  <c r="H33" i="83" s="1"/>
  <c r="P32" i="83"/>
  <c r="O32" i="83"/>
  <c r="N32" i="83"/>
  <c r="M32" i="83"/>
  <c r="L32" i="83"/>
  <c r="K32" i="83"/>
  <c r="J32" i="83"/>
  <c r="I32" i="83"/>
  <c r="D32" i="83"/>
  <c r="H32" i="83" s="1"/>
  <c r="P29" i="83"/>
  <c r="P25" i="83"/>
  <c r="P26" i="83" s="1"/>
  <c r="O25" i="83"/>
  <c r="N29" i="83" s="1"/>
  <c r="N25" i="83"/>
  <c r="N26" i="83" s="1"/>
  <c r="M25" i="83"/>
  <c r="M29" i="83" s="1"/>
  <c r="L25" i="83"/>
  <c r="L26" i="83" s="1"/>
  <c r="K25" i="83"/>
  <c r="J29" i="83" s="1"/>
  <c r="J25" i="83"/>
  <c r="I25" i="83"/>
  <c r="D26" i="83" s="1"/>
  <c r="D25" i="83"/>
  <c r="H25" i="83" s="1"/>
  <c r="H29" i="83" s="1"/>
  <c r="P21" i="83"/>
  <c r="O21" i="83"/>
  <c r="N21" i="83"/>
  <c r="M21" i="83"/>
  <c r="L21" i="83"/>
  <c r="K21" i="83"/>
  <c r="J21" i="83"/>
  <c r="I21" i="83"/>
  <c r="D21" i="83"/>
  <c r="H21" i="83" s="1"/>
  <c r="P16" i="83"/>
  <c r="O16" i="83"/>
  <c r="N16" i="83"/>
  <c r="M16" i="83"/>
  <c r="L16" i="83"/>
  <c r="K16" i="83"/>
  <c r="J16" i="83"/>
  <c r="I16" i="83"/>
  <c r="D16" i="83"/>
  <c r="H16" i="83" s="1"/>
  <c r="P15" i="83"/>
  <c r="O15" i="83"/>
  <c r="N15" i="83"/>
  <c r="M15" i="83"/>
  <c r="L15" i="83"/>
  <c r="K15" i="83"/>
  <c r="J15" i="83"/>
  <c r="I15" i="83"/>
  <c r="D15" i="83"/>
  <c r="H15" i="83" s="1"/>
  <c r="P14" i="83"/>
  <c r="O14" i="83"/>
  <c r="N14" i="83"/>
  <c r="M14" i="83"/>
  <c r="L14" i="83"/>
  <c r="K14" i="83"/>
  <c r="J14" i="83"/>
  <c r="I14" i="83"/>
  <c r="D14" i="83"/>
  <c r="H14" i="83" s="1"/>
  <c r="P13" i="83"/>
  <c r="O13" i="83"/>
  <c r="N13" i="83"/>
  <c r="M13" i="83"/>
  <c r="L13" i="83"/>
  <c r="K13" i="83"/>
  <c r="J13" i="83"/>
  <c r="I13" i="83"/>
  <c r="D13" i="83"/>
  <c r="H13" i="83" s="1"/>
  <c r="P12" i="83"/>
  <c r="O12" i="83"/>
  <c r="N12" i="83"/>
  <c r="M12" i="83"/>
  <c r="L12" i="83"/>
  <c r="K12" i="83"/>
  <c r="J12" i="83"/>
  <c r="I12" i="83"/>
  <c r="D12" i="83"/>
  <c r="H12" i="83" s="1"/>
  <c r="P11" i="83"/>
  <c r="O11" i="83"/>
  <c r="N11" i="83"/>
  <c r="M11" i="83"/>
  <c r="L11" i="83"/>
  <c r="K11" i="83"/>
  <c r="J11" i="83"/>
  <c r="I11" i="83"/>
  <c r="D11" i="83"/>
  <c r="H11" i="83" s="1"/>
  <c r="P9" i="83"/>
  <c r="O9" i="83"/>
  <c r="N9" i="83"/>
  <c r="M9" i="83"/>
  <c r="L9" i="83"/>
  <c r="K9" i="83"/>
  <c r="J9" i="83"/>
  <c r="I9" i="83"/>
  <c r="H9" i="83"/>
  <c r="D9" i="83"/>
  <c r="P8" i="83"/>
  <c r="O8" i="83"/>
  <c r="N8" i="83"/>
  <c r="M8" i="83"/>
  <c r="L8" i="83"/>
  <c r="K8" i="83"/>
  <c r="J8" i="83"/>
  <c r="I8" i="83"/>
  <c r="H8" i="83"/>
  <c r="D8" i="83"/>
  <c r="P7" i="83"/>
  <c r="O7" i="83"/>
  <c r="N7" i="83"/>
  <c r="M7" i="83"/>
  <c r="L7" i="83"/>
  <c r="K7" i="83"/>
  <c r="J7" i="83"/>
  <c r="I7" i="83"/>
  <c r="H7" i="83"/>
  <c r="D7" i="83"/>
  <c r="P6" i="83"/>
  <c r="O6" i="83"/>
  <c r="N6" i="83"/>
  <c r="M6" i="83"/>
  <c r="L6" i="83"/>
  <c r="K6" i="83"/>
  <c r="J6" i="83"/>
  <c r="I6" i="83"/>
  <c r="H6" i="83"/>
  <c r="D6" i="83"/>
  <c r="P5" i="83"/>
  <c r="P23" i="83" s="1"/>
  <c r="O5" i="83"/>
  <c r="O23" i="83" s="1"/>
  <c r="N5" i="83"/>
  <c r="N23" i="83" s="1"/>
  <c r="M5" i="83"/>
  <c r="M23" i="83" s="1"/>
  <c r="L5" i="83"/>
  <c r="L23" i="83" s="1"/>
  <c r="L24" i="83" s="1"/>
  <c r="K5" i="83"/>
  <c r="K23" i="83" s="1"/>
  <c r="J5" i="83"/>
  <c r="J23" i="83" s="1"/>
  <c r="I5" i="83"/>
  <c r="I23" i="83" s="1"/>
  <c r="D24" i="83" s="1"/>
  <c r="H5" i="83"/>
  <c r="H23" i="83" s="1"/>
  <c r="D5" i="83"/>
  <c r="D23" i="83" s="1"/>
  <c r="P4" i="83"/>
  <c r="P27" i="83" s="1"/>
  <c r="O4" i="83"/>
  <c r="O27" i="83" s="1"/>
  <c r="N4" i="83"/>
  <c r="N27" i="83" s="1"/>
  <c r="M4" i="83"/>
  <c r="M27" i="83" s="1"/>
  <c r="L4" i="83"/>
  <c r="L27" i="83" s="1"/>
  <c r="K4" i="83"/>
  <c r="K27" i="83" s="1"/>
  <c r="J4" i="83"/>
  <c r="J27" i="83" s="1"/>
  <c r="J30" i="83" s="1"/>
  <c r="I4" i="83"/>
  <c r="I27" i="83" s="1"/>
  <c r="H4" i="83"/>
  <c r="H27" i="83" s="1"/>
  <c r="H30" i="83" s="1"/>
  <c r="D4" i="83"/>
  <c r="D27" i="83" s="1"/>
  <c r="H3" i="83"/>
  <c r="P37" i="82"/>
  <c r="O37" i="82"/>
  <c r="N37" i="82"/>
  <c r="M37" i="82"/>
  <c r="L37" i="82"/>
  <c r="K37" i="82"/>
  <c r="J37" i="82"/>
  <c r="I37" i="82"/>
  <c r="H37" i="82"/>
  <c r="D37" i="82"/>
  <c r="P36" i="82"/>
  <c r="O36" i="82"/>
  <c r="N36" i="82"/>
  <c r="M36" i="82"/>
  <c r="L36" i="82"/>
  <c r="K36" i="82"/>
  <c r="J36" i="82"/>
  <c r="I36" i="82"/>
  <c r="H36" i="82"/>
  <c r="D36" i="82"/>
  <c r="P35" i="82"/>
  <c r="O35" i="82"/>
  <c r="N35" i="82"/>
  <c r="M35" i="82"/>
  <c r="L35" i="82"/>
  <c r="K35" i="82"/>
  <c r="J35" i="82"/>
  <c r="I35" i="82"/>
  <c r="D35" i="82"/>
  <c r="H35" i="82" s="1"/>
  <c r="P34" i="82"/>
  <c r="O34" i="82"/>
  <c r="N34" i="82"/>
  <c r="M34" i="82"/>
  <c r="L34" i="82"/>
  <c r="K34" i="82"/>
  <c r="J34" i="82"/>
  <c r="I34" i="82"/>
  <c r="D34" i="82"/>
  <c r="H34" i="82" s="1"/>
  <c r="P33" i="82"/>
  <c r="O33" i="82"/>
  <c r="N33" i="82"/>
  <c r="M33" i="82"/>
  <c r="L33" i="82"/>
  <c r="K33" i="82"/>
  <c r="J33" i="82"/>
  <c r="I33" i="82"/>
  <c r="D33" i="82"/>
  <c r="H33" i="82" s="1"/>
  <c r="P32" i="82"/>
  <c r="O32" i="82"/>
  <c r="N32" i="82"/>
  <c r="M32" i="82"/>
  <c r="L32" i="82"/>
  <c r="K32" i="82"/>
  <c r="J32" i="82"/>
  <c r="I32" i="82"/>
  <c r="D32" i="82"/>
  <c r="H32" i="82" s="1"/>
  <c r="P29" i="82"/>
  <c r="P25" i="82"/>
  <c r="P26" i="82" s="1"/>
  <c r="O25" i="82"/>
  <c r="O29" i="82" s="1"/>
  <c r="N25" i="82"/>
  <c r="N26" i="82" s="1"/>
  <c r="M25" i="82"/>
  <c r="L29" i="82" s="1"/>
  <c r="L25" i="82"/>
  <c r="L26" i="82" s="1"/>
  <c r="K25" i="82"/>
  <c r="K29" i="82" s="1"/>
  <c r="J25" i="82"/>
  <c r="I25" i="82"/>
  <c r="I26" i="82" s="1"/>
  <c r="D25" i="82"/>
  <c r="H25" i="82" s="1"/>
  <c r="H29" i="82" s="1"/>
  <c r="P21" i="82"/>
  <c r="O21" i="82"/>
  <c r="N21" i="82"/>
  <c r="M21" i="82"/>
  <c r="L21" i="82"/>
  <c r="K21" i="82"/>
  <c r="J21" i="82"/>
  <c r="I21" i="82"/>
  <c r="D21" i="82"/>
  <c r="H21" i="82" s="1"/>
  <c r="P16" i="82"/>
  <c r="O16" i="82"/>
  <c r="N16" i="82"/>
  <c r="M16" i="82"/>
  <c r="L16" i="82"/>
  <c r="K16" i="82"/>
  <c r="J16" i="82"/>
  <c r="I16" i="82"/>
  <c r="D16" i="82"/>
  <c r="H16" i="82" s="1"/>
  <c r="P15" i="82"/>
  <c r="O15" i="82"/>
  <c r="N15" i="82"/>
  <c r="M15" i="82"/>
  <c r="L15" i="82"/>
  <c r="K15" i="82"/>
  <c r="J15" i="82"/>
  <c r="I15" i="82"/>
  <c r="D15" i="82"/>
  <c r="H15" i="82" s="1"/>
  <c r="P14" i="82"/>
  <c r="O14" i="82"/>
  <c r="N14" i="82"/>
  <c r="M14" i="82"/>
  <c r="L14" i="82"/>
  <c r="K14" i="82"/>
  <c r="J14" i="82"/>
  <c r="I14" i="82"/>
  <c r="D14" i="82"/>
  <c r="H14" i="82" s="1"/>
  <c r="P13" i="82"/>
  <c r="O13" i="82"/>
  <c r="N13" i="82"/>
  <c r="M13" i="82"/>
  <c r="L13" i="82"/>
  <c r="K13" i="82"/>
  <c r="J13" i="82"/>
  <c r="I13" i="82"/>
  <c r="D13" i="82"/>
  <c r="H13" i="82" s="1"/>
  <c r="P12" i="82"/>
  <c r="O12" i="82"/>
  <c r="N12" i="82"/>
  <c r="M12" i="82"/>
  <c r="L12" i="82"/>
  <c r="K12" i="82"/>
  <c r="J12" i="82"/>
  <c r="I12" i="82"/>
  <c r="D12" i="82"/>
  <c r="H12" i="82" s="1"/>
  <c r="P11" i="82"/>
  <c r="O11" i="82"/>
  <c r="N11" i="82"/>
  <c r="M11" i="82"/>
  <c r="L11" i="82"/>
  <c r="K11" i="82"/>
  <c r="J11" i="82"/>
  <c r="I11" i="82"/>
  <c r="D11" i="82"/>
  <c r="H11" i="82" s="1"/>
  <c r="P9" i="82"/>
  <c r="O9" i="82"/>
  <c r="N9" i="82"/>
  <c r="M9" i="82"/>
  <c r="L9" i="82"/>
  <c r="K9" i="82"/>
  <c r="J9" i="82"/>
  <c r="I9" i="82"/>
  <c r="H9" i="82"/>
  <c r="D9" i="82"/>
  <c r="P8" i="82"/>
  <c r="O8" i="82"/>
  <c r="N8" i="82"/>
  <c r="M8" i="82"/>
  <c r="L8" i="82"/>
  <c r="K8" i="82"/>
  <c r="J8" i="82"/>
  <c r="I8" i="82"/>
  <c r="H8" i="82"/>
  <c r="D8" i="82"/>
  <c r="P7" i="82"/>
  <c r="O7" i="82"/>
  <c r="N7" i="82"/>
  <c r="M7" i="82"/>
  <c r="L7" i="82"/>
  <c r="K7" i="82"/>
  <c r="J7" i="82"/>
  <c r="I7" i="82"/>
  <c r="H7" i="82"/>
  <c r="D7" i="82"/>
  <c r="P6" i="82"/>
  <c r="O6" i="82"/>
  <c r="N6" i="82"/>
  <c r="M6" i="82"/>
  <c r="L6" i="82"/>
  <c r="K6" i="82"/>
  <c r="J6" i="82"/>
  <c r="I6" i="82"/>
  <c r="H6" i="82"/>
  <c r="D6" i="82"/>
  <c r="P5" i="82"/>
  <c r="P23" i="82" s="1"/>
  <c r="O5" i="82"/>
  <c r="O23" i="82" s="1"/>
  <c r="N5" i="82"/>
  <c r="N23" i="82" s="1"/>
  <c r="M5" i="82"/>
  <c r="M23" i="82" s="1"/>
  <c r="L5" i="82"/>
  <c r="L23" i="82" s="1"/>
  <c r="L24" i="82" s="1"/>
  <c r="K5" i="82"/>
  <c r="K23" i="82" s="1"/>
  <c r="J5" i="82"/>
  <c r="J23" i="82" s="1"/>
  <c r="I5" i="82"/>
  <c r="I23" i="82" s="1"/>
  <c r="H5" i="82"/>
  <c r="H23" i="82" s="1"/>
  <c r="D5" i="82"/>
  <c r="D23" i="82" s="1"/>
  <c r="P4" i="82"/>
  <c r="P27" i="82" s="1"/>
  <c r="O4" i="82"/>
  <c r="O27" i="82" s="1"/>
  <c r="N4" i="82"/>
  <c r="N27" i="82" s="1"/>
  <c r="M4" i="82"/>
  <c r="M27" i="82" s="1"/>
  <c r="L4" i="82"/>
  <c r="L27" i="82" s="1"/>
  <c r="K4" i="82"/>
  <c r="K27" i="82" s="1"/>
  <c r="J4" i="82"/>
  <c r="J27" i="82" s="1"/>
  <c r="J30" i="82" s="1"/>
  <c r="I4" i="82"/>
  <c r="I27" i="82" s="1"/>
  <c r="H4" i="82"/>
  <c r="H27" i="82" s="1"/>
  <c r="H30" i="82" s="1"/>
  <c r="D4" i="82"/>
  <c r="D27" i="82" s="1"/>
  <c r="H3" i="82"/>
  <c r="P37" i="81"/>
  <c r="O37" i="81"/>
  <c r="N37" i="81"/>
  <c r="M37" i="81"/>
  <c r="L37" i="81"/>
  <c r="K37" i="81"/>
  <c r="J37" i="81"/>
  <c r="I37" i="81"/>
  <c r="H37" i="81"/>
  <c r="D37" i="81"/>
  <c r="P36" i="81"/>
  <c r="O36" i="81"/>
  <c r="N36" i="81"/>
  <c r="M36" i="81"/>
  <c r="L36" i="81"/>
  <c r="K36" i="81"/>
  <c r="J36" i="81"/>
  <c r="I36" i="81"/>
  <c r="H36" i="81"/>
  <c r="D36" i="81"/>
  <c r="P35" i="81"/>
  <c r="O35" i="81"/>
  <c r="N35" i="81"/>
  <c r="M35" i="81"/>
  <c r="L35" i="81"/>
  <c r="K35" i="81"/>
  <c r="J35" i="81"/>
  <c r="I35" i="81"/>
  <c r="D35" i="81"/>
  <c r="H35" i="81" s="1"/>
  <c r="P34" i="81"/>
  <c r="O34" i="81"/>
  <c r="N34" i="81"/>
  <c r="M34" i="81"/>
  <c r="L34" i="81"/>
  <c r="K34" i="81"/>
  <c r="J34" i="81"/>
  <c r="I34" i="81"/>
  <c r="D34" i="81"/>
  <c r="H34" i="81" s="1"/>
  <c r="P33" i="81"/>
  <c r="O33" i="81"/>
  <c r="N33" i="81"/>
  <c r="M33" i="81"/>
  <c r="L33" i="81"/>
  <c r="K33" i="81"/>
  <c r="J33" i="81"/>
  <c r="I33" i="81"/>
  <c r="D33" i="81"/>
  <c r="H33" i="81" s="1"/>
  <c r="P32" i="81"/>
  <c r="O32" i="81"/>
  <c r="N32" i="81"/>
  <c r="M32" i="81"/>
  <c r="L32" i="81"/>
  <c r="K32" i="81"/>
  <c r="J32" i="81"/>
  <c r="I32" i="81"/>
  <c r="D32" i="81"/>
  <c r="H32" i="81" s="1"/>
  <c r="P29" i="81"/>
  <c r="P25" i="81"/>
  <c r="P26" i="81" s="1"/>
  <c r="O25" i="81"/>
  <c r="N29" i="81" s="1"/>
  <c r="N25" i="81"/>
  <c r="N26" i="81" s="1"/>
  <c r="M25" i="81"/>
  <c r="M29" i="81" s="1"/>
  <c r="L25" i="81"/>
  <c r="L26" i="81" s="1"/>
  <c r="K25" i="81"/>
  <c r="J29" i="81" s="1"/>
  <c r="J25" i="81"/>
  <c r="I25" i="81"/>
  <c r="D26" i="81" s="1"/>
  <c r="D25" i="81"/>
  <c r="H25" i="81" s="1"/>
  <c r="H29" i="81" s="1"/>
  <c r="P21" i="81"/>
  <c r="O21" i="81"/>
  <c r="N21" i="81"/>
  <c r="M21" i="81"/>
  <c r="L21" i="81"/>
  <c r="K21" i="81"/>
  <c r="J21" i="81"/>
  <c r="I21" i="81"/>
  <c r="D21" i="81"/>
  <c r="H21" i="81" s="1"/>
  <c r="P16" i="81"/>
  <c r="O16" i="81"/>
  <c r="N16" i="81"/>
  <c r="M16" i="81"/>
  <c r="L16" i="81"/>
  <c r="K16" i="81"/>
  <c r="J16" i="81"/>
  <c r="I16" i="81"/>
  <c r="D16" i="81"/>
  <c r="H16" i="81" s="1"/>
  <c r="P15" i="81"/>
  <c r="O15" i="81"/>
  <c r="N15" i="81"/>
  <c r="M15" i="81"/>
  <c r="L15" i="81"/>
  <c r="K15" i="81"/>
  <c r="J15" i="81"/>
  <c r="I15" i="81"/>
  <c r="D15" i="81"/>
  <c r="H15" i="81" s="1"/>
  <c r="P14" i="81"/>
  <c r="O14" i="81"/>
  <c r="N14" i="81"/>
  <c r="M14" i="81"/>
  <c r="L14" i="81"/>
  <c r="K14" i="81"/>
  <c r="J14" i="81"/>
  <c r="I14" i="81"/>
  <c r="D14" i="81"/>
  <c r="H14" i="81" s="1"/>
  <c r="P13" i="81"/>
  <c r="O13" i="81"/>
  <c r="N13" i="81"/>
  <c r="M13" i="81"/>
  <c r="L13" i="81"/>
  <c r="K13" i="81"/>
  <c r="J13" i="81"/>
  <c r="I13" i="81"/>
  <c r="D13" i="81"/>
  <c r="H13" i="81" s="1"/>
  <c r="P12" i="81"/>
  <c r="O12" i="81"/>
  <c r="N12" i="81"/>
  <c r="M12" i="81"/>
  <c r="L12" i="81"/>
  <c r="K12" i="81"/>
  <c r="J12" i="81"/>
  <c r="I12" i="81"/>
  <c r="D12" i="81"/>
  <c r="H12" i="81" s="1"/>
  <c r="P11" i="81"/>
  <c r="O11" i="81"/>
  <c r="N11" i="81"/>
  <c r="M11" i="81"/>
  <c r="L11" i="81"/>
  <c r="K11" i="81"/>
  <c r="J11" i="81"/>
  <c r="I11" i="81"/>
  <c r="D11" i="81"/>
  <c r="H11" i="81" s="1"/>
  <c r="P9" i="81"/>
  <c r="O9" i="81"/>
  <c r="N9" i="81"/>
  <c r="M9" i="81"/>
  <c r="L9" i="81"/>
  <c r="K9" i="81"/>
  <c r="J9" i="81"/>
  <c r="I9" i="81"/>
  <c r="H9" i="81"/>
  <c r="D9" i="81"/>
  <c r="P8" i="81"/>
  <c r="O8" i="81"/>
  <c r="N8" i="81"/>
  <c r="M8" i="81"/>
  <c r="L8" i="81"/>
  <c r="K8" i="81"/>
  <c r="J8" i="81"/>
  <c r="I8" i="81"/>
  <c r="H8" i="81"/>
  <c r="D8" i="81"/>
  <c r="P7" i="81"/>
  <c r="O7" i="81"/>
  <c r="N7" i="81"/>
  <c r="M7" i="81"/>
  <c r="L7" i="81"/>
  <c r="K7" i="81"/>
  <c r="J7" i="81"/>
  <c r="I7" i="81"/>
  <c r="H7" i="81"/>
  <c r="D7" i="81"/>
  <c r="P6" i="81"/>
  <c r="O6" i="81"/>
  <c r="N6" i="81"/>
  <c r="M6" i="81"/>
  <c r="L6" i="81"/>
  <c r="K6" i="81"/>
  <c r="J6" i="81"/>
  <c r="I6" i="81"/>
  <c r="H6" i="81"/>
  <c r="D6" i="81"/>
  <c r="P5" i="81"/>
  <c r="P23" i="81" s="1"/>
  <c r="O5" i="81"/>
  <c r="O23" i="81" s="1"/>
  <c r="N5" i="81"/>
  <c r="N23" i="81" s="1"/>
  <c r="M5" i="81"/>
  <c r="M23" i="81" s="1"/>
  <c r="L5" i="81"/>
  <c r="L23" i="81" s="1"/>
  <c r="L24" i="81" s="1"/>
  <c r="K5" i="81"/>
  <c r="K23" i="81" s="1"/>
  <c r="J5" i="81"/>
  <c r="J23" i="81" s="1"/>
  <c r="I5" i="81"/>
  <c r="I23" i="81" s="1"/>
  <c r="H5" i="81"/>
  <c r="H23" i="81" s="1"/>
  <c r="D5" i="81"/>
  <c r="D23" i="81" s="1"/>
  <c r="P4" i="81"/>
  <c r="P27" i="81" s="1"/>
  <c r="O4" i="81"/>
  <c r="O27" i="81" s="1"/>
  <c r="N4" i="81"/>
  <c r="N27" i="81" s="1"/>
  <c r="M4" i="81"/>
  <c r="M27" i="81" s="1"/>
  <c r="L4" i="81"/>
  <c r="L27" i="81" s="1"/>
  <c r="K4" i="81"/>
  <c r="K27" i="81" s="1"/>
  <c r="J4" i="81"/>
  <c r="J27" i="81" s="1"/>
  <c r="J30" i="81" s="1"/>
  <c r="I4" i="81"/>
  <c r="I27" i="81" s="1"/>
  <c r="H4" i="81"/>
  <c r="H27" i="81" s="1"/>
  <c r="H30" i="81" s="1"/>
  <c r="D4" i="81"/>
  <c r="D27" i="81" s="1"/>
  <c r="H3" i="81"/>
  <c r="Q37" i="80"/>
  <c r="P37" i="80"/>
  <c r="O37" i="80"/>
  <c r="N37" i="80"/>
  <c r="M37" i="80"/>
  <c r="L37" i="80"/>
  <c r="K37" i="80"/>
  <c r="J37" i="80"/>
  <c r="I37" i="80"/>
  <c r="H37" i="80"/>
  <c r="D37" i="80"/>
  <c r="Q36" i="80"/>
  <c r="P36" i="80"/>
  <c r="O36" i="80"/>
  <c r="N36" i="80"/>
  <c r="M36" i="80"/>
  <c r="L36" i="80"/>
  <c r="K36" i="80"/>
  <c r="J36" i="80"/>
  <c r="I36" i="80"/>
  <c r="H36" i="80"/>
  <c r="D36" i="80"/>
  <c r="Q35" i="80"/>
  <c r="P35" i="80"/>
  <c r="O35" i="80"/>
  <c r="N35" i="80"/>
  <c r="M35" i="80"/>
  <c r="L35" i="80"/>
  <c r="K35" i="80"/>
  <c r="J35" i="80"/>
  <c r="I35" i="80"/>
  <c r="H35" i="80"/>
  <c r="D35" i="80"/>
  <c r="Q34" i="80"/>
  <c r="P34" i="80"/>
  <c r="O34" i="80"/>
  <c r="N34" i="80"/>
  <c r="M34" i="80"/>
  <c r="L34" i="80"/>
  <c r="K34" i="80"/>
  <c r="J34" i="80"/>
  <c r="I34" i="80"/>
  <c r="D34" i="80"/>
  <c r="H34" i="80" s="1"/>
  <c r="Q33" i="80"/>
  <c r="P33" i="80"/>
  <c r="O33" i="80"/>
  <c r="N33" i="80"/>
  <c r="M33" i="80"/>
  <c r="L33" i="80"/>
  <c r="K33" i="80"/>
  <c r="J33" i="80"/>
  <c r="I33" i="80"/>
  <c r="H33" i="80"/>
  <c r="D33" i="80"/>
  <c r="Q32" i="80"/>
  <c r="P32" i="80"/>
  <c r="O32" i="80"/>
  <c r="N32" i="80"/>
  <c r="M32" i="80"/>
  <c r="L32" i="80"/>
  <c r="K32" i="80"/>
  <c r="J32" i="80"/>
  <c r="I32" i="80"/>
  <c r="D32" i="80"/>
  <c r="H32" i="80" s="1"/>
  <c r="P26" i="80"/>
  <c r="N26" i="80"/>
  <c r="Q25" i="80"/>
  <c r="L26" i="80" s="1"/>
  <c r="P25" i="80"/>
  <c r="O25" i="80"/>
  <c r="N25" i="80"/>
  <c r="M25" i="80"/>
  <c r="L29" i="80" s="1"/>
  <c r="L25" i="80"/>
  <c r="K25" i="80"/>
  <c r="K29" i="80" s="1"/>
  <c r="J25" i="80"/>
  <c r="I25" i="80"/>
  <c r="D25" i="80"/>
  <c r="H25" i="80" s="1"/>
  <c r="H29" i="80" s="1"/>
  <c r="Q21" i="80"/>
  <c r="P21" i="80"/>
  <c r="O21" i="80"/>
  <c r="N21" i="80"/>
  <c r="M21" i="80"/>
  <c r="L21" i="80"/>
  <c r="K21" i="80"/>
  <c r="J21" i="80"/>
  <c r="I21" i="80"/>
  <c r="H21" i="80"/>
  <c r="D21" i="80"/>
  <c r="Q16" i="80"/>
  <c r="P16" i="80"/>
  <c r="O16" i="80"/>
  <c r="N16" i="80"/>
  <c r="M16" i="80"/>
  <c r="L16" i="80"/>
  <c r="K16" i="80"/>
  <c r="J16" i="80"/>
  <c r="I16" i="80"/>
  <c r="D16" i="80"/>
  <c r="H16" i="80" s="1"/>
  <c r="Q15" i="80"/>
  <c r="P15" i="80"/>
  <c r="O15" i="80"/>
  <c r="N15" i="80"/>
  <c r="M15" i="80"/>
  <c r="L15" i="80"/>
  <c r="K15" i="80"/>
  <c r="J15" i="80"/>
  <c r="I15" i="80"/>
  <c r="H15" i="80"/>
  <c r="D15" i="80"/>
  <c r="Q14" i="80"/>
  <c r="P14" i="80"/>
  <c r="O14" i="80"/>
  <c r="N14" i="80"/>
  <c r="M14" i="80"/>
  <c r="L14" i="80"/>
  <c r="K14" i="80"/>
  <c r="J14" i="80"/>
  <c r="I14" i="80"/>
  <c r="D14" i="80"/>
  <c r="H14" i="80" s="1"/>
  <c r="Q13" i="80"/>
  <c r="P13" i="80"/>
  <c r="O13" i="80"/>
  <c r="N13" i="80"/>
  <c r="M13" i="80"/>
  <c r="L13" i="80"/>
  <c r="K13" i="80"/>
  <c r="J13" i="80"/>
  <c r="I13" i="80"/>
  <c r="H13" i="80"/>
  <c r="D13" i="80"/>
  <c r="Q12" i="80"/>
  <c r="P12" i="80"/>
  <c r="O12" i="80"/>
  <c r="N12" i="80"/>
  <c r="M12" i="80"/>
  <c r="L12" i="80"/>
  <c r="K12" i="80"/>
  <c r="J12" i="80"/>
  <c r="I12" i="80"/>
  <c r="D12" i="80"/>
  <c r="H12" i="80" s="1"/>
  <c r="Q11" i="80"/>
  <c r="P11" i="80"/>
  <c r="O11" i="80"/>
  <c r="N11" i="80"/>
  <c r="M11" i="80"/>
  <c r="L11" i="80"/>
  <c r="K11" i="80"/>
  <c r="J11" i="80"/>
  <c r="I11" i="80"/>
  <c r="H11" i="80"/>
  <c r="D11" i="80"/>
  <c r="Q9" i="80"/>
  <c r="P9" i="80"/>
  <c r="O9" i="80"/>
  <c r="N9" i="80"/>
  <c r="M9" i="80"/>
  <c r="L9" i="80"/>
  <c r="K9" i="80"/>
  <c r="J9" i="80"/>
  <c r="I9" i="80"/>
  <c r="D9" i="80"/>
  <c r="H9" i="80" s="1"/>
  <c r="Q8" i="80"/>
  <c r="P8" i="80"/>
  <c r="O8" i="80"/>
  <c r="N8" i="80"/>
  <c r="M8" i="80"/>
  <c r="L8" i="80"/>
  <c r="K8" i="80"/>
  <c r="J8" i="80"/>
  <c r="I8" i="80"/>
  <c r="H8" i="80"/>
  <c r="D8" i="80"/>
  <c r="Q7" i="80"/>
  <c r="P7" i="80"/>
  <c r="O7" i="80"/>
  <c r="N7" i="80"/>
  <c r="M7" i="80"/>
  <c r="L7" i="80"/>
  <c r="K7" i="80"/>
  <c r="J7" i="80"/>
  <c r="I7" i="80"/>
  <c r="D7" i="80"/>
  <c r="H7" i="80" s="1"/>
  <c r="Q6" i="80"/>
  <c r="P6" i="80"/>
  <c r="O6" i="80"/>
  <c r="N6" i="80"/>
  <c r="M6" i="80"/>
  <c r="L6" i="80"/>
  <c r="K6" i="80"/>
  <c r="J6" i="80"/>
  <c r="I6" i="80"/>
  <c r="H6" i="80"/>
  <c r="D6" i="80"/>
  <c r="Q5" i="80"/>
  <c r="Q23" i="80" s="1"/>
  <c r="P5" i="80"/>
  <c r="O5" i="80"/>
  <c r="O23" i="80" s="1"/>
  <c r="N5" i="80"/>
  <c r="M5" i="80"/>
  <c r="M23" i="80" s="1"/>
  <c r="L5" i="80"/>
  <c r="K5" i="80"/>
  <c r="K23" i="80" s="1"/>
  <c r="J5" i="80"/>
  <c r="I5" i="80"/>
  <c r="I23" i="80" s="1"/>
  <c r="D5" i="80"/>
  <c r="H5" i="80" s="1"/>
  <c r="H23" i="80" s="1"/>
  <c r="Q4" i="80"/>
  <c r="Q27" i="80" s="1"/>
  <c r="P4" i="80"/>
  <c r="P27" i="80" s="1"/>
  <c r="O4" i="80"/>
  <c r="O27" i="80" s="1"/>
  <c r="N4" i="80"/>
  <c r="N27" i="80" s="1"/>
  <c r="N28" i="80" s="1"/>
  <c r="M4" i="80"/>
  <c r="M27" i="80" s="1"/>
  <c r="L4" i="80"/>
  <c r="L27" i="80" s="1"/>
  <c r="K4" i="80"/>
  <c r="K27" i="80" s="1"/>
  <c r="K30" i="80" s="1"/>
  <c r="J4" i="80"/>
  <c r="J27" i="80" s="1"/>
  <c r="I4" i="80"/>
  <c r="I27" i="80" s="1"/>
  <c r="H4" i="80"/>
  <c r="H27" i="80" s="1"/>
  <c r="D4" i="80"/>
  <c r="D27" i="80" s="1"/>
  <c r="H3" i="80"/>
  <c r="Q37" i="79"/>
  <c r="P37" i="79"/>
  <c r="O37" i="79"/>
  <c r="N37" i="79"/>
  <c r="M37" i="79"/>
  <c r="L37" i="79"/>
  <c r="K37" i="79"/>
  <c r="J37" i="79"/>
  <c r="I37" i="79"/>
  <c r="H37" i="79"/>
  <c r="D37" i="79"/>
  <c r="Q36" i="79"/>
  <c r="P36" i="79"/>
  <c r="O36" i="79"/>
  <c r="N36" i="79"/>
  <c r="M36" i="79"/>
  <c r="L36" i="79"/>
  <c r="K36" i="79"/>
  <c r="J36" i="79"/>
  <c r="I36" i="79"/>
  <c r="H36" i="79"/>
  <c r="D36" i="79"/>
  <c r="Q35" i="79"/>
  <c r="P35" i="79"/>
  <c r="O35" i="79"/>
  <c r="N35" i="79"/>
  <c r="M35" i="79"/>
  <c r="L35" i="79"/>
  <c r="K35" i="79"/>
  <c r="J35" i="79"/>
  <c r="I35" i="79"/>
  <c r="D35" i="79"/>
  <c r="H35" i="79" s="1"/>
  <c r="Q34" i="79"/>
  <c r="P34" i="79"/>
  <c r="O34" i="79"/>
  <c r="N34" i="79"/>
  <c r="M34" i="79"/>
  <c r="L34" i="79"/>
  <c r="K34" i="79"/>
  <c r="J34" i="79"/>
  <c r="I34" i="79"/>
  <c r="H34" i="79"/>
  <c r="D34" i="79"/>
  <c r="Q33" i="79"/>
  <c r="P33" i="79"/>
  <c r="O33" i="79"/>
  <c r="N33" i="79"/>
  <c r="M33" i="79"/>
  <c r="L33" i="79"/>
  <c r="K33" i="79"/>
  <c r="J33" i="79"/>
  <c r="I33" i="79"/>
  <c r="D33" i="79"/>
  <c r="H33" i="79" s="1"/>
  <c r="Q32" i="79"/>
  <c r="P32" i="79"/>
  <c r="O32" i="79"/>
  <c r="N32" i="79"/>
  <c r="M32" i="79"/>
  <c r="L32" i="79"/>
  <c r="K32" i="79"/>
  <c r="J32" i="79"/>
  <c r="I32" i="79"/>
  <c r="H32" i="79"/>
  <c r="D32" i="79"/>
  <c r="Q29" i="79"/>
  <c r="Q26" i="79"/>
  <c r="O26" i="79"/>
  <c r="M26" i="79"/>
  <c r="D26" i="79"/>
  <c r="Q25" i="79"/>
  <c r="L26" i="79" s="1"/>
  <c r="P25" i="79"/>
  <c r="P29" i="79" s="1"/>
  <c r="O25" i="79"/>
  <c r="J26" i="79" s="1"/>
  <c r="N25" i="79"/>
  <c r="N29" i="79" s="1"/>
  <c r="M25" i="79"/>
  <c r="H26" i="79" s="1"/>
  <c r="L25" i="79"/>
  <c r="L29" i="79" s="1"/>
  <c r="K25" i="79"/>
  <c r="J25" i="79"/>
  <c r="J29" i="79" s="1"/>
  <c r="I25" i="79"/>
  <c r="H25" i="79"/>
  <c r="H29" i="79" s="1"/>
  <c r="D25" i="79"/>
  <c r="Q21" i="79"/>
  <c r="P21" i="79"/>
  <c r="O21" i="79"/>
  <c r="N21" i="79"/>
  <c r="M21" i="79"/>
  <c r="L21" i="79"/>
  <c r="K21" i="79"/>
  <c r="J21" i="79"/>
  <c r="I21" i="79"/>
  <c r="D21" i="79"/>
  <c r="H21" i="79" s="1"/>
  <c r="Q16" i="79"/>
  <c r="P16" i="79"/>
  <c r="O16" i="79"/>
  <c r="N16" i="79"/>
  <c r="M16" i="79"/>
  <c r="L16" i="79"/>
  <c r="K16" i="79"/>
  <c r="J16" i="79"/>
  <c r="I16" i="79"/>
  <c r="D16" i="79"/>
  <c r="H16" i="79" s="1"/>
  <c r="Q15" i="79"/>
  <c r="P15" i="79"/>
  <c r="O15" i="79"/>
  <c r="N15" i="79"/>
  <c r="M15" i="79"/>
  <c r="L15" i="79"/>
  <c r="K15" i="79"/>
  <c r="J15" i="79"/>
  <c r="I15" i="79"/>
  <c r="H15" i="79"/>
  <c r="D15" i="79"/>
  <c r="Q14" i="79"/>
  <c r="P14" i="79"/>
  <c r="O14" i="79"/>
  <c r="N14" i="79"/>
  <c r="M14" i="79"/>
  <c r="L14" i="79"/>
  <c r="K14" i="79"/>
  <c r="J14" i="79"/>
  <c r="I14" i="79"/>
  <c r="D14" i="79"/>
  <c r="H14" i="79" s="1"/>
  <c r="Q13" i="79"/>
  <c r="P13" i="79"/>
  <c r="O13" i="79"/>
  <c r="N13" i="79"/>
  <c r="M13" i="79"/>
  <c r="L13" i="79"/>
  <c r="K13" i="79"/>
  <c r="J13" i="79"/>
  <c r="I13" i="79"/>
  <c r="H13" i="79"/>
  <c r="D13" i="79"/>
  <c r="Q12" i="79"/>
  <c r="P12" i="79"/>
  <c r="O12" i="79"/>
  <c r="N12" i="79"/>
  <c r="M12" i="79"/>
  <c r="L12" i="79"/>
  <c r="K12" i="79"/>
  <c r="J12" i="79"/>
  <c r="I12" i="79"/>
  <c r="D12" i="79"/>
  <c r="H12" i="79" s="1"/>
  <c r="Q11" i="79"/>
  <c r="P11" i="79"/>
  <c r="O11" i="79"/>
  <c r="N11" i="79"/>
  <c r="M11" i="79"/>
  <c r="L11" i="79"/>
  <c r="K11" i="79"/>
  <c r="J11" i="79"/>
  <c r="I11" i="79"/>
  <c r="H11" i="79"/>
  <c r="D11" i="79"/>
  <c r="Q9" i="79"/>
  <c r="P9" i="79"/>
  <c r="O9" i="79"/>
  <c r="N9" i="79"/>
  <c r="M9" i="79"/>
  <c r="L9" i="79"/>
  <c r="K9" i="79"/>
  <c r="J9" i="79"/>
  <c r="I9" i="79"/>
  <c r="D9" i="79"/>
  <c r="H9" i="79" s="1"/>
  <c r="Q8" i="79"/>
  <c r="P8" i="79"/>
  <c r="O8" i="79"/>
  <c r="N8" i="79"/>
  <c r="M8" i="79"/>
  <c r="L8" i="79"/>
  <c r="K8" i="79"/>
  <c r="J8" i="79"/>
  <c r="I8" i="79"/>
  <c r="H8" i="79"/>
  <c r="D8" i="79"/>
  <c r="Q7" i="79"/>
  <c r="P7" i="79"/>
  <c r="O7" i="79"/>
  <c r="N7" i="79"/>
  <c r="M7" i="79"/>
  <c r="L7" i="79"/>
  <c r="K7" i="79"/>
  <c r="J7" i="79"/>
  <c r="I7" i="79"/>
  <c r="D7" i="79"/>
  <c r="H7" i="79" s="1"/>
  <c r="Q6" i="79"/>
  <c r="P6" i="79"/>
  <c r="O6" i="79"/>
  <c r="N6" i="79"/>
  <c r="M6" i="79"/>
  <c r="L6" i="79"/>
  <c r="K6" i="79"/>
  <c r="J6" i="79"/>
  <c r="I6" i="79"/>
  <c r="H6" i="79"/>
  <c r="D6" i="79"/>
  <c r="Q5" i="79"/>
  <c r="Q23" i="79" s="1"/>
  <c r="P5" i="79"/>
  <c r="P23" i="79" s="1"/>
  <c r="O5" i="79"/>
  <c r="O23" i="79" s="1"/>
  <c r="N5" i="79"/>
  <c r="N23" i="79" s="1"/>
  <c r="M5" i="79"/>
  <c r="M23" i="79" s="1"/>
  <c r="L5" i="79"/>
  <c r="L23" i="79" s="1"/>
  <c r="K5" i="79"/>
  <c r="K23" i="79" s="1"/>
  <c r="J5" i="79"/>
  <c r="J23" i="79" s="1"/>
  <c r="I5" i="79"/>
  <c r="I23" i="79" s="1"/>
  <c r="D24" i="79" s="1"/>
  <c r="D5" i="79"/>
  <c r="D23" i="79" s="1"/>
  <c r="Q4" i="79"/>
  <c r="Q27" i="79" s="1"/>
  <c r="P4" i="79"/>
  <c r="P27" i="79" s="1"/>
  <c r="O4" i="79"/>
  <c r="O27" i="79" s="1"/>
  <c r="N4" i="79"/>
  <c r="N27" i="79" s="1"/>
  <c r="M4" i="79"/>
  <c r="M27" i="79" s="1"/>
  <c r="L4" i="79"/>
  <c r="L27" i="79" s="1"/>
  <c r="L30" i="79" s="1"/>
  <c r="K4" i="79"/>
  <c r="K27" i="79" s="1"/>
  <c r="J4" i="79"/>
  <c r="J27" i="79" s="1"/>
  <c r="I4" i="79"/>
  <c r="I27" i="79" s="1"/>
  <c r="H4" i="79"/>
  <c r="H27" i="79" s="1"/>
  <c r="H30" i="79" s="1"/>
  <c r="D4" i="79"/>
  <c r="D27" i="79" s="1"/>
  <c r="H3" i="79"/>
  <c r="Q37" i="78"/>
  <c r="P37" i="78"/>
  <c r="O37" i="78"/>
  <c r="N37" i="78"/>
  <c r="M37" i="78"/>
  <c r="L37" i="78"/>
  <c r="K37" i="78"/>
  <c r="J37" i="78"/>
  <c r="I37" i="78"/>
  <c r="H37" i="78"/>
  <c r="D37" i="78"/>
  <c r="Q36" i="78"/>
  <c r="P36" i="78"/>
  <c r="O36" i="78"/>
  <c r="N36" i="78"/>
  <c r="M36" i="78"/>
  <c r="L36" i="78"/>
  <c r="K36" i="78"/>
  <c r="J36" i="78"/>
  <c r="I36" i="78"/>
  <c r="H36" i="78"/>
  <c r="D36" i="78"/>
  <c r="Q35" i="78"/>
  <c r="P35" i="78"/>
  <c r="O35" i="78"/>
  <c r="N35" i="78"/>
  <c r="M35" i="78"/>
  <c r="L35" i="78"/>
  <c r="K35" i="78"/>
  <c r="J35" i="78"/>
  <c r="I35" i="78"/>
  <c r="D35" i="78"/>
  <c r="H35" i="78" s="1"/>
  <c r="Q34" i="78"/>
  <c r="P34" i="78"/>
  <c r="O34" i="78"/>
  <c r="N34" i="78"/>
  <c r="M34" i="78"/>
  <c r="L34" i="78"/>
  <c r="K34" i="78"/>
  <c r="J34" i="78"/>
  <c r="I34" i="78"/>
  <c r="H34" i="78"/>
  <c r="D34" i="78"/>
  <c r="Q33" i="78"/>
  <c r="P33" i="78"/>
  <c r="O33" i="78"/>
  <c r="N33" i="78"/>
  <c r="M33" i="78"/>
  <c r="L33" i="78"/>
  <c r="K33" i="78"/>
  <c r="J33" i="78"/>
  <c r="I33" i="78"/>
  <c r="D33" i="78"/>
  <c r="H33" i="78" s="1"/>
  <c r="Q32" i="78"/>
  <c r="P32" i="78"/>
  <c r="O32" i="78"/>
  <c r="N32" i="78"/>
  <c r="M32" i="78"/>
  <c r="L32" i="78"/>
  <c r="K32" i="78"/>
  <c r="J32" i="78"/>
  <c r="I32" i="78"/>
  <c r="H32" i="78"/>
  <c r="D32" i="78"/>
  <c r="Q29" i="78"/>
  <c r="M29" i="78"/>
  <c r="I29" i="78"/>
  <c r="Q26" i="78"/>
  <c r="O26" i="78"/>
  <c r="M26" i="78"/>
  <c r="I26" i="78"/>
  <c r="D26" i="78"/>
  <c r="Q25" i="78"/>
  <c r="P25" i="78"/>
  <c r="P29" i="78" s="1"/>
  <c r="O25" i="78"/>
  <c r="J26" i="78" s="1"/>
  <c r="N25" i="78"/>
  <c r="N29" i="78" s="1"/>
  <c r="M25" i="78"/>
  <c r="L25" i="78"/>
  <c r="L29" i="78" s="1"/>
  <c r="K25" i="78"/>
  <c r="J25" i="78"/>
  <c r="J29" i="78" s="1"/>
  <c r="I25" i="78"/>
  <c r="H25" i="78"/>
  <c r="H29" i="78" s="1"/>
  <c r="D25" i="78"/>
  <c r="Q21" i="78"/>
  <c r="P21" i="78"/>
  <c r="O21" i="78"/>
  <c r="N21" i="78"/>
  <c r="M21" i="78"/>
  <c r="L21" i="78"/>
  <c r="K21" i="78"/>
  <c r="J21" i="78"/>
  <c r="I21" i="78"/>
  <c r="D21" i="78"/>
  <c r="H21" i="78" s="1"/>
  <c r="Q16" i="78"/>
  <c r="P16" i="78"/>
  <c r="O16" i="78"/>
  <c r="N16" i="78"/>
  <c r="M16" i="78"/>
  <c r="L16" i="78"/>
  <c r="K16" i="78"/>
  <c r="J16" i="78"/>
  <c r="I16" i="78"/>
  <c r="D16" i="78"/>
  <c r="H16" i="78" s="1"/>
  <c r="Q15" i="78"/>
  <c r="P15" i="78"/>
  <c r="O15" i="78"/>
  <c r="N15" i="78"/>
  <c r="M15" i="78"/>
  <c r="L15" i="78"/>
  <c r="K15" i="78"/>
  <c r="J15" i="78"/>
  <c r="I15" i="78"/>
  <c r="H15" i="78"/>
  <c r="D15" i="78"/>
  <c r="Q14" i="78"/>
  <c r="P14" i="78"/>
  <c r="O14" i="78"/>
  <c r="N14" i="78"/>
  <c r="M14" i="78"/>
  <c r="L14" i="78"/>
  <c r="K14" i="78"/>
  <c r="J14" i="78"/>
  <c r="I14" i="78"/>
  <c r="D14" i="78"/>
  <c r="H14" i="78" s="1"/>
  <c r="Q13" i="78"/>
  <c r="P13" i="78"/>
  <c r="O13" i="78"/>
  <c r="N13" i="78"/>
  <c r="M13" i="78"/>
  <c r="L13" i="78"/>
  <c r="K13" i="78"/>
  <c r="J13" i="78"/>
  <c r="I13" i="78"/>
  <c r="H13" i="78"/>
  <c r="D13" i="78"/>
  <c r="Q12" i="78"/>
  <c r="P12" i="78"/>
  <c r="O12" i="78"/>
  <c r="N12" i="78"/>
  <c r="M12" i="78"/>
  <c r="L12" i="78"/>
  <c r="K12" i="78"/>
  <c r="J12" i="78"/>
  <c r="I12" i="78"/>
  <c r="D12" i="78"/>
  <c r="H12" i="78" s="1"/>
  <c r="Q11" i="78"/>
  <c r="P11" i="78"/>
  <c r="O11" i="78"/>
  <c r="N11" i="78"/>
  <c r="M11" i="78"/>
  <c r="L11" i="78"/>
  <c r="K11" i="78"/>
  <c r="J11" i="78"/>
  <c r="I11" i="78"/>
  <c r="H11" i="78"/>
  <c r="D11" i="78"/>
  <c r="Q9" i="78"/>
  <c r="P9" i="78"/>
  <c r="O9" i="78"/>
  <c r="N9" i="78"/>
  <c r="M9" i="78"/>
  <c r="L9" i="78"/>
  <c r="K9" i="78"/>
  <c r="J9" i="78"/>
  <c r="I9" i="78"/>
  <c r="D9" i="78"/>
  <c r="H9" i="78" s="1"/>
  <c r="Q8" i="78"/>
  <c r="P8" i="78"/>
  <c r="O8" i="78"/>
  <c r="N8" i="78"/>
  <c r="M8" i="78"/>
  <c r="L8" i="78"/>
  <c r="K8" i="78"/>
  <c r="J8" i="78"/>
  <c r="I8" i="78"/>
  <c r="H8" i="78"/>
  <c r="D8" i="78"/>
  <c r="Q7" i="78"/>
  <c r="P7" i="78"/>
  <c r="O7" i="78"/>
  <c r="N7" i="78"/>
  <c r="M7" i="78"/>
  <c r="L7" i="78"/>
  <c r="K7" i="78"/>
  <c r="J7" i="78"/>
  <c r="I7" i="78"/>
  <c r="D7" i="78"/>
  <c r="H7" i="78" s="1"/>
  <c r="Q6" i="78"/>
  <c r="P6" i="78"/>
  <c r="O6" i="78"/>
  <c r="N6" i="78"/>
  <c r="M6" i="78"/>
  <c r="L6" i="78"/>
  <c r="K6" i="78"/>
  <c r="J6" i="78"/>
  <c r="I6" i="78"/>
  <c r="H6" i="78"/>
  <c r="D6" i="78"/>
  <c r="Q5" i="78"/>
  <c r="Q23" i="78" s="1"/>
  <c r="P5" i="78"/>
  <c r="P23" i="78" s="1"/>
  <c r="O5" i="78"/>
  <c r="O23" i="78" s="1"/>
  <c r="N5" i="78"/>
  <c r="N23" i="78" s="1"/>
  <c r="M5" i="78"/>
  <c r="M23" i="78" s="1"/>
  <c r="L5" i="78"/>
  <c r="L23" i="78" s="1"/>
  <c r="K5" i="78"/>
  <c r="K23" i="78" s="1"/>
  <c r="J5" i="78"/>
  <c r="J23" i="78" s="1"/>
  <c r="I5" i="78"/>
  <c r="I23" i="78" s="1"/>
  <c r="D5" i="78"/>
  <c r="D23" i="78" s="1"/>
  <c r="Q4" i="78"/>
  <c r="Q27" i="78" s="1"/>
  <c r="P4" i="78"/>
  <c r="P27" i="78" s="1"/>
  <c r="O4" i="78"/>
  <c r="O27" i="78" s="1"/>
  <c r="N4" i="78"/>
  <c r="N27" i="78" s="1"/>
  <c r="M4" i="78"/>
  <c r="M27" i="78" s="1"/>
  <c r="L4" i="78"/>
  <c r="L27" i="78" s="1"/>
  <c r="L30" i="78" s="1"/>
  <c r="K4" i="78"/>
  <c r="K27" i="78" s="1"/>
  <c r="K30" i="78" s="1"/>
  <c r="J4" i="78"/>
  <c r="J27" i="78" s="1"/>
  <c r="J30" i="78" s="1"/>
  <c r="I4" i="78"/>
  <c r="I27" i="78" s="1"/>
  <c r="H4" i="78"/>
  <c r="H27" i="78" s="1"/>
  <c r="H30" i="78" s="1"/>
  <c r="D4" i="78"/>
  <c r="D27" i="78" s="1"/>
  <c r="H3" i="78"/>
  <c r="Q37" i="77"/>
  <c r="P37" i="77"/>
  <c r="O37" i="77"/>
  <c r="N37" i="77"/>
  <c r="M37" i="77"/>
  <c r="L37" i="77"/>
  <c r="K37" i="77"/>
  <c r="J37" i="77"/>
  <c r="I37" i="77"/>
  <c r="H37" i="77"/>
  <c r="D37" i="77"/>
  <c r="Q36" i="77"/>
  <c r="P36" i="77"/>
  <c r="O36" i="77"/>
  <c r="N36" i="77"/>
  <c r="M36" i="77"/>
  <c r="L36" i="77"/>
  <c r="K36" i="77"/>
  <c r="J36" i="77"/>
  <c r="I36" i="77"/>
  <c r="H36" i="77"/>
  <c r="D36" i="77"/>
  <c r="Q35" i="77"/>
  <c r="P35" i="77"/>
  <c r="O35" i="77"/>
  <c r="N35" i="77"/>
  <c r="M35" i="77"/>
  <c r="L35" i="77"/>
  <c r="K35" i="77"/>
  <c r="J35" i="77"/>
  <c r="I35" i="77"/>
  <c r="D35" i="77"/>
  <c r="H35" i="77" s="1"/>
  <c r="Q34" i="77"/>
  <c r="P34" i="77"/>
  <c r="O34" i="77"/>
  <c r="N34" i="77"/>
  <c r="M34" i="77"/>
  <c r="L34" i="77"/>
  <c r="K34" i="77"/>
  <c r="J34" i="77"/>
  <c r="I34" i="77"/>
  <c r="H34" i="77"/>
  <c r="D34" i="77"/>
  <c r="Q33" i="77"/>
  <c r="P33" i="77"/>
  <c r="O33" i="77"/>
  <c r="N33" i="77"/>
  <c r="M33" i="77"/>
  <c r="L33" i="77"/>
  <c r="K33" i="77"/>
  <c r="J33" i="77"/>
  <c r="I33" i="77"/>
  <c r="D33" i="77"/>
  <c r="H33" i="77" s="1"/>
  <c r="Q32" i="77"/>
  <c r="P32" i="77"/>
  <c r="O32" i="77"/>
  <c r="N32" i="77"/>
  <c r="M32" i="77"/>
  <c r="L32" i="77"/>
  <c r="K32" i="77"/>
  <c r="J32" i="77"/>
  <c r="I32" i="77"/>
  <c r="H32" i="77"/>
  <c r="D32" i="77"/>
  <c r="Q29" i="77"/>
  <c r="M29" i="77"/>
  <c r="I29" i="77"/>
  <c r="Q26" i="77"/>
  <c r="O26" i="77"/>
  <c r="M26" i="77"/>
  <c r="I26" i="77"/>
  <c r="D26" i="77"/>
  <c r="Q25" i="77"/>
  <c r="P25" i="77"/>
  <c r="P29" i="77" s="1"/>
  <c r="O25" i="77"/>
  <c r="J26" i="77" s="1"/>
  <c r="N25" i="77"/>
  <c r="N29" i="77" s="1"/>
  <c r="M25" i="77"/>
  <c r="L25" i="77"/>
  <c r="L29" i="77" s="1"/>
  <c r="K25" i="77"/>
  <c r="J25" i="77"/>
  <c r="J29" i="77" s="1"/>
  <c r="I25" i="77"/>
  <c r="H25" i="77"/>
  <c r="H29" i="77" s="1"/>
  <c r="D25" i="77"/>
  <c r="Q21" i="77"/>
  <c r="P21" i="77"/>
  <c r="O21" i="77"/>
  <c r="N21" i="77"/>
  <c r="M21" i="77"/>
  <c r="L21" i="77"/>
  <c r="K21" i="77"/>
  <c r="J21" i="77"/>
  <c r="I21" i="77"/>
  <c r="D21" i="77"/>
  <c r="H21" i="77" s="1"/>
  <c r="Q16" i="77"/>
  <c r="P16" i="77"/>
  <c r="O16" i="77"/>
  <c r="N16" i="77"/>
  <c r="M16" i="77"/>
  <c r="L16" i="77"/>
  <c r="K16" i="77"/>
  <c r="J16" i="77"/>
  <c r="I16" i="77"/>
  <c r="D16" i="77"/>
  <c r="H16" i="77" s="1"/>
  <c r="Q15" i="77"/>
  <c r="P15" i="77"/>
  <c r="O15" i="77"/>
  <c r="N15" i="77"/>
  <c r="M15" i="77"/>
  <c r="L15" i="77"/>
  <c r="K15" i="77"/>
  <c r="J15" i="77"/>
  <c r="I15" i="77"/>
  <c r="H15" i="77"/>
  <c r="D15" i="77"/>
  <c r="Q14" i="77"/>
  <c r="P14" i="77"/>
  <c r="O14" i="77"/>
  <c r="N14" i="77"/>
  <c r="M14" i="77"/>
  <c r="L14" i="77"/>
  <c r="K14" i="77"/>
  <c r="J14" i="77"/>
  <c r="I14" i="77"/>
  <c r="D14" i="77"/>
  <c r="H14" i="77" s="1"/>
  <c r="Q13" i="77"/>
  <c r="P13" i="77"/>
  <c r="O13" i="77"/>
  <c r="N13" i="77"/>
  <c r="M13" i="77"/>
  <c r="L13" i="77"/>
  <c r="K13" i="77"/>
  <c r="J13" i="77"/>
  <c r="I13" i="77"/>
  <c r="H13" i="77"/>
  <c r="D13" i="77"/>
  <c r="Q12" i="77"/>
  <c r="P12" i="77"/>
  <c r="O12" i="77"/>
  <c r="N12" i="77"/>
  <c r="M12" i="77"/>
  <c r="L12" i="77"/>
  <c r="K12" i="77"/>
  <c r="J12" i="77"/>
  <c r="I12" i="77"/>
  <c r="D12" i="77"/>
  <c r="H12" i="77" s="1"/>
  <c r="Q11" i="77"/>
  <c r="P11" i="77"/>
  <c r="O11" i="77"/>
  <c r="N11" i="77"/>
  <c r="M11" i="77"/>
  <c r="L11" i="77"/>
  <c r="K11" i="77"/>
  <c r="J11" i="77"/>
  <c r="I11" i="77"/>
  <c r="H11" i="77"/>
  <c r="D11" i="77"/>
  <c r="Q9" i="77"/>
  <c r="P9" i="77"/>
  <c r="O9" i="77"/>
  <c r="N9" i="77"/>
  <c r="M9" i="77"/>
  <c r="L9" i="77"/>
  <c r="K9" i="77"/>
  <c r="J9" i="77"/>
  <c r="I9" i="77"/>
  <c r="D9" i="77"/>
  <c r="H9" i="77" s="1"/>
  <c r="Q8" i="77"/>
  <c r="P8" i="77"/>
  <c r="O8" i="77"/>
  <c r="N8" i="77"/>
  <c r="M8" i="77"/>
  <c r="L8" i="77"/>
  <c r="K8" i="77"/>
  <c r="J8" i="77"/>
  <c r="I8" i="77"/>
  <c r="H8" i="77"/>
  <c r="D8" i="77"/>
  <c r="Q7" i="77"/>
  <c r="P7" i="77"/>
  <c r="O7" i="77"/>
  <c r="N7" i="77"/>
  <c r="M7" i="77"/>
  <c r="L7" i="77"/>
  <c r="K7" i="77"/>
  <c r="J7" i="77"/>
  <c r="I7" i="77"/>
  <c r="D7" i="77"/>
  <c r="H7" i="77" s="1"/>
  <c r="Q6" i="77"/>
  <c r="P6" i="77"/>
  <c r="O6" i="77"/>
  <c r="N6" i="77"/>
  <c r="M6" i="77"/>
  <c r="L6" i="77"/>
  <c r="K6" i="77"/>
  <c r="J6" i="77"/>
  <c r="I6" i="77"/>
  <c r="H6" i="77"/>
  <c r="D6" i="77"/>
  <c r="Q5" i="77"/>
  <c r="Q23" i="77" s="1"/>
  <c r="P5" i="77"/>
  <c r="P23" i="77" s="1"/>
  <c r="O5" i="77"/>
  <c r="O23" i="77" s="1"/>
  <c r="N5" i="77"/>
  <c r="N23" i="77" s="1"/>
  <c r="M5" i="77"/>
  <c r="M23" i="77" s="1"/>
  <c r="L5" i="77"/>
  <c r="L23" i="77" s="1"/>
  <c r="K5" i="77"/>
  <c r="K23" i="77" s="1"/>
  <c r="J5" i="77"/>
  <c r="J23" i="77" s="1"/>
  <c r="I5" i="77"/>
  <c r="I23" i="77" s="1"/>
  <c r="D24" i="77" s="1"/>
  <c r="D5" i="77"/>
  <c r="D23" i="77" s="1"/>
  <c r="Q4" i="77"/>
  <c r="Q27" i="77" s="1"/>
  <c r="P4" i="77"/>
  <c r="P27" i="77" s="1"/>
  <c r="O4" i="77"/>
  <c r="O27" i="77" s="1"/>
  <c r="N4" i="77"/>
  <c r="N27" i="77" s="1"/>
  <c r="M4" i="77"/>
  <c r="M27" i="77" s="1"/>
  <c r="L4" i="77"/>
  <c r="L27" i="77" s="1"/>
  <c r="L30" i="77" s="1"/>
  <c r="K4" i="77"/>
  <c r="K27" i="77" s="1"/>
  <c r="K30" i="77" s="1"/>
  <c r="J4" i="77"/>
  <c r="J27" i="77" s="1"/>
  <c r="I4" i="77"/>
  <c r="I27" i="77" s="1"/>
  <c r="H4" i="77"/>
  <c r="H27" i="77" s="1"/>
  <c r="H30" i="77" s="1"/>
  <c r="D4" i="77"/>
  <c r="D27" i="77" s="1"/>
  <c r="H3" i="77"/>
  <c r="Q37" i="76"/>
  <c r="P37" i="76"/>
  <c r="O37" i="76"/>
  <c r="N37" i="76"/>
  <c r="M37" i="76"/>
  <c r="L37" i="76"/>
  <c r="K37" i="76"/>
  <c r="J37" i="76"/>
  <c r="I37" i="76"/>
  <c r="H37" i="76"/>
  <c r="D37" i="76"/>
  <c r="Q36" i="76"/>
  <c r="P36" i="76"/>
  <c r="O36" i="76"/>
  <c r="N36" i="76"/>
  <c r="M36" i="76"/>
  <c r="L36" i="76"/>
  <c r="K36" i="76"/>
  <c r="J36" i="76"/>
  <c r="I36" i="76"/>
  <c r="H36" i="76"/>
  <c r="D36" i="76"/>
  <c r="Q35" i="76"/>
  <c r="P35" i="76"/>
  <c r="O35" i="76"/>
  <c r="N35" i="76"/>
  <c r="M35" i="76"/>
  <c r="L35" i="76"/>
  <c r="K35" i="76"/>
  <c r="J35" i="76"/>
  <c r="I35" i="76"/>
  <c r="D35" i="76"/>
  <c r="H35" i="76" s="1"/>
  <c r="Q34" i="76"/>
  <c r="P34" i="76"/>
  <c r="O34" i="76"/>
  <c r="N34" i="76"/>
  <c r="M34" i="76"/>
  <c r="L34" i="76"/>
  <c r="K34" i="76"/>
  <c r="J34" i="76"/>
  <c r="I34" i="76"/>
  <c r="H34" i="76"/>
  <c r="D34" i="76"/>
  <c r="Q33" i="76"/>
  <c r="P33" i="76"/>
  <c r="O33" i="76"/>
  <c r="N33" i="76"/>
  <c r="M33" i="76"/>
  <c r="L33" i="76"/>
  <c r="K33" i="76"/>
  <c r="J33" i="76"/>
  <c r="I33" i="76"/>
  <c r="D33" i="76"/>
  <c r="H33" i="76" s="1"/>
  <c r="Q32" i="76"/>
  <c r="P32" i="76"/>
  <c r="O32" i="76"/>
  <c r="N32" i="76"/>
  <c r="M32" i="76"/>
  <c r="L32" i="76"/>
  <c r="K32" i="76"/>
  <c r="J32" i="76"/>
  <c r="I32" i="76"/>
  <c r="H32" i="76"/>
  <c r="D32" i="76"/>
  <c r="Q29" i="76"/>
  <c r="M29" i="76"/>
  <c r="I29" i="76"/>
  <c r="Q26" i="76"/>
  <c r="O26" i="76"/>
  <c r="M26" i="76"/>
  <c r="I26" i="76"/>
  <c r="D26" i="76"/>
  <c r="Q25" i="76"/>
  <c r="L26" i="76" s="1"/>
  <c r="P25" i="76"/>
  <c r="P29" i="76" s="1"/>
  <c r="O25" i="76"/>
  <c r="J26" i="76" s="1"/>
  <c r="N25" i="76"/>
  <c r="N29" i="76" s="1"/>
  <c r="M25" i="76"/>
  <c r="H26" i="76" s="1"/>
  <c r="L25" i="76"/>
  <c r="L29" i="76" s="1"/>
  <c r="K25" i="76"/>
  <c r="J25" i="76"/>
  <c r="J29" i="76" s="1"/>
  <c r="I25" i="76"/>
  <c r="H25" i="76"/>
  <c r="H29" i="76" s="1"/>
  <c r="D25" i="76"/>
  <c r="Q21" i="76"/>
  <c r="P21" i="76"/>
  <c r="O21" i="76"/>
  <c r="N21" i="76"/>
  <c r="M21" i="76"/>
  <c r="L21" i="76"/>
  <c r="K21" i="76"/>
  <c r="J21" i="76"/>
  <c r="I21" i="76"/>
  <c r="D21" i="76"/>
  <c r="H21" i="76" s="1"/>
  <c r="Q16" i="76"/>
  <c r="P16" i="76"/>
  <c r="O16" i="76"/>
  <c r="N16" i="76"/>
  <c r="M16" i="76"/>
  <c r="L16" i="76"/>
  <c r="K16" i="76"/>
  <c r="J16" i="76"/>
  <c r="I16" i="76"/>
  <c r="D16" i="76"/>
  <c r="H16" i="76" s="1"/>
  <c r="Q15" i="76"/>
  <c r="P15" i="76"/>
  <c r="O15" i="76"/>
  <c r="N15" i="76"/>
  <c r="M15" i="76"/>
  <c r="L15" i="76"/>
  <c r="K15" i="76"/>
  <c r="J15" i="76"/>
  <c r="I15" i="76"/>
  <c r="H15" i="76"/>
  <c r="D15" i="76"/>
  <c r="Q14" i="76"/>
  <c r="P14" i="76"/>
  <c r="O14" i="76"/>
  <c r="N14" i="76"/>
  <c r="M14" i="76"/>
  <c r="L14" i="76"/>
  <c r="K14" i="76"/>
  <c r="J14" i="76"/>
  <c r="I14" i="76"/>
  <c r="D14" i="76"/>
  <c r="H14" i="76" s="1"/>
  <c r="Q13" i="76"/>
  <c r="P13" i="76"/>
  <c r="O13" i="76"/>
  <c r="N13" i="76"/>
  <c r="M13" i="76"/>
  <c r="L13" i="76"/>
  <c r="K13" i="76"/>
  <c r="J13" i="76"/>
  <c r="I13" i="76"/>
  <c r="H13" i="76"/>
  <c r="D13" i="76"/>
  <c r="Q12" i="76"/>
  <c r="P12" i="76"/>
  <c r="O12" i="76"/>
  <c r="N12" i="76"/>
  <c r="M12" i="76"/>
  <c r="L12" i="76"/>
  <c r="K12" i="76"/>
  <c r="J12" i="76"/>
  <c r="I12" i="76"/>
  <c r="D12" i="76"/>
  <c r="H12" i="76" s="1"/>
  <c r="Q11" i="76"/>
  <c r="P11" i="76"/>
  <c r="O11" i="76"/>
  <c r="N11" i="76"/>
  <c r="M11" i="76"/>
  <c r="L11" i="76"/>
  <c r="K11" i="76"/>
  <c r="J11" i="76"/>
  <c r="I11" i="76"/>
  <c r="H11" i="76"/>
  <c r="D11" i="76"/>
  <c r="Q9" i="76"/>
  <c r="P9" i="76"/>
  <c r="O9" i="76"/>
  <c r="N9" i="76"/>
  <c r="M9" i="76"/>
  <c r="L9" i="76"/>
  <c r="K9" i="76"/>
  <c r="J9" i="76"/>
  <c r="I9" i="76"/>
  <c r="D9" i="76"/>
  <c r="H9" i="76" s="1"/>
  <c r="Q8" i="76"/>
  <c r="P8" i="76"/>
  <c r="O8" i="76"/>
  <c r="N8" i="76"/>
  <c r="M8" i="76"/>
  <c r="L8" i="76"/>
  <c r="K8" i="76"/>
  <c r="J8" i="76"/>
  <c r="I8" i="76"/>
  <c r="H8" i="76"/>
  <c r="D8" i="76"/>
  <c r="Q7" i="76"/>
  <c r="P7" i="76"/>
  <c r="O7" i="76"/>
  <c r="N7" i="76"/>
  <c r="M7" i="76"/>
  <c r="L7" i="76"/>
  <c r="K7" i="76"/>
  <c r="J7" i="76"/>
  <c r="I7" i="76"/>
  <c r="D7" i="76"/>
  <c r="H7" i="76" s="1"/>
  <c r="Q6" i="76"/>
  <c r="P6" i="76"/>
  <c r="O6" i="76"/>
  <c r="N6" i="76"/>
  <c r="M6" i="76"/>
  <c r="L6" i="76"/>
  <c r="K6" i="76"/>
  <c r="J6" i="76"/>
  <c r="I6" i="76"/>
  <c r="H6" i="76"/>
  <c r="D6" i="76"/>
  <c r="Q5" i="76"/>
  <c r="Q23" i="76" s="1"/>
  <c r="P5" i="76"/>
  <c r="P23" i="76" s="1"/>
  <c r="O5" i="76"/>
  <c r="O23" i="76" s="1"/>
  <c r="N5" i="76"/>
  <c r="N23" i="76" s="1"/>
  <c r="M5" i="76"/>
  <c r="M23" i="76" s="1"/>
  <c r="L5" i="76"/>
  <c r="L23" i="76" s="1"/>
  <c r="K5" i="76"/>
  <c r="K23" i="76" s="1"/>
  <c r="J5" i="76"/>
  <c r="J23" i="76" s="1"/>
  <c r="I5" i="76"/>
  <c r="I23" i="76" s="1"/>
  <c r="D24" i="76" s="1"/>
  <c r="D5" i="76"/>
  <c r="D23" i="76" s="1"/>
  <c r="Q4" i="76"/>
  <c r="Q27" i="76" s="1"/>
  <c r="P4" i="76"/>
  <c r="P27" i="76" s="1"/>
  <c r="O4" i="76"/>
  <c r="O27" i="76" s="1"/>
  <c r="N4" i="76"/>
  <c r="N27" i="76" s="1"/>
  <c r="M4" i="76"/>
  <c r="M27" i="76" s="1"/>
  <c r="L4" i="76"/>
  <c r="L27" i="76" s="1"/>
  <c r="L30" i="76" s="1"/>
  <c r="K4" i="76"/>
  <c r="K27" i="76" s="1"/>
  <c r="K30" i="76" s="1"/>
  <c r="J4" i="76"/>
  <c r="J27" i="76" s="1"/>
  <c r="I4" i="76"/>
  <c r="I27" i="76" s="1"/>
  <c r="H4" i="76"/>
  <c r="H27" i="76" s="1"/>
  <c r="H30" i="76" s="1"/>
  <c r="D4" i="76"/>
  <c r="D27" i="76" s="1"/>
  <c r="H3" i="76"/>
  <c r="Q37" i="75"/>
  <c r="P37" i="75"/>
  <c r="O37" i="75"/>
  <c r="N37" i="75"/>
  <c r="M37" i="75"/>
  <c r="L37" i="75"/>
  <c r="K37" i="75"/>
  <c r="J37" i="75"/>
  <c r="I37" i="75"/>
  <c r="H37" i="75"/>
  <c r="D37" i="75"/>
  <c r="Q36" i="75"/>
  <c r="P36" i="75"/>
  <c r="O36" i="75"/>
  <c r="N36" i="75"/>
  <c r="M36" i="75"/>
  <c r="L36" i="75"/>
  <c r="K36" i="75"/>
  <c r="J36" i="75"/>
  <c r="I36" i="75"/>
  <c r="H36" i="75"/>
  <c r="D36" i="75"/>
  <c r="Q35" i="75"/>
  <c r="P35" i="75"/>
  <c r="O35" i="75"/>
  <c r="N35" i="75"/>
  <c r="M35" i="75"/>
  <c r="L35" i="75"/>
  <c r="K35" i="75"/>
  <c r="J35" i="75"/>
  <c r="I35" i="75"/>
  <c r="D35" i="75"/>
  <c r="H35" i="75" s="1"/>
  <c r="Q34" i="75"/>
  <c r="P34" i="75"/>
  <c r="O34" i="75"/>
  <c r="N34" i="75"/>
  <c r="M34" i="75"/>
  <c r="L34" i="75"/>
  <c r="K34" i="75"/>
  <c r="J34" i="75"/>
  <c r="I34" i="75"/>
  <c r="H34" i="75"/>
  <c r="D34" i="75"/>
  <c r="Q33" i="75"/>
  <c r="P33" i="75"/>
  <c r="O33" i="75"/>
  <c r="N33" i="75"/>
  <c r="M33" i="75"/>
  <c r="L33" i="75"/>
  <c r="K33" i="75"/>
  <c r="J33" i="75"/>
  <c r="I33" i="75"/>
  <c r="D33" i="75"/>
  <c r="H33" i="75" s="1"/>
  <c r="Q32" i="75"/>
  <c r="P32" i="75"/>
  <c r="O32" i="75"/>
  <c r="N32" i="75"/>
  <c r="M32" i="75"/>
  <c r="L32" i="75"/>
  <c r="K32" i="75"/>
  <c r="J32" i="75"/>
  <c r="I32" i="75"/>
  <c r="H32" i="75"/>
  <c r="D32" i="75"/>
  <c r="Q29" i="75"/>
  <c r="P29" i="75"/>
  <c r="P26" i="75"/>
  <c r="O26" i="75"/>
  <c r="Q25" i="75"/>
  <c r="Q26" i="75" s="1"/>
  <c r="P25" i="75"/>
  <c r="O25" i="75"/>
  <c r="O29" i="75" s="1"/>
  <c r="N25" i="75"/>
  <c r="N29" i="75" s="1"/>
  <c r="M25" i="75"/>
  <c r="M29" i="75" s="1"/>
  <c r="L25" i="75"/>
  <c r="L29" i="75" s="1"/>
  <c r="K25" i="75"/>
  <c r="K29" i="75" s="1"/>
  <c r="J25" i="75"/>
  <c r="J29" i="75" s="1"/>
  <c r="I25" i="75"/>
  <c r="I29" i="75" s="1"/>
  <c r="D25" i="75"/>
  <c r="H25" i="75" s="1"/>
  <c r="H29" i="75" s="1"/>
  <c r="Q21" i="75"/>
  <c r="P21" i="75"/>
  <c r="O21" i="75"/>
  <c r="N21" i="75"/>
  <c r="M21" i="75"/>
  <c r="L21" i="75"/>
  <c r="K21" i="75"/>
  <c r="J21" i="75"/>
  <c r="I21" i="75"/>
  <c r="D21" i="75"/>
  <c r="H21" i="75" s="1"/>
  <c r="Q16" i="75"/>
  <c r="P16" i="75"/>
  <c r="O16" i="75"/>
  <c r="N16" i="75"/>
  <c r="M16" i="75"/>
  <c r="L16" i="75"/>
  <c r="K16" i="75"/>
  <c r="J16" i="75"/>
  <c r="I16" i="75"/>
  <c r="D16" i="75"/>
  <c r="H16" i="75" s="1"/>
  <c r="Q15" i="75"/>
  <c r="P15" i="75"/>
  <c r="O15" i="75"/>
  <c r="N15" i="75"/>
  <c r="M15" i="75"/>
  <c r="L15" i="75"/>
  <c r="K15" i="75"/>
  <c r="J15" i="75"/>
  <c r="I15" i="75"/>
  <c r="H15" i="75"/>
  <c r="D15" i="75"/>
  <c r="Q14" i="75"/>
  <c r="P14" i="75"/>
  <c r="O14" i="75"/>
  <c r="N14" i="75"/>
  <c r="M14" i="75"/>
  <c r="L14" i="75"/>
  <c r="K14" i="75"/>
  <c r="J14" i="75"/>
  <c r="I14" i="75"/>
  <c r="D14" i="75"/>
  <c r="H14" i="75" s="1"/>
  <c r="Q13" i="75"/>
  <c r="P13" i="75"/>
  <c r="O13" i="75"/>
  <c r="N13" i="75"/>
  <c r="M13" i="75"/>
  <c r="L13" i="75"/>
  <c r="K13" i="75"/>
  <c r="J13" i="75"/>
  <c r="I13" i="75"/>
  <c r="D13" i="75"/>
  <c r="H13" i="75" s="1"/>
  <c r="Q12" i="75"/>
  <c r="P12" i="75"/>
  <c r="O12" i="75"/>
  <c r="N12" i="75"/>
  <c r="M12" i="75"/>
  <c r="L12" i="75"/>
  <c r="K12" i="75"/>
  <c r="J12" i="75"/>
  <c r="I12" i="75"/>
  <c r="H12" i="75"/>
  <c r="D12" i="75"/>
  <c r="Q11" i="75"/>
  <c r="P11" i="75"/>
  <c r="O11" i="75"/>
  <c r="N11" i="75"/>
  <c r="M11" i="75"/>
  <c r="L11" i="75"/>
  <c r="K11" i="75"/>
  <c r="J11" i="75"/>
  <c r="I11" i="75"/>
  <c r="H11" i="75"/>
  <c r="D11" i="75"/>
  <c r="Q9" i="75"/>
  <c r="P9" i="75"/>
  <c r="O9" i="75"/>
  <c r="N9" i="75"/>
  <c r="M9" i="75"/>
  <c r="L9" i="75"/>
  <c r="K9" i="75"/>
  <c r="J9" i="75"/>
  <c r="I9" i="75"/>
  <c r="D9" i="75"/>
  <c r="Q8" i="75"/>
  <c r="P8" i="75"/>
  <c r="O8" i="75"/>
  <c r="N8" i="75"/>
  <c r="M8" i="75"/>
  <c r="L8" i="75"/>
  <c r="K8" i="75"/>
  <c r="J8" i="75"/>
  <c r="I8" i="75"/>
  <c r="H8" i="75"/>
  <c r="D8" i="75"/>
  <c r="Q7" i="75"/>
  <c r="P7" i="75"/>
  <c r="O7" i="75"/>
  <c r="N7" i="75"/>
  <c r="M7" i="75"/>
  <c r="L7" i="75"/>
  <c r="K7" i="75"/>
  <c r="J7" i="75"/>
  <c r="I7" i="75"/>
  <c r="D7" i="75"/>
  <c r="H7" i="75" s="1"/>
  <c r="Q6" i="75"/>
  <c r="P6" i="75"/>
  <c r="O6" i="75"/>
  <c r="N6" i="75"/>
  <c r="M6" i="75"/>
  <c r="L6" i="75"/>
  <c r="K6" i="75"/>
  <c r="J6" i="75"/>
  <c r="I6" i="75"/>
  <c r="D6" i="75"/>
  <c r="H6" i="75" s="1"/>
  <c r="Q5" i="75"/>
  <c r="Q23" i="75" s="1"/>
  <c r="P5" i="75"/>
  <c r="P23" i="75" s="1"/>
  <c r="O5" i="75"/>
  <c r="O23" i="75" s="1"/>
  <c r="N5" i="75"/>
  <c r="N23" i="75" s="1"/>
  <c r="M5" i="75"/>
  <c r="M23" i="75" s="1"/>
  <c r="L5" i="75"/>
  <c r="L23" i="75" s="1"/>
  <c r="K5" i="75"/>
  <c r="K23" i="75" s="1"/>
  <c r="J5" i="75"/>
  <c r="J23" i="75" s="1"/>
  <c r="I5" i="75"/>
  <c r="I23" i="75" s="1"/>
  <c r="D24" i="75" s="1"/>
  <c r="H5" i="75"/>
  <c r="D5" i="75"/>
  <c r="D23" i="75" s="1"/>
  <c r="Q4" i="75"/>
  <c r="Q27" i="75" s="1"/>
  <c r="P4" i="75"/>
  <c r="P27" i="75" s="1"/>
  <c r="O4" i="75"/>
  <c r="O27" i="75" s="1"/>
  <c r="N4" i="75"/>
  <c r="N27" i="75" s="1"/>
  <c r="M4" i="75"/>
  <c r="M27" i="75" s="1"/>
  <c r="L4" i="75"/>
  <c r="L27" i="75" s="1"/>
  <c r="L30" i="75" s="1"/>
  <c r="K4" i="75"/>
  <c r="K27" i="75" s="1"/>
  <c r="J4" i="75"/>
  <c r="J27" i="75" s="1"/>
  <c r="J30" i="75" s="1"/>
  <c r="I4" i="75"/>
  <c r="I27" i="75" s="1"/>
  <c r="H4" i="75"/>
  <c r="H27" i="75" s="1"/>
  <c r="H30" i="75" s="1"/>
  <c r="D4" i="75"/>
  <c r="D27" i="75" s="1"/>
  <c r="H3" i="75"/>
  <c r="Q37" i="74"/>
  <c r="P37" i="74"/>
  <c r="O37" i="74"/>
  <c r="N37" i="74"/>
  <c r="M37" i="74"/>
  <c r="L37" i="74"/>
  <c r="K37" i="74"/>
  <c r="J37" i="74"/>
  <c r="I37" i="74"/>
  <c r="H37" i="74"/>
  <c r="D37" i="74"/>
  <c r="Q36" i="74"/>
  <c r="P36" i="74"/>
  <c r="O36" i="74"/>
  <c r="N36" i="74"/>
  <c r="M36" i="74"/>
  <c r="L36" i="74"/>
  <c r="K36" i="74"/>
  <c r="J36" i="74"/>
  <c r="I36" i="74"/>
  <c r="H36" i="74"/>
  <c r="D36" i="74"/>
  <c r="Q35" i="74"/>
  <c r="P35" i="74"/>
  <c r="O35" i="74"/>
  <c r="N35" i="74"/>
  <c r="M35" i="74"/>
  <c r="L35" i="74"/>
  <c r="K35" i="74"/>
  <c r="J35" i="74"/>
  <c r="I35" i="74"/>
  <c r="D35" i="74"/>
  <c r="H35" i="74" s="1"/>
  <c r="Q34" i="74"/>
  <c r="P34" i="74"/>
  <c r="O34" i="74"/>
  <c r="N34" i="74"/>
  <c r="M34" i="74"/>
  <c r="L34" i="74"/>
  <c r="K34" i="74"/>
  <c r="J34" i="74"/>
  <c r="I34" i="74"/>
  <c r="H34" i="74"/>
  <c r="D34" i="74"/>
  <c r="Q33" i="74"/>
  <c r="P33" i="74"/>
  <c r="O33" i="74"/>
  <c r="N33" i="74"/>
  <c r="M33" i="74"/>
  <c r="L33" i="74"/>
  <c r="K33" i="74"/>
  <c r="J33" i="74"/>
  <c r="I33" i="74"/>
  <c r="D33" i="74"/>
  <c r="H33" i="74" s="1"/>
  <c r="Q32" i="74"/>
  <c r="P32" i="74"/>
  <c r="O32" i="74"/>
  <c r="N32" i="74"/>
  <c r="M32" i="74"/>
  <c r="L32" i="74"/>
  <c r="K32" i="74"/>
  <c r="J32" i="74"/>
  <c r="I32" i="74"/>
  <c r="D32" i="74"/>
  <c r="H32" i="74" s="1"/>
  <c r="P29" i="74"/>
  <c r="P26" i="74"/>
  <c r="L26" i="74"/>
  <c r="Q25" i="74"/>
  <c r="Q29" i="74" s="1"/>
  <c r="P25" i="74"/>
  <c r="O25" i="74"/>
  <c r="O29" i="74" s="1"/>
  <c r="N25" i="74"/>
  <c r="I26" i="74" s="1"/>
  <c r="M25" i="74"/>
  <c r="M29" i="74" s="1"/>
  <c r="L25" i="74"/>
  <c r="L29" i="74" s="1"/>
  <c r="K25" i="74"/>
  <c r="K29" i="74" s="1"/>
  <c r="J25" i="74"/>
  <c r="J29" i="74" s="1"/>
  <c r="I25" i="74"/>
  <c r="I29" i="74" s="1"/>
  <c r="D25" i="74"/>
  <c r="H25" i="74" s="1"/>
  <c r="Q21" i="74"/>
  <c r="P21" i="74"/>
  <c r="O21" i="74"/>
  <c r="N21" i="74"/>
  <c r="M21" i="74"/>
  <c r="L21" i="74"/>
  <c r="K21" i="74"/>
  <c r="J21" i="74"/>
  <c r="I21" i="74"/>
  <c r="D21" i="74"/>
  <c r="H21" i="74" s="1"/>
  <c r="Q16" i="74"/>
  <c r="P16" i="74"/>
  <c r="O16" i="74"/>
  <c r="N16" i="74"/>
  <c r="M16" i="74"/>
  <c r="L16" i="74"/>
  <c r="K16" i="74"/>
  <c r="J16" i="74"/>
  <c r="I16" i="74"/>
  <c r="D16" i="74"/>
  <c r="H16" i="74" s="1"/>
  <c r="Q15" i="74"/>
  <c r="P15" i="74"/>
  <c r="O15" i="74"/>
  <c r="N15" i="74"/>
  <c r="M15" i="74"/>
  <c r="L15" i="74"/>
  <c r="K15" i="74"/>
  <c r="J15" i="74"/>
  <c r="I15" i="74"/>
  <c r="H15" i="74"/>
  <c r="D15" i="74"/>
  <c r="Q14" i="74"/>
  <c r="P14" i="74"/>
  <c r="O14" i="74"/>
  <c r="N14" i="74"/>
  <c r="M14" i="74"/>
  <c r="L14" i="74"/>
  <c r="K14" i="74"/>
  <c r="J14" i="74"/>
  <c r="I14" i="74"/>
  <c r="D14" i="74"/>
  <c r="H14" i="74" s="1"/>
  <c r="Q13" i="74"/>
  <c r="P13" i="74"/>
  <c r="O13" i="74"/>
  <c r="N13" i="74"/>
  <c r="M13" i="74"/>
  <c r="L13" i="74"/>
  <c r="K13" i="74"/>
  <c r="J13" i="74"/>
  <c r="I13" i="74"/>
  <c r="D13" i="74"/>
  <c r="H13" i="74" s="1"/>
  <c r="Q12" i="74"/>
  <c r="P12" i="74"/>
  <c r="O12" i="74"/>
  <c r="N12" i="74"/>
  <c r="M12" i="74"/>
  <c r="L12" i="74"/>
  <c r="K12" i="74"/>
  <c r="J12" i="74"/>
  <c r="I12" i="74"/>
  <c r="D12" i="74"/>
  <c r="H12" i="74" s="1"/>
  <c r="Q11" i="74"/>
  <c r="P11" i="74"/>
  <c r="O11" i="74"/>
  <c r="N11" i="74"/>
  <c r="M11" i="74"/>
  <c r="L11" i="74"/>
  <c r="K11" i="74"/>
  <c r="J11" i="74"/>
  <c r="I11" i="74"/>
  <c r="H11" i="74"/>
  <c r="D11" i="74"/>
  <c r="Q9" i="74"/>
  <c r="P9" i="74"/>
  <c r="O9" i="74"/>
  <c r="N9" i="74"/>
  <c r="M9" i="74"/>
  <c r="L9" i="74"/>
  <c r="K9" i="74"/>
  <c r="J9" i="74"/>
  <c r="I9" i="74"/>
  <c r="D9" i="74"/>
  <c r="Q8" i="74"/>
  <c r="P8" i="74"/>
  <c r="O8" i="74"/>
  <c r="N8" i="74"/>
  <c r="M8" i="74"/>
  <c r="L8" i="74"/>
  <c r="K8" i="74"/>
  <c r="J8" i="74"/>
  <c r="I8" i="74"/>
  <c r="H8" i="74"/>
  <c r="D8" i="74"/>
  <c r="Q7" i="74"/>
  <c r="P7" i="74"/>
  <c r="O7" i="74"/>
  <c r="N7" i="74"/>
  <c r="M7" i="74"/>
  <c r="L7" i="74"/>
  <c r="K7" i="74"/>
  <c r="J7" i="74"/>
  <c r="I7" i="74"/>
  <c r="D7" i="74"/>
  <c r="H7" i="74" s="1"/>
  <c r="Q6" i="74"/>
  <c r="P6" i="74"/>
  <c r="O6" i="74"/>
  <c r="N6" i="74"/>
  <c r="M6" i="74"/>
  <c r="L6" i="74"/>
  <c r="K6" i="74"/>
  <c r="J6" i="74"/>
  <c r="I6" i="74"/>
  <c r="D6" i="74"/>
  <c r="H6" i="74" s="1"/>
  <c r="Q5" i="74"/>
  <c r="Q23" i="74" s="1"/>
  <c r="P5" i="74"/>
  <c r="P23" i="74" s="1"/>
  <c r="O5" i="74"/>
  <c r="O23" i="74" s="1"/>
  <c r="N5" i="74"/>
  <c r="N23" i="74" s="1"/>
  <c r="M5" i="74"/>
  <c r="M23" i="74" s="1"/>
  <c r="L5" i="74"/>
  <c r="L23" i="74" s="1"/>
  <c r="K5" i="74"/>
  <c r="K23" i="74" s="1"/>
  <c r="J5" i="74"/>
  <c r="J23" i="74" s="1"/>
  <c r="I5" i="74"/>
  <c r="I23" i="74" s="1"/>
  <c r="D24" i="74" s="1"/>
  <c r="D5" i="74"/>
  <c r="D23" i="74" s="1"/>
  <c r="Q4" i="74"/>
  <c r="Q27" i="74" s="1"/>
  <c r="P4" i="74"/>
  <c r="P27" i="74" s="1"/>
  <c r="O4" i="74"/>
  <c r="O27" i="74" s="1"/>
  <c r="N4" i="74"/>
  <c r="N27" i="74" s="1"/>
  <c r="M4" i="74"/>
  <c r="M27" i="74" s="1"/>
  <c r="L4" i="74"/>
  <c r="L27" i="74" s="1"/>
  <c r="L30" i="74" s="1"/>
  <c r="K4" i="74"/>
  <c r="K27" i="74" s="1"/>
  <c r="J4" i="74"/>
  <c r="J27" i="74" s="1"/>
  <c r="I4" i="74"/>
  <c r="I27" i="74" s="1"/>
  <c r="H4" i="74"/>
  <c r="H27" i="74" s="1"/>
  <c r="H30" i="74" s="1"/>
  <c r="D4" i="74"/>
  <c r="D27" i="74" s="1"/>
  <c r="H3" i="74"/>
  <c r="N37" i="73"/>
  <c r="M37" i="73"/>
  <c r="L37" i="73"/>
  <c r="K37" i="73"/>
  <c r="J37" i="73"/>
  <c r="I37" i="73"/>
  <c r="H37" i="73"/>
  <c r="D37" i="73"/>
  <c r="N36" i="73"/>
  <c r="M36" i="73"/>
  <c r="L36" i="73"/>
  <c r="K36" i="73"/>
  <c r="J36" i="73"/>
  <c r="I36" i="73"/>
  <c r="H36" i="73"/>
  <c r="D36" i="73"/>
  <c r="N35" i="73"/>
  <c r="M35" i="73"/>
  <c r="L35" i="73"/>
  <c r="K35" i="73"/>
  <c r="J35" i="73"/>
  <c r="I35" i="73"/>
  <c r="H35" i="73"/>
  <c r="D35" i="73"/>
  <c r="N34" i="73"/>
  <c r="M34" i="73"/>
  <c r="L34" i="73"/>
  <c r="K34" i="73"/>
  <c r="J34" i="73"/>
  <c r="I34" i="73"/>
  <c r="H34" i="73"/>
  <c r="D34" i="73"/>
  <c r="N33" i="73"/>
  <c r="M33" i="73"/>
  <c r="L33" i="73"/>
  <c r="K33" i="73"/>
  <c r="J33" i="73"/>
  <c r="I33" i="73"/>
  <c r="H33" i="73"/>
  <c r="D33" i="73"/>
  <c r="N32" i="73"/>
  <c r="M32" i="73"/>
  <c r="L32" i="73"/>
  <c r="K32" i="73"/>
  <c r="J32" i="73"/>
  <c r="I32" i="73"/>
  <c r="H32" i="73"/>
  <c r="D32" i="73"/>
  <c r="L29" i="73"/>
  <c r="N25" i="73"/>
  <c r="N26" i="73" s="1"/>
  <c r="M25" i="73"/>
  <c r="M29" i="73" s="1"/>
  <c r="L25" i="73"/>
  <c r="L26" i="73" s="1"/>
  <c r="K25" i="73"/>
  <c r="K26" i="73" s="1"/>
  <c r="J25" i="73"/>
  <c r="J26" i="73" s="1"/>
  <c r="I25" i="73"/>
  <c r="I29" i="73" s="1"/>
  <c r="D25" i="73"/>
  <c r="H25" i="73" s="1"/>
  <c r="H29" i="73" s="1"/>
  <c r="N21" i="73"/>
  <c r="M21" i="73"/>
  <c r="L21" i="73"/>
  <c r="K21" i="73"/>
  <c r="J21" i="73"/>
  <c r="I21" i="73"/>
  <c r="D21" i="73"/>
  <c r="H21" i="73" s="1"/>
  <c r="N16" i="73"/>
  <c r="M16" i="73"/>
  <c r="L16" i="73"/>
  <c r="K16" i="73"/>
  <c r="J16" i="73"/>
  <c r="I16" i="73"/>
  <c r="D16" i="73"/>
  <c r="H16" i="73" s="1"/>
  <c r="N15" i="73"/>
  <c r="M15" i="73"/>
  <c r="L15" i="73"/>
  <c r="K15" i="73"/>
  <c r="J15" i="73"/>
  <c r="I15" i="73"/>
  <c r="D15" i="73"/>
  <c r="H15" i="73" s="1"/>
  <c r="N14" i="73"/>
  <c r="M14" i="73"/>
  <c r="L14" i="73"/>
  <c r="K14" i="73"/>
  <c r="J14" i="73"/>
  <c r="I14" i="73"/>
  <c r="D14" i="73"/>
  <c r="H14" i="73" s="1"/>
  <c r="N13" i="73"/>
  <c r="M13" i="73"/>
  <c r="L13" i="73"/>
  <c r="K13" i="73"/>
  <c r="J13" i="73"/>
  <c r="I13" i="73"/>
  <c r="D13" i="73"/>
  <c r="H13" i="73" s="1"/>
  <c r="N12" i="73"/>
  <c r="M12" i="73"/>
  <c r="L12" i="73"/>
  <c r="K12" i="73"/>
  <c r="J12" i="73"/>
  <c r="I12" i="73"/>
  <c r="D12" i="73"/>
  <c r="H12" i="73" s="1"/>
  <c r="N11" i="73"/>
  <c r="M11" i="73"/>
  <c r="L11" i="73"/>
  <c r="K11" i="73"/>
  <c r="J11" i="73"/>
  <c r="I11" i="73"/>
  <c r="D11" i="73"/>
  <c r="H11" i="73" s="1"/>
  <c r="N9" i="73"/>
  <c r="M9" i="73"/>
  <c r="L9" i="73"/>
  <c r="K9" i="73"/>
  <c r="J9" i="73"/>
  <c r="I9" i="73"/>
  <c r="H9" i="73"/>
  <c r="D9" i="73"/>
  <c r="N8" i="73"/>
  <c r="M8" i="73"/>
  <c r="L8" i="73"/>
  <c r="K8" i="73"/>
  <c r="J8" i="73"/>
  <c r="I8" i="73"/>
  <c r="H8" i="73"/>
  <c r="D8" i="73"/>
  <c r="N7" i="73"/>
  <c r="M7" i="73"/>
  <c r="L7" i="73"/>
  <c r="K7" i="73"/>
  <c r="J7" i="73"/>
  <c r="I7" i="73"/>
  <c r="H7" i="73"/>
  <c r="D7" i="73"/>
  <c r="N6" i="73"/>
  <c r="M6" i="73"/>
  <c r="L6" i="73"/>
  <c r="K6" i="73"/>
  <c r="J6" i="73"/>
  <c r="I6" i="73"/>
  <c r="H6" i="73"/>
  <c r="D6" i="73"/>
  <c r="N5" i="73"/>
  <c r="N23" i="73" s="1"/>
  <c r="M5" i="73"/>
  <c r="M23" i="73" s="1"/>
  <c r="L5" i="73"/>
  <c r="L23" i="73" s="1"/>
  <c r="L24" i="73" s="1"/>
  <c r="K5" i="73"/>
  <c r="K23" i="73" s="1"/>
  <c r="K24" i="73" s="1"/>
  <c r="J5" i="73"/>
  <c r="J23" i="73" s="1"/>
  <c r="J24" i="73" s="1"/>
  <c r="I5" i="73"/>
  <c r="I23" i="73" s="1"/>
  <c r="D24" i="73" s="1"/>
  <c r="H5" i="73"/>
  <c r="H23" i="73" s="1"/>
  <c r="D5" i="73"/>
  <c r="D23" i="73" s="1"/>
  <c r="N4" i="73"/>
  <c r="N27" i="73" s="1"/>
  <c r="M4" i="73"/>
  <c r="M27" i="73" s="1"/>
  <c r="L4" i="73"/>
  <c r="L27" i="73" s="1"/>
  <c r="K4" i="73"/>
  <c r="K27" i="73" s="1"/>
  <c r="J4" i="73"/>
  <c r="J27" i="73" s="1"/>
  <c r="I4" i="73"/>
  <c r="I27" i="73" s="1"/>
  <c r="H4" i="73"/>
  <c r="H27" i="73" s="1"/>
  <c r="D4" i="73"/>
  <c r="D27" i="73" s="1"/>
  <c r="H3" i="73"/>
  <c r="Q37" i="72"/>
  <c r="P37" i="72"/>
  <c r="O37" i="72"/>
  <c r="N37" i="72"/>
  <c r="M37" i="72"/>
  <c r="L37" i="72"/>
  <c r="K37" i="72"/>
  <c r="J37" i="72"/>
  <c r="I37" i="72"/>
  <c r="H37" i="72"/>
  <c r="D37" i="72"/>
  <c r="Q36" i="72"/>
  <c r="P36" i="72"/>
  <c r="O36" i="72"/>
  <c r="N36" i="72"/>
  <c r="M36" i="72"/>
  <c r="L36" i="72"/>
  <c r="K36" i="72"/>
  <c r="J36" i="72"/>
  <c r="I36" i="72"/>
  <c r="H36" i="72"/>
  <c r="D36" i="72"/>
  <c r="Q35" i="72"/>
  <c r="P35" i="72"/>
  <c r="O35" i="72"/>
  <c r="N35" i="72"/>
  <c r="M35" i="72"/>
  <c r="L35" i="72"/>
  <c r="K35" i="72"/>
  <c r="J35" i="72"/>
  <c r="I35" i="72"/>
  <c r="H35" i="72"/>
  <c r="D35" i="72"/>
  <c r="Q34" i="72"/>
  <c r="P34" i="72"/>
  <c r="O34" i="72"/>
  <c r="N34" i="72"/>
  <c r="M34" i="72"/>
  <c r="L34" i="72"/>
  <c r="K34" i="72"/>
  <c r="J34" i="72"/>
  <c r="I34" i="72"/>
  <c r="D34" i="72"/>
  <c r="H34" i="72" s="1"/>
  <c r="Q33" i="72"/>
  <c r="P33" i="72"/>
  <c r="O33" i="72"/>
  <c r="N33" i="72"/>
  <c r="M33" i="72"/>
  <c r="L33" i="72"/>
  <c r="K33" i="72"/>
  <c r="J33" i="72"/>
  <c r="I33" i="72"/>
  <c r="H33" i="72"/>
  <c r="D33" i="72"/>
  <c r="Q32" i="72"/>
  <c r="P32" i="72"/>
  <c r="O32" i="72"/>
  <c r="N32" i="72"/>
  <c r="M32" i="72"/>
  <c r="L32" i="72"/>
  <c r="K32" i="72"/>
  <c r="J32" i="72"/>
  <c r="I32" i="72"/>
  <c r="H32" i="72"/>
  <c r="D32" i="72"/>
  <c r="N29" i="72"/>
  <c r="J29" i="72"/>
  <c r="N26" i="72"/>
  <c r="J26" i="72"/>
  <c r="Q25" i="72"/>
  <c r="Q29" i="72" s="1"/>
  <c r="P25" i="72"/>
  <c r="K26" i="72" s="1"/>
  <c r="O25" i="72"/>
  <c r="O29" i="72" s="1"/>
  <c r="N25" i="72"/>
  <c r="M25" i="72"/>
  <c r="M29" i="72" s="1"/>
  <c r="L25" i="72"/>
  <c r="L29" i="72" s="1"/>
  <c r="K25" i="72"/>
  <c r="K29" i="72" s="1"/>
  <c r="J25" i="72"/>
  <c r="I25" i="72"/>
  <c r="D26" i="72" s="1"/>
  <c r="H25" i="72"/>
  <c r="H29" i="72" s="1"/>
  <c r="D25" i="72"/>
  <c r="Q21" i="72"/>
  <c r="P21" i="72"/>
  <c r="O21" i="72"/>
  <c r="N21" i="72"/>
  <c r="M21" i="72"/>
  <c r="L21" i="72"/>
  <c r="K21" i="72"/>
  <c r="J21" i="72"/>
  <c r="I21" i="72"/>
  <c r="H21" i="72"/>
  <c r="D21" i="72"/>
  <c r="Q16" i="72"/>
  <c r="P16" i="72"/>
  <c r="O16" i="72"/>
  <c r="N16" i="72"/>
  <c r="M16" i="72"/>
  <c r="L16" i="72"/>
  <c r="K16" i="72"/>
  <c r="J16" i="72"/>
  <c r="I16" i="72"/>
  <c r="H16" i="72"/>
  <c r="D16" i="72"/>
  <c r="Q15" i="72"/>
  <c r="P15" i="72"/>
  <c r="O15" i="72"/>
  <c r="N15" i="72"/>
  <c r="M15" i="72"/>
  <c r="L15" i="72"/>
  <c r="K15" i="72"/>
  <c r="J15" i="72"/>
  <c r="I15" i="72"/>
  <c r="D15" i="72"/>
  <c r="H15" i="72" s="1"/>
  <c r="Q14" i="72"/>
  <c r="P14" i="72"/>
  <c r="O14" i="72"/>
  <c r="N14" i="72"/>
  <c r="M14" i="72"/>
  <c r="L14" i="72"/>
  <c r="K14" i="72"/>
  <c r="J14" i="72"/>
  <c r="I14" i="72"/>
  <c r="H14" i="72"/>
  <c r="D14" i="72"/>
  <c r="Q13" i="72"/>
  <c r="P13" i="72"/>
  <c r="O13" i="72"/>
  <c r="N13" i="72"/>
  <c r="M13" i="72"/>
  <c r="L13" i="72"/>
  <c r="K13" i="72"/>
  <c r="J13" i="72"/>
  <c r="I13" i="72"/>
  <c r="H13" i="72"/>
  <c r="D13" i="72"/>
  <c r="Q12" i="72"/>
  <c r="P12" i="72"/>
  <c r="O12" i="72"/>
  <c r="N12" i="72"/>
  <c r="M12" i="72"/>
  <c r="L12" i="72"/>
  <c r="K12" i="72"/>
  <c r="J12" i="72"/>
  <c r="I12" i="72"/>
  <c r="H12" i="72"/>
  <c r="D12" i="72"/>
  <c r="Q11" i="72"/>
  <c r="P11" i="72"/>
  <c r="O11" i="72"/>
  <c r="N11" i="72"/>
  <c r="M11" i="72"/>
  <c r="L11" i="72"/>
  <c r="K11" i="72"/>
  <c r="J11" i="72"/>
  <c r="I11" i="72"/>
  <c r="D11" i="72"/>
  <c r="H11" i="72" s="1"/>
  <c r="Q9" i="72"/>
  <c r="P9" i="72"/>
  <c r="O9" i="72"/>
  <c r="N9" i="72"/>
  <c r="M9" i="72"/>
  <c r="L9" i="72"/>
  <c r="K9" i="72"/>
  <c r="J9" i="72"/>
  <c r="I9" i="72"/>
  <c r="D9" i="72"/>
  <c r="H9" i="72" s="1"/>
  <c r="Q8" i="72"/>
  <c r="P8" i="72"/>
  <c r="O8" i="72"/>
  <c r="N8" i="72"/>
  <c r="M8" i="72"/>
  <c r="L8" i="72"/>
  <c r="K8" i="72"/>
  <c r="J8" i="72"/>
  <c r="I8" i="72"/>
  <c r="D8" i="72"/>
  <c r="H8" i="72" s="1"/>
  <c r="Q7" i="72"/>
  <c r="P7" i="72"/>
  <c r="O7" i="72"/>
  <c r="N7" i="72"/>
  <c r="M7" i="72"/>
  <c r="L7" i="72"/>
  <c r="K7" i="72"/>
  <c r="J7" i="72"/>
  <c r="I7" i="72"/>
  <c r="H7" i="72"/>
  <c r="D7" i="72"/>
  <c r="Q6" i="72"/>
  <c r="P6" i="72"/>
  <c r="O6" i="72"/>
  <c r="N6" i="72"/>
  <c r="M6" i="72"/>
  <c r="L6" i="72"/>
  <c r="K6" i="72"/>
  <c r="J6" i="72"/>
  <c r="I6" i="72"/>
  <c r="H6" i="72"/>
  <c r="D6" i="72"/>
  <c r="Q5" i="72"/>
  <c r="Q23" i="72" s="1"/>
  <c r="P5" i="72"/>
  <c r="P23" i="72" s="1"/>
  <c r="O5" i="72"/>
  <c r="O23" i="72" s="1"/>
  <c r="N5" i="72"/>
  <c r="N23" i="72" s="1"/>
  <c r="M5" i="72"/>
  <c r="M23" i="72" s="1"/>
  <c r="L5" i="72"/>
  <c r="L23" i="72" s="1"/>
  <c r="K5" i="72"/>
  <c r="K23" i="72" s="1"/>
  <c r="J5" i="72"/>
  <c r="J23" i="72" s="1"/>
  <c r="I5" i="72"/>
  <c r="I23" i="72" s="1"/>
  <c r="H5" i="72"/>
  <c r="H23" i="72" s="1"/>
  <c r="D5" i="72"/>
  <c r="D23" i="72" s="1"/>
  <c r="Q4" i="72"/>
  <c r="Q27" i="72" s="1"/>
  <c r="P4" i="72"/>
  <c r="P27" i="72" s="1"/>
  <c r="O4" i="72"/>
  <c r="O27" i="72" s="1"/>
  <c r="N4" i="72"/>
  <c r="N27" i="72" s="1"/>
  <c r="M4" i="72"/>
  <c r="M27" i="72" s="1"/>
  <c r="L4" i="72"/>
  <c r="L27" i="72" s="1"/>
  <c r="K4" i="72"/>
  <c r="K27" i="72" s="1"/>
  <c r="K30" i="72" s="1"/>
  <c r="J4" i="72"/>
  <c r="J27" i="72" s="1"/>
  <c r="J30" i="72" s="1"/>
  <c r="I4" i="72"/>
  <c r="I27" i="72" s="1"/>
  <c r="D4" i="72"/>
  <c r="H4" i="72" s="1"/>
  <c r="H27" i="72" s="1"/>
  <c r="H3" i="72"/>
  <c r="Q37" i="71"/>
  <c r="P37" i="71"/>
  <c r="O37" i="71"/>
  <c r="N37" i="71"/>
  <c r="M37" i="71"/>
  <c r="L37" i="71"/>
  <c r="K37" i="71"/>
  <c r="J37" i="71"/>
  <c r="I37" i="71"/>
  <c r="H37" i="71"/>
  <c r="D37" i="71"/>
  <c r="Q36" i="71"/>
  <c r="P36" i="71"/>
  <c r="O36" i="71"/>
  <c r="N36" i="71"/>
  <c r="M36" i="71"/>
  <c r="L36" i="71"/>
  <c r="K36" i="71"/>
  <c r="J36" i="71"/>
  <c r="I36" i="71"/>
  <c r="H36" i="71"/>
  <c r="D36" i="71"/>
  <c r="Q35" i="71"/>
  <c r="P35" i="71"/>
  <c r="O35" i="71"/>
  <c r="N35" i="71"/>
  <c r="M35" i="71"/>
  <c r="L35" i="71"/>
  <c r="K35" i="71"/>
  <c r="J35" i="71"/>
  <c r="I35" i="71"/>
  <c r="D35" i="71"/>
  <c r="H35" i="71" s="1"/>
  <c r="Q34" i="71"/>
  <c r="P34" i="71"/>
  <c r="O34" i="71"/>
  <c r="N34" i="71"/>
  <c r="M34" i="71"/>
  <c r="L34" i="71"/>
  <c r="K34" i="71"/>
  <c r="J34" i="71"/>
  <c r="I34" i="71"/>
  <c r="D34" i="71"/>
  <c r="H34" i="71" s="1"/>
  <c r="Q33" i="71"/>
  <c r="P33" i="71"/>
  <c r="O33" i="71"/>
  <c r="N33" i="71"/>
  <c r="M33" i="71"/>
  <c r="L33" i="71"/>
  <c r="K33" i="71"/>
  <c r="J33" i="71"/>
  <c r="I33" i="71"/>
  <c r="H33" i="71"/>
  <c r="D33" i="71"/>
  <c r="Q32" i="71"/>
  <c r="P32" i="71"/>
  <c r="O32" i="71"/>
  <c r="N32" i="71"/>
  <c r="M32" i="71"/>
  <c r="L32" i="71"/>
  <c r="K32" i="71"/>
  <c r="J32" i="71"/>
  <c r="I32" i="71"/>
  <c r="H32" i="71"/>
  <c r="D32" i="71"/>
  <c r="N29" i="71"/>
  <c r="J29" i="71"/>
  <c r="N26" i="71"/>
  <c r="J26" i="71"/>
  <c r="Q25" i="71"/>
  <c r="Q29" i="71" s="1"/>
  <c r="P25" i="71"/>
  <c r="K26" i="71" s="1"/>
  <c r="O25" i="71"/>
  <c r="O29" i="71" s="1"/>
  <c r="N25" i="71"/>
  <c r="M25" i="71"/>
  <c r="M29" i="71" s="1"/>
  <c r="L25" i="71"/>
  <c r="L29" i="71" s="1"/>
  <c r="K25" i="71"/>
  <c r="K29" i="71" s="1"/>
  <c r="J25" i="71"/>
  <c r="I25" i="71"/>
  <c r="D26" i="71" s="1"/>
  <c r="H25" i="71"/>
  <c r="H29" i="71" s="1"/>
  <c r="D25" i="71"/>
  <c r="Q21" i="71"/>
  <c r="P21" i="71"/>
  <c r="O21" i="71"/>
  <c r="N21" i="71"/>
  <c r="M21" i="71"/>
  <c r="L21" i="71"/>
  <c r="K21" i="71"/>
  <c r="J21" i="71"/>
  <c r="I21" i="71"/>
  <c r="H21" i="71"/>
  <c r="D21" i="71"/>
  <c r="Q16" i="71"/>
  <c r="P16" i="71"/>
  <c r="O16" i="71"/>
  <c r="N16" i="71"/>
  <c r="M16" i="71"/>
  <c r="L16" i="71"/>
  <c r="K16" i="71"/>
  <c r="J16" i="71"/>
  <c r="I16" i="71"/>
  <c r="D16" i="71"/>
  <c r="H16" i="71" s="1"/>
  <c r="Q15" i="71"/>
  <c r="P15" i="71"/>
  <c r="O15" i="71"/>
  <c r="N15" i="71"/>
  <c r="M15" i="71"/>
  <c r="L15" i="71"/>
  <c r="K15" i="71"/>
  <c r="J15" i="71"/>
  <c r="I15" i="71"/>
  <c r="D15" i="71"/>
  <c r="H15" i="71" s="1"/>
  <c r="Q14" i="71"/>
  <c r="P14" i="71"/>
  <c r="O14" i="71"/>
  <c r="N14" i="71"/>
  <c r="M14" i="71"/>
  <c r="L14" i="71"/>
  <c r="K14" i="71"/>
  <c r="J14" i="71"/>
  <c r="I14" i="71"/>
  <c r="H14" i="71"/>
  <c r="D14" i="71"/>
  <c r="Q13" i="71"/>
  <c r="P13" i="71"/>
  <c r="O13" i="71"/>
  <c r="N13" i="71"/>
  <c r="M13" i="71"/>
  <c r="L13" i="71"/>
  <c r="K13" i="71"/>
  <c r="J13" i="71"/>
  <c r="I13" i="71"/>
  <c r="H13" i="71"/>
  <c r="D13" i="71"/>
  <c r="Q12" i="71"/>
  <c r="P12" i="71"/>
  <c r="O12" i="71"/>
  <c r="N12" i="71"/>
  <c r="M12" i="71"/>
  <c r="L12" i="71"/>
  <c r="K12" i="71"/>
  <c r="J12" i="71"/>
  <c r="I12" i="71"/>
  <c r="D12" i="71"/>
  <c r="H12" i="71" s="1"/>
  <c r="Q11" i="71"/>
  <c r="P11" i="71"/>
  <c r="O11" i="71"/>
  <c r="N11" i="71"/>
  <c r="M11" i="71"/>
  <c r="L11" i="71"/>
  <c r="K11" i="71"/>
  <c r="J11" i="71"/>
  <c r="I11" i="71"/>
  <c r="D11" i="71"/>
  <c r="H11" i="71" s="1"/>
  <c r="Q9" i="71"/>
  <c r="P9" i="71"/>
  <c r="O9" i="71"/>
  <c r="N9" i="71"/>
  <c r="M9" i="71"/>
  <c r="L9" i="71"/>
  <c r="K9" i="71"/>
  <c r="J9" i="71"/>
  <c r="I9" i="71"/>
  <c r="D9" i="71"/>
  <c r="H9" i="71" s="1"/>
  <c r="Q8" i="71"/>
  <c r="P8" i="71"/>
  <c r="O8" i="71"/>
  <c r="N8" i="71"/>
  <c r="M8" i="71"/>
  <c r="L8" i="71"/>
  <c r="K8" i="71"/>
  <c r="J8" i="71"/>
  <c r="I8" i="71"/>
  <c r="D8" i="71"/>
  <c r="H8" i="71" s="1"/>
  <c r="Q7" i="71"/>
  <c r="P7" i="71"/>
  <c r="O7" i="71"/>
  <c r="N7" i="71"/>
  <c r="M7" i="71"/>
  <c r="L7" i="71"/>
  <c r="K7" i="71"/>
  <c r="J7" i="71"/>
  <c r="I7" i="71"/>
  <c r="H7" i="71"/>
  <c r="D7" i="71"/>
  <c r="Q6" i="71"/>
  <c r="P6" i="71"/>
  <c r="O6" i="71"/>
  <c r="N6" i="71"/>
  <c r="M6" i="71"/>
  <c r="L6" i="71"/>
  <c r="K6" i="71"/>
  <c r="J6" i="71"/>
  <c r="I6" i="71"/>
  <c r="H6" i="71"/>
  <c r="D6" i="71"/>
  <c r="Q5" i="71"/>
  <c r="Q23" i="71" s="1"/>
  <c r="P5" i="71"/>
  <c r="P23" i="71" s="1"/>
  <c r="O5" i="71"/>
  <c r="O23" i="71" s="1"/>
  <c r="N5" i="71"/>
  <c r="N23" i="71" s="1"/>
  <c r="M5" i="71"/>
  <c r="M23" i="71" s="1"/>
  <c r="L5" i="71"/>
  <c r="L23" i="71" s="1"/>
  <c r="K5" i="71"/>
  <c r="K23" i="71" s="1"/>
  <c r="J5" i="71"/>
  <c r="J23" i="71" s="1"/>
  <c r="I5" i="71"/>
  <c r="I23" i="71" s="1"/>
  <c r="D5" i="71"/>
  <c r="D23" i="71" s="1"/>
  <c r="Q4" i="71"/>
  <c r="Q27" i="71" s="1"/>
  <c r="P4" i="71"/>
  <c r="P27" i="71" s="1"/>
  <c r="O4" i="71"/>
  <c r="O27" i="71" s="1"/>
  <c r="N4" i="71"/>
  <c r="N27" i="71" s="1"/>
  <c r="M4" i="71"/>
  <c r="M27" i="71" s="1"/>
  <c r="L4" i="71"/>
  <c r="L27" i="71" s="1"/>
  <c r="L30" i="71" s="1"/>
  <c r="K4" i="71"/>
  <c r="K27" i="71" s="1"/>
  <c r="J4" i="71"/>
  <c r="J27" i="71" s="1"/>
  <c r="J30" i="71" s="1"/>
  <c r="I4" i="71"/>
  <c r="I27" i="71" s="1"/>
  <c r="D4" i="71"/>
  <c r="H4" i="71" s="1"/>
  <c r="H27" i="71" s="1"/>
  <c r="H30" i="71" s="1"/>
  <c r="H3" i="71"/>
  <c r="Q37" i="70"/>
  <c r="P37" i="70"/>
  <c r="O37" i="70"/>
  <c r="N37" i="70"/>
  <c r="M37" i="70"/>
  <c r="L37" i="70"/>
  <c r="K37" i="70"/>
  <c r="J37" i="70"/>
  <c r="I37" i="70"/>
  <c r="H37" i="70"/>
  <c r="D37" i="70"/>
  <c r="Q36" i="70"/>
  <c r="P36" i="70"/>
  <c r="O36" i="70"/>
  <c r="N36" i="70"/>
  <c r="M36" i="70"/>
  <c r="L36" i="70"/>
  <c r="K36" i="70"/>
  <c r="J36" i="70"/>
  <c r="I36" i="70"/>
  <c r="H36" i="70"/>
  <c r="D36" i="70"/>
  <c r="Q35" i="70"/>
  <c r="P35" i="70"/>
  <c r="O35" i="70"/>
  <c r="N35" i="70"/>
  <c r="M35" i="70"/>
  <c r="L35" i="70"/>
  <c r="K35" i="70"/>
  <c r="J35" i="70"/>
  <c r="I35" i="70"/>
  <c r="D35" i="70"/>
  <c r="H35" i="70" s="1"/>
  <c r="Q34" i="70"/>
  <c r="P34" i="70"/>
  <c r="O34" i="70"/>
  <c r="N34" i="70"/>
  <c r="M34" i="70"/>
  <c r="L34" i="70"/>
  <c r="K34" i="70"/>
  <c r="J34" i="70"/>
  <c r="I34" i="70"/>
  <c r="D34" i="70"/>
  <c r="H34" i="70" s="1"/>
  <c r="Q33" i="70"/>
  <c r="P33" i="70"/>
  <c r="O33" i="70"/>
  <c r="N33" i="70"/>
  <c r="M33" i="70"/>
  <c r="L33" i="70"/>
  <c r="K33" i="70"/>
  <c r="J33" i="70"/>
  <c r="I33" i="70"/>
  <c r="H33" i="70"/>
  <c r="D33" i="70"/>
  <c r="Q32" i="70"/>
  <c r="P32" i="70"/>
  <c r="O32" i="70"/>
  <c r="N32" i="70"/>
  <c r="M32" i="70"/>
  <c r="L32" i="70"/>
  <c r="K32" i="70"/>
  <c r="J32" i="70"/>
  <c r="I32" i="70"/>
  <c r="H32" i="70"/>
  <c r="D32" i="70"/>
  <c r="N29" i="70"/>
  <c r="J29" i="70"/>
  <c r="N26" i="70"/>
  <c r="J26" i="70"/>
  <c r="Q25" i="70"/>
  <c r="Q29" i="70" s="1"/>
  <c r="P25" i="70"/>
  <c r="K26" i="70" s="1"/>
  <c r="O25" i="70"/>
  <c r="O29" i="70" s="1"/>
  <c r="N25" i="70"/>
  <c r="M25" i="70"/>
  <c r="M29" i="70" s="1"/>
  <c r="L25" i="70"/>
  <c r="L29" i="70" s="1"/>
  <c r="K25" i="70"/>
  <c r="K29" i="70" s="1"/>
  <c r="J25" i="70"/>
  <c r="I25" i="70"/>
  <c r="D26" i="70" s="1"/>
  <c r="H25" i="70"/>
  <c r="H29" i="70" s="1"/>
  <c r="D25" i="70"/>
  <c r="Q21" i="70"/>
  <c r="P21" i="70"/>
  <c r="O21" i="70"/>
  <c r="N21" i="70"/>
  <c r="M21" i="70"/>
  <c r="L21" i="70"/>
  <c r="K21" i="70"/>
  <c r="J21" i="70"/>
  <c r="I21" i="70"/>
  <c r="H21" i="70"/>
  <c r="D21" i="70"/>
  <c r="Q16" i="70"/>
  <c r="P16" i="70"/>
  <c r="O16" i="70"/>
  <c r="N16" i="70"/>
  <c r="M16" i="70"/>
  <c r="L16" i="70"/>
  <c r="K16" i="70"/>
  <c r="J16" i="70"/>
  <c r="I16" i="70"/>
  <c r="D16" i="70"/>
  <c r="H16" i="70" s="1"/>
  <c r="Q15" i="70"/>
  <c r="P15" i="70"/>
  <c r="O15" i="70"/>
  <c r="N15" i="70"/>
  <c r="M15" i="70"/>
  <c r="L15" i="70"/>
  <c r="K15" i="70"/>
  <c r="J15" i="70"/>
  <c r="I15" i="70"/>
  <c r="D15" i="70"/>
  <c r="H15" i="70" s="1"/>
  <c r="Q14" i="70"/>
  <c r="P14" i="70"/>
  <c r="O14" i="70"/>
  <c r="N14" i="70"/>
  <c r="M14" i="70"/>
  <c r="L14" i="70"/>
  <c r="K14" i="70"/>
  <c r="J14" i="70"/>
  <c r="I14" i="70"/>
  <c r="H14" i="70"/>
  <c r="D14" i="70"/>
  <c r="Q13" i="70"/>
  <c r="P13" i="70"/>
  <c r="O13" i="70"/>
  <c r="N13" i="70"/>
  <c r="M13" i="70"/>
  <c r="L13" i="70"/>
  <c r="K13" i="70"/>
  <c r="J13" i="70"/>
  <c r="I13" i="70"/>
  <c r="H13" i="70"/>
  <c r="D13" i="70"/>
  <c r="Q12" i="70"/>
  <c r="P12" i="70"/>
  <c r="O12" i="70"/>
  <c r="N12" i="70"/>
  <c r="M12" i="70"/>
  <c r="L12" i="70"/>
  <c r="K12" i="70"/>
  <c r="J12" i="70"/>
  <c r="I12" i="70"/>
  <c r="D12" i="70"/>
  <c r="H12" i="70" s="1"/>
  <c r="Q11" i="70"/>
  <c r="P11" i="70"/>
  <c r="O11" i="70"/>
  <c r="N11" i="70"/>
  <c r="M11" i="70"/>
  <c r="L11" i="70"/>
  <c r="K11" i="70"/>
  <c r="J11" i="70"/>
  <c r="I11" i="70"/>
  <c r="D11" i="70"/>
  <c r="H11" i="70" s="1"/>
  <c r="Q9" i="70"/>
  <c r="P9" i="70"/>
  <c r="P10" i="70" s="1"/>
  <c r="O9" i="70"/>
  <c r="N9" i="70"/>
  <c r="M9" i="70"/>
  <c r="L9" i="70"/>
  <c r="K9" i="70"/>
  <c r="J9" i="70"/>
  <c r="I9" i="70"/>
  <c r="D9" i="70"/>
  <c r="H9" i="70" s="1"/>
  <c r="Q8" i="70"/>
  <c r="P8" i="70"/>
  <c r="O8" i="70"/>
  <c r="N8" i="70"/>
  <c r="M8" i="70"/>
  <c r="L8" i="70"/>
  <c r="K8" i="70"/>
  <c r="J8" i="70"/>
  <c r="I8" i="70"/>
  <c r="D8" i="70"/>
  <c r="H8" i="70" s="1"/>
  <c r="Q7" i="70"/>
  <c r="P7" i="70"/>
  <c r="O7" i="70"/>
  <c r="N7" i="70"/>
  <c r="M7" i="70"/>
  <c r="L7" i="70"/>
  <c r="K7" i="70"/>
  <c r="J7" i="70"/>
  <c r="I7" i="70"/>
  <c r="H7" i="70"/>
  <c r="D7" i="70"/>
  <c r="Q6" i="70"/>
  <c r="P6" i="70"/>
  <c r="O6" i="70"/>
  <c r="N6" i="70"/>
  <c r="M6" i="70"/>
  <c r="L6" i="70"/>
  <c r="K6" i="70"/>
  <c r="J6" i="70"/>
  <c r="I6" i="70"/>
  <c r="H6" i="70"/>
  <c r="D6" i="70"/>
  <c r="Q5" i="70"/>
  <c r="Q23" i="70" s="1"/>
  <c r="P5" i="70"/>
  <c r="P23" i="70" s="1"/>
  <c r="O5" i="70"/>
  <c r="O23" i="70" s="1"/>
  <c r="N5" i="70"/>
  <c r="N23" i="70" s="1"/>
  <c r="M5" i="70"/>
  <c r="M23" i="70" s="1"/>
  <c r="L5" i="70"/>
  <c r="L23" i="70" s="1"/>
  <c r="K5" i="70"/>
  <c r="K23" i="70" s="1"/>
  <c r="J5" i="70"/>
  <c r="J23" i="70" s="1"/>
  <c r="I5" i="70"/>
  <c r="I23" i="70" s="1"/>
  <c r="D24" i="70" s="1"/>
  <c r="D5" i="70"/>
  <c r="D23" i="70" s="1"/>
  <c r="Q4" i="70"/>
  <c r="Q27" i="70" s="1"/>
  <c r="P4" i="70"/>
  <c r="P27" i="70" s="1"/>
  <c r="O4" i="70"/>
  <c r="O27" i="70" s="1"/>
  <c r="N4" i="70"/>
  <c r="N27" i="70" s="1"/>
  <c r="M4" i="70"/>
  <c r="M27" i="70" s="1"/>
  <c r="L4" i="70"/>
  <c r="L27" i="70" s="1"/>
  <c r="L30" i="70" s="1"/>
  <c r="K4" i="70"/>
  <c r="K27" i="70" s="1"/>
  <c r="K30" i="70" s="1"/>
  <c r="J4" i="70"/>
  <c r="J27" i="70" s="1"/>
  <c r="I4" i="70"/>
  <c r="I27" i="70" s="1"/>
  <c r="D4" i="70"/>
  <c r="H4" i="70" s="1"/>
  <c r="H27" i="70" s="1"/>
  <c r="H30" i="70" s="1"/>
  <c r="H3" i="70"/>
  <c r="Q37" i="69"/>
  <c r="P37" i="69"/>
  <c r="O37" i="69"/>
  <c r="N37" i="69"/>
  <c r="M37" i="69"/>
  <c r="L37" i="69"/>
  <c r="K37" i="69"/>
  <c r="J37" i="69"/>
  <c r="I37" i="69"/>
  <c r="H37" i="69"/>
  <c r="D37" i="69"/>
  <c r="Q36" i="69"/>
  <c r="P36" i="69"/>
  <c r="O36" i="69"/>
  <c r="N36" i="69"/>
  <c r="M36" i="69"/>
  <c r="L36" i="69"/>
  <c r="K36" i="69"/>
  <c r="J36" i="69"/>
  <c r="I36" i="69"/>
  <c r="H36" i="69"/>
  <c r="D36" i="69"/>
  <c r="Q35" i="69"/>
  <c r="P35" i="69"/>
  <c r="O35" i="69"/>
  <c r="N35" i="69"/>
  <c r="M35" i="69"/>
  <c r="L35" i="69"/>
  <c r="K35" i="69"/>
  <c r="J35" i="69"/>
  <c r="I35" i="69"/>
  <c r="D35" i="69"/>
  <c r="H35" i="69" s="1"/>
  <c r="Q34" i="69"/>
  <c r="P34" i="69"/>
  <c r="O34" i="69"/>
  <c r="N34" i="69"/>
  <c r="M34" i="69"/>
  <c r="L34" i="69"/>
  <c r="K34" i="69"/>
  <c r="J34" i="69"/>
  <c r="I34" i="69"/>
  <c r="D34" i="69"/>
  <c r="H34" i="69" s="1"/>
  <c r="Q33" i="69"/>
  <c r="P33" i="69"/>
  <c r="O33" i="69"/>
  <c r="N33" i="69"/>
  <c r="M33" i="69"/>
  <c r="L33" i="69"/>
  <c r="K33" i="69"/>
  <c r="J33" i="69"/>
  <c r="I33" i="69"/>
  <c r="H33" i="69"/>
  <c r="D33" i="69"/>
  <c r="Q32" i="69"/>
  <c r="P32" i="69"/>
  <c r="O32" i="69"/>
  <c r="N32" i="69"/>
  <c r="M32" i="69"/>
  <c r="L32" i="69"/>
  <c r="K32" i="69"/>
  <c r="J32" i="69"/>
  <c r="I32" i="69"/>
  <c r="H32" i="69"/>
  <c r="D32" i="69"/>
  <c r="N29" i="69"/>
  <c r="J29" i="69"/>
  <c r="N26" i="69"/>
  <c r="J26" i="69"/>
  <c r="Q25" i="69"/>
  <c r="Q29" i="69" s="1"/>
  <c r="P25" i="69"/>
  <c r="O25" i="69"/>
  <c r="N25" i="69"/>
  <c r="M25" i="69"/>
  <c r="M26" i="69" s="1"/>
  <c r="L25" i="69"/>
  <c r="L29" i="69" s="1"/>
  <c r="K25" i="69"/>
  <c r="J25" i="69"/>
  <c r="I25" i="69"/>
  <c r="H25" i="69"/>
  <c r="H29" i="69" s="1"/>
  <c r="D25" i="69"/>
  <c r="Q21" i="69"/>
  <c r="P21" i="69"/>
  <c r="O21" i="69"/>
  <c r="N21" i="69"/>
  <c r="M21" i="69"/>
  <c r="L21" i="69"/>
  <c r="K21" i="69"/>
  <c r="J21" i="69"/>
  <c r="I21" i="69"/>
  <c r="H21" i="69"/>
  <c r="D21" i="69"/>
  <c r="Q16" i="69"/>
  <c r="P16" i="69"/>
  <c r="O16" i="69"/>
  <c r="N16" i="69"/>
  <c r="M16" i="69"/>
  <c r="L16" i="69"/>
  <c r="K16" i="69"/>
  <c r="J16" i="69"/>
  <c r="I16" i="69"/>
  <c r="D16" i="69"/>
  <c r="H16" i="69" s="1"/>
  <c r="Q15" i="69"/>
  <c r="P15" i="69"/>
  <c r="O15" i="69"/>
  <c r="N15" i="69"/>
  <c r="M15" i="69"/>
  <c r="L15" i="69"/>
  <c r="K15" i="69"/>
  <c r="J15" i="69"/>
  <c r="I15" i="69"/>
  <c r="H15" i="69"/>
  <c r="D15" i="69"/>
  <c r="Q14" i="69"/>
  <c r="P14" i="69"/>
  <c r="O14" i="69"/>
  <c r="N14" i="69"/>
  <c r="M14" i="69"/>
  <c r="L14" i="69"/>
  <c r="K14" i="69"/>
  <c r="J14" i="69"/>
  <c r="I14" i="69"/>
  <c r="H14" i="69"/>
  <c r="D14" i="69"/>
  <c r="Q13" i="69"/>
  <c r="P13" i="69"/>
  <c r="O13" i="69"/>
  <c r="N13" i="69"/>
  <c r="M13" i="69"/>
  <c r="L13" i="69"/>
  <c r="K13" i="69"/>
  <c r="J13" i="69"/>
  <c r="I13" i="69"/>
  <c r="D13" i="69"/>
  <c r="H13" i="69" s="1"/>
  <c r="Q12" i="69"/>
  <c r="P12" i="69"/>
  <c r="O12" i="69"/>
  <c r="N12" i="69"/>
  <c r="M12" i="69"/>
  <c r="L12" i="69"/>
  <c r="K12" i="69"/>
  <c r="J12" i="69"/>
  <c r="I12" i="69"/>
  <c r="D12" i="69"/>
  <c r="H12" i="69" s="1"/>
  <c r="Q11" i="69"/>
  <c r="P11" i="69"/>
  <c r="O11" i="69"/>
  <c r="N11" i="69"/>
  <c r="M11" i="69"/>
  <c r="L11" i="69"/>
  <c r="K11" i="69"/>
  <c r="J11" i="69"/>
  <c r="I11" i="69"/>
  <c r="H11" i="69"/>
  <c r="D11" i="69"/>
  <c r="Q9" i="69"/>
  <c r="P9" i="69"/>
  <c r="O9" i="69"/>
  <c r="N9" i="69"/>
  <c r="M9" i="69"/>
  <c r="L9" i="69"/>
  <c r="K9" i="69"/>
  <c r="J9" i="69"/>
  <c r="I9" i="69"/>
  <c r="D9" i="69"/>
  <c r="H9" i="69" s="1"/>
  <c r="Q8" i="69"/>
  <c r="P8" i="69"/>
  <c r="O8" i="69"/>
  <c r="N8" i="69"/>
  <c r="M8" i="69"/>
  <c r="L8" i="69"/>
  <c r="K8" i="69"/>
  <c r="J8" i="69"/>
  <c r="I8" i="69"/>
  <c r="H8" i="69"/>
  <c r="D8" i="69"/>
  <c r="Q7" i="69"/>
  <c r="P7" i="69"/>
  <c r="O7" i="69"/>
  <c r="N7" i="69"/>
  <c r="M7" i="69"/>
  <c r="L7" i="69"/>
  <c r="K7" i="69"/>
  <c r="J7" i="69"/>
  <c r="I7" i="69"/>
  <c r="H7" i="69"/>
  <c r="D7" i="69"/>
  <c r="Q6" i="69"/>
  <c r="P6" i="69"/>
  <c r="O6" i="69"/>
  <c r="N6" i="69"/>
  <c r="M6" i="69"/>
  <c r="L6" i="69"/>
  <c r="K6" i="69"/>
  <c r="J6" i="69"/>
  <c r="I6" i="69"/>
  <c r="D6" i="69"/>
  <c r="H6" i="69" s="1"/>
  <c r="Q5" i="69"/>
  <c r="Q23" i="69" s="1"/>
  <c r="Q24" i="69" s="1"/>
  <c r="P5" i="69"/>
  <c r="O5" i="69"/>
  <c r="O23" i="69" s="1"/>
  <c r="N5" i="69"/>
  <c r="N23" i="69" s="1"/>
  <c r="M5" i="69"/>
  <c r="M23" i="69" s="1"/>
  <c r="M24" i="69" s="1"/>
  <c r="L5" i="69"/>
  <c r="K5" i="69"/>
  <c r="K23" i="69" s="1"/>
  <c r="J5" i="69"/>
  <c r="J23" i="69" s="1"/>
  <c r="I5" i="69"/>
  <c r="I23" i="69" s="1"/>
  <c r="D5" i="69"/>
  <c r="H5" i="69" s="1"/>
  <c r="H23" i="69" s="1"/>
  <c r="Q4" i="69"/>
  <c r="Q27" i="69" s="1"/>
  <c r="P4" i="69"/>
  <c r="P27" i="69" s="1"/>
  <c r="O4" i="69"/>
  <c r="O27" i="69" s="1"/>
  <c r="N4" i="69"/>
  <c r="N27" i="69" s="1"/>
  <c r="M4" i="69"/>
  <c r="M27" i="69" s="1"/>
  <c r="L4" i="69"/>
  <c r="L27" i="69" s="1"/>
  <c r="K4" i="69"/>
  <c r="K27" i="69" s="1"/>
  <c r="J4" i="69"/>
  <c r="J27" i="69" s="1"/>
  <c r="J30" i="69" s="1"/>
  <c r="I4" i="69"/>
  <c r="I27" i="69" s="1"/>
  <c r="H4" i="69"/>
  <c r="H27" i="69" s="1"/>
  <c r="D4" i="69"/>
  <c r="D27" i="69" s="1"/>
  <c r="H3" i="69"/>
  <c r="Q37" i="68"/>
  <c r="P37" i="68"/>
  <c r="O37" i="68"/>
  <c r="N37" i="68"/>
  <c r="M37" i="68"/>
  <c r="L37" i="68"/>
  <c r="K37" i="68"/>
  <c r="J37" i="68"/>
  <c r="I37" i="68"/>
  <c r="H37" i="68"/>
  <c r="D37" i="68"/>
  <c r="Q36" i="68"/>
  <c r="P36" i="68"/>
  <c r="O36" i="68"/>
  <c r="N36" i="68"/>
  <c r="M36" i="68"/>
  <c r="L36" i="68"/>
  <c r="K36" i="68"/>
  <c r="J36" i="68"/>
  <c r="I36" i="68"/>
  <c r="H36" i="68"/>
  <c r="D36" i="68"/>
  <c r="Q35" i="68"/>
  <c r="P35" i="68"/>
  <c r="O35" i="68"/>
  <c r="N35" i="68"/>
  <c r="M35" i="68"/>
  <c r="L35" i="68"/>
  <c r="K35" i="68"/>
  <c r="J35" i="68"/>
  <c r="I35" i="68"/>
  <c r="D35" i="68"/>
  <c r="H35" i="68" s="1"/>
  <c r="Q34" i="68"/>
  <c r="P34" i="68"/>
  <c r="O34" i="68"/>
  <c r="N34" i="68"/>
  <c r="M34" i="68"/>
  <c r="L34" i="68"/>
  <c r="K34" i="68"/>
  <c r="J34" i="68"/>
  <c r="I34" i="68"/>
  <c r="H34" i="68"/>
  <c r="D34" i="68"/>
  <c r="Q33" i="68"/>
  <c r="P33" i="68"/>
  <c r="O33" i="68"/>
  <c r="N33" i="68"/>
  <c r="M33" i="68"/>
  <c r="L33" i="68"/>
  <c r="K33" i="68"/>
  <c r="J33" i="68"/>
  <c r="I33" i="68"/>
  <c r="H33" i="68"/>
  <c r="D33" i="68"/>
  <c r="Q32" i="68"/>
  <c r="P32" i="68"/>
  <c r="O32" i="68"/>
  <c r="N32" i="68"/>
  <c r="M32" i="68"/>
  <c r="L32" i="68"/>
  <c r="K32" i="68"/>
  <c r="J32" i="68"/>
  <c r="I32" i="68"/>
  <c r="D32" i="68"/>
  <c r="H32" i="68" s="1"/>
  <c r="Q29" i="68"/>
  <c r="M29" i="68"/>
  <c r="I29" i="68"/>
  <c r="Q26" i="68"/>
  <c r="P26" i="68"/>
  <c r="M26" i="68"/>
  <c r="I26" i="68"/>
  <c r="Q25" i="68"/>
  <c r="P25" i="68"/>
  <c r="P29" i="68" s="1"/>
  <c r="O25" i="68"/>
  <c r="J26" i="68" s="1"/>
  <c r="N25" i="68"/>
  <c r="N29" i="68" s="1"/>
  <c r="M25" i="68"/>
  <c r="L25" i="68"/>
  <c r="L29" i="68" s="1"/>
  <c r="K25" i="68"/>
  <c r="K29" i="68" s="1"/>
  <c r="J25" i="68"/>
  <c r="J29" i="68" s="1"/>
  <c r="I25" i="68"/>
  <c r="D26" i="68" s="1"/>
  <c r="D25" i="68"/>
  <c r="H25" i="68" s="1"/>
  <c r="Q21" i="68"/>
  <c r="P21" i="68"/>
  <c r="O21" i="68"/>
  <c r="N21" i="68"/>
  <c r="M21" i="68"/>
  <c r="L21" i="68"/>
  <c r="K21" i="68"/>
  <c r="J21" i="68"/>
  <c r="I21" i="68"/>
  <c r="H21" i="68"/>
  <c r="D21" i="68"/>
  <c r="Q16" i="68"/>
  <c r="P16" i="68"/>
  <c r="O16" i="68"/>
  <c r="N16" i="68"/>
  <c r="M16" i="68"/>
  <c r="L16" i="68"/>
  <c r="K16" i="68"/>
  <c r="J16" i="68"/>
  <c r="I16" i="68"/>
  <c r="D16" i="68"/>
  <c r="H16" i="68" s="1"/>
  <c r="Q15" i="68"/>
  <c r="P15" i="68"/>
  <c r="O15" i="68"/>
  <c r="N15" i="68"/>
  <c r="M15" i="68"/>
  <c r="L15" i="68"/>
  <c r="K15" i="68"/>
  <c r="J15" i="68"/>
  <c r="I15" i="68"/>
  <c r="D15" i="68"/>
  <c r="H15" i="68" s="1"/>
  <c r="Q14" i="68"/>
  <c r="P14" i="68"/>
  <c r="O14" i="68"/>
  <c r="N14" i="68"/>
  <c r="M14" i="68"/>
  <c r="L14" i="68"/>
  <c r="K14" i="68"/>
  <c r="J14" i="68"/>
  <c r="I14" i="68"/>
  <c r="H14" i="68"/>
  <c r="D14" i="68"/>
  <c r="Q13" i="68"/>
  <c r="P13" i="68"/>
  <c r="O13" i="68"/>
  <c r="N13" i="68"/>
  <c r="M13" i="68"/>
  <c r="L13" i="68"/>
  <c r="K13" i="68"/>
  <c r="J13" i="68"/>
  <c r="I13" i="68"/>
  <c r="D13" i="68"/>
  <c r="H13" i="68" s="1"/>
  <c r="Q12" i="68"/>
  <c r="P12" i="68"/>
  <c r="O12" i="68"/>
  <c r="N12" i="68"/>
  <c r="M12" i="68"/>
  <c r="L12" i="68"/>
  <c r="K12" i="68"/>
  <c r="J12" i="68"/>
  <c r="I12" i="68"/>
  <c r="D12" i="68"/>
  <c r="H12" i="68" s="1"/>
  <c r="Q11" i="68"/>
  <c r="P11" i="68"/>
  <c r="O11" i="68"/>
  <c r="N11" i="68"/>
  <c r="M11" i="68"/>
  <c r="L11" i="68"/>
  <c r="K11" i="68"/>
  <c r="J11" i="68"/>
  <c r="I11" i="68"/>
  <c r="D11" i="68"/>
  <c r="H11" i="68" s="1"/>
  <c r="Q9" i="68"/>
  <c r="P9" i="68"/>
  <c r="O9" i="68"/>
  <c r="N9" i="68"/>
  <c r="M9" i="68"/>
  <c r="L9" i="68"/>
  <c r="K9" i="68"/>
  <c r="J9" i="68"/>
  <c r="I9" i="68"/>
  <c r="D9" i="68"/>
  <c r="H9" i="68" s="1"/>
  <c r="Q8" i="68"/>
  <c r="P8" i="68"/>
  <c r="O8" i="68"/>
  <c r="N8" i="68"/>
  <c r="M8" i="68"/>
  <c r="L8" i="68"/>
  <c r="K8" i="68"/>
  <c r="J8" i="68"/>
  <c r="I8" i="68"/>
  <c r="D8" i="68"/>
  <c r="H8" i="68" s="1"/>
  <c r="Q7" i="68"/>
  <c r="P7" i="68"/>
  <c r="O7" i="68"/>
  <c r="N7" i="68"/>
  <c r="M7" i="68"/>
  <c r="L7" i="68"/>
  <c r="K7" i="68"/>
  <c r="J7" i="68"/>
  <c r="I7" i="68"/>
  <c r="H7" i="68"/>
  <c r="D7" i="68"/>
  <c r="Q6" i="68"/>
  <c r="P6" i="68"/>
  <c r="O6" i="68"/>
  <c r="N6" i="68"/>
  <c r="M6" i="68"/>
  <c r="L6" i="68"/>
  <c r="K6" i="68"/>
  <c r="J6" i="68"/>
  <c r="I6" i="68"/>
  <c r="D6" i="68"/>
  <c r="H6" i="68" s="1"/>
  <c r="Q5" i="68"/>
  <c r="Q23" i="68" s="1"/>
  <c r="P5" i="68"/>
  <c r="P23" i="68" s="1"/>
  <c r="O5" i="68"/>
  <c r="O23" i="68" s="1"/>
  <c r="N5" i="68"/>
  <c r="N23" i="68" s="1"/>
  <c r="M5" i="68"/>
  <c r="M23" i="68" s="1"/>
  <c r="L5" i="68"/>
  <c r="L23" i="68" s="1"/>
  <c r="K5" i="68"/>
  <c r="K23" i="68" s="1"/>
  <c r="J5" i="68"/>
  <c r="J23" i="68" s="1"/>
  <c r="I5" i="68"/>
  <c r="I23" i="68" s="1"/>
  <c r="D5" i="68"/>
  <c r="D23" i="68" s="1"/>
  <c r="Q4" i="68"/>
  <c r="Q27" i="68" s="1"/>
  <c r="P4" i="68"/>
  <c r="P27" i="68" s="1"/>
  <c r="O4" i="68"/>
  <c r="O27" i="68" s="1"/>
  <c r="N4" i="68"/>
  <c r="N27" i="68" s="1"/>
  <c r="M4" i="68"/>
  <c r="M27" i="68" s="1"/>
  <c r="L4" i="68"/>
  <c r="L27" i="68" s="1"/>
  <c r="K4" i="68"/>
  <c r="K27" i="68" s="1"/>
  <c r="K30" i="68" s="1"/>
  <c r="J4" i="68"/>
  <c r="J27" i="68" s="1"/>
  <c r="J30" i="68" s="1"/>
  <c r="I4" i="68"/>
  <c r="I27" i="68" s="1"/>
  <c r="H4" i="68"/>
  <c r="H27" i="68" s="1"/>
  <c r="D4" i="68"/>
  <c r="D27" i="68" s="1"/>
  <c r="H3" i="68"/>
  <c r="Q37" i="67"/>
  <c r="P37" i="67"/>
  <c r="O37" i="67"/>
  <c r="N37" i="67"/>
  <c r="M37" i="67"/>
  <c r="L37" i="67"/>
  <c r="K37" i="67"/>
  <c r="J37" i="67"/>
  <c r="I37" i="67"/>
  <c r="H37" i="67"/>
  <c r="D37" i="67"/>
  <c r="Q36" i="67"/>
  <c r="P36" i="67"/>
  <c r="O36" i="67"/>
  <c r="N36" i="67"/>
  <c r="M36" i="67"/>
  <c r="L36" i="67"/>
  <c r="K36" i="67"/>
  <c r="J36" i="67"/>
  <c r="I36" i="67"/>
  <c r="H36" i="67"/>
  <c r="D36" i="67"/>
  <c r="Q35" i="67"/>
  <c r="P35" i="67"/>
  <c r="O35" i="67"/>
  <c r="N35" i="67"/>
  <c r="M35" i="67"/>
  <c r="L35" i="67"/>
  <c r="K35" i="67"/>
  <c r="J35" i="67"/>
  <c r="I35" i="67"/>
  <c r="D35" i="67"/>
  <c r="H35" i="67" s="1"/>
  <c r="Q34" i="67"/>
  <c r="P34" i="67"/>
  <c r="O34" i="67"/>
  <c r="N34" i="67"/>
  <c r="M34" i="67"/>
  <c r="L34" i="67"/>
  <c r="K34" i="67"/>
  <c r="J34" i="67"/>
  <c r="I34" i="67"/>
  <c r="D34" i="67"/>
  <c r="H34" i="67" s="1"/>
  <c r="Q33" i="67"/>
  <c r="P33" i="67"/>
  <c r="O33" i="67"/>
  <c r="N33" i="67"/>
  <c r="M33" i="67"/>
  <c r="L33" i="67"/>
  <c r="K33" i="67"/>
  <c r="J33" i="67"/>
  <c r="I33" i="67"/>
  <c r="H33" i="67"/>
  <c r="D33" i="67"/>
  <c r="Q32" i="67"/>
  <c r="P32" i="67"/>
  <c r="O32" i="67"/>
  <c r="N32" i="67"/>
  <c r="M32" i="67"/>
  <c r="L32" i="67"/>
  <c r="K32" i="67"/>
  <c r="J32" i="67"/>
  <c r="I32" i="67"/>
  <c r="D32" i="67"/>
  <c r="H32" i="67" s="1"/>
  <c r="Q29" i="67"/>
  <c r="M29" i="67"/>
  <c r="I29" i="67"/>
  <c r="Q26" i="67"/>
  <c r="M26" i="67"/>
  <c r="I26" i="67"/>
  <c r="Q25" i="67"/>
  <c r="P25" i="67"/>
  <c r="P29" i="67" s="1"/>
  <c r="O25" i="67"/>
  <c r="J26" i="67" s="1"/>
  <c r="N25" i="67"/>
  <c r="N29" i="67" s="1"/>
  <c r="M25" i="67"/>
  <c r="L25" i="67"/>
  <c r="L29" i="67" s="1"/>
  <c r="K25" i="67"/>
  <c r="K29" i="67" s="1"/>
  <c r="J25" i="67"/>
  <c r="J29" i="67" s="1"/>
  <c r="I25" i="67"/>
  <c r="D26" i="67" s="1"/>
  <c r="D25" i="67"/>
  <c r="H25" i="67" s="1"/>
  <c r="Q21" i="67"/>
  <c r="P21" i="67"/>
  <c r="O21" i="67"/>
  <c r="N21" i="67"/>
  <c r="M21" i="67"/>
  <c r="L21" i="67"/>
  <c r="K21" i="67"/>
  <c r="J21" i="67"/>
  <c r="I21" i="67"/>
  <c r="H21" i="67"/>
  <c r="D21" i="67"/>
  <c r="Q16" i="67"/>
  <c r="P16" i="67"/>
  <c r="O16" i="67"/>
  <c r="N16" i="67"/>
  <c r="M16" i="67"/>
  <c r="L16" i="67"/>
  <c r="K16" i="67"/>
  <c r="J16" i="67"/>
  <c r="I16" i="67"/>
  <c r="D16" i="67"/>
  <c r="H16" i="67" s="1"/>
  <c r="Q15" i="67"/>
  <c r="P15" i="67"/>
  <c r="O15" i="67"/>
  <c r="N15" i="67"/>
  <c r="M15" i="67"/>
  <c r="L15" i="67"/>
  <c r="K15" i="67"/>
  <c r="J15" i="67"/>
  <c r="I15" i="67"/>
  <c r="D15" i="67"/>
  <c r="H15" i="67" s="1"/>
  <c r="Q14" i="67"/>
  <c r="P14" i="67"/>
  <c r="O14" i="67"/>
  <c r="N14" i="67"/>
  <c r="M14" i="67"/>
  <c r="L14" i="67"/>
  <c r="K14" i="67"/>
  <c r="J14" i="67"/>
  <c r="I14" i="67"/>
  <c r="H14" i="67"/>
  <c r="D14" i="67"/>
  <c r="Q13" i="67"/>
  <c r="P13" i="67"/>
  <c r="O13" i="67"/>
  <c r="N13" i="67"/>
  <c r="M13" i="67"/>
  <c r="L13" i="67"/>
  <c r="K13" i="67"/>
  <c r="J13" i="67"/>
  <c r="I13" i="67"/>
  <c r="D13" i="67"/>
  <c r="H13" i="67" s="1"/>
  <c r="Q12" i="67"/>
  <c r="P12" i="67"/>
  <c r="O12" i="67"/>
  <c r="N12" i="67"/>
  <c r="M12" i="67"/>
  <c r="L12" i="67"/>
  <c r="K12" i="67"/>
  <c r="J12" i="67"/>
  <c r="I12" i="67"/>
  <c r="D12" i="67"/>
  <c r="H12" i="67" s="1"/>
  <c r="Q11" i="67"/>
  <c r="P11" i="67"/>
  <c r="O11" i="67"/>
  <c r="N11" i="67"/>
  <c r="M11" i="67"/>
  <c r="L11" i="67"/>
  <c r="K11" i="67"/>
  <c r="J11" i="67"/>
  <c r="I11" i="67"/>
  <c r="D11" i="67"/>
  <c r="H11" i="67" s="1"/>
  <c r="Q9" i="67"/>
  <c r="P9" i="67"/>
  <c r="O9" i="67"/>
  <c r="N9" i="67"/>
  <c r="M9" i="67"/>
  <c r="L9" i="67"/>
  <c r="K9" i="67"/>
  <c r="J9" i="67"/>
  <c r="I9" i="67"/>
  <c r="D9" i="67"/>
  <c r="H9" i="67" s="1"/>
  <c r="Q8" i="67"/>
  <c r="P8" i="67"/>
  <c r="O8" i="67"/>
  <c r="N8" i="67"/>
  <c r="M8" i="67"/>
  <c r="L8" i="67"/>
  <c r="K8" i="67"/>
  <c r="J8" i="67"/>
  <c r="I8" i="67"/>
  <c r="D8" i="67"/>
  <c r="H8" i="67" s="1"/>
  <c r="Q7" i="67"/>
  <c r="P7" i="67"/>
  <c r="O7" i="67"/>
  <c r="N7" i="67"/>
  <c r="M7" i="67"/>
  <c r="L7" i="67"/>
  <c r="K7" i="67"/>
  <c r="J7" i="67"/>
  <c r="I7" i="67"/>
  <c r="H7" i="67"/>
  <c r="D7" i="67"/>
  <c r="Q6" i="67"/>
  <c r="P6" i="67"/>
  <c r="O6" i="67"/>
  <c r="N6" i="67"/>
  <c r="M6" i="67"/>
  <c r="L6" i="67"/>
  <c r="K6" i="67"/>
  <c r="J6" i="67"/>
  <c r="I6" i="67"/>
  <c r="D6" i="67"/>
  <c r="H6" i="67" s="1"/>
  <c r="Q5" i="67"/>
  <c r="Q23" i="67" s="1"/>
  <c r="P5" i="67"/>
  <c r="P23" i="67" s="1"/>
  <c r="O5" i="67"/>
  <c r="O23" i="67" s="1"/>
  <c r="N5" i="67"/>
  <c r="N23" i="67" s="1"/>
  <c r="M5" i="67"/>
  <c r="M23" i="67" s="1"/>
  <c r="L5" i="67"/>
  <c r="L23" i="67" s="1"/>
  <c r="K5" i="67"/>
  <c r="K23" i="67" s="1"/>
  <c r="J5" i="67"/>
  <c r="J23" i="67" s="1"/>
  <c r="I5" i="67"/>
  <c r="I23" i="67" s="1"/>
  <c r="D24" i="67" s="1"/>
  <c r="D5" i="67"/>
  <c r="D23" i="67" s="1"/>
  <c r="Q4" i="67"/>
  <c r="Q27" i="67" s="1"/>
  <c r="P4" i="67"/>
  <c r="P27" i="67" s="1"/>
  <c r="O4" i="67"/>
  <c r="O27" i="67" s="1"/>
  <c r="N4" i="67"/>
  <c r="N27" i="67" s="1"/>
  <c r="M4" i="67"/>
  <c r="M27" i="67" s="1"/>
  <c r="L4" i="67"/>
  <c r="L27" i="67" s="1"/>
  <c r="K4" i="67"/>
  <c r="K27" i="67" s="1"/>
  <c r="K30" i="67" s="1"/>
  <c r="J4" i="67"/>
  <c r="J27" i="67" s="1"/>
  <c r="I4" i="67"/>
  <c r="I27" i="67" s="1"/>
  <c r="H4" i="67"/>
  <c r="H27" i="67" s="1"/>
  <c r="D4" i="67"/>
  <c r="D27" i="67" s="1"/>
  <c r="H3" i="67"/>
  <c r="K37" i="66"/>
  <c r="J37" i="66"/>
  <c r="I37" i="66"/>
  <c r="H37" i="66"/>
  <c r="D37" i="66"/>
  <c r="K36" i="66"/>
  <c r="J36" i="66"/>
  <c r="I36" i="66"/>
  <c r="H36" i="66"/>
  <c r="D36" i="66"/>
  <c r="K35" i="66"/>
  <c r="J35" i="66"/>
  <c r="I35" i="66"/>
  <c r="H35" i="66"/>
  <c r="D35" i="66"/>
  <c r="K34" i="66"/>
  <c r="J34" i="66"/>
  <c r="I34" i="66"/>
  <c r="D34" i="66"/>
  <c r="H34" i="66" s="1"/>
  <c r="K33" i="66"/>
  <c r="J33" i="66"/>
  <c r="I33" i="66"/>
  <c r="D33" i="66"/>
  <c r="H33" i="66" s="1"/>
  <c r="K32" i="66"/>
  <c r="J32" i="66"/>
  <c r="I32" i="66"/>
  <c r="D32" i="66"/>
  <c r="H32" i="66" s="1"/>
  <c r="I29" i="66"/>
  <c r="J26" i="66"/>
  <c r="K25" i="66"/>
  <c r="J29" i="66" s="1"/>
  <c r="J25" i="66"/>
  <c r="I25" i="66"/>
  <c r="I26" i="66" s="1"/>
  <c r="D25" i="66"/>
  <c r="D26" i="66" s="1"/>
  <c r="K21" i="66"/>
  <c r="J21" i="66"/>
  <c r="I21" i="66"/>
  <c r="D21" i="66"/>
  <c r="H21" i="66" s="1"/>
  <c r="K16" i="66"/>
  <c r="J16" i="66"/>
  <c r="I16" i="66"/>
  <c r="H16" i="66"/>
  <c r="D16" i="66"/>
  <c r="K15" i="66"/>
  <c r="J15" i="66"/>
  <c r="I15" i="66"/>
  <c r="H15" i="66"/>
  <c r="D15" i="66"/>
  <c r="K14" i="66"/>
  <c r="J14" i="66"/>
  <c r="I14" i="66"/>
  <c r="D14" i="66"/>
  <c r="H14" i="66" s="1"/>
  <c r="K13" i="66"/>
  <c r="J13" i="66"/>
  <c r="I13" i="66"/>
  <c r="D13" i="66"/>
  <c r="H13" i="66" s="1"/>
  <c r="K12" i="66"/>
  <c r="J12" i="66"/>
  <c r="I12" i="66"/>
  <c r="H12" i="66"/>
  <c r="D12" i="66"/>
  <c r="K11" i="66"/>
  <c r="J11" i="66"/>
  <c r="I11" i="66"/>
  <c r="H11" i="66"/>
  <c r="D11" i="66"/>
  <c r="K9" i="66"/>
  <c r="J9" i="66"/>
  <c r="I9" i="66"/>
  <c r="D9" i="66"/>
  <c r="K8" i="66"/>
  <c r="J8" i="66"/>
  <c r="I8" i="66"/>
  <c r="D8" i="66"/>
  <c r="H8" i="66" s="1"/>
  <c r="K7" i="66"/>
  <c r="J7" i="66"/>
  <c r="I7" i="66"/>
  <c r="H7" i="66"/>
  <c r="D7" i="66"/>
  <c r="K6" i="66"/>
  <c r="J6" i="66"/>
  <c r="I6" i="66"/>
  <c r="H6" i="66"/>
  <c r="D6" i="66"/>
  <c r="K5" i="66"/>
  <c r="K23" i="66" s="1"/>
  <c r="K24" i="66" s="1"/>
  <c r="J5" i="66"/>
  <c r="J23" i="66" s="1"/>
  <c r="J24" i="66" s="1"/>
  <c r="I5" i="66"/>
  <c r="I23" i="66" s="1"/>
  <c r="D5" i="66"/>
  <c r="D23" i="66" s="1"/>
  <c r="K4" i="66"/>
  <c r="K27" i="66" s="1"/>
  <c r="J4" i="66"/>
  <c r="J27" i="66" s="1"/>
  <c r="I4" i="66"/>
  <c r="I27" i="66" s="1"/>
  <c r="D4" i="66"/>
  <c r="D27" i="66" s="1"/>
  <c r="H3" i="66"/>
  <c r="Q37" i="65"/>
  <c r="P37" i="65"/>
  <c r="O37" i="65"/>
  <c r="N37" i="65"/>
  <c r="M37" i="65"/>
  <c r="L37" i="65"/>
  <c r="K37" i="65"/>
  <c r="J37" i="65"/>
  <c r="I37" i="65"/>
  <c r="H37" i="65"/>
  <c r="D37" i="65"/>
  <c r="Q36" i="65"/>
  <c r="P36" i="65"/>
  <c r="O36" i="65"/>
  <c r="N36" i="65"/>
  <c r="M36" i="65"/>
  <c r="L36" i="65"/>
  <c r="K36" i="65"/>
  <c r="J36" i="65"/>
  <c r="I36" i="65"/>
  <c r="H36" i="65"/>
  <c r="D36" i="65"/>
  <c r="Q35" i="65"/>
  <c r="P35" i="65"/>
  <c r="O35" i="65"/>
  <c r="N35" i="65"/>
  <c r="M35" i="65"/>
  <c r="L35" i="65"/>
  <c r="K35" i="65"/>
  <c r="J35" i="65"/>
  <c r="I35" i="65"/>
  <c r="D35" i="65"/>
  <c r="H35" i="65" s="1"/>
  <c r="Q34" i="65"/>
  <c r="P34" i="65"/>
  <c r="O34" i="65"/>
  <c r="N34" i="65"/>
  <c r="M34" i="65"/>
  <c r="L34" i="65"/>
  <c r="K34" i="65"/>
  <c r="J34" i="65"/>
  <c r="I34" i="65"/>
  <c r="H34" i="65"/>
  <c r="D34" i="65"/>
  <c r="Q33" i="65"/>
  <c r="P33" i="65"/>
  <c r="O33" i="65"/>
  <c r="N33" i="65"/>
  <c r="M33" i="65"/>
  <c r="L33" i="65"/>
  <c r="K33" i="65"/>
  <c r="J33" i="65"/>
  <c r="I33" i="65"/>
  <c r="H33" i="65"/>
  <c r="D33" i="65"/>
  <c r="Q32" i="65"/>
  <c r="P32" i="65"/>
  <c r="O32" i="65"/>
  <c r="N32" i="65"/>
  <c r="M32" i="65"/>
  <c r="L32" i="65"/>
  <c r="K32" i="65"/>
  <c r="J32" i="65"/>
  <c r="I32" i="65"/>
  <c r="D32" i="65"/>
  <c r="H32" i="65" s="1"/>
  <c r="Q29" i="65"/>
  <c r="M29" i="65"/>
  <c r="I29" i="65"/>
  <c r="Q26" i="65"/>
  <c r="M26" i="65"/>
  <c r="I26" i="65"/>
  <c r="Q25" i="65"/>
  <c r="P25" i="65"/>
  <c r="P29" i="65" s="1"/>
  <c r="O25" i="65"/>
  <c r="J26" i="65" s="1"/>
  <c r="N25" i="65"/>
  <c r="N29" i="65" s="1"/>
  <c r="M25" i="65"/>
  <c r="L25" i="65"/>
  <c r="L29" i="65" s="1"/>
  <c r="K25" i="65"/>
  <c r="K29" i="65" s="1"/>
  <c r="J25" i="65"/>
  <c r="J29" i="65" s="1"/>
  <c r="I25" i="65"/>
  <c r="D26" i="65" s="1"/>
  <c r="D25" i="65"/>
  <c r="H25" i="65" s="1"/>
  <c r="Q21" i="65"/>
  <c r="P21" i="65"/>
  <c r="O21" i="65"/>
  <c r="N21" i="65"/>
  <c r="M21" i="65"/>
  <c r="L21" i="65"/>
  <c r="K21" i="65"/>
  <c r="J21" i="65"/>
  <c r="I21" i="65"/>
  <c r="H21" i="65"/>
  <c r="D21" i="65"/>
  <c r="Q16" i="65"/>
  <c r="P16" i="65"/>
  <c r="O16" i="65"/>
  <c r="N16" i="65"/>
  <c r="M16" i="65"/>
  <c r="L16" i="65"/>
  <c r="K16" i="65"/>
  <c r="J16" i="65"/>
  <c r="I16" i="65"/>
  <c r="D16" i="65"/>
  <c r="H16" i="65" s="1"/>
  <c r="Q15" i="65"/>
  <c r="P15" i="65"/>
  <c r="O15" i="65"/>
  <c r="N15" i="65"/>
  <c r="M15" i="65"/>
  <c r="L15" i="65"/>
  <c r="K15" i="65"/>
  <c r="J15" i="65"/>
  <c r="I15" i="65"/>
  <c r="H15" i="65"/>
  <c r="D15" i="65"/>
  <c r="Q14" i="65"/>
  <c r="P14" i="65"/>
  <c r="O14" i="65"/>
  <c r="N14" i="65"/>
  <c r="M14" i="65"/>
  <c r="L14" i="65"/>
  <c r="K14" i="65"/>
  <c r="J14" i="65"/>
  <c r="I14" i="65"/>
  <c r="H14" i="65"/>
  <c r="D14" i="65"/>
  <c r="Q13" i="65"/>
  <c r="P13" i="65"/>
  <c r="O13" i="65"/>
  <c r="N13" i="65"/>
  <c r="M13" i="65"/>
  <c r="L13" i="65"/>
  <c r="K13" i="65"/>
  <c r="J13" i="65"/>
  <c r="I13" i="65"/>
  <c r="D13" i="65"/>
  <c r="H13" i="65" s="1"/>
  <c r="Q12" i="65"/>
  <c r="P12" i="65"/>
  <c r="O12" i="65"/>
  <c r="N12" i="65"/>
  <c r="M12" i="65"/>
  <c r="L12" i="65"/>
  <c r="K12" i="65"/>
  <c r="J12" i="65"/>
  <c r="I12" i="65"/>
  <c r="D12" i="65"/>
  <c r="H12" i="65" s="1"/>
  <c r="Q11" i="65"/>
  <c r="P11" i="65"/>
  <c r="O11" i="65"/>
  <c r="N11" i="65"/>
  <c r="M11" i="65"/>
  <c r="L11" i="65"/>
  <c r="K11" i="65"/>
  <c r="J11" i="65"/>
  <c r="I11" i="65"/>
  <c r="H11" i="65"/>
  <c r="D11" i="65"/>
  <c r="Q9" i="65"/>
  <c r="P9" i="65"/>
  <c r="O9" i="65"/>
  <c r="N9" i="65"/>
  <c r="M9" i="65"/>
  <c r="L9" i="65"/>
  <c r="K9" i="65"/>
  <c r="J9" i="65"/>
  <c r="I9" i="65"/>
  <c r="D9" i="65"/>
  <c r="H9" i="65" s="1"/>
  <c r="Q8" i="65"/>
  <c r="P8" i="65"/>
  <c r="O8" i="65"/>
  <c r="N8" i="65"/>
  <c r="M8" i="65"/>
  <c r="L8" i="65"/>
  <c r="K8" i="65"/>
  <c r="J8" i="65"/>
  <c r="I8" i="65"/>
  <c r="H8" i="65"/>
  <c r="D8" i="65"/>
  <c r="Q7" i="65"/>
  <c r="P7" i="65"/>
  <c r="O7" i="65"/>
  <c r="N7" i="65"/>
  <c r="M7" i="65"/>
  <c r="L7" i="65"/>
  <c r="K7" i="65"/>
  <c r="J7" i="65"/>
  <c r="I7" i="65"/>
  <c r="H7" i="65"/>
  <c r="D7" i="65"/>
  <c r="Q6" i="65"/>
  <c r="P6" i="65"/>
  <c r="O6" i="65"/>
  <c r="N6" i="65"/>
  <c r="M6" i="65"/>
  <c r="L6" i="65"/>
  <c r="K6" i="65"/>
  <c r="J6" i="65"/>
  <c r="I6" i="65"/>
  <c r="D6" i="65"/>
  <c r="H6" i="65" s="1"/>
  <c r="Q5" i="65"/>
  <c r="Q23" i="65" s="1"/>
  <c r="P5" i="65"/>
  <c r="P23" i="65" s="1"/>
  <c r="O5" i="65"/>
  <c r="O23" i="65" s="1"/>
  <c r="N5" i="65"/>
  <c r="N23" i="65" s="1"/>
  <c r="M5" i="65"/>
  <c r="M23" i="65" s="1"/>
  <c r="L5" i="65"/>
  <c r="L23" i="65" s="1"/>
  <c r="K5" i="65"/>
  <c r="K23" i="65" s="1"/>
  <c r="J5" i="65"/>
  <c r="J23" i="65" s="1"/>
  <c r="I5" i="65"/>
  <c r="I23" i="65" s="1"/>
  <c r="D24" i="65" s="1"/>
  <c r="D5" i="65"/>
  <c r="D23" i="65" s="1"/>
  <c r="Q4" i="65"/>
  <c r="Q27" i="65" s="1"/>
  <c r="P4" i="65"/>
  <c r="P27" i="65" s="1"/>
  <c r="O4" i="65"/>
  <c r="O27" i="65" s="1"/>
  <c r="N4" i="65"/>
  <c r="N27" i="65" s="1"/>
  <c r="M4" i="65"/>
  <c r="M27" i="65" s="1"/>
  <c r="L4" i="65"/>
  <c r="L27" i="65" s="1"/>
  <c r="L30" i="65" s="1"/>
  <c r="K4" i="65"/>
  <c r="K27" i="65" s="1"/>
  <c r="K30" i="65" s="1"/>
  <c r="J4" i="65"/>
  <c r="J27" i="65" s="1"/>
  <c r="I4" i="65"/>
  <c r="I27" i="65" s="1"/>
  <c r="H4" i="65"/>
  <c r="H27" i="65" s="1"/>
  <c r="H30" i="65" s="1"/>
  <c r="D4" i="65"/>
  <c r="D27" i="65" s="1"/>
  <c r="H3" i="65"/>
  <c r="N37" i="64"/>
  <c r="M37" i="64"/>
  <c r="L37" i="64"/>
  <c r="K37" i="64"/>
  <c r="J37" i="64"/>
  <c r="I37" i="64"/>
  <c r="H37" i="64"/>
  <c r="D37" i="64"/>
  <c r="N36" i="64"/>
  <c r="M36" i="64"/>
  <c r="L36" i="64"/>
  <c r="K36" i="64"/>
  <c r="J36" i="64"/>
  <c r="I36" i="64"/>
  <c r="H36" i="64"/>
  <c r="D36" i="64"/>
  <c r="N35" i="64"/>
  <c r="M35" i="64"/>
  <c r="L35" i="64"/>
  <c r="K35" i="64"/>
  <c r="J35" i="64"/>
  <c r="I35" i="64"/>
  <c r="D35" i="64"/>
  <c r="H35" i="64" s="1"/>
  <c r="N34" i="64"/>
  <c r="M34" i="64"/>
  <c r="L34" i="64"/>
  <c r="K34" i="64"/>
  <c r="J34" i="64"/>
  <c r="I34" i="64"/>
  <c r="D34" i="64"/>
  <c r="H34" i="64" s="1"/>
  <c r="N33" i="64"/>
  <c r="M33" i="64"/>
  <c r="L33" i="64"/>
  <c r="K33" i="64"/>
  <c r="J33" i="64"/>
  <c r="I33" i="64"/>
  <c r="D33" i="64"/>
  <c r="H33" i="64" s="1"/>
  <c r="N32" i="64"/>
  <c r="M32" i="64"/>
  <c r="L32" i="64"/>
  <c r="K32" i="64"/>
  <c r="J32" i="64"/>
  <c r="I32" i="64"/>
  <c r="D32" i="64"/>
  <c r="H32" i="64" s="1"/>
  <c r="N29" i="64"/>
  <c r="M29" i="64"/>
  <c r="I29" i="64"/>
  <c r="N25" i="64"/>
  <c r="N26" i="64" s="1"/>
  <c r="M25" i="64"/>
  <c r="M26" i="64" s="1"/>
  <c r="L25" i="64"/>
  <c r="L26" i="64" s="1"/>
  <c r="K25" i="64"/>
  <c r="K26" i="64" s="1"/>
  <c r="J25" i="64"/>
  <c r="J29" i="64" s="1"/>
  <c r="I25" i="64"/>
  <c r="I26" i="64" s="1"/>
  <c r="D25" i="64"/>
  <c r="H25" i="64" s="1"/>
  <c r="N21" i="64"/>
  <c r="M21" i="64"/>
  <c r="L21" i="64"/>
  <c r="K21" i="64"/>
  <c r="J21" i="64"/>
  <c r="I21" i="64"/>
  <c r="D21" i="64"/>
  <c r="H21" i="64" s="1"/>
  <c r="N16" i="64"/>
  <c r="M16" i="64"/>
  <c r="L16" i="64"/>
  <c r="K16" i="64"/>
  <c r="J16" i="64"/>
  <c r="I16" i="64"/>
  <c r="D16" i="64"/>
  <c r="H16" i="64" s="1"/>
  <c r="N15" i="64"/>
  <c r="M15" i="64"/>
  <c r="L15" i="64"/>
  <c r="K15" i="64"/>
  <c r="J15" i="64"/>
  <c r="I15" i="64"/>
  <c r="D15" i="64"/>
  <c r="H15" i="64" s="1"/>
  <c r="N14" i="64"/>
  <c r="M14" i="64"/>
  <c r="L14" i="64"/>
  <c r="K14" i="64"/>
  <c r="J14" i="64"/>
  <c r="I14" i="64"/>
  <c r="D14" i="64"/>
  <c r="H14" i="64" s="1"/>
  <c r="N13" i="64"/>
  <c r="M13" i="64"/>
  <c r="L13" i="64"/>
  <c r="K13" i="64"/>
  <c r="J13" i="64"/>
  <c r="I13" i="64"/>
  <c r="D13" i="64"/>
  <c r="H13" i="64" s="1"/>
  <c r="N12" i="64"/>
  <c r="M12" i="64"/>
  <c r="L12" i="64"/>
  <c r="K12" i="64"/>
  <c r="J12" i="64"/>
  <c r="I12" i="64"/>
  <c r="D12" i="64"/>
  <c r="H12" i="64" s="1"/>
  <c r="N11" i="64"/>
  <c r="M11" i="64"/>
  <c r="L11" i="64"/>
  <c r="K11" i="64"/>
  <c r="J11" i="64"/>
  <c r="I11" i="64"/>
  <c r="D11" i="64"/>
  <c r="H11" i="64" s="1"/>
  <c r="N9" i="64"/>
  <c r="M9" i="64"/>
  <c r="L9" i="64"/>
  <c r="K9" i="64"/>
  <c r="J9" i="64"/>
  <c r="I9" i="64"/>
  <c r="D9" i="64"/>
  <c r="H9" i="64" s="1"/>
  <c r="N8" i="64"/>
  <c r="M8" i="64"/>
  <c r="L8" i="64"/>
  <c r="K8" i="64"/>
  <c r="J8" i="64"/>
  <c r="I8" i="64"/>
  <c r="D8" i="64"/>
  <c r="H8" i="64" s="1"/>
  <c r="N7" i="64"/>
  <c r="M7" i="64"/>
  <c r="L7" i="64"/>
  <c r="K7" i="64"/>
  <c r="J7" i="64"/>
  <c r="I7" i="64"/>
  <c r="D7" i="64"/>
  <c r="H7" i="64" s="1"/>
  <c r="N6" i="64"/>
  <c r="M6" i="64"/>
  <c r="L6" i="64"/>
  <c r="K6" i="64"/>
  <c r="J6" i="64"/>
  <c r="I6" i="64"/>
  <c r="D6" i="64"/>
  <c r="H6" i="64" s="1"/>
  <c r="N5" i="64"/>
  <c r="N23" i="64" s="1"/>
  <c r="M5" i="64"/>
  <c r="M23" i="64" s="1"/>
  <c r="L5" i="64"/>
  <c r="L23" i="64" s="1"/>
  <c r="L24" i="64" s="1"/>
  <c r="K5" i="64"/>
  <c r="K23" i="64" s="1"/>
  <c r="K24" i="64" s="1"/>
  <c r="J5" i="64"/>
  <c r="J23" i="64" s="1"/>
  <c r="J24" i="64" s="1"/>
  <c r="I5" i="64"/>
  <c r="I23" i="64" s="1"/>
  <c r="D5" i="64"/>
  <c r="H5" i="64" s="1"/>
  <c r="H23" i="64" s="1"/>
  <c r="N4" i="64"/>
  <c r="N27" i="64" s="1"/>
  <c r="M4" i="64"/>
  <c r="M27" i="64" s="1"/>
  <c r="L4" i="64"/>
  <c r="L27" i="64" s="1"/>
  <c r="K4" i="64"/>
  <c r="K27" i="64" s="1"/>
  <c r="J4" i="64"/>
  <c r="J27" i="64" s="1"/>
  <c r="I4" i="64"/>
  <c r="I27" i="64" s="1"/>
  <c r="D4" i="64"/>
  <c r="H4" i="64" s="1"/>
  <c r="H27" i="64" s="1"/>
  <c r="H30" i="64" s="1"/>
  <c r="H3" i="64"/>
  <c r="Q37" i="63"/>
  <c r="P37" i="63"/>
  <c r="O37" i="63"/>
  <c r="N37" i="63"/>
  <c r="M37" i="63"/>
  <c r="L37" i="63"/>
  <c r="K37" i="63"/>
  <c r="J37" i="63"/>
  <c r="I37" i="63"/>
  <c r="H37" i="63"/>
  <c r="D37" i="63"/>
  <c r="Q36" i="63"/>
  <c r="P36" i="63"/>
  <c r="O36" i="63"/>
  <c r="N36" i="63"/>
  <c r="M36" i="63"/>
  <c r="L36" i="63"/>
  <c r="K36" i="63"/>
  <c r="J36" i="63"/>
  <c r="I36" i="63"/>
  <c r="H36" i="63"/>
  <c r="D36" i="63"/>
  <c r="Q35" i="63"/>
  <c r="P35" i="63"/>
  <c r="O35" i="63"/>
  <c r="N35" i="63"/>
  <c r="M35" i="63"/>
  <c r="L35" i="63"/>
  <c r="K35" i="63"/>
  <c r="J35" i="63"/>
  <c r="I35" i="63"/>
  <c r="H35" i="63"/>
  <c r="D35" i="63"/>
  <c r="Q34" i="63"/>
  <c r="P34" i="63"/>
  <c r="O34" i="63"/>
  <c r="N34" i="63"/>
  <c r="M34" i="63"/>
  <c r="L34" i="63"/>
  <c r="K34" i="63"/>
  <c r="J34" i="63"/>
  <c r="I34" i="63"/>
  <c r="D34" i="63"/>
  <c r="H34" i="63" s="1"/>
  <c r="Q33" i="63"/>
  <c r="P33" i="63"/>
  <c r="O33" i="63"/>
  <c r="N33" i="63"/>
  <c r="M33" i="63"/>
  <c r="L33" i="63"/>
  <c r="K33" i="63"/>
  <c r="J33" i="63"/>
  <c r="I33" i="63"/>
  <c r="D33" i="63"/>
  <c r="H33" i="63" s="1"/>
  <c r="Q32" i="63"/>
  <c r="P32" i="63"/>
  <c r="O32" i="63"/>
  <c r="N32" i="63"/>
  <c r="M32" i="63"/>
  <c r="L32" i="63"/>
  <c r="K32" i="63"/>
  <c r="J32" i="63"/>
  <c r="I32" i="63"/>
  <c r="H32" i="63"/>
  <c r="D32" i="63"/>
  <c r="O29" i="63"/>
  <c r="N29" i="63"/>
  <c r="K29" i="63"/>
  <c r="J29" i="63"/>
  <c r="O26" i="63"/>
  <c r="N26" i="63"/>
  <c r="K26" i="63"/>
  <c r="J26" i="63"/>
  <c r="Q25" i="63"/>
  <c r="L26" i="63" s="1"/>
  <c r="P25" i="63"/>
  <c r="P29" i="63" s="1"/>
  <c r="O25" i="63"/>
  <c r="N25" i="63"/>
  <c r="I26" i="63" s="1"/>
  <c r="M25" i="63"/>
  <c r="H26" i="63" s="1"/>
  <c r="L25" i="63"/>
  <c r="L29" i="63" s="1"/>
  <c r="K25" i="63"/>
  <c r="J25" i="63"/>
  <c r="I25" i="63"/>
  <c r="D26" i="63" s="1"/>
  <c r="D25" i="63"/>
  <c r="H25" i="63" s="1"/>
  <c r="H29" i="63" s="1"/>
  <c r="Q21" i="63"/>
  <c r="P21" i="63"/>
  <c r="O21" i="63"/>
  <c r="N21" i="63"/>
  <c r="M21" i="63"/>
  <c r="L21" i="63"/>
  <c r="K21" i="63"/>
  <c r="J21" i="63"/>
  <c r="I21" i="63"/>
  <c r="D21" i="63"/>
  <c r="H21" i="63" s="1"/>
  <c r="Q16" i="63"/>
  <c r="P16" i="63"/>
  <c r="O16" i="63"/>
  <c r="N16" i="63"/>
  <c r="M16" i="63"/>
  <c r="L16" i="63"/>
  <c r="K16" i="63"/>
  <c r="J16" i="63"/>
  <c r="I16" i="63"/>
  <c r="H16" i="63"/>
  <c r="D16" i="63"/>
  <c r="Q15" i="63"/>
  <c r="P15" i="63"/>
  <c r="O15" i="63"/>
  <c r="N15" i="63"/>
  <c r="M15" i="63"/>
  <c r="L15" i="63"/>
  <c r="K15" i="63"/>
  <c r="J15" i="63"/>
  <c r="I15" i="63"/>
  <c r="D15" i="63"/>
  <c r="H15" i="63" s="1"/>
  <c r="Q14" i="63"/>
  <c r="P14" i="63"/>
  <c r="O14" i="63"/>
  <c r="N14" i="63"/>
  <c r="M14" i="63"/>
  <c r="L14" i="63"/>
  <c r="K14" i="63"/>
  <c r="J14" i="63"/>
  <c r="I14" i="63"/>
  <c r="D14" i="63"/>
  <c r="H14" i="63" s="1"/>
  <c r="Q13" i="63"/>
  <c r="P13" i="63"/>
  <c r="O13" i="63"/>
  <c r="N13" i="63"/>
  <c r="M13" i="63"/>
  <c r="L13" i="63"/>
  <c r="K13" i="63"/>
  <c r="J13" i="63"/>
  <c r="I13" i="63"/>
  <c r="D13" i="63"/>
  <c r="H13" i="63" s="1"/>
  <c r="Q12" i="63"/>
  <c r="P12" i="63"/>
  <c r="O12" i="63"/>
  <c r="N12" i="63"/>
  <c r="M12" i="63"/>
  <c r="L12" i="63"/>
  <c r="K12" i="63"/>
  <c r="J12" i="63"/>
  <c r="I12" i="63"/>
  <c r="H12" i="63"/>
  <c r="D12" i="63"/>
  <c r="Q11" i="63"/>
  <c r="P11" i="63"/>
  <c r="O11" i="63"/>
  <c r="N11" i="63"/>
  <c r="M11" i="63"/>
  <c r="L11" i="63"/>
  <c r="K11" i="63"/>
  <c r="J11" i="63"/>
  <c r="I11" i="63"/>
  <c r="D11" i="63"/>
  <c r="H11" i="63" s="1"/>
  <c r="Q9" i="63"/>
  <c r="P9" i="63"/>
  <c r="O9" i="63"/>
  <c r="N9" i="63"/>
  <c r="M9" i="63"/>
  <c r="L9" i="63"/>
  <c r="K9" i="63"/>
  <c r="J9" i="63"/>
  <c r="I9" i="63"/>
  <c r="H9" i="63"/>
  <c r="D9" i="63"/>
  <c r="Q8" i="63"/>
  <c r="P8" i="63"/>
  <c r="O8" i="63"/>
  <c r="N8" i="63"/>
  <c r="M8" i="63"/>
  <c r="L8" i="63"/>
  <c r="K8" i="63"/>
  <c r="J8" i="63"/>
  <c r="I8" i="63"/>
  <c r="D8" i="63"/>
  <c r="H8" i="63" s="1"/>
  <c r="Q7" i="63"/>
  <c r="P7" i="63"/>
  <c r="O7" i="63"/>
  <c r="N7" i="63"/>
  <c r="M7" i="63"/>
  <c r="L7" i="63"/>
  <c r="K7" i="63"/>
  <c r="J7" i="63"/>
  <c r="I7" i="63"/>
  <c r="D7" i="63"/>
  <c r="H7" i="63" s="1"/>
  <c r="Q6" i="63"/>
  <c r="P6" i="63"/>
  <c r="O6" i="63"/>
  <c r="N6" i="63"/>
  <c r="M6" i="63"/>
  <c r="L6" i="63"/>
  <c r="K6" i="63"/>
  <c r="J6" i="63"/>
  <c r="I6" i="63"/>
  <c r="H6" i="63"/>
  <c r="D6" i="63"/>
  <c r="Q5" i="63"/>
  <c r="Q23" i="63" s="1"/>
  <c r="P5" i="63"/>
  <c r="P23" i="63" s="1"/>
  <c r="O5" i="63"/>
  <c r="O23" i="63" s="1"/>
  <c r="N5" i="63"/>
  <c r="N23" i="63" s="1"/>
  <c r="M5" i="63"/>
  <c r="M23" i="63" s="1"/>
  <c r="L5" i="63"/>
  <c r="L23" i="63" s="1"/>
  <c r="K5" i="63"/>
  <c r="K23" i="63" s="1"/>
  <c r="J5" i="63"/>
  <c r="J23" i="63" s="1"/>
  <c r="I5" i="63"/>
  <c r="I23" i="63" s="1"/>
  <c r="D24" i="63" s="1"/>
  <c r="H5" i="63"/>
  <c r="H23" i="63" s="1"/>
  <c r="D5" i="63"/>
  <c r="D23" i="63" s="1"/>
  <c r="Q4" i="63"/>
  <c r="Q27" i="63" s="1"/>
  <c r="P4" i="63"/>
  <c r="P27" i="63" s="1"/>
  <c r="O4" i="63"/>
  <c r="O27" i="63" s="1"/>
  <c r="N4" i="63"/>
  <c r="N27" i="63" s="1"/>
  <c r="M4" i="63"/>
  <c r="M27" i="63" s="1"/>
  <c r="L4" i="63"/>
  <c r="L27" i="63" s="1"/>
  <c r="L30" i="63" s="1"/>
  <c r="K4" i="63"/>
  <c r="K27" i="63" s="1"/>
  <c r="J4" i="63"/>
  <c r="J27" i="63" s="1"/>
  <c r="J30" i="63" s="1"/>
  <c r="I4" i="63"/>
  <c r="I27" i="63" s="1"/>
  <c r="D4" i="63"/>
  <c r="H4" i="63" s="1"/>
  <c r="H27" i="63" s="1"/>
  <c r="H30" i="63" s="1"/>
  <c r="H3" i="63"/>
  <c r="Q37" i="62"/>
  <c r="P37" i="62"/>
  <c r="O37" i="62"/>
  <c r="N37" i="62"/>
  <c r="M37" i="62"/>
  <c r="L37" i="62"/>
  <c r="K37" i="62"/>
  <c r="J37" i="62"/>
  <c r="I37" i="62"/>
  <c r="H37" i="62"/>
  <c r="D37" i="62"/>
  <c r="Q36" i="62"/>
  <c r="P36" i="62"/>
  <c r="O36" i="62"/>
  <c r="N36" i="62"/>
  <c r="M36" i="62"/>
  <c r="L36" i="62"/>
  <c r="K36" i="62"/>
  <c r="J36" i="62"/>
  <c r="I36" i="62"/>
  <c r="H36" i="62"/>
  <c r="D36" i="62"/>
  <c r="Q35" i="62"/>
  <c r="P35" i="62"/>
  <c r="O35" i="62"/>
  <c r="N35" i="62"/>
  <c r="M35" i="62"/>
  <c r="L35" i="62"/>
  <c r="K35" i="62"/>
  <c r="J35" i="62"/>
  <c r="I35" i="62"/>
  <c r="H35" i="62"/>
  <c r="D35" i="62"/>
  <c r="Q34" i="62"/>
  <c r="P34" i="62"/>
  <c r="O34" i="62"/>
  <c r="N34" i="62"/>
  <c r="M34" i="62"/>
  <c r="L34" i="62"/>
  <c r="K34" i="62"/>
  <c r="J34" i="62"/>
  <c r="I34" i="62"/>
  <c r="D34" i="62"/>
  <c r="H34" i="62" s="1"/>
  <c r="Q33" i="62"/>
  <c r="P33" i="62"/>
  <c r="O33" i="62"/>
  <c r="N33" i="62"/>
  <c r="M33" i="62"/>
  <c r="L33" i="62"/>
  <c r="K33" i="62"/>
  <c r="J33" i="62"/>
  <c r="I33" i="62"/>
  <c r="D33" i="62"/>
  <c r="H33" i="62" s="1"/>
  <c r="Q32" i="62"/>
  <c r="P32" i="62"/>
  <c r="O32" i="62"/>
  <c r="N32" i="62"/>
  <c r="M32" i="62"/>
  <c r="L32" i="62"/>
  <c r="K32" i="62"/>
  <c r="J32" i="62"/>
  <c r="I32" i="62"/>
  <c r="H32" i="62"/>
  <c r="D32" i="62"/>
  <c r="O29" i="62"/>
  <c r="N29" i="62"/>
  <c r="K29" i="62"/>
  <c r="J29" i="62"/>
  <c r="O26" i="62"/>
  <c r="N26" i="62"/>
  <c r="K26" i="62"/>
  <c r="J26" i="62"/>
  <c r="Q25" i="62"/>
  <c r="L26" i="62" s="1"/>
  <c r="P25" i="62"/>
  <c r="P29" i="62" s="1"/>
  <c r="O25" i="62"/>
  <c r="N25" i="62"/>
  <c r="I26" i="62" s="1"/>
  <c r="M25" i="62"/>
  <c r="L25" i="62"/>
  <c r="L29" i="62" s="1"/>
  <c r="K25" i="62"/>
  <c r="J25" i="62"/>
  <c r="I25" i="62"/>
  <c r="D26" i="62" s="1"/>
  <c r="D25" i="62"/>
  <c r="H25" i="62" s="1"/>
  <c r="H29" i="62" s="1"/>
  <c r="Q21" i="62"/>
  <c r="P21" i="62"/>
  <c r="O21" i="62"/>
  <c r="N21" i="62"/>
  <c r="M21" i="62"/>
  <c r="L21" i="62"/>
  <c r="K21" i="62"/>
  <c r="J21" i="62"/>
  <c r="I21" i="62"/>
  <c r="D21" i="62"/>
  <c r="H21" i="62" s="1"/>
  <c r="Q16" i="62"/>
  <c r="P16" i="62"/>
  <c r="O16" i="62"/>
  <c r="N16" i="62"/>
  <c r="M16" i="62"/>
  <c r="L16" i="62"/>
  <c r="K16" i="62"/>
  <c r="J16" i="62"/>
  <c r="I16" i="62"/>
  <c r="H16" i="62"/>
  <c r="D16" i="62"/>
  <c r="Q15" i="62"/>
  <c r="P15" i="62"/>
  <c r="O15" i="62"/>
  <c r="N15" i="62"/>
  <c r="M15" i="62"/>
  <c r="L15" i="62"/>
  <c r="K15" i="62"/>
  <c r="J15" i="62"/>
  <c r="I15" i="62"/>
  <c r="D15" i="62"/>
  <c r="H15" i="62" s="1"/>
  <c r="Q14" i="62"/>
  <c r="P14" i="62"/>
  <c r="O14" i="62"/>
  <c r="N14" i="62"/>
  <c r="M14" i="62"/>
  <c r="L14" i="62"/>
  <c r="K14" i="62"/>
  <c r="J14" i="62"/>
  <c r="I14" i="62"/>
  <c r="D14" i="62"/>
  <c r="H14" i="62" s="1"/>
  <c r="Q13" i="62"/>
  <c r="P13" i="62"/>
  <c r="O13" i="62"/>
  <c r="N13" i="62"/>
  <c r="M13" i="62"/>
  <c r="L13" i="62"/>
  <c r="K13" i="62"/>
  <c r="J13" i="62"/>
  <c r="I13" i="62"/>
  <c r="D13" i="62"/>
  <c r="H13" i="62" s="1"/>
  <c r="Q12" i="62"/>
  <c r="P12" i="62"/>
  <c r="O12" i="62"/>
  <c r="N12" i="62"/>
  <c r="M12" i="62"/>
  <c r="L12" i="62"/>
  <c r="K12" i="62"/>
  <c r="J12" i="62"/>
  <c r="I12" i="62"/>
  <c r="H12" i="62"/>
  <c r="D12" i="62"/>
  <c r="Q11" i="62"/>
  <c r="P11" i="62"/>
  <c r="O11" i="62"/>
  <c r="N11" i="62"/>
  <c r="M11" i="62"/>
  <c r="L11" i="62"/>
  <c r="K11" i="62"/>
  <c r="J11" i="62"/>
  <c r="I11" i="62"/>
  <c r="D11" i="62"/>
  <c r="H11" i="62" s="1"/>
  <c r="Q9" i="62"/>
  <c r="P9" i="62"/>
  <c r="O9" i="62"/>
  <c r="N9" i="62"/>
  <c r="M9" i="62"/>
  <c r="L9" i="62"/>
  <c r="K9" i="62"/>
  <c r="J9" i="62"/>
  <c r="I9" i="62"/>
  <c r="H9" i="62"/>
  <c r="D9" i="62"/>
  <c r="Q8" i="62"/>
  <c r="P8" i="62"/>
  <c r="O8" i="62"/>
  <c r="N8" i="62"/>
  <c r="M8" i="62"/>
  <c r="L8" i="62"/>
  <c r="K8" i="62"/>
  <c r="J8" i="62"/>
  <c r="I8" i="62"/>
  <c r="D8" i="62"/>
  <c r="H8" i="62" s="1"/>
  <c r="Q7" i="62"/>
  <c r="P7" i="62"/>
  <c r="O7" i="62"/>
  <c r="N7" i="62"/>
  <c r="M7" i="62"/>
  <c r="L7" i="62"/>
  <c r="K7" i="62"/>
  <c r="J7" i="62"/>
  <c r="I7" i="62"/>
  <c r="D7" i="62"/>
  <c r="H7" i="62" s="1"/>
  <c r="Q6" i="62"/>
  <c r="P6" i="62"/>
  <c r="O6" i="62"/>
  <c r="N6" i="62"/>
  <c r="M6" i="62"/>
  <c r="L6" i="62"/>
  <c r="K6" i="62"/>
  <c r="J6" i="62"/>
  <c r="I6" i="62"/>
  <c r="D6" i="62"/>
  <c r="H6" i="62" s="1"/>
  <c r="Q5" i="62"/>
  <c r="Q23" i="62" s="1"/>
  <c r="P5" i="62"/>
  <c r="P23" i="62" s="1"/>
  <c r="O5" i="62"/>
  <c r="O23" i="62" s="1"/>
  <c r="N5" i="62"/>
  <c r="N23" i="62" s="1"/>
  <c r="M5" i="62"/>
  <c r="M23" i="62" s="1"/>
  <c r="L5" i="62"/>
  <c r="L23" i="62" s="1"/>
  <c r="K5" i="62"/>
  <c r="K23" i="62" s="1"/>
  <c r="J5" i="62"/>
  <c r="J23" i="62" s="1"/>
  <c r="I5" i="62"/>
  <c r="I23" i="62" s="1"/>
  <c r="H5" i="62"/>
  <c r="D5" i="62"/>
  <c r="D23" i="62" s="1"/>
  <c r="Q4" i="62"/>
  <c r="Q27" i="62" s="1"/>
  <c r="P4" i="62"/>
  <c r="P27" i="62" s="1"/>
  <c r="O4" i="62"/>
  <c r="O27" i="62" s="1"/>
  <c r="N4" i="62"/>
  <c r="N27" i="62" s="1"/>
  <c r="M4" i="62"/>
  <c r="M27" i="62" s="1"/>
  <c r="L4" i="62"/>
  <c r="L27" i="62" s="1"/>
  <c r="K4" i="62"/>
  <c r="K27" i="62" s="1"/>
  <c r="K30" i="62" s="1"/>
  <c r="J4" i="62"/>
  <c r="J27" i="62" s="1"/>
  <c r="I4" i="62"/>
  <c r="I27" i="62" s="1"/>
  <c r="D4" i="62"/>
  <c r="H4" i="62" s="1"/>
  <c r="H27" i="62" s="1"/>
  <c r="H3" i="62"/>
  <c r="Q37" i="61"/>
  <c r="P37" i="61"/>
  <c r="O37" i="61"/>
  <c r="N37" i="61"/>
  <c r="M37" i="61"/>
  <c r="L37" i="61"/>
  <c r="K37" i="61"/>
  <c r="J37" i="61"/>
  <c r="I37" i="61"/>
  <c r="H37" i="61"/>
  <c r="D37" i="61"/>
  <c r="Q36" i="61"/>
  <c r="P36" i="61"/>
  <c r="O36" i="61"/>
  <c r="N36" i="61"/>
  <c r="M36" i="61"/>
  <c r="L36" i="61"/>
  <c r="K36" i="61"/>
  <c r="J36" i="61"/>
  <c r="I36" i="61"/>
  <c r="H36" i="61"/>
  <c r="D36" i="61"/>
  <c r="Q35" i="61"/>
  <c r="P35" i="61"/>
  <c r="O35" i="61"/>
  <c r="N35" i="61"/>
  <c r="M35" i="61"/>
  <c r="L35" i="61"/>
  <c r="K35" i="61"/>
  <c r="J35" i="61"/>
  <c r="I35" i="61"/>
  <c r="H35" i="61"/>
  <c r="D35" i="61"/>
  <c r="Q34" i="61"/>
  <c r="P34" i="61"/>
  <c r="O34" i="61"/>
  <c r="N34" i="61"/>
  <c r="M34" i="61"/>
  <c r="L34" i="61"/>
  <c r="K34" i="61"/>
  <c r="J34" i="61"/>
  <c r="I34" i="61"/>
  <c r="D34" i="61"/>
  <c r="H34" i="61" s="1"/>
  <c r="Q33" i="61"/>
  <c r="P33" i="61"/>
  <c r="O33" i="61"/>
  <c r="N33" i="61"/>
  <c r="M33" i="61"/>
  <c r="L33" i="61"/>
  <c r="K33" i="61"/>
  <c r="J33" i="61"/>
  <c r="I33" i="61"/>
  <c r="D33" i="61"/>
  <c r="H33" i="61" s="1"/>
  <c r="Q32" i="61"/>
  <c r="P32" i="61"/>
  <c r="O32" i="61"/>
  <c r="N32" i="61"/>
  <c r="M32" i="61"/>
  <c r="L32" i="61"/>
  <c r="K32" i="61"/>
  <c r="J32" i="61"/>
  <c r="I32" i="61"/>
  <c r="D32" i="61"/>
  <c r="H32" i="61" s="1"/>
  <c r="O29" i="61"/>
  <c r="N29" i="61"/>
  <c r="K29" i="61"/>
  <c r="J29" i="61"/>
  <c r="O26" i="61"/>
  <c r="N26" i="61"/>
  <c r="K26" i="61"/>
  <c r="J26" i="61"/>
  <c r="Q25" i="61"/>
  <c r="L26" i="61" s="1"/>
  <c r="P25" i="61"/>
  <c r="P29" i="61" s="1"/>
  <c r="O25" i="61"/>
  <c r="N25" i="61"/>
  <c r="I26" i="61" s="1"/>
  <c r="M25" i="61"/>
  <c r="L25" i="61"/>
  <c r="L29" i="61" s="1"/>
  <c r="K25" i="61"/>
  <c r="J25" i="61"/>
  <c r="I25" i="61"/>
  <c r="D26" i="61" s="1"/>
  <c r="D25" i="61"/>
  <c r="H25" i="61" s="1"/>
  <c r="H29" i="61" s="1"/>
  <c r="Q21" i="61"/>
  <c r="P21" i="61"/>
  <c r="O21" i="61"/>
  <c r="N21" i="61"/>
  <c r="M21" i="61"/>
  <c r="L21" i="61"/>
  <c r="K21" i="61"/>
  <c r="J21" i="61"/>
  <c r="I21" i="61"/>
  <c r="D21" i="61"/>
  <c r="H21" i="61" s="1"/>
  <c r="Q16" i="61"/>
  <c r="P16" i="61"/>
  <c r="O16" i="61"/>
  <c r="N16" i="61"/>
  <c r="M16" i="61"/>
  <c r="L16" i="61"/>
  <c r="K16" i="61"/>
  <c r="J16" i="61"/>
  <c r="I16" i="61"/>
  <c r="H16" i="61"/>
  <c r="D16" i="61"/>
  <c r="Q15" i="61"/>
  <c r="P15" i="61"/>
  <c r="O15" i="61"/>
  <c r="N15" i="61"/>
  <c r="M15" i="61"/>
  <c r="L15" i="61"/>
  <c r="K15" i="61"/>
  <c r="J15" i="61"/>
  <c r="I15" i="61"/>
  <c r="D15" i="61"/>
  <c r="H15" i="61" s="1"/>
  <c r="Q14" i="61"/>
  <c r="P14" i="61"/>
  <c r="O14" i="61"/>
  <c r="N14" i="61"/>
  <c r="M14" i="61"/>
  <c r="L14" i="61"/>
  <c r="K14" i="61"/>
  <c r="J14" i="61"/>
  <c r="I14" i="61"/>
  <c r="D14" i="61"/>
  <c r="H14" i="61" s="1"/>
  <c r="Q13" i="61"/>
  <c r="P13" i="61"/>
  <c r="O13" i="61"/>
  <c r="N13" i="61"/>
  <c r="M13" i="61"/>
  <c r="L13" i="61"/>
  <c r="K13" i="61"/>
  <c r="J13" i="61"/>
  <c r="I13" i="61"/>
  <c r="D13" i="61"/>
  <c r="H13" i="61" s="1"/>
  <c r="Q12" i="61"/>
  <c r="P12" i="61"/>
  <c r="O12" i="61"/>
  <c r="N12" i="61"/>
  <c r="M12" i="61"/>
  <c r="L12" i="61"/>
  <c r="K12" i="61"/>
  <c r="J12" i="61"/>
  <c r="I12" i="61"/>
  <c r="H12" i="61"/>
  <c r="D12" i="61"/>
  <c r="Q11" i="61"/>
  <c r="P11" i="61"/>
  <c r="O11" i="61"/>
  <c r="N11" i="61"/>
  <c r="M11" i="61"/>
  <c r="L11" i="61"/>
  <c r="K11" i="61"/>
  <c r="J11" i="61"/>
  <c r="I11" i="61"/>
  <c r="D11" i="61"/>
  <c r="H11" i="61" s="1"/>
  <c r="Q9" i="61"/>
  <c r="P9" i="61"/>
  <c r="O9" i="61"/>
  <c r="N9" i="61"/>
  <c r="M9" i="61"/>
  <c r="L9" i="61"/>
  <c r="K9" i="61"/>
  <c r="J9" i="61"/>
  <c r="I9" i="61"/>
  <c r="H9" i="61"/>
  <c r="D9" i="61"/>
  <c r="Q8" i="61"/>
  <c r="P8" i="61"/>
  <c r="O8" i="61"/>
  <c r="N8" i="61"/>
  <c r="M8" i="61"/>
  <c r="L8" i="61"/>
  <c r="K8" i="61"/>
  <c r="J8" i="61"/>
  <c r="I8" i="61"/>
  <c r="D8" i="61"/>
  <c r="H8" i="61" s="1"/>
  <c r="Q7" i="61"/>
  <c r="P7" i="61"/>
  <c r="O7" i="61"/>
  <c r="N7" i="61"/>
  <c r="M7" i="61"/>
  <c r="L7" i="61"/>
  <c r="K7" i="61"/>
  <c r="J7" i="61"/>
  <c r="I7" i="61"/>
  <c r="D7" i="61"/>
  <c r="H7" i="61" s="1"/>
  <c r="Q6" i="61"/>
  <c r="P6" i="61"/>
  <c r="O6" i="61"/>
  <c r="N6" i="61"/>
  <c r="M6" i="61"/>
  <c r="L6" i="61"/>
  <c r="K6" i="61"/>
  <c r="J6" i="61"/>
  <c r="I6" i="61"/>
  <c r="D6" i="61"/>
  <c r="H6" i="61" s="1"/>
  <c r="Q5" i="61"/>
  <c r="Q23" i="61" s="1"/>
  <c r="P5" i="61"/>
  <c r="P23" i="61" s="1"/>
  <c r="O5" i="61"/>
  <c r="O23" i="61" s="1"/>
  <c r="N5" i="61"/>
  <c r="N23" i="61" s="1"/>
  <c r="M5" i="61"/>
  <c r="M23" i="61" s="1"/>
  <c r="L5" i="61"/>
  <c r="L23" i="61" s="1"/>
  <c r="K5" i="61"/>
  <c r="K23" i="61" s="1"/>
  <c r="J5" i="61"/>
  <c r="J23" i="61" s="1"/>
  <c r="I5" i="61"/>
  <c r="I23" i="61" s="1"/>
  <c r="H5" i="61"/>
  <c r="D5" i="61"/>
  <c r="D23" i="61" s="1"/>
  <c r="Q4" i="61"/>
  <c r="Q27" i="61" s="1"/>
  <c r="P4" i="61"/>
  <c r="P27" i="61" s="1"/>
  <c r="O4" i="61"/>
  <c r="O27" i="61" s="1"/>
  <c r="N4" i="61"/>
  <c r="N27" i="61" s="1"/>
  <c r="M4" i="61"/>
  <c r="M27" i="61" s="1"/>
  <c r="L4" i="61"/>
  <c r="L27" i="61" s="1"/>
  <c r="K4" i="61"/>
  <c r="K27" i="61" s="1"/>
  <c r="K30" i="61" s="1"/>
  <c r="J4" i="61"/>
  <c r="J27" i="61" s="1"/>
  <c r="I4" i="61"/>
  <c r="I27" i="61" s="1"/>
  <c r="D4" i="61"/>
  <c r="H4" i="61" s="1"/>
  <c r="H27" i="61" s="1"/>
  <c r="H3" i="61"/>
  <c r="Q37" i="60"/>
  <c r="P37" i="60"/>
  <c r="O37" i="60"/>
  <c r="N37" i="60"/>
  <c r="M37" i="60"/>
  <c r="L37" i="60"/>
  <c r="K37" i="60"/>
  <c r="J37" i="60"/>
  <c r="I37" i="60"/>
  <c r="H37" i="60"/>
  <c r="D37" i="60"/>
  <c r="Q36" i="60"/>
  <c r="P36" i="60"/>
  <c r="O36" i="60"/>
  <c r="N36" i="60"/>
  <c r="M36" i="60"/>
  <c r="L36" i="60"/>
  <c r="K36" i="60"/>
  <c r="J36" i="60"/>
  <c r="I36" i="60"/>
  <c r="H36" i="60"/>
  <c r="D36" i="60"/>
  <c r="Q35" i="60"/>
  <c r="P35" i="60"/>
  <c r="O35" i="60"/>
  <c r="N35" i="60"/>
  <c r="M35" i="60"/>
  <c r="L35" i="60"/>
  <c r="K35" i="60"/>
  <c r="J35" i="60"/>
  <c r="I35" i="60"/>
  <c r="H35" i="60"/>
  <c r="D35" i="60"/>
  <c r="Q34" i="60"/>
  <c r="P34" i="60"/>
  <c r="O34" i="60"/>
  <c r="N34" i="60"/>
  <c r="M34" i="60"/>
  <c r="L34" i="60"/>
  <c r="K34" i="60"/>
  <c r="J34" i="60"/>
  <c r="I34" i="60"/>
  <c r="D34" i="60"/>
  <c r="H34" i="60" s="1"/>
  <c r="Q33" i="60"/>
  <c r="P33" i="60"/>
  <c r="O33" i="60"/>
  <c r="N33" i="60"/>
  <c r="M33" i="60"/>
  <c r="L33" i="60"/>
  <c r="K33" i="60"/>
  <c r="J33" i="60"/>
  <c r="I33" i="60"/>
  <c r="D33" i="60"/>
  <c r="H33" i="60" s="1"/>
  <c r="Q32" i="60"/>
  <c r="P32" i="60"/>
  <c r="O32" i="60"/>
  <c r="N32" i="60"/>
  <c r="M32" i="60"/>
  <c r="L32" i="60"/>
  <c r="K32" i="60"/>
  <c r="J32" i="60"/>
  <c r="I32" i="60"/>
  <c r="D32" i="60"/>
  <c r="H32" i="60" s="1"/>
  <c r="O29" i="60"/>
  <c r="K29" i="60"/>
  <c r="O26" i="60"/>
  <c r="K26" i="60"/>
  <c r="Q25" i="60"/>
  <c r="L26" i="60" s="1"/>
  <c r="P25" i="60"/>
  <c r="P29" i="60" s="1"/>
  <c r="O25" i="60"/>
  <c r="N25" i="60"/>
  <c r="N29" i="60" s="1"/>
  <c r="M25" i="60"/>
  <c r="L25" i="60"/>
  <c r="L29" i="60" s="1"/>
  <c r="K25" i="60"/>
  <c r="J25" i="60"/>
  <c r="J29" i="60" s="1"/>
  <c r="I25" i="60"/>
  <c r="D26" i="60" s="1"/>
  <c r="D25" i="60"/>
  <c r="H25" i="60" s="1"/>
  <c r="H29" i="60" s="1"/>
  <c r="Q21" i="60"/>
  <c r="P21" i="60"/>
  <c r="O21" i="60"/>
  <c r="N21" i="60"/>
  <c r="M21" i="60"/>
  <c r="L21" i="60"/>
  <c r="K21" i="60"/>
  <c r="J21" i="60"/>
  <c r="I21" i="60"/>
  <c r="D21" i="60"/>
  <c r="H21" i="60" s="1"/>
  <c r="Q16" i="60"/>
  <c r="P16" i="60"/>
  <c r="O16" i="60"/>
  <c r="N16" i="60"/>
  <c r="M16" i="60"/>
  <c r="L16" i="60"/>
  <c r="K16" i="60"/>
  <c r="J16" i="60"/>
  <c r="I16" i="60"/>
  <c r="H16" i="60"/>
  <c r="D16" i="60"/>
  <c r="Q15" i="60"/>
  <c r="P15" i="60"/>
  <c r="O15" i="60"/>
  <c r="N15" i="60"/>
  <c r="M15" i="60"/>
  <c r="L15" i="60"/>
  <c r="K15" i="60"/>
  <c r="J15" i="60"/>
  <c r="I15" i="60"/>
  <c r="D15" i="60"/>
  <c r="H15" i="60" s="1"/>
  <c r="Q14" i="60"/>
  <c r="P14" i="60"/>
  <c r="O14" i="60"/>
  <c r="N14" i="60"/>
  <c r="M14" i="60"/>
  <c r="L14" i="60"/>
  <c r="K14" i="60"/>
  <c r="J14" i="60"/>
  <c r="I14" i="60"/>
  <c r="D14" i="60"/>
  <c r="H14" i="60" s="1"/>
  <c r="Q13" i="60"/>
  <c r="P13" i="60"/>
  <c r="O13" i="60"/>
  <c r="N13" i="60"/>
  <c r="M13" i="60"/>
  <c r="L13" i="60"/>
  <c r="K13" i="60"/>
  <c r="J13" i="60"/>
  <c r="I13" i="60"/>
  <c r="D13" i="60"/>
  <c r="H13" i="60" s="1"/>
  <c r="Q12" i="60"/>
  <c r="P12" i="60"/>
  <c r="O12" i="60"/>
  <c r="N12" i="60"/>
  <c r="M12" i="60"/>
  <c r="L12" i="60"/>
  <c r="K12" i="60"/>
  <c r="J12" i="60"/>
  <c r="I12" i="60"/>
  <c r="H12" i="60"/>
  <c r="D12" i="60"/>
  <c r="Q11" i="60"/>
  <c r="P11" i="60"/>
  <c r="O11" i="60"/>
  <c r="N11" i="60"/>
  <c r="M11" i="60"/>
  <c r="L11" i="60"/>
  <c r="K11" i="60"/>
  <c r="J11" i="60"/>
  <c r="I11" i="60"/>
  <c r="D11" i="60"/>
  <c r="H11" i="60" s="1"/>
  <c r="Q9" i="60"/>
  <c r="P9" i="60"/>
  <c r="O9" i="60"/>
  <c r="N9" i="60"/>
  <c r="M9" i="60"/>
  <c r="L9" i="60"/>
  <c r="K9" i="60"/>
  <c r="J9" i="60"/>
  <c r="I9" i="60"/>
  <c r="H9" i="60"/>
  <c r="D9" i="60"/>
  <c r="Q8" i="60"/>
  <c r="P8" i="60"/>
  <c r="O8" i="60"/>
  <c r="N8" i="60"/>
  <c r="M8" i="60"/>
  <c r="L8" i="60"/>
  <c r="K8" i="60"/>
  <c r="J8" i="60"/>
  <c r="I8" i="60"/>
  <c r="D8" i="60"/>
  <c r="H8" i="60" s="1"/>
  <c r="Q7" i="60"/>
  <c r="P7" i="60"/>
  <c r="O7" i="60"/>
  <c r="N7" i="60"/>
  <c r="M7" i="60"/>
  <c r="L7" i="60"/>
  <c r="K7" i="60"/>
  <c r="J7" i="60"/>
  <c r="I7" i="60"/>
  <c r="D7" i="60"/>
  <c r="H7" i="60" s="1"/>
  <c r="Q6" i="60"/>
  <c r="P6" i="60"/>
  <c r="O6" i="60"/>
  <c r="N6" i="60"/>
  <c r="M6" i="60"/>
  <c r="L6" i="60"/>
  <c r="K6" i="60"/>
  <c r="J6" i="60"/>
  <c r="I6" i="60"/>
  <c r="D6" i="60"/>
  <c r="H6" i="60" s="1"/>
  <c r="Q5" i="60"/>
  <c r="Q23" i="60" s="1"/>
  <c r="P5" i="60"/>
  <c r="P23" i="60" s="1"/>
  <c r="O5" i="60"/>
  <c r="O23" i="60" s="1"/>
  <c r="N5" i="60"/>
  <c r="N23" i="60" s="1"/>
  <c r="M5" i="60"/>
  <c r="M23" i="60" s="1"/>
  <c r="L5" i="60"/>
  <c r="L23" i="60" s="1"/>
  <c r="K5" i="60"/>
  <c r="K23" i="60" s="1"/>
  <c r="J5" i="60"/>
  <c r="J23" i="60" s="1"/>
  <c r="I5" i="60"/>
  <c r="I23" i="60" s="1"/>
  <c r="H5" i="60"/>
  <c r="H23" i="60" s="1"/>
  <c r="D5" i="60"/>
  <c r="D23" i="60" s="1"/>
  <c r="Q4" i="60"/>
  <c r="Q27" i="60" s="1"/>
  <c r="P4" i="60"/>
  <c r="P27" i="60" s="1"/>
  <c r="O4" i="60"/>
  <c r="O27" i="60" s="1"/>
  <c r="N4" i="60"/>
  <c r="N27" i="60" s="1"/>
  <c r="M4" i="60"/>
  <c r="M27" i="60" s="1"/>
  <c r="L4" i="60"/>
  <c r="L27" i="60" s="1"/>
  <c r="K4" i="60"/>
  <c r="K27" i="60" s="1"/>
  <c r="K30" i="60" s="1"/>
  <c r="J4" i="60"/>
  <c r="J27" i="60" s="1"/>
  <c r="I4" i="60"/>
  <c r="I27" i="60" s="1"/>
  <c r="D4" i="60"/>
  <c r="H4" i="60" s="1"/>
  <c r="H27" i="60" s="1"/>
  <c r="H3" i="60"/>
  <c r="Q37" i="59"/>
  <c r="P37" i="59"/>
  <c r="O37" i="59"/>
  <c r="N37" i="59"/>
  <c r="M37" i="59"/>
  <c r="L37" i="59"/>
  <c r="K37" i="59"/>
  <c r="J37" i="59"/>
  <c r="I37" i="59"/>
  <c r="H37" i="59"/>
  <c r="D37" i="59"/>
  <c r="Q36" i="59"/>
  <c r="P36" i="59"/>
  <c r="O36" i="59"/>
  <c r="N36" i="59"/>
  <c r="M36" i="59"/>
  <c r="L36" i="59"/>
  <c r="K36" i="59"/>
  <c r="J36" i="59"/>
  <c r="I36" i="59"/>
  <c r="H36" i="59"/>
  <c r="D36" i="59"/>
  <c r="Q35" i="59"/>
  <c r="P35" i="59"/>
  <c r="O35" i="59"/>
  <c r="N35" i="59"/>
  <c r="M35" i="59"/>
  <c r="L35" i="59"/>
  <c r="K35" i="59"/>
  <c r="J35" i="59"/>
  <c r="I35" i="59"/>
  <c r="D35" i="59"/>
  <c r="H35" i="59" s="1"/>
  <c r="Q34" i="59"/>
  <c r="P34" i="59"/>
  <c r="O34" i="59"/>
  <c r="N34" i="59"/>
  <c r="M34" i="59"/>
  <c r="L34" i="59"/>
  <c r="K34" i="59"/>
  <c r="J34" i="59"/>
  <c r="I34" i="59"/>
  <c r="H34" i="59"/>
  <c r="D34" i="59"/>
  <c r="Q33" i="59"/>
  <c r="P33" i="59"/>
  <c r="O33" i="59"/>
  <c r="N33" i="59"/>
  <c r="M33" i="59"/>
  <c r="L33" i="59"/>
  <c r="K33" i="59"/>
  <c r="J33" i="59"/>
  <c r="I33" i="59"/>
  <c r="D33" i="59"/>
  <c r="H33" i="59" s="1"/>
  <c r="Q32" i="59"/>
  <c r="P32" i="59"/>
  <c r="O32" i="59"/>
  <c r="N32" i="59"/>
  <c r="M32" i="59"/>
  <c r="L32" i="59"/>
  <c r="K32" i="59"/>
  <c r="J32" i="59"/>
  <c r="I32" i="59"/>
  <c r="H32" i="59"/>
  <c r="D32" i="59"/>
  <c r="O26" i="59"/>
  <c r="Q25" i="59"/>
  <c r="L26" i="59" s="1"/>
  <c r="P25" i="59"/>
  <c r="P29" i="59" s="1"/>
  <c r="O25" i="59"/>
  <c r="N25" i="59"/>
  <c r="N29" i="59" s="1"/>
  <c r="M25" i="59"/>
  <c r="H26" i="59" s="1"/>
  <c r="L25" i="59"/>
  <c r="L29" i="59" s="1"/>
  <c r="K25" i="59"/>
  <c r="K29" i="59" s="1"/>
  <c r="J25" i="59"/>
  <c r="J29" i="59" s="1"/>
  <c r="I25" i="59"/>
  <c r="D26" i="59" s="1"/>
  <c r="D25" i="59"/>
  <c r="H25" i="59" s="1"/>
  <c r="H29" i="59" s="1"/>
  <c r="Q21" i="59"/>
  <c r="P21" i="59"/>
  <c r="O21" i="59"/>
  <c r="N21" i="59"/>
  <c r="M21" i="59"/>
  <c r="L21" i="59"/>
  <c r="K21" i="59"/>
  <c r="J21" i="59"/>
  <c r="I21" i="59"/>
  <c r="D21" i="59"/>
  <c r="H21" i="59" s="1"/>
  <c r="Q16" i="59"/>
  <c r="P16" i="59"/>
  <c r="O16" i="59"/>
  <c r="N16" i="59"/>
  <c r="M16" i="59"/>
  <c r="L16" i="59"/>
  <c r="K16" i="59"/>
  <c r="J16" i="59"/>
  <c r="I16" i="59"/>
  <c r="H16" i="59"/>
  <c r="D16" i="59"/>
  <c r="Q15" i="59"/>
  <c r="P15" i="59"/>
  <c r="O15" i="59"/>
  <c r="N15" i="59"/>
  <c r="M15" i="59"/>
  <c r="L15" i="59"/>
  <c r="K15" i="59"/>
  <c r="J15" i="59"/>
  <c r="I15" i="59"/>
  <c r="D15" i="59"/>
  <c r="H15" i="59" s="1"/>
  <c r="Q14" i="59"/>
  <c r="P14" i="59"/>
  <c r="O14" i="59"/>
  <c r="N14" i="59"/>
  <c r="M14" i="59"/>
  <c r="L14" i="59"/>
  <c r="K14" i="59"/>
  <c r="J14" i="59"/>
  <c r="I14" i="59"/>
  <c r="D14" i="59"/>
  <c r="H14" i="59" s="1"/>
  <c r="Q13" i="59"/>
  <c r="P13" i="59"/>
  <c r="O13" i="59"/>
  <c r="N13" i="59"/>
  <c r="M13" i="59"/>
  <c r="L13" i="59"/>
  <c r="K13" i="59"/>
  <c r="J13" i="59"/>
  <c r="I13" i="59"/>
  <c r="D13" i="59"/>
  <c r="H13" i="59" s="1"/>
  <c r="Q12" i="59"/>
  <c r="P12" i="59"/>
  <c r="O12" i="59"/>
  <c r="N12" i="59"/>
  <c r="M12" i="59"/>
  <c r="L12" i="59"/>
  <c r="K12" i="59"/>
  <c r="J12" i="59"/>
  <c r="I12" i="59"/>
  <c r="H12" i="59"/>
  <c r="D12" i="59"/>
  <c r="Q11" i="59"/>
  <c r="P11" i="59"/>
  <c r="O11" i="59"/>
  <c r="N11" i="59"/>
  <c r="M11" i="59"/>
  <c r="L11" i="59"/>
  <c r="K11" i="59"/>
  <c r="J11" i="59"/>
  <c r="I11" i="59"/>
  <c r="D11" i="59"/>
  <c r="H11" i="59" s="1"/>
  <c r="Q9" i="59"/>
  <c r="P9" i="59"/>
  <c r="O9" i="59"/>
  <c r="N9" i="59"/>
  <c r="M9" i="59"/>
  <c r="L9" i="59"/>
  <c r="K9" i="59"/>
  <c r="J9" i="59"/>
  <c r="I9" i="59"/>
  <c r="H9" i="59"/>
  <c r="D9" i="59"/>
  <c r="Q8" i="59"/>
  <c r="P8" i="59"/>
  <c r="O8" i="59"/>
  <c r="N8" i="59"/>
  <c r="M8" i="59"/>
  <c r="L8" i="59"/>
  <c r="K8" i="59"/>
  <c r="J8" i="59"/>
  <c r="I8" i="59"/>
  <c r="D8" i="59"/>
  <c r="H8" i="59" s="1"/>
  <c r="Q7" i="59"/>
  <c r="P7" i="59"/>
  <c r="O7" i="59"/>
  <c r="N7" i="59"/>
  <c r="M7" i="59"/>
  <c r="L7" i="59"/>
  <c r="K7" i="59"/>
  <c r="J7" i="59"/>
  <c r="I7" i="59"/>
  <c r="D7" i="59"/>
  <c r="H7" i="59" s="1"/>
  <c r="Q6" i="59"/>
  <c r="P6" i="59"/>
  <c r="O6" i="59"/>
  <c r="N6" i="59"/>
  <c r="M6" i="59"/>
  <c r="L6" i="59"/>
  <c r="K6" i="59"/>
  <c r="J6" i="59"/>
  <c r="I6" i="59"/>
  <c r="H6" i="59"/>
  <c r="D6" i="59"/>
  <c r="Q5" i="59"/>
  <c r="Q23" i="59" s="1"/>
  <c r="P5" i="59"/>
  <c r="P23" i="59" s="1"/>
  <c r="O5" i="59"/>
  <c r="O23" i="59" s="1"/>
  <c r="N5" i="59"/>
  <c r="N23" i="59" s="1"/>
  <c r="M5" i="59"/>
  <c r="M23" i="59" s="1"/>
  <c r="L5" i="59"/>
  <c r="L23" i="59" s="1"/>
  <c r="K5" i="59"/>
  <c r="K23" i="59" s="1"/>
  <c r="J5" i="59"/>
  <c r="J23" i="59" s="1"/>
  <c r="I5" i="59"/>
  <c r="I23" i="59" s="1"/>
  <c r="D24" i="59" s="1"/>
  <c r="H5" i="59"/>
  <c r="H23" i="59" s="1"/>
  <c r="D5" i="59"/>
  <c r="D23" i="59" s="1"/>
  <c r="Q4" i="59"/>
  <c r="Q27" i="59" s="1"/>
  <c r="P4" i="59"/>
  <c r="P27" i="59" s="1"/>
  <c r="O4" i="59"/>
  <c r="O27" i="59" s="1"/>
  <c r="N4" i="59"/>
  <c r="N27" i="59" s="1"/>
  <c r="M4" i="59"/>
  <c r="M27" i="59" s="1"/>
  <c r="L4" i="59"/>
  <c r="L27" i="59" s="1"/>
  <c r="L30" i="59" s="1"/>
  <c r="K4" i="59"/>
  <c r="K27" i="59" s="1"/>
  <c r="J4" i="59"/>
  <c r="J27" i="59" s="1"/>
  <c r="J30" i="59" s="1"/>
  <c r="I4" i="59"/>
  <c r="I27" i="59" s="1"/>
  <c r="D4" i="59"/>
  <c r="H4" i="59" s="1"/>
  <c r="H27" i="59" s="1"/>
  <c r="H30" i="59" s="1"/>
  <c r="H3" i="59"/>
  <c r="Q37" i="58"/>
  <c r="P37" i="58"/>
  <c r="O37" i="58"/>
  <c r="N37" i="58"/>
  <c r="M37" i="58"/>
  <c r="L37" i="58"/>
  <c r="K37" i="58"/>
  <c r="J37" i="58"/>
  <c r="I37" i="58"/>
  <c r="H37" i="58"/>
  <c r="D37" i="58"/>
  <c r="Q36" i="58"/>
  <c r="P36" i="58"/>
  <c r="O36" i="58"/>
  <c r="N36" i="58"/>
  <c r="M36" i="58"/>
  <c r="L36" i="58"/>
  <c r="K36" i="58"/>
  <c r="J36" i="58"/>
  <c r="I36" i="58"/>
  <c r="H36" i="58"/>
  <c r="D36" i="58"/>
  <c r="Q35" i="58"/>
  <c r="P35" i="58"/>
  <c r="O35" i="58"/>
  <c r="N35" i="58"/>
  <c r="M35" i="58"/>
  <c r="L35" i="58"/>
  <c r="K35" i="58"/>
  <c r="J35" i="58"/>
  <c r="I35" i="58"/>
  <c r="D35" i="58"/>
  <c r="H35" i="58" s="1"/>
  <c r="Q34" i="58"/>
  <c r="P34" i="58"/>
  <c r="O34" i="58"/>
  <c r="N34" i="58"/>
  <c r="M34" i="58"/>
  <c r="L34" i="58"/>
  <c r="K34" i="58"/>
  <c r="J34" i="58"/>
  <c r="I34" i="58"/>
  <c r="H34" i="58"/>
  <c r="D34" i="58"/>
  <c r="Q33" i="58"/>
  <c r="P33" i="58"/>
  <c r="O33" i="58"/>
  <c r="N33" i="58"/>
  <c r="M33" i="58"/>
  <c r="L33" i="58"/>
  <c r="K33" i="58"/>
  <c r="J33" i="58"/>
  <c r="I33" i="58"/>
  <c r="D33" i="58"/>
  <c r="H33" i="58" s="1"/>
  <c r="Q32" i="58"/>
  <c r="P32" i="58"/>
  <c r="O32" i="58"/>
  <c r="N32" i="58"/>
  <c r="M32" i="58"/>
  <c r="L32" i="58"/>
  <c r="K32" i="58"/>
  <c r="J32" i="58"/>
  <c r="I32" i="58"/>
  <c r="H32" i="58"/>
  <c r="D32" i="58"/>
  <c r="Q25" i="58"/>
  <c r="L26" i="58" s="1"/>
  <c r="P25" i="58"/>
  <c r="P29" i="58" s="1"/>
  <c r="O25" i="58"/>
  <c r="O29" i="58" s="1"/>
  <c r="N25" i="58"/>
  <c r="N29" i="58" s="1"/>
  <c r="M25" i="58"/>
  <c r="H26" i="58" s="1"/>
  <c r="L25" i="58"/>
  <c r="L29" i="58" s="1"/>
  <c r="K25" i="58"/>
  <c r="K29" i="58" s="1"/>
  <c r="J25" i="58"/>
  <c r="J29" i="58" s="1"/>
  <c r="I25" i="58"/>
  <c r="D26" i="58" s="1"/>
  <c r="D25" i="58"/>
  <c r="H25" i="58" s="1"/>
  <c r="H29" i="58" s="1"/>
  <c r="Q21" i="58"/>
  <c r="P21" i="58"/>
  <c r="O21" i="58"/>
  <c r="N21" i="58"/>
  <c r="M21" i="58"/>
  <c r="L21" i="58"/>
  <c r="K21" i="58"/>
  <c r="J21" i="58"/>
  <c r="I21" i="58"/>
  <c r="D21" i="58"/>
  <c r="H21" i="58" s="1"/>
  <c r="Q16" i="58"/>
  <c r="P16" i="58"/>
  <c r="O16" i="58"/>
  <c r="N16" i="58"/>
  <c r="M16" i="58"/>
  <c r="L16" i="58"/>
  <c r="K16" i="58"/>
  <c r="J16" i="58"/>
  <c r="I16" i="58"/>
  <c r="H16" i="58"/>
  <c r="D16" i="58"/>
  <c r="Q15" i="58"/>
  <c r="P15" i="58"/>
  <c r="O15" i="58"/>
  <c r="N15" i="58"/>
  <c r="M15" i="58"/>
  <c r="L15" i="58"/>
  <c r="K15" i="58"/>
  <c r="J15" i="58"/>
  <c r="I15" i="58"/>
  <c r="D15" i="58"/>
  <c r="H15" i="58" s="1"/>
  <c r="Q14" i="58"/>
  <c r="P14" i="58"/>
  <c r="O14" i="58"/>
  <c r="N14" i="58"/>
  <c r="M14" i="58"/>
  <c r="L14" i="58"/>
  <c r="K14" i="58"/>
  <c r="J14" i="58"/>
  <c r="I14" i="58"/>
  <c r="D14" i="58"/>
  <c r="H14" i="58" s="1"/>
  <c r="Q13" i="58"/>
  <c r="P13" i="58"/>
  <c r="O13" i="58"/>
  <c r="N13" i="58"/>
  <c r="M13" i="58"/>
  <c r="L13" i="58"/>
  <c r="K13" i="58"/>
  <c r="J13" i="58"/>
  <c r="I13" i="58"/>
  <c r="D13" i="58"/>
  <c r="H13" i="58" s="1"/>
  <c r="Q12" i="58"/>
  <c r="P12" i="58"/>
  <c r="O12" i="58"/>
  <c r="N12" i="58"/>
  <c r="M12" i="58"/>
  <c r="L12" i="58"/>
  <c r="K12" i="58"/>
  <c r="J12" i="58"/>
  <c r="I12" i="58"/>
  <c r="H12" i="58"/>
  <c r="D12" i="58"/>
  <c r="Q11" i="58"/>
  <c r="P11" i="58"/>
  <c r="O11" i="58"/>
  <c r="N11" i="58"/>
  <c r="M11" i="58"/>
  <c r="L11" i="58"/>
  <c r="K11" i="58"/>
  <c r="J11" i="58"/>
  <c r="I11" i="58"/>
  <c r="D11" i="58"/>
  <c r="H11" i="58" s="1"/>
  <c r="Q9" i="58"/>
  <c r="P9" i="58"/>
  <c r="O9" i="58"/>
  <c r="N9" i="58"/>
  <c r="M9" i="58"/>
  <c r="L9" i="58"/>
  <c r="K9" i="58"/>
  <c r="J9" i="58"/>
  <c r="I9" i="58"/>
  <c r="H9" i="58"/>
  <c r="D9" i="58"/>
  <c r="Q8" i="58"/>
  <c r="P8" i="58"/>
  <c r="O8" i="58"/>
  <c r="N8" i="58"/>
  <c r="M8" i="58"/>
  <c r="L8" i="58"/>
  <c r="K8" i="58"/>
  <c r="J8" i="58"/>
  <c r="I8" i="58"/>
  <c r="D8" i="58"/>
  <c r="H8" i="58" s="1"/>
  <c r="Q7" i="58"/>
  <c r="P7" i="58"/>
  <c r="O7" i="58"/>
  <c r="N7" i="58"/>
  <c r="M7" i="58"/>
  <c r="L7" i="58"/>
  <c r="K7" i="58"/>
  <c r="J7" i="58"/>
  <c r="I7" i="58"/>
  <c r="D7" i="58"/>
  <c r="H7" i="58" s="1"/>
  <c r="Q6" i="58"/>
  <c r="P6" i="58"/>
  <c r="O6" i="58"/>
  <c r="N6" i="58"/>
  <c r="M6" i="58"/>
  <c r="L6" i="58"/>
  <c r="K6" i="58"/>
  <c r="J6" i="58"/>
  <c r="I6" i="58"/>
  <c r="H6" i="58"/>
  <c r="D6" i="58"/>
  <c r="Q5" i="58"/>
  <c r="Q23" i="58" s="1"/>
  <c r="P5" i="58"/>
  <c r="P23" i="58" s="1"/>
  <c r="O5" i="58"/>
  <c r="O23" i="58" s="1"/>
  <c r="N5" i="58"/>
  <c r="N23" i="58" s="1"/>
  <c r="M5" i="58"/>
  <c r="M23" i="58" s="1"/>
  <c r="L5" i="58"/>
  <c r="L23" i="58" s="1"/>
  <c r="K5" i="58"/>
  <c r="K23" i="58" s="1"/>
  <c r="J5" i="58"/>
  <c r="J23" i="58" s="1"/>
  <c r="I5" i="58"/>
  <c r="I23" i="58" s="1"/>
  <c r="H5" i="58"/>
  <c r="H23" i="58" s="1"/>
  <c r="D5" i="58"/>
  <c r="D23" i="58" s="1"/>
  <c r="Q4" i="58"/>
  <c r="Q27" i="58" s="1"/>
  <c r="P4" i="58"/>
  <c r="P27" i="58" s="1"/>
  <c r="O4" i="58"/>
  <c r="O27" i="58" s="1"/>
  <c r="N4" i="58"/>
  <c r="N27" i="58" s="1"/>
  <c r="M4" i="58"/>
  <c r="M27" i="58" s="1"/>
  <c r="L4" i="58"/>
  <c r="L27" i="58" s="1"/>
  <c r="L30" i="58" s="1"/>
  <c r="K4" i="58"/>
  <c r="K27" i="58" s="1"/>
  <c r="J4" i="58"/>
  <c r="J27" i="58" s="1"/>
  <c r="I4" i="58"/>
  <c r="I27" i="58" s="1"/>
  <c r="D4" i="58"/>
  <c r="D27" i="58" s="1"/>
  <c r="H3" i="58"/>
  <c r="Q37" i="57"/>
  <c r="P37" i="57"/>
  <c r="O37" i="57"/>
  <c r="N37" i="57"/>
  <c r="M37" i="57"/>
  <c r="L37" i="57"/>
  <c r="K37" i="57"/>
  <c r="J37" i="57"/>
  <c r="I37" i="57"/>
  <c r="H37" i="57"/>
  <c r="D37" i="57"/>
  <c r="Q36" i="57"/>
  <c r="P36" i="57"/>
  <c r="O36" i="57"/>
  <c r="N36" i="57"/>
  <c r="M36" i="57"/>
  <c r="L36" i="57"/>
  <c r="K36" i="57"/>
  <c r="J36" i="57"/>
  <c r="I36" i="57"/>
  <c r="H36" i="57"/>
  <c r="D36" i="57"/>
  <c r="Q35" i="57"/>
  <c r="P35" i="57"/>
  <c r="O35" i="57"/>
  <c r="N35" i="57"/>
  <c r="M35" i="57"/>
  <c r="L35" i="57"/>
  <c r="K35" i="57"/>
  <c r="J35" i="57"/>
  <c r="I35" i="57"/>
  <c r="D35" i="57"/>
  <c r="H35" i="57" s="1"/>
  <c r="Q34" i="57"/>
  <c r="P34" i="57"/>
  <c r="O34" i="57"/>
  <c r="N34" i="57"/>
  <c r="M34" i="57"/>
  <c r="L34" i="57"/>
  <c r="K34" i="57"/>
  <c r="J34" i="57"/>
  <c r="I34" i="57"/>
  <c r="D34" i="57"/>
  <c r="H34" i="57" s="1"/>
  <c r="Q33" i="57"/>
  <c r="P33" i="57"/>
  <c r="O33" i="57"/>
  <c r="N33" i="57"/>
  <c r="M33" i="57"/>
  <c r="L33" i="57"/>
  <c r="K33" i="57"/>
  <c r="J33" i="57"/>
  <c r="I33" i="57"/>
  <c r="H33" i="57"/>
  <c r="D33" i="57"/>
  <c r="Q32" i="57"/>
  <c r="P32" i="57"/>
  <c r="O32" i="57"/>
  <c r="N32" i="57"/>
  <c r="M32" i="57"/>
  <c r="L32" i="57"/>
  <c r="K32" i="57"/>
  <c r="J32" i="57"/>
  <c r="I32" i="57"/>
  <c r="H32" i="57"/>
  <c r="D32" i="57"/>
  <c r="Q29" i="57"/>
  <c r="M29" i="57"/>
  <c r="Q26" i="57"/>
  <c r="M26" i="57"/>
  <c r="Q25" i="57"/>
  <c r="P25" i="57"/>
  <c r="P29" i="57" s="1"/>
  <c r="O25" i="57"/>
  <c r="J26" i="57" s="1"/>
  <c r="N25" i="57"/>
  <c r="N29" i="57" s="1"/>
  <c r="M25" i="57"/>
  <c r="L25" i="57"/>
  <c r="L29" i="57" s="1"/>
  <c r="K25" i="57"/>
  <c r="K29" i="57" s="1"/>
  <c r="J25" i="57"/>
  <c r="J29" i="57" s="1"/>
  <c r="I25" i="57"/>
  <c r="I29" i="57" s="1"/>
  <c r="D25" i="57"/>
  <c r="H25" i="57" s="1"/>
  <c r="Q21" i="57"/>
  <c r="P21" i="57"/>
  <c r="O21" i="57"/>
  <c r="N21" i="57"/>
  <c r="M21" i="57"/>
  <c r="L21" i="57"/>
  <c r="K21" i="57"/>
  <c r="J21" i="57"/>
  <c r="I21" i="57"/>
  <c r="H21" i="57"/>
  <c r="D21" i="57"/>
  <c r="Q16" i="57"/>
  <c r="P16" i="57"/>
  <c r="O16" i="57"/>
  <c r="N16" i="57"/>
  <c r="M16" i="57"/>
  <c r="L16" i="57"/>
  <c r="K16" i="57"/>
  <c r="J16" i="57"/>
  <c r="I16" i="57"/>
  <c r="D16" i="57"/>
  <c r="H16" i="57" s="1"/>
  <c r="Q15" i="57"/>
  <c r="P15" i="57"/>
  <c r="O15" i="57"/>
  <c r="N15" i="57"/>
  <c r="M15" i="57"/>
  <c r="L15" i="57"/>
  <c r="K15" i="57"/>
  <c r="J15" i="57"/>
  <c r="I15" i="57"/>
  <c r="D15" i="57"/>
  <c r="H15" i="57" s="1"/>
  <c r="Q14" i="57"/>
  <c r="P14" i="57"/>
  <c r="O14" i="57"/>
  <c r="N14" i="57"/>
  <c r="M14" i="57"/>
  <c r="L14" i="57"/>
  <c r="K14" i="57"/>
  <c r="J14" i="57"/>
  <c r="I14" i="57"/>
  <c r="H14" i="57"/>
  <c r="D14" i="57"/>
  <c r="Q13" i="57"/>
  <c r="P13" i="57"/>
  <c r="O13" i="57"/>
  <c r="N13" i="57"/>
  <c r="M13" i="57"/>
  <c r="L13" i="57"/>
  <c r="K13" i="57"/>
  <c r="J13" i="57"/>
  <c r="I13" i="57"/>
  <c r="D13" i="57"/>
  <c r="H13" i="57" s="1"/>
  <c r="Q12" i="57"/>
  <c r="P12" i="57"/>
  <c r="O12" i="57"/>
  <c r="N12" i="57"/>
  <c r="M12" i="57"/>
  <c r="L12" i="57"/>
  <c r="K12" i="57"/>
  <c r="J12" i="57"/>
  <c r="I12" i="57"/>
  <c r="D12" i="57"/>
  <c r="H12" i="57" s="1"/>
  <c r="Q11" i="57"/>
  <c r="P11" i="57"/>
  <c r="O11" i="57"/>
  <c r="N11" i="57"/>
  <c r="M11" i="57"/>
  <c r="L11" i="57"/>
  <c r="K11" i="57"/>
  <c r="J11" i="57"/>
  <c r="I11" i="57"/>
  <c r="D11" i="57"/>
  <c r="H11" i="57" s="1"/>
  <c r="Q9" i="57"/>
  <c r="P9" i="57"/>
  <c r="O9" i="57"/>
  <c r="N9" i="57"/>
  <c r="M9" i="57"/>
  <c r="L9" i="57"/>
  <c r="K9" i="57"/>
  <c r="J9" i="57"/>
  <c r="I9" i="57"/>
  <c r="D9" i="57"/>
  <c r="H9" i="57" s="1"/>
  <c r="Q8" i="57"/>
  <c r="P8" i="57"/>
  <c r="O8" i="57"/>
  <c r="N8" i="57"/>
  <c r="M8" i="57"/>
  <c r="L8" i="57"/>
  <c r="K8" i="57"/>
  <c r="J8" i="57"/>
  <c r="I8" i="57"/>
  <c r="D8" i="57"/>
  <c r="H8" i="57" s="1"/>
  <c r="Q7" i="57"/>
  <c r="P7" i="57"/>
  <c r="O7" i="57"/>
  <c r="N7" i="57"/>
  <c r="M7" i="57"/>
  <c r="L7" i="57"/>
  <c r="K7" i="57"/>
  <c r="J7" i="57"/>
  <c r="I7" i="57"/>
  <c r="H7" i="57"/>
  <c r="D7" i="57"/>
  <c r="Q6" i="57"/>
  <c r="P6" i="57"/>
  <c r="O6" i="57"/>
  <c r="N6" i="57"/>
  <c r="M6" i="57"/>
  <c r="L6" i="57"/>
  <c r="K6" i="57"/>
  <c r="J6" i="57"/>
  <c r="I6" i="57"/>
  <c r="D6" i="57"/>
  <c r="H6" i="57" s="1"/>
  <c r="Q5" i="57"/>
  <c r="Q23" i="57" s="1"/>
  <c r="P5" i="57"/>
  <c r="P23" i="57" s="1"/>
  <c r="O5" i="57"/>
  <c r="O23" i="57" s="1"/>
  <c r="N5" i="57"/>
  <c r="N23" i="57" s="1"/>
  <c r="M5" i="57"/>
  <c r="M23" i="57" s="1"/>
  <c r="L5" i="57"/>
  <c r="L23" i="57" s="1"/>
  <c r="K5" i="57"/>
  <c r="K23" i="57" s="1"/>
  <c r="J5" i="57"/>
  <c r="J23" i="57" s="1"/>
  <c r="I5" i="57"/>
  <c r="I23" i="57" s="1"/>
  <c r="D24" i="57" s="1"/>
  <c r="D5" i="57"/>
  <c r="D23" i="57" s="1"/>
  <c r="Q4" i="57"/>
  <c r="Q27" i="57" s="1"/>
  <c r="P4" i="57"/>
  <c r="P27" i="57" s="1"/>
  <c r="O4" i="57"/>
  <c r="O27" i="57" s="1"/>
  <c r="N4" i="57"/>
  <c r="N27" i="57" s="1"/>
  <c r="M4" i="57"/>
  <c r="M27" i="57" s="1"/>
  <c r="L4" i="57"/>
  <c r="L27" i="57" s="1"/>
  <c r="K4" i="57"/>
  <c r="K27" i="57" s="1"/>
  <c r="J4" i="57"/>
  <c r="J27" i="57" s="1"/>
  <c r="I4" i="57"/>
  <c r="I27" i="57" s="1"/>
  <c r="H4" i="57"/>
  <c r="H27" i="57" s="1"/>
  <c r="D4" i="57"/>
  <c r="D27" i="57" s="1"/>
  <c r="H3" i="57"/>
  <c r="Q37" i="56"/>
  <c r="P37" i="56"/>
  <c r="O37" i="56"/>
  <c r="N37" i="56"/>
  <c r="M37" i="56"/>
  <c r="L37" i="56"/>
  <c r="K37" i="56"/>
  <c r="J37" i="56"/>
  <c r="I37" i="56"/>
  <c r="H37" i="56"/>
  <c r="D37" i="56"/>
  <c r="Q36" i="56"/>
  <c r="P36" i="56"/>
  <c r="O36" i="56"/>
  <c r="N36" i="56"/>
  <c r="M36" i="56"/>
  <c r="L36" i="56"/>
  <c r="K36" i="56"/>
  <c r="J36" i="56"/>
  <c r="I36" i="56"/>
  <c r="H36" i="56"/>
  <c r="D36" i="56"/>
  <c r="Q35" i="56"/>
  <c r="P35" i="56"/>
  <c r="O35" i="56"/>
  <c r="N35" i="56"/>
  <c r="M35" i="56"/>
  <c r="L35" i="56"/>
  <c r="K35" i="56"/>
  <c r="J35" i="56"/>
  <c r="I35" i="56"/>
  <c r="D35" i="56"/>
  <c r="H35" i="56" s="1"/>
  <c r="Q34" i="56"/>
  <c r="P34" i="56"/>
  <c r="O34" i="56"/>
  <c r="N34" i="56"/>
  <c r="M34" i="56"/>
  <c r="L34" i="56"/>
  <c r="K34" i="56"/>
  <c r="J34" i="56"/>
  <c r="I34" i="56"/>
  <c r="H34" i="56"/>
  <c r="D34" i="56"/>
  <c r="Q33" i="56"/>
  <c r="P33" i="56"/>
  <c r="O33" i="56"/>
  <c r="N33" i="56"/>
  <c r="M33" i="56"/>
  <c r="L33" i="56"/>
  <c r="K33" i="56"/>
  <c r="J33" i="56"/>
  <c r="I33" i="56"/>
  <c r="H33" i="56"/>
  <c r="D33" i="56"/>
  <c r="Q32" i="56"/>
  <c r="P32" i="56"/>
  <c r="O32" i="56"/>
  <c r="N32" i="56"/>
  <c r="M32" i="56"/>
  <c r="L32" i="56"/>
  <c r="K32" i="56"/>
  <c r="J32" i="56"/>
  <c r="I32" i="56"/>
  <c r="D32" i="56"/>
  <c r="H32" i="56" s="1"/>
  <c r="Q29" i="56"/>
  <c r="M29" i="56"/>
  <c r="I29" i="56"/>
  <c r="Q26" i="56"/>
  <c r="M26" i="56"/>
  <c r="I26" i="56"/>
  <c r="Q25" i="56"/>
  <c r="P25" i="56"/>
  <c r="P29" i="56" s="1"/>
  <c r="O25" i="56"/>
  <c r="J26" i="56" s="1"/>
  <c r="N25" i="56"/>
  <c r="N29" i="56" s="1"/>
  <c r="M25" i="56"/>
  <c r="L25" i="56"/>
  <c r="L29" i="56" s="1"/>
  <c r="K25" i="56"/>
  <c r="K29" i="56" s="1"/>
  <c r="J25" i="56"/>
  <c r="J29" i="56" s="1"/>
  <c r="I25" i="56"/>
  <c r="D26" i="56" s="1"/>
  <c r="D25" i="56"/>
  <c r="H25" i="56" s="1"/>
  <c r="Q21" i="56"/>
  <c r="P21" i="56"/>
  <c r="O21" i="56"/>
  <c r="N21" i="56"/>
  <c r="M21" i="56"/>
  <c r="L21" i="56"/>
  <c r="K21" i="56"/>
  <c r="J21" i="56"/>
  <c r="I21" i="56"/>
  <c r="H21" i="56"/>
  <c r="D21" i="56"/>
  <c r="Q16" i="56"/>
  <c r="P16" i="56"/>
  <c r="O16" i="56"/>
  <c r="N16" i="56"/>
  <c r="M16" i="56"/>
  <c r="L16" i="56"/>
  <c r="K16" i="56"/>
  <c r="J16" i="56"/>
  <c r="I16" i="56"/>
  <c r="D16" i="56"/>
  <c r="H16" i="56" s="1"/>
  <c r="Q15" i="56"/>
  <c r="P15" i="56"/>
  <c r="O15" i="56"/>
  <c r="N15" i="56"/>
  <c r="M15" i="56"/>
  <c r="L15" i="56"/>
  <c r="K15" i="56"/>
  <c r="J15" i="56"/>
  <c r="I15" i="56"/>
  <c r="D15" i="56"/>
  <c r="H15" i="56" s="1"/>
  <c r="Q14" i="56"/>
  <c r="P14" i="56"/>
  <c r="O14" i="56"/>
  <c r="N14" i="56"/>
  <c r="M14" i="56"/>
  <c r="L14" i="56"/>
  <c r="K14" i="56"/>
  <c r="J14" i="56"/>
  <c r="I14" i="56"/>
  <c r="H14" i="56"/>
  <c r="D14" i="56"/>
  <c r="Q13" i="56"/>
  <c r="P13" i="56"/>
  <c r="O13" i="56"/>
  <c r="N13" i="56"/>
  <c r="M13" i="56"/>
  <c r="L13" i="56"/>
  <c r="K13" i="56"/>
  <c r="J13" i="56"/>
  <c r="I13" i="56"/>
  <c r="D13" i="56"/>
  <c r="H13" i="56" s="1"/>
  <c r="Q12" i="56"/>
  <c r="P12" i="56"/>
  <c r="O12" i="56"/>
  <c r="N12" i="56"/>
  <c r="M12" i="56"/>
  <c r="L12" i="56"/>
  <c r="K12" i="56"/>
  <c r="J12" i="56"/>
  <c r="I12" i="56"/>
  <c r="D12" i="56"/>
  <c r="H12" i="56" s="1"/>
  <c r="Q11" i="56"/>
  <c r="P11" i="56"/>
  <c r="O11" i="56"/>
  <c r="N11" i="56"/>
  <c r="M11" i="56"/>
  <c r="L11" i="56"/>
  <c r="K11" i="56"/>
  <c r="J11" i="56"/>
  <c r="I11" i="56"/>
  <c r="D11" i="56"/>
  <c r="H11" i="56" s="1"/>
  <c r="Q9" i="56"/>
  <c r="P9" i="56"/>
  <c r="O9" i="56"/>
  <c r="N9" i="56"/>
  <c r="M9" i="56"/>
  <c r="L9" i="56"/>
  <c r="K9" i="56"/>
  <c r="J9" i="56"/>
  <c r="I9" i="56"/>
  <c r="D9" i="56"/>
  <c r="H9" i="56" s="1"/>
  <c r="Q8" i="56"/>
  <c r="P8" i="56"/>
  <c r="O8" i="56"/>
  <c r="N8" i="56"/>
  <c r="M8" i="56"/>
  <c r="L8" i="56"/>
  <c r="K8" i="56"/>
  <c r="J8" i="56"/>
  <c r="I8" i="56"/>
  <c r="D8" i="56"/>
  <c r="H8" i="56" s="1"/>
  <c r="Q7" i="56"/>
  <c r="P7" i="56"/>
  <c r="O7" i="56"/>
  <c r="N7" i="56"/>
  <c r="M7" i="56"/>
  <c r="L7" i="56"/>
  <c r="K7" i="56"/>
  <c r="J7" i="56"/>
  <c r="I7" i="56"/>
  <c r="H7" i="56"/>
  <c r="D7" i="56"/>
  <c r="Q6" i="56"/>
  <c r="P6" i="56"/>
  <c r="O6" i="56"/>
  <c r="N6" i="56"/>
  <c r="M6" i="56"/>
  <c r="L6" i="56"/>
  <c r="K6" i="56"/>
  <c r="J6" i="56"/>
  <c r="I6" i="56"/>
  <c r="H6" i="56"/>
  <c r="D6" i="56"/>
  <c r="Q5" i="56"/>
  <c r="Q23" i="56" s="1"/>
  <c r="P5" i="56"/>
  <c r="P23" i="56" s="1"/>
  <c r="O5" i="56"/>
  <c r="O23" i="56" s="1"/>
  <c r="N5" i="56"/>
  <c r="N23" i="56" s="1"/>
  <c r="M5" i="56"/>
  <c r="M23" i="56" s="1"/>
  <c r="L5" i="56"/>
  <c r="L23" i="56" s="1"/>
  <c r="K5" i="56"/>
  <c r="K23" i="56" s="1"/>
  <c r="J5" i="56"/>
  <c r="J23" i="56" s="1"/>
  <c r="I5" i="56"/>
  <c r="I23" i="56" s="1"/>
  <c r="D5" i="56"/>
  <c r="D23" i="56" s="1"/>
  <c r="Q4" i="56"/>
  <c r="Q27" i="56" s="1"/>
  <c r="P4" i="56"/>
  <c r="P27" i="56" s="1"/>
  <c r="O4" i="56"/>
  <c r="O27" i="56" s="1"/>
  <c r="N4" i="56"/>
  <c r="N27" i="56" s="1"/>
  <c r="M4" i="56"/>
  <c r="M27" i="56" s="1"/>
  <c r="L4" i="56"/>
  <c r="L27" i="56" s="1"/>
  <c r="L30" i="56" s="1"/>
  <c r="K4" i="56"/>
  <c r="K27" i="56" s="1"/>
  <c r="K30" i="56" s="1"/>
  <c r="J4" i="56"/>
  <c r="J27" i="56" s="1"/>
  <c r="J30" i="56" s="1"/>
  <c r="I4" i="56"/>
  <c r="I27" i="56" s="1"/>
  <c r="H4" i="56"/>
  <c r="H27" i="56" s="1"/>
  <c r="H30" i="56" s="1"/>
  <c r="D4" i="56"/>
  <c r="D27" i="56" s="1"/>
  <c r="H3" i="56"/>
  <c r="Q37" i="55"/>
  <c r="P37" i="55"/>
  <c r="O37" i="55"/>
  <c r="N37" i="55"/>
  <c r="M37" i="55"/>
  <c r="L37" i="55"/>
  <c r="K37" i="55"/>
  <c r="J37" i="55"/>
  <c r="I37" i="55"/>
  <c r="H37" i="55"/>
  <c r="D37" i="55"/>
  <c r="Q36" i="55"/>
  <c r="P36" i="55"/>
  <c r="O36" i="55"/>
  <c r="N36" i="55"/>
  <c r="M36" i="55"/>
  <c r="L36" i="55"/>
  <c r="K36" i="55"/>
  <c r="J36" i="55"/>
  <c r="I36" i="55"/>
  <c r="H36" i="55"/>
  <c r="D36" i="55"/>
  <c r="Q35" i="55"/>
  <c r="P35" i="55"/>
  <c r="O35" i="55"/>
  <c r="N35" i="55"/>
  <c r="M35" i="55"/>
  <c r="L35" i="55"/>
  <c r="K35" i="55"/>
  <c r="J35" i="55"/>
  <c r="I35" i="55"/>
  <c r="D35" i="55"/>
  <c r="H35" i="55" s="1"/>
  <c r="Q34" i="55"/>
  <c r="P34" i="55"/>
  <c r="O34" i="55"/>
  <c r="N34" i="55"/>
  <c r="M34" i="55"/>
  <c r="L34" i="55"/>
  <c r="K34" i="55"/>
  <c r="J34" i="55"/>
  <c r="I34" i="55"/>
  <c r="D34" i="55"/>
  <c r="H34" i="55" s="1"/>
  <c r="Q33" i="55"/>
  <c r="P33" i="55"/>
  <c r="O33" i="55"/>
  <c r="N33" i="55"/>
  <c r="M33" i="55"/>
  <c r="L33" i="55"/>
  <c r="K33" i="55"/>
  <c r="J33" i="55"/>
  <c r="I33" i="55"/>
  <c r="H33" i="55"/>
  <c r="D33" i="55"/>
  <c r="Q32" i="55"/>
  <c r="P32" i="55"/>
  <c r="O32" i="55"/>
  <c r="N32" i="55"/>
  <c r="M32" i="55"/>
  <c r="L32" i="55"/>
  <c r="K32" i="55"/>
  <c r="J32" i="55"/>
  <c r="I32" i="55"/>
  <c r="H32" i="55"/>
  <c r="D32" i="55"/>
  <c r="Q29" i="55"/>
  <c r="M29" i="55"/>
  <c r="I29" i="55"/>
  <c r="Q26" i="55"/>
  <c r="M26" i="55"/>
  <c r="I26" i="55"/>
  <c r="Q25" i="55"/>
  <c r="P25" i="55"/>
  <c r="P29" i="55" s="1"/>
  <c r="O25" i="55"/>
  <c r="J26" i="55" s="1"/>
  <c r="N25" i="55"/>
  <c r="N29" i="55" s="1"/>
  <c r="M25" i="55"/>
  <c r="L25" i="55"/>
  <c r="L29" i="55" s="1"/>
  <c r="K25" i="55"/>
  <c r="K29" i="55" s="1"/>
  <c r="J25" i="55"/>
  <c r="J29" i="55" s="1"/>
  <c r="I25" i="55"/>
  <c r="D26" i="55" s="1"/>
  <c r="D25" i="55"/>
  <c r="H25" i="55" s="1"/>
  <c r="Q21" i="55"/>
  <c r="P21" i="55"/>
  <c r="O21" i="55"/>
  <c r="N21" i="55"/>
  <c r="M21" i="55"/>
  <c r="L21" i="55"/>
  <c r="K21" i="55"/>
  <c r="J21" i="55"/>
  <c r="I21" i="55"/>
  <c r="H21" i="55"/>
  <c r="D21" i="55"/>
  <c r="Q16" i="55"/>
  <c r="P16" i="55"/>
  <c r="O16" i="55"/>
  <c r="N16" i="55"/>
  <c r="M16" i="55"/>
  <c r="L16" i="55"/>
  <c r="K16" i="55"/>
  <c r="J16" i="55"/>
  <c r="I16" i="55"/>
  <c r="D16" i="55"/>
  <c r="H16" i="55" s="1"/>
  <c r="Q15" i="55"/>
  <c r="P15" i="55"/>
  <c r="O15" i="55"/>
  <c r="N15" i="55"/>
  <c r="M15" i="55"/>
  <c r="L15" i="55"/>
  <c r="K15" i="55"/>
  <c r="J15" i="55"/>
  <c r="I15" i="55"/>
  <c r="D15" i="55"/>
  <c r="H15" i="55" s="1"/>
  <c r="Q14" i="55"/>
  <c r="P14" i="55"/>
  <c r="O14" i="55"/>
  <c r="N14" i="55"/>
  <c r="M14" i="55"/>
  <c r="L14" i="55"/>
  <c r="K14" i="55"/>
  <c r="J14" i="55"/>
  <c r="I14" i="55"/>
  <c r="H14" i="55"/>
  <c r="D14" i="55"/>
  <c r="Q13" i="55"/>
  <c r="P13" i="55"/>
  <c r="O13" i="55"/>
  <c r="N13" i="55"/>
  <c r="M13" i="55"/>
  <c r="L13" i="55"/>
  <c r="K13" i="55"/>
  <c r="J13" i="55"/>
  <c r="I13" i="55"/>
  <c r="H13" i="55"/>
  <c r="D13" i="55"/>
  <c r="Q12" i="55"/>
  <c r="P12" i="55"/>
  <c r="O12" i="55"/>
  <c r="N12" i="55"/>
  <c r="M12" i="55"/>
  <c r="L12" i="55"/>
  <c r="K12" i="55"/>
  <c r="J12" i="55"/>
  <c r="I12" i="55"/>
  <c r="D12" i="55"/>
  <c r="H12" i="55" s="1"/>
  <c r="Q11" i="55"/>
  <c r="P11" i="55"/>
  <c r="O11" i="55"/>
  <c r="N11" i="55"/>
  <c r="M11" i="55"/>
  <c r="L11" i="55"/>
  <c r="K11" i="55"/>
  <c r="J11" i="55"/>
  <c r="I11" i="55"/>
  <c r="H11" i="55"/>
  <c r="D11" i="55"/>
  <c r="Q9" i="55"/>
  <c r="P9" i="55"/>
  <c r="O9" i="55"/>
  <c r="N9" i="55"/>
  <c r="M9" i="55"/>
  <c r="L9" i="55"/>
  <c r="K9" i="55"/>
  <c r="J9" i="55"/>
  <c r="I9" i="55"/>
  <c r="D9" i="55"/>
  <c r="H9" i="55" s="1"/>
  <c r="Q8" i="55"/>
  <c r="P8" i="55"/>
  <c r="O8" i="55"/>
  <c r="N8" i="55"/>
  <c r="M8" i="55"/>
  <c r="L8" i="55"/>
  <c r="K8" i="55"/>
  <c r="J8" i="55"/>
  <c r="I8" i="55"/>
  <c r="D8" i="55"/>
  <c r="H8" i="55" s="1"/>
  <c r="Q7" i="55"/>
  <c r="P7" i="55"/>
  <c r="O7" i="55"/>
  <c r="N7" i="55"/>
  <c r="M7" i="55"/>
  <c r="L7" i="55"/>
  <c r="K7" i="55"/>
  <c r="J7" i="55"/>
  <c r="I7" i="55"/>
  <c r="H7" i="55"/>
  <c r="D7" i="55"/>
  <c r="Q6" i="55"/>
  <c r="P6" i="55"/>
  <c r="O6" i="55"/>
  <c r="N6" i="55"/>
  <c r="M6" i="55"/>
  <c r="L6" i="55"/>
  <c r="K6" i="55"/>
  <c r="J6" i="55"/>
  <c r="I6" i="55"/>
  <c r="H6" i="55"/>
  <c r="D6" i="55"/>
  <c r="Q5" i="55"/>
  <c r="Q23" i="55" s="1"/>
  <c r="P5" i="55"/>
  <c r="P23" i="55" s="1"/>
  <c r="O5" i="55"/>
  <c r="O23" i="55" s="1"/>
  <c r="N5" i="55"/>
  <c r="N23" i="55" s="1"/>
  <c r="M5" i="55"/>
  <c r="M23" i="55" s="1"/>
  <c r="L5" i="55"/>
  <c r="L23" i="55" s="1"/>
  <c r="K5" i="55"/>
  <c r="K23" i="55" s="1"/>
  <c r="J5" i="55"/>
  <c r="J23" i="55" s="1"/>
  <c r="I5" i="55"/>
  <c r="I23" i="55" s="1"/>
  <c r="D5" i="55"/>
  <c r="D23" i="55" s="1"/>
  <c r="Q4" i="55"/>
  <c r="Q27" i="55" s="1"/>
  <c r="P4" i="55"/>
  <c r="P27" i="55" s="1"/>
  <c r="O4" i="55"/>
  <c r="O27" i="55" s="1"/>
  <c r="N4" i="55"/>
  <c r="N27" i="55" s="1"/>
  <c r="M4" i="55"/>
  <c r="M27" i="55" s="1"/>
  <c r="L4" i="55"/>
  <c r="L27" i="55" s="1"/>
  <c r="L30" i="55" s="1"/>
  <c r="K4" i="55"/>
  <c r="K27" i="55" s="1"/>
  <c r="J4" i="55"/>
  <c r="J27" i="55" s="1"/>
  <c r="J30" i="55" s="1"/>
  <c r="I4" i="55"/>
  <c r="I27" i="55" s="1"/>
  <c r="H4" i="55"/>
  <c r="H27" i="55" s="1"/>
  <c r="H30" i="55" s="1"/>
  <c r="D4" i="55"/>
  <c r="D27" i="55" s="1"/>
  <c r="H3" i="55"/>
  <c r="J37" i="54"/>
  <c r="I37" i="54"/>
  <c r="H37" i="54"/>
  <c r="D37" i="54"/>
  <c r="J36" i="54"/>
  <c r="I36" i="54"/>
  <c r="H36" i="54"/>
  <c r="D36" i="54"/>
  <c r="J35" i="54"/>
  <c r="I35" i="54"/>
  <c r="D35" i="54"/>
  <c r="H35" i="54" s="1"/>
  <c r="J34" i="54"/>
  <c r="I34" i="54"/>
  <c r="D34" i="54"/>
  <c r="H34" i="54" s="1"/>
  <c r="J33" i="54"/>
  <c r="I33" i="54"/>
  <c r="D33" i="54"/>
  <c r="H33" i="54" s="1"/>
  <c r="J32" i="54"/>
  <c r="I32" i="54"/>
  <c r="D32" i="54"/>
  <c r="H32" i="54" s="1"/>
  <c r="J29" i="54"/>
  <c r="I29" i="54"/>
  <c r="J25" i="54"/>
  <c r="J26" i="54" s="1"/>
  <c r="I25" i="54"/>
  <c r="I26" i="54" s="1"/>
  <c r="D25" i="54"/>
  <c r="H25" i="54" s="1"/>
  <c r="J21" i="54"/>
  <c r="I21" i="54"/>
  <c r="D21" i="54"/>
  <c r="H21" i="54" s="1"/>
  <c r="J16" i="54"/>
  <c r="I16" i="54"/>
  <c r="D16" i="54"/>
  <c r="H16" i="54" s="1"/>
  <c r="J15" i="54"/>
  <c r="I15" i="54"/>
  <c r="D15" i="54"/>
  <c r="H15" i="54" s="1"/>
  <c r="J14" i="54"/>
  <c r="I14" i="54"/>
  <c r="D14" i="54"/>
  <c r="H14" i="54" s="1"/>
  <c r="J13" i="54"/>
  <c r="I13" i="54"/>
  <c r="D13" i="54"/>
  <c r="H13" i="54" s="1"/>
  <c r="J12" i="54"/>
  <c r="I12" i="54"/>
  <c r="D12" i="54"/>
  <c r="H12" i="54" s="1"/>
  <c r="J11" i="54"/>
  <c r="I11" i="54"/>
  <c r="D11" i="54"/>
  <c r="H11" i="54" s="1"/>
  <c r="J9" i="54"/>
  <c r="I9" i="54"/>
  <c r="D9" i="54"/>
  <c r="H9" i="54" s="1"/>
  <c r="J8" i="54"/>
  <c r="I8" i="54"/>
  <c r="D8" i="54"/>
  <c r="H8" i="54" s="1"/>
  <c r="J7" i="54"/>
  <c r="I7" i="54"/>
  <c r="D7" i="54"/>
  <c r="H7" i="54" s="1"/>
  <c r="J6" i="54"/>
  <c r="I6" i="54"/>
  <c r="D6" i="54"/>
  <c r="H6" i="54" s="1"/>
  <c r="J5" i="54"/>
  <c r="J23" i="54" s="1"/>
  <c r="J24" i="54" s="1"/>
  <c r="I5" i="54"/>
  <c r="I23" i="54" s="1"/>
  <c r="D5" i="54"/>
  <c r="H5" i="54" s="1"/>
  <c r="H23" i="54" s="1"/>
  <c r="H24" i="54" s="1"/>
  <c r="J4" i="54"/>
  <c r="J27" i="54" s="1"/>
  <c r="I4" i="54"/>
  <c r="I27" i="54" s="1"/>
  <c r="D4" i="54"/>
  <c r="H4" i="54" s="1"/>
  <c r="H27" i="54" s="1"/>
  <c r="H3" i="54"/>
  <c r="Q37" i="53"/>
  <c r="P37" i="53"/>
  <c r="O37" i="53"/>
  <c r="N37" i="53"/>
  <c r="M37" i="53"/>
  <c r="L37" i="53"/>
  <c r="K37" i="53"/>
  <c r="J37" i="53"/>
  <c r="I37" i="53"/>
  <c r="H37" i="53"/>
  <c r="D37" i="53"/>
  <c r="Q36" i="53"/>
  <c r="P36" i="53"/>
  <c r="O36" i="53"/>
  <c r="N36" i="53"/>
  <c r="M36" i="53"/>
  <c r="L36" i="53"/>
  <c r="K36" i="53"/>
  <c r="J36" i="53"/>
  <c r="I36" i="53"/>
  <c r="H36" i="53"/>
  <c r="D36" i="53"/>
  <c r="Q35" i="53"/>
  <c r="P35" i="53"/>
  <c r="O35" i="53"/>
  <c r="N35" i="53"/>
  <c r="M35" i="53"/>
  <c r="L35" i="53"/>
  <c r="K35" i="53"/>
  <c r="J35" i="53"/>
  <c r="I35" i="53"/>
  <c r="H35" i="53"/>
  <c r="D35" i="53"/>
  <c r="Q34" i="53"/>
  <c r="P34" i="53"/>
  <c r="O34" i="53"/>
  <c r="N34" i="53"/>
  <c r="M34" i="53"/>
  <c r="L34" i="53"/>
  <c r="K34" i="53"/>
  <c r="J34" i="53"/>
  <c r="I34" i="53"/>
  <c r="D34" i="53"/>
  <c r="H34" i="53" s="1"/>
  <c r="Q33" i="53"/>
  <c r="P33" i="53"/>
  <c r="O33" i="53"/>
  <c r="N33" i="53"/>
  <c r="M33" i="53"/>
  <c r="L33" i="53"/>
  <c r="K33" i="53"/>
  <c r="J33" i="53"/>
  <c r="I33" i="53"/>
  <c r="D33" i="53"/>
  <c r="H33" i="53" s="1"/>
  <c r="Q32" i="53"/>
  <c r="P32" i="53"/>
  <c r="O32" i="53"/>
  <c r="N32" i="53"/>
  <c r="M32" i="53"/>
  <c r="L32" i="53"/>
  <c r="K32" i="53"/>
  <c r="J32" i="53"/>
  <c r="I32" i="53"/>
  <c r="H32" i="53"/>
  <c r="D32" i="53"/>
  <c r="N29" i="53"/>
  <c r="J29" i="53"/>
  <c r="N26" i="53"/>
  <c r="J26" i="53"/>
  <c r="Q25" i="53"/>
  <c r="L26" i="53" s="1"/>
  <c r="P25" i="53"/>
  <c r="P29" i="53" s="1"/>
  <c r="O25" i="53"/>
  <c r="O29" i="53" s="1"/>
  <c r="N25" i="53"/>
  <c r="I26" i="53" s="1"/>
  <c r="M25" i="53"/>
  <c r="L25" i="53"/>
  <c r="L29" i="53" s="1"/>
  <c r="K25" i="53"/>
  <c r="K29" i="53" s="1"/>
  <c r="J25" i="53"/>
  <c r="I25" i="53"/>
  <c r="D26" i="53" s="1"/>
  <c r="D25" i="53"/>
  <c r="H25" i="53" s="1"/>
  <c r="H29" i="53" s="1"/>
  <c r="Q21" i="53"/>
  <c r="P21" i="53"/>
  <c r="O21" i="53"/>
  <c r="N21" i="53"/>
  <c r="M21" i="53"/>
  <c r="L21" i="53"/>
  <c r="K21" i="53"/>
  <c r="J21" i="53"/>
  <c r="I21" i="53"/>
  <c r="D21" i="53"/>
  <c r="H21" i="53" s="1"/>
  <c r="Q16" i="53"/>
  <c r="P16" i="53"/>
  <c r="O16" i="53"/>
  <c r="N16" i="53"/>
  <c r="M16" i="53"/>
  <c r="L16" i="53"/>
  <c r="K16" i="53"/>
  <c r="J16" i="53"/>
  <c r="I16" i="53"/>
  <c r="H16" i="53"/>
  <c r="D16" i="53"/>
  <c r="Q15" i="53"/>
  <c r="P15" i="53"/>
  <c r="O15" i="53"/>
  <c r="N15" i="53"/>
  <c r="M15" i="53"/>
  <c r="L15" i="53"/>
  <c r="K15" i="53"/>
  <c r="J15" i="53"/>
  <c r="I15" i="53"/>
  <c r="D15" i="53"/>
  <c r="H15" i="53" s="1"/>
  <c r="Q14" i="53"/>
  <c r="P14" i="53"/>
  <c r="O14" i="53"/>
  <c r="N14" i="53"/>
  <c r="M14" i="53"/>
  <c r="L14" i="53"/>
  <c r="K14" i="53"/>
  <c r="J14" i="53"/>
  <c r="I14" i="53"/>
  <c r="D14" i="53"/>
  <c r="H14" i="53" s="1"/>
  <c r="Q13" i="53"/>
  <c r="P13" i="53"/>
  <c r="O13" i="53"/>
  <c r="N13" i="53"/>
  <c r="M13" i="53"/>
  <c r="L13" i="53"/>
  <c r="K13" i="53"/>
  <c r="J13" i="53"/>
  <c r="I13" i="53"/>
  <c r="D13" i="53"/>
  <c r="H13" i="53" s="1"/>
  <c r="Q12" i="53"/>
  <c r="P12" i="53"/>
  <c r="O12" i="53"/>
  <c r="N12" i="53"/>
  <c r="M12" i="53"/>
  <c r="L12" i="53"/>
  <c r="K12" i="53"/>
  <c r="J12" i="53"/>
  <c r="I12" i="53"/>
  <c r="H12" i="53"/>
  <c r="D12" i="53"/>
  <c r="Q11" i="53"/>
  <c r="P11" i="53"/>
  <c r="O11" i="53"/>
  <c r="N11" i="53"/>
  <c r="M11" i="53"/>
  <c r="L11" i="53"/>
  <c r="K11" i="53"/>
  <c r="J11" i="53"/>
  <c r="I11" i="53"/>
  <c r="D11" i="53"/>
  <c r="H11" i="53" s="1"/>
  <c r="Q9" i="53"/>
  <c r="P9" i="53"/>
  <c r="O9" i="53"/>
  <c r="N9" i="53"/>
  <c r="M9" i="53"/>
  <c r="L9" i="53"/>
  <c r="K9" i="53"/>
  <c r="J9" i="53"/>
  <c r="I9" i="53"/>
  <c r="H9" i="53"/>
  <c r="D9" i="53"/>
  <c r="Q8" i="53"/>
  <c r="P8" i="53"/>
  <c r="O8" i="53"/>
  <c r="N8" i="53"/>
  <c r="M8" i="53"/>
  <c r="L8" i="53"/>
  <c r="K8" i="53"/>
  <c r="J8" i="53"/>
  <c r="I8" i="53"/>
  <c r="D8" i="53"/>
  <c r="H8" i="53" s="1"/>
  <c r="Q7" i="53"/>
  <c r="P7" i="53"/>
  <c r="O7" i="53"/>
  <c r="N7" i="53"/>
  <c r="M7" i="53"/>
  <c r="L7" i="53"/>
  <c r="K7" i="53"/>
  <c r="J7" i="53"/>
  <c r="I7" i="53"/>
  <c r="D7" i="53"/>
  <c r="H7" i="53" s="1"/>
  <c r="Q6" i="53"/>
  <c r="P6" i="53"/>
  <c r="O6" i="53"/>
  <c r="N6" i="53"/>
  <c r="M6" i="53"/>
  <c r="L6" i="53"/>
  <c r="K6" i="53"/>
  <c r="J6" i="53"/>
  <c r="I6" i="53"/>
  <c r="H6" i="53"/>
  <c r="D6" i="53"/>
  <c r="Q5" i="53"/>
  <c r="Q23" i="53" s="1"/>
  <c r="P5" i="53"/>
  <c r="P23" i="53" s="1"/>
  <c r="O5" i="53"/>
  <c r="O23" i="53" s="1"/>
  <c r="N5" i="53"/>
  <c r="N23" i="53" s="1"/>
  <c r="M5" i="53"/>
  <c r="M23" i="53" s="1"/>
  <c r="L5" i="53"/>
  <c r="L23" i="53" s="1"/>
  <c r="K5" i="53"/>
  <c r="K23" i="53" s="1"/>
  <c r="J5" i="53"/>
  <c r="J23" i="53" s="1"/>
  <c r="I5" i="53"/>
  <c r="I23" i="53" s="1"/>
  <c r="D24" i="53" s="1"/>
  <c r="H5" i="53"/>
  <c r="H23" i="53" s="1"/>
  <c r="D5" i="53"/>
  <c r="D23" i="53" s="1"/>
  <c r="Q4" i="53"/>
  <c r="Q27" i="53" s="1"/>
  <c r="P4" i="53"/>
  <c r="P27" i="53" s="1"/>
  <c r="O4" i="53"/>
  <c r="O27" i="53" s="1"/>
  <c r="N4" i="53"/>
  <c r="N27" i="53" s="1"/>
  <c r="M4" i="53"/>
  <c r="M27" i="53" s="1"/>
  <c r="L4" i="53"/>
  <c r="L27" i="53" s="1"/>
  <c r="L30" i="53" s="1"/>
  <c r="K4" i="53"/>
  <c r="K27" i="53" s="1"/>
  <c r="J4" i="53"/>
  <c r="J27" i="53" s="1"/>
  <c r="J30" i="53" s="1"/>
  <c r="I4" i="53"/>
  <c r="I27" i="53" s="1"/>
  <c r="D4" i="53"/>
  <c r="H4" i="53" s="1"/>
  <c r="H27" i="53" s="1"/>
  <c r="H30" i="53" s="1"/>
  <c r="H3" i="53"/>
  <c r="Q37" i="52"/>
  <c r="P37" i="52"/>
  <c r="O37" i="52"/>
  <c r="N37" i="52"/>
  <c r="M37" i="52"/>
  <c r="L37" i="52"/>
  <c r="K37" i="52"/>
  <c r="J37" i="52"/>
  <c r="I37" i="52"/>
  <c r="H37" i="52"/>
  <c r="D37" i="52"/>
  <c r="Q36" i="52"/>
  <c r="P36" i="52"/>
  <c r="O36" i="52"/>
  <c r="N36" i="52"/>
  <c r="M36" i="52"/>
  <c r="L36" i="52"/>
  <c r="K36" i="52"/>
  <c r="J36" i="52"/>
  <c r="I36" i="52"/>
  <c r="H36" i="52"/>
  <c r="D36" i="52"/>
  <c r="Q35" i="52"/>
  <c r="P35" i="52"/>
  <c r="O35" i="52"/>
  <c r="N35" i="52"/>
  <c r="M35" i="52"/>
  <c r="L35" i="52"/>
  <c r="K35" i="52"/>
  <c r="J35" i="52"/>
  <c r="I35" i="52"/>
  <c r="H35" i="52"/>
  <c r="D35" i="52"/>
  <c r="Q34" i="52"/>
  <c r="P34" i="52"/>
  <c r="O34" i="52"/>
  <c r="N34" i="52"/>
  <c r="M34" i="52"/>
  <c r="L34" i="52"/>
  <c r="K34" i="52"/>
  <c r="J34" i="52"/>
  <c r="I34" i="52"/>
  <c r="D34" i="52"/>
  <c r="H34" i="52" s="1"/>
  <c r="Q33" i="52"/>
  <c r="P33" i="52"/>
  <c r="O33" i="52"/>
  <c r="N33" i="52"/>
  <c r="M33" i="52"/>
  <c r="L33" i="52"/>
  <c r="K33" i="52"/>
  <c r="J33" i="52"/>
  <c r="I33" i="52"/>
  <c r="D33" i="52"/>
  <c r="H33" i="52" s="1"/>
  <c r="Q32" i="52"/>
  <c r="P32" i="52"/>
  <c r="O32" i="52"/>
  <c r="N32" i="52"/>
  <c r="M32" i="52"/>
  <c r="L32" i="52"/>
  <c r="K32" i="52"/>
  <c r="J32" i="52"/>
  <c r="I32" i="52"/>
  <c r="D32" i="52"/>
  <c r="H32" i="52" s="1"/>
  <c r="P29" i="52"/>
  <c r="L29" i="52"/>
  <c r="P26" i="52"/>
  <c r="N26" i="52"/>
  <c r="L26" i="52"/>
  <c r="Q25" i="52"/>
  <c r="Q29" i="52" s="1"/>
  <c r="P25" i="52"/>
  <c r="K26" i="52" s="1"/>
  <c r="O25" i="52"/>
  <c r="O29" i="52" s="1"/>
  <c r="N25" i="52"/>
  <c r="I26" i="52" s="1"/>
  <c r="M25" i="52"/>
  <c r="M29" i="52" s="1"/>
  <c r="L25" i="52"/>
  <c r="K25" i="52"/>
  <c r="K29" i="52" s="1"/>
  <c r="J25" i="52"/>
  <c r="J29" i="52" s="1"/>
  <c r="I25" i="52"/>
  <c r="D26" i="52" s="1"/>
  <c r="D25" i="52"/>
  <c r="H25" i="52" s="1"/>
  <c r="Q21" i="52"/>
  <c r="P21" i="52"/>
  <c r="O21" i="52"/>
  <c r="N21" i="52"/>
  <c r="M21" i="52"/>
  <c r="L21" i="52"/>
  <c r="K21" i="52"/>
  <c r="J21" i="52"/>
  <c r="I21" i="52"/>
  <c r="D21" i="52"/>
  <c r="H21" i="52" s="1"/>
  <c r="Q16" i="52"/>
  <c r="P16" i="52"/>
  <c r="O16" i="52"/>
  <c r="N16" i="52"/>
  <c r="M16" i="52"/>
  <c r="L16" i="52"/>
  <c r="K16" i="52"/>
  <c r="J16" i="52"/>
  <c r="I16" i="52"/>
  <c r="D16" i="52"/>
  <c r="H16" i="52" s="1"/>
  <c r="Q15" i="52"/>
  <c r="P15" i="52"/>
  <c r="O15" i="52"/>
  <c r="N15" i="52"/>
  <c r="M15" i="52"/>
  <c r="L15" i="52"/>
  <c r="K15" i="52"/>
  <c r="J15" i="52"/>
  <c r="I15" i="52"/>
  <c r="H15" i="52"/>
  <c r="D15" i="52"/>
  <c r="Q14" i="52"/>
  <c r="P14" i="52"/>
  <c r="O14" i="52"/>
  <c r="N14" i="52"/>
  <c r="M14" i="52"/>
  <c r="L14" i="52"/>
  <c r="K14" i="52"/>
  <c r="J14" i="52"/>
  <c r="I14" i="52"/>
  <c r="D14" i="52"/>
  <c r="H14" i="52" s="1"/>
  <c r="Q13" i="52"/>
  <c r="P13" i="52"/>
  <c r="O13" i="52"/>
  <c r="N13" i="52"/>
  <c r="M13" i="52"/>
  <c r="L13" i="52"/>
  <c r="K13" i="52"/>
  <c r="J13" i="52"/>
  <c r="I13" i="52"/>
  <c r="H13" i="52"/>
  <c r="D13" i="52"/>
  <c r="Q12" i="52"/>
  <c r="P12" i="52"/>
  <c r="O12" i="52"/>
  <c r="N12" i="52"/>
  <c r="M12" i="52"/>
  <c r="L12" i="52"/>
  <c r="K12" i="52"/>
  <c r="J12" i="52"/>
  <c r="I12" i="52"/>
  <c r="D12" i="52"/>
  <c r="H12" i="52" s="1"/>
  <c r="Q11" i="52"/>
  <c r="P11" i="52"/>
  <c r="O11" i="52"/>
  <c r="N11" i="52"/>
  <c r="M11" i="52"/>
  <c r="L11" i="52"/>
  <c r="K11" i="52"/>
  <c r="J11" i="52"/>
  <c r="I11" i="52"/>
  <c r="H11" i="52"/>
  <c r="D11" i="52"/>
  <c r="Q9" i="52"/>
  <c r="P9" i="52"/>
  <c r="O9" i="52"/>
  <c r="N9" i="52"/>
  <c r="M9" i="52"/>
  <c r="L9" i="52"/>
  <c r="K9" i="52"/>
  <c r="J9" i="52"/>
  <c r="I9" i="52"/>
  <c r="D9" i="52"/>
  <c r="Q8" i="52"/>
  <c r="P8" i="52"/>
  <c r="O8" i="52"/>
  <c r="N8" i="52"/>
  <c r="M8" i="52"/>
  <c r="L8" i="52"/>
  <c r="K8" i="52"/>
  <c r="J8" i="52"/>
  <c r="I8" i="52"/>
  <c r="H8" i="52"/>
  <c r="D8" i="52"/>
  <c r="Q7" i="52"/>
  <c r="P7" i="52"/>
  <c r="O7" i="52"/>
  <c r="N7" i="52"/>
  <c r="M7" i="52"/>
  <c r="L7" i="52"/>
  <c r="K7" i="52"/>
  <c r="J7" i="52"/>
  <c r="I7" i="52"/>
  <c r="D7" i="52"/>
  <c r="H7" i="52" s="1"/>
  <c r="Q6" i="52"/>
  <c r="P6" i="52"/>
  <c r="O6" i="52"/>
  <c r="N6" i="52"/>
  <c r="M6" i="52"/>
  <c r="L6" i="52"/>
  <c r="K6" i="52"/>
  <c r="J6" i="52"/>
  <c r="I6" i="52"/>
  <c r="H6" i="52"/>
  <c r="D6" i="52"/>
  <c r="Q5" i="52"/>
  <c r="Q23" i="52" s="1"/>
  <c r="P5" i="52"/>
  <c r="P23" i="52" s="1"/>
  <c r="O5" i="52"/>
  <c r="O23" i="52" s="1"/>
  <c r="N5" i="52"/>
  <c r="N23" i="52" s="1"/>
  <c r="M5" i="52"/>
  <c r="M23" i="52" s="1"/>
  <c r="L5" i="52"/>
  <c r="L23" i="52" s="1"/>
  <c r="K5" i="52"/>
  <c r="K23" i="52" s="1"/>
  <c r="J5" i="52"/>
  <c r="J23" i="52" s="1"/>
  <c r="I5" i="52"/>
  <c r="I23" i="52" s="1"/>
  <c r="D5" i="52"/>
  <c r="D23" i="52" s="1"/>
  <c r="Q4" i="52"/>
  <c r="Q27" i="52" s="1"/>
  <c r="P4" i="52"/>
  <c r="P27" i="52" s="1"/>
  <c r="O4" i="52"/>
  <c r="O27" i="52" s="1"/>
  <c r="N4" i="52"/>
  <c r="N27" i="52" s="1"/>
  <c r="M4" i="52"/>
  <c r="M27" i="52" s="1"/>
  <c r="L4" i="52"/>
  <c r="L27" i="52" s="1"/>
  <c r="L30" i="52" s="1"/>
  <c r="K4" i="52"/>
  <c r="K27" i="52" s="1"/>
  <c r="J4" i="52"/>
  <c r="J27" i="52" s="1"/>
  <c r="J30" i="52" s="1"/>
  <c r="I4" i="52"/>
  <c r="I27" i="52" s="1"/>
  <c r="H4" i="52"/>
  <c r="H27" i="52" s="1"/>
  <c r="H30" i="52" s="1"/>
  <c r="D4" i="52"/>
  <c r="D27" i="52" s="1"/>
  <c r="H3" i="52"/>
  <c r="Q37" i="51"/>
  <c r="P37" i="51"/>
  <c r="O37" i="51"/>
  <c r="N37" i="51"/>
  <c r="M37" i="51"/>
  <c r="L37" i="51"/>
  <c r="K37" i="51"/>
  <c r="J37" i="51"/>
  <c r="I37" i="51"/>
  <c r="H37" i="51"/>
  <c r="D37" i="51"/>
  <c r="Q36" i="51"/>
  <c r="P36" i="51"/>
  <c r="O36" i="51"/>
  <c r="N36" i="51"/>
  <c r="M36" i="51"/>
  <c r="L36" i="51"/>
  <c r="K36" i="51"/>
  <c r="J36" i="51"/>
  <c r="I36" i="51"/>
  <c r="H36" i="51"/>
  <c r="D36" i="51"/>
  <c r="Q35" i="51"/>
  <c r="P35" i="51"/>
  <c r="O35" i="51"/>
  <c r="N35" i="51"/>
  <c r="M35" i="51"/>
  <c r="L35" i="51"/>
  <c r="K35" i="51"/>
  <c r="J35" i="51"/>
  <c r="I35" i="51"/>
  <c r="D35" i="51"/>
  <c r="H35" i="51" s="1"/>
  <c r="Q34" i="51"/>
  <c r="P34" i="51"/>
  <c r="O34" i="51"/>
  <c r="N34" i="51"/>
  <c r="M34" i="51"/>
  <c r="L34" i="51"/>
  <c r="K34" i="51"/>
  <c r="J34" i="51"/>
  <c r="I34" i="51"/>
  <c r="H34" i="51"/>
  <c r="D34" i="51"/>
  <c r="Q33" i="51"/>
  <c r="P33" i="51"/>
  <c r="O33" i="51"/>
  <c r="N33" i="51"/>
  <c r="M33" i="51"/>
  <c r="L33" i="51"/>
  <c r="K33" i="51"/>
  <c r="J33" i="51"/>
  <c r="I33" i="51"/>
  <c r="D33" i="51"/>
  <c r="H33" i="51" s="1"/>
  <c r="Q32" i="51"/>
  <c r="P32" i="51"/>
  <c r="O32" i="51"/>
  <c r="N32" i="51"/>
  <c r="M32" i="51"/>
  <c r="L32" i="51"/>
  <c r="K32" i="51"/>
  <c r="J32" i="51"/>
  <c r="I32" i="51"/>
  <c r="H32" i="51"/>
  <c r="D32" i="51"/>
  <c r="Q29" i="51"/>
  <c r="M29" i="51"/>
  <c r="I29" i="51"/>
  <c r="Q26" i="51"/>
  <c r="O26" i="51"/>
  <c r="M26" i="51"/>
  <c r="I26" i="51"/>
  <c r="D26" i="51"/>
  <c r="Q25" i="51"/>
  <c r="P25" i="51"/>
  <c r="P29" i="51" s="1"/>
  <c r="O25" i="51"/>
  <c r="J26" i="51" s="1"/>
  <c r="N25" i="51"/>
  <c r="N29" i="51" s="1"/>
  <c r="M25" i="51"/>
  <c r="L25" i="51"/>
  <c r="L29" i="51" s="1"/>
  <c r="K25" i="51"/>
  <c r="J25" i="51"/>
  <c r="J29" i="51" s="1"/>
  <c r="I25" i="51"/>
  <c r="H25" i="51"/>
  <c r="H29" i="51" s="1"/>
  <c r="D25" i="51"/>
  <c r="N23" i="51"/>
  <c r="N24" i="51" s="1"/>
  <c r="J23" i="51"/>
  <c r="Q21" i="51"/>
  <c r="P21" i="51"/>
  <c r="O21" i="51"/>
  <c r="N21" i="51"/>
  <c r="M21" i="51"/>
  <c r="L21" i="51"/>
  <c r="K21" i="51"/>
  <c r="J21" i="51"/>
  <c r="I21" i="51"/>
  <c r="D21" i="51"/>
  <c r="H21" i="51" s="1"/>
  <c r="Q16" i="51"/>
  <c r="P16" i="51"/>
  <c r="O16" i="51"/>
  <c r="N16" i="51"/>
  <c r="M16" i="51"/>
  <c r="L16" i="51"/>
  <c r="K16" i="51"/>
  <c r="J16" i="51"/>
  <c r="I16" i="51"/>
  <c r="D16" i="51"/>
  <c r="H16" i="51" s="1"/>
  <c r="Q15" i="51"/>
  <c r="P15" i="51"/>
  <c r="O15" i="51"/>
  <c r="N15" i="51"/>
  <c r="M15" i="51"/>
  <c r="L15" i="51"/>
  <c r="K15" i="51"/>
  <c r="J15" i="51"/>
  <c r="I15" i="51"/>
  <c r="H15" i="51"/>
  <c r="D15" i="51"/>
  <c r="Q14" i="51"/>
  <c r="P14" i="51"/>
  <c r="O14" i="51"/>
  <c r="N14" i="51"/>
  <c r="M14" i="51"/>
  <c r="L14" i="51"/>
  <c r="K14" i="51"/>
  <c r="J14" i="51"/>
  <c r="I14" i="51"/>
  <c r="D14" i="51"/>
  <c r="H14" i="51" s="1"/>
  <c r="Q13" i="51"/>
  <c r="P13" i="51"/>
  <c r="O13" i="51"/>
  <c r="N13" i="51"/>
  <c r="M13" i="51"/>
  <c r="L13" i="51"/>
  <c r="K13" i="51"/>
  <c r="J13" i="51"/>
  <c r="I13" i="51"/>
  <c r="H13" i="51"/>
  <c r="D13" i="51"/>
  <c r="Q12" i="51"/>
  <c r="P12" i="51"/>
  <c r="O12" i="51"/>
  <c r="N12" i="51"/>
  <c r="M12" i="51"/>
  <c r="L12" i="51"/>
  <c r="K12" i="51"/>
  <c r="J12" i="51"/>
  <c r="I12" i="51"/>
  <c r="D12" i="51"/>
  <c r="H12" i="51" s="1"/>
  <c r="Q11" i="51"/>
  <c r="P11" i="51"/>
  <c r="O11" i="51"/>
  <c r="N11" i="51"/>
  <c r="M11" i="51"/>
  <c r="L11" i="51"/>
  <c r="K11" i="51"/>
  <c r="J11" i="51"/>
  <c r="I11" i="51"/>
  <c r="H11" i="51"/>
  <c r="D11" i="51"/>
  <c r="Q9" i="51"/>
  <c r="P9" i="51"/>
  <c r="O9" i="51"/>
  <c r="N9" i="51"/>
  <c r="M9" i="51"/>
  <c r="L9" i="51"/>
  <c r="K9" i="51"/>
  <c r="J9" i="51"/>
  <c r="I9" i="51"/>
  <c r="D9" i="51"/>
  <c r="Q8" i="51"/>
  <c r="P8" i="51"/>
  <c r="O8" i="51"/>
  <c r="N8" i="51"/>
  <c r="M8" i="51"/>
  <c r="L8" i="51"/>
  <c r="K8" i="51"/>
  <c r="J8" i="51"/>
  <c r="I8" i="51"/>
  <c r="H8" i="51"/>
  <c r="D8" i="51"/>
  <c r="Q7" i="51"/>
  <c r="P7" i="51"/>
  <c r="O7" i="51"/>
  <c r="N7" i="51"/>
  <c r="M7" i="51"/>
  <c r="L7" i="51"/>
  <c r="K7" i="51"/>
  <c r="J7" i="51"/>
  <c r="I7" i="51"/>
  <c r="D7" i="51"/>
  <c r="H7" i="51" s="1"/>
  <c r="Q6" i="51"/>
  <c r="P6" i="51"/>
  <c r="P23" i="51" s="1"/>
  <c r="O6" i="51"/>
  <c r="N6" i="51"/>
  <c r="M6" i="51"/>
  <c r="L6" i="51"/>
  <c r="L23" i="51" s="1"/>
  <c r="K6" i="51"/>
  <c r="J6" i="51"/>
  <c r="I6" i="51"/>
  <c r="H6" i="51"/>
  <c r="D6" i="51"/>
  <c r="Q5" i="51"/>
  <c r="Q23" i="51" s="1"/>
  <c r="P5" i="51"/>
  <c r="O5" i="51"/>
  <c r="O23" i="51" s="1"/>
  <c r="N5" i="51"/>
  <c r="M5" i="51"/>
  <c r="M23" i="51" s="1"/>
  <c r="L5" i="51"/>
  <c r="K5" i="51"/>
  <c r="K23" i="51" s="1"/>
  <c r="J5" i="51"/>
  <c r="I5" i="51"/>
  <c r="I23" i="51" s="1"/>
  <c r="D5" i="51"/>
  <c r="D23" i="51" s="1"/>
  <c r="Q4" i="51"/>
  <c r="Q27" i="51" s="1"/>
  <c r="P4" i="51"/>
  <c r="P27" i="51" s="1"/>
  <c r="O4" i="51"/>
  <c r="O27" i="51" s="1"/>
  <c r="N4" i="51"/>
  <c r="N27" i="51" s="1"/>
  <c r="M4" i="51"/>
  <c r="M27" i="51" s="1"/>
  <c r="L4" i="51"/>
  <c r="L27" i="51" s="1"/>
  <c r="L30" i="51" s="1"/>
  <c r="K4" i="51"/>
  <c r="K27" i="51" s="1"/>
  <c r="J4" i="51"/>
  <c r="J27" i="51" s="1"/>
  <c r="J30" i="51" s="1"/>
  <c r="I4" i="51"/>
  <c r="I27" i="51" s="1"/>
  <c r="H4" i="51"/>
  <c r="H27" i="51" s="1"/>
  <c r="H30" i="51" s="1"/>
  <c r="D4" i="51"/>
  <c r="D27" i="51" s="1"/>
  <c r="H3" i="51"/>
  <c r="Q37" i="50"/>
  <c r="P37" i="50"/>
  <c r="O37" i="50"/>
  <c r="N37" i="50"/>
  <c r="M37" i="50"/>
  <c r="L37" i="50"/>
  <c r="K37" i="50"/>
  <c r="J37" i="50"/>
  <c r="I37" i="50"/>
  <c r="H37" i="50"/>
  <c r="D37" i="50"/>
  <c r="Q36" i="50"/>
  <c r="P36" i="50"/>
  <c r="O36" i="50"/>
  <c r="N36" i="50"/>
  <c r="M36" i="50"/>
  <c r="L36" i="50"/>
  <c r="K36" i="50"/>
  <c r="J36" i="50"/>
  <c r="I36" i="50"/>
  <c r="H36" i="50"/>
  <c r="D36" i="50"/>
  <c r="Q35" i="50"/>
  <c r="P35" i="50"/>
  <c r="O35" i="50"/>
  <c r="N35" i="50"/>
  <c r="M35" i="50"/>
  <c r="L35" i="50"/>
  <c r="K35" i="50"/>
  <c r="J35" i="50"/>
  <c r="I35" i="50"/>
  <c r="D35" i="50"/>
  <c r="H35" i="50" s="1"/>
  <c r="Q34" i="50"/>
  <c r="P34" i="50"/>
  <c r="O34" i="50"/>
  <c r="N34" i="50"/>
  <c r="M34" i="50"/>
  <c r="L34" i="50"/>
  <c r="K34" i="50"/>
  <c r="J34" i="50"/>
  <c r="I34" i="50"/>
  <c r="H34" i="50"/>
  <c r="D34" i="50"/>
  <c r="Q33" i="50"/>
  <c r="P33" i="50"/>
  <c r="O33" i="50"/>
  <c r="N33" i="50"/>
  <c r="M33" i="50"/>
  <c r="L33" i="50"/>
  <c r="K33" i="50"/>
  <c r="J33" i="50"/>
  <c r="I33" i="50"/>
  <c r="D33" i="50"/>
  <c r="H33" i="50" s="1"/>
  <c r="Q32" i="50"/>
  <c r="P32" i="50"/>
  <c r="O32" i="50"/>
  <c r="N32" i="50"/>
  <c r="M32" i="50"/>
  <c r="L32" i="50"/>
  <c r="K32" i="50"/>
  <c r="J32" i="50"/>
  <c r="I32" i="50"/>
  <c r="H32" i="50"/>
  <c r="D32" i="50"/>
  <c r="Q29" i="50"/>
  <c r="M29" i="50"/>
  <c r="I29" i="50"/>
  <c r="Q26" i="50"/>
  <c r="O26" i="50"/>
  <c r="M26" i="50"/>
  <c r="I26" i="50"/>
  <c r="D26" i="50"/>
  <c r="Q25" i="50"/>
  <c r="L26" i="50" s="1"/>
  <c r="P25" i="50"/>
  <c r="P29" i="50" s="1"/>
  <c r="O25" i="50"/>
  <c r="J26" i="50" s="1"/>
  <c r="N25" i="50"/>
  <c r="N29" i="50" s="1"/>
  <c r="M25" i="50"/>
  <c r="H26" i="50" s="1"/>
  <c r="L25" i="50"/>
  <c r="L29" i="50" s="1"/>
  <c r="K25" i="50"/>
  <c r="J25" i="50"/>
  <c r="J29" i="50" s="1"/>
  <c r="I25" i="50"/>
  <c r="H25" i="50"/>
  <c r="H29" i="50" s="1"/>
  <c r="D25" i="50"/>
  <c r="N23" i="50"/>
  <c r="N24" i="50" s="1"/>
  <c r="J23" i="50"/>
  <c r="Q21" i="50"/>
  <c r="P21" i="50"/>
  <c r="O21" i="50"/>
  <c r="N21" i="50"/>
  <c r="M21" i="50"/>
  <c r="L21" i="50"/>
  <c r="K21" i="50"/>
  <c r="J21" i="50"/>
  <c r="I21" i="50"/>
  <c r="D21" i="50"/>
  <c r="H21" i="50" s="1"/>
  <c r="Q16" i="50"/>
  <c r="P16" i="50"/>
  <c r="O16" i="50"/>
  <c r="N16" i="50"/>
  <c r="M16" i="50"/>
  <c r="L16" i="50"/>
  <c r="K16" i="50"/>
  <c r="J16" i="50"/>
  <c r="I16" i="50"/>
  <c r="D16" i="50"/>
  <c r="H16" i="50" s="1"/>
  <c r="Q15" i="50"/>
  <c r="P15" i="50"/>
  <c r="O15" i="50"/>
  <c r="N15" i="50"/>
  <c r="M15" i="50"/>
  <c r="L15" i="50"/>
  <c r="K15" i="50"/>
  <c r="J15" i="50"/>
  <c r="I15" i="50"/>
  <c r="H15" i="50"/>
  <c r="D15" i="50"/>
  <c r="Q14" i="50"/>
  <c r="P14" i="50"/>
  <c r="O14" i="50"/>
  <c r="N14" i="50"/>
  <c r="M14" i="50"/>
  <c r="L14" i="50"/>
  <c r="K14" i="50"/>
  <c r="J14" i="50"/>
  <c r="I14" i="50"/>
  <c r="D14" i="50"/>
  <c r="H14" i="50" s="1"/>
  <c r="Q13" i="50"/>
  <c r="P13" i="50"/>
  <c r="O13" i="50"/>
  <c r="N13" i="50"/>
  <c r="M13" i="50"/>
  <c r="L13" i="50"/>
  <c r="K13" i="50"/>
  <c r="J13" i="50"/>
  <c r="I13" i="50"/>
  <c r="H13" i="50"/>
  <c r="D13" i="50"/>
  <c r="Q12" i="50"/>
  <c r="P12" i="50"/>
  <c r="O12" i="50"/>
  <c r="N12" i="50"/>
  <c r="M12" i="50"/>
  <c r="L12" i="50"/>
  <c r="K12" i="50"/>
  <c r="J12" i="50"/>
  <c r="I12" i="50"/>
  <c r="D12" i="50"/>
  <c r="H12" i="50" s="1"/>
  <c r="Q11" i="50"/>
  <c r="P11" i="50"/>
  <c r="O11" i="50"/>
  <c r="N11" i="50"/>
  <c r="M11" i="50"/>
  <c r="L11" i="50"/>
  <c r="K11" i="50"/>
  <c r="J11" i="50"/>
  <c r="I11" i="50"/>
  <c r="H11" i="50"/>
  <c r="D11" i="50"/>
  <c r="Q9" i="50"/>
  <c r="P9" i="50"/>
  <c r="O9" i="50"/>
  <c r="N9" i="50"/>
  <c r="M9" i="50"/>
  <c r="L9" i="50"/>
  <c r="K9" i="50"/>
  <c r="J9" i="50"/>
  <c r="I9" i="50"/>
  <c r="D9" i="50"/>
  <c r="Q8" i="50"/>
  <c r="P8" i="50"/>
  <c r="O8" i="50"/>
  <c r="N8" i="50"/>
  <c r="M8" i="50"/>
  <c r="L8" i="50"/>
  <c r="K8" i="50"/>
  <c r="J8" i="50"/>
  <c r="I8" i="50"/>
  <c r="H8" i="50"/>
  <c r="D8" i="50"/>
  <c r="Q7" i="50"/>
  <c r="P7" i="50"/>
  <c r="O7" i="50"/>
  <c r="N7" i="50"/>
  <c r="M7" i="50"/>
  <c r="L7" i="50"/>
  <c r="K7" i="50"/>
  <c r="J7" i="50"/>
  <c r="I7" i="50"/>
  <c r="D7" i="50"/>
  <c r="H7" i="50" s="1"/>
  <c r="Q6" i="50"/>
  <c r="P6" i="50"/>
  <c r="P23" i="50" s="1"/>
  <c r="O6" i="50"/>
  <c r="N6" i="50"/>
  <c r="M6" i="50"/>
  <c r="L6" i="50"/>
  <c r="L23" i="50" s="1"/>
  <c r="K6" i="50"/>
  <c r="J6" i="50"/>
  <c r="I6" i="50"/>
  <c r="H6" i="50"/>
  <c r="D6" i="50"/>
  <c r="Q5" i="50"/>
  <c r="Q23" i="50" s="1"/>
  <c r="P5" i="50"/>
  <c r="O5" i="50"/>
  <c r="O23" i="50" s="1"/>
  <c r="N5" i="50"/>
  <c r="M5" i="50"/>
  <c r="M23" i="50" s="1"/>
  <c r="L5" i="50"/>
  <c r="K5" i="50"/>
  <c r="K23" i="50" s="1"/>
  <c r="J5" i="50"/>
  <c r="I5" i="50"/>
  <c r="I23" i="50" s="1"/>
  <c r="D5" i="50"/>
  <c r="D23" i="50" s="1"/>
  <c r="Q4" i="50"/>
  <c r="Q27" i="50" s="1"/>
  <c r="P4" i="50"/>
  <c r="P27" i="50" s="1"/>
  <c r="O4" i="50"/>
  <c r="O27" i="50" s="1"/>
  <c r="N4" i="50"/>
  <c r="N27" i="50" s="1"/>
  <c r="M4" i="50"/>
  <c r="M27" i="50" s="1"/>
  <c r="L4" i="50"/>
  <c r="L27" i="50" s="1"/>
  <c r="L30" i="50" s="1"/>
  <c r="K4" i="50"/>
  <c r="K27" i="50" s="1"/>
  <c r="K30" i="50" s="1"/>
  <c r="J4" i="50"/>
  <c r="J27" i="50" s="1"/>
  <c r="J30" i="50" s="1"/>
  <c r="I4" i="50"/>
  <c r="I27" i="50" s="1"/>
  <c r="H4" i="50"/>
  <c r="H27" i="50" s="1"/>
  <c r="H30" i="50" s="1"/>
  <c r="D4" i="50"/>
  <c r="D27" i="50" s="1"/>
  <c r="H3" i="50"/>
  <c r="Q37" i="49"/>
  <c r="P37" i="49"/>
  <c r="O37" i="49"/>
  <c r="N37" i="49"/>
  <c r="M37" i="49"/>
  <c r="L37" i="49"/>
  <c r="K37" i="49"/>
  <c r="J37" i="49"/>
  <c r="I37" i="49"/>
  <c r="H37" i="49"/>
  <c r="D37" i="49"/>
  <c r="Q36" i="49"/>
  <c r="P36" i="49"/>
  <c r="O36" i="49"/>
  <c r="N36" i="49"/>
  <c r="M36" i="49"/>
  <c r="L36" i="49"/>
  <c r="K36" i="49"/>
  <c r="J36" i="49"/>
  <c r="I36" i="49"/>
  <c r="H36" i="49"/>
  <c r="D36" i="49"/>
  <c r="Q35" i="49"/>
  <c r="P35" i="49"/>
  <c r="O35" i="49"/>
  <c r="N35" i="49"/>
  <c r="M35" i="49"/>
  <c r="L35" i="49"/>
  <c r="K35" i="49"/>
  <c r="J35" i="49"/>
  <c r="I35" i="49"/>
  <c r="D35" i="49"/>
  <c r="H35" i="49" s="1"/>
  <c r="Q34" i="49"/>
  <c r="P34" i="49"/>
  <c r="O34" i="49"/>
  <c r="N34" i="49"/>
  <c r="M34" i="49"/>
  <c r="L34" i="49"/>
  <c r="K34" i="49"/>
  <c r="J34" i="49"/>
  <c r="I34" i="49"/>
  <c r="H34" i="49"/>
  <c r="D34" i="49"/>
  <c r="Q33" i="49"/>
  <c r="P33" i="49"/>
  <c r="O33" i="49"/>
  <c r="N33" i="49"/>
  <c r="M33" i="49"/>
  <c r="L33" i="49"/>
  <c r="K33" i="49"/>
  <c r="J33" i="49"/>
  <c r="I33" i="49"/>
  <c r="D33" i="49"/>
  <c r="H33" i="49" s="1"/>
  <c r="Q32" i="49"/>
  <c r="P32" i="49"/>
  <c r="O32" i="49"/>
  <c r="N32" i="49"/>
  <c r="M32" i="49"/>
  <c r="L32" i="49"/>
  <c r="K32" i="49"/>
  <c r="J32" i="49"/>
  <c r="I32" i="49"/>
  <c r="H32" i="49"/>
  <c r="D32" i="49"/>
  <c r="Q29" i="49"/>
  <c r="M29" i="49"/>
  <c r="I29" i="49"/>
  <c r="N27" i="49"/>
  <c r="Q26" i="49"/>
  <c r="O26" i="49"/>
  <c r="M26" i="49"/>
  <c r="I26" i="49"/>
  <c r="D26" i="49"/>
  <c r="Q25" i="49"/>
  <c r="P25" i="49"/>
  <c r="O25" i="49"/>
  <c r="J26" i="49" s="1"/>
  <c r="N25" i="49"/>
  <c r="N29" i="49" s="1"/>
  <c r="M25" i="49"/>
  <c r="L25" i="49"/>
  <c r="K25" i="49"/>
  <c r="J25" i="49"/>
  <c r="J29" i="49" s="1"/>
  <c r="I25" i="49"/>
  <c r="H25" i="49"/>
  <c r="H29" i="49" s="1"/>
  <c r="D25" i="49"/>
  <c r="K24" i="49"/>
  <c r="N23" i="49"/>
  <c r="J23" i="49"/>
  <c r="Q21" i="49"/>
  <c r="P21" i="49"/>
  <c r="O21" i="49"/>
  <c r="N21" i="49"/>
  <c r="M21" i="49"/>
  <c r="L21" i="49"/>
  <c r="K21" i="49"/>
  <c r="J21" i="49"/>
  <c r="I21" i="49"/>
  <c r="D21" i="49"/>
  <c r="H21" i="49" s="1"/>
  <c r="Q16" i="49"/>
  <c r="P16" i="49"/>
  <c r="O16" i="49"/>
  <c r="N16" i="49"/>
  <c r="M16" i="49"/>
  <c r="L16" i="49"/>
  <c r="K16" i="49"/>
  <c r="J16" i="49"/>
  <c r="I16" i="49"/>
  <c r="D16" i="49"/>
  <c r="H16" i="49" s="1"/>
  <c r="Q15" i="49"/>
  <c r="P15" i="49"/>
  <c r="O15" i="49"/>
  <c r="N15" i="49"/>
  <c r="M15" i="49"/>
  <c r="L15" i="49"/>
  <c r="K15" i="49"/>
  <c r="J15" i="49"/>
  <c r="I15" i="49"/>
  <c r="H15" i="49"/>
  <c r="D15" i="49"/>
  <c r="Q14" i="49"/>
  <c r="P14" i="49"/>
  <c r="O14" i="49"/>
  <c r="N14" i="49"/>
  <c r="M14" i="49"/>
  <c r="L14" i="49"/>
  <c r="K14" i="49"/>
  <c r="J14" i="49"/>
  <c r="I14" i="49"/>
  <c r="D14" i="49"/>
  <c r="H14" i="49" s="1"/>
  <c r="Q13" i="49"/>
  <c r="P13" i="49"/>
  <c r="O13" i="49"/>
  <c r="N13" i="49"/>
  <c r="M13" i="49"/>
  <c r="L13" i="49"/>
  <c r="K13" i="49"/>
  <c r="J13" i="49"/>
  <c r="I13" i="49"/>
  <c r="H13" i="49"/>
  <c r="D13" i="49"/>
  <c r="Q12" i="49"/>
  <c r="P12" i="49"/>
  <c r="O12" i="49"/>
  <c r="N12" i="49"/>
  <c r="M12" i="49"/>
  <c r="L12" i="49"/>
  <c r="K12" i="49"/>
  <c r="J12" i="49"/>
  <c r="I12" i="49"/>
  <c r="D12" i="49"/>
  <c r="H12" i="49" s="1"/>
  <c r="Q11" i="49"/>
  <c r="P11" i="49"/>
  <c r="O11" i="49"/>
  <c r="N11" i="49"/>
  <c r="M11" i="49"/>
  <c r="L11" i="49"/>
  <c r="K11" i="49"/>
  <c r="J11" i="49"/>
  <c r="I11" i="49"/>
  <c r="H11" i="49"/>
  <c r="D11" i="49"/>
  <c r="Q9" i="49"/>
  <c r="P9" i="49"/>
  <c r="O9" i="49"/>
  <c r="N9" i="49"/>
  <c r="M9" i="49"/>
  <c r="L9" i="49"/>
  <c r="K9" i="49"/>
  <c r="J9" i="49"/>
  <c r="I9" i="49"/>
  <c r="D9" i="49"/>
  <c r="Q8" i="49"/>
  <c r="P8" i="49"/>
  <c r="O8" i="49"/>
  <c r="N8" i="49"/>
  <c r="M8" i="49"/>
  <c r="L8" i="49"/>
  <c r="K8" i="49"/>
  <c r="J8" i="49"/>
  <c r="I8" i="49"/>
  <c r="H8" i="49"/>
  <c r="D8" i="49"/>
  <c r="Q7" i="49"/>
  <c r="P7" i="49"/>
  <c r="O7" i="49"/>
  <c r="N7" i="49"/>
  <c r="M7" i="49"/>
  <c r="L7" i="49"/>
  <c r="K7" i="49"/>
  <c r="J7" i="49"/>
  <c r="I7" i="49"/>
  <c r="D7" i="49"/>
  <c r="H7" i="49" s="1"/>
  <c r="Q6" i="49"/>
  <c r="P6" i="49"/>
  <c r="P23" i="49" s="1"/>
  <c r="P24" i="49" s="1"/>
  <c r="O6" i="49"/>
  <c r="N6" i="49"/>
  <c r="M6" i="49"/>
  <c r="L6" i="49"/>
  <c r="L23" i="49" s="1"/>
  <c r="K6" i="49"/>
  <c r="J6" i="49"/>
  <c r="I6" i="49"/>
  <c r="H6" i="49"/>
  <c r="D6" i="49"/>
  <c r="Q5" i="49"/>
  <c r="Q23" i="49" s="1"/>
  <c r="P5" i="49"/>
  <c r="O5" i="49"/>
  <c r="O23" i="49" s="1"/>
  <c r="J24" i="49" s="1"/>
  <c r="N5" i="49"/>
  <c r="M5" i="49"/>
  <c r="M23" i="49" s="1"/>
  <c r="L5" i="49"/>
  <c r="K5" i="49"/>
  <c r="K23" i="49" s="1"/>
  <c r="J5" i="49"/>
  <c r="I5" i="49"/>
  <c r="I23" i="49" s="1"/>
  <c r="D5" i="49"/>
  <c r="Q4" i="49"/>
  <c r="P4" i="49"/>
  <c r="P27" i="49" s="1"/>
  <c r="O4" i="49"/>
  <c r="O27" i="49" s="1"/>
  <c r="N4" i="49"/>
  <c r="M4" i="49"/>
  <c r="L4" i="49"/>
  <c r="L27" i="49" s="1"/>
  <c r="K4" i="49"/>
  <c r="K27" i="49" s="1"/>
  <c r="K30" i="49" s="1"/>
  <c r="J4" i="49"/>
  <c r="J27" i="49" s="1"/>
  <c r="J30" i="49" s="1"/>
  <c r="I4" i="49"/>
  <c r="H4" i="49"/>
  <c r="H27" i="49" s="1"/>
  <c r="D4" i="49"/>
  <c r="D27" i="49" s="1"/>
  <c r="H3" i="49"/>
  <c r="Q37" i="48"/>
  <c r="P37" i="48"/>
  <c r="O37" i="48"/>
  <c r="N37" i="48"/>
  <c r="M37" i="48"/>
  <c r="L37" i="48"/>
  <c r="K37" i="48"/>
  <c r="J37" i="48"/>
  <c r="I37" i="48"/>
  <c r="H37" i="48"/>
  <c r="D37" i="48"/>
  <c r="Q36" i="48"/>
  <c r="P36" i="48"/>
  <c r="O36" i="48"/>
  <c r="N36" i="48"/>
  <c r="M36" i="48"/>
  <c r="L36" i="48"/>
  <c r="K36" i="48"/>
  <c r="J36" i="48"/>
  <c r="I36" i="48"/>
  <c r="H36" i="48"/>
  <c r="D36" i="48"/>
  <c r="Q35" i="48"/>
  <c r="P35" i="48"/>
  <c r="O35" i="48"/>
  <c r="N35" i="48"/>
  <c r="M35" i="48"/>
  <c r="L35" i="48"/>
  <c r="K35" i="48"/>
  <c r="J35" i="48"/>
  <c r="I35" i="48"/>
  <c r="D35" i="48"/>
  <c r="H35" i="48" s="1"/>
  <c r="Q34" i="48"/>
  <c r="P34" i="48"/>
  <c r="O34" i="48"/>
  <c r="N34" i="48"/>
  <c r="M34" i="48"/>
  <c r="L34" i="48"/>
  <c r="K34" i="48"/>
  <c r="J34" i="48"/>
  <c r="I34" i="48"/>
  <c r="H34" i="48"/>
  <c r="D34" i="48"/>
  <c r="Q33" i="48"/>
  <c r="P33" i="48"/>
  <c r="O33" i="48"/>
  <c r="N33" i="48"/>
  <c r="M33" i="48"/>
  <c r="L33" i="48"/>
  <c r="K33" i="48"/>
  <c r="J33" i="48"/>
  <c r="I33" i="48"/>
  <c r="D33" i="48"/>
  <c r="H33" i="48" s="1"/>
  <c r="Q32" i="48"/>
  <c r="P32" i="48"/>
  <c r="O32" i="48"/>
  <c r="N32" i="48"/>
  <c r="M32" i="48"/>
  <c r="L32" i="48"/>
  <c r="K32" i="48"/>
  <c r="J32" i="48"/>
  <c r="I32" i="48"/>
  <c r="H32" i="48"/>
  <c r="D32" i="48"/>
  <c r="Q29" i="48"/>
  <c r="M29" i="48"/>
  <c r="I29" i="48"/>
  <c r="N27" i="48"/>
  <c r="Q26" i="48"/>
  <c r="O26" i="48"/>
  <c r="M26" i="48"/>
  <c r="I26" i="48"/>
  <c r="D26" i="48"/>
  <c r="Q25" i="48"/>
  <c r="P25" i="48"/>
  <c r="O25" i="48"/>
  <c r="J26" i="48" s="1"/>
  <c r="N25" i="48"/>
  <c r="N29" i="48" s="1"/>
  <c r="M25" i="48"/>
  <c r="L25" i="48"/>
  <c r="K25" i="48"/>
  <c r="J25" i="48"/>
  <c r="J29" i="48" s="1"/>
  <c r="I25" i="48"/>
  <c r="H25" i="48"/>
  <c r="H29" i="48" s="1"/>
  <c r="D25" i="48"/>
  <c r="K24" i="48"/>
  <c r="N23" i="48"/>
  <c r="J23" i="48"/>
  <c r="Q21" i="48"/>
  <c r="P21" i="48"/>
  <c r="O21" i="48"/>
  <c r="N21" i="48"/>
  <c r="M21" i="48"/>
  <c r="L21" i="48"/>
  <c r="K21" i="48"/>
  <c r="J21" i="48"/>
  <c r="I21" i="48"/>
  <c r="D21" i="48"/>
  <c r="H21" i="48" s="1"/>
  <c r="Q16" i="48"/>
  <c r="P16" i="48"/>
  <c r="O16" i="48"/>
  <c r="N16" i="48"/>
  <c r="M16" i="48"/>
  <c r="L16" i="48"/>
  <c r="K16" i="48"/>
  <c r="J16" i="48"/>
  <c r="I16" i="48"/>
  <c r="D16" i="48"/>
  <c r="H16" i="48" s="1"/>
  <c r="Q15" i="48"/>
  <c r="P15" i="48"/>
  <c r="O15" i="48"/>
  <c r="N15" i="48"/>
  <c r="M15" i="48"/>
  <c r="L15" i="48"/>
  <c r="K15" i="48"/>
  <c r="J15" i="48"/>
  <c r="I15" i="48"/>
  <c r="H15" i="48"/>
  <c r="D15" i="48"/>
  <c r="Q14" i="48"/>
  <c r="P14" i="48"/>
  <c r="O14" i="48"/>
  <c r="N14" i="48"/>
  <c r="M14" i="48"/>
  <c r="L14" i="48"/>
  <c r="K14" i="48"/>
  <c r="J14" i="48"/>
  <c r="I14" i="48"/>
  <c r="D14" i="48"/>
  <c r="H14" i="48" s="1"/>
  <c r="Q13" i="48"/>
  <c r="P13" i="48"/>
  <c r="O13" i="48"/>
  <c r="N13" i="48"/>
  <c r="M13" i="48"/>
  <c r="L13" i="48"/>
  <c r="K13" i="48"/>
  <c r="J13" i="48"/>
  <c r="I13" i="48"/>
  <c r="H13" i="48"/>
  <c r="D13" i="48"/>
  <c r="Q12" i="48"/>
  <c r="P12" i="48"/>
  <c r="O12" i="48"/>
  <c r="N12" i="48"/>
  <c r="M12" i="48"/>
  <c r="L12" i="48"/>
  <c r="K12" i="48"/>
  <c r="J12" i="48"/>
  <c r="I12" i="48"/>
  <c r="D12" i="48"/>
  <c r="H12" i="48" s="1"/>
  <c r="Q11" i="48"/>
  <c r="P11" i="48"/>
  <c r="O11" i="48"/>
  <c r="N11" i="48"/>
  <c r="M11" i="48"/>
  <c r="L11" i="48"/>
  <c r="K11" i="48"/>
  <c r="J11" i="48"/>
  <c r="I11" i="48"/>
  <c r="H11" i="48"/>
  <c r="D11" i="48"/>
  <c r="Q9" i="48"/>
  <c r="P9" i="48"/>
  <c r="O9" i="48"/>
  <c r="N9" i="48"/>
  <c r="M9" i="48"/>
  <c r="L9" i="48"/>
  <c r="K9" i="48"/>
  <c r="J9" i="48"/>
  <c r="I9" i="48"/>
  <c r="D9" i="48"/>
  <c r="Q8" i="48"/>
  <c r="P8" i="48"/>
  <c r="O8" i="48"/>
  <c r="N8" i="48"/>
  <c r="M8" i="48"/>
  <c r="L8" i="48"/>
  <c r="K8" i="48"/>
  <c r="J8" i="48"/>
  <c r="I8" i="48"/>
  <c r="H8" i="48"/>
  <c r="D8" i="48"/>
  <c r="Q7" i="48"/>
  <c r="P7" i="48"/>
  <c r="O7" i="48"/>
  <c r="N7" i="48"/>
  <c r="M7" i="48"/>
  <c r="L7" i="48"/>
  <c r="K7" i="48"/>
  <c r="J7" i="48"/>
  <c r="I7" i="48"/>
  <c r="D7" i="48"/>
  <c r="H7" i="48" s="1"/>
  <c r="Q6" i="48"/>
  <c r="P6" i="48"/>
  <c r="P23" i="48" s="1"/>
  <c r="P24" i="48" s="1"/>
  <c r="O6" i="48"/>
  <c r="N6" i="48"/>
  <c r="M6" i="48"/>
  <c r="L6" i="48"/>
  <c r="L23" i="48" s="1"/>
  <c r="K6" i="48"/>
  <c r="J6" i="48"/>
  <c r="I6" i="48"/>
  <c r="H6" i="48"/>
  <c r="D6" i="48"/>
  <c r="Q5" i="48"/>
  <c r="Q23" i="48" s="1"/>
  <c r="P5" i="48"/>
  <c r="O5" i="48"/>
  <c r="O23" i="48" s="1"/>
  <c r="J24" i="48" s="1"/>
  <c r="N5" i="48"/>
  <c r="M5" i="48"/>
  <c r="M23" i="48" s="1"/>
  <c r="L5" i="48"/>
  <c r="K5" i="48"/>
  <c r="K23" i="48" s="1"/>
  <c r="J5" i="48"/>
  <c r="I5" i="48"/>
  <c r="I23" i="48" s="1"/>
  <c r="D5" i="48"/>
  <c r="Q4" i="48"/>
  <c r="P4" i="48"/>
  <c r="P27" i="48" s="1"/>
  <c r="O4" i="48"/>
  <c r="O27" i="48" s="1"/>
  <c r="N4" i="48"/>
  <c r="M4" i="48"/>
  <c r="L4" i="48"/>
  <c r="L27" i="48" s="1"/>
  <c r="K4" i="48"/>
  <c r="K27" i="48" s="1"/>
  <c r="K30" i="48" s="1"/>
  <c r="J4" i="48"/>
  <c r="J27" i="48" s="1"/>
  <c r="J30" i="48" s="1"/>
  <c r="I4" i="48"/>
  <c r="H4" i="48"/>
  <c r="H27" i="48" s="1"/>
  <c r="D4" i="48"/>
  <c r="D27" i="48" s="1"/>
  <c r="H3" i="48"/>
  <c r="Q37" i="47"/>
  <c r="P37" i="47"/>
  <c r="O37" i="47"/>
  <c r="N37" i="47"/>
  <c r="M37" i="47"/>
  <c r="L37" i="47"/>
  <c r="K37" i="47"/>
  <c r="J37" i="47"/>
  <c r="I37" i="47"/>
  <c r="H37" i="47"/>
  <c r="D37" i="47"/>
  <c r="Q36" i="47"/>
  <c r="P36" i="47"/>
  <c r="O36" i="47"/>
  <c r="N36" i="47"/>
  <c r="M36" i="47"/>
  <c r="L36" i="47"/>
  <c r="K36" i="47"/>
  <c r="J36" i="47"/>
  <c r="I36" i="47"/>
  <c r="H36" i="47"/>
  <c r="D36" i="47"/>
  <c r="Q35" i="47"/>
  <c r="P35" i="47"/>
  <c r="O35" i="47"/>
  <c r="N35" i="47"/>
  <c r="M35" i="47"/>
  <c r="L35" i="47"/>
  <c r="K35" i="47"/>
  <c r="J35" i="47"/>
  <c r="I35" i="47"/>
  <c r="D35" i="47"/>
  <c r="H35" i="47" s="1"/>
  <c r="Q34" i="47"/>
  <c r="P34" i="47"/>
  <c r="O34" i="47"/>
  <c r="N34" i="47"/>
  <c r="M34" i="47"/>
  <c r="L34" i="47"/>
  <c r="K34" i="47"/>
  <c r="J34" i="47"/>
  <c r="I34" i="47"/>
  <c r="H34" i="47"/>
  <c r="D34" i="47"/>
  <c r="Q33" i="47"/>
  <c r="P33" i="47"/>
  <c r="O33" i="47"/>
  <c r="N33" i="47"/>
  <c r="M33" i="47"/>
  <c r="L33" i="47"/>
  <c r="K33" i="47"/>
  <c r="J33" i="47"/>
  <c r="I33" i="47"/>
  <c r="D33" i="47"/>
  <c r="H33" i="47" s="1"/>
  <c r="Q32" i="47"/>
  <c r="P32" i="47"/>
  <c r="O32" i="47"/>
  <c r="N32" i="47"/>
  <c r="M32" i="47"/>
  <c r="L32" i="47"/>
  <c r="K32" i="47"/>
  <c r="J32" i="47"/>
  <c r="I32" i="47"/>
  <c r="H32" i="47"/>
  <c r="D32" i="47"/>
  <c r="Q29" i="47"/>
  <c r="M29" i="47"/>
  <c r="P27" i="47"/>
  <c r="Q26" i="47"/>
  <c r="O26" i="47"/>
  <c r="M26" i="47"/>
  <c r="D26" i="47"/>
  <c r="Q25" i="47"/>
  <c r="P25" i="47"/>
  <c r="O25" i="47"/>
  <c r="N25" i="47"/>
  <c r="M25" i="47"/>
  <c r="L25" i="47"/>
  <c r="L29" i="47" s="1"/>
  <c r="K25" i="47"/>
  <c r="J25" i="47"/>
  <c r="J29" i="47" s="1"/>
  <c r="I25" i="47"/>
  <c r="H25" i="47"/>
  <c r="H29" i="47" s="1"/>
  <c r="D25" i="47"/>
  <c r="M24" i="47"/>
  <c r="J23" i="47"/>
  <c r="Q21" i="47"/>
  <c r="P21" i="47"/>
  <c r="O21" i="47"/>
  <c r="N21" i="47"/>
  <c r="M21" i="47"/>
  <c r="L21" i="47"/>
  <c r="K21" i="47"/>
  <c r="J21" i="47"/>
  <c r="I21" i="47"/>
  <c r="D21" i="47"/>
  <c r="Q16" i="47"/>
  <c r="P16" i="47"/>
  <c r="O16" i="47"/>
  <c r="N16" i="47"/>
  <c r="M16" i="47"/>
  <c r="L16" i="47"/>
  <c r="K16" i="47"/>
  <c r="J16" i="47"/>
  <c r="I16" i="47"/>
  <c r="D16" i="47"/>
  <c r="H16" i="47" s="1"/>
  <c r="Q15" i="47"/>
  <c r="P15" i="47"/>
  <c r="O15" i="47"/>
  <c r="N15" i="47"/>
  <c r="M15" i="47"/>
  <c r="L15" i="47"/>
  <c r="K15" i="47"/>
  <c r="J15" i="47"/>
  <c r="I15" i="47"/>
  <c r="H15" i="47"/>
  <c r="D15" i="47"/>
  <c r="Q14" i="47"/>
  <c r="P14" i="47"/>
  <c r="O14" i="47"/>
  <c r="N14" i="47"/>
  <c r="M14" i="47"/>
  <c r="L14" i="47"/>
  <c r="K14" i="47"/>
  <c r="J14" i="47"/>
  <c r="I14" i="47"/>
  <c r="D14" i="47"/>
  <c r="H14" i="47" s="1"/>
  <c r="Q13" i="47"/>
  <c r="P13" i="47"/>
  <c r="O13" i="47"/>
  <c r="N13" i="47"/>
  <c r="M13" i="47"/>
  <c r="L13" i="47"/>
  <c r="K13" i="47"/>
  <c r="J13" i="47"/>
  <c r="I13" i="47"/>
  <c r="H13" i="47"/>
  <c r="D13" i="47"/>
  <c r="Q12" i="47"/>
  <c r="P12" i="47"/>
  <c r="O12" i="47"/>
  <c r="N12" i="47"/>
  <c r="M12" i="47"/>
  <c r="L12" i="47"/>
  <c r="K12" i="47"/>
  <c r="J12" i="47"/>
  <c r="I12" i="47"/>
  <c r="D12" i="47"/>
  <c r="H12" i="47" s="1"/>
  <c r="Q11" i="47"/>
  <c r="P11" i="47"/>
  <c r="O11" i="47"/>
  <c r="N11" i="47"/>
  <c r="M11" i="47"/>
  <c r="L11" i="47"/>
  <c r="K11" i="47"/>
  <c r="J11" i="47"/>
  <c r="I11" i="47"/>
  <c r="H11" i="47"/>
  <c r="D11" i="47"/>
  <c r="Q9" i="47"/>
  <c r="P9" i="47"/>
  <c r="O9" i="47"/>
  <c r="N9" i="47"/>
  <c r="M9" i="47"/>
  <c r="L9" i="47"/>
  <c r="K9" i="47"/>
  <c r="J9" i="47"/>
  <c r="I9" i="47"/>
  <c r="D9" i="47"/>
  <c r="Q8" i="47"/>
  <c r="P8" i="47"/>
  <c r="O8" i="47"/>
  <c r="N8" i="47"/>
  <c r="M8" i="47"/>
  <c r="L8" i="47"/>
  <c r="K8" i="47"/>
  <c r="J8" i="47"/>
  <c r="I8" i="47"/>
  <c r="H8" i="47"/>
  <c r="D8" i="47"/>
  <c r="Q7" i="47"/>
  <c r="P7" i="47"/>
  <c r="O7" i="47"/>
  <c r="N7" i="47"/>
  <c r="M7" i="47"/>
  <c r="L7" i="47"/>
  <c r="K7" i="47"/>
  <c r="J7" i="47"/>
  <c r="I7" i="47"/>
  <c r="D7" i="47"/>
  <c r="H7" i="47" s="1"/>
  <c r="Q6" i="47"/>
  <c r="P6" i="47"/>
  <c r="P23" i="47" s="1"/>
  <c r="O6" i="47"/>
  <c r="N6" i="47"/>
  <c r="N23" i="47" s="1"/>
  <c r="M6" i="47"/>
  <c r="L6" i="47"/>
  <c r="L23" i="47" s="1"/>
  <c r="K6" i="47"/>
  <c r="J6" i="47"/>
  <c r="I6" i="47"/>
  <c r="H6" i="47"/>
  <c r="D6" i="47"/>
  <c r="Q5" i="47"/>
  <c r="Q23" i="47" s="1"/>
  <c r="P5" i="47"/>
  <c r="O5" i="47"/>
  <c r="O23" i="47" s="1"/>
  <c r="J24" i="47" s="1"/>
  <c r="N5" i="47"/>
  <c r="M5" i="47"/>
  <c r="M23" i="47" s="1"/>
  <c r="L5" i="47"/>
  <c r="K5" i="47"/>
  <c r="K23" i="47" s="1"/>
  <c r="J5" i="47"/>
  <c r="I5" i="47"/>
  <c r="I23" i="47" s="1"/>
  <c r="D5" i="47"/>
  <c r="Q4" i="47"/>
  <c r="Q27" i="47" s="1"/>
  <c r="P4" i="47"/>
  <c r="O4" i="47"/>
  <c r="N4" i="47"/>
  <c r="N27" i="47" s="1"/>
  <c r="M4" i="47"/>
  <c r="M27" i="47" s="1"/>
  <c r="L4" i="47"/>
  <c r="L27" i="47" s="1"/>
  <c r="L30" i="47" s="1"/>
  <c r="K4" i="47"/>
  <c r="J4" i="47"/>
  <c r="J27" i="47" s="1"/>
  <c r="I4" i="47"/>
  <c r="I27" i="47" s="1"/>
  <c r="D28" i="47" s="1"/>
  <c r="H4" i="47"/>
  <c r="D4" i="47"/>
  <c r="D27" i="47" s="1"/>
  <c r="H3" i="47"/>
  <c r="Q37" i="46"/>
  <c r="P37" i="46"/>
  <c r="O37" i="46"/>
  <c r="N37" i="46"/>
  <c r="M37" i="46"/>
  <c r="L37" i="46"/>
  <c r="K37" i="46"/>
  <c r="J37" i="46"/>
  <c r="I37" i="46"/>
  <c r="H37" i="46"/>
  <c r="D37" i="46"/>
  <c r="Q36" i="46"/>
  <c r="P36" i="46"/>
  <c r="O36" i="46"/>
  <c r="N36" i="46"/>
  <c r="M36" i="46"/>
  <c r="L36" i="46"/>
  <c r="K36" i="46"/>
  <c r="J36" i="46"/>
  <c r="I36" i="46"/>
  <c r="H36" i="46"/>
  <c r="D36" i="46"/>
  <c r="Q35" i="46"/>
  <c r="P35" i="46"/>
  <c r="O35" i="46"/>
  <c r="N35" i="46"/>
  <c r="M35" i="46"/>
  <c r="L35" i="46"/>
  <c r="K35" i="46"/>
  <c r="J35" i="46"/>
  <c r="I35" i="46"/>
  <c r="H35" i="46"/>
  <c r="D35" i="46"/>
  <c r="Q34" i="46"/>
  <c r="P34" i="46"/>
  <c r="O34" i="46"/>
  <c r="N34" i="46"/>
  <c r="M34" i="46"/>
  <c r="L34" i="46"/>
  <c r="K34" i="46"/>
  <c r="J34" i="46"/>
  <c r="I34" i="46"/>
  <c r="D34" i="46"/>
  <c r="H34" i="46" s="1"/>
  <c r="Q33" i="46"/>
  <c r="P33" i="46"/>
  <c r="O33" i="46"/>
  <c r="N33" i="46"/>
  <c r="M33" i="46"/>
  <c r="L33" i="46"/>
  <c r="K33" i="46"/>
  <c r="J33" i="46"/>
  <c r="I33" i="46"/>
  <c r="D33" i="46"/>
  <c r="H33" i="46" s="1"/>
  <c r="Q32" i="46"/>
  <c r="P32" i="46"/>
  <c r="O32" i="46"/>
  <c r="N32" i="46"/>
  <c r="M32" i="46"/>
  <c r="L32" i="46"/>
  <c r="K32" i="46"/>
  <c r="J32" i="46"/>
  <c r="I32" i="46"/>
  <c r="D32" i="46"/>
  <c r="H32" i="46" s="1"/>
  <c r="O29" i="46"/>
  <c r="N29" i="46"/>
  <c r="K29" i="46"/>
  <c r="J29" i="46"/>
  <c r="P26" i="46"/>
  <c r="O26" i="46"/>
  <c r="N26" i="46"/>
  <c r="K26" i="46"/>
  <c r="J26" i="46"/>
  <c r="Q25" i="46"/>
  <c r="Q29" i="46" s="1"/>
  <c r="P25" i="46"/>
  <c r="O25" i="46"/>
  <c r="N25" i="46"/>
  <c r="I26" i="46" s="1"/>
  <c r="M25" i="46"/>
  <c r="M29" i="46" s="1"/>
  <c r="L25" i="46"/>
  <c r="K25" i="46"/>
  <c r="J25" i="46"/>
  <c r="I25" i="46"/>
  <c r="I29" i="46" s="1"/>
  <c r="D25" i="46"/>
  <c r="H25" i="46" s="1"/>
  <c r="H29" i="46" s="1"/>
  <c r="O23" i="46"/>
  <c r="O24" i="46" s="1"/>
  <c r="K23" i="46"/>
  <c r="D23" i="46"/>
  <c r="Q21" i="46"/>
  <c r="P21" i="46"/>
  <c r="O21" i="46"/>
  <c r="N21" i="46"/>
  <c r="M21" i="46"/>
  <c r="L21" i="46"/>
  <c r="K21" i="46"/>
  <c r="J21" i="46"/>
  <c r="I21" i="46"/>
  <c r="D21" i="46"/>
  <c r="H21" i="46" s="1"/>
  <c r="Q16" i="46"/>
  <c r="P16" i="46"/>
  <c r="O16" i="46"/>
  <c r="N16" i="46"/>
  <c r="M16" i="46"/>
  <c r="L16" i="46"/>
  <c r="K16" i="46"/>
  <c r="J16" i="46"/>
  <c r="I16" i="46"/>
  <c r="H16" i="46"/>
  <c r="D16" i="46"/>
  <c r="Q15" i="46"/>
  <c r="P15" i="46"/>
  <c r="O15" i="46"/>
  <c r="N15" i="46"/>
  <c r="M15" i="46"/>
  <c r="L15" i="46"/>
  <c r="K15" i="46"/>
  <c r="J15" i="46"/>
  <c r="I15" i="46"/>
  <c r="D15" i="46"/>
  <c r="H15" i="46" s="1"/>
  <c r="Q14" i="46"/>
  <c r="P14" i="46"/>
  <c r="O14" i="46"/>
  <c r="N14" i="46"/>
  <c r="M14" i="46"/>
  <c r="L14" i="46"/>
  <c r="K14" i="46"/>
  <c r="J14" i="46"/>
  <c r="I14" i="46"/>
  <c r="D14" i="46"/>
  <c r="H14" i="46" s="1"/>
  <c r="Q13" i="46"/>
  <c r="P13" i="46"/>
  <c r="O13" i="46"/>
  <c r="N13" i="46"/>
  <c r="M13" i="46"/>
  <c r="L13" i="46"/>
  <c r="K13" i="46"/>
  <c r="J13" i="46"/>
  <c r="I13" i="46"/>
  <c r="D13" i="46"/>
  <c r="H13" i="46" s="1"/>
  <c r="Q12" i="46"/>
  <c r="P12" i="46"/>
  <c r="O12" i="46"/>
  <c r="N12" i="46"/>
  <c r="M12" i="46"/>
  <c r="L12" i="46"/>
  <c r="K12" i="46"/>
  <c r="J12" i="46"/>
  <c r="I12" i="46"/>
  <c r="H12" i="46"/>
  <c r="D12" i="46"/>
  <c r="Q11" i="46"/>
  <c r="P11" i="46"/>
  <c r="O11" i="46"/>
  <c r="N11" i="46"/>
  <c r="M11" i="46"/>
  <c r="L11" i="46"/>
  <c r="K11" i="46"/>
  <c r="J11" i="46"/>
  <c r="I11" i="46"/>
  <c r="D11" i="46"/>
  <c r="H11" i="46" s="1"/>
  <c r="Q9" i="46"/>
  <c r="P9" i="46"/>
  <c r="O9" i="46"/>
  <c r="N9" i="46"/>
  <c r="M9" i="46"/>
  <c r="L9" i="46"/>
  <c r="K9" i="46"/>
  <c r="J9" i="46"/>
  <c r="I9" i="46"/>
  <c r="H9" i="46"/>
  <c r="D9" i="46"/>
  <c r="Q8" i="46"/>
  <c r="P8" i="46"/>
  <c r="O8" i="46"/>
  <c r="N8" i="46"/>
  <c r="M8" i="46"/>
  <c r="L8" i="46"/>
  <c r="K8" i="46"/>
  <c r="J8" i="46"/>
  <c r="I8" i="46"/>
  <c r="D8" i="46"/>
  <c r="H8" i="46" s="1"/>
  <c r="Q7" i="46"/>
  <c r="P7" i="46"/>
  <c r="O7" i="46"/>
  <c r="N7" i="46"/>
  <c r="M7" i="46"/>
  <c r="L7" i="46"/>
  <c r="K7" i="46"/>
  <c r="J7" i="46"/>
  <c r="I7" i="46"/>
  <c r="D7" i="46"/>
  <c r="H7" i="46" s="1"/>
  <c r="Q6" i="46"/>
  <c r="P6" i="46"/>
  <c r="O6" i="46"/>
  <c r="N6" i="46"/>
  <c r="M6" i="46"/>
  <c r="L6" i="46"/>
  <c r="K6" i="46"/>
  <c r="J6" i="46"/>
  <c r="I6" i="46"/>
  <c r="D6" i="46"/>
  <c r="H6" i="46" s="1"/>
  <c r="Q5" i="46"/>
  <c r="Q23" i="46" s="1"/>
  <c r="P5" i="46"/>
  <c r="P23" i="46" s="1"/>
  <c r="O5" i="46"/>
  <c r="N5" i="46"/>
  <c r="N23" i="46" s="1"/>
  <c r="M5" i="46"/>
  <c r="M23" i="46" s="1"/>
  <c r="L5" i="46"/>
  <c r="L23" i="46" s="1"/>
  <c r="K5" i="46"/>
  <c r="J5" i="46"/>
  <c r="J23" i="46" s="1"/>
  <c r="I5" i="46"/>
  <c r="I23" i="46" s="1"/>
  <c r="D24" i="46" s="1"/>
  <c r="H5" i="46"/>
  <c r="H23" i="46" s="1"/>
  <c r="D5" i="46"/>
  <c r="Q4" i="46"/>
  <c r="Q27" i="46" s="1"/>
  <c r="P4" i="46"/>
  <c r="P27" i="46" s="1"/>
  <c r="O4" i="46"/>
  <c r="O27" i="46" s="1"/>
  <c r="N4" i="46"/>
  <c r="N27" i="46" s="1"/>
  <c r="M4" i="46"/>
  <c r="M27" i="46" s="1"/>
  <c r="L4" i="46"/>
  <c r="L27" i="46" s="1"/>
  <c r="K4" i="46"/>
  <c r="K27" i="46" s="1"/>
  <c r="K30" i="46" s="1"/>
  <c r="J4" i="46"/>
  <c r="J27" i="46" s="1"/>
  <c r="I4" i="46"/>
  <c r="I27" i="46" s="1"/>
  <c r="D4" i="46"/>
  <c r="H4" i="46" s="1"/>
  <c r="H27" i="46" s="1"/>
  <c r="H30" i="46" s="1"/>
  <c r="H3" i="46"/>
  <c r="Q37" i="45"/>
  <c r="P37" i="45"/>
  <c r="O37" i="45"/>
  <c r="N37" i="45"/>
  <c r="M37" i="45"/>
  <c r="L37" i="45"/>
  <c r="K37" i="45"/>
  <c r="J37" i="45"/>
  <c r="I37" i="45"/>
  <c r="H37" i="45"/>
  <c r="D37" i="45"/>
  <c r="Q36" i="45"/>
  <c r="P36" i="45"/>
  <c r="O36" i="45"/>
  <c r="N36" i="45"/>
  <c r="M36" i="45"/>
  <c r="L36" i="45"/>
  <c r="K36" i="45"/>
  <c r="J36" i="45"/>
  <c r="I36" i="45"/>
  <c r="H36" i="45"/>
  <c r="D36" i="45"/>
  <c r="Q35" i="45"/>
  <c r="P35" i="45"/>
  <c r="O35" i="45"/>
  <c r="N35" i="45"/>
  <c r="M35" i="45"/>
  <c r="L35" i="45"/>
  <c r="K35" i="45"/>
  <c r="J35" i="45"/>
  <c r="I35" i="45"/>
  <c r="H35" i="45"/>
  <c r="D35" i="45"/>
  <c r="Q34" i="45"/>
  <c r="P34" i="45"/>
  <c r="O34" i="45"/>
  <c r="N34" i="45"/>
  <c r="M34" i="45"/>
  <c r="L34" i="45"/>
  <c r="K34" i="45"/>
  <c r="J34" i="45"/>
  <c r="I34" i="45"/>
  <c r="D34" i="45"/>
  <c r="H34" i="45" s="1"/>
  <c r="Q33" i="45"/>
  <c r="P33" i="45"/>
  <c r="O33" i="45"/>
  <c r="N33" i="45"/>
  <c r="M33" i="45"/>
  <c r="L33" i="45"/>
  <c r="K33" i="45"/>
  <c r="J33" i="45"/>
  <c r="I33" i="45"/>
  <c r="D33" i="45"/>
  <c r="H33" i="45" s="1"/>
  <c r="Q32" i="45"/>
  <c r="P32" i="45"/>
  <c r="O32" i="45"/>
  <c r="N32" i="45"/>
  <c r="M32" i="45"/>
  <c r="L32" i="45"/>
  <c r="K32" i="45"/>
  <c r="J32" i="45"/>
  <c r="I32" i="45"/>
  <c r="D32" i="45"/>
  <c r="H32" i="45" s="1"/>
  <c r="O29" i="45"/>
  <c r="N29" i="45"/>
  <c r="K29" i="45"/>
  <c r="J29" i="45"/>
  <c r="P26" i="45"/>
  <c r="O26" i="45"/>
  <c r="N26" i="45"/>
  <c r="K26" i="45"/>
  <c r="J26" i="45"/>
  <c r="Q25" i="45"/>
  <c r="Q29" i="45" s="1"/>
  <c r="P25" i="45"/>
  <c r="O25" i="45"/>
  <c r="N25" i="45"/>
  <c r="I26" i="45" s="1"/>
  <c r="M25" i="45"/>
  <c r="L25" i="45"/>
  <c r="K25" i="45"/>
  <c r="J25" i="45"/>
  <c r="I25" i="45"/>
  <c r="D25" i="45"/>
  <c r="H25" i="45" s="1"/>
  <c r="O23" i="45"/>
  <c r="K23" i="45"/>
  <c r="D23" i="45"/>
  <c r="Q21" i="45"/>
  <c r="P21" i="45"/>
  <c r="O21" i="45"/>
  <c r="N21" i="45"/>
  <c r="M21" i="45"/>
  <c r="L21" i="45"/>
  <c r="K21" i="45"/>
  <c r="J21" i="45"/>
  <c r="I21" i="45"/>
  <c r="D21" i="45"/>
  <c r="H21" i="45" s="1"/>
  <c r="Q16" i="45"/>
  <c r="P16" i="45"/>
  <c r="O16" i="45"/>
  <c r="N16" i="45"/>
  <c r="M16" i="45"/>
  <c r="L16" i="45"/>
  <c r="K16" i="45"/>
  <c r="J16" i="45"/>
  <c r="I16" i="45"/>
  <c r="H16" i="45"/>
  <c r="D16" i="45"/>
  <c r="Q15" i="45"/>
  <c r="P15" i="45"/>
  <c r="O15" i="45"/>
  <c r="N15" i="45"/>
  <c r="M15" i="45"/>
  <c r="L15" i="45"/>
  <c r="K15" i="45"/>
  <c r="J15" i="45"/>
  <c r="I15" i="45"/>
  <c r="D15" i="45"/>
  <c r="H15" i="45" s="1"/>
  <c r="Q14" i="45"/>
  <c r="P14" i="45"/>
  <c r="O14" i="45"/>
  <c r="N14" i="45"/>
  <c r="M14" i="45"/>
  <c r="L14" i="45"/>
  <c r="K14" i="45"/>
  <c r="J14" i="45"/>
  <c r="I14" i="45"/>
  <c r="D14" i="45"/>
  <c r="H14" i="45" s="1"/>
  <c r="Q13" i="45"/>
  <c r="P13" i="45"/>
  <c r="O13" i="45"/>
  <c r="N13" i="45"/>
  <c r="M13" i="45"/>
  <c r="L13" i="45"/>
  <c r="K13" i="45"/>
  <c r="J13" i="45"/>
  <c r="I13" i="45"/>
  <c r="D13" i="45"/>
  <c r="H13" i="45" s="1"/>
  <c r="Q12" i="45"/>
  <c r="P12" i="45"/>
  <c r="O12" i="45"/>
  <c r="N12" i="45"/>
  <c r="M12" i="45"/>
  <c r="L12" i="45"/>
  <c r="K12" i="45"/>
  <c r="J12" i="45"/>
  <c r="I12" i="45"/>
  <c r="H12" i="45"/>
  <c r="D12" i="45"/>
  <c r="Q11" i="45"/>
  <c r="P11" i="45"/>
  <c r="O11" i="45"/>
  <c r="N11" i="45"/>
  <c r="M11" i="45"/>
  <c r="L11" i="45"/>
  <c r="K11" i="45"/>
  <c r="J11" i="45"/>
  <c r="I11" i="45"/>
  <c r="D11" i="45"/>
  <c r="H11" i="45" s="1"/>
  <c r="Q9" i="45"/>
  <c r="P9" i="45"/>
  <c r="O9" i="45"/>
  <c r="N9" i="45"/>
  <c r="M9" i="45"/>
  <c r="L9" i="45"/>
  <c r="K9" i="45"/>
  <c r="J9" i="45"/>
  <c r="I9" i="45"/>
  <c r="H9" i="45"/>
  <c r="D9" i="45"/>
  <c r="Q8" i="45"/>
  <c r="P8" i="45"/>
  <c r="O8" i="45"/>
  <c r="N8" i="45"/>
  <c r="M8" i="45"/>
  <c r="L8" i="45"/>
  <c r="K8" i="45"/>
  <c r="J8" i="45"/>
  <c r="I8" i="45"/>
  <c r="D8" i="45"/>
  <c r="H8" i="45" s="1"/>
  <c r="Q7" i="45"/>
  <c r="P7" i="45"/>
  <c r="O7" i="45"/>
  <c r="N7" i="45"/>
  <c r="M7" i="45"/>
  <c r="L7" i="45"/>
  <c r="K7" i="45"/>
  <c r="J7" i="45"/>
  <c r="I7" i="45"/>
  <c r="D7" i="45"/>
  <c r="H7" i="45" s="1"/>
  <c r="Q6" i="45"/>
  <c r="P6" i="45"/>
  <c r="O6" i="45"/>
  <c r="N6" i="45"/>
  <c r="M6" i="45"/>
  <c r="L6" i="45"/>
  <c r="K6" i="45"/>
  <c r="J6" i="45"/>
  <c r="I6" i="45"/>
  <c r="D6" i="45"/>
  <c r="H6" i="45" s="1"/>
  <c r="Q5" i="45"/>
  <c r="Q23" i="45" s="1"/>
  <c r="Q24" i="45" s="1"/>
  <c r="P5" i="45"/>
  <c r="P23" i="45" s="1"/>
  <c r="K24" i="45" s="1"/>
  <c r="O5" i="45"/>
  <c r="N5" i="45"/>
  <c r="N23" i="45" s="1"/>
  <c r="M5" i="45"/>
  <c r="M23" i="45" s="1"/>
  <c r="M24" i="45" s="1"/>
  <c r="L5" i="45"/>
  <c r="L23" i="45" s="1"/>
  <c r="L24" i="45" s="1"/>
  <c r="K5" i="45"/>
  <c r="J5" i="45"/>
  <c r="J23" i="45" s="1"/>
  <c r="I5" i="45"/>
  <c r="H5" i="45"/>
  <c r="H23" i="45" s="1"/>
  <c r="D5" i="45"/>
  <c r="Q4" i="45"/>
  <c r="Q27" i="45" s="1"/>
  <c r="P4" i="45"/>
  <c r="P27" i="45" s="1"/>
  <c r="O4" i="45"/>
  <c r="O27" i="45" s="1"/>
  <c r="N4" i="45"/>
  <c r="M4" i="45"/>
  <c r="M27" i="45" s="1"/>
  <c r="L4" i="45"/>
  <c r="L27" i="45" s="1"/>
  <c r="L30" i="45" s="1"/>
  <c r="K4" i="45"/>
  <c r="K27" i="45" s="1"/>
  <c r="K30" i="45" s="1"/>
  <c r="J4" i="45"/>
  <c r="I4" i="45"/>
  <c r="I27" i="45" s="1"/>
  <c r="D4" i="45"/>
  <c r="H3" i="45"/>
  <c r="P37" i="44"/>
  <c r="O37" i="44"/>
  <c r="N37" i="44"/>
  <c r="M37" i="44"/>
  <c r="L37" i="44"/>
  <c r="K37" i="44"/>
  <c r="J37" i="44"/>
  <c r="I37" i="44"/>
  <c r="H37" i="44"/>
  <c r="D37" i="44"/>
  <c r="P36" i="44"/>
  <c r="O36" i="44"/>
  <c r="N36" i="44"/>
  <c r="M36" i="44"/>
  <c r="L36" i="44"/>
  <c r="K36" i="44"/>
  <c r="J36" i="44"/>
  <c r="I36" i="44"/>
  <c r="H36" i="44"/>
  <c r="D36" i="44"/>
  <c r="P35" i="44"/>
  <c r="O35" i="44"/>
  <c r="N35" i="44"/>
  <c r="M35" i="44"/>
  <c r="L35" i="44"/>
  <c r="K35" i="44"/>
  <c r="J35" i="44"/>
  <c r="I35" i="44"/>
  <c r="D35" i="44"/>
  <c r="H35" i="44" s="1"/>
  <c r="P34" i="44"/>
  <c r="O34" i="44"/>
  <c r="N34" i="44"/>
  <c r="M34" i="44"/>
  <c r="L34" i="44"/>
  <c r="K34" i="44"/>
  <c r="J34" i="44"/>
  <c r="I34" i="44"/>
  <c r="D34" i="44"/>
  <c r="H34" i="44" s="1"/>
  <c r="P33" i="44"/>
  <c r="O33" i="44"/>
  <c r="N33" i="44"/>
  <c r="M33" i="44"/>
  <c r="L33" i="44"/>
  <c r="K33" i="44"/>
  <c r="J33" i="44"/>
  <c r="I33" i="44"/>
  <c r="D33" i="44"/>
  <c r="H33" i="44" s="1"/>
  <c r="P32" i="44"/>
  <c r="O32" i="44"/>
  <c r="N32" i="44"/>
  <c r="M32" i="44"/>
  <c r="L32" i="44"/>
  <c r="K32" i="44"/>
  <c r="J32" i="44"/>
  <c r="I32" i="44"/>
  <c r="D32" i="44"/>
  <c r="H32" i="44" s="1"/>
  <c r="P29" i="44"/>
  <c r="O29" i="44"/>
  <c r="N29" i="44"/>
  <c r="K29" i="44"/>
  <c r="J29" i="44"/>
  <c r="M27" i="44"/>
  <c r="I27" i="44"/>
  <c r="I30" i="44" s="1"/>
  <c r="P26" i="44"/>
  <c r="O26" i="44"/>
  <c r="L26" i="44"/>
  <c r="K26" i="44"/>
  <c r="P25" i="44"/>
  <c r="O25" i="44"/>
  <c r="J26" i="44" s="1"/>
  <c r="N25" i="44"/>
  <c r="N26" i="44" s="1"/>
  <c r="M25" i="44"/>
  <c r="L25" i="44"/>
  <c r="K25" i="44"/>
  <c r="J25" i="44"/>
  <c r="I25" i="44"/>
  <c r="I29" i="44" s="1"/>
  <c r="D25" i="44"/>
  <c r="H25" i="44" s="1"/>
  <c r="D24" i="44"/>
  <c r="M23" i="44"/>
  <c r="I23" i="44"/>
  <c r="P21" i="44"/>
  <c r="O21" i="44"/>
  <c r="N21" i="44"/>
  <c r="M21" i="44"/>
  <c r="L21" i="44"/>
  <c r="K21" i="44"/>
  <c r="J21" i="44"/>
  <c r="I21" i="44"/>
  <c r="D21" i="44"/>
  <c r="P16" i="44"/>
  <c r="O16" i="44"/>
  <c r="N16" i="44"/>
  <c r="M16" i="44"/>
  <c r="L16" i="44"/>
  <c r="K16" i="44"/>
  <c r="J16" i="44"/>
  <c r="I16" i="44"/>
  <c r="D16" i="44"/>
  <c r="H16" i="44" s="1"/>
  <c r="P15" i="44"/>
  <c r="O15" i="44"/>
  <c r="N15" i="44"/>
  <c r="M15" i="44"/>
  <c r="L15" i="44"/>
  <c r="K15" i="44"/>
  <c r="J15" i="44"/>
  <c r="I15" i="44"/>
  <c r="D15" i="44"/>
  <c r="H15" i="44" s="1"/>
  <c r="P14" i="44"/>
  <c r="O14" i="44"/>
  <c r="N14" i="44"/>
  <c r="M14" i="44"/>
  <c r="L14" i="44"/>
  <c r="K14" i="44"/>
  <c r="J14" i="44"/>
  <c r="I14" i="44"/>
  <c r="D14" i="44"/>
  <c r="H14" i="44" s="1"/>
  <c r="P13" i="44"/>
  <c r="O13" i="44"/>
  <c r="N13" i="44"/>
  <c r="M13" i="44"/>
  <c r="L13" i="44"/>
  <c r="K13" i="44"/>
  <c r="J13" i="44"/>
  <c r="I13" i="44"/>
  <c r="D13" i="44"/>
  <c r="H13" i="44" s="1"/>
  <c r="P12" i="44"/>
  <c r="O12" i="44"/>
  <c r="N12" i="44"/>
  <c r="M12" i="44"/>
  <c r="L12" i="44"/>
  <c r="K12" i="44"/>
  <c r="J12" i="44"/>
  <c r="I12" i="44"/>
  <c r="D12" i="44"/>
  <c r="H12" i="44" s="1"/>
  <c r="P11" i="44"/>
  <c r="O11" i="44"/>
  <c r="N11" i="44"/>
  <c r="M11" i="44"/>
  <c r="L11" i="44"/>
  <c r="K11" i="44"/>
  <c r="J11" i="44"/>
  <c r="I11" i="44"/>
  <c r="D11" i="44"/>
  <c r="H11" i="44" s="1"/>
  <c r="P9" i="44"/>
  <c r="O9" i="44"/>
  <c r="N9" i="44"/>
  <c r="M9" i="44"/>
  <c r="L9" i="44"/>
  <c r="K9" i="44"/>
  <c r="J9" i="44"/>
  <c r="I9" i="44"/>
  <c r="H9" i="44"/>
  <c r="D9" i="44"/>
  <c r="P8" i="44"/>
  <c r="O8" i="44"/>
  <c r="N8" i="44"/>
  <c r="M8" i="44"/>
  <c r="L8" i="44"/>
  <c r="K8" i="44"/>
  <c r="J8" i="44"/>
  <c r="I8" i="44"/>
  <c r="D8" i="44"/>
  <c r="H8" i="44" s="1"/>
  <c r="P7" i="44"/>
  <c r="O7" i="44"/>
  <c r="N7" i="44"/>
  <c r="M7" i="44"/>
  <c r="L7" i="44"/>
  <c r="K7" i="44"/>
  <c r="J7" i="44"/>
  <c r="I7" i="44"/>
  <c r="H7" i="44"/>
  <c r="D7" i="44"/>
  <c r="P6" i="44"/>
  <c r="O6" i="44"/>
  <c r="N6" i="44"/>
  <c r="M6" i="44"/>
  <c r="L6" i="44"/>
  <c r="K6" i="44"/>
  <c r="J6" i="44"/>
  <c r="I6" i="44"/>
  <c r="D6" i="44"/>
  <c r="H6" i="44" s="1"/>
  <c r="P5" i="44"/>
  <c r="P23" i="44" s="1"/>
  <c r="P24" i="44" s="1"/>
  <c r="O5" i="44"/>
  <c r="O23" i="44" s="1"/>
  <c r="O24" i="44" s="1"/>
  <c r="N5" i="44"/>
  <c r="N23" i="44" s="1"/>
  <c r="M5" i="44"/>
  <c r="L5" i="44"/>
  <c r="L23" i="44" s="1"/>
  <c r="L24" i="44" s="1"/>
  <c r="K5" i="44"/>
  <c r="K23" i="44" s="1"/>
  <c r="J5" i="44"/>
  <c r="I5" i="44"/>
  <c r="H5" i="44"/>
  <c r="H23" i="44" s="1"/>
  <c r="D5" i="44"/>
  <c r="D23" i="44" s="1"/>
  <c r="P4" i="44"/>
  <c r="P27" i="44" s="1"/>
  <c r="O4" i="44"/>
  <c r="N4" i="44"/>
  <c r="N27" i="44" s="1"/>
  <c r="M4" i="44"/>
  <c r="L4" i="44"/>
  <c r="L27" i="44" s="1"/>
  <c r="K4" i="44"/>
  <c r="J4" i="44"/>
  <c r="J27" i="44" s="1"/>
  <c r="I4" i="44"/>
  <c r="D4" i="44"/>
  <c r="H3" i="44"/>
  <c r="Q37" i="43"/>
  <c r="P37" i="43"/>
  <c r="O37" i="43"/>
  <c r="N37" i="43"/>
  <c r="M37" i="43"/>
  <c r="L37" i="43"/>
  <c r="K37" i="43"/>
  <c r="J37" i="43"/>
  <c r="I37" i="43"/>
  <c r="H37" i="43"/>
  <c r="D37" i="43"/>
  <c r="Q36" i="43"/>
  <c r="P36" i="43"/>
  <c r="O36" i="43"/>
  <c r="N36" i="43"/>
  <c r="M36" i="43"/>
  <c r="L36" i="43"/>
  <c r="K36" i="43"/>
  <c r="J36" i="43"/>
  <c r="I36" i="43"/>
  <c r="H36" i="43"/>
  <c r="D36" i="43"/>
  <c r="Q35" i="43"/>
  <c r="P35" i="43"/>
  <c r="O35" i="43"/>
  <c r="N35" i="43"/>
  <c r="M35" i="43"/>
  <c r="L35" i="43"/>
  <c r="K35" i="43"/>
  <c r="J35" i="43"/>
  <c r="I35" i="43"/>
  <c r="D35" i="43"/>
  <c r="H35" i="43" s="1"/>
  <c r="Q34" i="43"/>
  <c r="P34" i="43"/>
  <c r="O34" i="43"/>
  <c r="N34" i="43"/>
  <c r="M34" i="43"/>
  <c r="L34" i="43"/>
  <c r="K34" i="43"/>
  <c r="J34" i="43"/>
  <c r="I34" i="43"/>
  <c r="D34" i="43"/>
  <c r="H34" i="43" s="1"/>
  <c r="Q33" i="43"/>
  <c r="P33" i="43"/>
  <c r="O33" i="43"/>
  <c r="N33" i="43"/>
  <c r="M33" i="43"/>
  <c r="L33" i="43"/>
  <c r="K33" i="43"/>
  <c r="J33" i="43"/>
  <c r="I33" i="43"/>
  <c r="H33" i="43"/>
  <c r="D33" i="43"/>
  <c r="Q32" i="43"/>
  <c r="P32" i="43"/>
  <c r="O32" i="43"/>
  <c r="N32" i="43"/>
  <c r="M32" i="43"/>
  <c r="L32" i="43"/>
  <c r="K32" i="43"/>
  <c r="J32" i="43"/>
  <c r="I32" i="43"/>
  <c r="D32" i="43"/>
  <c r="H32" i="43" s="1"/>
  <c r="Q29" i="43"/>
  <c r="P29" i="43"/>
  <c r="M29" i="43"/>
  <c r="L29" i="43"/>
  <c r="I29" i="43"/>
  <c r="H29" i="43"/>
  <c r="Q27" i="43"/>
  <c r="M27" i="43"/>
  <c r="Q26" i="43"/>
  <c r="P26" i="43"/>
  <c r="N26" i="43"/>
  <c r="M26" i="43"/>
  <c r="L26" i="43"/>
  <c r="I26" i="43"/>
  <c r="H26" i="43"/>
  <c r="Q25" i="43"/>
  <c r="P25" i="43"/>
  <c r="O25" i="43"/>
  <c r="N25" i="43"/>
  <c r="M25" i="43"/>
  <c r="L25" i="43"/>
  <c r="K25" i="43"/>
  <c r="J25" i="43"/>
  <c r="I25" i="43"/>
  <c r="D26" i="43" s="1"/>
  <c r="D25" i="43"/>
  <c r="H25" i="43" s="1"/>
  <c r="N24" i="43"/>
  <c r="Q23" i="43"/>
  <c r="M23" i="43"/>
  <c r="I23" i="43"/>
  <c r="Q21" i="43"/>
  <c r="P21" i="43"/>
  <c r="O21" i="43"/>
  <c r="N21" i="43"/>
  <c r="M21" i="43"/>
  <c r="L21" i="43"/>
  <c r="K21" i="43"/>
  <c r="J21" i="43"/>
  <c r="I21" i="43"/>
  <c r="H21" i="43"/>
  <c r="D21" i="43"/>
  <c r="Q16" i="43"/>
  <c r="P16" i="43"/>
  <c r="O16" i="43"/>
  <c r="N16" i="43"/>
  <c r="M16" i="43"/>
  <c r="L16" i="43"/>
  <c r="K16" i="43"/>
  <c r="J16" i="43"/>
  <c r="I16" i="43"/>
  <c r="D16" i="43"/>
  <c r="H16" i="43" s="1"/>
  <c r="Q15" i="43"/>
  <c r="P15" i="43"/>
  <c r="O15" i="43"/>
  <c r="N15" i="43"/>
  <c r="M15" i="43"/>
  <c r="L15" i="43"/>
  <c r="K15" i="43"/>
  <c r="J15" i="43"/>
  <c r="I15" i="43"/>
  <c r="D15" i="43"/>
  <c r="H15" i="43" s="1"/>
  <c r="Q14" i="43"/>
  <c r="P14" i="43"/>
  <c r="O14" i="43"/>
  <c r="N14" i="43"/>
  <c r="M14" i="43"/>
  <c r="L14" i="43"/>
  <c r="K14" i="43"/>
  <c r="J14" i="43"/>
  <c r="I14" i="43"/>
  <c r="H14" i="43"/>
  <c r="D14" i="43"/>
  <c r="Q13" i="43"/>
  <c r="P13" i="43"/>
  <c r="O13" i="43"/>
  <c r="N13" i="43"/>
  <c r="M13" i="43"/>
  <c r="L13" i="43"/>
  <c r="K13" i="43"/>
  <c r="J13" i="43"/>
  <c r="I13" i="43"/>
  <c r="D13" i="43"/>
  <c r="H13" i="43" s="1"/>
  <c r="Q12" i="43"/>
  <c r="P12" i="43"/>
  <c r="O12" i="43"/>
  <c r="N12" i="43"/>
  <c r="M12" i="43"/>
  <c r="L12" i="43"/>
  <c r="K12" i="43"/>
  <c r="J12" i="43"/>
  <c r="I12" i="43"/>
  <c r="D12" i="43"/>
  <c r="H12" i="43" s="1"/>
  <c r="Q11" i="43"/>
  <c r="P11" i="43"/>
  <c r="O11" i="43"/>
  <c r="N11" i="43"/>
  <c r="M11" i="43"/>
  <c r="L11" i="43"/>
  <c r="K11" i="43"/>
  <c r="J11" i="43"/>
  <c r="I11" i="43"/>
  <c r="D11" i="43"/>
  <c r="H11" i="43" s="1"/>
  <c r="Q9" i="43"/>
  <c r="P9" i="43"/>
  <c r="O9" i="43"/>
  <c r="N9" i="43"/>
  <c r="M9" i="43"/>
  <c r="L9" i="43"/>
  <c r="K9" i="43"/>
  <c r="J9" i="43"/>
  <c r="I9" i="43"/>
  <c r="D9" i="43"/>
  <c r="H9" i="43" s="1"/>
  <c r="Q8" i="43"/>
  <c r="P8" i="43"/>
  <c r="O8" i="43"/>
  <c r="N8" i="43"/>
  <c r="M8" i="43"/>
  <c r="L8" i="43"/>
  <c r="K8" i="43"/>
  <c r="J8" i="43"/>
  <c r="I8" i="43"/>
  <c r="D8" i="43"/>
  <c r="H8" i="43" s="1"/>
  <c r="Q7" i="43"/>
  <c r="P7" i="43"/>
  <c r="O7" i="43"/>
  <c r="N7" i="43"/>
  <c r="M7" i="43"/>
  <c r="L7" i="43"/>
  <c r="K7" i="43"/>
  <c r="J7" i="43"/>
  <c r="I7" i="43"/>
  <c r="H7" i="43"/>
  <c r="D7" i="43"/>
  <c r="Q6" i="43"/>
  <c r="P6" i="43"/>
  <c r="O6" i="43"/>
  <c r="N6" i="43"/>
  <c r="M6" i="43"/>
  <c r="L6" i="43"/>
  <c r="K6" i="43"/>
  <c r="J6" i="43"/>
  <c r="I6" i="43"/>
  <c r="D6" i="43"/>
  <c r="H6" i="43" s="1"/>
  <c r="Q5" i="43"/>
  <c r="P5" i="43"/>
  <c r="P23" i="43" s="1"/>
  <c r="O5" i="43"/>
  <c r="N5" i="43"/>
  <c r="N23" i="43" s="1"/>
  <c r="M5" i="43"/>
  <c r="L5" i="43"/>
  <c r="L23" i="43" s="1"/>
  <c r="K5" i="43"/>
  <c r="J5" i="43"/>
  <c r="J23" i="43" s="1"/>
  <c r="I5" i="43"/>
  <c r="D5" i="43"/>
  <c r="D23" i="43" s="1"/>
  <c r="Q4" i="43"/>
  <c r="P4" i="43"/>
  <c r="P27" i="43" s="1"/>
  <c r="O4" i="43"/>
  <c r="O27" i="43" s="1"/>
  <c r="N4" i="43"/>
  <c r="N27" i="43" s="1"/>
  <c r="M4" i="43"/>
  <c r="L4" i="43"/>
  <c r="L27" i="43" s="1"/>
  <c r="K4" i="43"/>
  <c r="K27" i="43" s="1"/>
  <c r="K30" i="43" s="1"/>
  <c r="J4" i="43"/>
  <c r="J27" i="43" s="1"/>
  <c r="J30" i="43" s="1"/>
  <c r="I4" i="43"/>
  <c r="I27" i="43" s="1"/>
  <c r="D4" i="43"/>
  <c r="H4" i="43" s="1"/>
  <c r="H27" i="43" s="1"/>
  <c r="H3" i="43"/>
  <c r="Q37" i="42"/>
  <c r="P37" i="42"/>
  <c r="O37" i="42"/>
  <c r="N37" i="42"/>
  <c r="M37" i="42"/>
  <c r="L37" i="42"/>
  <c r="K37" i="42"/>
  <c r="J37" i="42"/>
  <c r="I37" i="42"/>
  <c r="H37" i="42"/>
  <c r="D37" i="42"/>
  <c r="Q36" i="42"/>
  <c r="P36" i="42"/>
  <c r="O36" i="42"/>
  <c r="N36" i="42"/>
  <c r="M36" i="42"/>
  <c r="L36" i="42"/>
  <c r="K36" i="42"/>
  <c r="J36" i="42"/>
  <c r="I36" i="42"/>
  <c r="H36" i="42"/>
  <c r="D36" i="42"/>
  <c r="Q35" i="42"/>
  <c r="P35" i="42"/>
  <c r="O35" i="42"/>
  <c r="N35" i="42"/>
  <c r="M35" i="42"/>
  <c r="L35" i="42"/>
  <c r="K35" i="42"/>
  <c r="J35" i="42"/>
  <c r="I35" i="42"/>
  <c r="D35" i="42"/>
  <c r="H35" i="42" s="1"/>
  <c r="Q34" i="42"/>
  <c r="P34" i="42"/>
  <c r="O34" i="42"/>
  <c r="N34" i="42"/>
  <c r="M34" i="42"/>
  <c r="L34" i="42"/>
  <c r="K34" i="42"/>
  <c r="J34" i="42"/>
  <c r="I34" i="42"/>
  <c r="D34" i="42"/>
  <c r="H34" i="42" s="1"/>
  <c r="Q33" i="42"/>
  <c r="P33" i="42"/>
  <c r="O33" i="42"/>
  <c r="N33" i="42"/>
  <c r="M33" i="42"/>
  <c r="L33" i="42"/>
  <c r="K33" i="42"/>
  <c r="J33" i="42"/>
  <c r="I33" i="42"/>
  <c r="H33" i="42"/>
  <c r="D33" i="42"/>
  <c r="Q32" i="42"/>
  <c r="P32" i="42"/>
  <c r="O32" i="42"/>
  <c r="N32" i="42"/>
  <c r="M32" i="42"/>
  <c r="L32" i="42"/>
  <c r="K32" i="42"/>
  <c r="J32" i="42"/>
  <c r="I32" i="42"/>
  <c r="D32" i="42"/>
  <c r="H32" i="42" s="1"/>
  <c r="Q29" i="42"/>
  <c r="P29" i="42"/>
  <c r="M29" i="42"/>
  <c r="L29" i="42"/>
  <c r="I29" i="42"/>
  <c r="Q27" i="42"/>
  <c r="Q26" i="42"/>
  <c r="P26" i="42"/>
  <c r="N26" i="42"/>
  <c r="M26" i="42"/>
  <c r="L26" i="42"/>
  <c r="I26" i="42"/>
  <c r="Q25" i="42"/>
  <c r="P25" i="42"/>
  <c r="O25" i="42"/>
  <c r="N25" i="42"/>
  <c r="M25" i="42"/>
  <c r="L25" i="42"/>
  <c r="K25" i="42"/>
  <c r="J25" i="42"/>
  <c r="I25" i="42"/>
  <c r="D25" i="42"/>
  <c r="H25" i="42" s="1"/>
  <c r="H29" i="42" s="1"/>
  <c r="N24" i="42"/>
  <c r="Q23" i="42"/>
  <c r="M23" i="42"/>
  <c r="I23" i="42"/>
  <c r="Q21" i="42"/>
  <c r="P21" i="42"/>
  <c r="O21" i="42"/>
  <c r="N21" i="42"/>
  <c r="M21" i="42"/>
  <c r="L21" i="42"/>
  <c r="K21" i="42"/>
  <c r="J21" i="42"/>
  <c r="I21" i="42"/>
  <c r="H21" i="42"/>
  <c r="D21" i="42"/>
  <c r="Q16" i="42"/>
  <c r="P16" i="42"/>
  <c r="O16" i="42"/>
  <c r="N16" i="42"/>
  <c r="M16" i="42"/>
  <c r="L16" i="42"/>
  <c r="K16" i="42"/>
  <c r="J16" i="42"/>
  <c r="I16" i="42"/>
  <c r="D16" i="42"/>
  <c r="H16" i="42" s="1"/>
  <c r="Q15" i="42"/>
  <c r="P15" i="42"/>
  <c r="O15" i="42"/>
  <c r="N15" i="42"/>
  <c r="M15" i="42"/>
  <c r="L15" i="42"/>
  <c r="K15" i="42"/>
  <c r="J15" i="42"/>
  <c r="I15" i="42"/>
  <c r="D15" i="42"/>
  <c r="H15" i="42" s="1"/>
  <c r="Q14" i="42"/>
  <c r="P14" i="42"/>
  <c r="O14" i="42"/>
  <c r="N14" i="42"/>
  <c r="M14" i="42"/>
  <c r="L14" i="42"/>
  <c r="K14" i="42"/>
  <c r="J14" i="42"/>
  <c r="I14" i="42"/>
  <c r="H14" i="42"/>
  <c r="D14" i="42"/>
  <c r="Q13" i="42"/>
  <c r="P13" i="42"/>
  <c r="O13" i="42"/>
  <c r="N13" i="42"/>
  <c r="M13" i="42"/>
  <c r="L13" i="42"/>
  <c r="K13" i="42"/>
  <c r="J13" i="42"/>
  <c r="I13" i="42"/>
  <c r="D13" i="42"/>
  <c r="H13" i="42" s="1"/>
  <c r="Q12" i="42"/>
  <c r="P12" i="42"/>
  <c r="O12" i="42"/>
  <c r="N12" i="42"/>
  <c r="M12" i="42"/>
  <c r="L12" i="42"/>
  <c r="K12" i="42"/>
  <c r="J12" i="42"/>
  <c r="I12" i="42"/>
  <c r="D12" i="42"/>
  <c r="H12" i="42" s="1"/>
  <c r="Q11" i="42"/>
  <c r="P11" i="42"/>
  <c r="O11" i="42"/>
  <c r="N11" i="42"/>
  <c r="M11" i="42"/>
  <c r="L11" i="42"/>
  <c r="K11" i="42"/>
  <c r="J11" i="42"/>
  <c r="I11" i="42"/>
  <c r="D11" i="42"/>
  <c r="H11" i="42" s="1"/>
  <c r="Q9" i="42"/>
  <c r="P9" i="42"/>
  <c r="O9" i="42"/>
  <c r="N9" i="42"/>
  <c r="M9" i="42"/>
  <c r="L9" i="42"/>
  <c r="K9" i="42"/>
  <c r="J9" i="42"/>
  <c r="I9" i="42"/>
  <c r="D9" i="42"/>
  <c r="H9" i="42" s="1"/>
  <c r="Q8" i="42"/>
  <c r="P8" i="42"/>
  <c r="O8" i="42"/>
  <c r="N8" i="42"/>
  <c r="M8" i="42"/>
  <c r="L8" i="42"/>
  <c r="K8" i="42"/>
  <c r="J8" i="42"/>
  <c r="I8" i="42"/>
  <c r="D8" i="42"/>
  <c r="H8" i="42" s="1"/>
  <c r="Q7" i="42"/>
  <c r="P7" i="42"/>
  <c r="O7" i="42"/>
  <c r="N7" i="42"/>
  <c r="M7" i="42"/>
  <c r="L7" i="42"/>
  <c r="K7" i="42"/>
  <c r="J7" i="42"/>
  <c r="I7" i="42"/>
  <c r="H7" i="42"/>
  <c r="D7" i="42"/>
  <c r="Q6" i="42"/>
  <c r="P6" i="42"/>
  <c r="O6" i="42"/>
  <c r="N6" i="42"/>
  <c r="M6" i="42"/>
  <c r="L6" i="42"/>
  <c r="K6" i="42"/>
  <c r="J6" i="42"/>
  <c r="I6" i="42"/>
  <c r="D6" i="42"/>
  <c r="H6" i="42" s="1"/>
  <c r="Q5" i="42"/>
  <c r="P5" i="42"/>
  <c r="P23" i="42" s="1"/>
  <c r="O5" i="42"/>
  <c r="N5" i="42"/>
  <c r="N23" i="42" s="1"/>
  <c r="M5" i="42"/>
  <c r="L5" i="42"/>
  <c r="L23" i="42" s="1"/>
  <c r="K5" i="42"/>
  <c r="J5" i="42"/>
  <c r="J23" i="42" s="1"/>
  <c r="I5" i="42"/>
  <c r="D5" i="42"/>
  <c r="Q4" i="42"/>
  <c r="P4" i="42"/>
  <c r="P27" i="42" s="1"/>
  <c r="O4" i="42"/>
  <c r="O27" i="42" s="1"/>
  <c r="N4" i="42"/>
  <c r="N27" i="42" s="1"/>
  <c r="N30" i="42" s="1"/>
  <c r="M4" i="42"/>
  <c r="M27" i="42" s="1"/>
  <c r="L4" i="42"/>
  <c r="L27" i="42" s="1"/>
  <c r="K4" i="42"/>
  <c r="K27" i="42" s="1"/>
  <c r="K30" i="42" s="1"/>
  <c r="J4" i="42"/>
  <c r="J27" i="42" s="1"/>
  <c r="I4" i="42"/>
  <c r="I27" i="42" s="1"/>
  <c r="D4" i="42"/>
  <c r="H4" i="42" s="1"/>
  <c r="H27" i="42" s="1"/>
  <c r="H3" i="42"/>
  <c r="Q37" i="41"/>
  <c r="P37" i="41"/>
  <c r="O37" i="41"/>
  <c r="N37" i="41"/>
  <c r="M37" i="41"/>
  <c r="L37" i="41"/>
  <c r="K37" i="41"/>
  <c r="J37" i="41"/>
  <c r="I37" i="41"/>
  <c r="H37" i="41"/>
  <c r="D37" i="41"/>
  <c r="Q36" i="41"/>
  <c r="P36" i="41"/>
  <c r="O36" i="41"/>
  <c r="N36" i="41"/>
  <c r="M36" i="41"/>
  <c r="L36" i="41"/>
  <c r="K36" i="41"/>
  <c r="J36" i="41"/>
  <c r="I36" i="41"/>
  <c r="H36" i="41"/>
  <c r="D36" i="41"/>
  <c r="Q35" i="41"/>
  <c r="P35" i="41"/>
  <c r="O35" i="41"/>
  <c r="N35" i="41"/>
  <c r="M35" i="41"/>
  <c r="L35" i="41"/>
  <c r="K35" i="41"/>
  <c r="J35" i="41"/>
  <c r="I35" i="41"/>
  <c r="D35" i="41"/>
  <c r="H35" i="41" s="1"/>
  <c r="Q34" i="41"/>
  <c r="P34" i="41"/>
  <c r="O34" i="41"/>
  <c r="N34" i="41"/>
  <c r="M34" i="41"/>
  <c r="L34" i="41"/>
  <c r="K34" i="41"/>
  <c r="J34" i="41"/>
  <c r="I34" i="41"/>
  <c r="D34" i="41"/>
  <c r="H34" i="41" s="1"/>
  <c r="Q33" i="41"/>
  <c r="P33" i="41"/>
  <c r="O33" i="41"/>
  <c r="N33" i="41"/>
  <c r="M33" i="41"/>
  <c r="L33" i="41"/>
  <c r="K33" i="41"/>
  <c r="J33" i="41"/>
  <c r="I33" i="41"/>
  <c r="H33" i="41"/>
  <c r="D33" i="41"/>
  <c r="Q32" i="41"/>
  <c r="P32" i="41"/>
  <c r="O32" i="41"/>
  <c r="N32" i="41"/>
  <c r="M32" i="41"/>
  <c r="L32" i="41"/>
  <c r="K32" i="41"/>
  <c r="J32" i="41"/>
  <c r="I32" i="41"/>
  <c r="D32" i="41"/>
  <c r="H32" i="41" s="1"/>
  <c r="N30" i="41"/>
  <c r="J30" i="41"/>
  <c r="Q29" i="41"/>
  <c r="P29" i="41"/>
  <c r="M29" i="41"/>
  <c r="L29" i="41"/>
  <c r="I29" i="41"/>
  <c r="N28" i="41"/>
  <c r="J28" i="41"/>
  <c r="Q26" i="41"/>
  <c r="P26" i="41"/>
  <c r="N26" i="41"/>
  <c r="M26" i="41"/>
  <c r="L26" i="41"/>
  <c r="I26" i="41"/>
  <c r="Q25" i="41"/>
  <c r="P25" i="41"/>
  <c r="K26" i="41" s="1"/>
  <c r="O25" i="41"/>
  <c r="N25" i="41"/>
  <c r="M25" i="41"/>
  <c r="L25" i="41"/>
  <c r="K25" i="41"/>
  <c r="J25" i="41"/>
  <c r="I25" i="41"/>
  <c r="D25" i="41"/>
  <c r="H25" i="41" s="1"/>
  <c r="H29" i="41" s="1"/>
  <c r="Q23" i="41"/>
  <c r="M23" i="41"/>
  <c r="I23" i="41"/>
  <c r="Q21" i="41"/>
  <c r="P21" i="41"/>
  <c r="O21" i="41"/>
  <c r="N21" i="41"/>
  <c r="M21" i="41"/>
  <c r="L21" i="41"/>
  <c r="K21" i="41"/>
  <c r="J21" i="41"/>
  <c r="I21" i="41"/>
  <c r="H21" i="41"/>
  <c r="D21" i="41"/>
  <c r="Q16" i="41"/>
  <c r="P16" i="41"/>
  <c r="O16" i="41"/>
  <c r="N16" i="41"/>
  <c r="M16" i="41"/>
  <c r="L16" i="41"/>
  <c r="K16" i="41"/>
  <c r="J16" i="41"/>
  <c r="I16" i="41"/>
  <c r="D16" i="41"/>
  <c r="H16" i="41" s="1"/>
  <c r="Q15" i="41"/>
  <c r="P15" i="41"/>
  <c r="O15" i="41"/>
  <c r="N15" i="41"/>
  <c r="M15" i="41"/>
  <c r="L15" i="41"/>
  <c r="K15" i="41"/>
  <c r="J15" i="41"/>
  <c r="I15" i="41"/>
  <c r="D15" i="41"/>
  <c r="H15" i="41" s="1"/>
  <c r="Q14" i="41"/>
  <c r="P14" i="41"/>
  <c r="O14" i="41"/>
  <c r="N14" i="41"/>
  <c r="M14" i="41"/>
  <c r="L14" i="41"/>
  <c r="K14" i="41"/>
  <c r="J14" i="41"/>
  <c r="I14" i="41"/>
  <c r="H14" i="41"/>
  <c r="D14" i="41"/>
  <c r="Q13" i="41"/>
  <c r="P13" i="41"/>
  <c r="O13" i="41"/>
  <c r="N13" i="41"/>
  <c r="M13" i="41"/>
  <c r="L13" i="41"/>
  <c r="K13" i="41"/>
  <c r="J13" i="41"/>
  <c r="I13" i="41"/>
  <c r="D13" i="41"/>
  <c r="H13" i="41" s="1"/>
  <c r="Q12" i="41"/>
  <c r="P12" i="41"/>
  <c r="O12" i="41"/>
  <c r="N12" i="41"/>
  <c r="M12" i="41"/>
  <c r="L12" i="41"/>
  <c r="K12" i="41"/>
  <c r="J12" i="41"/>
  <c r="I12" i="41"/>
  <c r="D12" i="41"/>
  <c r="H12" i="41" s="1"/>
  <c r="Q11" i="41"/>
  <c r="P11" i="41"/>
  <c r="O11" i="41"/>
  <c r="N11" i="41"/>
  <c r="M11" i="41"/>
  <c r="L11" i="41"/>
  <c r="K11" i="41"/>
  <c r="J11" i="41"/>
  <c r="I11" i="41"/>
  <c r="D11" i="41"/>
  <c r="H11" i="41" s="1"/>
  <c r="Q9" i="41"/>
  <c r="P9" i="41"/>
  <c r="O9" i="41"/>
  <c r="N9" i="41"/>
  <c r="M9" i="41"/>
  <c r="L9" i="41"/>
  <c r="K9" i="41"/>
  <c r="J9" i="41"/>
  <c r="I9" i="41"/>
  <c r="D9" i="41"/>
  <c r="H9" i="41" s="1"/>
  <c r="Q8" i="41"/>
  <c r="P8" i="41"/>
  <c r="O8" i="41"/>
  <c r="N8" i="41"/>
  <c r="M8" i="41"/>
  <c r="L8" i="41"/>
  <c r="K8" i="41"/>
  <c r="J8" i="41"/>
  <c r="I8" i="41"/>
  <c r="D8" i="41"/>
  <c r="H8" i="41" s="1"/>
  <c r="Q7" i="41"/>
  <c r="P7" i="41"/>
  <c r="O7" i="41"/>
  <c r="N7" i="41"/>
  <c r="M7" i="41"/>
  <c r="L7" i="41"/>
  <c r="K7" i="41"/>
  <c r="J7" i="41"/>
  <c r="I7" i="41"/>
  <c r="H7" i="41"/>
  <c r="D7" i="41"/>
  <c r="Q6" i="41"/>
  <c r="P6" i="41"/>
  <c r="O6" i="41"/>
  <c r="N6" i="41"/>
  <c r="M6" i="41"/>
  <c r="L6" i="41"/>
  <c r="K6" i="41"/>
  <c r="J6" i="41"/>
  <c r="I6" i="41"/>
  <c r="D6" i="41"/>
  <c r="H6" i="41" s="1"/>
  <c r="Q5" i="41"/>
  <c r="P5" i="41"/>
  <c r="P23" i="41" s="1"/>
  <c r="O5" i="41"/>
  <c r="O23" i="41" s="1"/>
  <c r="O24" i="41" s="1"/>
  <c r="N5" i="41"/>
  <c r="N23" i="41" s="1"/>
  <c r="I24" i="41" s="1"/>
  <c r="M5" i="41"/>
  <c r="L5" i="41"/>
  <c r="L23" i="41" s="1"/>
  <c r="K5" i="41"/>
  <c r="K23" i="41" s="1"/>
  <c r="J5" i="41"/>
  <c r="J23" i="41" s="1"/>
  <c r="I5" i="41"/>
  <c r="D5" i="41"/>
  <c r="Q4" i="41"/>
  <c r="Q27" i="41" s="1"/>
  <c r="P4" i="41"/>
  <c r="P27" i="41" s="1"/>
  <c r="O4" i="41"/>
  <c r="O27" i="41" s="1"/>
  <c r="N4" i="41"/>
  <c r="N27" i="41" s="1"/>
  <c r="M4" i="41"/>
  <c r="M27" i="41" s="1"/>
  <c r="L4" i="41"/>
  <c r="L27" i="41" s="1"/>
  <c r="K4" i="41"/>
  <c r="K27" i="41" s="1"/>
  <c r="J4" i="41"/>
  <c r="J27" i="41" s="1"/>
  <c r="I4" i="41"/>
  <c r="I27" i="41" s="1"/>
  <c r="D4" i="41"/>
  <c r="H4" i="41" s="1"/>
  <c r="H27" i="41" s="1"/>
  <c r="H3" i="41"/>
  <c r="Q37" i="40"/>
  <c r="P37" i="40"/>
  <c r="O37" i="40"/>
  <c r="N37" i="40"/>
  <c r="M37" i="40"/>
  <c r="L37" i="40"/>
  <c r="K37" i="40"/>
  <c r="J37" i="40"/>
  <c r="I37" i="40"/>
  <c r="H37" i="40"/>
  <c r="D37" i="40"/>
  <c r="Q36" i="40"/>
  <c r="P36" i="40"/>
  <c r="O36" i="40"/>
  <c r="N36" i="40"/>
  <c r="M36" i="40"/>
  <c r="L36" i="40"/>
  <c r="K36" i="40"/>
  <c r="J36" i="40"/>
  <c r="I36" i="40"/>
  <c r="H36" i="40"/>
  <c r="D36" i="40"/>
  <c r="Q35" i="40"/>
  <c r="P35" i="40"/>
  <c r="O35" i="40"/>
  <c r="N35" i="40"/>
  <c r="M35" i="40"/>
  <c r="L35" i="40"/>
  <c r="K35" i="40"/>
  <c r="J35" i="40"/>
  <c r="I35" i="40"/>
  <c r="D35" i="40"/>
  <c r="H35" i="40" s="1"/>
  <c r="Q34" i="40"/>
  <c r="P34" i="40"/>
  <c r="O34" i="40"/>
  <c r="N34" i="40"/>
  <c r="M34" i="40"/>
  <c r="L34" i="40"/>
  <c r="K34" i="40"/>
  <c r="J34" i="40"/>
  <c r="I34" i="40"/>
  <c r="D34" i="40"/>
  <c r="H34" i="40" s="1"/>
  <c r="Q33" i="40"/>
  <c r="P33" i="40"/>
  <c r="O33" i="40"/>
  <c r="N33" i="40"/>
  <c r="M33" i="40"/>
  <c r="L33" i="40"/>
  <c r="K33" i="40"/>
  <c r="J33" i="40"/>
  <c r="I33" i="40"/>
  <c r="H33" i="40"/>
  <c r="D33" i="40"/>
  <c r="Q32" i="40"/>
  <c r="P32" i="40"/>
  <c r="O32" i="40"/>
  <c r="N32" i="40"/>
  <c r="M32" i="40"/>
  <c r="L32" i="40"/>
  <c r="K32" i="40"/>
  <c r="J32" i="40"/>
  <c r="I32" i="40"/>
  <c r="D32" i="40"/>
  <c r="H32" i="40" s="1"/>
  <c r="N30" i="40"/>
  <c r="Q29" i="40"/>
  <c r="P29" i="40"/>
  <c r="M29" i="40"/>
  <c r="L29" i="40"/>
  <c r="I29" i="40"/>
  <c r="H29" i="40"/>
  <c r="N28" i="40"/>
  <c r="Q26" i="40"/>
  <c r="P26" i="40"/>
  <c r="N26" i="40"/>
  <c r="M26" i="40"/>
  <c r="L26" i="40"/>
  <c r="I26" i="40"/>
  <c r="H26" i="40"/>
  <c r="Q25" i="40"/>
  <c r="P25" i="40"/>
  <c r="O25" i="40"/>
  <c r="N25" i="40"/>
  <c r="M25" i="40"/>
  <c r="L25" i="40"/>
  <c r="K25" i="40"/>
  <c r="J25" i="40"/>
  <c r="I25" i="40"/>
  <c r="D26" i="40" s="1"/>
  <c r="D25" i="40"/>
  <c r="H25" i="40" s="1"/>
  <c r="Q23" i="40"/>
  <c r="M23" i="40"/>
  <c r="I23" i="40"/>
  <c r="Q21" i="40"/>
  <c r="P21" i="40"/>
  <c r="O21" i="40"/>
  <c r="N21" i="40"/>
  <c r="M21" i="40"/>
  <c r="L21" i="40"/>
  <c r="K21" i="40"/>
  <c r="J21" i="40"/>
  <c r="I21" i="40"/>
  <c r="H21" i="40"/>
  <c r="D21" i="40"/>
  <c r="Q16" i="40"/>
  <c r="P16" i="40"/>
  <c r="O16" i="40"/>
  <c r="N16" i="40"/>
  <c r="M16" i="40"/>
  <c r="L16" i="40"/>
  <c r="K16" i="40"/>
  <c r="J16" i="40"/>
  <c r="I16" i="40"/>
  <c r="D16" i="40"/>
  <c r="H16" i="40" s="1"/>
  <c r="Q15" i="40"/>
  <c r="P15" i="40"/>
  <c r="O15" i="40"/>
  <c r="N15" i="40"/>
  <c r="M15" i="40"/>
  <c r="L15" i="40"/>
  <c r="K15" i="40"/>
  <c r="J15" i="40"/>
  <c r="I15" i="40"/>
  <c r="D15" i="40"/>
  <c r="H15" i="40" s="1"/>
  <c r="Q14" i="40"/>
  <c r="P14" i="40"/>
  <c r="O14" i="40"/>
  <c r="N14" i="40"/>
  <c r="M14" i="40"/>
  <c r="L14" i="40"/>
  <c r="K14" i="40"/>
  <c r="J14" i="40"/>
  <c r="I14" i="40"/>
  <c r="H14" i="40"/>
  <c r="D14" i="40"/>
  <c r="Q13" i="40"/>
  <c r="P13" i="40"/>
  <c r="O13" i="40"/>
  <c r="N13" i="40"/>
  <c r="M13" i="40"/>
  <c r="L13" i="40"/>
  <c r="K13" i="40"/>
  <c r="J13" i="40"/>
  <c r="I13" i="40"/>
  <c r="D13" i="40"/>
  <c r="H13" i="40" s="1"/>
  <c r="Q12" i="40"/>
  <c r="P12" i="40"/>
  <c r="O12" i="40"/>
  <c r="N12" i="40"/>
  <c r="M12" i="40"/>
  <c r="L12" i="40"/>
  <c r="K12" i="40"/>
  <c r="J12" i="40"/>
  <c r="I12" i="40"/>
  <c r="D12" i="40"/>
  <c r="H12" i="40" s="1"/>
  <c r="Q11" i="40"/>
  <c r="P11" i="40"/>
  <c r="O11" i="40"/>
  <c r="N11" i="40"/>
  <c r="M11" i="40"/>
  <c r="L11" i="40"/>
  <c r="K11" i="40"/>
  <c r="J11" i="40"/>
  <c r="I11" i="40"/>
  <c r="D11" i="40"/>
  <c r="H11" i="40" s="1"/>
  <c r="Q9" i="40"/>
  <c r="P9" i="40"/>
  <c r="O9" i="40"/>
  <c r="N9" i="40"/>
  <c r="M9" i="40"/>
  <c r="L9" i="40"/>
  <c r="K9" i="40"/>
  <c r="J9" i="40"/>
  <c r="I9" i="40"/>
  <c r="D9" i="40"/>
  <c r="H9" i="40" s="1"/>
  <c r="Q8" i="40"/>
  <c r="P8" i="40"/>
  <c r="O8" i="40"/>
  <c r="N8" i="40"/>
  <c r="M8" i="40"/>
  <c r="L8" i="40"/>
  <c r="K8" i="40"/>
  <c r="J8" i="40"/>
  <c r="I8" i="40"/>
  <c r="D8" i="40"/>
  <c r="H8" i="40" s="1"/>
  <c r="Q7" i="40"/>
  <c r="P7" i="40"/>
  <c r="O7" i="40"/>
  <c r="N7" i="40"/>
  <c r="M7" i="40"/>
  <c r="L7" i="40"/>
  <c r="K7" i="40"/>
  <c r="J7" i="40"/>
  <c r="I7" i="40"/>
  <c r="H7" i="40"/>
  <c r="D7" i="40"/>
  <c r="Q6" i="40"/>
  <c r="P6" i="40"/>
  <c r="O6" i="40"/>
  <c r="N6" i="40"/>
  <c r="M6" i="40"/>
  <c r="L6" i="40"/>
  <c r="K6" i="40"/>
  <c r="J6" i="40"/>
  <c r="I6" i="40"/>
  <c r="D6" i="40"/>
  <c r="H6" i="40" s="1"/>
  <c r="Q5" i="40"/>
  <c r="P5" i="40"/>
  <c r="P23" i="40" s="1"/>
  <c r="O5" i="40"/>
  <c r="O23" i="40" s="1"/>
  <c r="O24" i="40" s="1"/>
  <c r="N5" i="40"/>
  <c r="N23" i="40" s="1"/>
  <c r="I24" i="40" s="1"/>
  <c r="M5" i="40"/>
  <c r="L5" i="40"/>
  <c r="L23" i="40" s="1"/>
  <c r="K5" i="40"/>
  <c r="K23" i="40" s="1"/>
  <c r="J5" i="40"/>
  <c r="J23" i="40" s="1"/>
  <c r="I5" i="40"/>
  <c r="D5" i="40"/>
  <c r="D23" i="40" s="1"/>
  <c r="Q4" i="40"/>
  <c r="Q27" i="40" s="1"/>
  <c r="P4" i="40"/>
  <c r="O4" i="40"/>
  <c r="O27" i="40" s="1"/>
  <c r="N4" i="40"/>
  <c r="N27" i="40" s="1"/>
  <c r="M4" i="40"/>
  <c r="M27" i="40" s="1"/>
  <c r="L4" i="40"/>
  <c r="K4" i="40"/>
  <c r="K27" i="40" s="1"/>
  <c r="J4" i="40"/>
  <c r="J27" i="40" s="1"/>
  <c r="J30" i="40" s="1"/>
  <c r="I4" i="40"/>
  <c r="I27" i="40" s="1"/>
  <c r="D4" i="40"/>
  <c r="H4" i="40" s="1"/>
  <c r="H3" i="40"/>
  <c r="Q37" i="39"/>
  <c r="P37" i="39"/>
  <c r="O37" i="39"/>
  <c r="N37" i="39"/>
  <c r="M37" i="39"/>
  <c r="L37" i="39"/>
  <c r="K37" i="39"/>
  <c r="J37" i="39"/>
  <c r="I37" i="39"/>
  <c r="H37" i="39"/>
  <c r="D37" i="39"/>
  <c r="Q36" i="39"/>
  <c r="P36" i="39"/>
  <c r="O36" i="39"/>
  <c r="N36" i="39"/>
  <c r="M36" i="39"/>
  <c r="L36" i="39"/>
  <c r="K36" i="39"/>
  <c r="J36" i="39"/>
  <c r="I36" i="39"/>
  <c r="H36" i="39"/>
  <c r="D36" i="39"/>
  <c r="Q35" i="39"/>
  <c r="P35" i="39"/>
  <c r="O35" i="39"/>
  <c r="N35" i="39"/>
  <c r="M35" i="39"/>
  <c r="L35" i="39"/>
  <c r="K35" i="39"/>
  <c r="J35" i="39"/>
  <c r="I35" i="39"/>
  <c r="D35" i="39"/>
  <c r="H35" i="39" s="1"/>
  <c r="Q34" i="39"/>
  <c r="P34" i="39"/>
  <c r="O34" i="39"/>
  <c r="N34" i="39"/>
  <c r="M34" i="39"/>
  <c r="L34" i="39"/>
  <c r="K34" i="39"/>
  <c r="J34" i="39"/>
  <c r="I34" i="39"/>
  <c r="D34" i="39"/>
  <c r="H34" i="39" s="1"/>
  <c r="Q33" i="39"/>
  <c r="P33" i="39"/>
  <c r="O33" i="39"/>
  <c r="N33" i="39"/>
  <c r="M33" i="39"/>
  <c r="L33" i="39"/>
  <c r="K33" i="39"/>
  <c r="J33" i="39"/>
  <c r="I33" i="39"/>
  <c r="H33" i="39"/>
  <c r="D33" i="39"/>
  <c r="Q32" i="39"/>
  <c r="P32" i="39"/>
  <c r="O32" i="39"/>
  <c r="N32" i="39"/>
  <c r="M32" i="39"/>
  <c r="L32" i="39"/>
  <c r="K32" i="39"/>
  <c r="J32" i="39"/>
  <c r="I32" i="39"/>
  <c r="D32" i="39"/>
  <c r="H32" i="39" s="1"/>
  <c r="Q29" i="39"/>
  <c r="P29" i="39"/>
  <c r="M29" i="39"/>
  <c r="L29" i="39"/>
  <c r="I29" i="39"/>
  <c r="H29" i="39"/>
  <c r="Q27" i="39"/>
  <c r="M27" i="39"/>
  <c r="Q26" i="39"/>
  <c r="P26" i="39"/>
  <c r="N26" i="39"/>
  <c r="M26" i="39"/>
  <c r="L26" i="39"/>
  <c r="I26" i="39"/>
  <c r="H26" i="39"/>
  <c r="Q25" i="39"/>
  <c r="P25" i="39"/>
  <c r="O25" i="39"/>
  <c r="N25" i="39"/>
  <c r="M25" i="39"/>
  <c r="L25" i="39"/>
  <c r="K25" i="39"/>
  <c r="J25" i="39"/>
  <c r="I25" i="39"/>
  <c r="D25" i="39"/>
  <c r="H25" i="39" s="1"/>
  <c r="N24" i="39"/>
  <c r="Q23" i="39"/>
  <c r="M23" i="39"/>
  <c r="I23" i="39"/>
  <c r="Q21" i="39"/>
  <c r="P21" i="39"/>
  <c r="O21" i="39"/>
  <c r="N21" i="39"/>
  <c r="M21" i="39"/>
  <c r="L21" i="39"/>
  <c r="K21" i="39"/>
  <c r="J21" i="39"/>
  <c r="I21" i="39"/>
  <c r="H21" i="39"/>
  <c r="D21" i="39"/>
  <c r="Q16" i="39"/>
  <c r="P16" i="39"/>
  <c r="O16" i="39"/>
  <c r="N16" i="39"/>
  <c r="M16" i="39"/>
  <c r="L16" i="39"/>
  <c r="K16" i="39"/>
  <c r="J16" i="39"/>
  <c r="I16" i="39"/>
  <c r="D16" i="39"/>
  <c r="H16" i="39" s="1"/>
  <c r="Q15" i="39"/>
  <c r="P15" i="39"/>
  <c r="O15" i="39"/>
  <c r="N15" i="39"/>
  <c r="M15" i="39"/>
  <c r="L15" i="39"/>
  <c r="K15" i="39"/>
  <c r="J15" i="39"/>
  <c r="I15" i="39"/>
  <c r="D15" i="39"/>
  <c r="H15" i="39" s="1"/>
  <c r="Q14" i="39"/>
  <c r="P14" i="39"/>
  <c r="O14" i="39"/>
  <c r="N14" i="39"/>
  <c r="M14" i="39"/>
  <c r="L14" i="39"/>
  <c r="K14" i="39"/>
  <c r="J14" i="39"/>
  <c r="I14" i="39"/>
  <c r="H14" i="39"/>
  <c r="D14" i="39"/>
  <c r="Q13" i="39"/>
  <c r="P13" i="39"/>
  <c r="O13" i="39"/>
  <c r="N13" i="39"/>
  <c r="M13" i="39"/>
  <c r="L13" i="39"/>
  <c r="K13" i="39"/>
  <c r="J13" i="39"/>
  <c r="I13" i="39"/>
  <c r="D13" i="39"/>
  <c r="H13" i="39" s="1"/>
  <c r="Q12" i="39"/>
  <c r="P12" i="39"/>
  <c r="O12" i="39"/>
  <c r="N12" i="39"/>
  <c r="M12" i="39"/>
  <c r="L12" i="39"/>
  <c r="K12" i="39"/>
  <c r="J12" i="39"/>
  <c r="I12" i="39"/>
  <c r="D12" i="39"/>
  <c r="H12" i="39" s="1"/>
  <c r="Q11" i="39"/>
  <c r="P11" i="39"/>
  <c r="O11" i="39"/>
  <c r="N11" i="39"/>
  <c r="M11" i="39"/>
  <c r="L11" i="39"/>
  <c r="K11" i="39"/>
  <c r="J11" i="39"/>
  <c r="I11" i="39"/>
  <c r="D11" i="39"/>
  <c r="H11" i="39" s="1"/>
  <c r="Q9" i="39"/>
  <c r="P9" i="39"/>
  <c r="O9" i="39"/>
  <c r="N9" i="39"/>
  <c r="M9" i="39"/>
  <c r="L9" i="39"/>
  <c r="K9" i="39"/>
  <c r="J9" i="39"/>
  <c r="I9" i="39"/>
  <c r="D9" i="39"/>
  <c r="H9" i="39" s="1"/>
  <c r="Q8" i="39"/>
  <c r="P8" i="39"/>
  <c r="O8" i="39"/>
  <c r="N8" i="39"/>
  <c r="M8" i="39"/>
  <c r="L8" i="39"/>
  <c r="K8" i="39"/>
  <c r="J8" i="39"/>
  <c r="I8" i="39"/>
  <c r="D8" i="39"/>
  <c r="H8" i="39" s="1"/>
  <c r="Q7" i="39"/>
  <c r="P7" i="39"/>
  <c r="O7" i="39"/>
  <c r="N7" i="39"/>
  <c r="M7" i="39"/>
  <c r="L7" i="39"/>
  <c r="K7" i="39"/>
  <c r="J7" i="39"/>
  <c r="I7" i="39"/>
  <c r="H7" i="39"/>
  <c r="D7" i="39"/>
  <c r="Q6" i="39"/>
  <c r="P6" i="39"/>
  <c r="O6" i="39"/>
  <c r="N6" i="39"/>
  <c r="M6" i="39"/>
  <c r="L6" i="39"/>
  <c r="K6" i="39"/>
  <c r="J6" i="39"/>
  <c r="I6" i="39"/>
  <c r="D6" i="39"/>
  <c r="H6" i="39" s="1"/>
  <c r="Q5" i="39"/>
  <c r="P5" i="39"/>
  <c r="P23" i="39" s="1"/>
  <c r="O5" i="39"/>
  <c r="N5" i="39"/>
  <c r="N23" i="39" s="1"/>
  <c r="M5" i="39"/>
  <c r="L5" i="39"/>
  <c r="L23" i="39" s="1"/>
  <c r="K5" i="39"/>
  <c r="J5" i="39"/>
  <c r="J23" i="39" s="1"/>
  <c r="I5" i="39"/>
  <c r="D5" i="39"/>
  <c r="D23" i="39" s="1"/>
  <c r="Q4" i="39"/>
  <c r="P4" i="39"/>
  <c r="P27" i="39" s="1"/>
  <c r="O4" i="39"/>
  <c r="O27" i="39" s="1"/>
  <c r="N4" i="39"/>
  <c r="N27" i="39" s="1"/>
  <c r="M4" i="39"/>
  <c r="L4" i="39"/>
  <c r="L27" i="39" s="1"/>
  <c r="K4" i="39"/>
  <c r="K27" i="39" s="1"/>
  <c r="K30" i="39" s="1"/>
  <c r="J4" i="39"/>
  <c r="J27" i="39" s="1"/>
  <c r="J30" i="39" s="1"/>
  <c r="I4" i="39"/>
  <c r="I27" i="39" s="1"/>
  <c r="D4" i="39"/>
  <c r="H4" i="39" s="1"/>
  <c r="H27" i="39" s="1"/>
  <c r="H3" i="39"/>
  <c r="Q37" i="38"/>
  <c r="P37" i="38"/>
  <c r="O37" i="38"/>
  <c r="N37" i="38"/>
  <c r="M37" i="38"/>
  <c r="L37" i="38"/>
  <c r="K37" i="38"/>
  <c r="J37" i="38"/>
  <c r="I37" i="38"/>
  <c r="H37" i="38"/>
  <c r="D37" i="38"/>
  <c r="Q36" i="38"/>
  <c r="P36" i="38"/>
  <c r="O36" i="38"/>
  <c r="N36" i="38"/>
  <c r="M36" i="38"/>
  <c r="L36" i="38"/>
  <c r="K36" i="38"/>
  <c r="J36" i="38"/>
  <c r="I36" i="38"/>
  <c r="H36" i="38"/>
  <c r="D36" i="38"/>
  <c r="Q35" i="38"/>
  <c r="P35" i="38"/>
  <c r="O35" i="38"/>
  <c r="N35" i="38"/>
  <c r="M35" i="38"/>
  <c r="L35" i="38"/>
  <c r="K35" i="38"/>
  <c r="J35" i="38"/>
  <c r="I35" i="38"/>
  <c r="D35" i="38"/>
  <c r="H35" i="38" s="1"/>
  <c r="Q34" i="38"/>
  <c r="P34" i="38"/>
  <c r="O34" i="38"/>
  <c r="N34" i="38"/>
  <c r="M34" i="38"/>
  <c r="L34" i="38"/>
  <c r="K34" i="38"/>
  <c r="J34" i="38"/>
  <c r="I34" i="38"/>
  <c r="D34" i="38"/>
  <c r="H34" i="38" s="1"/>
  <c r="Q33" i="38"/>
  <c r="P33" i="38"/>
  <c r="O33" i="38"/>
  <c r="N33" i="38"/>
  <c r="M33" i="38"/>
  <c r="L33" i="38"/>
  <c r="K33" i="38"/>
  <c r="J33" i="38"/>
  <c r="I33" i="38"/>
  <c r="H33" i="38"/>
  <c r="D33" i="38"/>
  <c r="Q32" i="38"/>
  <c r="P32" i="38"/>
  <c r="O32" i="38"/>
  <c r="N32" i="38"/>
  <c r="M32" i="38"/>
  <c r="L32" i="38"/>
  <c r="K32" i="38"/>
  <c r="J32" i="38"/>
  <c r="I32" i="38"/>
  <c r="D32" i="38"/>
  <c r="H32" i="38" s="1"/>
  <c r="Q29" i="38"/>
  <c r="P29" i="38"/>
  <c r="M29" i="38"/>
  <c r="L29" i="38"/>
  <c r="I29" i="38"/>
  <c r="Q27" i="38"/>
  <c r="Q26" i="38"/>
  <c r="P26" i="38"/>
  <c r="N26" i="38"/>
  <c r="M26" i="38"/>
  <c r="L26" i="38"/>
  <c r="I26" i="38"/>
  <c r="Q25" i="38"/>
  <c r="P25" i="38"/>
  <c r="O25" i="38"/>
  <c r="N25" i="38"/>
  <c r="M25" i="38"/>
  <c r="L25" i="38"/>
  <c r="K25" i="38"/>
  <c r="J25" i="38"/>
  <c r="I25" i="38"/>
  <c r="D25" i="38"/>
  <c r="H25" i="38" s="1"/>
  <c r="H29" i="38" s="1"/>
  <c r="N24" i="38"/>
  <c r="Q23" i="38"/>
  <c r="M23" i="38"/>
  <c r="I23" i="38"/>
  <c r="Q21" i="38"/>
  <c r="P21" i="38"/>
  <c r="O21" i="38"/>
  <c r="N21" i="38"/>
  <c r="M21" i="38"/>
  <c r="L21" i="38"/>
  <c r="K21" i="38"/>
  <c r="J21" i="38"/>
  <c r="I21" i="38"/>
  <c r="H21" i="38"/>
  <c r="D21" i="38"/>
  <c r="Q16" i="38"/>
  <c r="P16" i="38"/>
  <c r="O16" i="38"/>
  <c r="N16" i="38"/>
  <c r="M16" i="38"/>
  <c r="L16" i="38"/>
  <c r="K16" i="38"/>
  <c r="J16" i="38"/>
  <c r="I16" i="38"/>
  <c r="D16" i="38"/>
  <c r="H16" i="38" s="1"/>
  <c r="Q15" i="38"/>
  <c r="P15" i="38"/>
  <c r="O15" i="38"/>
  <c r="N15" i="38"/>
  <c r="M15" i="38"/>
  <c r="L15" i="38"/>
  <c r="K15" i="38"/>
  <c r="J15" i="38"/>
  <c r="I15" i="38"/>
  <c r="D15" i="38"/>
  <c r="H15" i="38" s="1"/>
  <c r="Q14" i="38"/>
  <c r="P14" i="38"/>
  <c r="O14" i="38"/>
  <c r="N14" i="38"/>
  <c r="M14" i="38"/>
  <c r="L14" i="38"/>
  <c r="K14" i="38"/>
  <c r="J14" i="38"/>
  <c r="I14" i="38"/>
  <c r="H14" i="38"/>
  <c r="D14" i="38"/>
  <c r="Q13" i="38"/>
  <c r="P13" i="38"/>
  <c r="O13" i="38"/>
  <c r="N13" i="38"/>
  <c r="M13" i="38"/>
  <c r="L13" i="38"/>
  <c r="K13" i="38"/>
  <c r="J13" i="38"/>
  <c r="I13" i="38"/>
  <c r="D13" i="38"/>
  <c r="H13" i="38" s="1"/>
  <c r="Q12" i="38"/>
  <c r="P12" i="38"/>
  <c r="O12" i="38"/>
  <c r="N12" i="38"/>
  <c r="M12" i="38"/>
  <c r="L12" i="38"/>
  <c r="K12" i="38"/>
  <c r="J12" i="38"/>
  <c r="I12" i="38"/>
  <c r="D12" i="38"/>
  <c r="H12" i="38" s="1"/>
  <c r="Q11" i="38"/>
  <c r="P11" i="38"/>
  <c r="O11" i="38"/>
  <c r="N11" i="38"/>
  <c r="M11" i="38"/>
  <c r="L11" i="38"/>
  <c r="K11" i="38"/>
  <c r="J11" i="38"/>
  <c r="I11" i="38"/>
  <c r="D11" i="38"/>
  <c r="H11" i="38" s="1"/>
  <c r="Q9" i="38"/>
  <c r="P9" i="38"/>
  <c r="O9" i="38"/>
  <c r="N9" i="38"/>
  <c r="M9" i="38"/>
  <c r="L9" i="38"/>
  <c r="K9" i="38"/>
  <c r="J9" i="38"/>
  <c r="I9" i="38"/>
  <c r="D9" i="38"/>
  <c r="H9" i="38" s="1"/>
  <c r="Q8" i="38"/>
  <c r="P8" i="38"/>
  <c r="O8" i="38"/>
  <c r="N8" i="38"/>
  <c r="M8" i="38"/>
  <c r="L8" i="38"/>
  <c r="K8" i="38"/>
  <c r="J8" i="38"/>
  <c r="I8" i="38"/>
  <c r="D8" i="38"/>
  <c r="H8" i="38" s="1"/>
  <c r="Q7" i="38"/>
  <c r="P7" i="38"/>
  <c r="O7" i="38"/>
  <c r="N7" i="38"/>
  <c r="M7" i="38"/>
  <c r="L7" i="38"/>
  <c r="K7" i="38"/>
  <c r="J7" i="38"/>
  <c r="I7" i="38"/>
  <c r="H7" i="38"/>
  <c r="D7" i="38"/>
  <c r="Q6" i="38"/>
  <c r="P6" i="38"/>
  <c r="O6" i="38"/>
  <c r="N6" i="38"/>
  <c r="M6" i="38"/>
  <c r="L6" i="38"/>
  <c r="K6" i="38"/>
  <c r="J6" i="38"/>
  <c r="I6" i="38"/>
  <c r="D6" i="38"/>
  <c r="H6" i="38" s="1"/>
  <c r="Q5" i="38"/>
  <c r="P5" i="38"/>
  <c r="P23" i="38" s="1"/>
  <c r="O5" i="38"/>
  <c r="N5" i="38"/>
  <c r="N23" i="38" s="1"/>
  <c r="M5" i="38"/>
  <c r="L5" i="38"/>
  <c r="L23" i="38" s="1"/>
  <c r="K5" i="38"/>
  <c r="J5" i="38"/>
  <c r="J23" i="38" s="1"/>
  <c r="I5" i="38"/>
  <c r="D5" i="38"/>
  <c r="Q4" i="38"/>
  <c r="P4" i="38"/>
  <c r="P27" i="38" s="1"/>
  <c r="O4" i="38"/>
  <c r="O27" i="38" s="1"/>
  <c r="N4" i="38"/>
  <c r="N27" i="38" s="1"/>
  <c r="N30" i="38" s="1"/>
  <c r="M4" i="38"/>
  <c r="M27" i="38" s="1"/>
  <c r="L4" i="38"/>
  <c r="L27" i="38" s="1"/>
  <c r="K4" i="38"/>
  <c r="K27" i="38" s="1"/>
  <c r="K30" i="38" s="1"/>
  <c r="J4" i="38"/>
  <c r="J27" i="38" s="1"/>
  <c r="I4" i="38"/>
  <c r="I27" i="38" s="1"/>
  <c r="D4" i="38"/>
  <c r="H4" i="38" s="1"/>
  <c r="H27" i="38" s="1"/>
  <c r="H3" i="38"/>
  <c r="Q37" i="37"/>
  <c r="P37" i="37"/>
  <c r="O37" i="37"/>
  <c r="N37" i="37"/>
  <c r="M37" i="37"/>
  <c r="L37" i="37"/>
  <c r="K37" i="37"/>
  <c r="J37" i="37"/>
  <c r="I37" i="37"/>
  <c r="H37" i="37"/>
  <c r="D37" i="37"/>
  <c r="Q36" i="37"/>
  <c r="P36" i="37"/>
  <c r="O36" i="37"/>
  <c r="N36" i="37"/>
  <c r="M36" i="37"/>
  <c r="L36" i="37"/>
  <c r="K36" i="37"/>
  <c r="J36" i="37"/>
  <c r="I36" i="37"/>
  <c r="H36" i="37"/>
  <c r="D36" i="37"/>
  <c r="Q35" i="37"/>
  <c r="P35" i="37"/>
  <c r="O35" i="37"/>
  <c r="N35" i="37"/>
  <c r="M35" i="37"/>
  <c r="L35" i="37"/>
  <c r="K35" i="37"/>
  <c r="J35" i="37"/>
  <c r="I35" i="37"/>
  <c r="D35" i="37"/>
  <c r="H35" i="37" s="1"/>
  <c r="Q34" i="37"/>
  <c r="P34" i="37"/>
  <c r="O34" i="37"/>
  <c r="N34" i="37"/>
  <c r="M34" i="37"/>
  <c r="L34" i="37"/>
  <c r="K34" i="37"/>
  <c r="J34" i="37"/>
  <c r="I34" i="37"/>
  <c r="D34" i="37"/>
  <c r="H34" i="37" s="1"/>
  <c r="Q33" i="37"/>
  <c r="P33" i="37"/>
  <c r="O33" i="37"/>
  <c r="N33" i="37"/>
  <c r="M33" i="37"/>
  <c r="L33" i="37"/>
  <c r="K33" i="37"/>
  <c r="J33" i="37"/>
  <c r="I33" i="37"/>
  <c r="H33" i="37"/>
  <c r="D33" i="37"/>
  <c r="Q32" i="37"/>
  <c r="P32" i="37"/>
  <c r="O32" i="37"/>
  <c r="N32" i="37"/>
  <c r="M32" i="37"/>
  <c r="L32" i="37"/>
  <c r="K32" i="37"/>
  <c r="J32" i="37"/>
  <c r="I32" i="37"/>
  <c r="D32" i="37"/>
  <c r="H32" i="37" s="1"/>
  <c r="O30" i="37"/>
  <c r="Q29" i="37"/>
  <c r="M29" i="37"/>
  <c r="I29" i="37"/>
  <c r="K28" i="37"/>
  <c r="Q26" i="37"/>
  <c r="N26" i="37"/>
  <c r="M26" i="37"/>
  <c r="I26" i="37"/>
  <c r="Q25" i="37"/>
  <c r="P25" i="37"/>
  <c r="K26" i="37" s="1"/>
  <c r="O25" i="37"/>
  <c r="N25" i="37"/>
  <c r="M25" i="37"/>
  <c r="L25" i="37"/>
  <c r="L29" i="37" s="1"/>
  <c r="K25" i="37"/>
  <c r="J25" i="37"/>
  <c r="I25" i="37"/>
  <c r="D26" i="37" s="1"/>
  <c r="H25" i="37"/>
  <c r="H29" i="37" s="1"/>
  <c r="D25" i="37"/>
  <c r="N23" i="37"/>
  <c r="Q21" i="37"/>
  <c r="P21" i="37"/>
  <c r="O21" i="37"/>
  <c r="N21" i="37"/>
  <c r="M21" i="37"/>
  <c r="L21" i="37"/>
  <c r="K21" i="37"/>
  <c r="J21" i="37"/>
  <c r="I21" i="37"/>
  <c r="H21" i="37"/>
  <c r="D21" i="37"/>
  <c r="Q16" i="37"/>
  <c r="P16" i="37"/>
  <c r="O16" i="37"/>
  <c r="N16" i="37"/>
  <c r="M16" i="37"/>
  <c r="L16" i="37"/>
  <c r="K16" i="37"/>
  <c r="J16" i="37"/>
  <c r="I16" i="37"/>
  <c r="D16" i="37"/>
  <c r="H16" i="37" s="1"/>
  <c r="Q15" i="37"/>
  <c r="P15" i="37"/>
  <c r="O15" i="37"/>
  <c r="N15" i="37"/>
  <c r="M15" i="37"/>
  <c r="L15" i="37"/>
  <c r="K15" i="37"/>
  <c r="J15" i="37"/>
  <c r="I15" i="37"/>
  <c r="D15" i="37"/>
  <c r="H15" i="37" s="1"/>
  <c r="Q14" i="37"/>
  <c r="P14" i="37"/>
  <c r="O14" i="37"/>
  <c r="N14" i="37"/>
  <c r="M14" i="37"/>
  <c r="L14" i="37"/>
  <c r="K14" i="37"/>
  <c r="J14" i="37"/>
  <c r="I14" i="37"/>
  <c r="H14" i="37"/>
  <c r="D14" i="37"/>
  <c r="Q13" i="37"/>
  <c r="P13" i="37"/>
  <c r="O13" i="37"/>
  <c r="N13" i="37"/>
  <c r="M13" i="37"/>
  <c r="L13" i="37"/>
  <c r="K13" i="37"/>
  <c r="J13" i="37"/>
  <c r="I13" i="37"/>
  <c r="H13" i="37"/>
  <c r="D13" i="37"/>
  <c r="Q12" i="37"/>
  <c r="P12" i="37"/>
  <c r="O12" i="37"/>
  <c r="N12" i="37"/>
  <c r="M12" i="37"/>
  <c r="L12" i="37"/>
  <c r="K12" i="37"/>
  <c r="J12" i="37"/>
  <c r="I12" i="37"/>
  <c r="D12" i="37"/>
  <c r="H12" i="37" s="1"/>
  <c r="Q11" i="37"/>
  <c r="P11" i="37"/>
  <c r="O11" i="37"/>
  <c r="N11" i="37"/>
  <c r="M11" i="37"/>
  <c r="L11" i="37"/>
  <c r="K11" i="37"/>
  <c r="J11" i="37"/>
  <c r="I11" i="37"/>
  <c r="D11" i="37"/>
  <c r="H11" i="37" s="1"/>
  <c r="Q9" i="37"/>
  <c r="P9" i="37"/>
  <c r="O9" i="37"/>
  <c r="N9" i="37"/>
  <c r="M9" i="37"/>
  <c r="L9" i="37"/>
  <c r="K9" i="37"/>
  <c r="J9" i="37"/>
  <c r="I9" i="37"/>
  <c r="H9" i="37"/>
  <c r="D9" i="37"/>
  <c r="Q8" i="37"/>
  <c r="P8" i="37"/>
  <c r="O8" i="37"/>
  <c r="N8" i="37"/>
  <c r="M8" i="37"/>
  <c r="L8" i="37"/>
  <c r="K8" i="37"/>
  <c r="J8" i="37"/>
  <c r="I8" i="37"/>
  <c r="D8" i="37"/>
  <c r="H8" i="37" s="1"/>
  <c r="Q7" i="37"/>
  <c r="P7" i="37"/>
  <c r="O7" i="37"/>
  <c r="N7" i="37"/>
  <c r="M7" i="37"/>
  <c r="L7" i="37"/>
  <c r="K7" i="37"/>
  <c r="J7" i="37"/>
  <c r="I7" i="37"/>
  <c r="H7" i="37"/>
  <c r="D7" i="37"/>
  <c r="Q6" i="37"/>
  <c r="Q23" i="37" s="1"/>
  <c r="P6" i="37"/>
  <c r="O6" i="37"/>
  <c r="N6" i="37"/>
  <c r="M6" i="37"/>
  <c r="L6" i="37"/>
  <c r="K6" i="37"/>
  <c r="J6" i="37"/>
  <c r="I6" i="37"/>
  <c r="I23" i="37" s="1"/>
  <c r="D24" i="37" s="1"/>
  <c r="H6" i="37"/>
  <c r="D6" i="37"/>
  <c r="Q5" i="37"/>
  <c r="P5" i="37"/>
  <c r="O5" i="37"/>
  <c r="O23" i="37" s="1"/>
  <c r="J24" i="37" s="1"/>
  <c r="N5" i="37"/>
  <c r="M5" i="37"/>
  <c r="M23" i="37" s="1"/>
  <c r="L5" i="37"/>
  <c r="K5" i="37"/>
  <c r="K23" i="37" s="1"/>
  <c r="J5" i="37"/>
  <c r="J23" i="37" s="1"/>
  <c r="I5" i="37"/>
  <c r="D5" i="37"/>
  <c r="D23" i="37" s="1"/>
  <c r="Q4" i="37"/>
  <c r="Q27" i="37" s="1"/>
  <c r="P4" i="37"/>
  <c r="P27" i="37" s="1"/>
  <c r="O4" i="37"/>
  <c r="O27" i="37" s="1"/>
  <c r="N4" i="37"/>
  <c r="N27" i="37" s="1"/>
  <c r="M4" i="37"/>
  <c r="M27" i="37" s="1"/>
  <c r="L4" i="37"/>
  <c r="L27" i="37" s="1"/>
  <c r="K4" i="37"/>
  <c r="K27" i="37" s="1"/>
  <c r="K30" i="37" s="1"/>
  <c r="J4" i="37"/>
  <c r="J27" i="37" s="1"/>
  <c r="J30" i="37" s="1"/>
  <c r="I4" i="37"/>
  <c r="I27" i="37" s="1"/>
  <c r="D4" i="37"/>
  <c r="D27" i="37" s="1"/>
  <c r="H3" i="37"/>
  <c r="Q37" i="36"/>
  <c r="P37" i="36"/>
  <c r="O37" i="36"/>
  <c r="N37" i="36"/>
  <c r="M37" i="36"/>
  <c r="L37" i="36"/>
  <c r="K37" i="36"/>
  <c r="J37" i="36"/>
  <c r="I37" i="36"/>
  <c r="H37" i="36"/>
  <c r="D37" i="36"/>
  <c r="Q36" i="36"/>
  <c r="P36" i="36"/>
  <c r="O36" i="36"/>
  <c r="N36" i="36"/>
  <c r="M36" i="36"/>
  <c r="L36" i="36"/>
  <c r="K36" i="36"/>
  <c r="J36" i="36"/>
  <c r="I36" i="36"/>
  <c r="H36" i="36"/>
  <c r="D36" i="36"/>
  <c r="Q35" i="36"/>
  <c r="P35" i="36"/>
  <c r="O35" i="36"/>
  <c r="N35" i="36"/>
  <c r="M35" i="36"/>
  <c r="L35" i="36"/>
  <c r="K35" i="36"/>
  <c r="J35" i="36"/>
  <c r="I35" i="36"/>
  <c r="D35" i="36"/>
  <c r="H35" i="36" s="1"/>
  <c r="Q34" i="36"/>
  <c r="P34" i="36"/>
  <c r="O34" i="36"/>
  <c r="N34" i="36"/>
  <c r="M34" i="36"/>
  <c r="L34" i="36"/>
  <c r="K34" i="36"/>
  <c r="J34" i="36"/>
  <c r="I34" i="36"/>
  <c r="D34" i="36"/>
  <c r="H34" i="36" s="1"/>
  <c r="Q33" i="36"/>
  <c r="P33" i="36"/>
  <c r="O33" i="36"/>
  <c r="N33" i="36"/>
  <c r="M33" i="36"/>
  <c r="L33" i="36"/>
  <c r="K33" i="36"/>
  <c r="J33" i="36"/>
  <c r="I33" i="36"/>
  <c r="H33" i="36"/>
  <c r="D33" i="36"/>
  <c r="Q32" i="36"/>
  <c r="P32" i="36"/>
  <c r="O32" i="36"/>
  <c r="N32" i="36"/>
  <c r="M32" i="36"/>
  <c r="L32" i="36"/>
  <c r="K32" i="36"/>
  <c r="J32" i="36"/>
  <c r="I32" i="36"/>
  <c r="H32" i="36"/>
  <c r="D32" i="36"/>
  <c r="Q29" i="36"/>
  <c r="M29" i="36"/>
  <c r="I29" i="36"/>
  <c r="Q26" i="36"/>
  <c r="N26" i="36"/>
  <c r="M26" i="36"/>
  <c r="I26" i="36"/>
  <c r="Q25" i="36"/>
  <c r="P25" i="36"/>
  <c r="P29" i="36" s="1"/>
  <c r="O25" i="36"/>
  <c r="O29" i="36" s="1"/>
  <c r="N25" i="36"/>
  <c r="M25" i="36"/>
  <c r="L25" i="36"/>
  <c r="L29" i="36" s="1"/>
  <c r="K25" i="36"/>
  <c r="K29" i="36" s="1"/>
  <c r="J25" i="36"/>
  <c r="J29" i="36" s="1"/>
  <c r="I25" i="36"/>
  <c r="D26" i="36" s="1"/>
  <c r="H25" i="36"/>
  <c r="H29" i="36" s="1"/>
  <c r="D25" i="36"/>
  <c r="N23" i="36"/>
  <c r="N24" i="36" s="1"/>
  <c r="J23" i="36"/>
  <c r="Q21" i="36"/>
  <c r="P21" i="36"/>
  <c r="O21" i="36"/>
  <c r="N21" i="36"/>
  <c r="M21" i="36"/>
  <c r="L21" i="36"/>
  <c r="K21" i="36"/>
  <c r="J21" i="36"/>
  <c r="I21" i="36"/>
  <c r="H21" i="36"/>
  <c r="D21" i="36"/>
  <c r="Q16" i="36"/>
  <c r="P16" i="36"/>
  <c r="O16" i="36"/>
  <c r="N16" i="36"/>
  <c r="M16" i="36"/>
  <c r="L16" i="36"/>
  <c r="K16" i="36"/>
  <c r="J16" i="36"/>
  <c r="I16" i="36"/>
  <c r="D16" i="36"/>
  <c r="H16" i="36" s="1"/>
  <c r="Q15" i="36"/>
  <c r="P15" i="36"/>
  <c r="O15" i="36"/>
  <c r="N15" i="36"/>
  <c r="M15" i="36"/>
  <c r="L15" i="36"/>
  <c r="K15" i="36"/>
  <c r="J15" i="36"/>
  <c r="I15" i="36"/>
  <c r="H15" i="36"/>
  <c r="D15" i="36"/>
  <c r="Q14" i="36"/>
  <c r="P14" i="36"/>
  <c r="O14" i="36"/>
  <c r="N14" i="36"/>
  <c r="M14" i="36"/>
  <c r="L14" i="36"/>
  <c r="K14" i="36"/>
  <c r="J14" i="36"/>
  <c r="I14" i="36"/>
  <c r="H14" i="36"/>
  <c r="D14" i="36"/>
  <c r="Q13" i="36"/>
  <c r="P13" i="36"/>
  <c r="O13" i="36"/>
  <c r="N13" i="36"/>
  <c r="M13" i="36"/>
  <c r="L13" i="36"/>
  <c r="K13" i="36"/>
  <c r="J13" i="36"/>
  <c r="I13" i="36"/>
  <c r="H13" i="36"/>
  <c r="D13" i="36"/>
  <c r="Q12" i="36"/>
  <c r="P12" i="36"/>
  <c r="O12" i="36"/>
  <c r="N12" i="36"/>
  <c r="M12" i="36"/>
  <c r="L12" i="36"/>
  <c r="K12" i="36"/>
  <c r="J12" i="36"/>
  <c r="I12" i="36"/>
  <c r="D12" i="36"/>
  <c r="H12" i="36" s="1"/>
  <c r="Q11" i="36"/>
  <c r="P11" i="36"/>
  <c r="O11" i="36"/>
  <c r="N11" i="36"/>
  <c r="M11" i="36"/>
  <c r="L11" i="36"/>
  <c r="K11" i="36"/>
  <c r="J11" i="36"/>
  <c r="I11" i="36"/>
  <c r="H11" i="36"/>
  <c r="D11" i="36"/>
  <c r="Q9" i="36"/>
  <c r="P9" i="36"/>
  <c r="O9" i="36"/>
  <c r="N9" i="36"/>
  <c r="M9" i="36"/>
  <c r="L9" i="36"/>
  <c r="K9" i="36"/>
  <c r="J9" i="36"/>
  <c r="I9" i="36"/>
  <c r="D9" i="36"/>
  <c r="Q8" i="36"/>
  <c r="P8" i="36"/>
  <c r="O8" i="36"/>
  <c r="N8" i="36"/>
  <c r="M8" i="36"/>
  <c r="L8" i="36"/>
  <c r="K8" i="36"/>
  <c r="J8" i="36"/>
  <c r="I8" i="36"/>
  <c r="H8" i="36"/>
  <c r="D8" i="36"/>
  <c r="Q7" i="36"/>
  <c r="P7" i="36"/>
  <c r="O7" i="36"/>
  <c r="N7" i="36"/>
  <c r="M7" i="36"/>
  <c r="L7" i="36"/>
  <c r="K7" i="36"/>
  <c r="J7" i="36"/>
  <c r="I7" i="36"/>
  <c r="H7" i="36"/>
  <c r="D7" i="36"/>
  <c r="Q6" i="36"/>
  <c r="P6" i="36"/>
  <c r="O6" i="36"/>
  <c r="N6" i="36"/>
  <c r="M6" i="36"/>
  <c r="L6" i="36"/>
  <c r="K6" i="36"/>
  <c r="J6" i="36"/>
  <c r="I6" i="36"/>
  <c r="H6" i="36"/>
  <c r="D6" i="36"/>
  <c r="Q5" i="36"/>
  <c r="Q23" i="36" s="1"/>
  <c r="P5" i="36"/>
  <c r="P23" i="36" s="1"/>
  <c r="O5" i="36"/>
  <c r="O23" i="36" s="1"/>
  <c r="N5" i="36"/>
  <c r="M5" i="36"/>
  <c r="M23" i="36" s="1"/>
  <c r="L5" i="36"/>
  <c r="L23" i="36" s="1"/>
  <c r="K5" i="36"/>
  <c r="K23" i="36" s="1"/>
  <c r="J5" i="36"/>
  <c r="I5" i="36"/>
  <c r="I23" i="36" s="1"/>
  <c r="D5" i="36"/>
  <c r="D23" i="36" s="1"/>
  <c r="Q4" i="36"/>
  <c r="Q27" i="36" s="1"/>
  <c r="P4" i="36"/>
  <c r="P27" i="36" s="1"/>
  <c r="O4" i="36"/>
  <c r="O27" i="36" s="1"/>
  <c r="N4" i="36"/>
  <c r="N27" i="36" s="1"/>
  <c r="M4" i="36"/>
  <c r="M27" i="36" s="1"/>
  <c r="L4" i="36"/>
  <c r="L27" i="36" s="1"/>
  <c r="K4" i="36"/>
  <c r="K27" i="36" s="1"/>
  <c r="J4" i="36"/>
  <c r="J27" i="36" s="1"/>
  <c r="J30" i="36" s="1"/>
  <c r="I4" i="36"/>
  <c r="I27" i="36" s="1"/>
  <c r="H4" i="36"/>
  <c r="H27" i="36" s="1"/>
  <c r="D4" i="36"/>
  <c r="D27" i="36" s="1"/>
  <c r="H3" i="36"/>
  <c r="Q37" i="35"/>
  <c r="P37" i="35"/>
  <c r="O37" i="35"/>
  <c r="N37" i="35"/>
  <c r="M37" i="35"/>
  <c r="L37" i="35"/>
  <c r="K37" i="35"/>
  <c r="J37" i="35"/>
  <c r="I37" i="35"/>
  <c r="H37" i="35"/>
  <c r="D37" i="35"/>
  <c r="Q36" i="35"/>
  <c r="P36" i="35"/>
  <c r="O36" i="35"/>
  <c r="N36" i="35"/>
  <c r="M36" i="35"/>
  <c r="L36" i="35"/>
  <c r="K36" i="35"/>
  <c r="J36" i="35"/>
  <c r="I36" i="35"/>
  <c r="H36" i="35"/>
  <c r="D36" i="35"/>
  <c r="Q35" i="35"/>
  <c r="P35" i="35"/>
  <c r="O35" i="35"/>
  <c r="N35" i="35"/>
  <c r="M35" i="35"/>
  <c r="L35" i="35"/>
  <c r="K35" i="35"/>
  <c r="J35" i="35"/>
  <c r="I35" i="35"/>
  <c r="D35" i="35"/>
  <c r="H35" i="35" s="1"/>
  <c r="Q34" i="35"/>
  <c r="P34" i="35"/>
  <c r="O34" i="35"/>
  <c r="N34" i="35"/>
  <c r="M34" i="35"/>
  <c r="L34" i="35"/>
  <c r="K34" i="35"/>
  <c r="J34" i="35"/>
  <c r="I34" i="35"/>
  <c r="H34" i="35"/>
  <c r="D34" i="35"/>
  <c r="Q33" i="35"/>
  <c r="P33" i="35"/>
  <c r="O33" i="35"/>
  <c r="N33" i="35"/>
  <c r="M33" i="35"/>
  <c r="L33" i="35"/>
  <c r="K33" i="35"/>
  <c r="J33" i="35"/>
  <c r="I33" i="35"/>
  <c r="H33" i="35"/>
  <c r="D33" i="35"/>
  <c r="Q32" i="35"/>
  <c r="P32" i="35"/>
  <c r="O32" i="35"/>
  <c r="N32" i="35"/>
  <c r="M32" i="35"/>
  <c r="L32" i="35"/>
  <c r="K32" i="35"/>
  <c r="J32" i="35"/>
  <c r="I32" i="35"/>
  <c r="H32" i="35"/>
  <c r="D32" i="35"/>
  <c r="Q29" i="35"/>
  <c r="M29" i="35"/>
  <c r="I29" i="35"/>
  <c r="Q26" i="35"/>
  <c r="M26" i="35"/>
  <c r="I26" i="35"/>
  <c r="Q25" i="35"/>
  <c r="P25" i="35"/>
  <c r="P29" i="35" s="1"/>
  <c r="O25" i="35"/>
  <c r="O29" i="35" s="1"/>
  <c r="N25" i="35"/>
  <c r="N29" i="35" s="1"/>
  <c r="M25" i="35"/>
  <c r="L25" i="35"/>
  <c r="L29" i="35" s="1"/>
  <c r="K25" i="35"/>
  <c r="K29" i="35" s="1"/>
  <c r="J25" i="35"/>
  <c r="J29" i="35" s="1"/>
  <c r="I25" i="35"/>
  <c r="D26" i="35" s="1"/>
  <c r="H25" i="35"/>
  <c r="H29" i="35" s="1"/>
  <c r="D25" i="35"/>
  <c r="N23" i="35"/>
  <c r="N24" i="35" s="1"/>
  <c r="J23" i="35"/>
  <c r="Q21" i="35"/>
  <c r="P21" i="35"/>
  <c r="O21" i="35"/>
  <c r="N21" i="35"/>
  <c r="M21" i="35"/>
  <c r="L21" i="35"/>
  <c r="K21" i="35"/>
  <c r="J21" i="35"/>
  <c r="I21" i="35"/>
  <c r="H21" i="35"/>
  <c r="D21" i="35"/>
  <c r="Q16" i="35"/>
  <c r="P16" i="35"/>
  <c r="O16" i="35"/>
  <c r="N16" i="35"/>
  <c r="M16" i="35"/>
  <c r="L16" i="35"/>
  <c r="K16" i="35"/>
  <c r="J16" i="35"/>
  <c r="I16" i="35"/>
  <c r="D16" i="35"/>
  <c r="H16" i="35" s="1"/>
  <c r="Q15" i="35"/>
  <c r="P15" i="35"/>
  <c r="O15" i="35"/>
  <c r="N15" i="35"/>
  <c r="M15" i="35"/>
  <c r="L15" i="35"/>
  <c r="K15" i="35"/>
  <c r="J15" i="35"/>
  <c r="I15" i="35"/>
  <c r="H15" i="35"/>
  <c r="D15" i="35"/>
  <c r="Q14" i="35"/>
  <c r="P14" i="35"/>
  <c r="O14" i="35"/>
  <c r="N14" i="35"/>
  <c r="M14" i="35"/>
  <c r="L14" i="35"/>
  <c r="K14" i="35"/>
  <c r="J14" i="35"/>
  <c r="I14" i="35"/>
  <c r="H14" i="35"/>
  <c r="D14" i="35"/>
  <c r="Q13" i="35"/>
  <c r="P13" i="35"/>
  <c r="O13" i="35"/>
  <c r="N13" i="35"/>
  <c r="M13" i="35"/>
  <c r="L13" i="35"/>
  <c r="K13" i="35"/>
  <c r="J13" i="35"/>
  <c r="I13" i="35"/>
  <c r="H13" i="35"/>
  <c r="D13" i="35"/>
  <c r="Q12" i="35"/>
  <c r="P12" i="35"/>
  <c r="O12" i="35"/>
  <c r="N12" i="35"/>
  <c r="M12" i="35"/>
  <c r="L12" i="35"/>
  <c r="K12" i="35"/>
  <c r="J12" i="35"/>
  <c r="I12" i="35"/>
  <c r="D12" i="35"/>
  <c r="H12" i="35" s="1"/>
  <c r="Q11" i="35"/>
  <c r="P11" i="35"/>
  <c r="O11" i="35"/>
  <c r="N11" i="35"/>
  <c r="M11" i="35"/>
  <c r="L11" i="35"/>
  <c r="K11" i="35"/>
  <c r="J11" i="35"/>
  <c r="I11" i="35"/>
  <c r="H11" i="35"/>
  <c r="D11" i="35"/>
  <c r="Q9" i="35"/>
  <c r="P9" i="35"/>
  <c r="O9" i="35"/>
  <c r="N9" i="35"/>
  <c r="M9" i="35"/>
  <c r="L9" i="35"/>
  <c r="K9" i="35"/>
  <c r="J9" i="35"/>
  <c r="I9" i="35"/>
  <c r="D9" i="35"/>
  <c r="Q8" i="35"/>
  <c r="P8" i="35"/>
  <c r="O8" i="35"/>
  <c r="N8" i="35"/>
  <c r="M8" i="35"/>
  <c r="L8" i="35"/>
  <c r="K8" i="35"/>
  <c r="J8" i="35"/>
  <c r="I8" i="35"/>
  <c r="H8" i="35"/>
  <c r="D8" i="35"/>
  <c r="Q7" i="35"/>
  <c r="P7" i="35"/>
  <c r="O7" i="35"/>
  <c r="N7" i="35"/>
  <c r="M7" i="35"/>
  <c r="L7" i="35"/>
  <c r="K7" i="35"/>
  <c r="J7" i="35"/>
  <c r="I7" i="35"/>
  <c r="H7" i="35"/>
  <c r="D7" i="35"/>
  <c r="Q6" i="35"/>
  <c r="P6" i="35"/>
  <c r="O6" i="35"/>
  <c r="N6" i="35"/>
  <c r="M6" i="35"/>
  <c r="L6" i="35"/>
  <c r="K6" i="35"/>
  <c r="J6" i="35"/>
  <c r="I6" i="35"/>
  <c r="H6" i="35"/>
  <c r="D6" i="35"/>
  <c r="Q5" i="35"/>
  <c r="Q23" i="35" s="1"/>
  <c r="P5" i="35"/>
  <c r="P23" i="35" s="1"/>
  <c r="O5" i="35"/>
  <c r="O23" i="35" s="1"/>
  <c r="N5" i="35"/>
  <c r="M5" i="35"/>
  <c r="M23" i="35" s="1"/>
  <c r="L5" i="35"/>
  <c r="L23" i="35" s="1"/>
  <c r="K5" i="35"/>
  <c r="K23" i="35" s="1"/>
  <c r="J5" i="35"/>
  <c r="I5" i="35"/>
  <c r="I23" i="35" s="1"/>
  <c r="D5" i="35"/>
  <c r="D23" i="35" s="1"/>
  <c r="Q4" i="35"/>
  <c r="Q27" i="35" s="1"/>
  <c r="P4" i="35"/>
  <c r="P27" i="35" s="1"/>
  <c r="O4" i="35"/>
  <c r="O27" i="35" s="1"/>
  <c r="N4" i="35"/>
  <c r="N27" i="35" s="1"/>
  <c r="M4" i="35"/>
  <c r="M27" i="35" s="1"/>
  <c r="L4" i="35"/>
  <c r="L27" i="35" s="1"/>
  <c r="K4" i="35"/>
  <c r="K27" i="35" s="1"/>
  <c r="J4" i="35"/>
  <c r="J27" i="35" s="1"/>
  <c r="J30" i="35" s="1"/>
  <c r="I4" i="35"/>
  <c r="I27" i="35" s="1"/>
  <c r="H4" i="35"/>
  <c r="H27" i="35" s="1"/>
  <c r="D4" i="35"/>
  <c r="D27" i="35" s="1"/>
  <c r="H3" i="35"/>
  <c r="Q37" i="34"/>
  <c r="P37" i="34"/>
  <c r="O37" i="34"/>
  <c r="N37" i="34"/>
  <c r="M37" i="34"/>
  <c r="L37" i="34"/>
  <c r="K37" i="34"/>
  <c r="J37" i="34"/>
  <c r="I37" i="34"/>
  <c r="H37" i="34"/>
  <c r="D37" i="34"/>
  <c r="Q36" i="34"/>
  <c r="P36" i="34"/>
  <c r="O36" i="34"/>
  <c r="N36" i="34"/>
  <c r="M36" i="34"/>
  <c r="L36" i="34"/>
  <c r="K36" i="34"/>
  <c r="J36" i="34"/>
  <c r="I36" i="34"/>
  <c r="H36" i="34"/>
  <c r="D36" i="34"/>
  <c r="Q35" i="34"/>
  <c r="P35" i="34"/>
  <c r="O35" i="34"/>
  <c r="N35" i="34"/>
  <c r="M35" i="34"/>
  <c r="L35" i="34"/>
  <c r="K35" i="34"/>
  <c r="J35" i="34"/>
  <c r="I35" i="34"/>
  <c r="D35" i="34"/>
  <c r="H35" i="34" s="1"/>
  <c r="Q34" i="34"/>
  <c r="P34" i="34"/>
  <c r="O34" i="34"/>
  <c r="N34" i="34"/>
  <c r="M34" i="34"/>
  <c r="L34" i="34"/>
  <c r="K34" i="34"/>
  <c r="J34" i="34"/>
  <c r="I34" i="34"/>
  <c r="H34" i="34"/>
  <c r="D34" i="34"/>
  <c r="Q33" i="34"/>
  <c r="P33" i="34"/>
  <c r="O33" i="34"/>
  <c r="N33" i="34"/>
  <c r="M33" i="34"/>
  <c r="L33" i="34"/>
  <c r="K33" i="34"/>
  <c r="J33" i="34"/>
  <c r="I33" i="34"/>
  <c r="H33" i="34"/>
  <c r="D33" i="34"/>
  <c r="Q32" i="34"/>
  <c r="P32" i="34"/>
  <c r="O32" i="34"/>
  <c r="N32" i="34"/>
  <c r="M32" i="34"/>
  <c r="L32" i="34"/>
  <c r="K32" i="34"/>
  <c r="J32" i="34"/>
  <c r="I32" i="34"/>
  <c r="H32" i="34"/>
  <c r="D32" i="34"/>
  <c r="Q29" i="34"/>
  <c r="M29" i="34"/>
  <c r="I29" i="34"/>
  <c r="Q26" i="34"/>
  <c r="M26" i="34"/>
  <c r="I26" i="34"/>
  <c r="Q25" i="34"/>
  <c r="P25" i="34"/>
  <c r="P29" i="34" s="1"/>
  <c r="O25" i="34"/>
  <c r="O29" i="34" s="1"/>
  <c r="N25" i="34"/>
  <c r="N29" i="34" s="1"/>
  <c r="M25" i="34"/>
  <c r="L25" i="34"/>
  <c r="L29" i="34" s="1"/>
  <c r="K25" i="34"/>
  <c r="K29" i="34" s="1"/>
  <c r="J25" i="34"/>
  <c r="J29" i="34" s="1"/>
  <c r="I25" i="34"/>
  <c r="D26" i="34" s="1"/>
  <c r="H25" i="34"/>
  <c r="H29" i="34" s="1"/>
  <c r="D25" i="34"/>
  <c r="N23" i="34"/>
  <c r="N24" i="34" s="1"/>
  <c r="J23" i="34"/>
  <c r="Q21" i="34"/>
  <c r="P21" i="34"/>
  <c r="O21" i="34"/>
  <c r="N21" i="34"/>
  <c r="M21" i="34"/>
  <c r="L21" i="34"/>
  <c r="K21" i="34"/>
  <c r="J21" i="34"/>
  <c r="I21" i="34"/>
  <c r="H21" i="34"/>
  <c r="D21" i="34"/>
  <c r="Q16" i="34"/>
  <c r="P16" i="34"/>
  <c r="O16" i="34"/>
  <c r="N16" i="34"/>
  <c r="M16" i="34"/>
  <c r="L16" i="34"/>
  <c r="K16" i="34"/>
  <c r="J16" i="34"/>
  <c r="I16" i="34"/>
  <c r="D16" i="34"/>
  <c r="H16" i="34" s="1"/>
  <c r="Q15" i="34"/>
  <c r="P15" i="34"/>
  <c r="O15" i="34"/>
  <c r="N15" i="34"/>
  <c r="M15" i="34"/>
  <c r="L15" i="34"/>
  <c r="K15" i="34"/>
  <c r="J15" i="34"/>
  <c r="I15" i="34"/>
  <c r="H15" i="34"/>
  <c r="D15" i="34"/>
  <c r="Q14" i="34"/>
  <c r="P14" i="34"/>
  <c r="O14" i="34"/>
  <c r="N14" i="34"/>
  <c r="M14" i="34"/>
  <c r="L14" i="34"/>
  <c r="K14" i="34"/>
  <c r="J14" i="34"/>
  <c r="I14" i="34"/>
  <c r="H14" i="34"/>
  <c r="D14" i="34"/>
  <c r="Q13" i="34"/>
  <c r="P13" i="34"/>
  <c r="O13" i="34"/>
  <c r="N13" i="34"/>
  <c r="M13" i="34"/>
  <c r="L13" i="34"/>
  <c r="K13" i="34"/>
  <c r="J13" i="34"/>
  <c r="I13" i="34"/>
  <c r="H13" i="34"/>
  <c r="D13" i="34"/>
  <c r="Q12" i="34"/>
  <c r="P12" i="34"/>
  <c r="O12" i="34"/>
  <c r="N12" i="34"/>
  <c r="M12" i="34"/>
  <c r="L12" i="34"/>
  <c r="K12" i="34"/>
  <c r="J12" i="34"/>
  <c r="I12" i="34"/>
  <c r="D12" i="34"/>
  <c r="H12" i="34" s="1"/>
  <c r="Q11" i="34"/>
  <c r="P11" i="34"/>
  <c r="O11" i="34"/>
  <c r="N11" i="34"/>
  <c r="M11" i="34"/>
  <c r="L11" i="34"/>
  <c r="K11" i="34"/>
  <c r="J11" i="34"/>
  <c r="I11" i="34"/>
  <c r="H11" i="34"/>
  <c r="D11" i="34"/>
  <c r="Q9" i="34"/>
  <c r="P9" i="34"/>
  <c r="O9" i="34"/>
  <c r="N9" i="34"/>
  <c r="M9" i="34"/>
  <c r="L9" i="34"/>
  <c r="K9" i="34"/>
  <c r="J9" i="34"/>
  <c r="I9" i="34"/>
  <c r="D9" i="34"/>
  <c r="Q8" i="34"/>
  <c r="P8" i="34"/>
  <c r="O8" i="34"/>
  <c r="N8" i="34"/>
  <c r="M8" i="34"/>
  <c r="L8" i="34"/>
  <c r="K8" i="34"/>
  <c r="J8" i="34"/>
  <c r="I8" i="34"/>
  <c r="H8" i="34"/>
  <c r="D8" i="34"/>
  <c r="Q7" i="34"/>
  <c r="P7" i="34"/>
  <c r="O7" i="34"/>
  <c r="N7" i="34"/>
  <c r="M7" i="34"/>
  <c r="L7" i="34"/>
  <c r="K7" i="34"/>
  <c r="J7" i="34"/>
  <c r="I7" i="34"/>
  <c r="H7" i="34"/>
  <c r="D7" i="34"/>
  <c r="Q6" i="34"/>
  <c r="P6" i="34"/>
  <c r="O6" i="34"/>
  <c r="N6" i="34"/>
  <c r="M6" i="34"/>
  <c r="L6" i="34"/>
  <c r="K6" i="34"/>
  <c r="J6" i="34"/>
  <c r="I6" i="34"/>
  <c r="H6" i="34"/>
  <c r="D6" i="34"/>
  <c r="Q5" i="34"/>
  <c r="Q23" i="34" s="1"/>
  <c r="P5" i="34"/>
  <c r="P23" i="34" s="1"/>
  <c r="O5" i="34"/>
  <c r="O23" i="34" s="1"/>
  <c r="N5" i="34"/>
  <c r="M5" i="34"/>
  <c r="M23" i="34" s="1"/>
  <c r="L5" i="34"/>
  <c r="L23" i="34" s="1"/>
  <c r="K5" i="34"/>
  <c r="K23" i="34" s="1"/>
  <c r="J5" i="34"/>
  <c r="I5" i="34"/>
  <c r="I23" i="34" s="1"/>
  <c r="D5" i="34"/>
  <c r="D23" i="34" s="1"/>
  <c r="Q4" i="34"/>
  <c r="Q27" i="34" s="1"/>
  <c r="P4" i="34"/>
  <c r="P27" i="34" s="1"/>
  <c r="O4" i="34"/>
  <c r="O27" i="34" s="1"/>
  <c r="N4" i="34"/>
  <c r="N27" i="34" s="1"/>
  <c r="M4" i="34"/>
  <c r="M27" i="34" s="1"/>
  <c r="L4" i="34"/>
  <c r="L27" i="34" s="1"/>
  <c r="K4" i="34"/>
  <c r="K27" i="34" s="1"/>
  <c r="K30" i="34" s="1"/>
  <c r="J4" i="34"/>
  <c r="J27" i="34" s="1"/>
  <c r="J30" i="34" s="1"/>
  <c r="I4" i="34"/>
  <c r="I27" i="34" s="1"/>
  <c r="H4" i="34"/>
  <c r="H27" i="34" s="1"/>
  <c r="D4" i="34"/>
  <c r="D27" i="34" s="1"/>
  <c r="H3" i="34"/>
  <c r="N37" i="33"/>
  <c r="M37" i="33"/>
  <c r="L37" i="33"/>
  <c r="K37" i="33"/>
  <c r="J37" i="33"/>
  <c r="I37" i="33"/>
  <c r="H37" i="33"/>
  <c r="D37" i="33"/>
  <c r="N36" i="33"/>
  <c r="M36" i="33"/>
  <c r="L36" i="33"/>
  <c r="K36" i="33"/>
  <c r="J36" i="33"/>
  <c r="I36" i="33"/>
  <c r="H36" i="33"/>
  <c r="D36" i="33"/>
  <c r="N35" i="33"/>
  <c r="M35" i="33"/>
  <c r="L35" i="33"/>
  <c r="K35" i="33"/>
  <c r="J35" i="33"/>
  <c r="I35" i="33"/>
  <c r="H35" i="33"/>
  <c r="D35" i="33"/>
  <c r="N34" i="33"/>
  <c r="M34" i="33"/>
  <c r="L34" i="33"/>
  <c r="K34" i="33"/>
  <c r="J34" i="33"/>
  <c r="I34" i="33"/>
  <c r="H34" i="33"/>
  <c r="D34" i="33"/>
  <c r="N33" i="33"/>
  <c r="M33" i="33"/>
  <c r="L33" i="33"/>
  <c r="K33" i="33"/>
  <c r="J33" i="33"/>
  <c r="I33" i="33"/>
  <c r="H33" i="33"/>
  <c r="D33" i="33"/>
  <c r="N32" i="33"/>
  <c r="M32" i="33"/>
  <c r="L32" i="33"/>
  <c r="K32" i="33"/>
  <c r="J32" i="33"/>
  <c r="I32" i="33"/>
  <c r="H32" i="33"/>
  <c r="D32" i="33"/>
  <c r="M29" i="33"/>
  <c r="I29" i="33"/>
  <c r="N25" i="33"/>
  <c r="N26" i="33" s="1"/>
  <c r="M25" i="33"/>
  <c r="M26" i="33" s="1"/>
  <c r="L25" i="33"/>
  <c r="L29" i="33" s="1"/>
  <c r="K25" i="33"/>
  <c r="K26" i="33" s="1"/>
  <c r="J25" i="33"/>
  <c r="J26" i="33" s="1"/>
  <c r="I25" i="33"/>
  <c r="H25" i="33"/>
  <c r="H29" i="33" s="1"/>
  <c r="D25" i="33"/>
  <c r="D26" i="33" s="1"/>
  <c r="L23" i="33"/>
  <c r="L24" i="33" s="1"/>
  <c r="N21" i="33"/>
  <c r="M21" i="33"/>
  <c r="L21" i="33"/>
  <c r="L27" i="33" s="1"/>
  <c r="K21" i="33"/>
  <c r="J21" i="33"/>
  <c r="I21" i="33"/>
  <c r="H21" i="33"/>
  <c r="D21" i="33"/>
  <c r="N16" i="33"/>
  <c r="M16" i="33"/>
  <c r="L16" i="33"/>
  <c r="K16" i="33"/>
  <c r="J16" i="33"/>
  <c r="I16" i="33"/>
  <c r="H16" i="33"/>
  <c r="D16" i="33"/>
  <c r="N15" i="33"/>
  <c r="M15" i="33"/>
  <c r="L15" i="33"/>
  <c r="K15" i="33"/>
  <c r="J15" i="33"/>
  <c r="I15" i="33"/>
  <c r="H15" i="33"/>
  <c r="D15" i="33"/>
  <c r="N14" i="33"/>
  <c r="M14" i="33"/>
  <c r="L14" i="33"/>
  <c r="K14" i="33"/>
  <c r="J14" i="33"/>
  <c r="I14" i="33"/>
  <c r="H14" i="33"/>
  <c r="D14" i="33"/>
  <c r="N13" i="33"/>
  <c r="M13" i="33"/>
  <c r="L13" i="33"/>
  <c r="K13" i="33"/>
  <c r="J13" i="33"/>
  <c r="I13" i="33"/>
  <c r="H13" i="33"/>
  <c r="D13" i="33"/>
  <c r="N12" i="33"/>
  <c r="M12" i="33"/>
  <c r="L12" i="33"/>
  <c r="K12" i="33"/>
  <c r="J12" i="33"/>
  <c r="I12" i="33"/>
  <c r="H12" i="33"/>
  <c r="D12" i="33"/>
  <c r="N11" i="33"/>
  <c r="M11" i="33"/>
  <c r="L11" i="33"/>
  <c r="K11" i="33"/>
  <c r="J11" i="33"/>
  <c r="I11" i="33"/>
  <c r="H11" i="33"/>
  <c r="D11" i="33"/>
  <c r="N9" i="33"/>
  <c r="M9" i="33"/>
  <c r="L9" i="33"/>
  <c r="K9" i="33"/>
  <c r="J9" i="33"/>
  <c r="I9" i="33"/>
  <c r="D9" i="33"/>
  <c r="H9" i="33" s="1"/>
  <c r="N8" i="33"/>
  <c r="M8" i="33"/>
  <c r="L8" i="33"/>
  <c r="K8" i="33"/>
  <c r="J8" i="33"/>
  <c r="I8" i="33"/>
  <c r="D8" i="33"/>
  <c r="H8" i="33" s="1"/>
  <c r="N7" i="33"/>
  <c r="M7" i="33"/>
  <c r="L7" i="33"/>
  <c r="K7" i="33"/>
  <c r="J7" i="33"/>
  <c r="I7" i="33"/>
  <c r="D7" i="33"/>
  <c r="H7" i="33" s="1"/>
  <c r="N6" i="33"/>
  <c r="M6" i="33"/>
  <c r="L6" i="33"/>
  <c r="K6" i="33"/>
  <c r="J6" i="33"/>
  <c r="I6" i="33"/>
  <c r="D6" i="33"/>
  <c r="H6" i="33" s="1"/>
  <c r="N5" i="33"/>
  <c r="N23" i="33" s="1"/>
  <c r="M5" i="33"/>
  <c r="M23" i="33" s="1"/>
  <c r="L5" i="33"/>
  <c r="K5" i="33"/>
  <c r="K23" i="33" s="1"/>
  <c r="K24" i="33" s="1"/>
  <c r="J5" i="33"/>
  <c r="J23" i="33" s="1"/>
  <c r="J24" i="33" s="1"/>
  <c r="I5" i="33"/>
  <c r="I23" i="33" s="1"/>
  <c r="D24" i="33" s="1"/>
  <c r="D5" i="33"/>
  <c r="D23" i="33" s="1"/>
  <c r="N4" i="33"/>
  <c r="N27" i="33" s="1"/>
  <c r="M4" i="33"/>
  <c r="M27" i="33" s="1"/>
  <c r="L4" i="33"/>
  <c r="K4" i="33"/>
  <c r="K27" i="33" s="1"/>
  <c r="J4" i="33"/>
  <c r="J27" i="33" s="1"/>
  <c r="I4" i="33"/>
  <c r="I27" i="33" s="1"/>
  <c r="D4" i="33"/>
  <c r="D27" i="33" s="1"/>
  <c r="H3" i="33"/>
  <c r="Q37" i="32"/>
  <c r="P37" i="32"/>
  <c r="O37" i="32"/>
  <c r="N37" i="32"/>
  <c r="M37" i="32"/>
  <c r="L37" i="32"/>
  <c r="K37" i="32"/>
  <c r="J37" i="32"/>
  <c r="I37" i="32"/>
  <c r="H37" i="32"/>
  <c r="D37" i="32"/>
  <c r="Q36" i="32"/>
  <c r="P36" i="32"/>
  <c r="O36" i="32"/>
  <c r="N36" i="32"/>
  <c r="M36" i="32"/>
  <c r="L36" i="32"/>
  <c r="K36" i="32"/>
  <c r="J36" i="32"/>
  <c r="I36" i="32"/>
  <c r="H36" i="32"/>
  <c r="D36" i="32"/>
  <c r="Q35" i="32"/>
  <c r="P35" i="32"/>
  <c r="O35" i="32"/>
  <c r="N35" i="32"/>
  <c r="M35" i="32"/>
  <c r="L35" i="32"/>
  <c r="K35" i="32"/>
  <c r="J35" i="32"/>
  <c r="I35" i="32"/>
  <c r="H35" i="32"/>
  <c r="D35" i="32"/>
  <c r="Q34" i="32"/>
  <c r="P34" i="32"/>
  <c r="O34" i="32"/>
  <c r="N34" i="32"/>
  <c r="M34" i="32"/>
  <c r="L34" i="32"/>
  <c r="K34" i="32"/>
  <c r="J34" i="32"/>
  <c r="I34" i="32"/>
  <c r="H34" i="32"/>
  <c r="D34" i="32"/>
  <c r="Q33" i="32"/>
  <c r="P33" i="32"/>
  <c r="O33" i="32"/>
  <c r="N33" i="32"/>
  <c r="M33" i="32"/>
  <c r="L33" i="32"/>
  <c r="K33" i="32"/>
  <c r="J33" i="32"/>
  <c r="I33" i="32"/>
  <c r="D33" i="32"/>
  <c r="H33" i="32" s="1"/>
  <c r="Q32" i="32"/>
  <c r="P32" i="32"/>
  <c r="O32" i="32"/>
  <c r="N32" i="32"/>
  <c r="M32" i="32"/>
  <c r="L32" i="32"/>
  <c r="K32" i="32"/>
  <c r="J32" i="32"/>
  <c r="I32" i="32"/>
  <c r="H32" i="32"/>
  <c r="D32" i="32"/>
  <c r="O29" i="32"/>
  <c r="K29" i="32"/>
  <c r="O26" i="32"/>
  <c r="K26" i="32"/>
  <c r="D26" i="32"/>
  <c r="Q25" i="32"/>
  <c r="Q29" i="32" s="1"/>
  <c r="P25" i="32"/>
  <c r="P29" i="32" s="1"/>
  <c r="O25" i="32"/>
  <c r="N25" i="32"/>
  <c r="N29" i="32" s="1"/>
  <c r="M25" i="32"/>
  <c r="M29" i="32" s="1"/>
  <c r="L25" i="32"/>
  <c r="L29" i="32" s="1"/>
  <c r="K25" i="32"/>
  <c r="J25" i="32"/>
  <c r="J29" i="32" s="1"/>
  <c r="I25" i="32"/>
  <c r="I29" i="32" s="1"/>
  <c r="H25" i="32"/>
  <c r="H29" i="32" s="1"/>
  <c r="D25" i="32"/>
  <c r="P23" i="32"/>
  <c r="P24" i="32" s="1"/>
  <c r="L23" i="32"/>
  <c r="H23" i="32"/>
  <c r="Q21" i="32"/>
  <c r="P21" i="32"/>
  <c r="O21" i="32"/>
  <c r="N21" i="32"/>
  <c r="M21" i="32"/>
  <c r="L21" i="32"/>
  <c r="K21" i="32"/>
  <c r="J21" i="32"/>
  <c r="I21" i="32"/>
  <c r="D21" i="32"/>
  <c r="H21" i="32" s="1"/>
  <c r="Q16" i="32"/>
  <c r="P16" i="32"/>
  <c r="O16" i="32"/>
  <c r="N16" i="32"/>
  <c r="M16" i="32"/>
  <c r="L16" i="32"/>
  <c r="K16" i="32"/>
  <c r="J16" i="32"/>
  <c r="I16" i="32"/>
  <c r="H16" i="32"/>
  <c r="D16" i="32"/>
  <c r="Q15" i="32"/>
  <c r="P15" i="32"/>
  <c r="O15" i="32"/>
  <c r="N15" i="32"/>
  <c r="M15" i="32"/>
  <c r="L15" i="32"/>
  <c r="K15" i="32"/>
  <c r="J15" i="32"/>
  <c r="I15" i="32"/>
  <c r="H15" i="32"/>
  <c r="D15" i="32"/>
  <c r="Q14" i="32"/>
  <c r="P14" i="32"/>
  <c r="O14" i="32"/>
  <c r="N14" i="32"/>
  <c r="M14" i="32"/>
  <c r="L14" i="32"/>
  <c r="K14" i="32"/>
  <c r="J14" i="32"/>
  <c r="I14" i="32"/>
  <c r="D14" i="32"/>
  <c r="H14" i="32" s="1"/>
  <c r="Q13" i="32"/>
  <c r="P13" i="32"/>
  <c r="O13" i="32"/>
  <c r="N13" i="32"/>
  <c r="M13" i="32"/>
  <c r="L13" i="32"/>
  <c r="K13" i="32"/>
  <c r="J13" i="32"/>
  <c r="I13" i="32"/>
  <c r="H13" i="32"/>
  <c r="D13" i="32"/>
  <c r="Q12" i="32"/>
  <c r="P12" i="32"/>
  <c r="O12" i="32"/>
  <c r="N12" i="32"/>
  <c r="M12" i="32"/>
  <c r="L12" i="32"/>
  <c r="K12" i="32"/>
  <c r="J12" i="32"/>
  <c r="I12" i="32"/>
  <c r="H12" i="32"/>
  <c r="D12" i="32"/>
  <c r="Q11" i="32"/>
  <c r="P11" i="32"/>
  <c r="O11" i="32"/>
  <c r="N11" i="32"/>
  <c r="M11" i="32"/>
  <c r="L11" i="32"/>
  <c r="K11" i="32"/>
  <c r="J11" i="32"/>
  <c r="I11" i="32"/>
  <c r="H11" i="32"/>
  <c r="D11" i="32"/>
  <c r="Q9" i="32"/>
  <c r="P9" i="32"/>
  <c r="O9" i="32"/>
  <c r="N9" i="32"/>
  <c r="M9" i="32"/>
  <c r="L9" i="32"/>
  <c r="K9" i="32"/>
  <c r="J9" i="32"/>
  <c r="I9" i="32"/>
  <c r="H9" i="32"/>
  <c r="D9" i="32"/>
  <c r="Q8" i="32"/>
  <c r="P8" i="32"/>
  <c r="O8" i="32"/>
  <c r="N8" i="32"/>
  <c r="M8" i="32"/>
  <c r="L8" i="32"/>
  <c r="K8" i="32"/>
  <c r="J8" i="32"/>
  <c r="I8" i="32"/>
  <c r="H8" i="32"/>
  <c r="D8" i="32"/>
  <c r="Q7" i="32"/>
  <c r="P7" i="32"/>
  <c r="O7" i="32"/>
  <c r="N7" i="32"/>
  <c r="M7" i="32"/>
  <c r="L7" i="32"/>
  <c r="K7" i="32"/>
  <c r="J7" i="32"/>
  <c r="I7" i="32"/>
  <c r="D7" i="32"/>
  <c r="H7" i="32" s="1"/>
  <c r="Q6" i="32"/>
  <c r="P6" i="32"/>
  <c r="O6" i="32"/>
  <c r="N6" i="32"/>
  <c r="M6" i="32"/>
  <c r="L6" i="32"/>
  <c r="K6" i="32"/>
  <c r="J6" i="32"/>
  <c r="I6" i="32"/>
  <c r="H6" i="32"/>
  <c r="D6" i="32"/>
  <c r="Q5" i="32"/>
  <c r="Q23" i="32" s="1"/>
  <c r="P5" i="32"/>
  <c r="O5" i="32"/>
  <c r="O23" i="32" s="1"/>
  <c r="N5" i="32"/>
  <c r="N23" i="32" s="1"/>
  <c r="M5" i="32"/>
  <c r="M23" i="32" s="1"/>
  <c r="L5" i="32"/>
  <c r="K5" i="32"/>
  <c r="K23" i="32" s="1"/>
  <c r="J5" i="32"/>
  <c r="J23" i="32" s="1"/>
  <c r="I5" i="32"/>
  <c r="I23" i="32" s="1"/>
  <c r="D24" i="32" s="1"/>
  <c r="H5" i="32"/>
  <c r="D5" i="32"/>
  <c r="D23" i="32" s="1"/>
  <c r="Q4" i="32"/>
  <c r="Q27" i="32" s="1"/>
  <c r="P4" i="32"/>
  <c r="P27" i="32" s="1"/>
  <c r="O4" i="32"/>
  <c r="O27" i="32" s="1"/>
  <c r="N4" i="32"/>
  <c r="N27" i="32" s="1"/>
  <c r="M4" i="32"/>
  <c r="M27" i="32" s="1"/>
  <c r="L4" i="32"/>
  <c r="L27" i="32" s="1"/>
  <c r="L30" i="32" s="1"/>
  <c r="K4" i="32"/>
  <c r="K27" i="32" s="1"/>
  <c r="J4" i="32"/>
  <c r="J27" i="32" s="1"/>
  <c r="I4" i="32"/>
  <c r="I27" i="32" s="1"/>
  <c r="H4" i="32"/>
  <c r="H27" i="32" s="1"/>
  <c r="H30" i="32" s="1"/>
  <c r="D4" i="32"/>
  <c r="D27" i="32" s="1"/>
  <c r="H3" i="32"/>
  <c r="Q37" i="31"/>
  <c r="P37" i="31"/>
  <c r="O37" i="31"/>
  <c r="N37" i="31"/>
  <c r="M37" i="31"/>
  <c r="L37" i="31"/>
  <c r="K37" i="31"/>
  <c r="J37" i="31"/>
  <c r="I37" i="31"/>
  <c r="H37" i="31"/>
  <c r="D37" i="31"/>
  <c r="Q36" i="31"/>
  <c r="P36" i="31"/>
  <c r="O36" i="31"/>
  <c r="N36" i="31"/>
  <c r="M36" i="31"/>
  <c r="L36" i="31"/>
  <c r="K36" i="31"/>
  <c r="J36" i="31"/>
  <c r="I36" i="31"/>
  <c r="H36" i="31"/>
  <c r="D36" i="31"/>
  <c r="Q35" i="31"/>
  <c r="P35" i="31"/>
  <c r="O35" i="31"/>
  <c r="N35" i="31"/>
  <c r="M35" i="31"/>
  <c r="L35" i="31"/>
  <c r="K35" i="31"/>
  <c r="J35" i="31"/>
  <c r="I35" i="31"/>
  <c r="H35" i="31"/>
  <c r="D35" i="31"/>
  <c r="Q34" i="31"/>
  <c r="P34" i="31"/>
  <c r="O34" i="31"/>
  <c r="N34" i="31"/>
  <c r="M34" i="31"/>
  <c r="L34" i="31"/>
  <c r="K34" i="31"/>
  <c r="J34" i="31"/>
  <c r="I34" i="31"/>
  <c r="H34" i="31"/>
  <c r="D34" i="31"/>
  <c r="Q33" i="31"/>
  <c r="P33" i="31"/>
  <c r="O33" i="31"/>
  <c r="N33" i="31"/>
  <c r="M33" i="31"/>
  <c r="L33" i="31"/>
  <c r="K33" i="31"/>
  <c r="J33" i="31"/>
  <c r="I33" i="31"/>
  <c r="D33" i="31"/>
  <c r="H33" i="31" s="1"/>
  <c r="Q32" i="31"/>
  <c r="P32" i="31"/>
  <c r="O32" i="31"/>
  <c r="N32" i="31"/>
  <c r="M32" i="31"/>
  <c r="L32" i="31"/>
  <c r="K32" i="31"/>
  <c r="J32" i="31"/>
  <c r="I32" i="31"/>
  <c r="H32" i="31"/>
  <c r="D32" i="31"/>
  <c r="O29" i="31"/>
  <c r="K29" i="31"/>
  <c r="O26" i="31"/>
  <c r="K26" i="31"/>
  <c r="D26" i="31"/>
  <c r="Q25" i="31"/>
  <c r="Q29" i="31" s="1"/>
  <c r="P25" i="31"/>
  <c r="P29" i="31" s="1"/>
  <c r="O25" i="31"/>
  <c r="N25" i="31"/>
  <c r="N29" i="31" s="1"/>
  <c r="M25" i="31"/>
  <c r="M29" i="31" s="1"/>
  <c r="L25" i="31"/>
  <c r="L29" i="31" s="1"/>
  <c r="K25" i="31"/>
  <c r="J25" i="31"/>
  <c r="J29" i="31" s="1"/>
  <c r="I25" i="31"/>
  <c r="I29" i="31" s="1"/>
  <c r="H25" i="31"/>
  <c r="H29" i="31" s="1"/>
  <c r="D25" i="31"/>
  <c r="P23" i="31"/>
  <c r="P24" i="31" s="1"/>
  <c r="L23" i="31"/>
  <c r="H23" i="31"/>
  <c r="Q21" i="31"/>
  <c r="P21" i="31"/>
  <c r="O21" i="31"/>
  <c r="N21" i="31"/>
  <c r="M21" i="31"/>
  <c r="L21" i="31"/>
  <c r="K21" i="31"/>
  <c r="J21" i="31"/>
  <c r="I21" i="31"/>
  <c r="D21" i="31"/>
  <c r="H21" i="31" s="1"/>
  <c r="Q16" i="31"/>
  <c r="P16" i="31"/>
  <c r="O16" i="31"/>
  <c r="N16" i="31"/>
  <c r="M16" i="31"/>
  <c r="L16" i="31"/>
  <c r="K16" i="31"/>
  <c r="J16" i="31"/>
  <c r="I16" i="31"/>
  <c r="H16" i="31"/>
  <c r="D16" i="31"/>
  <c r="Q15" i="31"/>
  <c r="P15" i="31"/>
  <c r="O15" i="31"/>
  <c r="N15" i="31"/>
  <c r="M15" i="31"/>
  <c r="L15" i="31"/>
  <c r="K15" i="31"/>
  <c r="J15" i="31"/>
  <c r="I15" i="31"/>
  <c r="H15" i="31"/>
  <c r="D15" i="31"/>
  <c r="Q14" i="31"/>
  <c r="P14" i="31"/>
  <c r="O14" i="31"/>
  <c r="N14" i="31"/>
  <c r="M14" i="31"/>
  <c r="L14" i="31"/>
  <c r="K14" i="31"/>
  <c r="J14" i="31"/>
  <c r="I14" i="31"/>
  <c r="D14" i="31"/>
  <c r="H14" i="31" s="1"/>
  <c r="Q13" i="31"/>
  <c r="P13" i="31"/>
  <c r="O13" i="31"/>
  <c r="N13" i="31"/>
  <c r="M13" i="31"/>
  <c r="L13" i="31"/>
  <c r="K13" i="31"/>
  <c r="J13" i="31"/>
  <c r="I13" i="31"/>
  <c r="H13" i="31"/>
  <c r="D13" i="31"/>
  <c r="Q12" i="31"/>
  <c r="P12" i="31"/>
  <c r="O12" i="31"/>
  <c r="N12" i="31"/>
  <c r="M12" i="31"/>
  <c r="L12" i="31"/>
  <c r="K12" i="31"/>
  <c r="J12" i="31"/>
  <c r="I12" i="31"/>
  <c r="H12" i="31"/>
  <c r="D12" i="31"/>
  <c r="Q11" i="31"/>
  <c r="P11" i="31"/>
  <c r="O11" i="31"/>
  <c r="N11" i="31"/>
  <c r="M11" i="31"/>
  <c r="L11" i="31"/>
  <c r="K11" i="31"/>
  <c r="J11" i="31"/>
  <c r="I11" i="31"/>
  <c r="H11" i="31"/>
  <c r="D11" i="31"/>
  <c r="Q9" i="31"/>
  <c r="P9" i="31"/>
  <c r="O9" i="31"/>
  <c r="N9" i="31"/>
  <c r="M9" i="31"/>
  <c r="L9" i="31"/>
  <c r="K9" i="31"/>
  <c r="J9" i="31"/>
  <c r="I9" i="31"/>
  <c r="H9" i="31"/>
  <c r="D9" i="31"/>
  <c r="Q8" i="31"/>
  <c r="P8" i="31"/>
  <c r="O8" i="31"/>
  <c r="N8" i="31"/>
  <c r="M8" i="31"/>
  <c r="L8" i="31"/>
  <c r="K8" i="31"/>
  <c r="J8" i="31"/>
  <c r="I8" i="31"/>
  <c r="H8" i="31"/>
  <c r="D8" i="31"/>
  <c r="Q7" i="31"/>
  <c r="P7" i="31"/>
  <c r="O7" i="31"/>
  <c r="N7" i="31"/>
  <c r="M7" i="31"/>
  <c r="L7" i="31"/>
  <c r="K7" i="31"/>
  <c r="J7" i="31"/>
  <c r="I7" i="31"/>
  <c r="D7" i="31"/>
  <c r="H7" i="31" s="1"/>
  <c r="Q6" i="31"/>
  <c r="P6" i="31"/>
  <c r="O6" i="31"/>
  <c r="N6" i="31"/>
  <c r="M6" i="31"/>
  <c r="L6" i="31"/>
  <c r="K6" i="31"/>
  <c r="J6" i="31"/>
  <c r="I6" i="31"/>
  <c r="H6" i="31"/>
  <c r="D6" i="31"/>
  <c r="Q5" i="31"/>
  <c r="Q23" i="31" s="1"/>
  <c r="P5" i="31"/>
  <c r="O5" i="31"/>
  <c r="O23" i="31" s="1"/>
  <c r="N5" i="31"/>
  <c r="N23" i="31" s="1"/>
  <c r="M5" i="31"/>
  <c r="M23" i="31" s="1"/>
  <c r="L5" i="31"/>
  <c r="K5" i="31"/>
  <c r="K23" i="31" s="1"/>
  <c r="J5" i="31"/>
  <c r="J23" i="31" s="1"/>
  <c r="I5" i="31"/>
  <c r="I23" i="31" s="1"/>
  <c r="D24" i="31" s="1"/>
  <c r="H5" i="31"/>
  <c r="D5" i="31"/>
  <c r="D23" i="31" s="1"/>
  <c r="Q4" i="31"/>
  <c r="Q27" i="31" s="1"/>
  <c r="P4" i="31"/>
  <c r="P27" i="31" s="1"/>
  <c r="O4" i="31"/>
  <c r="O27" i="31" s="1"/>
  <c r="N4" i="31"/>
  <c r="N27" i="31" s="1"/>
  <c r="M4" i="31"/>
  <c r="M27" i="31" s="1"/>
  <c r="L4" i="31"/>
  <c r="L27" i="31" s="1"/>
  <c r="K4" i="31"/>
  <c r="K27" i="31" s="1"/>
  <c r="J4" i="31"/>
  <c r="J27" i="31" s="1"/>
  <c r="J30" i="31" s="1"/>
  <c r="I4" i="31"/>
  <c r="I27" i="31" s="1"/>
  <c r="H4" i="31"/>
  <c r="D4" i="31"/>
  <c r="D27" i="31" s="1"/>
  <c r="H3" i="31"/>
  <c r="O37" i="30"/>
  <c r="N37" i="30"/>
  <c r="M37" i="30"/>
  <c r="L37" i="30"/>
  <c r="K37" i="30"/>
  <c r="J37" i="30"/>
  <c r="I37" i="30"/>
  <c r="H37" i="30"/>
  <c r="D37" i="30"/>
  <c r="O36" i="30"/>
  <c r="N36" i="30"/>
  <c r="M36" i="30"/>
  <c r="L36" i="30"/>
  <c r="K36" i="30"/>
  <c r="J36" i="30"/>
  <c r="I36" i="30"/>
  <c r="H36" i="30"/>
  <c r="D36" i="30"/>
  <c r="O35" i="30"/>
  <c r="N35" i="30"/>
  <c r="M35" i="30"/>
  <c r="L35" i="30"/>
  <c r="K35" i="30"/>
  <c r="J35" i="30"/>
  <c r="I35" i="30"/>
  <c r="D35" i="30"/>
  <c r="H35" i="30" s="1"/>
  <c r="O34" i="30"/>
  <c r="N34" i="30"/>
  <c r="M34" i="30"/>
  <c r="L34" i="30"/>
  <c r="K34" i="30"/>
  <c r="J34" i="30"/>
  <c r="I34" i="30"/>
  <c r="H34" i="30"/>
  <c r="D34" i="30"/>
  <c r="O33" i="30"/>
  <c r="N33" i="30"/>
  <c r="M33" i="30"/>
  <c r="L33" i="30"/>
  <c r="K33" i="30"/>
  <c r="J33" i="30"/>
  <c r="I33" i="30"/>
  <c r="D33" i="30"/>
  <c r="H33" i="30" s="1"/>
  <c r="O32" i="30"/>
  <c r="N32" i="30"/>
  <c r="M32" i="30"/>
  <c r="L32" i="30"/>
  <c r="K32" i="30"/>
  <c r="J32" i="30"/>
  <c r="I32" i="30"/>
  <c r="H32" i="30"/>
  <c r="D32" i="30"/>
  <c r="O29" i="30"/>
  <c r="K29" i="30"/>
  <c r="L27" i="30"/>
  <c r="O26" i="30"/>
  <c r="M26" i="30"/>
  <c r="K26" i="30"/>
  <c r="O25" i="30"/>
  <c r="J26" i="30" s="1"/>
  <c r="N25" i="30"/>
  <c r="N29" i="30" s="1"/>
  <c r="M25" i="30"/>
  <c r="H26" i="30" s="1"/>
  <c r="L25" i="30"/>
  <c r="L26" i="30" s="1"/>
  <c r="K25" i="30"/>
  <c r="J25" i="30"/>
  <c r="J29" i="30" s="1"/>
  <c r="I25" i="30"/>
  <c r="I29" i="30" s="1"/>
  <c r="H25" i="30"/>
  <c r="H29" i="30" s="1"/>
  <c r="D25" i="30"/>
  <c r="O21" i="30"/>
  <c r="N21" i="30"/>
  <c r="M21" i="30"/>
  <c r="L21" i="30"/>
  <c r="K21" i="30"/>
  <c r="J21" i="30"/>
  <c r="I21" i="30"/>
  <c r="D21" i="30"/>
  <c r="H21" i="30" s="1"/>
  <c r="O16" i="30"/>
  <c r="N16" i="30"/>
  <c r="M16" i="30"/>
  <c r="L16" i="30"/>
  <c r="K16" i="30"/>
  <c r="J16" i="30"/>
  <c r="I16" i="30"/>
  <c r="D16" i="30"/>
  <c r="H16" i="30" s="1"/>
  <c r="O15" i="30"/>
  <c r="N15" i="30"/>
  <c r="M15" i="30"/>
  <c r="L15" i="30"/>
  <c r="K15" i="30"/>
  <c r="J15" i="30"/>
  <c r="I15" i="30"/>
  <c r="H15" i="30"/>
  <c r="D15" i="30"/>
  <c r="O14" i="30"/>
  <c r="N14" i="30"/>
  <c r="M14" i="30"/>
  <c r="L14" i="30"/>
  <c r="K14" i="30"/>
  <c r="J14" i="30"/>
  <c r="I14" i="30"/>
  <c r="D14" i="30"/>
  <c r="H14" i="30" s="1"/>
  <c r="O13" i="30"/>
  <c r="N13" i="30"/>
  <c r="M13" i="30"/>
  <c r="L13" i="30"/>
  <c r="K13" i="30"/>
  <c r="J13" i="30"/>
  <c r="I13" i="30"/>
  <c r="H13" i="30"/>
  <c r="D13" i="30"/>
  <c r="O12" i="30"/>
  <c r="N12" i="30"/>
  <c r="M12" i="30"/>
  <c r="L12" i="30"/>
  <c r="K12" i="30"/>
  <c r="J12" i="30"/>
  <c r="I12" i="30"/>
  <c r="D12" i="30"/>
  <c r="H12" i="30" s="1"/>
  <c r="O11" i="30"/>
  <c r="N11" i="30"/>
  <c r="M11" i="30"/>
  <c r="L11" i="30"/>
  <c r="K11" i="30"/>
  <c r="J11" i="30"/>
  <c r="I11" i="30"/>
  <c r="H11" i="30"/>
  <c r="D11" i="30"/>
  <c r="O9" i="30"/>
  <c r="N9" i="30"/>
  <c r="M9" i="30"/>
  <c r="L9" i="30"/>
  <c r="K9" i="30"/>
  <c r="J9" i="30"/>
  <c r="I9" i="30"/>
  <c r="D9" i="30"/>
  <c r="O8" i="30"/>
  <c r="N8" i="30"/>
  <c r="M8" i="30"/>
  <c r="L8" i="30"/>
  <c r="K8" i="30"/>
  <c r="J8" i="30"/>
  <c r="I8" i="30"/>
  <c r="H8" i="30"/>
  <c r="D8" i="30"/>
  <c r="O7" i="30"/>
  <c r="N7" i="30"/>
  <c r="M7" i="30"/>
  <c r="L7" i="30"/>
  <c r="K7" i="30"/>
  <c r="J7" i="30"/>
  <c r="I7" i="30"/>
  <c r="D7" i="30"/>
  <c r="H7" i="30" s="1"/>
  <c r="O6" i="30"/>
  <c r="N6" i="30"/>
  <c r="M6" i="30"/>
  <c r="L6" i="30"/>
  <c r="L23" i="30" s="1"/>
  <c r="L24" i="30" s="1"/>
  <c r="K6" i="30"/>
  <c r="J6" i="30"/>
  <c r="I6" i="30"/>
  <c r="H6" i="30"/>
  <c r="D6" i="30"/>
  <c r="O5" i="30"/>
  <c r="O23" i="30" s="1"/>
  <c r="N5" i="30"/>
  <c r="N23" i="30" s="1"/>
  <c r="M5" i="30"/>
  <c r="M23" i="30" s="1"/>
  <c r="L5" i="30"/>
  <c r="K5" i="30"/>
  <c r="K23" i="30" s="1"/>
  <c r="K24" i="30" s="1"/>
  <c r="J5" i="30"/>
  <c r="J23" i="30" s="1"/>
  <c r="I5" i="30"/>
  <c r="I23" i="30" s="1"/>
  <c r="D24" i="30" s="1"/>
  <c r="D5" i="30"/>
  <c r="D23" i="30" s="1"/>
  <c r="O4" i="30"/>
  <c r="O27" i="30" s="1"/>
  <c r="N4" i="30"/>
  <c r="N27" i="30" s="1"/>
  <c r="M4" i="30"/>
  <c r="M27" i="30" s="1"/>
  <c r="L4" i="30"/>
  <c r="K4" i="30"/>
  <c r="K27" i="30" s="1"/>
  <c r="J4" i="30"/>
  <c r="J27" i="30" s="1"/>
  <c r="I4" i="30"/>
  <c r="I27" i="30" s="1"/>
  <c r="H4" i="30"/>
  <c r="D4" i="30"/>
  <c r="D27" i="30" s="1"/>
  <c r="H3" i="30"/>
  <c r="R37" i="29"/>
  <c r="Q37" i="29"/>
  <c r="P37" i="29"/>
  <c r="O37" i="29"/>
  <c r="N37" i="29"/>
  <c r="M37" i="29"/>
  <c r="L37" i="29"/>
  <c r="K37" i="29"/>
  <c r="J37" i="29"/>
  <c r="I37" i="29"/>
  <c r="H37" i="29"/>
  <c r="D37" i="29"/>
  <c r="R36" i="29"/>
  <c r="Q36" i="29"/>
  <c r="P36" i="29"/>
  <c r="O36" i="29"/>
  <c r="N36" i="29"/>
  <c r="M36" i="29"/>
  <c r="L36" i="29"/>
  <c r="K36" i="29"/>
  <c r="J36" i="29"/>
  <c r="I36" i="29"/>
  <c r="H36" i="29"/>
  <c r="D36" i="29"/>
  <c r="R35" i="29"/>
  <c r="Q35" i="29"/>
  <c r="P35" i="29"/>
  <c r="O35" i="29"/>
  <c r="N35" i="29"/>
  <c r="M35" i="29"/>
  <c r="L35" i="29"/>
  <c r="K35" i="29"/>
  <c r="J35" i="29"/>
  <c r="I35" i="29"/>
  <c r="H35" i="29"/>
  <c r="D35" i="29"/>
  <c r="R34" i="29"/>
  <c r="Q34" i="29"/>
  <c r="P34" i="29"/>
  <c r="O34" i="29"/>
  <c r="N34" i="29"/>
  <c r="M34" i="29"/>
  <c r="L34" i="29"/>
  <c r="K34" i="29"/>
  <c r="J34" i="29"/>
  <c r="I34" i="29"/>
  <c r="H34" i="29"/>
  <c r="D34" i="29"/>
  <c r="R33" i="29"/>
  <c r="Q33" i="29"/>
  <c r="P33" i="29"/>
  <c r="O33" i="29"/>
  <c r="N33" i="29"/>
  <c r="M33" i="29"/>
  <c r="L33" i="29"/>
  <c r="K33" i="29"/>
  <c r="J33" i="29"/>
  <c r="I33" i="29"/>
  <c r="H33" i="29"/>
  <c r="D33" i="29"/>
  <c r="R32" i="29"/>
  <c r="Q32" i="29"/>
  <c r="P32" i="29"/>
  <c r="O32" i="29"/>
  <c r="N32" i="29"/>
  <c r="M32" i="29"/>
  <c r="L32" i="29"/>
  <c r="K32" i="29"/>
  <c r="J32" i="29"/>
  <c r="I32" i="29"/>
  <c r="H32" i="29"/>
  <c r="D32" i="29"/>
  <c r="O29" i="29"/>
  <c r="K29" i="29"/>
  <c r="R25" i="29"/>
  <c r="R29" i="29" s="1"/>
  <c r="Q25" i="29"/>
  <c r="Q26" i="29" s="1"/>
  <c r="P25" i="29"/>
  <c r="P26" i="29" s="1"/>
  <c r="O25" i="29"/>
  <c r="O26" i="29" s="1"/>
  <c r="N25" i="29"/>
  <c r="N29" i="29" s="1"/>
  <c r="M25" i="29"/>
  <c r="M29" i="29" s="1"/>
  <c r="L25" i="29"/>
  <c r="L26" i="29" s="1"/>
  <c r="K25" i="29"/>
  <c r="J25" i="29"/>
  <c r="J29" i="29" s="1"/>
  <c r="I25" i="29"/>
  <c r="I29" i="29" s="1"/>
  <c r="H25" i="29"/>
  <c r="H26" i="29" s="1"/>
  <c r="D25" i="29"/>
  <c r="R23" i="29"/>
  <c r="M24" i="29" s="1"/>
  <c r="N23" i="29"/>
  <c r="J23" i="29"/>
  <c r="R21" i="29"/>
  <c r="R27" i="29" s="1"/>
  <c r="Q21" i="29"/>
  <c r="P21" i="29"/>
  <c r="O21" i="29"/>
  <c r="N21" i="29"/>
  <c r="N27" i="29" s="1"/>
  <c r="M21" i="29"/>
  <c r="L21" i="29"/>
  <c r="K21" i="29"/>
  <c r="J21" i="29"/>
  <c r="J27" i="29" s="1"/>
  <c r="I21" i="29"/>
  <c r="H21" i="29"/>
  <c r="D21" i="29"/>
  <c r="R16" i="29"/>
  <c r="Q16" i="29"/>
  <c r="P16" i="29"/>
  <c r="O16" i="29"/>
  <c r="N16" i="29"/>
  <c r="M16" i="29"/>
  <c r="L16" i="29"/>
  <c r="K16" i="29"/>
  <c r="J16" i="29"/>
  <c r="I16" i="29"/>
  <c r="H16" i="29"/>
  <c r="D16" i="29"/>
  <c r="R15" i="29"/>
  <c r="Q15" i="29"/>
  <c r="P15" i="29"/>
  <c r="O15" i="29"/>
  <c r="N15" i="29"/>
  <c r="M15" i="29"/>
  <c r="L15" i="29"/>
  <c r="K15" i="29"/>
  <c r="J15" i="29"/>
  <c r="I15" i="29"/>
  <c r="H15" i="29"/>
  <c r="D15" i="29"/>
  <c r="R14" i="29"/>
  <c r="Q14" i="29"/>
  <c r="P14" i="29"/>
  <c r="O14" i="29"/>
  <c r="N14" i="29"/>
  <c r="M14" i="29"/>
  <c r="L14" i="29"/>
  <c r="K14" i="29"/>
  <c r="J14" i="29"/>
  <c r="I14" i="29"/>
  <c r="H14" i="29"/>
  <c r="D14" i="29"/>
  <c r="R13" i="29"/>
  <c r="Q13" i="29"/>
  <c r="P13" i="29"/>
  <c r="O13" i="29"/>
  <c r="N13" i="29"/>
  <c r="M13" i="29"/>
  <c r="L13" i="29"/>
  <c r="K13" i="29"/>
  <c r="J13" i="29"/>
  <c r="I13" i="29"/>
  <c r="D13" i="29"/>
  <c r="H13" i="29" s="1"/>
  <c r="R12" i="29"/>
  <c r="Q12" i="29"/>
  <c r="P12" i="29"/>
  <c r="O12" i="29"/>
  <c r="N12" i="29"/>
  <c r="M12" i="29"/>
  <c r="L12" i="29"/>
  <c r="K12" i="29"/>
  <c r="J12" i="29"/>
  <c r="I12" i="29"/>
  <c r="D12" i="29"/>
  <c r="H12" i="29" s="1"/>
  <c r="R11" i="29"/>
  <c r="Q11" i="29"/>
  <c r="P11" i="29"/>
  <c r="O11" i="29"/>
  <c r="N11" i="29"/>
  <c r="M11" i="29"/>
  <c r="L11" i="29"/>
  <c r="K11" i="29"/>
  <c r="J11" i="29"/>
  <c r="I11" i="29"/>
  <c r="D11" i="29"/>
  <c r="H11" i="29" s="1"/>
  <c r="R9" i="29"/>
  <c r="Q9" i="29"/>
  <c r="P9" i="29"/>
  <c r="O9" i="29"/>
  <c r="N9" i="29"/>
  <c r="M9" i="29"/>
  <c r="L9" i="29"/>
  <c r="K9" i="29"/>
  <c r="J9" i="29"/>
  <c r="I9" i="29"/>
  <c r="H9" i="29"/>
  <c r="D9" i="29"/>
  <c r="R8" i="29"/>
  <c r="Q8" i="29"/>
  <c r="P8" i="29"/>
  <c r="O8" i="29"/>
  <c r="N8" i="29"/>
  <c r="M8" i="29"/>
  <c r="L8" i="29"/>
  <c r="K8" i="29"/>
  <c r="J8" i="29"/>
  <c r="I8" i="29"/>
  <c r="D8" i="29"/>
  <c r="H8" i="29" s="1"/>
  <c r="R7" i="29"/>
  <c r="Q7" i="29"/>
  <c r="P7" i="29"/>
  <c r="O7" i="29"/>
  <c r="N7" i="29"/>
  <c r="M7" i="29"/>
  <c r="L7" i="29"/>
  <c r="K7" i="29"/>
  <c r="J7" i="29"/>
  <c r="I7" i="29"/>
  <c r="D7" i="29"/>
  <c r="H7" i="29" s="1"/>
  <c r="R6" i="29"/>
  <c r="Q6" i="29"/>
  <c r="P6" i="29"/>
  <c r="O6" i="29"/>
  <c r="N6" i="29"/>
  <c r="M6" i="29"/>
  <c r="L6" i="29"/>
  <c r="K6" i="29"/>
  <c r="J6" i="29"/>
  <c r="I6" i="29"/>
  <c r="D6" i="29"/>
  <c r="H6" i="29" s="1"/>
  <c r="R5" i="29"/>
  <c r="Q5" i="29"/>
  <c r="Q23" i="29" s="1"/>
  <c r="P5" i="29"/>
  <c r="P23" i="29" s="1"/>
  <c r="O5" i="29"/>
  <c r="O23" i="29" s="1"/>
  <c r="N5" i="29"/>
  <c r="M5" i="29"/>
  <c r="M23" i="29" s="1"/>
  <c r="L5" i="29"/>
  <c r="L23" i="29" s="1"/>
  <c r="K5" i="29"/>
  <c r="K23" i="29" s="1"/>
  <c r="J5" i="29"/>
  <c r="I5" i="29"/>
  <c r="I23" i="29" s="1"/>
  <c r="D5" i="29"/>
  <c r="H5" i="29" s="1"/>
  <c r="R4" i="29"/>
  <c r="Q4" i="29"/>
  <c r="Q27" i="29" s="1"/>
  <c r="P4" i="29"/>
  <c r="P27" i="29" s="1"/>
  <c r="O4" i="29"/>
  <c r="O27" i="29" s="1"/>
  <c r="N4" i="29"/>
  <c r="M4" i="29"/>
  <c r="M27" i="29" s="1"/>
  <c r="L4" i="29"/>
  <c r="L27" i="29" s="1"/>
  <c r="K4" i="29"/>
  <c r="K27" i="29" s="1"/>
  <c r="J4" i="29"/>
  <c r="I4" i="29"/>
  <c r="I27" i="29" s="1"/>
  <c r="D4" i="29"/>
  <c r="H4" i="29" s="1"/>
  <c r="H27" i="29" s="1"/>
  <c r="H30" i="29" s="1"/>
  <c r="H3" i="29"/>
  <c r="O37" i="28"/>
  <c r="N37" i="28"/>
  <c r="M37" i="28"/>
  <c r="L37" i="28"/>
  <c r="K37" i="28"/>
  <c r="J37" i="28"/>
  <c r="I37" i="28"/>
  <c r="H37" i="28"/>
  <c r="D37" i="28"/>
  <c r="O36" i="28"/>
  <c r="N36" i="28"/>
  <c r="M36" i="28"/>
  <c r="L36" i="28"/>
  <c r="K36" i="28"/>
  <c r="J36" i="28"/>
  <c r="I36" i="28"/>
  <c r="H36" i="28"/>
  <c r="D36" i="28"/>
  <c r="O35" i="28"/>
  <c r="N35" i="28"/>
  <c r="M35" i="28"/>
  <c r="L35" i="28"/>
  <c r="K35" i="28"/>
  <c r="J35" i="28"/>
  <c r="I35" i="28"/>
  <c r="D35" i="28"/>
  <c r="H35" i="28" s="1"/>
  <c r="O34" i="28"/>
  <c r="N34" i="28"/>
  <c r="M34" i="28"/>
  <c r="L34" i="28"/>
  <c r="K34" i="28"/>
  <c r="J34" i="28"/>
  <c r="I34" i="28"/>
  <c r="D34" i="28"/>
  <c r="H34" i="28" s="1"/>
  <c r="O33" i="28"/>
  <c r="N33" i="28"/>
  <c r="M33" i="28"/>
  <c r="L33" i="28"/>
  <c r="K33" i="28"/>
  <c r="J33" i="28"/>
  <c r="I33" i="28"/>
  <c r="D33" i="28"/>
  <c r="H33" i="28" s="1"/>
  <c r="O32" i="28"/>
  <c r="N32" i="28"/>
  <c r="M32" i="28"/>
  <c r="L32" i="28"/>
  <c r="K32" i="28"/>
  <c r="J32" i="28"/>
  <c r="I32" i="28"/>
  <c r="H32" i="28"/>
  <c r="D32" i="28"/>
  <c r="O29" i="28"/>
  <c r="M29" i="28"/>
  <c r="I29" i="28"/>
  <c r="N27" i="28"/>
  <c r="J27" i="28"/>
  <c r="O26" i="28"/>
  <c r="K26" i="28"/>
  <c r="D26" i="28"/>
  <c r="O25" i="28"/>
  <c r="J26" i="28" s="1"/>
  <c r="N25" i="28"/>
  <c r="N26" i="28" s="1"/>
  <c r="M25" i="28"/>
  <c r="M26" i="28" s="1"/>
  <c r="L25" i="28"/>
  <c r="L29" i="28" s="1"/>
  <c r="K25" i="28"/>
  <c r="K29" i="28" s="1"/>
  <c r="J25" i="28"/>
  <c r="J29" i="28" s="1"/>
  <c r="I25" i="28"/>
  <c r="H25" i="28"/>
  <c r="H29" i="28" s="1"/>
  <c r="D25" i="28"/>
  <c r="O21" i="28"/>
  <c r="N21" i="28"/>
  <c r="M21" i="28"/>
  <c r="L21" i="28"/>
  <c r="K21" i="28"/>
  <c r="J21" i="28"/>
  <c r="I21" i="28"/>
  <c r="D21" i="28"/>
  <c r="O16" i="28"/>
  <c r="N16" i="28"/>
  <c r="M16" i="28"/>
  <c r="L16" i="28"/>
  <c r="K16" i="28"/>
  <c r="J16" i="28"/>
  <c r="I16" i="28"/>
  <c r="D16" i="28"/>
  <c r="H16" i="28" s="1"/>
  <c r="O15" i="28"/>
  <c r="N15" i="28"/>
  <c r="M15" i="28"/>
  <c r="L15" i="28"/>
  <c r="K15" i="28"/>
  <c r="J15" i="28"/>
  <c r="I15" i="28"/>
  <c r="H15" i="28"/>
  <c r="D15" i="28"/>
  <c r="O14" i="28"/>
  <c r="N14" i="28"/>
  <c r="M14" i="28"/>
  <c r="L14" i="28"/>
  <c r="K14" i="28"/>
  <c r="J14" i="28"/>
  <c r="I14" i="28"/>
  <c r="D14" i="28"/>
  <c r="H14" i="28" s="1"/>
  <c r="O13" i="28"/>
  <c r="N13" i="28"/>
  <c r="M13" i="28"/>
  <c r="L13" i="28"/>
  <c r="K13" i="28"/>
  <c r="J13" i="28"/>
  <c r="I13" i="28"/>
  <c r="H13" i="28"/>
  <c r="D13" i="28"/>
  <c r="O12" i="28"/>
  <c r="N12" i="28"/>
  <c r="M12" i="28"/>
  <c r="L12" i="28"/>
  <c r="K12" i="28"/>
  <c r="J12" i="28"/>
  <c r="I12" i="28"/>
  <c r="D12" i="28"/>
  <c r="H12" i="28" s="1"/>
  <c r="O11" i="28"/>
  <c r="N11" i="28"/>
  <c r="M11" i="28"/>
  <c r="L11" i="28"/>
  <c r="K11" i="28"/>
  <c r="J11" i="28"/>
  <c r="I11" i="28"/>
  <c r="H11" i="28"/>
  <c r="D11" i="28"/>
  <c r="O9" i="28"/>
  <c r="N9" i="28"/>
  <c r="M9" i="28"/>
  <c r="L9" i="28"/>
  <c r="K9" i="28"/>
  <c r="J9" i="28"/>
  <c r="I9" i="28"/>
  <c r="D9" i="28"/>
  <c r="O8" i="28"/>
  <c r="N8" i="28"/>
  <c r="M8" i="28"/>
  <c r="L8" i="28"/>
  <c r="K8" i="28"/>
  <c r="J8" i="28"/>
  <c r="I8" i="28"/>
  <c r="H8" i="28"/>
  <c r="D8" i="28"/>
  <c r="O7" i="28"/>
  <c r="N7" i="28"/>
  <c r="M7" i="28"/>
  <c r="L7" i="28"/>
  <c r="K7" i="28"/>
  <c r="J7" i="28"/>
  <c r="I7" i="28"/>
  <c r="D7" i="28"/>
  <c r="H7" i="28" s="1"/>
  <c r="O6" i="28"/>
  <c r="N6" i="28"/>
  <c r="N23" i="28" s="1"/>
  <c r="M6" i="28"/>
  <c r="L6" i="28"/>
  <c r="K6" i="28"/>
  <c r="J6" i="28"/>
  <c r="J23" i="28" s="1"/>
  <c r="I6" i="28"/>
  <c r="H6" i="28"/>
  <c r="D6" i="28"/>
  <c r="O5" i="28"/>
  <c r="O23" i="28" s="1"/>
  <c r="N5" i="28"/>
  <c r="M5" i="28"/>
  <c r="M23" i="28" s="1"/>
  <c r="L5" i="28"/>
  <c r="L23" i="28" s="1"/>
  <c r="L24" i="28" s="1"/>
  <c r="K5" i="28"/>
  <c r="K23" i="28" s="1"/>
  <c r="K24" i="28" s="1"/>
  <c r="J5" i="28"/>
  <c r="I5" i="28"/>
  <c r="I23" i="28" s="1"/>
  <c r="D5" i="28"/>
  <c r="D23" i="28" s="1"/>
  <c r="O4" i="28"/>
  <c r="O27" i="28" s="1"/>
  <c r="N4" i="28"/>
  <c r="M4" i="28"/>
  <c r="M27" i="28" s="1"/>
  <c r="L4" i="28"/>
  <c r="L27" i="28" s="1"/>
  <c r="K4" i="28"/>
  <c r="K27" i="28" s="1"/>
  <c r="J4" i="28"/>
  <c r="I4" i="28"/>
  <c r="I27" i="28" s="1"/>
  <c r="H4" i="28"/>
  <c r="D4" i="28"/>
  <c r="D27" i="28" s="1"/>
  <c r="H3" i="28"/>
  <c r="R37" i="27"/>
  <c r="Q37" i="27"/>
  <c r="P37" i="27"/>
  <c r="O37" i="27"/>
  <c r="N37" i="27"/>
  <c r="M37" i="27"/>
  <c r="L37" i="27"/>
  <c r="K37" i="27"/>
  <c r="J37" i="27"/>
  <c r="I37" i="27"/>
  <c r="H37" i="27"/>
  <c r="D37" i="27"/>
  <c r="R36" i="27"/>
  <c r="Q36" i="27"/>
  <c r="P36" i="27"/>
  <c r="O36" i="27"/>
  <c r="N36" i="27"/>
  <c r="M36" i="27"/>
  <c r="L36" i="27"/>
  <c r="K36" i="27"/>
  <c r="J36" i="27"/>
  <c r="I36" i="27"/>
  <c r="H36" i="27"/>
  <c r="D36" i="27"/>
  <c r="R35" i="27"/>
  <c r="Q35" i="27"/>
  <c r="P35" i="27"/>
  <c r="O35" i="27"/>
  <c r="N35" i="27"/>
  <c r="M35" i="27"/>
  <c r="L35" i="27"/>
  <c r="K35" i="27"/>
  <c r="J35" i="27"/>
  <c r="I35" i="27"/>
  <c r="H35" i="27"/>
  <c r="D35" i="27"/>
  <c r="R34" i="27"/>
  <c r="Q34" i="27"/>
  <c r="P34" i="27"/>
  <c r="O34" i="27"/>
  <c r="N34" i="27"/>
  <c r="M34" i="27"/>
  <c r="L34" i="27"/>
  <c r="K34" i="27"/>
  <c r="J34" i="27"/>
  <c r="I34" i="27"/>
  <c r="H34" i="27"/>
  <c r="D34" i="27"/>
  <c r="R33" i="27"/>
  <c r="Q33" i="27"/>
  <c r="P33" i="27"/>
  <c r="O33" i="27"/>
  <c r="N33" i="27"/>
  <c r="M33" i="27"/>
  <c r="L33" i="27"/>
  <c r="K33" i="27"/>
  <c r="J33" i="27"/>
  <c r="I33" i="27"/>
  <c r="H33" i="27"/>
  <c r="D33" i="27"/>
  <c r="R32" i="27"/>
  <c r="Q32" i="27"/>
  <c r="P32" i="27"/>
  <c r="O32" i="27"/>
  <c r="N32" i="27"/>
  <c r="M32" i="27"/>
  <c r="L32" i="27"/>
  <c r="K32" i="27"/>
  <c r="J32" i="27"/>
  <c r="I32" i="27"/>
  <c r="H32" i="27"/>
  <c r="D32" i="27"/>
  <c r="Q29" i="27"/>
  <c r="M29" i="27"/>
  <c r="I29" i="27"/>
  <c r="R25" i="27"/>
  <c r="R26" i="27" s="1"/>
  <c r="Q25" i="27"/>
  <c r="Q26" i="27" s="1"/>
  <c r="P25" i="27"/>
  <c r="P29" i="27" s="1"/>
  <c r="O25" i="27"/>
  <c r="O26" i="27" s="1"/>
  <c r="N25" i="27"/>
  <c r="N26" i="27" s="1"/>
  <c r="M25" i="27"/>
  <c r="L25" i="27"/>
  <c r="L29" i="27" s="1"/>
  <c r="K25" i="27"/>
  <c r="K29" i="27" s="1"/>
  <c r="J25" i="27"/>
  <c r="J29" i="27" s="1"/>
  <c r="I25" i="27"/>
  <c r="D26" i="27" s="1"/>
  <c r="H25" i="27"/>
  <c r="H29" i="27" s="1"/>
  <c r="D25" i="27"/>
  <c r="P23" i="27"/>
  <c r="L23" i="27"/>
  <c r="R21" i="27"/>
  <c r="Q21" i="27"/>
  <c r="P21" i="27"/>
  <c r="P27" i="27" s="1"/>
  <c r="O21" i="27"/>
  <c r="N21" i="27"/>
  <c r="M21" i="27"/>
  <c r="L21" i="27"/>
  <c r="L27" i="27" s="1"/>
  <c r="K21" i="27"/>
  <c r="J21" i="27"/>
  <c r="I21" i="27"/>
  <c r="H21" i="27"/>
  <c r="D21" i="27"/>
  <c r="R16" i="27"/>
  <c r="Q16" i="27"/>
  <c r="P16" i="27"/>
  <c r="O16" i="27"/>
  <c r="N16" i="27"/>
  <c r="M16" i="27"/>
  <c r="L16" i="27"/>
  <c r="K16" i="27"/>
  <c r="J16" i="27"/>
  <c r="I16" i="27"/>
  <c r="H16" i="27"/>
  <c r="D16" i="27"/>
  <c r="R15" i="27"/>
  <c r="Q15" i="27"/>
  <c r="P15" i="27"/>
  <c r="O15" i="27"/>
  <c r="N15" i="27"/>
  <c r="M15" i="27"/>
  <c r="L15" i="27"/>
  <c r="K15" i="27"/>
  <c r="J15" i="27"/>
  <c r="I15" i="27"/>
  <c r="H15" i="27"/>
  <c r="D15" i="27"/>
  <c r="R14" i="27"/>
  <c r="Q14" i="27"/>
  <c r="P14" i="27"/>
  <c r="O14" i="27"/>
  <c r="N14" i="27"/>
  <c r="M14" i="27"/>
  <c r="L14" i="27"/>
  <c r="K14" i="27"/>
  <c r="J14" i="27"/>
  <c r="I14" i="27"/>
  <c r="H14" i="27"/>
  <c r="D14" i="27"/>
  <c r="R13" i="27"/>
  <c r="Q13" i="27"/>
  <c r="P13" i="27"/>
  <c r="O13" i="27"/>
  <c r="N13" i="27"/>
  <c r="M13" i="27"/>
  <c r="L13" i="27"/>
  <c r="K13" i="27"/>
  <c r="J13" i="27"/>
  <c r="I13" i="27"/>
  <c r="H13" i="27"/>
  <c r="D13" i="27"/>
  <c r="R12" i="27"/>
  <c r="Q12" i="27"/>
  <c r="P12" i="27"/>
  <c r="O12" i="27"/>
  <c r="N12" i="27"/>
  <c r="M12" i="27"/>
  <c r="L12" i="27"/>
  <c r="K12" i="27"/>
  <c r="J12" i="27"/>
  <c r="I12" i="27"/>
  <c r="H12" i="27"/>
  <c r="D12" i="27"/>
  <c r="R11" i="27"/>
  <c r="Q11" i="27"/>
  <c r="P11" i="27"/>
  <c r="O11" i="27"/>
  <c r="N11" i="27"/>
  <c r="M11" i="27"/>
  <c r="L11" i="27"/>
  <c r="K11" i="27"/>
  <c r="J11" i="27"/>
  <c r="I11" i="27"/>
  <c r="H11" i="27"/>
  <c r="D11" i="27"/>
  <c r="R9" i="27"/>
  <c r="Q9" i="27"/>
  <c r="P9" i="27"/>
  <c r="O9" i="27"/>
  <c r="N9" i="27"/>
  <c r="M9" i="27"/>
  <c r="L9" i="27"/>
  <c r="K9" i="27"/>
  <c r="J9" i="27"/>
  <c r="I9" i="27"/>
  <c r="D9" i="27"/>
  <c r="H9" i="27" s="1"/>
  <c r="R8" i="27"/>
  <c r="Q8" i="27"/>
  <c r="P8" i="27"/>
  <c r="O8" i="27"/>
  <c r="N8" i="27"/>
  <c r="M8" i="27"/>
  <c r="L8" i="27"/>
  <c r="K8" i="27"/>
  <c r="J8" i="27"/>
  <c r="I8" i="27"/>
  <c r="D8" i="27"/>
  <c r="H8" i="27" s="1"/>
  <c r="R7" i="27"/>
  <c r="Q7" i="27"/>
  <c r="P7" i="27"/>
  <c r="O7" i="27"/>
  <c r="N7" i="27"/>
  <c r="M7" i="27"/>
  <c r="L7" i="27"/>
  <c r="K7" i="27"/>
  <c r="J7" i="27"/>
  <c r="I7" i="27"/>
  <c r="D7" i="27"/>
  <c r="H7" i="27" s="1"/>
  <c r="R6" i="27"/>
  <c r="Q6" i="27"/>
  <c r="P6" i="27"/>
  <c r="O6" i="27"/>
  <c r="N6" i="27"/>
  <c r="M6" i="27"/>
  <c r="L6" i="27"/>
  <c r="K6" i="27"/>
  <c r="J6" i="27"/>
  <c r="I6" i="27"/>
  <c r="D6" i="27"/>
  <c r="H6" i="27" s="1"/>
  <c r="R5" i="27"/>
  <c r="R23" i="27" s="1"/>
  <c r="Q5" i="27"/>
  <c r="Q23" i="27" s="1"/>
  <c r="P5" i="27"/>
  <c r="O5" i="27"/>
  <c r="O23" i="27" s="1"/>
  <c r="N5" i="27"/>
  <c r="N23" i="27" s="1"/>
  <c r="M5" i="27"/>
  <c r="M23" i="27" s="1"/>
  <c r="L5" i="27"/>
  <c r="K5" i="27"/>
  <c r="K23" i="27" s="1"/>
  <c r="J5" i="27"/>
  <c r="J23" i="27" s="1"/>
  <c r="I5" i="27"/>
  <c r="I23" i="27" s="1"/>
  <c r="D24" i="27" s="1"/>
  <c r="D5" i="27"/>
  <c r="D23" i="27" s="1"/>
  <c r="R4" i="27"/>
  <c r="R27" i="27" s="1"/>
  <c r="Q4" i="27"/>
  <c r="Q27" i="27" s="1"/>
  <c r="P4" i="27"/>
  <c r="O4" i="27"/>
  <c r="O27" i="27" s="1"/>
  <c r="N4" i="27"/>
  <c r="N27" i="27" s="1"/>
  <c r="M4" i="27"/>
  <c r="M27" i="27" s="1"/>
  <c r="L4" i="27"/>
  <c r="K4" i="27"/>
  <c r="K27" i="27" s="1"/>
  <c r="K30" i="27" s="1"/>
  <c r="J4" i="27"/>
  <c r="J27" i="27" s="1"/>
  <c r="J30" i="27" s="1"/>
  <c r="I4" i="27"/>
  <c r="I27" i="27" s="1"/>
  <c r="D4" i="27"/>
  <c r="D27" i="27" s="1"/>
  <c r="H3" i="27"/>
  <c r="R37" i="26"/>
  <c r="Q37" i="26"/>
  <c r="P37" i="26"/>
  <c r="O37" i="26"/>
  <c r="N37" i="26"/>
  <c r="M37" i="26"/>
  <c r="L37" i="26"/>
  <c r="K37" i="26"/>
  <c r="J37" i="26"/>
  <c r="I37" i="26"/>
  <c r="H37" i="26"/>
  <c r="D37" i="26"/>
  <c r="R36" i="26"/>
  <c r="Q36" i="26"/>
  <c r="P36" i="26"/>
  <c r="O36" i="26"/>
  <c r="N36" i="26"/>
  <c r="M36" i="26"/>
  <c r="L36" i="26"/>
  <c r="K36" i="26"/>
  <c r="J36" i="26"/>
  <c r="I36" i="26"/>
  <c r="H36" i="26"/>
  <c r="D36" i="26"/>
  <c r="R35" i="26"/>
  <c r="Q35" i="26"/>
  <c r="P35" i="26"/>
  <c r="O35" i="26"/>
  <c r="N35" i="26"/>
  <c r="M35" i="26"/>
  <c r="L35" i="26"/>
  <c r="K35" i="26"/>
  <c r="J35" i="26"/>
  <c r="I35" i="26"/>
  <c r="H35" i="26"/>
  <c r="D35" i="26"/>
  <c r="R34" i="26"/>
  <c r="Q34" i="26"/>
  <c r="P34" i="26"/>
  <c r="O34" i="26"/>
  <c r="N34" i="26"/>
  <c r="M34" i="26"/>
  <c r="L34" i="26"/>
  <c r="K34" i="26"/>
  <c r="J34" i="26"/>
  <c r="I34" i="26"/>
  <c r="H34" i="26"/>
  <c r="D34" i="26"/>
  <c r="R33" i="26"/>
  <c r="Q33" i="26"/>
  <c r="P33" i="26"/>
  <c r="O33" i="26"/>
  <c r="N33" i="26"/>
  <c r="M33" i="26"/>
  <c r="L33" i="26"/>
  <c r="K33" i="26"/>
  <c r="J33" i="26"/>
  <c r="I33" i="26"/>
  <c r="H33" i="26"/>
  <c r="D33" i="26"/>
  <c r="R32" i="26"/>
  <c r="Q32" i="26"/>
  <c r="P32" i="26"/>
  <c r="O32" i="26"/>
  <c r="N32" i="26"/>
  <c r="M32" i="26"/>
  <c r="L32" i="26"/>
  <c r="K32" i="26"/>
  <c r="J32" i="26"/>
  <c r="I32" i="26"/>
  <c r="H32" i="26"/>
  <c r="D32" i="26"/>
  <c r="O29" i="26"/>
  <c r="K29" i="26"/>
  <c r="R25" i="26"/>
  <c r="R29" i="26" s="1"/>
  <c r="Q25" i="26"/>
  <c r="Q26" i="26" s="1"/>
  <c r="P25" i="26"/>
  <c r="P26" i="26" s="1"/>
  <c r="O25" i="26"/>
  <c r="O26" i="26" s="1"/>
  <c r="N25" i="26"/>
  <c r="N29" i="26" s="1"/>
  <c r="M25" i="26"/>
  <c r="M29" i="26" s="1"/>
  <c r="L25" i="26"/>
  <c r="L29" i="26" s="1"/>
  <c r="K25" i="26"/>
  <c r="J25" i="26"/>
  <c r="J29" i="26" s="1"/>
  <c r="I25" i="26"/>
  <c r="I29" i="26" s="1"/>
  <c r="H25" i="26"/>
  <c r="H29" i="26" s="1"/>
  <c r="D25" i="26"/>
  <c r="R23" i="26"/>
  <c r="N23" i="26"/>
  <c r="J23" i="26"/>
  <c r="R21" i="26"/>
  <c r="R27" i="26" s="1"/>
  <c r="Q21" i="26"/>
  <c r="P21" i="26"/>
  <c r="O21" i="26"/>
  <c r="N21" i="26"/>
  <c r="N27" i="26" s="1"/>
  <c r="M21" i="26"/>
  <c r="L21" i="26"/>
  <c r="K21" i="26"/>
  <c r="J21" i="26"/>
  <c r="J27" i="26" s="1"/>
  <c r="I21" i="26"/>
  <c r="H21" i="26"/>
  <c r="D21" i="26"/>
  <c r="R16" i="26"/>
  <c r="Q16" i="26"/>
  <c r="P16" i="26"/>
  <c r="O16" i="26"/>
  <c r="N16" i="26"/>
  <c r="M16" i="26"/>
  <c r="L16" i="26"/>
  <c r="K16" i="26"/>
  <c r="J16" i="26"/>
  <c r="I16" i="26"/>
  <c r="H16" i="26"/>
  <c r="D16" i="26"/>
  <c r="R15" i="26"/>
  <c r="Q15" i="26"/>
  <c r="P15" i="26"/>
  <c r="O15" i="26"/>
  <c r="N15" i="26"/>
  <c r="M15" i="26"/>
  <c r="L15" i="26"/>
  <c r="K15" i="26"/>
  <c r="J15" i="26"/>
  <c r="I15" i="26"/>
  <c r="H15" i="26"/>
  <c r="D15" i="26"/>
  <c r="R14" i="26"/>
  <c r="Q14" i="26"/>
  <c r="P14" i="26"/>
  <c r="O14" i="26"/>
  <c r="N14" i="26"/>
  <c r="M14" i="26"/>
  <c r="L14" i="26"/>
  <c r="K14" i="26"/>
  <c r="J14" i="26"/>
  <c r="I14" i="26"/>
  <c r="H14" i="26"/>
  <c r="D14" i="26"/>
  <c r="R13" i="26"/>
  <c r="Q13" i="26"/>
  <c r="P13" i="26"/>
  <c r="O13" i="26"/>
  <c r="N13" i="26"/>
  <c r="M13" i="26"/>
  <c r="L13" i="26"/>
  <c r="K13" i="26"/>
  <c r="J13" i="26"/>
  <c r="I13" i="26"/>
  <c r="D13" i="26"/>
  <c r="H13" i="26" s="1"/>
  <c r="R12" i="26"/>
  <c r="Q12" i="26"/>
  <c r="P12" i="26"/>
  <c r="O12" i="26"/>
  <c r="N12" i="26"/>
  <c r="M12" i="26"/>
  <c r="L12" i="26"/>
  <c r="K12" i="26"/>
  <c r="J12" i="26"/>
  <c r="I12" i="26"/>
  <c r="D12" i="26"/>
  <c r="H12" i="26" s="1"/>
  <c r="R11" i="26"/>
  <c r="Q11" i="26"/>
  <c r="P11" i="26"/>
  <c r="O11" i="26"/>
  <c r="N11" i="26"/>
  <c r="M11" i="26"/>
  <c r="L11" i="26"/>
  <c r="K11" i="26"/>
  <c r="J11" i="26"/>
  <c r="I11" i="26"/>
  <c r="D11" i="26"/>
  <c r="H11" i="26" s="1"/>
  <c r="R9" i="26"/>
  <c r="Q9" i="26"/>
  <c r="P9" i="26"/>
  <c r="O9" i="26"/>
  <c r="N9" i="26"/>
  <c r="M9" i="26"/>
  <c r="L9" i="26"/>
  <c r="K9" i="26"/>
  <c r="J9" i="26"/>
  <c r="I9" i="26"/>
  <c r="H9" i="26"/>
  <c r="D9" i="26"/>
  <c r="R8" i="26"/>
  <c r="Q8" i="26"/>
  <c r="P8" i="26"/>
  <c r="O8" i="26"/>
  <c r="N8" i="26"/>
  <c r="M8" i="26"/>
  <c r="L8" i="26"/>
  <c r="K8" i="26"/>
  <c r="J8" i="26"/>
  <c r="I8" i="26"/>
  <c r="H8" i="26"/>
  <c r="D8" i="26"/>
  <c r="R7" i="26"/>
  <c r="Q7" i="26"/>
  <c r="P7" i="26"/>
  <c r="O7" i="26"/>
  <c r="N7" i="26"/>
  <c r="M7" i="26"/>
  <c r="L7" i="26"/>
  <c r="K7" i="26"/>
  <c r="J7" i="26"/>
  <c r="I7" i="26"/>
  <c r="D7" i="26"/>
  <c r="H7" i="26" s="1"/>
  <c r="R6" i="26"/>
  <c r="Q6" i="26"/>
  <c r="P6" i="26"/>
  <c r="O6" i="26"/>
  <c r="N6" i="26"/>
  <c r="M6" i="26"/>
  <c r="L6" i="26"/>
  <c r="K6" i="26"/>
  <c r="J6" i="26"/>
  <c r="I6" i="26"/>
  <c r="D6" i="26"/>
  <c r="H6" i="26" s="1"/>
  <c r="R5" i="26"/>
  <c r="Q5" i="26"/>
  <c r="Q23" i="26" s="1"/>
  <c r="P5" i="26"/>
  <c r="P23" i="26" s="1"/>
  <c r="O5" i="26"/>
  <c r="O23" i="26" s="1"/>
  <c r="N5" i="26"/>
  <c r="M5" i="26"/>
  <c r="M23" i="26" s="1"/>
  <c r="L5" i="26"/>
  <c r="L23" i="26" s="1"/>
  <c r="K5" i="26"/>
  <c r="K23" i="26" s="1"/>
  <c r="J5" i="26"/>
  <c r="I5" i="26"/>
  <c r="I23" i="26" s="1"/>
  <c r="D5" i="26"/>
  <c r="H5" i="26" s="1"/>
  <c r="H23" i="26" s="1"/>
  <c r="R4" i="26"/>
  <c r="Q4" i="26"/>
  <c r="Q27" i="26" s="1"/>
  <c r="P4" i="26"/>
  <c r="P27" i="26" s="1"/>
  <c r="O4" i="26"/>
  <c r="O27" i="26" s="1"/>
  <c r="N4" i="26"/>
  <c r="M4" i="26"/>
  <c r="M27" i="26" s="1"/>
  <c r="L4" i="26"/>
  <c r="L27" i="26" s="1"/>
  <c r="L30" i="26" s="1"/>
  <c r="K4" i="26"/>
  <c r="K27" i="26" s="1"/>
  <c r="J4" i="26"/>
  <c r="I4" i="26"/>
  <c r="I27" i="26" s="1"/>
  <c r="D4" i="26"/>
  <c r="H4" i="26" s="1"/>
  <c r="H27" i="26" s="1"/>
  <c r="H30" i="26" s="1"/>
  <c r="H3" i="26"/>
  <c r="R37" i="25"/>
  <c r="Q37" i="25"/>
  <c r="P37" i="25"/>
  <c r="O37" i="25"/>
  <c r="N37" i="25"/>
  <c r="M37" i="25"/>
  <c r="L37" i="25"/>
  <c r="K37" i="25"/>
  <c r="J37" i="25"/>
  <c r="I37" i="25"/>
  <c r="H37" i="25"/>
  <c r="D37" i="25"/>
  <c r="R36" i="25"/>
  <c r="Q36" i="25"/>
  <c r="P36" i="25"/>
  <c r="O36" i="25"/>
  <c r="N36" i="25"/>
  <c r="M36" i="25"/>
  <c r="L36" i="25"/>
  <c r="K36" i="25"/>
  <c r="J36" i="25"/>
  <c r="I36" i="25"/>
  <c r="H36" i="25"/>
  <c r="D36" i="25"/>
  <c r="R35" i="25"/>
  <c r="Q35" i="25"/>
  <c r="P35" i="25"/>
  <c r="O35" i="25"/>
  <c r="N35" i="25"/>
  <c r="M35" i="25"/>
  <c r="L35" i="25"/>
  <c r="K35" i="25"/>
  <c r="J35" i="25"/>
  <c r="I35" i="25"/>
  <c r="D35" i="25"/>
  <c r="H35" i="25" s="1"/>
  <c r="R34" i="25"/>
  <c r="Q34" i="25"/>
  <c r="P34" i="25"/>
  <c r="O34" i="25"/>
  <c r="N34" i="25"/>
  <c r="M34" i="25"/>
  <c r="L34" i="25"/>
  <c r="K34" i="25"/>
  <c r="J34" i="25"/>
  <c r="I34" i="25"/>
  <c r="D34" i="25"/>
  <c r="H34" i="25" s="1"/>
  <c r="R33" i="25"/>
  <c r="Q33" i="25"/>
  <c r="P33" i="25"/>
  <c r="O33" i="25"/>
  <c r="N33" i="25"/>
  <c r="M33" i="25"/>
  <c r="L33" i="25"/>
  <c r="K33" i="25"/>
  <c r="J33" i="25"/>
  <c r="I33" i="25"/>
  <c r="D33" i="25"/>
  <c r="H33" i="25" s="1"/>
  <c r="R32" i="25"/>
  <c r="Q32" i="25"/>
  <c r="P32" i="25"/>
  <c r="O32" i="25"/>
  <c r="N32" i="25"/>
  <c r="M32" i="25"/>
  <c r="L32" i="25"/>
  <c r="K32" i="25"/>
  <c r="J32" i="25"/>
  <c r="I32" i="25"/>
  <c r="D32" i="25"/>
  <c r="H32" i="25" s="1"/>
  <c r="R29" i="25"/>
  <c r="Q29" i="25"/>
  <c r="M29" i="25"/>
  <c r="I29" i="25"/>
  <c r="R25" i="25"/>
  <c r="R26" i="25" s="1"/>
  <c r="Q25" i="25"/>
  <c r="Q26" i="25" s="1"/>
  <c r="P25" i="25"/>
  <c r="P29" i="25" s="1"/>
  <c r="O25" i="25"/>
  <c r="O26" i="25" s="1"/>
  <c r="N25" i="25"/>
  <c r="N26" i="25" s="1"/>
  <c r="M25" i="25"/>
  <c r="M26" i="25" s="1"/>
  <c r="L25" i="25"/>
  <c r="L29" i="25" s="1"/>
  <c r="K25" i="25"/>
  <c r="K29" i="25" s="1"/>
  <c r="J25" i="25"/>
  <c r="J29" i="25" s="1"/>
  <c r="I25" i="25"/>
  <c r="D26" i="25" s="1"/>
  <c r="H25" i="25"/>
  <c r="H29" i="25" s="1"/>
  <c r="D25" i="25"/>
  <c r="P23" i="25"/>
  <c r="L23" i="25"/>
  <c r="R21" i="25"/>
  <c r="Q21" i="25"/>
  <c r="P21" i="25"/>
  <c r="P27" i="25" s="1"/>
  <c r="O21" i="25"/>
  <c r="N21" i="25"/>
  <c r="M21" i="25"/>
  <c r="L21" i="25"/>
  <c r="L27" i="25" s="1"/>
  <c r="K21" i="25"/>
  <c r="J21" i="25"/>
  <c r="I21" i="25"/>
  <c r="H21" i="25"/>
  <c r="D21" i="25"/>
  <c r="R16" i="25"/>
  <c r="Q16" i="25"/>
  <c r="P16" i="25"/>
  <c r="O16" i="25"/>
  <c r="N16" i="25"/>
  <c r="M16" i="25"/>
  <c r="L16" i="25"/>
  <c r="K16" i="25"/>
  <c r="J16" i="25"/>
  <c r="I16" i="25"/>
  <c r="H16" i="25"/>
  <c r="D16" i="25"/>
  <c r="R15" i="25"/>
  <c r="Q15" i="25"/>
  <c r="P15" i="25"/>
  <c r="O15" i="25"/>
  <c r="N15" i="25"/>
  <c r="M15" i="25"/>
  <c r="L15" i="25"/>
  <c r="K15" i="25"/>
  <c r="J15" i="25"/>
  <c r="I15" i="25"/>
  <c r="H15" i="25"/>
  <c r="D15" i="25"/>
  <c r="R14" i="25"/>
  <c r="Q14" i="25"/>
  <c r="P14" i="25"/>
  <c r="O14" i="25"/>
  <c r="N14" i="25"/>
  <c r="M14" i="25"/>
  <c r="L14" i="25"/>
  <c r="K14" i="25"/>
  <c r="J14" i="25"/>
  <c r="I14" i="25"/>
  <c r="H14" i="25"/>
  <c r="D14" i="25"/>
  <c r="R13" i="25"/>
  <c r="Q13" i="25"/>
  <c r="P13" i="25"/>
  <c r="O13" i="25"/>
  <c r="N13" i="25"/>
  <c r="M13" i="25"/>
  <c r="L13" i="25"/>
  <c r="K13" i="25"/>
  <c r="J13" i="25"/>
  <c r="I13" i="25"/>
  <c r="H13" i="25"/>
  <c r="D13" i="25"/>
  <c r="R12" i="25"/>
  <c r="Q12" i="25"/>
  <c r="P12" i="25"/>
  <c r="O12" i="25"/>
  <c r="N12" i="25"/>
  <c r="M12" i="25"/>
  <c r="L12" i="25"/>
  <c r="K12" i="25"/>
  <c r="J12" i="25"/>
  <c r="I12" i="25"/>
  <c r="H12" i="25"/>
  <c r="D12" i="25"/>
  <c r="R11" i="25"/>
  <c r="Q11" i="25"/>
  <c r="P11" i="25"/>
  <c r="O11" i="25"/>
  <c r="N11" i="25"/>
  <c r="M11" i="25"/>
  <c r="L11" i="25"/>
  <c r="K11" i="25"/>
  <c r="J11" i="25"/>
  <c r="I11" i="25"/>
  <c r="H11" i="25"/>
  <c r="D11" i="25"/>
  <c r="R9" i="25"/>
  <c r="Q9" i="25"/>
  <c r="P9" i="25"/>
  <c r="O9" i="25"/>
  <c r="N9" i="25"/>
  <c r="M9" i="25"/>
  <c r="L9" i="25"/>
  <c r="K9" i="25"/>
  <c r="J9" i="25"/>
  <c r="I9" i="25"/>
  <c r="D9" i="25"/>
  <c r="H9" i="25" s="1"/>
  <c r="R8" i="25"/>
  <c r="Q8" i="25"/>
  <c r="P8" i="25"/>
  <c r="O8" i="25"/>
  <c r="N8" i="25"/>
  <c r="M8" i="25"/>
  <c r="L8" i="25"/>
  <c r="K8" i="25"/>
  <c r="J8" i="25"/>
  <c r="I8" i="25"/>
  <c r="D8" i="25"/>
  <c r="H8" i="25" s="1"/>
  <c r="R7" i="25"/>
  <c r="Q7" i="25"/>
  <c r="P7" i="25"/>
  <c r="O7" i="25"/>
  <c r="N7" i="25"/>
  <c r="M7" i="25"/>
  <c r="L7" i="25"/>
  <c r="K7" i="25"/>
  <c r="J7" i="25"/>
  <c r="I7" i="25"/>
  <c r="D7" i="25"/>
  <c r="H7" i="25" s="1"/>
  <c r="R6" i="25"/>
  <c r="Q6" i="25"/>
  <c r="P6" i="25"/>
  <c r="O6" i="25"/>
  <c r="N6" i="25"/>
  <c r="M6" i="25"/>
  <c r="L6" i="25"/>
  <c r="K6" i="25"/>
  <c r="J6" i="25"/>
  <c r="I6" i="25"/>
  <c r="D6" i="25"/>
  <c r="H6" i="25" s="1"/>
  <c r="R5" i="25"/>
  <c r="R23" i="25" s="1"/>
  <c r="Q5" i="25"/>
  <c r="Q23" i="25" s="1"/>
  <c r="P5" i="25"/>
  <c r="O5" i="25"/>
  <c r="O23" i="25" s="1"/>
  <c r="N5" i="25"/>
  <c r="N23" i="25" s="1"/>
  <c r="M5" i="25"/>
  <c r="M23" i="25" s="1"/>
  <c r="L5" i="25"/>
  <c r="K5" i="25"/>
  <c r="K23" i="25" s="1"/>
  <c r="J5" i="25"/>
  <c r="J23" i="25" s="1"/>
  <c r="I5" i="25"/>
  <c r="I23" i="25" s="1"/>
  <c r="D24" i="25" s="1"/>
  <c r="D5" i="25"/>
  <c r="D23" i="25" s="1"/>
  <c r="R4" i="25"/>
  <c r="R27" i="25" s="1"/>
  <c r="Q4" i="25"/>
  <c r="Q27" i="25" s="1"/>
  <c r="P4" i="25"/>
  <c r="O4" i="25"/>
  <c r="O27" i="25" s="1"/>
  <c r="N4" i="25"/>
  <c r="N27" i="25" s="1"/>
  <c r="M4" i="25"/>
  <c r="M27" i="25" s="1"/>
  <c r="L4" i="25"/>
  <c r="K4" i="25"/>
  <c r="K27" i="25" s="1"/>
  <c r="K30" i="25" s="1"/>
  <c r="J4" i="25"/>
  <c r="J27" i="25" s="1"/>
  <c r="J30" i="25" s="1"/>
  <c r="I4" i="25"/>
  <c r="I27" i="25" s="1"/>
  <c r="D4" i="25"/>
  <c r="D27" i="25" s="1"/>
  <c r="H3" i="25"/>
  <c r="R37" i="24"/>
  <c r="Q37" i="24"/>
  <c r="P37" i="24"/>
  <c r="O37" i="24"/>
  <c r="N37" i="24"/>
  <c r="M37" i="24"/>
  <c r="L37" i="24"/>
  <c r="K37" i="24"/>
  <c r="J37" i="24"/>
  <c r="I37" i="24"/>
  <c r="H37" i="24"/>
  <c r="D37" i="24"/>
  <c r="R36" i="24"/>
  <c r="Q36" i="24"/>
  <c r="P36" i="24"/>
  <c r="O36" i="24"/>
  <c r="N36" i="24"/>
  <c r="M36" i="24"/>
  <c r="L36" i="24"/>
  <c r="K36" i="24"/>
  <c r="J36" i="24"/>
  <c r="I36" i="24"/>
  <c r="H36" i="24"/>
  <c r="D36" i="24"/>
  <c r="R35" i="24"/>
  <c r="Q35" i="24"/>
  <c r="P35" i="24"/>
  <c r="O35" i="24"/>
  <c r="N35" i="24"/>
  <c r="M35" i="24"/>
  <c r="L35" i="24"/>
  <c r="K35" i="24"/>
  <c r="J35" i="24"/>
  <c r="I35" i="24"/>
  <c r="H35" i="24"/>
  <c r="D35" i="24"/>
  <c r="R34" i="24"/>
  <c r="Q34" i="24"/>
  <c r="P34" i="24"/>
  <c r="O34" i="24"/>
  <c r="N34" i="24"/>
  <c r="M34" i="24"/>
  <c r="L34" i="24"/>
  <c r="K34" i="24"/>
  <c r="J34" i="24"/>
  <c r="I34" i="24"/>
  <c r="H34" i="24"/>
  <c r="D34" i="24"/>
  <c r="R33" i="24"/>
  <c r="Q33" i="24"/>
  <c r="P33" i="24"/>
  <c r="O33" i="24"/>
  <c r="N33" i="24"/>
  <c r="M33" i="24"/>
  <c r="L33" i="24"/>
  <c r="K33" i="24"/>
  <c r="J33" i="24"/>
  <c r="I33" i="24"/>
  <c r="H33" i="24"/>
  <c r="D33" i="24"/>
  <c r="R32" i="24"/>
  <c r="Q32" i="24"/>
  <c r="P32" i="24"/>
  <c r="O32" i="24"/>
  <c r="N32" i="24"/>
  <c r="M32" i="24"/>
  <c r="L32" i="24"/>
  <c r="K32" i="24"/>
  <c r="J32" i="24"/>
  <c r="I32" i="24"/>
  <c r="H32" i="24"/>
  <c r="D32" i="24"/>
  <c r="O29" i="24"/>
  <c r="K29" i="24"/>
  <c r="R25" i="24"/>
  <c r="R29" i="24" s="1"/>
  <c r="Q25" i="24"/>
  <c r="Q26" i="24" s="1"/>
  <c r="P25" i="24"/>
  <c r="P26" i="24" s="1"/>
  <c r="O25" i="24"/>
  <c r="O26" i="24" s="1"/>
  <c r="N25" i="24"/>
  <c r="N29" i="24" s="1"/>
  <c r="M25" i="24"/>
  <c r="M29" i="24" s="1"/>
  <c r="L25" i="24"/>
  <c r="L29" i="24" s="1"/>
  <c r="K25" i="24"/>
  <c r="J25" i="24"/>
  <c r="J29" i="24" s="1"/>
  <c r="I25" i="24"/>
  <c r="I29" i="24" s="1"/>
  <c r="D25" i="24"/>
  <c r="H25" i="24" s="1"/>
  <c r="H29" i="24" s="1"/>
  <c r="R23" i="24"/>
  <c r="N23" i="24"/>
  <c r="J23" i="24"/>
  <c r="R21" i="24"/>
  <c r="R27" i="24" s="1"/>
  <c r="Q21" i="24"/>
  <c r="P21" i="24"/>
  <c r="O21" i="24"/>
  <c r="N21" i="24"/>
  <c r="N27" i="24" s="1"/>
  <c r="M21" i="24"/>
  <c r="L21" i="24"/>
  <c r="K21" i="24"/>
  <c r="J21" i="24"/>
  <c r="J27" i="24" s="1"/>
  <c r="I21" i="24"/>
  <c r="D21" i="24"/>
  <c r="H21" i="24" s="1"/>
  <c r="R16" i="24"/>
  <c r="Q16" i="24"/>
  <c r="P16" i="24"/>
  <c r="O16" i="24"/>
  <c r="N16" i="24"/>
  <c r="M16" i="24"/>
  <c r="L16" i="24"/>
  <c r="K16" i="24"/>
  <c r="J16" i="24"/>
  <c r="I16" i="24"/>
  <c r="D16" i="24"/>
  <c r="H16" i="24" s="1"/>
  <c r="R15" i="24"/>
  <c r="Q15" i="24"/>
  <c r="P15" i="24"/>
  <c r="O15" i="24"/>
  <c r="N15" i="24"/>
  <c r="M15" i="24"/>
  <c r="L15" i="24"/>
  <c r="K15" i="24"/>
  <c r="J15" i="24"/>
  <c r="I15" i="24"/>
  <c r="D15" i="24"/>
  <c r="H15" i="24" s="1"/>
  <c r="R14" i="24"/>
  <c r="Q14" i="24"/>
  <c r="P14" i="24"/>
  <c r="O14" i="24"/>
  <c r="N14" i="24"/>
  <c r="M14" i="24"/>
  <c r="L14" i="24"/>
  <c r="K14" i="24"/>
  <c r="J14" i="24"/>
  <c r="I14" i="24"/>
  <c r="D14" i="24"/>
  <c r="H14" i="24" s="1"/>
  <c r="R13" i="24"/>
  <c r="Q13" i="24"/>
  <c r="P13" i="24"/>
  <c r="O13" i="24"/>
  <c r="N13" i="24"/>
  <c r="M13" i="24"/>
  <c r="L13" i="24"/>
  <c r="K13" i="24"/>
  <c r="J13" i="24"/>
  <c r="I13" i="24"/>
  <c r="D13" i="24"/>
  <c r="H13" i="24" s="1"/>
  <c r="R12" i="24"/>
  <c r="Q12" i="24"/>
  <c r="P12" i="24"/>
  <c r="O12" i="24"/>
  <c r="N12" i="24"/>
  <c r="M12" i="24"/>
  <c r="L12" i="24"/>
  <c r="K12" i="24"/>
  <c r="J12" i="24"/>
  <c r="I12" i="24"/>
  <c r="D12" i="24"/>
  <c r="H12" i="24" s="1"/>
  <c r="R11" i="24"/>
  <c r="Q11" i="24"/>
  <c r="P11" i="24"/>
  <c r="O11" i="24"/>
  <c r="N11" i="24"/>
  <c r="M11" i="24"/>
  <c r="L11" i="24"/>
  <c r="K11" i="24"/>
  <c r="J11" i="24"/>
  <c r="I11" i="24"/>
  <c r="D11" i="24"/>
  <c r="H11" i="24" s="1"/>
  <c r="R9" i="24"/>
  <c r="Q9" i="24"/>
  <c r="P9" i="24"/>
  <c r="O9" i="24"/>
  <c r="N9" i="24"/>
  <c r="M9" i="24"/>
  <c r="L9" i="24"/>
  <c r="K9" i="24"/>
  <c r="J9" i="24"/>
  <c r="I9" i="24"/>
  <c r="H9" i="24"/>
  <c r="D9" i="24"/>
  <c r="R8" i="24"/>
  <c r="Q8" i="24"/>
  <c r="P8" i="24"/>
  <c r="O8" i="24"/>
  <c r="N8" i="24"/>
  <c r="M8" i="24"/>
  <c r="L8" i="24"/>
  <c r="K8" i="24"/>
  <c r="J8" i="24"/>
  <c r="I8" i="24"/>
  <c r="H8" i="24"/>
  <c r="D8" i="24"/>
  <c r="R7" i="24"/>
  <c r="Q7" i="24"/>
  <c r="P7" i="24"/>
  <c r="O7" i="24"/>
  <c r="N7" i="24"/>
  <c r="M7" i="24"/>
  <c r="L7" i="24"/>
  <c r="K7" i="24"/>
  <c r="J7" i="24"/>
  <c r="I7" i="24"/>
  <c r="H7" i="24"/>
  <c r="D7" i="24"/>
  <c r="R6" i="24"/>
  <c r="Q6" i="24"/>
  <c r="P6" i="24"/>
  <c r="O6" i="24"/>
  <c r="N6" i="24"/>
  <c r="M6" i="24"/>
  <c r="L6" i="24"/>
  <c r="K6" i="24"/>
  <c r="J6" i="24"/>
  <c r="I6" i="24"/>
  <c r="H6" i="24"/>
  <c r="D6" i="24"/>
  <c r="R5" i="24"/>
  <c r="Q5" i="24"/>
  <c r="Q23" i="24" s="1"/>
  <c r="P5" i="24"/>
  <c r="P23" i="24" s="1"/>
  <c r="O5" i="24"/>
  <c r="O23" i="24" s="1"/>
  <c r="N5" i="24"/>
  <c r="M5" i="24"/>
  <c r="M23" i="24" s="1"/>
  <c r="H24" i="24" s="1"/>
  <c r="L5" i="24"/>
  <c r="L23" i="24" s="1"/>
  <c r="K5" i="24"/>
  <c r="K23" i="24" s="1"/>
  <c r="J5" i="24"/>
  <c r="I5" i="24"/>
  <c r="I23" i="24" s="1"/>
  <c r="D24" i="24" s="1"/>
  <c r="H5" i="24"/>
  <c r="H23" i="24" s="1"/>
  <c r="D5" i="24"/>
  <c r="D23" i="24" s="1"/>
  <c r="R4" i="24"/>
  <c r="Q4" i="24"/>
  <c r="Q27" i="24" s="1"/>
  <c r="P4" i="24"/>
  <c r="P27" i="24" s="1"/>
  <c r="O4" i="24"/>
  <c r="O27" i="24" s="1"/>
  <c r="N4" i="24"/>
  <c r="M4" i="24"/>
  <c r="M27" i="24" s="1"/>
  <c r="L4" i="24"/>
  <c r="L27" i="24" s="1"/>
  <c r="K4" i="24"/>
  <c r="K27" i="24" s="1"/>
  <c r="K30" i="24" s="1"/>
  <c r="J4" i="24"/>
  <c r="I4" i="24"/>
  <c r="I27" i="24" s="1"/>
  <c r="H4" i="24"/>
  <c r="D4" i="24"/>
  <c r="D27" i="24" s="1"/>
  <c r="H3" i="24"/>
  <c r="L37" i="23"/>
  <c r="K37" i="23"/>
  <c r="J37" i="23"/>
  <c r="I37" i="23"/>
  <c r="H37" i="23"/>
  <c r="D37" i="23"/>
  <c r="L36" i="23"/>
  <c r="K36" i="23"/>
  <c r="J36" i="23"/>
  <c r="I36" i="23"/>
  <c r="H36" i="23"/>
  <c r="D36" i="23"/>
  <c r="L35" i="23"/>
  <c r="K35" i="23"/>
  <c r="J35" i="23"/>
  <c r="I35" i="23"/>
  <c r="H35" i="23"/>
  <c r="D35" i="23"/>
  <c r="L34" i="23"/>
  <c r="K34" i="23"/>
  <c r="J34" i="23"/>
  <c r="I34" i="23"/>
  <c r="D34" i="23"/>
  <c r="H34" i="23" s="1"/>
  <c r="L33" i="23"/>
  <c r="K33" i="23"/>
  <c r="J33" i="23"/>
  <c r="I33" i="23"/>
  <c r="H33" i="23"/>
  <c r="D33" i="23"/>
  <c r="L32" i="23"/>
  <c r="K32" i="23"/>
  <c r="J32" i="23"/>
  <c r="I32" i="23"/>
  <c r="D32" i="23"/>
  <c r="H32" i="23" s="1"/>
  <c r="J29" i="23"/>
  <c r="I29" i="23"/>
  <c r="L27" i="23"/>
  <c r="L28" i="23" s="1"/>
  <c r="K26" i="23"/>
  <c r="J26" i="23"/>
  <c r="L25" i="23"/>
  <c r="L29" i="23" s="1"/>
  <c r="K25" i="23"/>
  <c r="K29" i="23" s="1"/>
  <c r="J25" i="23"/>
  <c r="I25" i="23"/>
  <c r="I26" i="23" s="1"/>
  <c r="H25" i="23"/>
  <c r="H29" i="23" s="1"/>
  <c r="D25" i="23"/>
  <c r="L23" i="23"/>
  <c r="L24" i="23" s="1"/>
  <c r="L21" i="23"/>
  <c r="K21" i="23"/>
  <c r="J21" i="23"/>
  <c r="I21" i="23"/>
  <c r="D21" i="23"/>
  <c r="L16" i="23"/>
  <c r="K16" i="23"/>
  <c r="J16" i="23"/>
  <c r="I16" i="23"/>
  <c r="D16" i="23"/>
  <c r="H16" i="23" s="1"/>
  <c r="L15" i="23"/>
  <c r="K15" i="23"/>
  <c r="J15" i="23"/>
  <c r="I15" i="23"/>
  <c r="H15" i="23"/>
  <c r="D15" i="23"/>
  <c r="L14" i="23"/>
  <c r="K14" i="23"/>
  <c r="J14" i="23"/>
  <c r="I14" i="23"/>
  <c r="D14" i="23"/>
  <c r="H14" i="23" s="1"/>
  <c r="L13" i="23"/>
  <c r="K13" i="23"/>
  <c r="J13" i="23"/>
  <c r="I13" i="23"/>
  <c r="H13" i="23"/>
  <c r="D13" i="23"/>
  <c r="L12" i="23"/>
  <c r="K12" i="23"/>
  <c r="J12" i="23"/>
  <c r="I12" i="23"/>
  <c r="D12" i="23"/>
  <c r="H12" i="23" s="1"/>
  <c r="L11" i="23"/>
  <c r="K11" i="23"/>
  <c r="J11" i="23"/>
  <c r="I11" i="23"/>
  <c r="H11" i="23"/>
  <c r="D11" i="23"/>
  <c r="L9" i="23"/>
  <c r="K9" i="23"/>
  <c r="J9" i="23"/>
  <c r="I9" i="23"/>
  <c r="D9" i="23"/>
  <c r="L8" i="23"/>
  <c r="K8" i="23"/>
  <c r="J8" i="23"/>
  <c r="I8" i="23"/>
  <c r="H8" i="23"/>
  <c r="D8" i="23"/>
  <c r="L7" i="23"/>
  <c r="K7" i="23"/>
  <c r="J7" i="23"/>
  <c r="I7" i="23"/>
  <c r="D7" i="23"/>
  <c r="H7" i="23" s="1"/>
  <c r="L6" i="23"/>
  <c r="K6" i="23"/>
  <c r="J6" i="23"/>
  <c r="I6" i="23"/>
  <c r="H6" i="23"/>
  <c r="D6" i="23"/>
  <c r="L5" i="23"/>
  <c r="K5" i="23"/>
  <c r="K23" i="23" s="1"/>
  <c r="K24" i="23" s="1"/>
  <c r="J5" i="23"/>
  <c r="J23" i="23" s="1"/>
  <c r="J24" i="23" s="1"/>
  <c r="I5" i="23"/>
  <c r="D5" i="23"/>
  <c r="L4" i="23"/>
  <c r="K4" i="23"/>
  <c r="K27" i="23" s="1"/>
  <c r="J4" i="23"/>
  <c r="J27" i="23" s="1"/>
  <c r="I4" i="23"/>
  <c r="I27" i="23" s="1"/>
  <c r="H4" i="23"/>
  <c r="D4" i="23"/>
  <c r="D27" i="23" s="1"/>
  <c r="H3" i="23"/>
  <c r="R37" i="22"/>
  <c r="Q37" i="22"/>
  <c r="P37" i="22"/>
  <c r="O37" i="22"/>
  <c r="N37" i="22"/>
  <c r="M37" i="22"/>
  <c r="L37" i="22"/>
  <c r="K37" i="22"/>
  <c r="J37" i="22"/>
  <c r="I37" i="22"/>
  <c r="H37" i="22"/>
  <c r="D37" i="22"/>
  <c r="R36" i="22"/>
  <c r="Q36" i="22"/>
  <c r="P36" i="22"/>
  <c r="O36" i="22"/>
  <c r="N36" i="22"/>
  <c r="M36" i="22"/>
  <c r="L36" i="22"/>
  <c r="K36" i="22"/>
  <c r="J36" i="22"/>
  <c r="I36" i="22"/>
  <c r="H36" i="22"/>
  <c r="D36" i="22"/>
  <c r="R35" i="22"/>
  <c r="Q35" i="22"/>
  <c r="P35" i="22"/>
  <c r="O35" i="22"/>
  <c r="N35" i="22"/>
  <c r="M35" i="22"/>
  <c r="L35" i="22"/>
  <c r="K35" i="22"/>
  <c r="J35" i="22"/>
  <c r="I35" i="22"/>
  <c r="H35" i="22"/>
  <c r="D35" i="22"/>
  <c r="R34" i="22"/>
  <c r="Q34" i="22"/>
  <c r="P34" i="22"/>
  <c r="O34" i="22"/>
  <c r="N34" i="22"/>
  <c r="M34" i="22"/>
  <c r="L34" i="22"/>
  <c r="K34" i="22"/>
  <c r="J34" i="22"/>
  <c r="I34" i="22"/>
  <c r="H34" i="22"/>
  <c r="D34" i="22"/>
  <c r="R33" i="22"/>
  <c r="Q33" i="22"/>
  <c r="P33" i="22"/>
  <c r="O33" i="22"/>
  <c r="N33" i="22"/>
  <c r="M33" i="22"/>
  <c r="L33" i="22"/>
  <c r="K33" i="22"/>
  <c r="J33" i="22"/>
  <c r="I33" i="22"/>
  <c r="H33" i="22"/>
  <c r="D33" i="22"/>
  <c r="R32" i="22"/>
  <c r="Q32" i="22"/>
  <c r="P32" i="22"/>
  <c r="O32" i="22"/>
  <c r="N32" i="22"/>
  <c r="M32" i="22"/>
  <c r="L32" i="22"/>
  <c r="K32" i="22"/>
  <c r="J32" i="22"/>
  <c r="I32" i="22"/>
  <c r="H32" i="22"/>
  <c r="D32" i="22"/>
  <c r="P29" i="22"/>
  <c r="O29" i="22"/>
  <c r="K29" i="22"/>
  <c r="N27" i="22"/>
  <c r="J26" i="22"/>
  <c r="R25" i="22"/>
  <c r="R26" i="22" s="1"/>
  <c r="Q25" i="22"/>
  <c r="Q26" i="22" s="1"/>
  <c r="P25" i="22"/>
  <c r="P26" i="22" s="1"/>
  <c r="O25" i="22"/>
  <c r="O26" i="22" s="1"/>
  <c r="N25" i="22"/>
  <c r="N26" i="22" s="1"/>
  <c r="M25" i="22"/>
  <c r="L25" i="22"/>
  <c r="K25" i="22"/>
  <c r="K26" i="22" s="1"/>
  <c r="J25" i="22"/>
  <c r="J29" i="22" s="1"/>
  <c r="I25" i="22"/>
  <c r="D25" i="22"/>
  <c r="H25" i="22" s="1"/>
  <c r="H29" i="22" s="1"/>
  <c r="R24" i="22"/>
  <c r="R23" i="22"/>
  <c r="N23" i="22"/>
  <c r="J23" i="22"/>
  <c r="R21" i="22"/>
  <c r="R27" i="22" s="1"/>
  <c r="Q21" i="22"/>
  <c r="P21" i="22"/>
  <c r="O21" i="22"/>
  <c r="N21" i="22"/>
  <c r="M21" i="22"/>
  <c r="L21" i="22"/>
  <c r="K21" i="22"/>
  <c r="J21" i="22"/>
  <c r="J27" i="22" s="1"/>
  <c r="J30" i="22" s="1"/>
  <c r="I21" i="22"/>
  <c r="D21" i="22"/>
  <c r="H21" i="22" s="1"/>
  <c r="R16" i="22"/>
  <c r="Q16" i="22"/>
  <c r="P16" i="22"/>
  <c r="O16" i="22"/>
  <c r="N16" i="22"/>
  <c r="M16" i="22"/>
  <c r="L16" i="22"/>
  <c r="K16" i="22"/>
  <c r="J16" i="22"/>
  <c r="I16" i="22"/>
  <c r="D16" i="22"/>
  <c r="H16" i="22" s="1"/>
  <c r="R15" i="22"/>
  <c r="Q15" i="22"/>
  <c r="P15" i="22"/>
  <c r="O15" i="22"/>
  <c r="N15" i="22"/>
  <c r="M15" i="22"/>
  <c r="L15" i="22"/>
  <c r="K15" i="22"/>
  <c r="J15" i="22"/>
  <c r="I15" i="22"/>
  <c r="D15" i="22"/>
  <c r="H15" i="22" s="1"/>
  <c r="R14" i="22"/>
  <c r="Q14" i="22"/>
  <c r="P14" i="22"/>
  <c r="O14" i="22"/>
  <c r="N14" i="22"/>
  <c r="M14" i="22"/>
  <c r="L14" i="22"/>
  <c r="K14" i="22"/>
  <c r="J14" i="22"/>
  <c r="I14" i="22"/>
  <c r="D14" i="22"/>
  <c r="H14" i="22" s="1"/>
  <c r="R13" i="22"/>
  <c r="Q13" i="22"/>
  <c r="P13" i="22"/>
  <c r="O13" i="22"/>
  <c r="N13" i="22"/>
  <c r="M13" i="22"/>
  <c r="L13" i="22"/>
  <c r="K13" i="22"/>
  <c r="J13" i="22"/>
  <c r="I13" i="22"/>
  <c r="D13" i="22"/>
  <c r="H13" i="22" s="1"/>
  <c r="R12" i="22"/>
  <c r="Q12" i="22"/>
  <c r="P12" i="22"/>
  <c r="O12" i="22"/>
  <c r="N12" i="22"/>
  <c r="M12" i="22"/>
  <c r="L12" i="22"/>
  <c r="K12" i="22"/>
  <c r="J12" i="22"/>
  <c r="I12" i="22"/>
  <c r="D12" i="22"/>
  <c r="H12" i="22" s="1"/>
  <c r="R11" i="22"/>
  <c r="Q11" i="22"/>
  <c r="P11" i="22"/>
  <c r="O11" i="22"/>
  <c r="N11" i="22"/>
  <c r="M11" i="22"/>
  <c r="L11" i="22"/>
  <c r="K11" i="22"/>
  <c r="J11" i="22"/>
  <c r="I11" i="22"/>
  <c r="D11" i="22"/>
  <c r="H11" i="22" s="1"/>
  <c r="R9" i="22"/>
  <c r="Q9" i="22"/>
  <c r="P9" i="22"/>
  <c r="O9" i="22"/>
  <c r="N9" i="22"/>
  <c r="M9" i="22"/>
  <c r="L9" i="22"/>
  <c r="K9" i="22"/>
  <c r="J9" i="22"/>
  <c r="I9" i="22"/>
  <c r="H9" i="22"/>
  <c r="D9" i="22"/>
  <c r="R8" i="22"/>
  <c r="Q8" i="22"/>
  <c r="P8" i="22"/>
  <c r="O8" i="22"/>
  <c r="N8" i="22"/>
  <c r="M8" i="22"/>
  <c r="L8" i="22"/>
  <c r="K8" i="22"/>
  <c r="J8" i="22"/>
  <c r="I8" i="22"/>
  <c r="H8" i="22"/>
  <c r="D8" i="22"/>
  <c r="R7" i="22"/>
  <c r="Q7" i="22"/>
  <c r="P7" i="22"/>
  <c r="O7" i="22"/>
  <c r="N7" i="22"/>
  <c r="M7" i="22"/>
  <c r="L7" i="22"/>
  <c r="K7" i="22"/>
  <c r="J7" i="22"/>
  <c r="I7" i="22"/>
  <c r="H7" i="22"/>
  <c r="D7" i="22"/>
  <c r="R6" i="22"/>
  <c r="Q6" i="22"/>
  <c r="P6" i="22"/>
  <c r="O6" i="22"/>
  <c r="N6" i="22"/>
  <c r="M6" i="22"/>
  <c r="L6" i="22"/>
  <c r="K6" i="22"/>
  <c r="J6" i="22"/>
  <c r="I6" i="22"/>
  <c r="H6" i="22"/>
  <c r="D6" i="22"/>
  <c r="R5" i="22"/>
  <c r="Q5" i="22"/>
  <c r="Q23" i="22" s="1"/>
  <c r="P5" i="22"/>
  <c r="P23" i="22" s="1"/>
  <c r="O5" i="22"/>
  <c r="O23" i="22" s="1"/>
  <c r="O24" i="22" s="1"/>
  <c r="N5" i="22"/>
  <c r="M5" i="22"/>
  <c r="M23" i="22" s="1"/>
  <c r="H24" i="22" s="1"/>
  <c r="L5" i="22"/>
  <c r="L23" i="22" s="1"/>
  <c r="K5" i="22"/>
  <c r="K23" i="22" s="1"/>
  <c r="J5" i="22"/>
  <c r="I5" i="22"/>
  <c r="I23" i="22" s="1"/>
  <c r="H5" i="22"/>
  <c r="H23" i="22" s="1"/>
  <c r="D5" i="22"/>
  <c r="D23" i="22" s="1"/>
  <c r="R4" i="22"/>
  <c r="Q4" i="22"/>
  <c r="Q27" i="22" s="1"/>
  <c r="P4" i="22"/>
  <c r="P27" i="22" s="1"/>
  <c r="O4" i="22"/>
  <c r="O27" i="22" s="1"/>
  <c r="N4" i="22"/>
  <c r="M4" i="22"/>
  <c r="M27" i="22" s="1"/>
  <c r="L4" i="22"/>
  <c r="L27" i="22" s="1"/>
  <c r="L30" i="22" s="1"/>
  <c r="K4" i="22"/>
  <c r="K27" i="22" s="1"/>
  <c r="K30" i="22" s="1"/>
  <c r="J4" i="22"/>
  <c r="I4" i="22"/>
  <c r="I27" i="22" s="1"/>
  <c r="H4" i="22"/>
  <c r="D4" i="22"/>
  <c r="D27" i="22" s="1"/>
  <c r="H3" i="22"/>
  <c r="R37" i="21"/>
  <c r="Q37" i="21"/>
  <c r="P37" i="21"/>
  <c r="O37" i="21"/>
  <c r="N37" i="21"/>
  <c r="M37" i="21"/>
  <c r="L37" i="21"/>
  <c r="K37" i="21"/>
  <c r="J37" i="21"/>
  <c r="I37" i="21"/>
  <c r="H37" i="21"/>
  <c r="D37" i="21"/>
  <c r="R36" i="21"/>
  <c r="Q36" i="21"/>
  <c r="P36" i="21"/>
  <c r="O36" i="21"/>
  <c r="N36" i="21"/>
  <c r="M36" i="21"/>
  <c r="L36" i="21"/>
  <c r="K36" i="21"/>
  <c r="J36" i="21"/>
  <c r="I36" i="21"/>
  <c r="H36" i="21"/>
  <c r="D36" i="21"/>
  <c r="R35" i="21"/>
  <c r="Q35" i="21"/>
  <c r="P35" i="21"/>
  <c r="O35" i="21"/>
  <c r="N35" i="21"/>
  <c r="M35" i="21"/>
  <c r="L35" i="21"/>
  <c r="K35" i="21"/>
  <c r="J35" i="21"/>
  <c r="I35" i="21"/>
  <c r="D35" i="21"/>
  <c r="H35" i="21" s="1"/>
  <c r="R34" i="21"/>
  <c r="Q34" i="21"/>
  <c r="P34" i="21"/>
  <c r="O34" i="21"/>
  <c r="N34" i="21"/>
  <c r="M34" i="21"/>
  <c r="L34" i="21"/>
  <c r="K34" i="21"/>
  <c r="J34" i="21"/>
  <c r="I34" i="21"/>
  <c r="D34" i="21"/>
  <c r="H34" i="21" s="1"/>
  <c r="R33" i="21"/>
  <c r="Q33" i="21"/>
  <c r="P33" i="21"/>
  <c r="O33" i="21"/>
  <c r="N33" i="21"/>
  <c r="M33" i="21"/>
  <c r="L33" i="21"/>
  <c r="K33" i="21"/>
  <c r="J33" i="21"/>
  <c r="I33" i="21"/>
  <c r="D33" i="21"/>
  <c r="H33" i="21" s="1"/>
  <c r="R32" i="21"/>
  <c r="Q32" i="21"/>
  <c r="P32" i="21"/>
  <c r="O32" i="21"/>
  <c r="N32" i="21"/>
  <c r="M32" i="21"/>
  <c r="L32" i="21"/>
  <c r="K32" i="21"/>
  <c r="J32" i="21"/>
  <c r="I32" i="21"/>
  <c r="D32" i="21"/>
  <c r="H32" i="21" s="1"/>
  <c r="R29" i="21"/>
  <c r="Q29" i="21"/>
  <c r="N29" i="21"/>
  <c r="M29" i="21"/>
  <c r="J29" i="21"/>
  <c r="I29" i="21"/>
  <c r="P27" i="21"/>
  <c r="P28" i="21" s="1"/>
  <c r="L27" i="21"/>
  <c r="L30" i="21" s="1"/>
  <c r="P26" i="21"/>
  <c r="R25" i="21"/>
  <c r="R26" i="21" s="1"/>
  <c r="Q25" i="21"/>
  <c r="Q26" i="21" s="1"/>
  <c r="P25" i="21"/>
  <c r="O25" i="21"/>
  <c r="O26" i="21" s="1"/>
  <c r="N25" i="21"/>
  <c r="N26" i="21" s="1"/>
  <c r="M25" i="21"/>
  <c r="M26" i="21" s="1"/>
  <c r="L25" i="21"/>
  <c r="L29" i="21" s="1"/>
  <c r="K25" i="21"/>
  <c r="J25" i="21"/>
  <c r="I25" i="21"/>
  <c r="D26" i="21" s="1"/>
  <c r="H25" i="21"/>
  <c r="H29" i="21" s="1"/>
  <c r="D25" i="21"/>
  <c r="P23" i="21"/>
  <c r="P24" i="21" s="1"/>
  <c r="L23" i="21"/>
  <c r="R21" i="21"/>
  <c r="Q21" i="21"/>
  <c r="P21" i="21"/>
  <c r="O21" i="21"/>
  <c r="N21" i="21"/>
  <c r="M21" i="21"/>
  <c r="L21" i="21"/>
  <c r="K21" i="21"/>
  <c r="J21" i="21"/>
  <c r="I21" i="21"/>
  <c r="H21" i="21"/>
  <c r="D21" i="21"/>
  <c r="R16" i="21"/>
  <c r="Q16" i="21"/>
  <c r="P16" i="21"/>
  <c r="O16" i="21"/>
  <c r="N16" i="21"/>
  <c r="M16" i="21"/>
  <c r="L16" i="21"/>
  <c r="K16" i="21"/>
  <c r="J16" i="21"/>
  <c r="I16" i="21"/>
  <c r="H16" i="21"/>
  <c r="D16" i="21"/>
  <c r="R15" i="21"/>
  <c r="Q15" i="21"/>
  <c r="P15" i="21"/>
  <c r="O15" i="21"/>
  <c r="N15" i="21"/>
  <c r="M15" i="21"/>
  <c r="L15" i="21"/>
  <c r="K15" i="21"/>
  <c r="J15" i="21"/>
  <c r="I15" i="21"/>
  <c r="H15" i="21"/>
  <c r="D15" i="21"/>
  <c r="R14" i="21"/>
  <c r="Q14" i="21"/>
  <c r="P14" i="21"/>
  <c r="O14" i="21"/>
  <c r="N14" i="21"/>
  <c r="M14" i="21"/>
  <c r="L14" i="21"/>
  <c r="K14" i="21"/>
  <c r="J14" i="21"/>
  <c r="I14" i="21"/>
  <c r="H14" i="21"/>
  <c r="D14" i="21"/>
  <c r="R13" i="21"/>
  <c r="Q13" i="21"/>
  <c r="P13" i="21"/>
  <c r="O13" i="21"/>
  <c r="N13" i="21"/>
  <c r="M13" i="21"/>
  <c r="L13" i="21"/>
  <c r="K13" i="21"/>
  <c r="J13" i="21"/>
  <c r="I13" i="21"/>
  <c r="H13" i="21"/>
  <c r="D13" i="21"/>
  <c r="R12" i="21"/>
  <c r="Q12" i="21"/>
  <c r="P12" i="21"/>
  <c r="O12" i="21"/>
  <c r="N12" i="21"/>
  <c r="M12" i="21"/>
  <c r="L12" i="21"/>
  <c r="K12" i="21"/>
  <c r="J12" i="21"/>
  <c r="I12" i="21"/>
  <c r="H12" i="21"/>
  <c r="D12" i="21"/>
  <c r="R11" i="21"/>
  <c r="Q11" i="21"/>
  <c r="P11" i="21"/>
  <c r="O11" i="21"/>
  <c r="N11" i="21"/>
  <c r="M11" i="21"/>
  <c r="L11" i="21"/>
  <c r="K11" i="21"/>
  <c r="J11" i="21"/>
  <c r="I11" i="21"/>
  <c r="H11" i="21"/>
  <c r="D11" i="21"/>
  <c r="R9" i="21"/>
  <c r="Q9" i="21"/>
  <c r="P9" i="21"/>
  <c r="O9" i="21"/>
  <c r="N9" i="21"/>
  <c r="M9" i="21"/>
  <c r="L9" i="21"/>
  <c r="K9" i="21"/>
  <c r="J9" i="21"/>
  <c r="I9" i="21"/>
  <c r="D9" i="21"/>
  <c r="H9" i="21" s="1"/>
  <c r="R8" i="21"/>
  <c r="Q8" i="21"/>
  <c r="P8" i="21"/>
  <c r="O8" i="21"/>
  <c r="N8" i="21"/>
  <c r="M8" i="21"/>
  <c r="L8" i="21"/>
  <c r="K8" i="21"/>
  <c r="J8" i="21"/>
  <c r="I8" i="21"/>
  <c r="D8" i="21"/>
  <c r="H8" i="21" s="1"/>
  <c r="R7" i="21"/>
  <c r="Q7" i="21"/>
  <c r="P7" i="21"/>
  <c r="O7" i="21"/>
  <c r="N7" i="21"/>
  <c r="M7" i="21"/>
  <c r="L7" i="21"/>
  <c r="K7" i="21"/>
  <c r="J7" i="21"/>
  <c r="I7" i="21"/>
  <c r="D7" i="21"/>
  <c r="H7" i="21" s="1"/>
  <c r="R6" i="21"/>
  <c r="Q6" i="21"/>
  <c r="P6" i="21"/>
  <c r="O6" i="21"/>
  <c r="N6" i="21"/>
  <c r="M6" i="21"/>
  <c r="L6" i="21"/>
  <c r="K6" i="21"/>
  <c r="J6" i="21"/>
  <c r="I6" i="21"/>
  <c r="D6" i="21"/>
  <c r="H6" i="21" s="1"/>
  <c r="R5" i="21"/>
  <c r="R23" i="21" s="1"/>
  <c r="Q5" i="21"/>
  <c r="Q23" i="21" s="1"/>
  <c r="Q24" i="21" s="1"/>
  <c r="P5" i="21"/>
  <c r="O5" i="21"/>
  <c r="O23" i="21" s="1"/>
  <c r="N5" i="21"/>
  <c r="N23" i="21" s="1"/>
  <c r="M5" i="21"/>
  <c r="M23" i="21" s="1"/>
  <c r="L5" i="21"/>
  <c r="K5" i="21"/>
  <c r="K23" i="21" s="1"/>
  <c r="J5" i="21"/>
  <c r="J23" i="21" s="1"/>
  <c r="I5" i="21"/>
  <c r="I23" i="21" s="1"/>
  <c r="D5" i="21"/>
  <c r="R4" i="21"/>
  <c r="R27" i="21" s="1"/>
  <c r="Q4" i="21"/>
  <c r="Q27" i="21" s="1"/>
  <c r="P4" i="21"/>
  <c r="O4" i="21"/>
  <c r="O27" i="21" s="1"/>
  <c r="N4" i="21"/>
  <c r="N27" i="21" s="1"/>
  <c r="M4" i="21"/>
  <c r="M27" i="21" s="1"/>
  <c r="L4" i="21"/>
  <c r="K4" i="21"/>
  <c r="K27" i="21" s="1"/>
  <c r="K30" i="21" s="1"/>
  <c r="J4" i="21"/>
  <c r="J27" i="21" s="1"/>
  <c r="J30" i="21" s="1"/>
  <c r="I4" i="21"/>
  <c r="I27" i="21" s="1"/>
  <c r="D4" i="21"/>
  <c r="H3" i="21"/>
  <c r="M37" i="20"/>
  <c r="L37" i="20"/>
  <c r="K37" i="20"/>
  <c r="J37" i="20"/>
  <c r="I37" i="20"/>
  <c r="H37" i="20"/>
  <c r="D37" i="20"/>
  <c r="M36" i="20"/>
  <c r="L36" i="20"/>
  <c r="K36" i="20"/>
  <c r="J36" i="20"/>
  <c r="I36" i="20"/>
  <c r="H36" i="20"/>
  <c r="D36" i="20"/>
  <c r="M35" i="20"/>
  <c r="L35" i="20"/>
  <c r="K35" i="20"/>
  <c r="J35" i="20"/>
  <c r="I35" i="20"/>
  <c r="H35" i="20"/>
  <c r="D35" i="20"/>
  <c r="M34" i="20"/>
  <c r="L34" i="20"/>
  <c r="K34" i="20"/>
  <c r="J34" i="20"/>
  <c r="I34" i="20"/>
  <c r="H34" i="20"/>
  <c r="D34" i="20"/>
  <c r="M33" i="20"/>
  <c r="L33" i="20"/>
  <c r="K33" i="20"/>
  <c r="J33" i="20"/>
  <c r="I33" i="20"/>
  <c r="D33" i="20"/>
  <c r="H33" i="20" s="1"/>
  <c r="M32" i="20"/>
  <c r="L32" i="20"/>
  <c r="K32" i="20"/>
  <c r="J32" i="20"/>
  <c r="I32" i="20"/>
  <c r="D32" i="20"/>
  <c r="H32" i="20" s="1"/>
  <c r="K29" i="20"/>
  <c r="L27" i="20"/>
  <c r="L26" i="20"/>
  <c r="K26" i="20"/>
  <c r="D26" i="20"/>
  <c r="M25" i="20"/>
  <c r="M29" i="20" s="1"/>
  <c r="L25" i="20"/>
  <c r="K25" i="20"/>
  <c r="J25" i="20"/>
  <c r="I25" i="20"/>
  <c r="D25" i="20"/>
  <c r="H25" i="20" s="1"/>
  <c r="H29" i="20" s="1"/>
  <c r="M24" i="20"/>
  <c r="I24" i="20"/>
  <c r="L23" i="20"/>
  <c r="L24" i="20" s="1"/>
  <c r="M21" i="20"/>
  <c r="L21" i="20"/>
  <c r="K21" i="20"/>
  <c r="J21" i="20"/>
  <c r="I21" i="20"/>
  <c r="D21" i="20"/>
  <c r="M16" i="20"/>
  <c r="L16" i="20"/>
  <c r="K16" i="20"/>
  <c r="J16" i="20"/>
  <c r="I16" i="20"/>
  <c r="H16" i="20"/>
  <c r="D16" i="20"/>
  <c r="M15" i="20"/>
  <c r="L15" i="20"/>
  <c r="K15" i="20"/>
  <c r="J15" i="20"/>
  <c r="I15" i="20"/>
  <c r="H15" i="20"/>
  <c r="D15" i="20"/>
  <c r="M14" i="20"/>
  <c r="L14" i="20"/>
  <c r="K14" i="20"/>
  <c r="J14" i="20"/>
  <c r="I14" i="20"/>
  <c r="D14" i="20"/>
  <c r="H14" i="20" s="1"/>
  <c r="M13" i="20"/>
  <c r="L13" i="20"/>
  <c r="K13" i="20"/>
  <c r="J13" i="20"/>
  <c r="I13" i="20"/>
  <c r="D13" i="20"/>
  <c r="H13" i="20" s="1"/>
  <c r="M12" i="20"/>
  <c r="L12" i="20"/>
  <c r="K12" i="20"/>
  <c r="J12" i="20"/>
  <c r="I12" i="20"/>
  <c r="H12" i="20"/>
  <c r="D12" i="20"/>
  <c r="M11" i="20"/>
  <c r="L11" i="20"/>
  <c r="K11" i="20"/>
  <c r="J11" i="20"/>
  <c r="I11" i="20"/>
  <c r="H11" i="20"/>
  <c r="D11" i="20"/>
  <c r="M9" i="20"/>
  <c r="L9" i="20"/>
  <c r="K9" i="20"/>
  <c r="J9" i="20"/>
  <c r="I9" i="20"/>
  <c r="H9" i="20"/>
  <c r="D9" i="20"/>
  <c r="M8" i="20"/>
  <c r="L8" i="20"/>
  <c r="K8" i="20"/>
  <c r="J8" i="20"/>
  <c r="I8" i="20"/>
  <c r="H8" i="20"/>
  <c r="D8" i="20"/>
  <c r="M7" i="20"/>
  <c r="L7" i="20"/>
  <c r="K7" i="20"/>
  <c r="J7" i="20"/>
  <c r="I7" i="20"/>
  <c r="D7" i="20"/>
  <c r="H7" i="20" s="1"/>
  <c r="M6" i="20"/>
  <c r="L6" i="20"/>
  <c r="K6" i="20"/>
  <c r="J6" i="20"/>
  <c r="I6" i="20"/>
  <c r="D6" i="20"/>
  <c r="H6" i="20" s="1"/>
  <c r="H23" i="20" s="1"/>
  <c r="M5" i="20"/>
  <c r="M23" i="20" s="1"/>
  <c r="L5" i="20"/>
  <c r="K5" i="20"/>
  <c r="K23" i="20" s="1"/>
  <c r="K24" i="20" s="1"/>
  <c r="J5" i="20"/>
  <c r="J23" i="20" s="1"/>
  <c r="J24" i="20" s="1"/>
  <c r="I5" i="20"/>
  <c r="I23" i="20" s="1"/>
  <c r="H5" i="20"/>
  <c r="D5" i="20"/>
  <c r="D23" i="20" s="1"/>
  <c r="M4" i="20"/>
  <c r="M27" i="20" s="1"/>
  <c r="M28" i="20" s="1"/>
  <c r="L4" i="20"/>
  <c r="K4" i="20"/>
  <c r="K27" i="20" s="1"/>
  <c r="J4" i="20"/>
  <c r="J27" i="20" s="1"/>
  <c r="I4" i="20"/>
  <c r="I27" i="20" s="1"/>
  <c r="H4" i="20"/>
  <c r="D4" i="20"/>
  <c r="H3" i="20"/>
  <c r="R37" i="19"/>
  <c r="Q37" i="19"/>
  <c r="P37" i="19"/>
  <c r="O37" i="19"/>
  <c r="N37" i="19"/>
  <c r="M37" i="19"/>
  <c r="L37" i="19"/>
  <c r="K37" i="19"/>
  <c r="J37" i="19"/>
  <c r="I37" i="19"/>
  <c r="H37" i="19"/>
  <c r="D37" i="19"/>
  <c r="R36" i="19"/>
  <c r="Q36" i="19"/>
  <c r="P36" i="19"/>
  <c r="O36" i="19"/>
  <c r="N36" i="19"/>
  <c r="M36" i="19"/>
  <c r="L36" i="19"/>
  <c r="K36" i="19"/>
  <c r="J36" i="19"/>
  <c r="I36" i="19"/>
  <c r="H36" i="19"/>
  <c r="D36" i="19"/>
  <c r="R35" i="19"/>
  <c r="Q35" i="19"/>
  <c r="P35" i="19"/>
  <c r="O35" i="19"/>
  <c r="N35" i="19"/>
  <c r="M35" i="19"/>
  <c r="L35" i="19"/>
  <c r="K35" i="19"/>
  <c r="J35" i="19"/>
  <c r="I35" i="19"/>
  <c r="H35" i="19"/>
  <c r="D35" i="19"/>
  <c r="R34" i="19"/>
  <c r="Q34" i="19"/>
  <c r="P34" i="19"/>
  <c r="O34" i="19"/>
  <c r="N34" i="19"/>
  <c r="M34" i="19"/>
  <c r="L34" i="19"/>
  <c r="K34" i="19"/>
  <c r="J34" i="19"/>
  <c r="I34" i="19"/>
  <c r="H34" i="19"/>
  <c r="D34" i="19"/>
  <c r="R33" i="19"/>
  <c r="Q33" i="19"/>
  <c r="P33" i="19"/>
  <c r="O33" i="19"/>
  <c r="N33" i="19"/>
  <c r="M33" i="19"/>
  <c r="L33" i="19"/>
  <c r="K33" i="19"/>
  <c r="J33" i="19"/>
  <c r="I33" i="19"/>
  <c r="H33" i="19"/>
  <c r="D33" i="19"/>
  <c r="R32" i="19"/>
  <c r="Q32" i="19"/>
  <c r="P32" i="19"/>
  <c r="O32" i="19"/>
  <c r="N32" i="19"/>
  <c r="M32" i="19"/>
  <c r="L32" i="19"/>
  <c r="K32" i="19"/>
  <c r="J32" i="19"/>
  <c r="I32" i="19"/>
  <c r="H32" i="19"/>
  <c r="D32" i="19"/>
  <c r="H30" i="19"/>
  <c r="O29" i="19"/>
  <c r="K29" i="19"/>
  <c r="R28" i="19"/>
  <c r="N28" i="19"/>
  <c r="R27" i="19"/>
  <c r="N27" i="19"/>
  <c r="J27" i="19"/>
  <c r="J30" i="19" s="1"/>
  <c r="R25" i="19"/>
  <c r="R26" i="19" s="1"/>
  <c r="Q25" i="19"/>
  <c r="Q26" i="19" s="1"/>
  <c r="P25" i="19"/>
  <c r="P26" i="19" s="1"/>
  <c r="O25" i="19"/>
  <c r="O26" i="19" s="1"/>
  <c r="N25" i="19"/>
  <c r="N26" i="19" s="1"/>
  <c r="M25" i="19"/>
  <c r="L25" i="19"/>
  <c r="L29" i="19" s="1"/>
  <c r="K25" i="19"/>
  <c r="K26" i="19" s="1"/>
  <c r="J25" i="19"/>
  <c r="J29" i="19" s="1"/>
  <c r="I25" i="19"/>
  <c r="D25" i="19"/>
  <c r="H25" i="19" s="1"/>
  <c r="H29" i="19" s="1"/>
  <c r="R24" i="19"/>
  <c r="N24" i="19"/>
  <c r="R23" i="19"/>
  <c r="N23" i="19"/>
  <c r="J23" i="19"/>
  <c r="R21" i="19"/>
  <c r="Q21" i="19"/>
  <c r="P21" i="19"/>
  <c r="O21" i="19"/>
  <c r="N21" i="19"/>
  <c r="M21" i="19"/>
  <c r="L21" i="19"/>
  <c r="K21" i="19"/>
  <c r="J21" i="19"/>
  <c r="I21" i="19"/>
  <c r="D21" i="19"/>
  <c r="H21" i="19" s="1"/>
  <c r="R16" i="19"/>
  <c r="Q16" i="19"/>
  <c r="P16" i="19"/>
  <c r="O16" i="19"/>
  <c r="N16" i="19"/>
  <c r="M16" i="19"/>
  <c r="L16" i="19"/>
  <c r="K16" i="19"/>
  <c r="J16" i="19"/>
  <c r="I16" i="19"/>
  <c r="D16" i="19"/>
  <c r="H16" i="19" s="1"/>
  <c r="R15" i="19"/>
  <c r="Q15" i="19"/>
  <c r="P15" i="19"/>
  <c r="O15" i="19"/>
  <c r="N15" i="19"/>
  <c r="M15" i="19"/>
  <c r="L15" i="19"/>
  <c r="K15" i="19"/>
  <c r="J15" i="19"/>
  <c r="I15" i="19"/>
  <c r="D15" i="19"/>
  <c r="H15" i="19" s="1"/>
  <c r="R14" i="19"/>
  <c r="Q14" i="19"/>
  <c r="P14" i="19"/>
  <c r="O14" i="19"/>
  <c r="N14" i="19"/>
  <c r="M14" i="19"/>
  <c r="L14" i="19"/>
  <c r="K14" i="19"/>
  <c r="J14" i="19"/>
  <c r="I14" i="19"/>
  <c r="D14" i="19"/>
  <c r="H14" i="19" s="1"/>
  <c r="R13" i="19"/>
  <c r="Q13" i="19"/>
  <c r="P13" i="19"/>
  <c r="O13" i="19"/>
  <c r="N13" i="19"/>
  <c r="M13" i="19"/>
  <c r="L13" i="19"/>
  <c r="K13" i="19"/>
  <c r="J13" i="19"/>
  <c r="I13" i="19"/>
  <c r="D13" i="19"/>
  <c r="H13" i="19" s="1"/>
  <c r="R12" i="19"/>
  <c r="Q12" i="19"/>
  <c r="P12" i="19"/>
  <c r="O12" i="19"/>
  <c r="N12" i="19"/>
  <c r="M12" i="19"/>
  <c r="L12" i="19"/>
  <c r="K12" i="19"/>
  <c r="J12" i="19"/>
  <c r="I12" i="19"/>
  <c r="D12" i="19"/>
  <c r="H12" i="19" s="1"/>
  <c r="R11" i="19"/>
  <c r="Q11" i="19"/>
  <c r="P11" i="19"/>
  <c r="O11" i="19"/>
  <c r="N11" i="19"/>
  <c r="M11" i="19"/>
  <c r="L11" i="19"/>
  <c r="K11" i="19"/>
  <c r="J11" i="19"/>
  <c r="I11" i="19"/>
  <c r="D11" i="19"/>
  <c r="H11" i="19" s="1"/>
  <c r="R9" i="19"/>
  <c r="Q9" i="19"/>
  <c r="P9" i="19"/>
  <c r="O9" i="19"/>
  <c r="N9" i="19"/>
  <c r="M9" i="19"/>
  <c r="L9" i="19"/>
  <c r="K9" i="19"/>
  <c r="J9" i="19"/>
  <c r="I9" i="19"/>
  <c r="H9" i="19"/>
  <c r="D9" i="19"/>
  <c r="R8" i="19"/>
  <c r="Q8" i="19"/>
  <c r="P8" i="19"/>
  <c r="O8" i="19"/>
  <c r="N8" i="19"/>
  <c r="M8" i="19"/>
  <c r="L8" i="19"/>
  <c r="K8" i="19"/>
  <c r="J8" i="19"/>
  <c r="I8" i="19"/>
  <c r="H8" i="19"/>
  <c r="D8" i="19"/>
  <c r="R7" i="19"/>
  <c r="Q7" i="19"/>
  <c r="P7" i="19"/>
  <c r="O7" i="19"/>
  <c r="N7" i="19"/>
  <c r="M7" i="19"/>
  <c r="L7" i="19"/>
  <c r="K7" i="19"/>
  <c r="J7" i="19"/>
  <c r="I7" i="19"/>
  <c r="H7" i="19"/>
  <c r="D7" i="19"/>
  <c r="R6" i="19"/>
  <c r="Q6" i="19"/>
  <c r="P6" i="19"/>
  <c r="O6" i="19"/>
  <c r="N6" i="19"/>
  <c r="M6" i="19"/>
  <c r="L6" i="19"/>
  <c r="K6" i="19"/>
  <c r="J6" i="19"/>
  <c r="I6" i="19"/>
  <c r="H6" i="19"/>
  <c r="D6" i="19"/>
  <c r="R5" i="19"/>
  <c r="Q5" i="19"/>
  <c r="Q23" i="19" s="1"/>
  <c r="P5" i="19"/>
  <c r="P23" i="19" s="1"/>
  <c r="O5" i="19"/>
  <c r="O23" i="19" s="1"/>
  <c r="O24" i="19" s="1"/>
  <c r="N5" i="19"/>
  <c r="M5" i="19"/>
  <c r="M23" i="19" s="1"/>
  <c r="H24" i="19" s="1"/>
  <c r="L5" i="19"/>
  <c r="L23" i="19" s="1"/>
  <c r="K5" i="19"/>
  <c r="K23" i="19" s="1"/>
  <c r="J5" i="19"/>
  <c r="I5" i="19"/>
  <c r="I23" i="19" s="1"/>
  <c r="D24" i="19" s="1"/>
  <c r="H5" i="19"/>
  <c r="H23" i="19" s="1"/>
  <c r="D5" i="19"/>
  <c r="D23" i="19" s="1"/>
  <c r="R4" i="19"/>
  <c r="Q4" i="19"/>
  <c r="Q27" i="19" s="1"/>
  <c r="P4" i="19"/>
  <c r="P27" i="19" s="1"/>
  <c r="O4" i="19"/>
  <c r="O27" i="19" s="1"/>
  <c r="J28" i="19" s="1"/>
  <c r="N4" i="19"/>
  <c r="M4" i="19"/>
  <c r="M27" i="19" s="1"/>
  <c r="L4" i="19"/>
  <c r="L27" i="19" s="1"/>
  <c r="L30" i="19" s="1"/>
  <c r="K4" i="19"/>
  <c r="K27" i="19" s="1"/>
  <c r="K30" i="19" s="1"/>
  <c r="J4" i="19"/>
  <c r="I4" i="19"/>
  <c r="I27" i="19" s="1"/>
  <c r="H4" i="19"/>
  <c r="H27" i="19" s="1"/>
  <c r="D4" i="19"/>
  <c r="D27" i="19" s="1"/>
  <c r="H3" i="19"/>
  <c r="R37" i="18"/>
  <c r="Q37" i="18"/>
  <c r="P37" i="18"/>
  <c r="O37" i="18"/>
  <c r="N37" i="18"/>
  <c r="M37" i="18"/>
  <c r="L37" i="18"/>
  <c r="K37" i="18"/>
  <c r="J37" i="18"/>
  <c r="I37" i="18"/>
  <c r="H37" i="18"/>
  <c r="D37" i="18"/>
  <c r="R36" i="18"/>
  <c r="Q36" i="18"/>
  <c r="P36" i="18"/>
  <c r="O36" i="18"/>
  <c r="N36" i="18"/>
  <c r="M36" i="18"/>
  <c r="L36" i="18"/>
  <c r="K36" i="18"/>
  <c r="J36" i="18"/>
  <c r="I36" i="18"/>
  <c r="H36" i="18"/>
  <c r="D36" i="18"/>
  <c r="R35" i="18"/>
  <c r="Q35" i="18"/>
  <c r="P35" i="18"/>
  <c r="O35" i="18"/>
  <c r="N35" i="18"/>
  <c r="M35" i="18"/>
  <c r="L35" i="18"/>
  <c r="K35" i="18"/>
  <c r="J35" i="18"/>
  <c r="I35" i="18"/>
  <c r="D35" i="18"/>
  <c r="H35" i="18" s="1"/>
  <c r="R34" i="18"/>
  <c r="Q34" i="18"/>
  <c r="P34" i="18"/>
  <c r="O34" i="18"/>
  <c r="N34" i="18"/>
  <c r="M34" i="18"/>
  <c r="L34" i="18"/>
  <c r="K34" i="18"/>
  <c r="J34" i="18"/>
  <c r="I34" i="18"/>
  <c r="D34" i="18"/>
  <c r="H34" i="18" s="1"/>
  <c r="R33" i="18"/>
  <c r="Q33" i="18"/>
  <c r="P33" i="18"/>
  <c r="O33" i="18"/>
  <c r="N33" i="18"/>
  <c r="M33" i="18"/>
  <c r="L33" i="18"/>
  <c r="K33" i="18"/>
  <c r="J33" i="18"/>
  <c r="I33" i="18"/>
  <c r="H33" i="18"/>
  <c r="D33" i="18"/>
  <c r="R32" i="18"/>
  <c r="Q32" i="18"/>
  <c r="P32" i="18"/>
  <c r="O32" i="18"/>
  <c r="N32" i="18"/>
  <c r="M32" i="18"/>
  <c r="L32" i="18"/>
  <c r="K32" i="18"/>
  <c r="J32" i="18"/>
  <c r="I32" i="18"/>
  <c r="H32" i="18"/>
  <c r="D32" i="18"/>
  <c r="O29" i="18"/>
  <c r="K29" i="18"/>
  <c r="R25" i="18"/>
  <c r="R26" i="18" s="1"/>
  <c r="Q25" i="18"/>
  <c r="P29" i="18" s="1"/>
  <c r="P25" i="18"/>
  <c r="P26" i="18" s="1"/>
  <c r="O25" i="18"/>
  <c r="O26" i="18" s="1"/>
  <c r="N25" i="18"/>
  <c r="N26" i="18" s="1"/>
  <c r="M25" i="18"/>
  <c r="L29" i="18" s="1"/>
  <c r="L25" i="18"/>
  <c r="K25" i="18"/>
  <c r="K26" i="18" s="1"/>
  <c r="J25" i="18"/>
  <c r="J26" i="18" s="1"/>
  <c r="I25" i="18"/>
  <c r="D26" i="18" s="1"/>
  <c r="D25" i="18"/>
  <c r="H25" i="18" s="1"/>
  <c r="H29" i="18" s="1"/>
  <c r="R23" i="18"/>
  <c r="R24" i="18" s="1"/>
  <c r="N23" i="18"/>
  <c r="N24" i="18" s="1"/>
  <c r="J23" i="18"/>
  <c r="R21" i="18"/>
  <c r="Q21" i="18"/>
  <c r="P21" i="18"/>
  <c r="O21" i="18"/>
  <c r="N21" i="18"/>
  <c r="M21" i="18"/>
  <c r="L21" i="18"/>
  <c r="K21" i="18"/>
  <c r="J21" i="18"/>
  <c r="I21" i="18"/>
  <c r="D21" i="18"/>
  <c r="H21" i="18" s="1"/>
  <c r="R16" i="18"/>
  <c r="Q16" i="18"/>
  <c r="P16" i="18"/>
  <c r="O16" i="18"/>
  <c r="N16" i="18"/>
  <c r="M16" i="18"/>
  <c r="L16" i="18"/>
  <c r="K16" i="18"/>
  <c r="J16" i="18"/>
  <c r="I16" i="18"/>
  <c r="D16" i="18"/>
  <c r="H16" i="18" s="1"/>
  <c r="R15" i="18"/>
  <c r="Q15" i="18"/>
  <c r="P15" i="18"/>
  <c r="O15" i="18"/>
  <c r="N15" i="18"/>
  <c r="M15" i="18"/>
  <c r="L15" i="18"/>
  <c r="K15" i="18"/>
  <c r="J15" i="18"/>
  <c r="I15" i="18"/>
  <c r="D15" i="18"/>
  <c r="H15" i="18" s="1"/>
  <c r="R14" i="18"/>
  <c r="Q14" i="18"/>
  <c r="P14" i="18"/>
  <c r="O14" i="18"/>
  <c r="N14" i="18"/>
  <c r="M14" i="18"/>
  <c r="L14" i="18"/>
  <c r="K14" i="18"/>
  <c r="J14" i="18"/>
  <c r="I14" i="18"/>
  <c r="D14" i="18"/>
  <c r="H14" i="18" s="1"/>
  <c r="R13" i="18"/>
  <c r="Q13" i="18"/>
  <c r="P13" i="18"/>
  <c r="O13" i="18"/>
  <c r="N13" i="18"/>
  <c r="M13" i="18"/>
  <c r="L13" i="18"/>
  <c r="K13" i="18"/>
  <c r="J13" i="18"/>
  <c r="I13" i="18"/>
  <c r="D13" i="18"/>
  <c r="H13" i="18" s="1"/>
  <c r="R12" i="18"/>
  <c r="Q12" i="18"/>
  <c r="P12" i="18"/>
  <c r="O12" i="18"/>
  <c r="N12" i="18"/>
  <c r="M12" i="18"/>
  <c r="L12" i="18"/>
  <c r="K12" i="18"/>
  <c r="J12" i="18"/>
  <c r="I12" i="18"/>
  <c r="D12" i="18"/>
  <c r="H12" i="18" s="1"/>
  <c r="R11" i="18"/>
  <c r="Q11" i="18"/>
  <c r="P11" i="18"/>
  <c r="O11" i="18"/>
  <c r="N11" i="18"/>
  <c r="M11" i="18"/>
  <c r="L11" i="18"/>
  <c r="K11" i="18"/>
  <c r="J11" i="18"/>
  <c r="I11" i="18"/>
  <c r="D11" i="18"/>
  <c r="H11" i="18" s="1"/>
  <c r="R9" i="18"/>
  <c r="Q9" i="18"/>
  <c r="P9" i="18"/>
  <c r="O9" i="18"/>
  <c r="N9" i="18"/>
  <c r="M9" i="18"/>
  <c r="L9" i="18"/>
  <c r="K9" i="18"/>
  <c r="J9" i="18"/>
  <c r="I9" i="18"/>
  <c r="H9" i="18"/>
  <c r="D9" i="18"/>
  <c r="R8" i="18"/>
  <c r="Q8" i="18"/>
  <c r="P8" i="18"/>
  <c r="O8" i="18"/>
  <c r="N8" i="18"/>
  <c r="M8" i="18"/>
  <c r="L8" i="18"/>
  <c r="K8" i="18"/>
  <c r="J8" i="18"/>
  <c r="I8" i="18"/>
  <c r="H8" i="18"/>
  <c r="D8" i="18"/>
  <c r="R7" i="18"/>
  <c r="Q7" i="18"/>
  <c r="P7" i="18"/>
  <c r="O7" i="18"/>
  <c r="N7" i="18"/>
  <c r="M7" i="18"/>
  <c r="L7" i="18"/>
  <c r="K7" i="18"/>
  <c r="J7" i="18"/>
  <c r="I7" i="18"/>
  <c r="H7" i="18"/>
  <c r="D7" i="18"/>
  <c r="R6" i="18"/>
  <c r="Q6" i="18"/>
  <c r="P6" i="18"/>
  <c r="O6" i="18"/>
  <c r="N6" i="18"/>
  <c r="M6" i="18"/>
  <c r="L6" i="18"/>
  <c r="K6" i="18"/>
  <c r="J6" i="18"/>
  <c r="I6" i="18"/>
  <c r="H6" i="18"/>
  <c r="D6" i="18"/>
  <c r="R5" i="18"/>
  <c r="Q5" i="18"/>
  <c r="Q23" i="18" s="1"/>
  <c r="P5" i="18"/>
  <c r="P23" i="18" s="1"/>
  <c r="O5" i="18"/>
  <c r="O23" i="18" s="1"/>
  <c r="N5" i="18"/>
  <c r="M5" i="18"/>
  <c r="M23" i="18" s="1"/>
  <c r="H24" i="18" s="1"/>
  <c r="L5" i="18"/>
  <c r="L23" i="18" s="1"/>
  <c r="K5" i="18"/>
  <c r="K23" i="18" s="1"/>
  <c r="J5" i="18"/>
  <c r="I5" i="18"/>
  <c r="I23" i="18" s="1"/>
  <c r="H5" i="18"/>
  <c r="H23" i="18" s="1"/>
  <c r="D5" i="18"/>
  <c r="D23" i="18" s="1"/>
  <c r="R4" i="18"/>
  <c r="R27" i="18" s="1"/>
  <c r="Q4" i="18"/>
  <c r="Q27" i="18" s="1"/>
  <c r="P4" i="18"/>
  <c r="P27" i="18" s="1"/>
  <c r="O4" i="18"/>
  <c r="O27" i="18" s="1"/>
  <c r="N4" i="18"/>
  <c r="N27" i="18" s="1"/>
  <c r="M4" i="18"/>
  <c r="M27" i="18" s="1"/>
  <c r="L4" i="18"/>
  <c r="L27" i="18" s="1"/>
  <c r="K4" i="18"/>
  <c r="K27" i="18" s="1"/>
  <c r="K30" i="18" s="1"/>
  <c r="J4" i="18"/>
  <c r="J27" i="18" s="1"/>
  <c r="I4" i="18"/>
  <c r="I27" i="18" s="1"/>
  <c r="H4" i="18"/>
  <c r="H27" i="18" s="1"/>
  <c r="D4" i="18"/>
  <c r="D27" i="18" s="1"/>
  <c r="H3" i="18"/>
  <c r="R37" i="17"/>
  <c r="Q37" i="17"/>
  <c r="P37" i="17"/>
  <c r="O37" i="17"/>
  <c r="N37" i="17"/>
  <c r="M37" i="17"/>
  <c r="L37" i="17"/>
  <c r="K37" i="17"/>
  <c r="J37" i="17"/>
  <c r="I37" i="17"/>
  <c r="H37" i="17"/>
  <c r="D37" i="17"/>
  <c r="R36" i="17"/>
  <c r="Q36" i="17"/>
  <c r="P36" i="17"/>
  <c r="O36" i="17"/>
  <c r="N36" i="17"/>
  <c r="M36" i="17"/>
  <c r="L36" i="17"/>
  <c r="K36" i="17"/>
  <c r="J36" i="17"/>
  <c r="I36" i="17"/>
  <c r="H36" i="17"/>
  <c r="D36" i="17"/>
  <c r="R35" i="17"/>
  <c r="Q35" i="17"/>
  <c r="P35" i="17"/>
  <c r="O35" i="17"/>
  <c r="N35" i="17"/>
  <c r="M35" i="17"/>
  <c r="L35" i="17"/>
  <c r="K35" i="17"/>
  <c r="J35" i="17"/>
  <c r="I35" i="17"/>
  <c r="D35" i="17"/>
  <c r="H35" i="17" s="1"/>
  <c r="R34" i="17"/>
  <c r="Q34" i="17"/>
  <c r="P34" i="17"/>
  <c r="O34" i="17"/>
  <c r="N34" i="17"/>
  <c r="M34" i="17"/>
  <c r="L34" i="17"/>
  <c r="K34" i="17"/>
  <c r="J34" i="17"/>
  <c r="I34" i="17"/>
  <c r="D34" i="17"/>
  <c r="H34" i="17" s="1"/>
  <c r="R33" i="17"/>
  <c r="Q33" i="17"/>
  <c r="P33" i="17"/>
  <c r="O33" i="17"/>
  <c r="N33" i="17"/>
  <c r="M33" i="17"/>
  <c r="L33" i="17"/>
  <c r="K33" i="17"/>
  <c r="J33" i="17"/>
  <c r="I33" i="17"/>
  <c r="D33" i="17"/>
  <c r="H33" i="17" s="1"/>
  <c r="R32" i="17"/>
  <c r="Q32" i="17"/>
  <c r="P32" i="17"/>
  <c r="O32" i="17"/>
  <c r="N32" i="17"/>
  <c r="M32" i="17"/>
  <c r="L32" i="17"/>
  <c r="K32" i="17"/>
  <c r="J32" i="17"/>
  <c r="I32" i="17"/>
  <c r="D32" i="17"/>
  <c r="H32" i="17" s="1"/>
  <c r="R29" i="17"/>
  <c r="Q29" i="17"/>
  <c r="N29" i="17"/>
  <c r="M29" i="17"/>
  <c r="I29" i="17"/>
  <c r="R25" i="17"/>
  <c r="R26" i="17" s="1"/>
  <c r="Q25" i="17"/>
  <c r="Q26" i="17" s="1"/>
  <c r="P25" i="17"/>
  <c r="P26" i="17" s="1"/>
  <c r="O25" i="17"/>
  <c r="O26" i="17" s="1"/>
  <c r="N25" i="17"/>
  <c r="N26" i="17" s="1"/>
  <c r="M25" i="17"/>
  <c r="M26" i="17" s="1"/>
  <c r="L25" i="17"/>
  <c r="L26" i="17" s="1"/>
  <c r="K25" i="17"/>
  <c r="J29" i="17" s="1"/>
  <c r="J25" i="17"/>
  <c r="I25" i="17"/>
  <c r="I26" i="17" s="1"/>
  <c r="H25" i="17"/>
  <c r="H26" i="17" s="1"/>
  <c r="D25" i="17"/>
  <c r="P23" i="17"/>
  <c r="P24" i="17" s="1"/>
  <c r="L23" i="17"/>
  <c r="R21" i="17"/>
  <c r="Q21" i="17"/>
  <c r="P21" i="17"/>
  <c r="P27" i="17" s="1"/>
  <c r="O21" i="17"/>
  <c r="N21" i="17"/>
  <c r="M21" i="17"/>
  <c r="L21" i="17"/>
  <c r="L27" i="17" s="1"/>
  <c r="K21" i="17"/>
  <c r="J21" i="17"/>
  <c r="I21" i="17"/>
  <c r="H21" i="17"/>
  <c r="D21" i="17"/>
  <c r="R16" i="17"/>
  <c r="Q16" i="17"/>
  <c r="P16" i="17"/>
  <c r="O16" i="17"/>
  <c r="N16" i="17"/>
  <c r="M16" i="17"/>
  <c r="L16" i="17"/>
  <c r="K16" i="17"/>
  <c r="J16" i="17"/>
  <c r="I16" i="17"/>
  <c r="H16" i="17"/>
  <c r="D16" i="17"/>
  <c r="R15" i="17"/>
  <c r="Q15" i="17"/>
  <c r="P15" i="17"/>
  <c r="O15" i="17"/>
  <c r="N15" i="17"/>
  <c r="M15" i="17"/>
  <c r="L15" i="17"/>
  <c r="K15" i="17"/>
  <c r="J15" i="17"/>
  <c r="I15" i="17"/>
  <c r="H15" i="17"/>
  <c r="D15" i="17"/>
  <c r="R14" i="17"/>
  <c r="Q14" i="17"/>
  <c r="P14" i="17"/>
  <c r="O14" i="17"/>
  <c r="N14" i="17"/>
  <c r="M14" i="17"/>
  <c r="L14" i="17"/>
  <c r="K14" i="17"/>
  <c r="J14" i="17"/>
  <c r="I14" i="17"/>
  <c r="H14" i="17"/>
  <c r="D14" i="17"/>
  <c r="R13" i="17"/>
  <c r="Q13" i="17"/>
  <c r="P13" i="17"/>
  <c r="O13" i="17"/>
  <c r="N13" i="17"/>
  <c r="M13" i="17"/>
  <c r="L13" i="17"/>
  <c r="K13" i="17"/>
  <c r="J13" i="17"/>
  <c r="I13" i="17"/>
  <c r="H13" i="17"/>
  <c r="D13" i="17"/>
  <c r="R12" i="17"/>
  <c r="Q12" i="17"/>
  <c r="P12" i="17"/>
  <c r="O12" i="17"/>
  <c r="N12" i="17"/>
  <c r="M12" i="17"/>
  <c r="L12" i="17"/>
  <c r="K12" i="17"/>
  <c r="J12" i="17"/>
  <c r="I12" i="17"/>
  <c r="H12" i="17"/>
  <c r="D12" i="17"/>
  <c r="R11" i="17"/>
  <c r="Q11" i="17"/>
  <c r="P11" i="17"/>
  <c r="O11" i="17"/>
  <c r="N11" i="17"/>
  <c r="M11" i="17"/>
  <c r="L11" i="17"/>
  <c r="K11" i="17"/>
  <c r="J11" i="17"/>
  <c r="I11" i="17"/>
  <c r="H11" i="17"/>
  <c r="D11" i="17"/>
  <c r="R9" i="17"/>
  <c r="Q9" i="17"/>
  <c r="P9" i="17"/>
  <c r="O9" i="17"/>
  <c r="N9" i="17"/>
  <c r="M9" i="17"/>
  <c r="L9" i="17"/>
  <c r="K9" i="17"/>
  <c r="J9" i="17"/>
  <c r="I9" i="17"/>
  <c r="D9" i="17"/>
  <c r="H9" i="17" s="1"/>
  <c r="R8" i="17"/>
  <c r="Q8" i="17"/>
  <c r="P8" i="17"/>
  <c r="O8" i="17"/>
  <c r="N8" i="17"/>
  <c r="M8" i="17"/>
  <c r="L8" i="17"/>
  <c r="K8" i="17"/>
  <c r="J8" i="17"/>
  <c r="I8" i="17"/>
  <c r="D8" i="17"/>
  <c r="H8" i="17" s="1"/>
  <c r="R7" i="17"/>
  <c r="Q7" i="17"/>
  <c r="P7" i="17"/>
  <c r="O7" i="17"/>
  <c r="N7" i="17"/>
  <c r="M7" i="17"/>
  <c r="L7" i="17"/>
  <c r="K7" i="17"/>
  <c r="J7" i="17"/>
  <c r="I7" i="17"/>
  <c r="D7" i="17"/>
  <c r="H7" i="17" s="1"/>
  <c r="R6" i="17"/>
  <c r="Q6" i="17"/>
  <c r="P6" i="17"/>
  <c r="O6" i="17"/>
  <c r="N6" i="17"/>
  <c r="M6" i="17"/>
  <c r="L6" i="17"/>
  <c r="K6" i="17"/>
  <c r="J6" i="17"/>
  <c r="I6" i="17"/>
  <c r="D6" i="17"/>
  <c r="H6" i="17" s="1"/>
  <c r="R5" i="17"/>
  <c r="R23" i="17" s="1"/>
  <c r="Q5" i="17"/>
  <c r="Q23" i="17" s="1"/>
  <c r="P5" i="17"/>
  <c r="O5" i="17"/>
  <c r="O23" i="17" s="1"/>
  <c r="N5" i="17"/>
  <c r="N23" i="17" s="1"/>
  <c r="M5" i="17"/>
  <c r="M23" i="17" s="1"/>
  <c r="L5" i="17"/>
  <c r="K5" i="17"/>
  <c r="K23" i="17" s="1"/>
  <c r="J5" i="17"/>
  <c r="J23" i="17" s="1"/>
  <c r="I5" i="17"/>
  <c r="I23" i="17" s="1"/>
  <c r="D5" i="17"/>
  <c r="H5" i="17" s="1"/>
  <c r="R4" i="17"/>
  <c r="R27" i="17" s="1"/>
  <c r="Q4" i="17"/>
  <c r="Q27" i="17" s="1"/>
  <c r="P4" i="17"/>
  <c r="O4" i="17"/>
  <c r="O27" i="17" s="1"/>
  <c r="N4" i="17"/>
  <c r="N27" i="17" s="1"/>
  <c r="M4" i="17"/>
  <c r="M27" i="17" s="1"/>
  <c r="L4" i="17"/>
  <c r="K4" i="17"/>
  <c r="K27" i="17" s="1"/>
  <c r="K30" i="17" s="1"/>
  <c r="J4" i="17"/>
  <c r="J27" i="17" s="1"/>
  <c r="J30" i="17" s="1"/>
  <c r="I4" i="17"/>
  <c r="I27" i="17" s="1"/>
  <c r="D4" i="17"/>
  <c r="H4" i="17" s="1"/>
  <c r="H27" i="17" s="1"/>
  <c r="H30" i="17" s="1"/>
  <c r="H3" i="17"/>
  <c r="R37" i="16"/>
  <c r="Q37" i="16"/>
  <c r="P37" i="16"/>
  <c r="O37" i="16"/>
  <c r="N37" i="16"/>
  <c r="M37" i="16"/>
  <c r="L37" i="16"/>
  <c r="K37" i="16"/>
  <c r="J37" i="16"/>
  <c r="I37" i="16"/>
  <c r="H37" i="16"/>
  <c r="D37" i="16"/>
  <c r="R36" i="16"/>
  <c r="Q36" i="16"/>
  <c r="P36" i="16"/>
  <c r="O36" i="16"/>
  <c r="N36" i="16"/>
  <c r="M36" i="16"/>
  <c r="L36" i="16"/>
  <c r="K36" i="16"/>
  <c r="J36" i="16"/>
  <c r="I36" i="16"/>
  <c r="H36" i="16"/>
  <c r="D36" i="16"/>
  <c r="R35" i="16"/>
  <c r="Q35" i="16"/>
  <c r="P35" i="16"/>
  <c r="O35" i="16"/>
  <c r="N35" i="16"/>
  <c r="M35" i="16"/>
  <c r="L35" i="16"/>
  <c r="K35" i="16"/>
  <c r="J35" i="16"/>
  <c r="I35" i="16"/>
  <c r="H35" i="16"/>
  <c r="D35" i="16"/>
  <c r="R34" i="16"/>
  <c r="Q34" i="16"/>
  <c r="P34" i="16"/>
  <c r="O34" i="16"/>
  <c r="N34" i="16"/>
  <c r="M34" i="16"/>
  <c r="L34" i="16"/>
  <c r="K34" i="16"/>
  <c r="J34" i="16"/>
  <c r="I34" i="16"/>
  <c r="H34" i="16"/>
  <c r="D34" i="16"/>
  <c r="R33" i="16"/>
  <c r="Q33" i="16"/>
  <c r="P33" i="16"/>
  <c r="O33" i="16"/>
  <c r="N33" i="16"/>
  <c r="M33" i="16"/>
  <c r="L33" i="16"/>
  <c r="K33" i="16"/>
  <c r="J33" i="16"/>
  <c r="I33" i="16"/>
  <c r="H33" i="16"/>
  <c r="D33" i="16"/>
  <c r="R32" i="16"/>
  <c r="Q32" i="16"/>
  <c r="P32" i="16"/>
  <c r="O32" i="16"/>
  <c r="N32" i="16"/>
  <c r="M32" i="16"/>
  <c r="L32" i="16"/>
  <c r="K32" i="16"/>
  <c r="J32" i="16"/>
  <c r="I32" i="16"/>
  <c r="H32" i="16"/>
  <c r="D32" i="16"/>
  <c r="O29" i="16"/>
  <c r="K29" i="16"/>
  <c r="R25" i="16"/>
  <c r="R26" i="16" s="1"/>
  <c r="Q25" i="16"/>
  <c r="P29" i="16" s="1"/>
  <c r="P25" i="16"/>
  <c r="P26" i="16" s="1"/>
  <c r="O25" i="16"/>
  <c r="O26" i="16" s="1"/>
  <c r="N25" i="16"/>
  <c r="N26" i="16" s="1"/>
  <c r="M25" i="16"/>
  <c r="L29" i="16" s="1"/>
  <c r="L25" i="16"/>
  <c r="K25" i="16"/>
  <c r="K26" i="16" s="1"/>
  <c r="J25" i="16"/>
  <c r="J26" i="16" s="1"/>
  <c r="I25" i="16"/>
  <c r="D26" i="16" s="1"/>
  <c r="D25" i="16"/>
  <c r="H25" i="16" s="1"/>
  <c r="H29" i="16" s="1"/>
  <c r="R21" i="16"/>
  <c r="Q21" i="16"/>
  <c r="P21" i="16"/>
  <c r="O21" i="16"/>
  <c r="N21" i="16"/>
  <c r="M21" i="16"/>
  <c r="L21" i="16"/>
  <c r="K21" i="16"/>
  <c r="J21" i="16"/>
  <c r="I21" i="16"/>
  <c r="D21" i="16"/>
  <c r="H21" i="16" s="1"/>
  <c r="R16" i="16"/>
  <c r="Q16" i="16"/>
  <c r="P16" i="16"/>
  <c r="O16" i="16"/>
  <c r="N16" i="16"/>
  <c r="M16" i="16"/>
  <c r="L16" i="16"/>
  <c r="K16" i="16"/>
  <c r="J16" i="16"/>
  <c r="I16" i="16"/>
  <c r="D16" i="16"/>
  <c r="H16" i="16" s="1"/>
  <c r="R15" i="16"/>
  <c r="Q15" i="16"/>
  <c r="P15" i="16"/>
  <c r="O15" i="16"/>
  <c r="N15" i="16"/>
  <c r="M15" i="16"/>
  <c r="L15" i="16"/>
  <c r="K15" i="16"/>
  <c r="J15" i="16"/>
  <c r="I15" i="16"/>
  <c r="D15" i="16"/>
  <c r="H15" i="16" s="1"/>
  <c r="R14" i="16"/>
  <c r="Q14" i="16"/>
  <c r="P14" i="16"/>
  <c r="O14" i="16"/>
  <c r="N14" i="16"/>
  <c r="M14" i="16"/>
  <c r="L14" i="16"/>
  <c r="K14" i="16"/>
  <c r="J14" i="16"/>
  <c r="I14" i="16"/>
  <c r="D14" i="16"/>
  <c r="H14" i="16" s="1"/>
  <c r="R13" i="16"/>
  <c r="Q13" i="16"/>
  <c r="P13" i="16"/>
  <c r="O13" i="16"/>
  <c r="N13" i="16"/>
  <c r="M13" i="16"/>
  <c r="L13" i="16"/>
  <c r="K13" i="16"/>
  <c r="J13" i="16"/>
  <c r="I13" i="16"/>
  <c r="D13" i="16"/>
  <c r="H13" i="16" s="1"/>
  <c r="R12" i="16"/>
  <c r="Q12" i="16"/>
  <c r="P12" i="16"/>
  <c r="O12" i="16"/>
  <c r="N12" i="16"/>
  <c r="M12" i="16"/>
  <c r="L12" i="16"/>
  <c r="K12" i="16"/>
  <c r="J12" i="16"/>
  <c r="I12" i="16"/>
  <c r="D12" i="16"/>
  <c r="H12" i="16" s="1"/>
  <c r="R11" i="16"/>
  <c r="Q11" i="16"/>
  <c r="P11" i="16"/>
  <c r="O11" i="16"/>
  <c r="N11" i="16"/>
  <c r="M11" i="16"/>
  <c r="L11" i="16"/>
  <c r="K11" i="16"/>
  <c r="J11" i="16"/>
  <c r="I11" i="16"/>
  <c r="D11" i="16"/>
  <c r="H11" i="16" s="1"/>
  <c r="R9" i="16"/>
  <c r="Q9" i="16"/>
  <c r="P9" i="16"/>
  <c r="O9" i="16"/>
  <c r="N9" i="16"/>
  <c r="M9" i="16"/>
  <c r="L9" i="16"/>
  <c r="K9" i="16"/>
  <c r="J9" i="16"/>
  <c r="I9" i="16"/>
  <c r="H9" i="16"/>
  <c r="D9" i="16"/>
  <c r="R8" i="16"/>
  <c r="Q8" i="16"/>
  <c r="P8" i="16"/>
  <c r="O8" i="16"/>
  <c r="N8" i="16"/>
  <c r="M8" i="16"/>
  <c r="L8" i="16"/>
  <c r="K8" i="16"/>
  <c r="J8" i="16"/>
  <c r="I8" i="16"/>
  <c r="H8" i="16"/>
  <c r="D8" i="16"/>
  <c r="R7" i="16"/>
  <c r="Q7" i="16"/>
  <c r="P7" i="16"/>
  <c r="O7" i="16"/>
  <c r="N7" i="16"/>
  <c r="M7" i="16"/>
  <c r="L7" i="16"/>
  <c r="K7" i="16"/>
  <c r="J7" i="16"/>
  <c r="I7" i="16"/>
  <c r="H7" i="16"/>
  <c r="D7" i="16"/>
  <c r="R6" i="16"/>
  <c r="Q6" i="16"/>
  <c r="P6" i="16"/>
  <c r="O6" i="16"/>
  <c r="N6" i="16"/>
  <c r="M6" i="16"/>
  <c r="L6" i="16"/>
  <c r="K6" i="16"/>
  <c r="J6" i="16"/>
  <c r="I6" i="16"/>
  <c r="H6" i="16"/>
  <c r="D6" i="16"/>
  <c r="R5" i="16"/>
  <c r="R23" i="16" s="1"/>
  <c r="Q5" i="16"/>
  <c r="Q23" i="16" s="1"/>
  <c r="P5" i="16"/>
  <c r="P23" i="16" s="1"/>
  <c r="O5" i="16"/>
  <c r="O23" i="16" s="1"/>
  <c r="N5" i="16"/>
  <c r="N23" i="16" s="1"/>
  <c r="M5" i="16"/>
  <c r="M23" i="16" s="1"/>
  <c r="L5" i="16"/>
  <c r="L23" i="16" s="1"/>
  <c r="K5" i="16"/>
  <c r="K23" i="16" s="1"/>
  <c r="J5" i="16"/>
  <c r="J23" i="16" s="1"/>
  <c r="I5" i="16"/>
  <c r="I23" i="16" s="1"/>
  <c r="D24" i="16" s="1"/>
  <c r="H5" i="16"/>
  <c r="H23" i="16" s="1"/>
  <c r="D5" i="16"/>
  <c r="D23" i="16" s="1"/>
  <c r="R4" i="16"/>
  <c r="R27" i="16" s="1"/>
  <c r="Q4" i="16"/>
  <c r="Q27" i="16" s="1"/>
  <c r="P4" i="16"/>
  <c r="P27" i="16" s="1"/>
  <c r="O4" i="16"/>
  <c r="O27" i="16" s="1"/>
  <c r="N4" i="16"/>
  <c r="N27" i="16" s="1"/>
  <c r="M4" i="16"/>
  <c r="M27" i="16" s="1"/>
  <c r="L4" i="16"/>
  <c r="L27" i="16" s="1"/>
  <c r="L30" i="16" s="1"/>
  <c r="K4" i="16"/>
  <c r="K27" i="16" s="1"/>
  <c r="J4" i="16"/>
  <c r="J27" i="16" s="1"/>
  <c r="J30" i="16" s="1"/>
  <c r="I4" i="16"/>
  <c r="I27" i="16" s="1"/>
  <c r="H4" i="16"/>
  <c r="H27" i="16" s="1"/>
  <c r="H30" i="16" s="1"/>
  <c r="D4" i="16"/>
  <c r="D27" i="16" s="1"/>
  <c r="H3" i="16"/>
  <c r="R37" i="15"/>
  <c r="Q37" i="15"/>
  <c r="P37" i="15"/>
  <c r="O37" i="15"/>
  <c r="N37" i="15"/>
  <c r="M37" i="15"/>
  <c r="L37" i="15"/>
  <c r="K37" i="15"/>
  <c r="J37" i="15"/>
  <c r="I37" i="15"/>
  <c r="H37" i="15"/>
  <c r="D37" i="15"/>
  <c r="R36" i="15"/>
  <c r="Q36" i="15"/>
  <c r="P36" i="15"/>
  <c r="O36" i="15"/>
  <c r="N36" i="15"/>
  <c r="M36" i="15"/>
  <c r="L36" i="15"/>
  <c r="K36" i="15"/>
  <c r="J36" i="15"/>
  <c r="I36" i="15"/>
  <c r="H36" i="15"/>
  <c r="D36" i="15"/>
  <c r="R35" i="15"/>
  <c r="Q35" i="15"/>
  <c r="P35" i="15"/>
  <c r="O35" i="15"/>
  <c r="N35" i="15"/>
  <c r="M35" i="15"/>
  <c r="L35" i="15"/>
  <c r="K35" i="15"/>
  <c r="J35" i="15"/>
  <c r="I35" i="15"/>
  <c r="D35" i="15"/>
  <c r="H35" i="15" s="1"/>
  <c r="R34" i="15"/>
  <c r="Q34" i="15"/>
  <c r="P34" i="15"/>
  <c r="O34" i="15"/>
  <c r="N34" i="15"/>
  <c r="M34" i="15"/>
  <c r="L34" i="15"/>
  <c r="K34" i="15"/>
  <c r="J34" i="15"/>
  <c r="I34" i="15"/>
  <c r="D34" i="15"/>
  <c r="H34" i="15" s="1"/>
  <c r="R33" i="15"/>
  <c r="Q33" i="15"/>
  <c r="P33" i="15"/>
  <c r="O33" i="15"/>
  <c r="N33" i="15"/>
  <c r="M33" i="15"/>
  <c r="L33" i="15"/>
  <c r="K33" i="15"/>
  <c r="J33" i="15"/>
  <c r="I33" i="15"/>
  <c r="D33" i="15"/>
  <c r="H33" i="15" s="1"/>
  <c r="R32" i="15"/>
  <c r="Q32" i="15"/>
  <c r="P32" i="15"/>
  <c r="O32" i="15"/>
  <c r="N32" i="15"/>
  <c r="M32" i="15"/>
  <c r="L32" i="15"/>
  <c r="K32" i="15"/>
  <c r="J32" i="15"/>
  <c r="I32" i="15"/>
  <c r="D32" i="15"/>
  <c r="H32" i="15" s="1"/>
  <c r="R29" i="15"/>
  <c r="Q29" i="15"/>
  <c r="P29" i="15"/>
  <c r="M29" i="15"/>
  <c r="L29" i="15"/>
  <c r="I29" i="15"/>
  <c r="R25" i="15"/>
  <c r="R26" i="15" s="1"/>
  <c r="Q25" i="15"/>
  <c r="Q26" i="15" s="1"/>
  <c r="P25" i="15"/>
  <c r="P26" i="15" s="1"/>
  <c r="O25" i="15"/>
  <c r="N29" i="15" s="1"/>
  <c r="N25" i="15"/>
  <c r="N26" i="15" s="1"/>
  <c r="M25" i="15"/>
  <c r="M26" i="15" s="1"/>
  <c r="L25" i="15"/>
  <c r="L26" i="15" s="1"/>
  <c r="K25" i="15"/>
  <c r="J29" i="15" s="1"/>
  <c r="J25" i="15"/>
  <c r="I25" i="15"/>
  <c r="I26" i="15" s="1"/>
  <c r="D25" i="15"/>
  <c r="H25" i="15" s="1"/>
  <c r="P23" i="15"/>
  <c r="P24" i="15" s="1"/>
  <c r="O23" i="15"/>
  <c r="O24" i="15" s="1"/>
  <c r="L23" i="15"/>
  <c r="K23" i="15"/>
  <c r="K24" i="15" s="1"/>
  <c r="D23" i="15"/>
  <c r="R21" i="15"/>
  <c r="Q21" i="15"/>
  <c r="P21" i="15"/>
  <c r="O21" i="15"/>
  <c r="O27" i="15" s="1"/>
  <c r="N21" i="15"/>
  <c r="M21" i="15"/>
  <c r="L21" i="15"/>
  <c r="K21" i="15"/>
  <c r="K27" i="15" s="1"/>
  <c r="J21" i="15"/>
  <c r="I21" i="15"/>
  <c r="D21" i="15"/>
  <c r="H21" i="15" s="1"/>
  <c r="R16" i="15"/>
  <c r="Q16" i="15"/>
  <c r="P16" i="15"/>
  <c r="O16" i="15"/>
  <c r="N16" i="15"/>
  <c r="M16" i="15"/>
  <c r="L16" i="15"/>
  <c r="K16" i="15"/>
  <c r="J16" i="15"/>
  <c r="I16" i="15"/>
  <c r="D16" i="15"/>
  <c r="H16" i="15" s="1"/>
  <c r="R15" i="15"/>
  <c r="Q15" i="15"/>
  <c r="P15" i="15"/>
  <c r="O15" i="15"/>
  <c r="N15" i="15"/>
  <c r="M15" i="15"/>
  <c r="L15" i="15"/>
  <c r="K15" i="15"/>
  <c r="J15" i="15"/>
  <c r="I15" i="15"/>
  <c r="D15" i="15"/>
  <c r="H15" i="15" s="1"/>
  <c r="R14" i="15"/>
  <c r="Q14" i="15"/>
  <c r="P14" i="15"/>
  <c r="O14" i="15"/>
  <c r="N14" i="15"/>
  <c r="M14" i="15"/>
  <c r="L14" i="15"/>
  <c r="K14" i="15"/>
  <c r="J14" i="15"/>
  <c r="I14" i="15"/>
  <c r="D14" i="15"/>
  <c r="H14" i="15" s="1"/>
  <c r="R13" i="15"/>
  <c r="Q13" i="15"/>
  <c r="P13" i="15"/>
  <c r="O13" i="15"/>
  <c r="N13" i="15"/>
  <c r="M13" i="15"/>
  <c r="L13" i="15"/>
  <c r="K13" i="15"/>
  <c r="J13" i="15"/>
  <c r="I13" i="15"/>
  <c r="D13" i="15"/>
  <c r="H13" i="15" s="1"/>
  <c r="R12" i="15"/>
  <c r="Q12" i="15"/>
  <c r="P12" i="15"/>
  <c r="O12" i="15"/>
  <c r="N12" i="15"/>
  <c r="M12" i="15"/>
  <c r="L12" i="15"/>
  <c r="K12" i="15"/>
  <c r="J12" i="15"/>
  <c r="I12" i="15"/>
  <c r="D12" i="15"/>
  <c r="H12" i="15" s="1"/>
  <c r="R11" i="15"/>
  <c r="Q11" i="15"/>
  <c r="P11" i="15"/>
  <c r="O11" i="15"/>
  <c r="N11" i="15"/>
  <c r="M11" i="15"/>
  <c r="L11" i="15"/>
  <c r="K11" i="15"/>
  <c r="J11" i="15"/>
  <c r="I11" i="15"/>
  <c r="D11" i="15"/>
  <c r="H11" i="15" s="1"/>
  <c r="R9" i="15"/>
  <c r="Q9" i="15"/>
  <c r="P9" i="15"/>
  <c r="O9" i="15"/>
  <c r="N9" i="15"/>
  <c r="M9" i="15"/>
  <c r="L9" i="15"/>
  <c r="K9" i="15"/>
  <c r="J9" i="15"/>
  <c r="I9" i="15"/>
  <c r="D9" i="15"/>
  <c r="H9" i="15" s="1"/>
  <c r="R8" i="15"/>
  <c r="Q8" i="15"/>
  <c r="P8" i="15"/>
  <c r="O8" i="15"/>
  <c r="N8" i="15"/>
  <c r="M8" i="15"/>
  <c r="L8" i="15"/>
  <c r="K8" i="15"/>
  <c r="J8" i="15"/>
  <c r="I8" i="15"/>
  <c r="D8" i="15"/>
  <c r="H8" i="15" s="1"/>
  <c r="R7" i="15"/>
  <c r="Q7" i="15"/>
  <c r="P7" i="15"/>
  <c r="O7" i="15"/>
  <c r="N7" i="15"/>
  <c r="M7" i="15"/>
  <c r="L7" i="15"/>
  <c r="K7" i="15"/>
  <c r="J7" i="15"/>
  <c r="I7" i="15"/>
  <c r="D7" i="15"/>
  <c r="H7" i="15" s="1"/>
  <c r="R6" i="15"/>
  <c r="Q6" i="15"/>
  <c r="P6" i="15"/>
  <c r="O6" i="15"/>
  <c r="N6" i="15"/>
  <c r="M6" i="15"/>
  <c r="L6" i="15"/>
  <c r="K6" i="15"/>
  <c r="J6" i="15"/>
  <c r="I6" i="15"/>
  <c r="D6" i="15"/>
  <c r="H6" i="15" s="1"/>
  <c r="R5" i="15"/>
  <c r="R23" i="15" s="1"/>
  <c r="Q5" i="15"/>
  <c r="Q23" i="15" s="1"/>
  <c r="P5" i="15"/>
  <c r="O5" i="15"/>
  <c r="N5" i="15"/>
  <c r="N23" i="15" s="1"/>
  <c r="M5" i="15"/>
  <c r="M23" i="15" s="1"/>
  <c r="H24" i="15" s="1"/>
  <c r="L5" i="15"/>
  <c r="K5" i="15"/>
  <c r="J5" i="15"/>
  <c r="J23" i="15" s="1"/>
  <c r="I5" i="15"/>
  <c r="I23" i="15" s="1"/>
  <c r="D24" i="15" s="1"/>
  <c r="D5" i="15"/>
  <c r="H5" i="15" s="1"/>
  <c r="H23" i="15" s="1"/>
  <c r="R4" i="15"/>
  <c r="R27" i="15" s="1"/>
  <c r="Q4" i="15"/>
  <c r="Q27" i="15" s="1"/>
  <c r="P4" i="15"/>
  <c r="P27" i="15" s="1"/>
  <c r="O4" i="15"/>
  <c r="N4" i="15"/>
  <c r="N27" i="15" s="1"/>
  <c r="M4" i="15"/>
  <c r="M27" i="15" s="1"/>
  <c r="L4" i="15"/>
  <c r="L27" i="15" s="1"/>
  <c r="L30" i="15" s="1"/>
  <c r="K4" i="15"/>
  <c r="J4" i="15"/>
  <c r="J27" i="15" s="1"/>
  <c r="J30" i="15" s="1"/>
  <c r="I4" i="15"/>
  <c r="I27" i="15" s="1"/>
  <c r="D4" i="15"/>
  <c r="H4" i="15" s="1"/>
  <c r="H27" i="15" s="1"/>
  <c r="H30" i="15" s="1"/>
  <c r="H3" i="15"/>
  <c r="R37" i="14"/>
  <c r="Q37" i="14"/>
  <c r="P37" i="14"/>
  <c r="O37" i="14"/>
  <c r="N37" i="14"/>
  <c r="M37" i="14"/>
  <c r="L37" i="14"/>
  <c r="K37" i="14"/>
  <c r="J37" i="14"/>
  <c r="I37" i="14"/>
  <c r="H37" i="14"/>
  <c r="D37" i="14"/>
  <c r="R36" i="14"/>
  <c r="Q36" i="14"/>
  <c r="P36" i="14"/>
  <c r="O36" i="14"/>
  <c r="N36" i="14"/>
  <c r="M36" i="14"/>
  <c r="L36" i="14"/>
  <c r="K36" i="14"/>
  <c r="J36" i="14"/>
  <c r="I36" i="14"/>
  <c r="H36" i="14"/>
  <c r="D36" i="14"/>
  <c r="R35" i="14"/>
  <c r="Q35" i="14"/>
  <c r="P35" i="14"/>
  <c r="O35" i="14"/>
  <c r="N35" i="14"/>
  <c r="M35" i="14"/>
  <c r="L35" i="14"/>
  <c r="K35" i="14"/>
  <c r="J35" i="14"/>
  <c r="I35" i="14"/>
  <c r="D35" i="14"/>
  <c r="H35" i="14" s="1"/>
  <c r="R34" i="14"/>
  <c r="Q34" i="14"/>
  <c r="P34" i="14"/>
  <c r="O34" i="14"/>
  <c r="N34" i="14"/>
  <c r="M34" i="14"/>
  <c r="L34" i="14"/>
  <c r="K34" i="14"/>
  <c r="J34" i="14"/>
  <c r="I34" i="14"/>
  <c r="D34" i="14"/>
  <c r="H34" i="14" s="1"/>
  <c r="R33" i="14"/>
  <c r="Q33" i="14"/>
  <c r="P33" i="14"/>
  <c r="O33" i="14"/>
  <c r="N33" i="14"/>
  <c r="M33" i="14"/>
  <c r="L33" i="14"/>
  <c r="K33" i="14"/>
  <c r="J33" i="14"/>
  <c r="I33" i="14"/>
  <c r="D33" i="14"/>
  <c r="H33" i="14" s="1"/>
  <c r="R32" i="14"/>
  <c r="Q32" i="14"/>
  <c r="P32" i="14"/>
  <c r="O32" i="14"/>
  <c r="N32" i="14"/>
  <c r="M32" i="14"/>
  <c r="L32" i="14"/>
  <c r="K32" i="14"/>
  <c r="J32" i="14"/>
  <c r="I32" i="14"/>
  <c r="D32" i="14"/>
  <c r="H32" i="14" s="1"/>
  <c r="R29" i="14"/>
  <c r="O29" i="14"/>
  <c r="N29" i="14"/>
  <c r="K29" i="14"/>
  <c r="J29" i="14"/>
  <c r="R25" i="14"/>
  <c r="R26" i="14" s="1"/>
  <c r="Q25" i="14"/>
  <c r="P29" i="14" s="1"/>
  <c r="P25" i="14"/>
  <c r="P26" i="14" s="1"/>
  <c r="O25" i="14"/>
  <c r="O26" i="14" s="1"/>
  <c r="N25" i="14"/>
  <c r="N26" i="14" s="1"/>
  <c r="M25" i="14"/>
  <c r="L29" i="14" s="1"/>
  <c r="L25" i="14"/>
  <c r="K25" i="14"/>
  <c r="K26" i="14" s="1"/>
  <c r="J25" i="14"/>
  <c r="J26" i="14" s="1"/>
  <c r="I25" i="14"/>
  <c r="D26" i="14" s="1"/>
  <c r="D25" i="14"/>
  <c r="H25" i="14" s="1"/>
  <c r="H29" i="14" s="1"/>
  <c r="Q23" i="14"/>
  <c r="Q24" i="14" s="1"/>
  <c r="M23" i="14"/>
  <c r="I23" i="14"/>
  <c r="D24" i="14" s="1"/>
  <c r="R21" i="14"/>
  <c r="Q21" i="14"/>
  <c r="Q27" i="14" s="1"/>
  <c r="P21" i="14"/>
  <c r="O21" i="14"/>
  <c r="N21" i="14"/>
  <c r="M21" i="14"/>
  <c r="M27" i="14" s="1"/>
  <c r="L21" i="14"/>
  <c r="K21" i="14"/>
  <c r="J21" i="14"/>
  <c r="I21" i="14"/>
  <c r="I27" i="14" s="1"/>
  <c r="D21" i="14"/>
  <c r="H21" i="14" s="1"/>
  <c r="R16" i="14"/>
  <c r="Q16" i="14"/>
  <c r="P16" i="14"/>
  <c r="O16" i="14"/>
  <c r="N16" i="14"/>
  <c r="M16" i="14"/>
  <c r="L16" i="14"/>
  <c r="K16" i="14"/>
  <c r="J16" i="14"/>
  <c r="I16" i="14"/>
  <c r="D16" i="14"/>
  <c r="H16" i="14" s="1"/>
  <c r="R15" i="14"/>
  <c r="Q15" i="14"/>
  <c r="P15" i="14"/>
  <c r="O15" i="14"/>
  <c r="N15" i="14"/>
  <c r="M15" i="14"/>
  <c r="L15" i="14"/>
  <c r="K15" i="14"/>
  <c r="J15" i="14"/>
  <c r="I15" i="14"/>
  <c r="D15" i="14"/>
  <c r="H15" i="14" s="1"/>
  <c r="R14" i="14"/>
  <c r="Q14" i="14"/>
  <c r="P14" i="14"/>
  <c r="O14" i="14"/>
  <c r="N14" i="14"/>
  <c r="M14" i="14"/>
  <c r="L14" i="14"/>
  <c r="K14" i="14"/>
  <c r="J14" i="14"/>
  <c r="I14" i="14"/>
  <c r="D14" i="14"/>
  <c r="H14" i="14" s="1"/>
  <c r="R13" i="14"/>
  <c r="Q13" i="14"/>
  <c r="P13" i="14"/>
  <c r="O13" i="14"/>
  <c r="N13" i="14"/>
  <c r="M13" i="14"/>
  <c r="L13" i="14"/>
  <c r="K13" i="14"/>
  <c r="J13" i="14"/>
  <c r="I13" i="14"/>
  <c r="D13" i="14"/>
  <c r="H13" i="14" s="1"/>
  <c r="R12" i="14"/>
  <c r="Q12" i="14"/>
  <c r="P12" i="14"/>
  <c r="O12" i="14"/>
  <c r="N12" i="14"/>
  <c r="M12" i="14"/>
  <c r="L12" i="14"/>
  <c r="K12" i="14"/>
  <c r="J12" i="14"/>
  <c r="I12" i="14"/>
  <c r="D12" i="14"/>
  <c r="H12" i="14" s="1"/>
  <c r="R11" i="14"/>
  <c r="Q11" i="14"/>
  <c r="P11" i="14"/>
  <c r="O11" i="14"/>
  <c r="N11" i="14"/>
  <c r="M11" i="14"/>
  <c r="L11" i="14"/>
  <c r="K11" i="14"/>
  <c r="J11" i="14"/>
  <c r="I11" i="14"/>
  <c r="D11" i="14"/>
  <c r="H11" i="14" s="1"/>
  <c r="R9" i="14"/>
  <c r="Q9" i="14"/>
  <c r="P9" i="14"/>
  <c r="O9" i="14"/>
  <c r="N9" i="14"/>
  <c r="M9" i="14"/>
  <c r="L9" i="14"/>
  <c r="K9" i="14"/>
  <c r="J9" i="14"/>
  <c r="I9" i="14"/>
  <c r="H9" i="14"/>
  <c r="D9" i="14"/>
  <c r="R8" i="14"/>
  <c r="Q8" i="14"/>
  <c r="P8" i="14"/>
  <c r="O8" i="14"/>
  <c r="N8" i="14"/>
  <c r="M8" i="14"/>
  <c r="L8" i="14"/>
  <c r="K8" i="14"/>
  <c r="J8" i="14"/>
  <c r="I8" i="14"/>
  <c r="H8" i="14"/>
  <c r="D8" i="14"/>
  <c r="R7" i="14"/>
  <c r="Q7" i="14"/>
  <c r="P7" i="14"/>
  <c r="O7" i="14"/>
  <c r="N7" i="14"/>
  <c r="M7" i="14"/>
  <c r="L7" i="14"/>
  <c r="K7" i="14"/>
  <c r="J7" i="14"/>
  <c r="I7" i="14"/>
  <c r="H7" i="14"/>
  <c r="D7" i="14"/>
  <c r="R6" i="14"/>
  <c r="Q6" i="14"/>
  <c r="P6" i="14"/>
  <c r="O6" i="14"/>
  <c r="N6" i="14"/>
  <c r="M6" i="14"/>
  <c r="L6" i="14"/>
  <c r="K6" i="14"/>
  <c r="J6" i="14"/>
  <c r="I6" i="14"/>
  <c r="H6" i="14"/>
  <c r="D6" i="14"/>
  <c r="R5" i="14"/>
  <c r="R23" i="14" s="1"/>
  <c r="Q5" i="14"/>
  <c r="P5" i="14"/>
  <c r="P23" i="14" s="1"/>
  <c r="O5" i="14"/>
  <c r="O23" i="14" s="1"/>
  <c r="N5" i="14"/>
  <c r="N23" i="14" s="1"/>
  <c r="M5" i="14"/>
  <c r="L5" i="14"/>
  <c r="L23" i="14" s="1"/>
  <c r="K5" i="14"/>
  <c r="K23" i="14" s="1"/>
  <c r="J5" i="14"/>
  <c r="J23" i="14" s="1"/>
  <c r="I5" i="14"/>
  <c r="H5" i="14"/>
  <c r="H23" i="14" s="1"/>
  <c r="D5" i="14"/>
  <c r="D23" i="14" s="1"/>
  <c r="R4" i="14"/>
  <c r="R27" i="14" s="1"/>
  <c r="Q4" i="14"/>
  <c r="P4" i="14"/>
  <c r="P27" i="14" s="1"/>
  <c r="O4" i="14"/>
  <c r="O27" i="14" s="1"/>
  <c r="N4" i="14"/>
  <c r="N27" i="14" s="1"/>
  <c r="M4" i="14"/>
  <c r="L4" i="14"/>
  <c r="L27" i="14" s="1"/>
  <c r="L30" i="14" s="1"/>
  <c r="K4" i="14"/>
  <c r="K27" i="14" s="1"/>
  <c r="J4" i="14"/>
  <c r="J27" i="14" s="1"/>
  <c r="J30" i="14" s="1"/>
  <c r="I4" i="14"/>
  <c r="H4" i="14"/>
  <c r="H27" i="14" s="1"/>
  <c r="H30" i="14" s="1"/>
  <c r="D4" i="14"/>
  <c r="D27" i="14" s="1"/>
  <c r="H3" i="14"/>
  <c r="R37" i="13"/>
  <c r="Q37" i="13"/>
  <c r="P37" i="13"/>
  <c r="O37" i="13"/>
  <c r="N37" i="13"/>
  <c r="M37" i="13"/>
  <c r="L37" i="13"/>
  <c r="K37" i="13"/>
  <c r="J37" i="13"/>
  <c r="I37" i="13"/>
  <c r="H37" i="13"/>
  <c r="D37" i="13"/>
  <c r="R36" i="13"/>
  <c r="Q36" i="13"/>
  <c r="P36" i="13"/>
  <c r="O36" i="13"/>
  <c r="N36" i="13"/>
  <c r="M36" i="13"/>
  <c r="L36" i="13"/>
  <c r="K36" i="13"/>
  <c r="J36" i="13"/>
  <c r="I36" i="13"/>
  <c r="H36" i="13"/>
  <c r="D36" i="13"/>
  <c r="R35" i="13"/>
  <c r="Q35" i="13"/>
  <c r="P35" i="13"/>
  <c r="O35" i="13"/>
  <c r="N35" i="13"/>
  <c r="M35" i="13"/>
  <c r="L35" i="13"/>
  <c r="K35" i="13"/>
  <c r="J35" i="13"/>
  <c r="I35" i="13"/>
  <c r="D35" i="13"/>
  <c r="H35" i="13" s="1"/>
  <c r="R34" i="13"/>
  <c r="Q34" i="13"/>
  <c r="P34" i="13"/>
  <c r="O34" i="13"/>
  <c r="N34" i="13"/>
  <c r="M34" i="13"/>
  <c r="L34" i="13"/>
  <c r="K34" i="13"/>
  <c r="J34" i="13"/>
  <c r="I34" i="13"/>
  <c r="D34" i="13"/>
  <c r="H34" i="13" s="1"/>
  <c r="R33" i="13"/>
  <c r="Q33" i="13"/>
  <c r="P33" i="13"/>
  <c r="O33" i="13"/>
  <c r="N33" i="13"/>
  <c r="M33" i="13"/>
  <c r="L33" i="13"/>
  <c r="K33" i="13"/>
  <c r="J33" i="13"/>
  <c r="I33" i="13"/>
  <c r="D33" i="13"/>
  <c r="H33" i="13" s="1"/>
  <c r="R32" i="13"/>
  <c r="Q32" i="13"/>
  <c r="P32" i="13"/>
  <c r="O32" i="13"/>
  <c r="N32" i="13"/>
  <c r="M32" i="13"/>
  <c r="L32" i="13"/>
  <c r="K32" i="13"/>
  <c r="J32" i="13"/>
  <c r="I32" i="13"/>
  <c r="D32" i="13"/>
  <c r="H32" i="13" s="1"/>
  <c r="R29" i="13"/>
  <c r="R25" i="13"/>
  <c r="R26" i="13" s="1"/>
  <c r="Q25" i="13"/>
  <c r="Q26" i="13" s="1"/>
  <c r="P25" i="13"/>
  <c r="P26" i="13" s="1"/>
  <c r="O25" i="13"/>
  <c r="N29" i="13" s="1"/>
  <c r="N25" i="13"/>
  <c r="N26" i="13" s="1"/>
  <c r="M25" i="13"/>
  <c r="M26" i="13" s="1"/>
  <c r="L25" i="13"/>
  <c r="K25" i="13"/>
  <c r="J29" i="13" s="1"/>
  <c r="J25" i="13"/>
  <c r="I25" i="13"/>
  <c r="I26" i="13" s="1"/>
  <c r="D25" i="13"/>
  <c r="H25" i="13" s="1"/>
  <c r="H29" i="13" s="1"/>
  <c r="Q23" i="13"/>
  <c r="Q24" i="13" s="1"/>
  <c r="O23" i="13"/>
  <c r="O24" i="13" s="1"/>
  <c r="M23" i="13"/>
  <c r="K23" i="13"/>
  <c r="I23" i="13"/>
  <c r="D24" i="13" s="1"/>
  <c r="D23" i="13"/>
  <c r="R21" i="13"/>
  <c r="Q21" i="13"/>
  <c r="P21" i="13"/>
  <c r="O21" i="13"/>
  <c r="O27" i="13" s="1"/>
  <c r="N21" i="13"/>
  <c r="M21" i="13"/>
  <c r="L21" i="13"/>
  <c r="K21" i="13"/>
  <c r="K27" i="13" s="1"/>
  <c r="J21" i="13"/>
  <c r="I21" i="13"/>
  <c r="D21" i="13"/>
  <c r="H21" i="13" s="1"/>
  <c r="R16" i="13"/>
  <c r="Q16" i="13"/>
  <c r="P16" i="13"/>
  <c r="O16" i="13"/>
  <c r="N16" i="13"/>
  <c r="M16" i="13"/>
  <c r="L16" i="13"/>
  <c r="K16" i="13"/>
  <c r="J16" i="13"/>
  <c r="I16" i="13"/>
  <c r="D16" i="13"/>
  <c r="H16" i="13" s="1"/>
  <c r="R15" i="13"/>
  <c r="Q15" i="13"/>
  <c r="P15" i="13"/>
  <c r="O15" i="13"/>
  <c r="N15" i="13"/>
  <c r="M15" i="13"/>
  <c r="L15" i="13"/>
  <c r="K15" i="13"/>
  <c r="J15" i="13"/>
  <c r="I15" i="13"/>
  <c r="D15" i="13"/>
  <c r="H15" i="13" s="1"/>
  <c r="R14" i="13"/>
  <c r="Q14" i="13"/>
  <c r="P14" i="13"/>
  <c r="O14" i="13"/>
  <c r="N14" i="13"/>
  <c r="M14" i="13"/>
  <c r="L14" i="13"/>
  <c r="K14" i="13"/>
  <c r="J14" i="13"/>
  <c r="I14" i="13"/>
  <c r="D14" i="13"/>
  <c r="H14" i="13" s="1"/>
  <c r="R13" i="13"/>
  <c r="Q13" i="13"/>
  <c r="P13" i="13"/>
  <c r="O13" i="13"/>
  <c r="N13" i="13"/>
  <c r="M13" i="13"/>
  <c r="L13" i="13"/>
  <c r="K13" i="13"/>
  <c r="J13" i="13"/>
  <c r="I13" i="13"/>
  <c r="D13" i="13"/>
  <c r="H13" i="13" s="1"/>
  <c r="R12" i="13"/>
  <c r="Q12" i="13"/>
  <c r="P12" i="13"/>
  <c r="O12" i="13"/>
  <c r="N12" i="13"/>
  <c r="M12" i="13"/>
  <c r="L12" i="13"/>
  <c r="K12" i="13"/>
  <c r="J12" i="13"/>
  <c r="I12" i="13"/>
  <c r="D12" i="13"/>
  <c r="H12" i="13" s="1"/>
  <c r="R11" i="13"/>
  <c r="Q11" i="13"/>
  <c r="P11" i="13"/>
  <c r="O11" i="13"/>
  <c r="N11" i="13"/>
  <c r="M11" i="13"/>
  <c r="L11" i="13"/>
  <c r="K11" i="13"/>
  <c r="J11" i="13"/>
  <c r="I11" i="13"/>
  <c r="D11" i="13"/>
  <c r="H11" i="13" s="1"/>
  <c r="R9" i="13"/>
  <c r="Q9" i="13"/>
  <c r="P9" i="13"/>
  <c r="O9" i="13"/>
  <c r="N9" i="13"/>
  <c r="M9" i="13"/>
  <c r="L9" i="13"/>
  <c r="K9" i="13"/>
  <c r="J9" i="13"/>
  <c r="I9" i="13"/>
  <c r="H9" i="13"/>
  <c r="D9" i="13"/>
  <c r="R8" i="13"/>
  <c r="Q8" i="13"/>
  <c r="P8" i="13"/>
  <c r="O8" i="13"/>
  <c r="N8" i="13"/>
  <c r="M8" i="13"/>
  <c r="L8" i="13"/>
  <c r="K8" i="13"/>
  <c r="J8" i="13"/>
  <c r="I8" i="13"/>
  <c r="H8" i="13"/>
  <c r="D8" i="13"/>
  <c r="R7" i="13"/>
  <c r="Q7" i="13"/>
  <c r="P7" i="13"/>
  <c r="O7" i="13"/>
  <c r="N7" i="13"/>
  <c r="M7" i="13"/>
  <c r="L7" i="13"/>
  <c r="K7" i="13"/>
  <c r="J7" i="13"/>
  <c r="I7" i="13"/>
  <c r="H7" i="13"/>
  <c r="D7" i="13"/>
  <c r="R6" i="13"/>
  <c r="Q6" i="13"/>
  <c r="P6" i="13"/>
  <c r="O6" i="13"/>
  <c r="N6" i="13"/>
  <c r="M6" i="13"/>
  <c r="L6" i="13"/>
  <c r="K6" i="13"/>
  <c r="J6" i="13"/>
  <c r="I6" i="13"/>
  <c r="H6" i="13"/>
  <c r="D6" i="13"/>
  <c r="R5" i="13"/>
  <c r="R23" i="13" s="1"/>
  <c r="Q5" i="13"/>
  <c r="P5" i="13"/>
  <c r="P23" i="13" s="1"/>
  <c r="O5" i="13"/>
  <c r="N5" i="13"/>
  <c r="N23" i="13" s="1"/>
  <c r="M5" i="13"/>
  <c r="L5" i="13"/>
  <c r="L23" i="13" s="1"/>
  <c r="K5" i="13"/>
  <c r="J5" i="13"/>
  <c r="J23" i="13" s="1"/>
  <c r="I5" i="13"/>
  <c r="H5" i="13"/>
  <c r="H23" i="13" s="1"/>
  <c r="D5" i="13"/>
  <c r="R4" i="13"/>
  <c r="R27" i="13" s="1"/>
  <c r="Q4" i="13"/>
  <c r="Q27" i="13" s="1"/>
  <c r="P4" i="13"/>
  <c r="P27" i="13" s="1"/>
  <c r="O4" i="13"/>
  <c r="N4" i="13"/>
  <c r="N27" i="13" s="1"/>
  <c r="M4" i="13"/>
  <c r="M27" i="13" s="1"/>
  <c r="L4" i="13"/>
  <c r="L27" i="13" s="1"/>
  <c r="L30" i="13" s="1"/>
  <c r="K4" i="13"/>
  <c r="J4" i="13"/>
  <c r="J27" i="13" s="1"/>
  <c r="I4" i="13"/>
  <c r="I27" i="13" s="1"/>
  <c r="H4" i="13"/>
  <c r="H27" i="13" s="1"/>
  <c r="H30" i="13" s="1"/>
  <c r="D4" i="13"/>
  <c r="H3" i="13"/>
  <c r="R37" i="12"/>
  <c r="Q37" i="12"/>
  <c r="P37" i="12"/>
  <c r="O37" i="12"/>
  <c r="N37" i="12"/>
  <c r="M37" i="12"/>
  <c r="L37" i="12"/>
  <c r="K37" i="12"/>
  <c r="J37" i="12"/>
  <c r="I37" i="12"/>
  <c r="H37" i="12"/>
  <c r="D37" i="12"/>
  <c r="R36" i="12"/>
  <c r="Q36" i="12"/>
  <c r="P36" i="12"/>
  <c r="O36" i="12"/>
  <c r="N36" i="12"/>
  <c r="M36" i="12"/>
  <c r="L36" i="12"/>
  <c r="K36" i="12"/>
  <c r="J36" i="12"/>
  <c r="I36" i="12"/>
  <c r="H36" i="12"/>
  <c r="D36" i="12"/>
  <c r="R35" i="12"/>
  <c r="Q35" i="12"/>
  <c r="P35" i="12"/>
  <c r="O35" i="12"/>
  <c r="N35" i="12"/>
  <c r="M35" i="12"/>
  <c r="L35" i="12"/>
  <c r="K35" i="12"/>
  <c r="J35" i="12"/>
  <c r="I35" i="12"/>
  <c r="D35" i="12"/>
  <c r="H35" i="12" s="1"/>
  <c r="R34" i="12"/>
  <c r="Q34" i="12"/>
  <c r="P34" i="12"/>
  <c r="O34" i="12"/>
  <c r="N34" i="12"/>
  <c r="M34" i="12"/>
  <c r="L34" i="12"/>
  <c r="K34" i="12"/>
  <c r="J34" i="12"/>
  <c r="I34" i="12"/>
  <c r="D34" i="12"/>
  <c r="H34" i="12" s="1"/>
  <c r="R33" i="12"/>
  <c r="Q33" i="12"/>
  <c r="P33" i="12"/>
  <c r="O33" i="12"/>
  <c r="N33" i="12"/>
  <c r="M33" i="12"/>
  <c r="L33" i="12"/>
  <c r="K33" i="12"/>
  <c r="J33" i="12"/>
  <c r="I33" i="12"/>
  <c r="D33" i="12"/>
  <c r="H33" i="12" s="1"/>
  <c r="R32" i="12"/>
  <c r="Q32" i="12"/>
  <c r="P32" i="12"/>
  <c r="O32" i="12"/>
  <c r="N32" i="12"/>
  <c r="M32" i="12"/>
  <c r="L32" i="12"/>
  <c r="K32" i="12"/>
  <c r="J32" i="12"/>
  <c r="I32" i="12"/>
  <c r="D32" i="12"/>
  <c r="H32" i="12" s="1"/>
  <c r="R29" i="12"/>
  <c r="P29" i="12"/>
  <c r="L29" i="12"/>
  <c r="R25" i="12"/>
  <c r="R26" i="12" s="1"/>
  <c r="Q25" i="12"/>
  <c r="Q26" i="12" s="1"/>
  <c r="P25" i="12"/>
  <c r="P26" i="12" s="1"/>
  <c r="O25" i="12"/>
  <c r="O26" i="12" s="1"/>
  <c r="N25" i="12"/>
  <c r="N26" i="12" s="1"/>
  <c r="M25" i="12"/>
  <c r="M26" i="12" s="1"/>
  <c r="L25" i="12"/>
  <c r="K25" i="12"/>
  <c r="K26" i="12" s="1"/>
  <c r="J25" i="12"/>
  <c r="I25" i="12"/>
  <c r="I26" i="12" s="1"/>
  <c r="D25" i="12"/>
  <c r="D26" i="12" s="1"/>
  <c r="O23" i="12"/>
  <c r="O24" i="12" s="1"/>
  <c r="K23" i="12"/>
  <c r="D23" i="12"/>
  <c r="R21" i="12"/>
  <c r="Q21" i="12"/>
  <c r="P21" i="12"/>
  <c r="O21" i="12"/>
  <c r="O27" i="12" s="1"/>
  <c r="N21" i="12"/>
  <c r="M21" i="12"/>
  <c r="L21" i="12"/>
  <c r="K21" i="12"/>
  <c r="K27" i="12" s="1"/>
  <c r="J21" i="12"/>
  <c r="I21" i="12"/>
  <c r="D21" i="12"/>
  <c r="D27" i="12" s="1"/>
  <c r="R16" i="12"/>
  <c r="Q16" i="12"/>
  <c r="P16" i="12"/>
  <c r="O16" i="12"/>
  <c r="N16" i="12"/>
  <c r="M16" i="12"/>
  <c r="L16" i="12"/>
  <c r="K16" i="12"/>
  <c r="J16" i="12"/>
  <c r="I16" i="12"/>
  <c r="D16" i="12"/>
  <c r="H16" i="12" s="1"/>
  <c r="R15" i="12"/>
  <c r="Q15" i="12"/>
  <c r="P15" i="12"/>
  <c r="O15" i="12"/>
  <c r="N15" i="12"/>
  <c r="M15" i="12"/>
  <c r="L15" i="12"/>
  <c r="K15" i="12"/>
  <c r="J15" i="12"/>
  <c r="I15" i="12"/>
  <c r="D15" i="12"/>
  <c r="H15" i="12" s="1"/>
  <c r="R14" i="12"/>
  <c r="Q14" i="12"/>
  <c r="P14" i="12"/>
  <c r="O14" i="12"/>
  <c r="N14" i="12"/>
  <c r="M14" i="12"/>
  <c r="L14" i="12"/>
  <c r="K14" i="12"/>
  <c r="J14" i="12"/>
  <c r="I14" i="12"/>
  <c r="D14" i="12"/>
  <c r="H14" i="12" s="1"/>
  <c r="R13" i="12"/>
  <c r="Q13" i="12"/>
  <c r="P13" i="12"/>
  <c r="O13" i="12"/>
  <c r="N13" i="12"/>
  <c r="M13" i="12"/>
  <c r="L13" i="12"/>
  <c r="K13" i="12"/>
  <c r="J13" i="12"/>
  <c r="I13" i="12"/>
  <c r="D13" i="12"/>
  <c r="H13" i="12" s="1"/>
  <c r="R12" i="12"/>
  <c r="Q12" i="12"/>
  <c r="P12" i="12"/>
  <c r="O12" i="12"/>
  <c r="N12" i="12"/>
  <c r="M12" i="12"/>
  <c r="L12" i="12"/>
  <c r="K12" i="12"/>
  <c r="J12" i="12"/>
  <c r="I12" i="12"/>
  <c r="D12" i="12"/>
  <c r="H12" i="12" s="1"/>
  <c r="R11" i="12"/>
  <c r="Q11" i="12"/>
  <c r="P11" i="12"/>
  <c r="O11" i="12"/>
  <c r="N11" i="12"/>
  <c r="M11" i="12"/>
  <c r="L11" i="12"/>
  <c r="K11" i="12"/>
  <c r="J11" i="12"/>
  <c r="I11" i="12"/>
  <c r="D11" i="12"/>
  <c r="H11" i="12" s="1"/>
  <c r="R9" i="12"/>
  <c r="Q9" i="12"/>
  <c r="P9" i="12"/>
  <c r="O9" i="12"/>
  <c r="N9" i="12"/>
  <c r="M9" i="12"/>
  <c r="L9" i="12"/>
  <c r="K9" i="12"/>
  <c r="J9" i="12"/>
  <c r="I9" i="12"/>
  <c r="H9" i="12"/>
  <c r="D9" i="12"/>
  <c r="D10" i="12" s="1"/>
  <c r="R8" i="12"/>
  <c r="Q8" i="12"/>
  <c r="P8" i="12"/>
  <c r="O8" i="12"/>
  <c r="N8" i="12"/>
  <c r="M8" i="12"/>
  <c r="L8" i="12"/>
  <c r="K8" i="12"/>
  <c r="J8" i="12"/>
  <c r="I8" i="12"/>
  <c r="H8" i="12"/>
  <c r="D8" i="12"/>
  <c r="R7" i="12"/>
  <c r="Q7" i="12"/>
  <c r="P7" i="12"/>
  <c r="O7" i="12"/>
  <c r="N7" i="12"/>
  <c r="M7" i="12"/>
  <c r="L7" i="12"/>
  <c r="K7" i="12"/>
  <c r="J7" i="12"/>
  <c r="I7" i="12"/>
  <c r="H7" i="12"/>
  <c r="D7" i="12"/>
  <c r="R6" i="12"/>
  <c r="Q6" i="12"/>
  <c r="P6" i="12"/>
  <c r="O6" i="12"/>
  <c r="N6" i="12"/>
  <c r="M6" i="12"/>
  <c r="L6" i="12"/>
  <c r="K6" i="12"/>
  <c r="J6" i="12"/>
  <c r="I6" i="12"/>
  <c r="H6" i="12"/>
  <c r="D6" i="12"/>
  <c r="R5" i="12"/>
  <c r="R23" i="12" s="1"/>
  <c r="Q5" i="12"/>
  <c r="Q23" i="12" s="1"/>
  <c r="P5" i="12"/>
  <c r="P23" i="12" s="1"/>
  <c r="O5" i="12"/>
  <c r="N5" i="12"/>
  <c r="N23" i="12" s="1"/>
  <c r="M5" i="12"/>
  <c r="M23" i="12" s="1"/>
  <c r="H24" i="12" s="1"/>
  <c r="L5" i="12"/>
  <c r="L23" i="12" s="1"/>
  <c r="K5" i="12"/>
  <c r="J5" i="12"/>
  <c r="J23" i="12" s="1"/>
  <c r="I5" i="12"/>
  <c r="I23" i="12" s="1"/>
  <c r="D24" i="12" s="1"/>
  <c r="H5" i="12"/>
  <c r="H23" i="12" s="1"/>
  <c r="D5" i="12"/>
  <c r="R4" i="12"/>
  <c r="R27" i="12" s="1"/>
  <c r="Q4" i="12"/>
  <c r="Q27" i="12" s="1"/>
  <c r="P4" i="12"/>
  <c r="P27" i="12" s="1"/>
  <c r="O4" i="12"/>
  <c r="N4" i="12"/>
  <c r="N27" i="12" s="1"/>
  <c r="M4" i="12"/>
  <c r="M27" i="12" s="1"/>
  <c r="L4" i="12"/>
  <c r="L27" i="12" s="1"/>
  <c r="K4" i="12"/>
  <c r="J4" i="12"/>
  <c r="J27" i="12" s="1"/>
  <c r="J30" i="12" s="1"/>
  <c r="I4" i="12"/>
  <c r="I27" i="12" s="1"/>
  <c r="H4" i="12"/>
  <c r="D4" i="12"/>
  <c r="H3" i="12"/>
  <c r="R37" i="11"/>
  <c r="Q37" i="11"/>
  <c r="P37" i="11"/>
  <c r="O37" i="11"/>
  <c r="N37" i="11"/>
  <c r="M37" i="11"/>
  <c r="L37" i="11"/>
  <c r="K37" i="11"/>
  <c r="J37" i="11"/>
  <c r="I37" i="11"/>
  <c r="H37" i="11"/>
  <c r="D37" i="11"/>
  <c r="R36" i="11"/>
  <c r="Q36" i="11"/>
  <c r="P36" i="11"/>
  <c r="O36" i="11"/>
  <c r="N36" i="11"/>
  <c r="M36" i="11"/>
  <c r="L36" i="11"/>
  <c r="K36" i="11"/>
  <c r="J36" i="11"/>
  <c r="I36" i="11"/>
  <c r="H36" i="11"/>
  <c r="D36" i="11"/>
  <c r="R35" i="11"/>
  <c r="Q35" i="11"/>
  <c r="P35" i="11"/>
  <c r="O35" i="11"/>
  <c r="N35" i="11"/>
  <c r="M35" i="11"/>
  <c r="L35" i="11"/>
  <c r="K35" i="11"/>
  <c r="J35" i="11"/>
  <c r="I35" i="11"/>
  <c r="D35" i="11"/>
  <c r="H35" i="11" s="1"/>
  <c r="R34" i="11"/>
  <c r="Q34" i="11"/>
  <c r="P34" i="11"/>
  <c r="O34" i="11"/>
  <c r="N34" i="11"/>
  <c r="M34" i="11"/>
  <c r="L34" i="11"/>
  <c r="K34" i="11"/>
  <c r="J34" i="11"/>
  <c r="I34" i="11"/>
  <c r="D34" i="11"/>
  <c r="H34" i="11" s="1"/>
  <c r="R33" i="11"/>
  <c r="Q33" i="11"/>
  <c r="P33" i="11"/>
  <c r="O33" i="11"/>
  <c r="N33" i="11"/>
  <c r="M33" i="11"/>
  <c r="L33" i="11"/>
  <c r="K33" i="11"/>
  <c r="J33" i="11"/>
  <c r="I33" i="11"/>
  <c r="D33" i="11"/>
  <c r="H33" i="11" s="1"/>
  <c r="R32" i="11"/>
  <c r="Q32" i="11"/>
  <c r="P32" i="11"/>
  <c r="O32" i="11"/>
  <c r="N32" i="11"/>
  <c r="M32" i="11"/>
  <c r="L32" i="11"/>
  <c r="K32" i="11"/>
  <c r="J32" i="11"/>
  <c r="I32" i="11"/>
  <c r="D32" i="11"/>
  <c r="H32" i="11" s="1"/>
  <c r="R29" i="11"/>
  <c r="Q29" i="11"/>
  <c r="N29" i="11"/>
  <c r="M29" i="11"/>
  <c r="J29" i="11"/>
  <c r="I29" i="11"/>
  <c r="R25" i="11"/>
  <c r="R26" i="11" s="1"/>
  <c r="Q25" i="11"/>
  <c r="Q26" i="11" s="1"/>
  <c r="P25" i="11"/>
  <c r="P26" i="11" s="1"/>
  <c r="O25" i="11"/>
  <c r="O26" i="11" s="1"/>
  <c r="N25" i="11"/>
  <c r="N26" i="11" s="1"/>
  <c r="M25" i="11"/>
  <c r="M26" i="11" s="1"/>
  <c r="L25" i="11"/>
  <c r="L29" i="11" s="1"/>
  <c r="K25" i="11"/>
  <c r="J25" i="11"/>
  <c r="I25" i="11"/>
  <c r="I26" i="11" s="1"/>
  <c r="H25" i="11"/>
  <c r="H29" i="11" s="1"/>
  <c r="D25" i="11"/>
  <c r="Q23" i="11"/>
  <c r="Q24" i="11" s="1"/>
  <c r="M23" i="11"/>
  <c r="L23" i="11"/>
  <c r="L24" i="11" s="1"/>
  <c r="I23" i="11"/>
  <c r="R21" i="11"/>
  <c r="Q21" i="11"/>
  <c r="Q27" i="11" s="1"/>
  <c r="P21" i="11"/>
  <c r="O21" i="11"/>
  <c r="N21" i="11"/>
  <c r="M21" i="11"/>
  <c r="M27" i="11" s="1"/>
  <c r="L21" i="11"/>
  <c r="K21" i="11"/>
  <c r="J21" i="11"/>
  <c r="I21" i="11"/>
  <c r="I27" i="11" s="1"/>
  <c r="H21" i="11"/>
  <c r="D21" i="11"/>
  <c r="R16" i="11"/>
  <c r="Q16" i="11"/>
  <c r="P16" i="11"/>
  <c r="O16" i="11"/>
  <c r="N16" i="11"/>
  <c r="M16" i="11"/>
  <c r="L16" i="11"/>
  <c r="K16" i="11"/>
  <c r="J16" i="11"/>
  <c r="I16" i="11"/>
  <c r="H16" i="11"/>
  <c r="D16" i="11"/>
  <c r="R15" i="11"/>
  <c r="Q15" i="11"/>
  <c r="P15" i="11"/>
  <c r="O15" i="11"/>
  <c r="N15" i="11"/>
  <c r="M15" i="11"/>
  <c r="L15" i="11"/>
  <c r="K15" i="11"/>
  <c r="J15" i="11"/>
  <c r="I15" i="11"/>
  <c r="H15" i="11"/>
  <c r="D15" i="11"/>
  <c r="R14" i="11"/>
  <c r="Q14" i="11"/>
  <c r="P14" i="11"/>
  <c r="O14" i="11"/>
  <c r="N14" i="11"/>
  <c r="M14" i="11"/>
  <c r="L14" i="11"/>
  <c r="K14" i="11"/>
  <c r="J14" i="11"/>
  <c r="I14" i="11"/>
  <c r="H14" i="11"/>
  <c r="D14" i="11"/>
  <c r="R13" i="11"/>
  <c r="Q13" i="11"/>
  <c r="P13" i="11"/>
  <c r="O13" i="11"/>
  <c r="N13" i="11"/>
  <c r="M13" i="11"/>
  <c r="L13" i="11"/>
  <c r="K13" i="11"/>
  <c r="J13" i="11"/>
  <c r="I13" i="11"/>
  <c r="H13" i="11"/>
  <c r="D13" i="11"/>
  <c r="R12" i="11"/>
  <c r="Q12" i="11"/>
  <c r="P12" i="11"/>
  <c r="O12" i="11"/>
  <c r="N12" i="11"/>
  <c r="M12" i="11"/>
  <c r="L12" i="11"/>
  <c r="K12" i="11"/>
  <c r="J12" i="11"/>
  <c r="I12" i="11"/>
  <c r="H12" i="11"/>
  <c r="D12" i="11"/>
  <c r="R11" i="11"/>
  <c r="Q11" i="11"/>
  <c r="P11" i="11"/>
  <c r="O11" i="11"/>
  <c r="N11" i="11"/>
  <c r="M11" i="11"/>
  <c r="L11" i="11"/>
  <c r="K11" i="11"/>
  <c r="J11" i="11"/>
  <c r="I11" i="11"/>
  <c r="H11" i="11"/>
  <c r="D11" i="11"/>
  <c r="R9" i="11"/>
  <c r="Q9" i="11"/>
  <c r="P9" i="11"/>
  <c r="O9" i="11"/>
  <c r="N9" i="11"/>
  <c r="M9" i="11"/>
  <c r="L9" i="11"/>
  <c r="K9" i="11"/>
  <c r="J9" i="11"/>
  <c r="I9" i="11"/>
  <c r="D9" i="11"/>
  <c r="H9" i="11" s="1"/>
  <c r="R8" i="11"/>
  <c r="Q8" i="11"/>
  <c r="P8" i="11"/>
  <c r="O8" i="11"/>
  <c r="N8" i="11"/>
  <c r="M8" i="11"/>
  <c r="L8" i="11"/>
  <c r="K8" i="11"/>
  <c r="J8" i="11"/>
  <c r="I8" i="11"/>
  <c r="D8" i="11"/>
  <c r="H8" i="11" s="1"/>
  <c r="R7" i="11"/>
  <c r="Q7" i="11"/>
  <c r="P7" i="11"/>
  <c r="O7" i="11"/>
  <c r="N7" i="11"/>
  <c r="M7" i="11"/>
  <c r="L7" i="11"/>
  <c r="K7" i="11"/>
  <c r="J7" i="11"/>
  <c r="I7" i="11"/>
  <c r="D7" i="11"/>
  <c r="H7" i="11" s="1"/>
  <c r="R6" i="11"/>
  <c r="Q6" i="11"/>
  <c r="P6" i="11"/>
  <c r="O6" i="11"/>
  <c r="N6" i="11"/>
  <c r="M6" i="11"/>
  <c r="L6" i="11"/>
  <c r="K6" i="11"/>
  <c r="J6" i="11"/>
  <c r="I6" i="11"/>
  <c r="D6" i="11"/>
  <c r="H6" i="11" s="1"/>
  <c r="R5" i="11"/>
  <c r="R23" i="11" s="1"/>
  <c r="Q5" i="11"/>
  <c r="P5" i="11"/>
  <c r="P23" i="11" s="1"/>
  <c r="O5" i="11"/>
  <c r="O23" i="11" s="1"/>
  <c r="N5" i="11"/>
  <c r="N23" i="11" s="1"/>
  <c r="M5" i="11"/>
  <c r="L5" i="11"/>
  <c r="K5" i="11"/>
  <c r="K23" i="11" s="1"/>
  <c r="J5" i="11"/>
  <c r="J23" i="11" s="1"/>
  <c r="I5" i="11"/>
  <c r="D5" i="11"/>
  <c r="D23" i="11" s="1"/>
  <c r="R4" i="11"/>
  <c r="R27" i="11" s="1"/>
  <c r="Q4" i="11"/>
  <c r="P4" i="11"/>
  <c r="P27" i="11" s="1"/>
  <c r="O4" i="11"/>
  <c r="O27" i="11" s="1"/>
  <c r="N4" i="11"/>
  <c r="N27" i="11" s="1"/>
  <c r="N30" i="11" s="1"/>
  <c r="M4" i="11"/>
  <c r="L4" i="11"/>
  <c r="L27" i="11" s="1"/>
  <c r="L30" i="11" s="1"/>
  <c r="K4" i="11"/>
  <c r="K27" i="11" s="1"/>
  <c r="J4" i="11"/>
  <c r="J27" i="11" s="1"/>
  <c r="J30" i="11" s="1"/>
  <c r="I4" i="11"/>
  <c r="D4" i="11"/>
  <c r="D27" i="11" s="1"/>
  <c r="H3" i="11"/>
  <c r="R37" i="10"/>
  <c r="Q37" i="10"/>
  <c r="P37" i="10"/>
  <c r="O37" i="10"/>
  <c r="N37" i="10"/>
  <c r="M37" i="10"/>
  <c r="L37" i="10"/>
  <c r="K37" i="10"/>
  <c r="J37" i="10"/>
  <c r="I37" i="10"/>
  <c r="H37" i="10"/>
  <c r="D37" i="10"/>
  <c r="R36" i="10"/>
  <c r="Q36" i="10"/>
  <c r="P36" i="10"/>
  <c r="O36" i="10"/>
  <c r="N36" i="10"/>
  <c r="M36" i="10"/>
  <c r="L36" i="10"/>
  <c r="K36" i="10"/>
  <c r="J36" i="10"/>
  <c r="I36" i="10"/>
  <c r="H36" i="10"/>
  <c r="D36" i="10"/>
  <c r="R35" i="10"/>
  <c r="Q35" i="10"/>
  <c r="P35" i="10"/>
  <c r="O35" i="10"/>
  <c r="N35" i="10"/>
  <c r="M35" i="10"/>
  <c r="L35" i="10"/>
  <c r="K35" i="10"/>
  <c r="J35" i="10"/>
  <c r="I35" i="10"/>
  <c r="H35" i="10"/>
  <c r="D35" i="10"/>
  <c r="R34" i="10"/>
  <c r="Q34" i="10"/>
  <c r="P34" i="10"/>
  <c r="O34" i="10"/>
  <c r="N34" i="10"/>
  <c r="M34" i="10"/>
  <c r="L34" i="10"/>
  <c r="K34" i="10"/>
  <c r="J34" i="10"/>
  <c r="I34" i="10"/>
  <c r="H34" i="10"/>
  <c r="D34" i="10"/>
  <c r="R33" i="10"/>
  <c r="Q33" i="10"/>
  <c r="P33" i="10"/>
  <c r="O33" i="10"/>
  <c r="N33" i="10"/>
  <c r="M33" i="10"/>
  <c r="L33" i="10"/>
  <c r="K33" i="10"/>
  <c r="J33" i="10"/>
  <c r="I33" i="10"/>
  <c r="H33" i="10"/>
  <c r="D33" i="10"/>
  <c r="R32" i="10"/>
  <c r="Q32" i="10"/>
  <c r="P32" i="10"/>
  <c r="O32" i="10"/>
  <c r="N32" i="10"/>
  <c r="M32" i="10"/>
  <c r="L32" i="10"/>
  <c r="K32" i="10"/>
  <c r="J32" i="10"/>
  <c r="I32" i="10"/>
  <c r="H32" i="10"/>
  <c r="D32" i="10"/>
  <c r="P29" i="10"/>
  <c r="L29" i="10"/>
  <c r="K29" i="10"/>
  <c r="H29" i="10"/>
  <c r="O27" i="10"/>
  <c r="K27" i="10"/>
  <c r="K26" i="10"/>
  <c r="D26" i="10"/>
  <c r="R25" i="10"/>
  <c r="R26" i="10" s="1"/>
  <c r="Q25" i="10"/>
  <c r="Q26" i="10" s="1"/>
  <c r="P25" i="10"/>
  <c r="P26" i="10" s="1"/>
  <c r="O25" i="10"/>
  <c r="O29" i="10" s="1"/>
  <c r="N25" i="10"/>
  <c r="M25" i="10"/>
  <c r="L25" i="10"/>
  <c r="K25" i="10"/>
  <c r="J25" i="10"/>
  <c r="J29" i="10" s="1"/>
  <c r="I25" i="10"/>
  <c r="D25" i="10"/>
  <c r="H25" i="10" s="1"/>
  <c r="O24" i="10"/>
  <c r="O23" i="10"/>
  <c r="K23" i="10"/>
  <c r="D23" i="10"/>
  <c r="R21" i="10"/>
  <c r="Q21" i="10"/>
  <c r="P21" i="10"/>
  <c r="O21" i="10"/>
  <c r="N21" i="10"/>
  <c r="M21" i="10"/>
  <c r="L21" i="10"/>
  <c r="K21" i="10"/>
  <c r="J21" i="10"/>
  <c r="I21" i="10"/>
  <c r="D21" i="10"/>
  <c r="H21" i="10" s="1"/>
  <c r="R16" i="10"/>
  <c r="Q16" i="10"/>
  <c r="P16" i="10"/>
  <c r="O16" i="10"/>
  <c r="N16" i="10"/>
  <c r="M16" i="10"/>
  <c r="L16" i="10"/>
  <c r="K16" i="10"/>
  <c r="J16" i="10"/>
  <c r="I16" i="10"/>
  <c r="D16" i="10"/>
  <c r="H16" i="10" s="1"/>
  <c r="R15" i="10"/>
  <c r="Q15" i="10"/>
  <c r="P15" i="10"/>
  <c r="O15" i="10"/>
  <c r="N15" i="10"/>
  <c r="M15" i="10"/>
  <c r="L15" i="10"/>
  <c r="K15" i="10"/>
  <c r="J15" i="10"/>
  <c r="I15" i="10"/>
  <c r="D15" i="10"/>
  <c r="H15" i="10" s="1"/>
  <c r="R14" i="10"/>
  <c r="Q14" i="10"/>
  <c r="P14" i="10"/>
  <c r="O14" i="10"/>
  <c r="N14" i="10"/>
  <c r="M14" i="10"/>
  <c r="L14" i="10"/>
  <c r="K14" i="10"/>
  <c r="J14" i="10"/>
  <c r="I14" i="10"/>
  <c r="D14" i="10"/>
  <c r="H14" i="10" s="1"/>
  <c r="R13" i="10"/>
  <c r="Q13" i="10"/>
  <c r="P13" i="10"/>
  <c r="O13" i="10"/>
  <c r="N13" i="10"/>
  <c r="M13" i="10"/>
  <c r="L13" i="10"/>
  <c r="K13" i="10"/>
  <c r="J13" i="10"/>
  <c r="I13" i="10"/>
  <c r="D13" i="10"/>
  <c r="H13" i="10" s="1"/>
  <c r="R12" i="10"/>
  <c r="Q12" i="10"/>
  <c r="P12" i="10"/>
  <c r="O12" i="10"/>
  <c r="N12" i="10"/>
  <c r="M12" i="10"/>
  <c r="L12" i="10"/>
  <c r="K12" i="10"/>
  <c r="J12" i="10"/>
  <c r="I12" i="10"/>
  <c r="D12" i="10"/>
  <c r="H12" i="10" s="1"/>
  <c r="R11" i="10"/>
  <c r="Q11" i="10"/>
  <c r="P11" i="10"/>
  <c r="O11" i="10"/>
  <c r="N11" i="10"/>
  <c r="M11" i="10"/>
  <c r="L11" i="10"/>
  <c r="K11" i="10"/>
  <c r="J11" i="10"/>
  <c r="I11" i="10"/>
  <c r="D11" i="10"/>
  <c r="H11" i="10" s="1"/>
  <c r="R9" i="10"/>
  <c r="Q9" i="10"/>
  <c r="P9" i="10"/>
  <c r="O9" i="10"/>
  <c r="N9" i="10"/>
  <c r="M9" i="10"/>
  <c r="L9" i="10"/>
  <c r="K9" i="10"/>
  <c r="J9" i="10"/>
  <c r="I9" i="10"/>
  <c r="H9" i="10"/>
  <c r="D9" i="10"/>
  <c r="R8" i="10"/>
  <c r="Q8" i="10"/>
  <c r="P8" i="10"/>
  <c r="O8" i="10"/>
  <c r="N8" i="10"/>
  <c r="M8" i="10"/>
  <c r="L8" i="10"/>
  <c r="K8" i="10"/>
  <c r="J8" i="10"/>
  <c r="I8" i="10"/>
  <c r="H8" i="10"/>
  <c r="D8" i="10"/>
  <c r="R7" i="10"/>
  <c r="Q7" i="10"/>
  <c r="P7" i="10"/>
  <c r="O7" i="10"/>
  <c r="N7" i="10"/>
  <c r="M7" i="10"/>
  <c r="L7" i="10"/>
  <c r="K7" i="10"/>
  <c r="J7" i="10"/>
  <c r="I7" i="10"/>
  <c r="H7" i="10"/>
  <c r="D7" i="10"/>
  <c r="R6" i="10"/>
  <c r="Q6" i="10"/>
  <c r="P6" i="10"/>
  <c r="O6" i="10"/>
  <c r="N6" i="10"/>
  <c r="M6" i="10"/>
  <c r="L6" i="10"/>
  <c r="K6" i="10"/>
  <c r="J6" i="10"/>
  <c r="I6" i="10"/>
  <c r="H6" i="10"/>
  <c r="D6" i="10"/>
  <c r="R5" i="10"/>
  <c r="R23" i="10" s="1"/>
  <c r="Q5" i="10"/>
  <c r="Q23" i="10" s="1"/>
  <c r="P5" i="10"/>
  <c r="P23" i="10" s="1"/>
  <c r="P24" i="10" s="1"/>
  <c r="O5" i="10"/>
  <c r="N5" i="10"/>
  <c r="N23" i="10" s="1"/>
  <c r="M5" i="10"/>
  <c r="M23" i="10" s="1"/>
  <c r="H24" i="10" s="1"/>
  <c r="L5" i="10"/>
  <c r="L23" i="10" s="1"/>
  <c r="K5" i="10"/>
  <c r="J5" i="10"/>
  <c r="J23" i="10" s="1"/>
  <c r="J24" i="10" s="1"/>
  <c r="I5" i="10"/>
  <c r="I23" i="10" s="1"/>
  <c r="D24" i="10" s="1"/>
  <c r="H5" i="10"/>
  <c r="H23" i="10" s="1"/>
  <c r="D5" i="10"/>
  <c r="R4" i="10"/>
  <c r="R27" i="10" s="1"/>
  <c r="Q4" i="10"/>
  <c r="Q27" i="10" s="1"/>
  <c r="P4" i="10"/>
  <c r="P27" i="10" s="1"/>
  <c r="P28" i="10" s="1"/>
  <c r="O4" i="10"/>
  <c r="N4" i="10"/>
  <c r="N27" i="10" s="1"/>
  <c r="M4" i="10"/>
  <c r="M27" i="10" s="1"/>
  <c r="H28" i="10" s="1"/>
  <c r="L4" i="10"/>
  <c r="L27" i="10" s="1"/>
  <c r="L30" i="10" s="1"/>
  <c r="K4" i="10"/>
  <c r="J4" i="10"/>
  <c r="J27" i="10" s="1"/>
  <c r="J30" i="10" s="1"/>
  <c r="I4" i="10"/>
  <c r="I27" i="10" s="1"/>
  <c r="H30" i="10" s="1"/>
  <c r="H4" i="10"/>
  <c r="H27" i="10" s="1"/>
  <c r="D4" i="10"/>
  <c r="H3" i="10"/>
  <c r="R37" i="9"/>
  <c r="Q37" i="9"/>
  <c r="P37" i="9"/>
  <c r="O37" i="9"/>
  <c r="N37" i="9"/>
  <c r="M37" i="9"/>
  <c r="L37" i="9"/>
  <c r="K37" i="9"/>
  <c r="J37" i="9"/>
  <c r="I37" i="9"/>
  <c r="H37" i="9"/>
  <c r="D37" i="9"/>
  <c r="R36" i="9"/>
  <c r="Q36" i="9"/>
  <c r="P36" i="9"/>
  <c r="O36" i="9"/>
  <c r="N36" i="9"/>
  <c r="M36" i="9"/>
  <c r="L36" i="9"/>
  <c r="K36" i="9"/>
  <c r="J36" i="9"/>
  <c r="I36" i="9"/>
  <c r="H36" i="9"/>
  <c r="D36" i="9"/>
  <c r="R35" i="9"/>
  <c r="Q35" i="9"/>
  <c r="P35" i="9"/>
  <c r="O35" i="9"/>
  <c r="N35" i="9"/>
  <c r="M35" i="9"/>
  <c r="L35" i="9"/>
  <c r="K35" i="9"/>
  <c r="J35" i="9"/>
  <c r="I35" i="9"/>
  <c r="D35" i="9"/>
  <c r="H35" i="9" s="1"/>
  <c r="R34" i="9"/>
  <c r="Q34" i="9"/>
  <c r="P34" i="9"/>
  <c r="O34" i="9"/>
  <c r="N34" i="9"/>
  <c r="M34" i="9"/>
  <c r="L34" i="9"/>
  <c r="K34" i="9"/>
  <c r="J34" i="9"/>
  <c r="I34" i="9"/>
  <c r="D34" i="9"/>
  <c r="H34" i="9" s="1"/>
  <c r="R33" i="9"/>
  <c r="Q33" i="9"/>
  <c r="P33" i="9"/>
  <c r="O33" i="9"/>
  <c r="N33" i="9"/>
  <c r="M33" i="9"/>
  <c r="L33" i="9"/>
  <c r="K33" i="9"/>
  <c r="J33" i="9"/>
  <c r="I33" i="9"/>
  <c r="D33" i="9"/>
  <c r="H33" i="9" s="1"/>
  <c r="R32" i="9"/>
  <c r="Q32" i="9"/>
  <c r="P32" i="9"/>
  <c r="O32" i="9"/>
  <c r="N32" i="9"/>
  <c r="M32" i="9"/>
  <c r="L32" i="9"/>
  <c r="K32" i="9"/>
  <c r="J32" i="9"/>
  <c r="I32" i="9"/>
  <c r="D32" i="9"/>
  <c r="H32" i="9" s="1"/>
  <c r="N30" i="9"/>
  <c r="R29" i="9"/>
  <c r="N29" i="9"/>
  <c r="J29" i="9"/>
  <c r="P27" i="9"/>
  <c r="P28" i="9" s="1"/>
  <c r="H27" i="9"/>
  <c r="R25" i="9"/>
  <c r="R26" i="9" s="1"/>
  <c r="Q25" i="9"/>
  <c r="Q29" i="9" s="1"/>
  <c r="P25" i="9"/>
  <c r="P26" i="9" s="1"/>
  <c r="O25" i="9"/>
  <c r="O26" i="9" s="1"/>
  <c r="N25" i="9"/>
  <c r="N26" i="9" s="1"/>
  <c r="M25" i="9"/>
  <c r="M29" i="9" s="1"/>
  <c r="L25" i="9"/>
  <c r="K25" i="9"/>
  <c r="J25" i="9"/>
  <c r="I25" i="9"/>
  <c r="D26" i="9" s="1"/>
  <c r="H25" i="9"/>
  <c r="D25" i="9"/>
  <c r="Q23" i="9"/>
  <c r="L24" i="9" s="1"/>
  <c r="M23" i="9"/>
  <c r="L23" i="9"/>
  <c r="I23" i="9"/>
  <c r="R21" i="9"/>
  <c r="Q21" i="9"/>
  <c r="Q27" i="9" s="1"/>
  <c r="P21" i="9"/>
  <c r="O21" i="9"/>
  <c r="N21" i="9"/>
  <c r="M21" i="9"/>
  <c r="M27" i="9" s="1"/>
  <c r="L21" i="9"/>
  <c r="K21" i="9"/>
  <c r="J21" i="9"/>
  <c r="I21" i="9"/>
  <c r="I27" i="9" s="1"/>
  <c r="H21" i="9"/>
  <c r="D21" i="9"/>
  <c r="R16" i="9"/>
  <c r="Q16" i="9"/>
  <c r="P16" i="9"/>
  <c r="O16" i="9"/>
  <c r="N16" i="9"/>
  <c r="M16" i="9"/>
  <c r="L16" i="9"/>
  <c r="K16" i="9"/>
  <c r="J16" i="9"/>
  <c r="I16" i="9"/>
  <c r="H16" i="9"/>
  <c r="D16" i="9"/>
  <c r="R15" i="9"/>
  <c r="Q15" i="9"/>
  <c r="P15" i="9"/>
  <c r="O15" i="9"/>
  <c r="N15" i="9"/>
  <c r="M15" i="9"/>
  <c r="L15" i="9"/>
  <c r="K15" i="9"/>
  <c r="J15" i="9"/>
  <c r="I15" i="9"/>
  <c r="H15" i="9"/>
  <c r="D15" i="9"/>
  <c r="R14" i="9"/>
  <c r="Q14" i="9"/>
  <c r="P14" i="9"/>
  <c r="O14" i="9"/>
  <c r="N14" i="9"/>
  <c r="M14" i="9"/>
  <c r="L14" i="9"/>
  <c r="K14" i="9"/>
  <c r="J14" i="9"/>
  <c r="I14" i="9"/>
  <c r="H14" i="9"/>
  <c r="D14" i="9"/>
  <c r="R13" i="9"/>
  <c r="Q13" i="9"/>
  <c r="P13" i="9"/>
  <c r="O13" i="9"/>
  <c r="N13" i="9"/>
  <c r="M13" i="9"/>
  <c r="L13" i="9"/>
  <c r="K13" i="9"/>
  <c r="J13" i="9"/>
  <c r="I13" i="9"/>
  <c r="H13" i="9"/>
  <c r="D13" i="9"/>
  <c r="R12" i="9"/>
  <c r="Q12" i="9"/>
  <c r="P12" i="9"/>
  <c r="O12" i="9"/>
  <c r="N12" i="9"/>
  <c r="M12" i="9"/>
  <c r="L12" i="9"/>
  <c r="K12" i="9"/>
  <c r="J12" i="9"/>
  <c r="I12" i="9"/>
  <c r="H12" i="9"/>
  <c r="D12" i="9"/>
  <c r="R11" i="9"/>
  <c r="Q11" i="9"/>
  <c r="P11" i="9"/>
  <c r="O11" i="9"/>
  <c r="N11" i="9"/>
  <c r="M11" i="9"/>
  <c r="L11" i="9"/>
  <c r="K11" i="9"/>
  <c r="J11" i="9"/>
  <c r="I11" i="9"/>
  <c r="H11" i="9"/>
  <c r="D11" i="9"/>
  <c r="R9" i="9"/>
  <c r="Q9" i="9"/>
  <c r="P9" i="9"/>
  <c r="O9" i="9"/>
  <c r="N9" i="9"/>
  <c r="M9" i="9"/>
  <c r="L9" i="9"/>
  <c r="K9" i="9"/>
  <c r="J9" i="9"/>
  <c r="I9" i="9"/>
  <c r="H9" i="9"/>
  <c r="D9" i="9"/>
  <c r="R8" i="9"/>
  <c r="Q8" i="9"/>
  <c r="P8" i="9"/>
  <c r="O8" i="9"/>
  <c r="N8" i="9"/>
  <c r="M8" i="9"/>
  <c r="L8" i="9"/>
  <c r="K8" i="9"/>
  <c r="J8" i="9"/>
  <c r="I8" i="9"/>
  <c r="H8" i="9"/>
  <c r="D8" i="9"/>
  <c r="R7" i="9"/>
  <c r="Q7" i="9"/>
  <c r="P7" i="9"/>
  <c r="O7" i="9"/>
  <c r="N7" i="9"/>
  <c r="M7" i="9"/>
  <c r="L7" i="9"/>
  <c r="K7" i="9"/>
  <c r="J7" i="9"/>
  <c r="I7" i="9"/>
  <c r="H7" i="9"/>
  <c r="D7" i="9"/>
  <c r="R6" i="9"/>
  <c r="Q6" i="9"/>
  <c r="P6" i="9"/>
  <c r="O6" i="9"/>
  <c r="N6" i="9"/>
  <c r="M6" i="9"/>
  <c r="L6" i="9"/>
  <c r="K6" i="9"/>
  <c r="J6" i="9"/>
  <c r="I6" i="9"/>
  <c r="H6" i="9"/>
  <c r="D6" i="9"/>
  <c r="R5" i="9"/>
  <c r="R23" i="9" s="1"/>
  <c r="R24" i="9" s="1"/>
  <c r="Q5" i="9"/>
  <c r="P5" i="9"/>
  <c r="P23" i="9" s="1"/>
  <c r="O5" i="9"/>
  <c r="O23" i="9" s="1"/>
  <c r="N5" i="9"/>
  <c r="N23" i="9" s="1"/>
  <c r="N24" i="9" s="1"/>
  <c r="M5" i="9"/>
  <c r="L5" i="9"/>
  <c r="K5" i="9"/>
  <c r="K23" i="9" s="1"/>
  <c r="J5" i="9"/>
  <c r="J23" i="9" s="1"/>
  <c r="I5" i="9"/>
  <c r="H5" i="9"/>
  <c r="H23" i="9" s="1"/>
  <c r="H24" i="9" s="1"/>
  <c r="D5" i="9"/>
  <c r="D23" i="9" s="1"/>
  <c r="R4" i="9"/>
  <c r="R27" i="9" s="1"/>
  <c r="R28" i="9" s="1"/>
  <c r="Q4" i="9"/>
  <c r="P4" i="9"/>
  <c r="O4" i="9"/>
  <c r="O27" i="9" s="1"/>
  <c r="O30" i="9" s="1"/>
  <c r="N4" i="9"/>
  <c r="N27" i="9" s="1"/>
  <c r="N28" i="9" s="1"/>
  <c r="M4" i="9"/>
  <c r="L4" i="9"/>
  <c r="L27" i="9" s="1"/>
  <c r="K4" i="9"/>
  <c r="K27" i="9" s="1"/>
  <c r="J4" i="9"/>
  <c r="J27" i="9" s="1"/>
  <c r="J30" i="9" s="1"/>
  <c r="I4" i="9"/>
  <c r="H4" i="9"/>
  <c r="D4" i="9"/>
  <c r="D27" i="9" s="1"/>
  <c r="H3" i="9"/>
  <c r="R37" i="8"/>
  <c r="Q37" i="8"/>
  <c r="P37" i="8"/>
  <c r="O37" i="8"/>
  <c r="N37" i="8"/>
  <c r="M37" i="8"/>
  <c r="L37" i="8"/>
  <c r="K37" i="8"/>
  <c r="J37" i="8"/>
  <c r="I37" i="8"/>
  <c r="H37" i="8"/>
  <c r="D37" i="8"/>
  <c r="R36" i="8"/>
  <c r="Q36" i="8"/>
  <c r="P36" i="8"/>
  <c r="O36" i="8"/>
  <c r="N36" i="8"/>
  <c r="M36" i="8"/>
  <c r="L36" i="8"/>
  <c r="K36" i="8"/>
  <c r="J36" i="8"/>
  <c r="I36" i="8"/>
  <c r="H36" i="8"/>
  <c r="D36" i="8"/>
  <c r="R35" i="8"/>
  <c r="Q35" i="8"/>
  <c r="P35" i="8"/>
  <c r="O35" i="8"/>
  <c r="N35" i="8"/>
  <c r="M35" i="8"/>
  <c r="L35" i="8"/>
  <c r="K35" i="8"/>
  <c r="J35" i="8"/>
  <c r="I35" i="8"/>
  <c r="H35" i="8"/>
  <c r="D35" i="8"/>
  <c r="R34" i="8"/>
  <c r="Q34" i="8"/>
  <c r="P34" i="8"/>
  <c r="O34" i="8"/>
  <c r="N34" i="8"/>
  <c r="M34" i="8"/>
  <c r="L34" i="8"/>
  <c r="K34" i="8"/>
  <c r="J34" i="8"/>
  <c r="I34" i="8"/>
  <c r="H34" i="8"/>
  <c r="D34" i="8"/>
  <c r="R33" i="8"/>
  <c r="Q33" i="8"/>
  <c r="P33" i="8"/>
  <c r="O33" i="8"/>
  <c r="N33" i="8"/>
  <c r="M33" i="8"/>
  <c r="L33" i="8"/>
  <c r="K33" i="8"/>
  <c r="J33" i="8"/>
  <c r="I33" i="8"/>
  <c r="H33" i="8"/>
  <c r="D33" i="8"/>
  <c r="R32" i="8"/>
  <c r="Q32" i="8"/>
  <c r="P32" i="8"/>
  <c r="O32" i="8"/>
  <c r="N32" i="8"/>
  <c r="M32" i="8"/>
  <c r="L32" i="8"/>
  <c r="K32" i="8"/>
  <c r="J32" i="8"/>
  <c r="I32" i="8"/>
  <c r="H32" i="8"/>
  <c r="D32" i="8"/>
  <c r="P29" i="8"/>
  <c r="K27" i="8"/>
  <c r="K30" i="8" s="1"/>
  <c r="R26" i="8"/>
  <c r="Q26" i="8"/>
  <c r="N26" i="8"/>
  <c r="M26" i="8"/>
  <c r="I26" i="8"/>
  <c r="D26" i="8"/>
  <c r="R25" i="8"/>
  <c r="R29" i="8" s="1"/>
  <c r="Q25" i="8"/>
  <c r="P25" i="8"/>
  <c r="P26" i="8" s="1"/>
  <c r="O25" i="8"/>
  <c r="O29" i="8" s="1"/>
  <c r="N25" i="8"/>
  <c r="N29" i="8" s="1"/>
  <c r="M25" i="8"/>
  <c r="L25" i="8"/>
  <c r="K25" i="8"/>
  <c r="J29" i="8" s="1"/>
  <c r="J25" i="8"/>
  <c r="I25" i="8"/>
  <c r="D25" i="8"/>
  <c r="H25" i="8" s="1"/>
  <c r="H29" i="8" s="1"/>
  <c r="O23" i="8"/>
  <c r="O24" i="8" s="1"/>
  <c r="K23" i="8"/>
  <c r="D23" i="8"/>
  <c r="R21" i="8"/>
  <c r="Q21" i="8"/>
  <c r="P21" i="8"/>
  <c r="O21" i="8"/>
  <c r="O27" i="8" s="1"/>
  <c r="N21" i="8"/>
  <c r="M21" i="8"/>
  <c r="L21" i="8"/>
  <c r="K21" i="8"/>
  <c r="J21" i="8"/>
  <c r="I21" i="8"/>
  <c r="D21" i="8"/>
  <c r="H21" i="8" s="1"/>
  <c r="R16" i="8"/>
  <c r="Q16" i="8"/>
  <c r="P16" i="8"/>
  <c r="O16" i="8"/>
  <c r="N16" i="8"/>
  <c r="M16" i="8"/>
  <c r="L16" i="8"/>
  <c r="K16" i="8"/>
  <c r="J16" i="8"/>
  <c r="I16" i="8"/>
  <c r="D16" i="8"/>
  <c r="H16" i="8" s="1"/>
  <c r="R15" i="8"/>
  <c r="Q15" i="8"/>
  <c r="P15" i="8"/>
  <c r="O15" i="8"/>
  <c r="N15" i="8"/>
  <c r="M15" i="8"/>
  <c r="L15" i="8"/>
  <c r="K15" i="8"/>
  <c r="J15" i="8"/>
  <c r="I15" i="8"/>
  <c r="D15" i="8"/>
  <c r="H15" i="8" s="1"/>
  <c r="R14" i="8"/>
  <c r="Q14" i="8"/>
  <c r="P14" i="8"/>
  <c r="O14" i="8"/>
  <c r="N14" i="8"/>
  <c r="M14" i="8"/>
  <c r="L14" i="8"/>
  <c r="K14" i="8"/>
  <c r="J14" i="8"/>
  <c r="I14" i="8"/>
  <c r="D14" i="8"/>
  <c r="H14" i="8" s="1"/>
  <c r="R13" i="8"/>
  <c r="Q13" i="8"/>
  <c r="P13" i="8"/>
  <c r="O13" i="8"/>
  <c r="N13" i="8"/>
  <c r="M13" i="8"/>
  <c r="L13" i="8"/>
  <c r="K13" i="8"/>
  <c r="J13" i="8"/>
  <c r="I13" i="8"/>
  <c r="D13" i="8"/>
  <c r="H13" i="8" s="1"/>
  <c r="R12" i="8"/>
  <c r="Q12" i="8"/>
  <c r="P12" i="8"/>
  <c r="O12" i="8"/>
  <c r="N12" i="8"/>
  <c r="M12" i="8"/>
  <c r="L12" i="8"/>
  <c r="K12" i="8"/>
  <c r="J12" i="8"/>
  <c r="I12" i="8"/>
  <c r="D12" i="8"/>
  <c r="H12" i="8" s="1"/>
  <c r="R11" i="8"/>
  <c r="Q11" i="8"/>
  <c r="P11" i="8"/>
  <c r="O11" i="8"/>
  <c r="N11" i="8"/>
  <c r="M11" i="8"/>
  <c r="L11" i="8"/>
  <c r="K11" i="8"/>
  <c r="J11" i="8"/>
  <c r="I11" i="8"/>
  <c r="D11" i="8"/>
  <c r="H11" i="8" s="1"/>
  <c r="R9" i="8"/>
  <c r="Q9" i="8"/>
  <c r="P9" i="8"/>
  <c r="O9" i="8"/>
  <c r="N9" i="8"/>
  <c r="M9" i="8"/>
  <c r="L9" i="8"/>
  <c r="K9" i="8"/>
  <c r="J9" i="8"/>
  <c r="I9" i="8"/>
  <c r="H9" i="8"/>
  <c r="D9" i="8"/>
  <c r="R8" i="8"/>
  <c r="Q8" i="8"/>
  <c r="P8" i="8"/>
  <c r="O8" i="8"/>
  <c r="N8" i="8"/>
  <c r="M8" i="8"/>
  <c r="L8" i="8"/>
  <c r="K8" i="8"/>
  <c r="J8" i="8"/>
  <c r="I8" i="8"/>
  <c r="H8" i="8"/>
  <c r="D8" i="8"/>
  <c r="R7" i="8"/>
  <c r="Q7" i="8"/>
  <c r="P7" i="8"/>
  <c r="O7" i="8"/>
  <c r="N7" i="8"/>
  <c r="M7" i="8"/>
  <c r="L7" i="8"/>
  <c r="K7" i="8"/>
  <c r="J7" i="8"/>
  <c r="I7" i="8"/>
  <c r="H7" i="8"/>
  <c r="D7" i="8"/>
  <c r="R6" i="8"/>
  <c r="Q6" i="8"/>
  <c r="P6" i="8"/>
  <c r="O6" i="8"/>
  <c r="N6" i="8"/>
  <c r="M6" i="8"/>
  <c r="L6" i="8"/>
  <c r="K6" i="8"/>
  <c r="J6" i="8"/>
  <c r="I6" i="8"/>
  <c r="H6" i="8"/>
  <c r="D6" i="8"/>
  <c r="R5" i="8"/>
  <c r="R23" i="8" s="1"/>
  <c r="Q5" i="8"/>
  <c r="Q23" i="8" s="1"/>
  <c r="P5" i="8"/>
  <c r="P23" i="8" s="1"/>
  <c r="P24" i="8" s="1"/>
  <c r="O5" i="8"/>
  <c r="N5" i="8"/>
  <c r="N23" i="8" s="1"/>
  <c r="M5" i="8"/>
  <c r="M23" i="8" s="1"/>
  <c r="H24" i="8" s="1"/>
  <c r="L5" i="8"/>
  <c r="L23" i="8" s="1"/>
  <c r="K5" i="8"/>
  <c r="J5" i="8"/>
  <c r="J23" i="8" s="1"/>
  <c r="I5" i="8"/>
  <c r="I23" i="8" s="1"/>
  <c r="D24" i="8" s="1"/>
  <c r="H5" i="8"/>
  <c r="H23" i="8" s="1"/>
  <c r="D5" i="8"/>
  <c r="R4" i="8"/>
  <c r="R27" i="8" s="1"/>
  <c r="Q4" i="8"/>
  <c r="Q27" i="8" s="1"/>
  <c r="P4" i="8"/>
  <c r="P27" i="8" s="1"/>
  <c r="P28" i="8" s="1"/>
  <c r="O4" i="8"/>
  <c r="N4" i="8"/>
  <c r="N27" i="8" s="1"/>
  <c r="M4" i="8"/>
  <c r="M27" i="8" s="1"/>
  <c r="L4" i="8"/>
  <c r="L27" i="8" s="1"/>
  <c r="K4" i="8"/>
  <c r="J4" i="8"/>
  <c r="J27" i="8" s="1"/>
  <c r="J30" i="8" s="1"/>
  <c r="I4" i="8"/>
  <c r="I27" i="8" s="1"/>
  <c r="H4" i="8"/>
  <c r="D4" i="8"/>
  <c r="H3" i="8"/>
  <c r="R37" i="7"/>
  <c r="Q37" i="7"/>
  <c r="P37" i="7"/>
  <c r="O37" i="7"/>
  <c r="N37" i="7"/>
  <c r="M37" i="7"/>
  <c r="L37" i="7"/>
  <c r="K37" i="7"/>
  <c r="J37" i="7"/>
  <c r="I37" i="7"/>
  <c r="H37" i="7"/>
  <c r="D37" i="7"/>
  <c r="R36" i="7"/>
  <c r="Q36" i="7"/>
  <c r="P36" i="7"/>
  <c r="O36" i="7"/>
  <c r="N36" i="7"/>
  <c r="M36" i="7"/>
  <c r="L36" i="7"/>
  <c r="K36" i="7"/>
  <c r="J36" i="7"/>
  <c r="I36" i="7"/>
  <c r="H36" i="7"/>
  <c r="D36" i="7"/>
  <c r="R35" i="7"/>
  <c r="Q35" i="7"/>
  <c r="P35" i="7"/>
  <c r="O35" i="7"/>
  <c r="N35" i="7"/>
  <c r="M35" i="7"/>
  <c r="L35" i="7"/>
  <c r="K35" i="7"/>
  <c r="J35" i="7"/>
  <c r="I35" i="7"/>
  <c r="D35" i="7"/>
  <c r="H35" i="7" s="1"/>
  <c r="R34" i="7"/>
  <c r="Q34" i="7"/>
  <c r="P34" i="7"/>
  <c r="O34" i="7"/>
  <c r="N34" i="7"/>
  <c r="M34" i="7"/>
  <c r="L34" i="7"/>
  <c r="K34" i="7"/>
  <c r="J34" i="7"/>
  <c r="I34" i="7"/>
  <c r="D34" i="7"/>
  <c r="H34" i="7" s="1"/>
  <c r="R33" i="7"/>
  <c r="Q33" i="7"/>
  <c r="P33" i="7"/>
  <c r="O33" i="7"/>
  <c r="N33" i="7"/>
  <c r="M33" i="7"/>
  <c r="L33" i="7"/>
  <c r="K33" i="7"/>
  <c r="J33" i="7"/>
  <c r="I33" i="7"/>
  <c r="D33" i="7"/>
  <c r="H33" i="7" s="1"/>
  <c r="R32" i="7"/>
  <c r="Q32" i="7"/>
  <c r="P32" i="7"/>
  <c r="O32" i="7"/>
  <c r="N32" i="7"/>
  <c r="M32" i="7"/>
  <c r="L32" i="7"/>
  <c r="K32" i="7"/>
  <c r="J32" i="7"/>
  <c r="I32" i="7"/>
  <c r="D32" i="7"/>
  <c r="H32" i="7" s="1"/>
  <c r="R29" i="7"/>
  <c r="J29" i="7"/>
  <c r="I29" i="7"/>
  <c r="Q26" i="7"/>
  <c r="M26" i="7"/>
  <c r="R25" i="7"/>
  <c r="R26" i="7" s="1"/>
  <c r="Q25" i="7"/>
  <c r="Q29" i="7" s="1"/>
  <c r="P25" i="7"/>
  <c r="P29" i="7" s="1"/>
  <c r="O25" i="7"/>
  <c r="O26" i="7" s="1"/>
  <c r="N25" i="7"/>
  <c r="N26" i="7" s="1"/>
  <c r="M25" i="7"/>
  <c r="M29" i="7" s="1"/>
  <c r="L25" i="7"/>
  <c r="L26" i="7" s="1"/>
  <c r="K25" i="7"/>
  <c r="J25" i="7"/>
  <c r="I25" i="7"/>
  <c r="I26" i="7" s="1"/>
  <c r="H25" i="7"/>
  <c r="H26" i="7" s="1"/>
  <c r="D25" i="7"/>
  <c r="D26" i="7" s="1"/>
  <c r="Q23" i="7"/>
  <c r="Q24" i="7" s="1"/>
  <c r="M23" i="7"/>
  <c r="I23" i="7"/>
  <c r="R21" i="7"/>
  <c r="Q21" i="7"/>
  <c r="Q27" i="7" s="1"/>
  <c r="P21" i="7"/>
  <c r="O21" i="7"/>
  <c r="N21" i="7"/>
  <c r="M21" i="7"/>
  <c r="M27" i="7" s="1"/>
  <c r="L21" i="7"/>
  <c r="K21" i="7"/>
  <c r="J21" i="7"/>
  <c r="I21" i="7"/>
  <c r="I27" i="7" s="1"/>
  <c r="D21" i="7"/>
  <c r="H21" i="7" s="1"/>
  <c r="R16" i="7"/>
  <c r="Q16" i="7"/>
  <c r="P16" i="7"/>
  <c r="O16" i="7"/>
  <c r="N16" i="7"/>
  <c r="M16" i="7"/>
  <c r="L16" i="7"/>
  <c r="K16" i="7"/>
  <c r="J16" i="7"/>
  <c r="I16" i="7"/>
  <c r="D16" i="7"/>
  <c r="H16" i="7" s="1"/>
  <c r="R15" i="7"/>
  <c r="Q15" i="7"/>
  <c r="P15" i="7"/>
  <c r="O15" i="7"/>
  <c r="N15" i="7"/>
  <c r="M15" i="7"/>
  <c r="L15" i="7"/>
  <c r="K15" i="7"/>
  <c r="J15" i="7"/>
  <c r="I15" i="7"/>
  <c r="D15" i="7"/>
  <c r="H15" i="7" s="1"/>
  <c r="R14" i="7"/>
  <c r="Q14" i="7"/>
  <c r="P14" i="7"/>
  <c r="O14" i="7"/>
  <c r="N14" i="7"/>
  <c r="M14" i="7"/>
  <c r="L14" i="7"/>
  <c r="K14" i="7"/>
  <c r="J14" i="7"/>
  <c r="I14" i="7"/>
  <c r="D14" i="7"/>
  <c r="H14" i="7" s="1"/>
  <c r="R13" i="7"/>
  <c r="Q13" i="7"/>
  <c r="P13" i="7"/>
  <c r="O13" i="7"/>
  <c r="N13" i="7"/>
  <c r="M13" i="7"/>
  <c r="L13" i="7"/>
  <c r="K13" i="7"/>
  <c r="J13" i="7"/>
  <c r="I13" i="7"/>
  <c r="D13" i="7"/>
  <c r="H13" i="7" s="1"/>
  <c r="R12" i="7"/>
  <c r="Q12" i="7"/>
  <c r="P12" i="7"/>
  <c r="O12" i="7"/>
  <c r="N12" i="7"/>
  <c r="M12" i="7"/>
  <c r="L12" i="7"/>
  <c r="K12" i="7"/>
  <c r="J12" i="7"/>
  <c r="I12" i="7"/>
  <c r="D12" i="7"/>
  <c r="H12" i="7" s="1"/>
  <c r="R11" i="7"/>
  <c r="Q11" i="7"/>
  <c r="P11" i="7"/>
  <c r="O11" i="7"/>
  <c r="N11" i="7"/>
  <c r="M11" i="7"/>
  <c r="L11" i="7"/>
  <c r="K11" i="7"/>
  <c r="J11" i="7"/>
  <c r="I11" i="7"/>
  <c r="D11" i="7"/>
  <c r="H11" i="7" s="1"/>
  <c r="R9" i="7"/>
  <c r="Q9" i="7"/>
  <c r="P9" i="7"/>
  <c r="O9" i="7"/>
  <c r="N9" i="7"/>
  <c r="M9" i="7"/>
  <c r="L9" i="7"/>
  <c r="K9" i="7"/>
  <c r="J9" i="7"/>
  <c r="I9" i="7"/>
  <c r="D9" i="7"/>
  <c r="R8" i="7"/>
  <c r="Q8" i="7"/>
  <c r="P8" i="7"/>
  <c r="O8" i="7"/>
  <c r="N8" i="7"/>
  <c r="M8" i="7"/>
  <c r="L8" i="7"/>
  <c r="K8" i="7"/>
  <c r="J8" i="7"/>
  <c r="I8" i="7"/>
  <c r="D8" i="7"/>
  <c r="H8" i="7" s="1"/>
  <c r="R7" i="7"/>
  <c r="Q7" i="7"/>
  <c r="P7" i="7"/>
  <c r="O7" i="7"/>
  <c r="N7" i="7"/>
  <c r="M7" i="7"/>
  <c r="L7" i="7"/>
  <c r="K7" i="7"/>
  <c r="J7" i="7"/>
  <c r="I7" i="7"/>
  <c r="D7" i="7"/>
  <c r="H7" i="7" s="1"/>
  <c r="R6" i="7"/>
  <c r="Q6" i="7"/>
  <c r="P6" i="7"/>
  <c r="O6" i="7"/>
  <c r="N6" i="7"/>
  <c r="M6" i="7"/>
  <c r="L6" i="7"/>
  <c r="K6" i="7"/>
  <c r="J6" i="7"/>
  <c r="I6" i="7"/>
  <c r="D6" i="7"/>
  <c r="H6" i="7" s="1"/>
  <c r="R5" i="7"/>
  <c r="R23" i="7" s="1"/>
  <c r="R24" i="7" s="1"/>
  <c r="Q5" i="7"/>
  <c r="P5" i="7"/>
  <c r="P23" i="7" s="1"/>
  <c r="O5" i="7"/>
  <c r="O23" i="7" s="1"/>
  <c r="N5" i="7"/>
  <c r="N23" i="7" s="1"/>
  <c r="N24" i="7" s="1"/>
  <c r="M5" i="7"/>
  <c r="L5" i="7"/>
  <c r="L23" i="7" s="1"/>
  <c r="K5" i="7"/>
  <c r="K23" i="7" s="1"/>
  <c r="J5" i="7"/>
  <c r="J23" i="7" s="1"/>
  <c r="I5" i="7"/>
  <c r="D5" i="7"/>
  <c r="D23" i="7" s="1"/>
  <c r="R4" i="7"/>
  <c r="R27" i="7" s="1"/>
  <c r="R28" i="7" s="1"/>
  <c r="Q4" i="7"/>
  <c r="P4" i="7"/>
  <c r="P27" i="7" s="1"/>
  <c r="O4" i="7"/>
  <c r="O27" i="7" s="1"/>
  <c r="N4" i="7"/>
  <c r="N27" i="7" s="1"/>
  <c r="N28" i="7" s="1"/>
  <c r="M4" i="7"/>
  <c r="L4" i="7"/>
  <c r="L27" i="7" s="1"/>
  <c r="L30" i="7" s="1"/>
  <c r="K4" i="7"/>
  <c r="K27" i="7" s="1"/>
  <c r="K30" i="7" s="1"/>
  <c r="J4" i="7"/>
  <c r="J27" i="7" s="1"/>
  <c r="J30" i="7" s="1"/>
  <c r="I4" i="7"/>
  <c r="D4" i="7"/>
  <c r="D27" i="7" s="1"/>
  <c r="H3" i="7"/>
  <c r="R37" i="6"/>
  <c r="Q37" i="6"/>
  <c r="P37" i="6"/>
  <c r="O37" i="6"/>
  <c r="N37" i="6"/>
  <c r="M37" i="6"/>
  <c r="L37" i="6"/>
  <c r="K37" i="6"/>
  <c r="J37" i="6"/>
  <c r="I37" i="6"/>
  <c r="H37" i="6"/>
  <c r="D37" i="6"/>
  <c r="R36" i="6"/>
  <c r="Q36" i="6"/>
  <c r="P36" i="6"/>
  <c r="O36" i="6"/>
  <c r="N36" i="6"/>
  <c r="M36" i="6"/>
  <c r="L36" i="6"/>
  <c r="K36" i="6"/>
  <c r="J36" i="6"/>
  <c r="I36" i="6"/>
  <c r="H36" i="6"/>
  <c r="D36" i="6"/>
  <c r="R35" i="6"/>
  <c r="Q35" i="6"/>
  <c r="P35" i="6"/>
  <c r="O35" i="6"/>
  <c r="N35" i="6"/>
  <c r="M35" i="6"/>
  <c r="L35" i="6"/>
  <c r="K35" i="6"/>
  <c r="J35" i="6"/>
  <c r="I35" i="6"/>
  <c r="H35" i="6"/>
  <c r="D35" i="6"/>
  <c r="R34" i="6"/>
  <c r="Q34" i="6"/>
  <c r="P34" i="6"/>
  <c r="O34" i="6"/>
  <c r="N34" i="6"/>
  <c r="M34" i="6"/>
  <c r="L34" i="6"/>
  <c r="K34" i="6"/>
  <c r="J34" i="6"/>
  <c r="I34" i="6"/>
  <c r="H34" i="6"/>
  <c r="D34" i="6"/>
  <c r="R33" i="6"/>
  <c r="Q33" i="6"/>
  <c r="P33" i="6"/>
  <c r="O33" i="6"/>
  <c r="N33" i="6"/>
  <c r="M33" i="6"/>
  <c r="L33" i="6"/>
  <c r="K33" i="6"/>
  <c r="J33" i="6"/>
  <c r="I33" i="6"/>
  <c r="H33" i="6"/>
  <c r="D33" i="6"/>
  <c r="R32" i="6"/>
  <c r="Q32" i="6"/>
  <c r="P32" i="6"/>
  <c r="O32" i="6"/>
  <c r="N32" i="6"/>
  <c r="M32" i="6"/>
  <c r="L32" i="6"/>
  <c r="K32" i="6"/>
  <c r="J32" i="6"/>
  <c r="I32" i="6"/>
  <c r="H32" i="6"/>
  <c r="D32" i="6"/>
  <c r="K30" i="6"/>
  <c r="P29" i="6"/>
  <c r="K29" i="6"/>
  <c r="K28" i="6"/>
  <c r="K27" i="6"/>
  <c r="D27" i="6"/>
  <c r="R26" i="6"/>
  <c r="Q26" i="6"/>
  <c r="N26" i="6"/>
  <c r="M26" i="6"/>
  <c r="I26" i="6"/>
  <c r="R25" i="6"/>
  <c r="R29" i="6" s="1"/>
  <c r="Q25" i="6"/>
  <c r="P25" i="6"/>
  <c r="P26" i="6" s="1"/>
  <c r="O25" i="6"/>
  <c r="O29" i="6" s="1"/>
  <c r="N25" i="6"/>
  <c r="N29" i="6" s="1"/>
  <c r="M25" i="6"/>
  <c r="L25" i="6"/>
  <c r="K25" i="6"/>
  <c r="J29" i="6" s="1"/>
  <c r="J25" i="6"/>
  <c r="I25" i="6"/>
  <c r="D25" i="6"/>
  <c r="H25" i="6" s="1"/>
  <c r="H29" i="6" s="1"/>
  <c r="O23" i="6"/>
  <c r="O24" i="6" s="1"/>
  <c r="K23" i="6"/>
  <c r="D23" i="6"/>
  <c r="R21" i="6"/>
  <c r="Q21" i="6"/>
  <c r="P21" i="6"/>
  <c r="O21" i="6"/>
  <c r="O27" i="6" s="1"/>
  <c r="N21" i="6"/>
  <c r="M21" i="6"/>
  <c r="M27" i="6" s="1"/>
  <c r="L21" i="6"/>
  <c r="K21" i="6"/>
  <c r="J21" i="6"/>
  <c r="I21" i="6"/>
  <c r="D21" i="6"/>
  <c r="H21" i="6" s="1"/>
  <c r="R16" i="6"/>
  <c r="Q16" i="6"/>
  <c r="P16" i="6"/>
  <c r="O16" i="6"/>
  <c r="N16" i="6"/>
  <c r="M16" i="6"/>
  <c r="L16" i="6"/>
  <c r="K16" i="6"/>
  <c r="J16" i="6"/>
  <c r="I16" i="6"/>
  <c r="D16" i="6"/>
  <c r="H16" i="6" s="1"/>
  <c r="R15" i="6"/>
  <c r="Q15" i="6"/>
  <c r="P15" i="6"/>
  <c r="O15" i="6"/>
  <c r="N15" i="6"/>
  <c r="M15" i="6"/>
  <c r="L15" i="6"/>
  <c r="K15" i="6"/>
  <c r="J15" i="6"/>
  <c r="I15" i="6"/>
  <c r="D15" i="6"/>
  <c r="H15" i="6" s="1"/>
  <c r="R14" i="6"/>
  <c r="Q14" i="6"/>
  <c r="P14" i="6"/>
  <c r="O14" i="6"/>
  <c r="N14" i="6"/>
  <c r="M14" i="6"/>
  <c r="L14" i="6"/>
  <c r="K14" i="6"/>
  <c r="J14" i="6"/>
  <c r="I14" i="6"/>
  <c r="D14" i="6"/>
  <c r="H14" i="6" s="1"/>
  <c r="R13" i="6"/>
  <c r="Q13" i="6"/>
  <c r="P13" i="6"/>
  <c r="O13" i="6"/>
  <c r="N13" i="6"/>
  <c r="M13" i="6"/>
  <c r="L13" i="6"/>
  <c r="K13" i="6"/>
  <c r="J13" i="6"/>
  <c r="I13" i="6"/>
  <c r="D13" i="6"/>
  <c r="H13" i="6" s="1"/>
  <c r="R12" i="6"/>
  <c r="Q12" i="6"/>
  <c r="P12" i="6"/>
  <c r="O12" i="6"/>
  <c r="N12" i="6"/>
  <c r="M12" i="6"/>
  <c r="L12" i="6"/>
  <c r="K12" i="6"/>
  <c r="J12" i="6"/>
  <c r="I12" i="6"/>
  <c r="D12" i="6"/>
  <c r="H12" i="6" s="1"/>
  <c r="R11" i="6"/>
  <c r="Q11" i="6"/>
  <c r="P11" i="6"/>
  <c r="O11" i="6"/>
  <c r="N11" i="6"/>
  <c r="M11" i="6"/>
  <c r="L11" i="6"/>
  <c r="K11" i="6"/>
  <c r="J11" i="6"/>
  <c r="I11" i="6"/>
  <c r="D11" i="6"/>
  <c r="H11" i="6" s="1"/>
  <c r="R9" i="6"/>
  <c r="Q9" i="6"/>
  <c r="P9" i="6"/>
  <c r="O9" i="6"/>
  <c r="N9" i="6"/>
  <c r="M9" i="6"/>
  <c r="L9" i="6"/>
  <c r="K9" i="6"/>
  <c r="J9" i="6"/>
  <c r="I9" i="6"/>
  <c r="H9" i="6"/>
  <c r="D9" i="6"/>
  <c r="R8" i="6"/>
  <c r="Q8" i="6"/>
  <c r="P8" i="6"/>
  <c r="O8" i="6"/>
  <c r="N8" i="6"/>
  <c r="M8" i="6"/>
  <c r="L8" i="6"/>
  <c r="K8" i="6"/>
  <c r="J8" i="6"/>
  <c r="I8" i="6"/>
  <c r="H8" i="6"/>
  <c r="D8" i="6"/>
  <c r="R7" i="6"/>
  <c r="Q7" i="6"/>
  <c r="P7" i="6"/>
  <c r="O7" i="6"/>
  <c r="N7" i="6"/>
  <c r="M7" i="6"/>
  <c r="L7" i="6"/>
  <c r="K7" i="6"/>
  <c r="J7" i="6"/>
  <c r="I7" i="6"/>
  <c r="H7" i="6"/>
  <c r="D7" i="6"/>
  <c r="R6" i="6"/>
  <c r="Q6" i="6"/>
  <c r="P6" i="6"/>
  <c r="O6" i="6"/>
  <c r="N6" i="6"/>
  <c r="M6" i="6"/>
  <c r="L6" i="6"/>
  <c r="K6" i="6"/>
  <c r="J6" i="6"/>
  <c r="I6" i="6"/>
  <c r="H6" i="6"/>
  <c r="D6" i="6"/>
  <c r="R5" i="6"/>
  <c r="R23" i="6" s="1"/>
  <c r="Q5" i="6"/>
  <c r="Q23" i="6" s="1"/>
  <c r="P5" i="6"/>
  <c r="P23" i="6" s="1"/>
  <c r="P24" i="6" s="1"/>
  <c r="O5" i="6"/>
  <c r="N5" i="6"/>
  <c r="N23" i="6" s="1"/>
  <c r="M5" i="6"/>
  <c r="M23" i="6" s="1"/>
  <c r="H24" i="6" s="1"/>
  <c r="L5" i="6"/>
  <c r="L23" i="6" s="1"/>
  <c r="K5" i="6"/>
  <c r="J5" i="6"/>
  <c r="J23" i="6" s="1"/>
  <c r="I5" i="6"/>
  <c r="I23" i="6" s="1"/>
  <c r="D24" i="6" s="1"/>
  <c r="H5" i="6"/>
  <c r="H23" i="6" s="1"/>
  <c r="D5" i="6"/>
  <c r="R4" i="6"/>
  <c r="R27" i="6" s="1"/>
  <c r="Q4" i="6"/>
  <c r="Q27" i="6" s="1"/>
  <c r="P4" i="6"/>
  <c r="P27" i="6" s="1"/>
  <c r="P28" i="6" s="1"/>
  <c r="O4" i="6"/>
  <c r="N4" i="6"/>
  <c r="N27" i="6" s="1"/>
  <c r="M4" i="6"/>
  <c r="L4" i="6"/>
  <c r="L27" i="6" s="1"/>
  <c r="L30" i="6" s="1"/>
  <c r="K4" i="6"/>
  <c r="J4" i="6"/>
  <c r="J27" i="6" s="1"/>
  <c r="J30" i="6" s="1"/>
  <c r="I4" i="6"/>
  <c r="I27" i="6" s="1"/>
  <c r="H4" i="6"/>
  <c r="H27" i="6" s="1"/>
  <c r="D4" i="6"/>
  <c r="H3" i="6"/>
  <c r="L37" i="5"/>
  <c r="K37" i="5"/>
  <c r="J37" i="5"/>
  <c r="I37" i="5"/>
  <c r="H37" i="5"/>
  <c r="D37" i="5"/>
  <c r="L36" i="5"/>
  <c r="K36" i="5"/>
  <c r="J36" i="5"/>
  <c r="I36" i="5"/>
  <c r="H36" i="5"/>
  <c r="D36" i="5"/>
  <c r="L35" i="5"/>
  <c r="K35" i="5"/>
  <c r="J35" i="5"/>
  <c r="I35" i="5"/>
  <c r="D35" i="5"/>
  <c r="H35" i="5" s="1"/>
  <c r="L34" i="5"/>
  <c r="K34" i="5"/>
  <c r="J34" i="5"/>
  <c r="I34" i="5"/>
  <c r="D34" i="5"/>
  <c r="H34" i="5" s="1"/>
  <c r="L33" i="5"/>
  <c r="K33" i="5"/>
  <c r="J33" i="5"/>
  <c r="I33" i="5"/>
  <c r="D33" i="5"/>
  <c r="H33" i="5" s="1"/>
  <c r="L32" i="5"/>
  <c r="K32" i="5"/>
  <c r="J32" i="5"/>
  <c r="I32" i="5"/>
  <c r="D32" i="5"/>
  <c r="H32" i="5" s="1"/>
  <c r="L29" i="5"/>
  <c r="I29" i="5"/>
  <c r="I27" i="5"/>
  <c r="J26" i="5"/>
  <c r="I26" i="5"/>
  <c r="L25" i="5"/>
  <c r="L26" i="5" s="1"/>
  <c r="K25" i="5"/>
  <c r="K29" i="5" s="1"/>
  <c r="J25" i="5"/>
  <c r="I25" i="5"/>
  <c r="D26" i="5" s="1"/>
  <c r="D25" i="5"/>
  <c r="H25" i="5" s="1"/>
  <c r="L21" i="5"/>
  <c r="K21" i="5"/>
  <c r="K27" i="5" s="1"/>
  <c r="J21" i="5"/>
  <c r="I21" i="5"/>
  <c r="D21" i="5"/>
  <c r="H21" i="5" s="1"/>
  <c r="L16" i="5"/>
  <c r="K16" i="5"/>
  <c r="J16" i="5"/>
  <c r="I16" i="5"/>
  <c r="D16" i="5"/>
  <c r="H16" i="5" s="1"/>
  <c r="L15" i="5"/>
  <c r="K15" i="5"/>
  <c r="J15" i="5"/>
  <c r="I15" i="5"/>
  <c r="H15" i="5"/>
  <c r="D15" i="5"/>
  <c r="L14" i="5"/>
  <c r="K14" i="5"/>
  <c r="J14" i="5"/>
  <c r="I14" i="5"/>
  <c r="D14" i="5"/>
  <c r="H14" i="5" s="1"/>
  <c r="L13" i="5"/>
  <c r="K13" i="5"/>
  <c r="J13" i="5"/>
  <c r="I13" i="5"/>
  <c r="H13" i="5"/>
  <c r="D13" i="5"/>
  <c r="L12" i="5"/>
  <c r="K12" i="5"/>
  <c r="J12" i="5"/>
  <c r="I12" i="5"/>
  <c r="D12" i="5"/>
  <c r="H12" i="5" s="1"/>
  <c r="L11" i="5"/>
  <c r="K11" i="5"/>
  <c r="J11" i="5"/>
  <c r="I11" i="5"/>
  <c r="D11" i="5"/>
  <c r="H11" i="5" s="1"/>
  <c r="L9" i="5"/>
  <c r="K9" i="5"/>
  <c r="J9" i="5"/>
  <c r="I9" i="5"/>
  <c r="H9" i="5"/>
  <c r="D9" i="5"/>
  <c r="L8" i="5"/>
  <c r="K8" i="5"/>
  <c r="J8" i="5"/>
  <c r="I8" i="5"/>
  <c r="H8" i="5"/>
  <c r="D8" i="5"/>
  <c r="L7" i="5"/>
  <c r="K7" i="5"/>
  <c r="J7" i="5"/>
  <c r="I7" i="5"/>
  <c r="H7" i="5"/>
  <c r="D7" i="5"/>
  <c r="L6" i="5"/>
  <c r="K6" i="5"/>
  <c r="J6" i="5"/>
  <c r="I6" i="5"/>
  <c r="I23" i="5" s="1"/>
  <c r="H6" i="5"/>
  <c r="D6" i="5"/>
  <c r="L5" i="5"/>
  <c r="L23" i="5" s="1"/>
  <c r="L24" i="5" s="1"/>
  <c r="K5" i="5"/>
  <c r="K23" i="5" s="1"/>
  <c r="K24" i="5" s="1"/>
  <c r="J5" i="5"/>
  <c r="I5" i="5"/>
  <c r="H5" i="5"/>
  <c r="H23" i="5" s="1"/>
  <c r="H24" i="5" s="1"/>
  <c r="D5" i="5"/>
  <c r="D23" i="5" s="1"/>
  <c r="L4" i="5"/>
  <c r="L27" i="5" s="1"/>
  <c r="K4" i="5"/>
  <c r="J4" i="5"/>
  <c r="J27" i="5" s="1"/>
  <c r="I4" i="5"/>
  <c r="H4" i="5"/>
  <c r="H27" i="5" s="1"/>
  <c r="D4" i="5"/>
  <c r="H3" i="5"/>
  <c r="R37" i="4"/>
  <c r="Q37" i="4"/>
  <c r="P37" i="4"/>
  <c r="O37" i="4"/>
  <c r="N37" i="4"/>
  <c r="M37" i="4"/>
  <c r="L37" i="4"/>
  <c r="K37" i="4"/>
  <c r="J37" i="4"/>
  <c r="I37" i="4"/>
  <c r="H37" i="4"/>
  <c r="D37" i="4"/>
  <c r="R36" i="4"/>
  <c r="Q36" i="4"/>
  <c r="P36" i="4"/>
  <c r="O36" i="4"/>
  <c r="N36" i="4"/>
  <c r="M36" i="4"/>
  <c r="L36" i="4"/>
  <c r="K36" i="4"/>
  <c r="J36" i="4"/>
  <c r="I36" i="4"/>
  <c r="H36" i="4"/>
  <c r="D36" i="4"/>
  <c r="R35" i="4"/>
  <c r="Q35" i="4"/>
  <c r="P35" i="4"/>
  <c r="O35" i="4"/>
  <c r="N35" i="4"/>
  <c r="M35" i="4"/>
  <c r="L35" i="4"/>
  <c r="K35" i="4"/>
  <c r="J35" i="4"/>
  <c r="I35" i="4"/>
  <c r="H35" i="4"/>
  <c r="D35" i="4"/>
  <c r="R34" i="4"/>
  <c r="Q34" i="4"/>
  <c r="P34" i="4"/>
  <c r="O34" i="4"/>
  <c r="N34" i="4"/>
  <c r="M34" i="4"/>
  <c r="L34" i="4"/>
  <c r="K34" i="4"/>
  <c r="J34" i="4"/>
  <c r="I34" i="4"/>
  <c r="H34" i="4"/>
  <c r="D34" i="4"/>
  <c r="R33" i="4"/>
  <c r="Q33" i="4"/>
  <c r="P33" i="4"/>
  <c r="O33" i="4"/>
  <c r="N33" i="4"/>
  <c r="M33" i="4"/>
  <c r="L33" i="4"/>
  <c r="K33" i="4"/>
  <c r="J33" i="4"/>
  <c r="I33" i="4"/>
  <c r="H33" i="4"/>
  <c r="D33" i="4"/>
  <c r="R32" i="4"/>
  <c r="Q32" i="4"/>
  <c r="P32" i="4"/>
  <c r="O32" i="4"/>
  <c r="N32" i="4"/>
  <c r="M32" i="4"/>
  <c r="L32" i="4"/>
  <c r="K32" i="4"/>
  <c r="J32" i="4"/>
  <c r="I32" i="4"/>
  <c r="H32" i="4"/>
  <c r="D32" i="4"/>
  <c r="P29" i="4"/>
  <c r="H29" i="4"/>
  <c r="Q27" i="4"/>
  <c r="L28" i="4" s="1"/>
  <c r="K27" i="4"/>
  <c r="K30" i="4" s="1"/>
  <c r="R26" i="4"/>
  <c r="Q26" i="4"/>
  <c r="M26" i="4"/>
  <c r="D26" i="4"/>
  <c r="R25" i="4"/>
  <c r="R29" i="4" s="1"/>
  <c r="Q25" i="4"/>
  <c r="P25" i="4"/>
  <c r="P26" i="4" s="1"/>
  <c r="O25" i="4"/>
  <c r="O26" i="4" s="1"/>
  <c r="N25" i="4"/>
  <c r="N29" i="4" s="1"/>
  <c r="M25" i="4"/>
  <c r="L25" i="4"/>
  <c r="K25" i="4"/>
  <c r="K26" i="4" s="1"/>
  <c r="J25" i="4"/>
  <c r="I25" i="4"/>
  <c r="D25" i="4"/>
  <c r="H25" i="4" s="1"/>
  <c r="K24" i="4"/>
  <c r="O23" i="4"/>
  <c r="O24" i="4" s="1"/>
  <c r="K23" i="4"/>
  <c r="I23" i="4"/>
  <c r="D24" i="4" s="1"/>
  <c r="D23" i="4"/>
  <c r="R21" i="4"/>
  <c r="Q21" i="4"/>
  <c r="P21" i="4"/>
  <c r="O21" i="4"/>
  <c r="O27" i="4" s="1"/>
  <c r="N21" i="4"/>
  <c r="M21" i="4"/>
  <c r="L21" i="4"/>
  <c r="K21" i="4"/>
  <c r="J21" i="4"/>
  <c r="I21" i="4"/>
  <c r="D21" i="4"/>
  <c r="H21" i="4" s="1"/>
  <c r="R16" i="4"/>
  <c r="Q16" i="4"/>
  <c r="P16" i="4"/>
  <c r="O16" i="4"/>
  <c r="N16" i="4"/>
  <c r="M16" i="4"/>
  <c r="L16" i="4"/>
  <c r="K16" i="4"/>
  <c r="J16" i="4"/>
  <c r="I16" i="4"/>
  <c r="D16" i="4"/>
  <c r="H16" i="4" s="1"/>
  <c r="R15" i="4"/>
  <c r="Q15" i="4"/>
  <c r="P15" i="4"/>
  <c r="O15" i="4"/>
  <c r="N15" i="4"/>
  <c r="M15" i="4"/>
  <c r="L15" i="4"/>
  <c r="K15" i="4"/>
  <c r="J15" i="4"/>
  <c r="I15" i="4"/>
  <c r="D15" i="4"/>
  <c r="H15" i="4" s="1"/>
  <c r="R14" i="4"/>
  <c r="Q14" i="4"/>
  <c r="P14" i="4"/>
  <c r="O14" i="4"/>
  <c r="N14" i="4"/>
  <c r="M14" i="4"/>
  <c r="L14" i="4"/>
  <c r="K14" i="4"/>
  <c r="J14" i="4"/>
  <c r="I14" i="4"/>
  <c r="D14" i="4"/>
  <c r="H14" i="4" s="1"/>
  <c r="R13" i="4"/>
  <c r="Q13" i="4"/>
  <c r="P13" i="4"/>
  <c r="O13" i="4"/>
  <c r="N13" i="4"/>
  <c r="M13" i="4"/>
  <c r="L13" i="4"/>
  <c r="K13" i="4"/>
  <c r="J13" i="4"/>
  <c r="I13" i="4"/>
  <c r="D13" i="4"/>
  <c r="H13" i="4" s="1"/>
  <c r="R12" i="4"/>
  <c r="Q12" i="4"/>
  <c r="P12" i="4"/>
  <c r="O12" i="4"/>
  <c r="N12" i="4"/>
  <c r="M12" i="4"/>
  <c r="L12" i="4"/>
  <c r="K12" i="4"/>
  <c r="J12" i="4"/>
  <c r="I12" i="4"/>
  <c r="D12" i="4"/>
  <c r="H12" i="4" s="1"/>
  <c r="R11" i="4"/>
  <c r="Q11" i="4"/>
  <c r="P11" i="4"/>
  <c r="O11" i="4"/>
  <c r="N11" i="4"/>
  <c r="M11" i="4"/>
  <c r="L11" i="4"/>
  <c r="K11" i="4"/>
  <c r="J11" i="4"/>
  <c r="I11" i="4"/>
  <c r="D11" i="4"/>
  <c r="H11" i="4" s="1"/>
  <c r="R9" i="4"/>
  <c r="Q9" i="4"/>
  <c r="P9" i="4"/>
  <c r="O9" i="4"/>
  <c r="N9" i="4"/>
  <c r="M9" i="4"/>
  <c r="L9" i="4"/>
  <c r="K9" i="4"/>
  <c r="J9" i="4"/>
  <c r="I9" i="4"/>
  <c r="H9" i="4"/>
  <c r="D9" i="4"/>
  <c r="R8" i="4"/>
  <c r="Q8" i="4"/>
  <c r="P8" i="4"/>
  <c r="O8" i="4"/>
  <c r="N8" i="4"/>
  <c r="M8" i="4"/>
  <c r="L8" i="4"/>
  <c r="K8" i="4"/>
  <c r="J8" i="4"/>
  <c r="I8" i="4"/>
  <c r="H8" i="4"/>
  <c r="D8" i="4"/>
  <c r="R7" i="4"/>
  <c r="Q7" i="4"/>
  <c r="P7" i="4"/>
  <c r="O7" i="4"/>
  <c r="N7" i="4"/>
  <c r="M7" i="4"/>
  <c r="L7" i="4"/>
  <c r="K7" i="4"/>
  <c r="J7" i="4"/>
  <c r="I7" i="4"/>
  <c r="H7" i="4"/>
  <c r="D7" i="4"/>
  <c r="R6" i="4"/>
  <c r="Q6" i="4"/>
  <c r="P6" i="4"/>
  <c r="O6" i="4"/>
  <c r="N6" i="4"/>
  <c r="M6" i="4"/>
  <c r="L6" i="4"/>
  <c r="K6" i="4"/>
  <c r="J6" i="4"/>
  <c r="I6" i="4"/>
  <c r="H6" i="4"/>
  <c r="D6" i="4"/>
  <c r="R5" i="4"/>
  <c r="R23" i="4" s="1"/>
  <c r="Q5" i="4"/>
  <c r="Q23" i="4" s="1"/>
  <c r="P5" i="4"/>
  <c r="P23" i="4" s="1"/>
  <c r="P24" i="4" s="1"/>
  <c r="O5" i="4"/>
  <c r="N5" i="4"/>
  <c r="N23" i="4" s="1"/>
  <c r="M5" i="4"/>
  <c r="M23" i="4" s="1"/>
  <c r="H24" i="4" s="1"/>
  <c r="L5" i="4"/>
  <c r="L23" i="4" s="1"/>
  <c r="K5" i="4"/>
  <c r="J5" i="4"/>
  <c r="J23" i="4" s="1"/>
  <c r="I5" i="4"/>
  <c r="H5" i="4"/>
  <c r="H23" i="4" s="1"/>
  <c r="D5" i="4"/>
  <c r="R4" i="4"/>
  <c r="R27" i="4" s="1"/>
  <c r="Q4" i="4"/>
  <c r="P4" i="4"/>
  <c r="P27" i="4" s="1"/>
  <c r="P28" i="4" s="1"/>
  <c r="O4" i="4"/>
  <c r="N4" i="4"/>
  <c r="N27" i="4" s="1"/>
  <c r="M4" i="4"/>
  <c r="M27" i="4" s="1"/>
  <c r="L4" i="4"/>
  <c r="L27" i="4" s="1"/>
  <c r="L30" i="4" s="1"/>
  <c r="K4" i="4"/>
  <c r="J4" i="4"/>
  <c r="J27" i="4" s="1"/>
  <c r="J30" i="4" s="1"/>
  <c r="I4" i="4"/>
  <c r="I27" i="4" s="1"/>
  <c r="H4" i="4"/>
  <c r="D4" i="4"/>
  <c r="H3" i="4"/>
  <c r="R37" i="3"/>
  <c r="Q37" i="3"/>
  <c r="P37" i="3"/>
  <c r="O37" i="3"/>
  <c r="N37" i="3"/>
  <c r="M37" i="3"/>
  <c r="L37" i="3"/>
  <c r="K37" i="3"/>
  <c r="J37" i="3"/>
  <c r="I37" i="3"/>
  <c r="H37" i="3"/>
  <c r="D37" i="3"/>
  <c r="R36" i="3"/>
  <c r="Q36" i="3"/>
  <c r="P36" i="3"/>
  <c r="O36" i="3"/>
  <c r="N36" i="3"/>
  <c r="M36" i="3"/>
  <c r="L36" i="3"/>
  <c r="K36" i="3"/>
  <c r="J36" i="3"/>
  <c r="I36" i="3"/>
  <c r="H36" i="3"/>
  <c r="D36" i="3"/>
  <c r="R35" i="3"/>
  <c r="Q35" i="3"/>
  <c r="P35" i="3"/>
  <c r="O35" i="3"/>
  <c r="N35" i="3"/>
  <c r="M35" i="3"/>
  <c r="L35" i="3"/>
  <c r="K35" i="3"/>
  <c r="J35" i="3"/>
  <c r="I35" i="3"/>
  <c r="D35" i="3"/>
  <c r="H35" i="3" s="1"/>
  <c r="R34" i="3"/>
  <c r="Q34" i="3"/>
  <c r="P34" i="3"/>
  <c r="O34" i="3"/>
  <c r="N34" i="3"/>
  <c r="M34" i="3"/>
  <c r="L34" i="3"/>
  <c r="K34" i="3"/>
  <c r="J34" i="3"/>
  <c r="I34" i="3"/>
  <c r="D34" i="3"/>
  <c r="H34" i="3" s="1"/>
  <c r="R33" i="3"/>
  <c r="Q33" i="3"/>
  <c r="P33" i="3"/>
  <c r="O33" i="3"/>
  <c r="N33" i="3"/>
  <c r="M33" i="3"/>
  <c r="L33" i="3"/>
  <c r="K33" i="3"/>
  <c r="J33" i="3"/>
  <c r="I33" i="3"/>
  <c r="D33" i="3"/>
  <c r="H33" i="3" s="1"/>
  <c r="R32" i="3"/>
  <c r="Q32" i="3"/>
  <c r="P32" i="3"/>
  <c r="O32" i="3"/>
  <c r="N32" i="3"/>
  <c r="M32" i="3"/>
  <c r="L32" i="3"/>
  <c r="K32" i="3"/>
  <c r="J32" i="3"/>
  <c r="I32" i="3"/>
  <c r="D32" i="3"/>
  <c r="H32" i="3" s="1"/>
  <c r="R29" i="3"/>
  <c r="J29" i="3"/>
  <c r="I29" i="3"/>
  <c r="P28" i="3"/>
  <c r="Q27" i="3"/>
  <c r="Q30" i="3" s="1"/>
  <c r="P27" i="3"/>
  <c r="L27" i="3"/>
  <c r="Q26" i="3"/>
  <c r="M26" i="3"/>
  <c r="R25" i="3"/>
  <c r="R26" i="3" s="1"/>
  <c r="Q25" i="3"/>
  <c r="Q29" i="3" s="1"/>
  <c r="P25" i="3"/>
  <c r="P29" i="3" s="1"/>
  <c r="O25" i="3"/>
  <c r="O26" i="3" s="1"/>
  <c r="N25" i="3"/>
  <c r="N26" i="3" s="1"/>
  <c r="M25" i="3"/>
  <c r="M29" i="3" s="1"/>
  <c r="L25" i="3"/>
  <c r="L26" i="3" s="1"/>
  <c r="K25" i="3"/>
  <c r="J25" i="3"/>
  <c r="I25" i="3"/>
  <c r="I26" i="3" s="1"/>
  <c r="H25" i="3"/>
  <c r="H29" i="3" s="1"/>
  <c r="D25" i="3"/>
  <c r="D26" i="3" s="1"/>
  <c r="I24" i="3"/>
  <c r="Q23" i="3"/>
  <c r="Q24" i="3" s="1"/>
  <c r="P23" i="3"/>
  <c r="P24" i="3" s="1"/>
  <c r="M23" i="3"/>
  <c r="I23" i="3"/>
  <c r="R21" i="3"/>
  <c r="Q21" i="3"/>
  <c r="P21" i="3"/>
  <c r="O21" i="3"/>
  <c r="N21" i="3"/>
  <c r="M21" i="3"/>
  <c r="M27" i="3" s="1"/>
  <c r="L21" i="3"/>
  <c r="K21" i="3"/>
  <c r="J21" i="3"/>
  <c r="I21" i="3"/>
  <c r="I27" i="3" s="1"/>
  <c r="D21" i="3"/>
  <c r="H21" i="3" s="1"/>
  <c r="R16" i="3"/>
  <c r="Q16" i="3"/>
  <c r="P16" i="3"/>
  <c r="O16" i="3"/>
  <c r="N16" i="3"/>
  <c r="M16" i="3"/>
  <c r="L16" i="3"/>
  <c r="K16" i="3"/>
  <c r="J16" i="3"/>
  <c r="I16" i="3"/>
  <c r="D16" i="3"/>
  <c r="H16" i="3" s="1"/>
  <c r="R15" i="3"/>
  <c r="Q15" i="3"/>
  <c r="P15" i="3"/>
  <c r="O15" i="3"/>
  <c r="N15" i="3"/>
  <c r="M15" i="3"/>
  <c r="L15" i="3"/>
  <c r="K15" i="3"/>
  <c r="J15" i="3"/>
  <c r="I15" i="3"/>
  <c r="D15" i="3"/>
  <c r="H15" i="3" s="1"/>
  <c r="R14" i="3"/>
  <c r="Q14" i="3"/>
  <c r="P14" i="3"/>
  <c r="O14" i="3"/>
  <c r="N14" i="3"/>
  <c r="M14" i="3"/>
  <c r="L14" i="3"/>
  <c r="K14" i="3"/>
  <c r="J14" i="3"/>
  <c r="I14" i="3"/>
  <c r="D14" i="3"/>
  <c r="H14" i="3" s="1"/>
  <c r="R13" i="3"/>
  <c r="Q13" i="3"/>
  <c r="P13" i="3"/>
  <c r="O13" i="3"/>
  <c r="N13" i="3"/>
  <c r="M13" i="3"/>
  <c r="L13" i="3"/>
  <c r="K13" i="3"/>
  <c r="J13" i="3"/>
  <c r="I13" i="3"/>
  <c r="D13" i="3"/>
  <c r="H13" i="3" s="1"/>
  <c r="R12" i="3"/>
  <c r="Q12" i="3"/>
  <c r="P12" i="3"/>
  <c r="O12" i="3"/>
  <c r="N12" i="3"/>
  <c r="M12" i="3"/>
  <c r="L12" i="3"/>
  <c r="K12" i="3"/>
  <c r="J12" i="3"/>
  <c r="I12" i="3"/>
  <c r="D12" i="3"/>
  <c r="H12" i="3" s="1"/>
  <c r="R11" i="3"/>
  <c r="Q11" i="3"/>
  <c r="P11" i="3"/>
  <c r="O11" i="3"/>
  <c r="N11" i="3"/>
  <c r="M11" i="3"/>
  <c r="L11" i="3"/>
  <c r="K11" i="3"/>
  <c r="J11" i="3"/>
  <c r="I11" i="3"/>
  <c r="D11" i="3"/>
  <c r="H11" i="3" s="1"/>
  <c r="R9" i="3"/>
  <c r="Q9" i="3"/>
  <c r="P9" i="3"/>
  <c r="O9" i="3"/>
  <c r="N9" i="3"/>
  <c r="M9" i="3"/>
  <c r="L9" i="3"/>
  <c r="K9" i="3"/>
  <c r="J9" i="3"/>
  <c r="I9" i="3"/>
  <c r="D9" i="3"/>
  <c r="R8" i="3"/>
  <c r="Q8" i="3"/>
  <c r="P8" i="3"/>
  <c r="O8" i="3"/>
  <c r="N8" i="3"/>
  <c r="M8" i="3"/>
  <c r="L8" i="3"/>
  <c r="K8" i="3"/>
  <c r="J8" i="3"/>
  <c r="I8" i="3"/>
  <c r="D8" i="3"/>
  <c r="H8" i="3" s="1"/>
  <c r="R7" i="3"/>
  <c r="Q7" i="3"/>
  <c r="P7" i="3"/>
  <c r="O7" i="3"/>
  <c r="N7" i="3"/>
  <c r="M7" i="3"/>
  <c r="L7" i="3"/>
  <c r="K7" i="3"/>
  <c r="J7" i="3"/>
  <c r="I7" i="3"/>
  <c r="D7" i="3"/>
  <c r="H7" i="3" s="1"/>
  <c r="R6" i="3"/>
  <c r="Q6" i="3"/>
  <c r="P6" i="3"/>
  <c r="O6" i="3"/>
  <c r="N6" i="3"/>
  <c r="M6" i="3"/>
  <c r="L6" i="3"/>
  <c r="K6" i="3"/>
  <c r="J6" i="3"/>
  <c r="I6" i="3"/>
  <c r="D6" i="3"/>
  <c r="H6" i="3" s="1"/>
  <c r="R5" i="3"/>
  <c r="R23" i="3" s="1"/>
  <c r="R24" i="3" s="1"/>
  <c r="Q5" i="3"/>
  <c r="P5" i="3"/>
  <c r="O5" i="3"/>
  <c r="O23" i="3" s="1"/>
  <c r="N5" i="3"/>
  <c r="N23" i="3" s="1"/>
  <c r="N24" i="3" s="1"/>
  <c r="M5" i="3"/>
  <c r="L5" i="3"/>
  <c r="L23" i="3" s="1"/>
  <c r="K5" i="3"/>
  <c r="K23" i="3" s="1"/>
  <c r="J5" i="3"/>
  <c r="J23" i="3" s="1"/>
  <c r="I5" i="3"/>
  <c r="D5" i="3"/>
  <c r="D23" i="3" s="1"/>
  <c r="R4" i="3"/>
  <c r="R27" i="3" s="1"/>
  <c r="R28" i="3" s="1"/>
  <c r="Q4" i="3"/>
  <c r="P4" i="3"/>
  <c r="O4" i="3"/>
  <c r="O27" i="3" s="1"/>
  <c r="N4" i="3"/>
  <c r="N27" i="3" s="1"/>
  <c r="N28" i="3" s="1"/>
  <c r="M4" i="3"/>
  <c r="L4" i="3"/>
  <c r="K4" i="3"/>
  <c r="K27" i="3" s="1"/>
  <c r="J4" i="3"/>
  <c r="J27" i="3" s="1"/>
  <c r="I4" i="3"/>
  <c r="D4" i="3"/>
  <c r="D27" i="3" s="1"/>
  <c r="H3" i="3"/>
  <c r="R37" i="2"/>
  <c r="Q37" i="2"/>
  <c r="P37" i="2"/>
  <c r="O37" i="2"/>
  <c r="N37" i="2"/>
  <c r="M37" i="2"/>
  <c r="L37" i="2"/>
  <c r="K37" i="2"/>
  <c r="J37" i="2"/>
  <c r="I37" i="2"/>
  <c r="H37" i="2"/>
  <c r="D37" i="2"/>
  <c r="R36" i="2"/>
  <c r="Q36" i="2"/>
  <c r="P36" i="2"/>
  <c r="O36" i="2"/>
  <c r="N36" i="2"/>
  <c r="M36" i="2"/>
  <c r="L36" i="2"/>
  <c r="K36" i="2"/>
  <c r="J36" i="2"/>
  <c r="I36" i="2"/>
  <c r="H36" i="2"/>
  <c r="D36" i="2"/>
  <c r="R35" i="2"/>
  <c r="Q35" i="2"/>
  <c r="P35" i="2"/>
  <c r="O35" i="2"/>
  <c r="N35" i="2"/>
  <c r="M35" i="2"/>
  <c r="L35" i="2"/>
  <c r="K35" i="2"/>
  <c r="J35" i="2"/>
  <c r="I35" i="2"/>
  <c r="H35" i="2"/>
  <c r="D35" i="2"/>
  <c r="R34" i="2"/>
  <c r="Q34" i="2"/>
  <c r="P34" i="2"/>
  <c r="O34" i="2"/>
  <c r="N34" i="2"/>
  <c r="M34" i="2"/>
  <c r="L34" i="2"/>
  <c r="K34" i="2"/>
  <c r="J34" i="2"/>
  <c r="I34" i="2"/>
  <c r="H34" i="2"/>
  <c r="D34" i="2"/>
  <c r="R33" i="2"/>
  <c r="Q33" i="2"/>
  <c r="P33" i="2"/>
  <c r="O33" i="2"/>
  <c r="N33" i="2"/>
  <c r="M33" i="2"/>
  <c r="L33" i="2"/>
  <c r="K33" i="2"/>
  <c r="J33" i="2"/>
  <c r="I33" i="2"/>
  <c r="H33" i="2"/>
  <c r="D33" i="2"/>
  <c r="R32" i="2"/>
  <c r="Q32" i="2"/>
  <c r="P32" i="2"/>
  <c r="O32" i="2"/>
  <c r="N32" i="2"/>
  <c r="M32" i="2"/>
  <c r="L32" i="2"/>
  <c r="K32" i="2"/>
  <c r="J32" i="2"/>
  <c r="I32" i="2"/>
  <c r="H32" i="2"/>
  <c r="D32" i="2"/>
  <c r="K30" i="2"/>
  <c r="P29" i="2"/>
  <c r="K29" i="2"/>
  <c r="K28" i="2"/>
  <c r="R27" i="2"/>
  <c r="R30" i="2" s="1"/>
  <c r="K27" i="2"/>
  <c r="D27" i="2"/>
  <c r="R26" i="2"/>
  <c r="Q26" i="2"/>
  <c r="N26" i="2"/>
  <c r="M26" i="2"/>
  <c r="I26" i="2"/>
  <c r="R25" i="2"/>
  <c r="R29" i="2" s="1"/>
  <c r="Q25" i="2"/>
  <c r="P25" i="2"/>
  <c r="P26" i="2" s="1"/>
  <c r="O25" i="2"/>
  <c r="O29" i="2" s="1"/>
  <c r="N25" i="2"/>
  <c r="N29" i="2" s="1"/>
  <c r="M25" i="2"/>
  <c r="L25" i="2"/>
  <c r="K25" i="2"/>
  <c r="J29" i="2" s="1"/>
  <c r="J25" i="2"/>
  <c r="I25" i="2"/>
  <c r="D25" i="2"/>
  <c r="H25" i="2" s="1"/>
  <c r="H29" i="2" s="1"/>
  <c r="O23" i="2"/>
  <c r="O24" i="2" s="1"/>
  <c r="K23" i="2"/>
  <c r="J23" i="2"/>
  <c r="I23" i="2"/>
  <c r="D24" i="2" s="1"/>
  <c r="D23" i="2"/>
  <c r="R21" i="2"/>
  <c r="Q21" i="2"/>
  <c r="Q27" i="2" s="1"/>
  <c r="P21" i="2"/>
  <c r="O21" i="2"/>
  <c r="O27" i="2" s="1"/>
  <c r="N21" i="2"/>
  <c r="M21" i="2"/>
  <c r="L21" i="2"/>
  <c r="K21" i="2"/>
  <c r="J21" i="2"/>
  <c r="I21" i="2"/>
  <c r="D21" i="2"/>
  <c r="H21" i="2" s="1"/>
  <c r="R16" i="2"/>
  <c r="Q16" i="2"/>
  <c r="P16" i="2"/>
  <c r="O16" i="2"/>
  <c r="N16" i="2"/>
  <c r="M16" i="2"/>
  <c r="L16" i="2"/>
  <c r="K16" i="2"/>
  <c r="J16" i="2"/>
  <c r="I16" i="2"/>
  <c r="D16" i="2"/>
  <c r="H16" i="2" s="1"/>
  <c r="R15" i="2"/>
  <c r="Q15" i="2"/>
  <c r="P15" i="2"/>
  <c r="O15" i="2"/>
  <c r="N15" i="2"/>
  <c r="M15" i="2"/>
  <c r="L15" i="2"/>
  <c r="K15" i="2"/>
  <c r="J15" i="2"/>
  <c r="I15" i="2"/>
  <c r="D15" i="2"/>
  <c r="H15" i="2" s="1"/>
  <c r="R14" i="2"/>
  <c r="Q14" i="2"/>
  <c r="P14" i="2"/>
  <c r="O14" i="2"/>
  <c r="N14" i="2"/>
  <c r="M14" i="2"/>
  <c r="L14" i="2"/>
  <c r="K14" i="2"/>
  <c r="J14" i="2"/>
  <c r="I14" i="2"/>
  <c r="D14" i="2"/>
  <c r="H14" i="2" s="1"/>
  <c r="R13" i="2"/>
  <c r="Q13" i="2"/>
  <c r="P13" i="2"/>
  <c r="O13" i="2"/>
  <c r="N13" i="2"/>
  <c r="M13" i="2"/>
  <c r="L13" i="2"/>
  <c r="K13" i="2"/>
  <c r="J13" i="2"/>
  <c r="I13" i="2"/>
  <c r="D13" i="2"/>
  <c r="H13" i="2" s="1"/>
  <c r="R12" i="2"/>
  <c r="Q12" i="2"/>
  <c r="P12" i="2"/>
  <c r="O12" i="2"/>
  <c r="N12" i="2"/>
  <c r="M12" i="2"/>
  <c r="L12" i="2"/>
  <c r="K12" i="2"/>
  <c r="J12" i="2"/>
  <c r="I12" i="2"/>
  <c r="D12" i="2"/>
  <c r="H12" i="2" s="1"/>
  <c r="R11" i="2"/>
  <c r="Q11" i="2"/>
  <c r="P11" i="2"/>
  <c r="O11" i="2"/>
  <c r="N11" i="2"/>
  <c r="M11" i="2"/>
  <c r="L11" i="2"/>
  <c r="K11" i="2"/>
  <c r="J11" i="2"/>
  <c r="I11" i="2"/>
  <c r="D11" i="2"/>
  <c r="H11" i="2" s="1"/>
  <c r="R9" i="2"/>
  <c r="Q9" i="2"/>
  <c r="P9" i="2"/>
  <c r="O9" i="2"/>
  <c r="N9" i="2"/>
  <c r="M9" i="2"/>
  <c r="L9" i="2"/>
  <c r="K9" i="2"/>
  <c r="J9" i="2"/>
  <c r="I9" i="2"/>
  <c r="H9" i="2"/>
  <c r="D9" i="2"/>
  <c r="R8" i="2"/>
  <c r="Q8" i="2"/>
  <c r="P8" i="2"/>
  <c r="O8" i="2"/>
  <c r="N8" i="2"/>
  <c r="M8" i="2"/>
  <c r="L8" i="2"/>
  <c r="K8" i="2"/>
  <c r="J8" i="2"/>
  <c r="I8" i="2"/>
  <c r="H8" i="2"/>
  <c r="D8" i="2"/>
  <c r="R7" i="2"/>
  <c r="Q7" i="2"/>
  <c r="P7" i="2"/>
  <c r="O7" i="2"/>
  <c r="N7" i="2"/>
  <c r="M7" i="2"/>
  <c r="L7" i="2"/>
  <c r="K7" i="2"/>
  <c r="J7" i="2"/>
  <c r="I7" i="2"/>
  <c r="H7" i="2"/>
  <c r="D7" i="2"/>
  <c r="R6" i="2"/>
  <c r="Q6" i="2"/>
  <c r="P6" i="2"/>
  <c r="O6" i="2"/>
  <c r="N6" i="2"/>
  <c r="M6" i="2"/>
  <c r="L6" i="2"/>
  <c r="K6" i="2"/>
  <c r="J6" i="2"/>
  <c r="I6" i="2"/>
  <c r="H6" i="2"/>
  <c r="D6" i="2"/>
  <c r="R5" i="2"/>
  <c r="R23" i="2" s="1"/>
  <c r="Q5" i="2"/>
  <c r="Q23" i="2" s="1"/>
  <c r="P5" i="2"/>
  <c r="P23" i="2" s="1"/>
  <c r="P24" i="2" s="1"/>
  <c r="O5" i="2"/>
  <c r="N5" i="2"/>
  <c r="N23" i="2" s="1"/>
  <c r="M5" i="2"/>
  <c r="M23" i="2" s="1"/>
  <c r="H24" i="2" s="1"/>
  <c r="L5" i="2"/>
  <c r="L23" i="2" s="1"/>
  <c r="K5" i="2"/>
  <c r="J5" i="2"/>
  <c r="I5" i="2"/>
  <c r="H5" i="2"/>
  <c r="H23" i="2" s="1"/>
  <c r="D5" i="2"/>
  <c r="R4" i="2"/>
  <c r="Q4" i="2"/>
  <c r="P4" i="2"/>
  <c r="P27" i="2" s="1"/>
  <c r="P28" i="2" s="1"/>
  <c r="O4" i="2"/>
  <c r="N4" i="2"/>
  <c r="N27" i="2" s="1"/>
  <c r="M4" i="2"/>
  <c r="L4" i="2"/>
  <c r="L27" i="2" s="1"/>
  <c r="K4" i="2"/>
  <c r="J4" i="2"/>
  <c r="J27" i="2" s="1"/>
  <c r="J30" i="2" s="1"/>
  <c r="I4" i="2"/>
  <c r="I27" i="2" s="1"/>
  <c r="H4" i="2"/>
  <c r="D4" i="2"/>
  <c r="H3" i="2"/>
  <c r="M37" i="1"/>
  <c r="L37" i="1"/>
  <c r="K37" i="1"/>
  <c r="J37" i="1"/>
  <c r="I37" i="1"/>
  <c r="H37" i="1"/>
  <c r="D37" i="1"/>
  <c r="M36" i="1"/>
  <c r="L36" i="1"/>
  <c r="K36" i="1"/>
  <c r="J36" i="1"/>
  <c r="I36" i="1"/>
  <c r="H36" i="1"/>
  <c r="D36" i="1"/>
  <c r="M35" i="1"/>
  <c r="L35" i="1"/>
  <c r="K35" i="1"/>
  <c r="J35" i="1"/>
  <c r="I35" i="1"/>
  <c r="H35" i="1"/>
  <c r="D35" i="1"/>
  <c r="M34" i="1"/>
  <c r="L34" i="1"/>
  <c r="K34" i="1"/>
  <c r="J34" i="1"/>
  <c r="I34" i="1"/>
  <c r="D34" i="1"/>
  <c r="H34" i="1" s="1"/>
  <c r="M33" i="1"/>
  <c r="L33" i="1"/>
  <c r="K33" i="1"/>
  <c r="J33" i="1"/>
  <c r="I33" i="1"/>
  <c r="H33" i="1"/>
  <c r="D33" i="1"/>
  <c r="M32" i="1"/>
  <c r="L32" i="1"/>
  <c r="K32" i="1"/>
  <c r="J32" i="1"/>
  <c r="I32" i="1"/>
  <c r="H32" i="1"/>
  <c r="D32" i="1"/>
  <c r="L26" i="1"/>
  <c r="J26" i="1"/>
  <c r="M25" i="1"/>
  <c r="M26" i="1" s="1"/>
  <c r="L25" i="1"/>
  <c r="L29" i="1" s="1"/>
  <c r="K25" i="1"/>
  <c r="J25" i="1"/>
  <c r="I25" i="1"/>
  <c r="D26" i="1" s="1"/>
  <c r="H25" i="1"/>
  <c r="D25" i="1"/>
  <c r="D23" i="1"/>
  <c r="M21" i="1"/>
  <c r="L21" i="1"/>
  <c r="K21" i="1"/>
  <c r="J21" i="1"/>
  <c r="J27" i="1" s="1"/>
  <c r="I21" i="1"/>
  <c r="I27" i="1" s="1"/>
  <c r="H21" i="1"/>
  <c r="D21" i="1"/>
  <c r="M16" i="1"/>
  <c r="L16" i="1"/>
  <c r="K16" i="1"/>
  <c r="J16" i="1"/>
  <c r="I16" i="1"/>
  <c r="D16" i="1"/>
  <c r="H16" i="1" s="1"/>
  <c r="M15" i="1"/>
  <c r="L15" i="1"/>
  <c r="K15" i="1"/>
  <c r="J15" i="1"/>
  <c r="I15" i="1"/>
  <c r="D15" i="1"/>
  <c r="H15" i="1" s="1"/>
  <c r="M14" i="1"/>
  <c r="L14" i="1"/>
  <c r="K14" i="1"/>
  <c r="J14" i="1"/>
  <c r="I14" i="1"/>
  <c r="H14" i="1"/>
  <c r="D14" i="1"/>
  <c r="M13" i="1"/>
  <c r="L13" i="1"/>
  <c r="K13" i="1"/>
  <c r="J13" i="1"/>
  <c r="I13" i="1"/>
  <c r="D13" i="1"/>
  <c r="H13" i="1" s="1"/>
  <c r="M12" i="1"/>
  <c r="L12" i="1"/>
  <c r="K12" i="1"/>
  <c r="J12" i="1"/>
  <c r="I12" i="1"/>
  <c r="H12" i="1"/>
  <c r="D12" i="1"/>
  <c r="M11" i="1"/>
  <c r="L11" i="1"/>
  <c r="K11" i="1"/>
  <c r="J11" i="1"/>
  <c r="I11" i="1"/>
  <c r="D11" i="1"/>
  <c r="H11" i="1" s="1"/>
  <c r="M9" i="1"/>
  <c r="L9" i="1"/>
  <c r="K9" i="1"/>
  <c r="J9" i="1"/>
  <c r="I9" i="1"/>
  <c r="H9" i="1"/>
  <c r="D9" i="1"/>
  <c r="M8" i="1"/>
  <c r="L8" i="1"/>
  <c r="K8" i="1"/>
  <c r="J8" i="1"/>
  <c r="I8" i="1"/>
  <c r="D8" i="1"/>
  <c r="H8" i="1" s="1"/>
  <c r="M7" i="1"/>
  <c r="L7" i="1"/>
  <c r="K7" i="1"/>
  <c r="J7" i="1"/>
  <c r="I7" i="1"/>
  <c r="H7" i="1"/>
  <c r="D7" i="1"/>
  <c r="M6" i="1"/>
  <c r="M23" i="1" s="1"/>
  <c r="L6" i="1"/>
  <c r="K6" i="1"/>
  <c r="J6" i="1"/>
  <c r="I6" i="1"/>
  <c r="H6" i="1"/>
  <c r="D6" i="1"/>
  <c r="M5" i="1"/>
  <c r="L5" i="1"/>
  <c r="L23" i="1" s="1"/>
  <c r="L24" i="1" s="1"/>
  <c r="K5" i="1"/>
  <c r="K23" i="1" s="1"/>
  <c r="K24" i="1" s="1"/>
  <c r="J5" i="1"/>
  <c r="J23" i="1" s="1"/>
  <c r="J24" i="1" s="1"/>
  <c r="I5" i="1"/>
  <c r="I23" i="1" s="1"/>
  <c r="H5" i="1"/>
  <c r="H23" i="1" s="1"/>
  <c r="D5" i="1"/>
  <c r="M4" i="1"/>
  <c r="M27" i="1" s="1"/>
  <c r="L4" i="1"/>
  <c r="K4" i="1"/>
  <c r="K27" i="1" s="1"/>
  <c r="J4" i="1"/>
  <c r="I4" i="1"/>
  <c r="D4" i="1"/>
  <c r="D27" i="1" s="1"/>
  <c r="H3" i="1"/>
  <c r="P2" i="100"/>
  <c r="L2" i="100"/>
  <c r="N2" i="99"/>
  <c r="J2" i="99"/>
  <c r="P2" i="98"/>
  <c r="L2" i="98"/>
  <c r="O2" i="100"/>
  <c r="K2" i="100"/>
  <c r="D2" i="100"/>
  <c r="M2" i="99"/>
  <c r="I2" i="99"/>
  <c r="N2" i="100"/>
  <c r="J2" i="100"/>
  <c r="L2" i="99"/>
  <c r="N2" i="98"/>
  <c r="M2" i="100"/>
  <c r="I2" i="100"/>
  <c r="K2" i="99"/>
  <c r="O2" i="98"/>
  <c r="I2" i="98"/>
  <c r="N2" i="97"/>
  <c r="J2" i="97"/>
  <c r="P2" i="96"/>
  <c r="L2" i="96"/>
  <c r="D2" i="99"/>
  <c r="M2" i="98"/>
  <c r="D2" i="98"/>
  <c r="M2" i="97"/>
  <c r="I2" i="97"/>
  <c r="K2" i="98"/>
  <c r="P2" i="97"/>
  <c r="L2" i="97"/>
  <c r="N2" i="96"/>
  <c r="J2" i="96"/>
  <c r="J2" i="98"/>
  <c r="I2" i="96"/>
  <c r="N2" i="95"/>
  <c r="J2" i="95"/>
  <c r="P2" i="94"/>
  <c r="L2" i="94"/>
  <c r="O2" i="97"/>
  <c r="O2" i="96"/>
  <c r="D2" i="96"/>
  <c r="M2" i="95"/>
  <c r="I2" i="95"/>
  <c r="O2" i="94"/>
  <c r="K2" i="94"/>
  <c r="D2" i="94"/>
  <c r="K2" i="97"/>
  <c r="M2" i="96"/>
  <c r="P2" i="95"/>
  <c r="L2" i="95"/>
  <c r="D2" i="97"/>
  <c r="K2" i="96"/>
  <c r="I2" i="94"/>
  <c r="O2" i="93"/>
  <c r="K2" i="93"/>
  <c r="D2" i="93"/>
  <c r="M2" i="92"/>
  <c r="I2" i="92"/>
  <c r="O2" i="91"/>
  <c r="K2" i="91"/>
  <c r="D2" i="91"/>
  <c r="O2" i="95"/>
  <c r="N2" i="94"/>
  <c r="N2" i="93"/>
  <c r="J2" i="93"/>
  <c r="P2" i="92"/>
  <c r="L2" i="92"/>
  <c r="N2" i="91"/>
  <c r="J2" i="91"/>
  <c r="K2" i="95"/>
  <c r="M2" i="94"/>
  <c r="M2" i="93"/>
  <c r="I2" i="93"/>
  <c r="O2" i="92"/>
  <c r="K2" i="92"/>
  <c r="D2" i="92"/>
  <c r="M2" i="91"/>
  <c r="I2" i="91"/>
  <c r="D2" i="95"/>
  <c r="J2" i="94"/>
  <c r="L2" i="93"/>
  <c r="N2" i="92"/>
  <c r="J2" i="92"/>
  <c r="P2" i="91"/>
  <c r="L2" i="91"/>
  <c r="Q2" i="90"/>
  <c r="M2" i="90"/>
  <c r="I2" i="90"/>
  <c r="K2" i="89"/>
  <c r="D2" i="89"/>
  <c r="M2" i="88"/>
  <c r="I2" i="88"/>
  <c r="O2" i="87"/>
  <c r="K2" i="87"/>
  <c r="D2" i="87"/>
  <c r="M2" i="86"/>
  <c r="I2" i="86"/>
  <c r="P2" i="90"/>
  <c r="L2" i="90"/>
  <c r="J2" i="89"/>
  <c r="P2" i="88"/>
  <c r="L2" i="88"/>
  <c r="N2" i="87"/>
  <c r="J2" i="87"/>
  <c r="P2" i="86"/>
  <c r="L2" i="86"/>
  <c r="P2" i="85"/>
  <c r="L2" i="85"/>
  <c r="O2" i="90"/>
  <c r="K2" i="90"/>
  <c r="D2" i="90"/>
  <c r="I2" i="89"/>
  <c r="O2" i="88"/>
  <c r="K2" i="88"/>
  <c r="D2" i="88"/>
  <c r="M2" i="87"/>
  <c r="I2" i="87"/>
  <c r="O2" i="86"/>
  <c r="K2" i="86"/>
  <c r="D2" i="86"/>
  <c r="N2" i="90"/>
  <c r="J2" i="90"/>
  <c r="L2" i="89"/>
  <c r="N2" i="88"/>
  <c r="J2" i="88"/>
  <c r="P2" i="87"/>
  <c r="L2" i="87"/>
  <c r="N2" i="86"/>
  <c r="J2" i="86"/>
  <c r="N2" i="85"/>
  <c r="M2" i="85"/>
  <c r="D2" i="85"/>
  <c r="O2" i="84"/>
  <c r="K2" i="84"/>
  <c r="D2" i="84"/>
  <c r="M2" i="83"/>
  <c r="I2" i="83"/>
  <c r="O2" i="82"/>
  <c r="K2" i="82"/>
  <c r="D2" i="82"/>
  <c r="M2" i="81"/>
  <c r="I2" i="81"/>
  <c r="K2" i="85"/>
  <c r="N2" i="84"/>
  <c r="J2" i="84"/>
  <c r="P2" i="83"/>
  <c r="L2" i="83"/>
  <c r="N2" i="82"/>
  <c r="J2" i="82"/>
  <c r="P2" i="81"/>
  <c r="L2" i="81"/>
  <c r="Q2" i="85"/>
  <c r="J2" i="85"/>
  <c r="Q2" i="84"/>
  <c r="M2" i="84"/>
  <c r="I2" i="84"/>
  <c r="O2" i="83"/>
  <c r="K2" i="83"/>
  <c r="D2" i="83"/>
  <c r="M2" i="82"/>
  <c r="I2" i="82"/>
  <c r="O2" i="81"/>
  <c r="K2" i="81"/>
  <c r="D2" i="81"/>
  <c r="O2" i="85"/>
  <c r="I2" i="85"/>
  <c r="P2" i="84"/>
  <c r="L2" i="84"/>
  <c r="N2" i="83"/>
  <c r="J2" i="83"/>
  <c r="P2" i="82"/>
  <c r="L2" i="82"/>
  <c r="N2" i="81"/>
  <c r="J2" i="81"/>
  <c r="O2" i="80"/>
  <c r="K2" i="80"/>
  <c r="D2" i="80"/>
  <c r="O2" i="79"/>
  <c r="K2" i="79"/>
  <c r="D2" i="79"/>
  <c r="O2" i="78"/>
  <c r="K2" i="78"/>
  <c r="D2" i="78"/>
  <c r="O2" i="77"/>
  <c r="K2" i="77"/>
  <c r="D2" i="77"/>
  <c r="O2" i="76"/>
  <c r="K2" i="76"/>
  <c r="D2" i="76"/>
  <c r="N2" i="80"/>
  <c r="J2" i="80"/>
  <c r="N2" i="79"/>
  <c r="J2" i="79"/>
  <c r="N2" i="78"/>
  <c r="J2" i="78"/>
  <c r="N2" i="77"/>
  <c r="J2" i="77"/>
  <c r="N2" i="76"/>
  <c r="J2" i="76"/>
  <c r="Q2" i="80"/>
  <c r="M2" i="80"/>
  <c r="I2" i="80"/>
  <c r="Q2" i="79"/>
  <c r="M2" i="79"/>
  <c r="I2" i="79"/>
  <c r="Q2" i="78"/>
  <c r="M2" i="78"/>
  <c r="I2" i="78"/>
  <c r="Q2" i="77"/>
  <c r="M2" i="77"/>
  <c r="I2" i="77"/>
  <c r="Q2" i="76"/>
  <c r="M2" i="76"/>
  <c r="I2" i="76"/>
  <c r="P2" i="80"/>
  <c r="L2" i="80"/>
  <c r="P2" i="79"/>
  <c r="L2" i="79"/>
  <c r="P2" i="78"/>
  <c r="L2" i="78"/>
  <c r="P2" i="77"/>
  <c r="L2" i="77"/>
  <c r="P2" i="76"/>
  <c r="L2" i="76"/>
  <c r="N2" i="75"/>
  <c r="J2" i="75"/>
  <c r="N2" i="74"/>
  <c r="J2" i="74"/>
  <c r="L2" i="73"/>
  <c r="P2" i="72"/>
  <c r="L2" i="72"/>
  <c r="P2" i="71"/>
  <c r="L2" i="71"/>
  <c r="P2" i="70"/>
  <c r="L2" i="70"/>
  <c r="Q2" i="75"/>
  <c r="M2" i="75"/>
  <c r="I2" i="75"/>
  <c r="Q2" i="74"/>
  <c r="M2" i="74"/>
  <c r="I2" i="74"/>
  <c r="K2" i="73"/>
  <c r="D2" i="73"/>
  <c r="O2" i="72"/>
  <c r="K2" i="72"/>
  <c r="D2" i="72"/>
  <c r="O2" i="71"/>
  <c r="K2" i="71"/>
  <c r="D2" i="71"/>
  <c r="O2" i="70"/>
  <c r="K2" i="70"/>
  <c r="D2" i="70"/>
  <c r="P2" i="75"/>
  <c r="L2" i="75"/>
  <c r="P2" i="74"/>
  <c r="L2" i="74"/>
  <c r="N2" i="73"/>
  <c r="J2" i="73"/>
  <c r="N2" i="72"/>
  <c r="J2" i="72"/>
  <c r="N2" i="71"/>
  <c r="J2" i="71"/>
  <c r="N2" i="70"/>
  <c r="J2" i="70"/>
  <c r="O2" i="75"/>
  <c r="K2" i="75"/>
  <c r="D2" i="75"/>
  <c r="O2" i="74"/>
  <c r="K2" i="74"/>
  <c r="D2" i="74"/>
  <c r="M2" i="73"/>
  <c r="I2" i="73"/>
  <c r="Q2" i="72"/>
  <c r="M2" i="72"/>
  <c r="I2" i="72"/>
  <c r="Q2" i="71"/>
  <c r="M2" i="71"/>
  <c r="I2" i="71"/>
  <c r="Q2" i="70"/>
  <c r="M2" i="70"/>
  <c r="I2" i="70"/>
  <c r="O2" i="69"/>
  <c r="K2" i="69"/>
  <c r="D2" i="69"/>
  <c r="O2" i="68"/>
  <c r="K2" i="68"/>
  <c r="D2" i="68"/>
  <c r="O2" i="67"/>
  <c r="K2" i="67"/>
  <c r="D2" i="67"/>
  <c r="K2" i="66"/>
  <c r="D2" i="66"/>
  <c r="O2" i="65"/>
  <c r="K2" i="65"/>
  <c r="D2" i="65"/>
  <c r="M2" i="64"/>
  <c r="I2" i="64"/>
  <c r="Q2" i="63"/>
  <c r="M2" i="63"/>
  <c r="I2" i="63"/>
  <c r="Q2" i="62"/>
  <c r="M2" i="62"/>
  <c r="I2" i="62"/>
  <c r="Q2" i="61"/>
  <c r="M2" i="61"/>
  <c r="I2" i="61"/>
  <c r="Q2" i="60"/>
  <c r="M2" i="60"/>
  <c r="I2" i="60"/>
  <c r="Q2" i="59"/>
  <c r="M2" i="59"/>
  <c r="I2" i="59"/>
  <c r="Q2" i="58"/>
  <c r="N2" i="69"/>
  <c r="J2" i="69"/>
  <c r="N2" i="68"/>
  <c r="J2" i="68"/>
  <c r="N2" i="67"/>
  <c r="J2" i="67"/>
  <c r="J2" i="66"/>
  <c r="N2" i="65"/>
  <c r="J2" i="65"/>
  <c r="L2" i="64"/>
  <c r="P2" i="63"/>
  <c r="L2" i="63"/>
  <c r="P2" i="62"/>
  <c r="L2" i="62"/>
  <c r="P2" i="61"/>
  <c r="L2" i="61"/>
  <c r="P2" i="60"/>
  <c r="L2" i="60"/>
  <c r="P2" i="59"/>
  <c r="L2" i="59"/>
  <c r="Q2" i="69"/>
  <c r="M2" i="69"/>
  <c r="I2" i="69"/>
  <c r="Q2" i="68"/>
  <c r="M2" i="68"/>
  <c r="I2" i="68"/>
  <c r="Q2" i="67"/>
  <c r="M2" i="67"/>
  <c r="I2" i="67"/>
  <c r="I2" i="66"/>
  <c r="Q2" i="65"/>
  <c r="M2" i="65"/>
  <c r="I2" i="65"/>
  <c r="K2" i="64"/>
  <c r="D2" i="64"/>
  <c r="O2" i="63"/>
  <c r="K2" i="63"/>
  <c r="D2" i="63"/>
  <c r="O2" i="62"/>
  <c r="K2" i="62"/>
  <c r="D2" i="62"/>
  <c r="O2" i="61"/>
  <c r="K2" i="61"/>
  <c r="D2" i="61"/>
  <c r="O2" i="60"/>
  <c r="K2" i="60"/>
  <c r="D2" i="60"/>
  <c r="O2" i="59"/>
  <c r="K2" i="59"/>
  <c r="D2" i="59"/>
  <c r="P2" i="69"/>
  <c r="L2" i="69"/>
  <c r="P2" i="68"/>
  <c r="L2" i="68"/>
  <c r="P2" i="67"/>
  <c r="L2" i="67"/>
  <c r="P2" i="65"/>
  <c r="L2" i="65"/>
  <c r="N2" i="64"/>
  <c r="J2" i="64"/>
  <c r="N2" i="63"/>
  <c r="J2" i="63"/>
  <c r="N2" i="62"/>
  <c r="J2" i="62"/>
  <c r="N2" i="61"/>
  <c r="J2" i="61"/>
  <c r="N2" i="60"/>
  <c r="J2" i="60"/>
  <c r="N2" i="59"/>
  <c r="J2" i="59"/>
  <c r="O2" i="58"/>
  <c r="K2" i="58"/>
  <c r="D2" i="58"/>
  <c r="O2" i="57"/>
  <c r="K2" i="57"/>
  <c r="D2" i="57"/>
  <c r="O2" i="56"/>
  <c r="K2" i="56"/>
  <c r="D2" i="56"/>
  <c r="O2" i="55"/>
  <c r="K2" i="55"/>
  <c r="D2" i="55"/>
  <c r="I2" i="54"/>
  <c r="Q2" i="53"/>
  <c r="M2" i="53"/>
  <c r="I2" i="53"/>
  <c r="Q2" i="52"/>
  <c r="M2" i="52"/>
  <c r="I2" i="52"/>
  <c r="Q2" i="51"/>
  <c r="M2" i="51"/>
  <c r="I2" i="51"/>
  <c r="Q2" i="50"/>
  <c r="M2" i="50"/>
  <c r="I2" i="50"/>
  <c r="Q2" i="49"/>
  <c r="M2" i="49"/>
  <c r="I2" i="49"/>
  <c r="Q2" i="48"/>
  <c r="M2" i="48"/>
  <c r="I2" i="48"/>
  <c r="N2" i="58"/>
  <c r="J2" i="58"/>
  <c r="N2" i="57"/>
  <c r="J2" i="57"/>
  <c r="N2" i="56"/>
  <c r="J2" i="56"/>
  <c r="N2" i="55"/>
  <c r="J2" i="55"/>
  <c r="P2" i="53"/>
  <c r="L2" i="53"/>
  <c r="P2" i="52"/>
  <c r="L2" i="52"/>
  <c r="P2" i="51"/>
  <c r="L2" i="51"/>
  <c r="P2" i="50"/>
  <c r="L2" i="50"/>
  <c r="P2" i="49"/>
  <c r="L2" i="49"/>
  <c r="P2" i="48"/>
  <c r="L2" i="48"/>
  <c r="M2" i="58"/>
  <c r="I2" i="58"/>
  <c r="Q2" i="57"/>
  <c r="M2" i="57"/>
  <c r="I2" i="57"/>
  <c r="Q2" i="56"/>
  <c r="M2" i="56"/>
  <c r="I2" i="56"/>
  <c r="Q2" i="55"/>
  <c r="M2" i="55"/>
  <c r="I2" i="55"/>
  <c r="D2" i="54"/>
  <c r="O2" i="53"/>
  <c r="K2" i="53"/>
  <c r="D2" i="53"/>
  <c r="O2" i="52"/>
  <c r="K2" i="52"/>
  <c r="D2" i="52"/>
  <c r="O2" i="51"/>
  <c r="K2" i="51"/>
  <c r="D2" i="51"/>
  <c r="O2" i="50"/>
  <c r="K2" i="50"/>
  <c r="D2" i="50"/>
  <c r="O2" i="49"/>
  <c r="K2" i="49"/>
  <c r="D2" i="49"/>
  <c r="O2" i="48"/>
  <c r="K2" i="48"/>
  <c r="D2" i="48"/>
  <c r="O2" i="47"/>
  <c r="K2" i="47"/>
  <c r="P2" i="58"/>
  <c r="L2" i="58"/>
  <c r="P2" i="57"/>
  <c r="L2" i="57"/>
  <c r="P2" i="56"/>
  <c r="L2" i="56"/>
  <c r="P2" i="55"/>
  <c r="L2" i="55"/>
  <c r="J2" i="54"/>
  <c r="N2" i="53"/>
  <c r="J2" i="53"/>
  <c r="N2" i="52"/>
  <c r="J2" i="52"/>
  <c r="N2" i="51"/>
  <c r="J2" i="51"/>
  <c r="N2" i="50"/>
  <c r="J2" i="50"/>
  <c r="P2" i="47"/>
  <c r="J2" i="47"/>
  <c r="N2" i="46"/>
  <c r="J2" i="46"/>
  <c r="N2" i="45"/>
  <c r="J2" i="45"/>
  <c r="P2" i="44"/>
  <c r="L2" i="44"/>
  <c r="P2" i="43"/>
  <c r="L2" i="43"/>
  <c r="P2" i="42"/>
  <c r="L2" i="42"/>
  <c r="P2" i="41"/>
  <c r="L2" i="41"/>
  <c r="P2" i="40"/>
  <c r="L2" i="40"/>
  <c r="P2" i="39"/>
  <c r="L2" i="39"/>
  <c r="P2" i="38"/>
  <c r="L2" i="38"/>
  <c r="N2" i="49"/>
  <c r="N2" i="48"/>
  <c r="N2" i="47"/>
  <c r="I2" i="47"/>
  <c r="Q2" i="46"/>
  <c r="M2" i="46"/>
  <c r="I2" i="46"/>
  <c r="Q2" i="45"/>
  <c r="M2" i="45"/>
  <c r="I2" i="45"/>
  <c r="O2" i="44"/>
  <c r="K2" i="44"/>
  <c r="D2" i="44"/>
  <c r="O2" i="43"/>
  <c r="K2" i="43"/>
  <c r="D2" i="43"/>
  <c r="O2" i="42"/>
  <c r="K2" i="42"/>
  <c r="D2" i="42"/>
  <c r="O2" i="41"/>
  <c r="K2" i="41"/>
  <c r="D2" i="41"/>
  <c r="O2" i="40"/>
  <c r="K2" i="40"/>
  <c r="D2" i="40"/>
  <c r="O2" i="39"/>
  <c r="K2" i="39"/>
  <c r="D2" i="39"/>
  <c r="O2" i="38"/>
  <c r="K2" i="38"/>
  <c r="D2" i="38"/>
  <c r="J2" i="49"/>
  <c r="J2" i="48"/>
  <c r="M2" i="47"/>
  <c r="P2" i="46"/>
  <c r="L2" i="46"/>
  <c r="P2" i="45"/>
  <c r="L2" i="45"/>
  <c r="N2" i="44"/>
  <c r="J2" i="44"/>
  <c r="N2" i="43"/>
  <c r="J2" i="43"/>
  <c r="N2" i="42"/>
  <c r="J2" i="42"/>
  <c r="N2" i="41"/>
  <c r="J2" i="41"/>
  <c r="N2" i="40"/>
  <c r="J2" i="40"/>
  <c r="N2" i="39"/>
  <c r="J2" i="39"/>
  <c r="N2" i="38"/>
  <c r="J2" i="38"/>
  <c r="Q2" i="47"/>
  <c r="L2" i="47"/>
  <c r="D2" i="47"/>
  <c r="O2" i="46"/>
  <c r="K2" i="46"/>
  <c r="D2" i="46"/>
  <c r="O2" i="45"/>
  <c r="I2" i="44"/>
  <c r="M2" i="43"/>
  <c r="Q2" i="42"/>
  <c r="I2" i="40"/>
  <c r="M2" i="39"/>
  <c r="Q2" i="38"/>
  <c r="Q2" i="37"/>
  <c r="M2" i="37"/>
  <c r="I2" i="37"/>
  <c r="Q2" i="36"/>
  <c r="M2" i="36"/>
  <c r="I2" i="36"/>
  <c r="Q2" i="35"/>
  <c r="M2" i="35"/>
  <c r="I2" i="35"/>
  <c r="Q2" i="34"/>
  <c r="M2" i="34"/>
  <c r="I2" i="34"/>
  <c r="K2" i="33"/>
  <c r="D2" i="33"/>
  <c r="O2" i="32"/>
  <c r="K2" i="32"/>
  <c r="D2" i="32"/>
  <c r="O2" i="31"/>
  <c r="K2" i="31"/>
  <c r="D2" i="31"/>
  <c r="O2" i="30"/>
  <c r="K2" i="30"/>
  <c r="D2" i="30"/>
  <c r="Q2" i="29"/>
  <c r="M2" i="29"/>
  <c r="I2" i="29"/>
  <c r="M2" i="28"/>
  <c r="I2" i="28"/>
  <c r="O2" i="27"/>
  <c r="K2" i="27"/>
  <c r="D2" i="27"/>
  <c r="Q2" i="26"/>
  <c r="M2" i="26"/>
  <c r="I2" i="26"/>
  <c r="O2" i="25"/>
  <c r="K2" i="25"/>
  <c r="D2" i="25"/>
  <c r="Q2" i="24"/>
  <c r="M2" i="24"/>
  <c r="I2" i="24"/>
  <c r="K2" i="23"/>
  <c r="D2" i="23"/>
  <c r="Q2" i="22"/>
  <c r="M2" i="22"/>
  <c r="I2" i="22"/>
  <c r="O2" i="21"/>
  <c r="K2" i="21"/>
  <c r="D2" i="21"/>
  <c r="K2" i="20"/>
  <c r="D2" i="20"/>
  <c r="Q2" i="19"/>
  <c r="M2" i="19"/>
  <c r="I2" i="19"/>
  <c r="K2" i="45"/>
  <c r="I2" i="43"/>
  <c r="M2" i="42"/>
  <c r="Q2" i="41"/>
  <c r="I2" i="39"/>
  <c r="M2" i="38"/>
  <c r="P2" i="37"/>
  <c r="L2" i="37"/>
  <c r="P2" i="36"/>
  <c r="L2" i="36"/>
  <c r="P2" i="35"/>
  <c r="L2" i="35"/>
  <c r="P2" i="34"/>
  <c r="L2" i="34"/>
  <c r="N2" i="33"/>
  <c r="J2" i="33"/>
  <c r="N2" i="32"/>
  <c r="J2" i="32"/>
  <c r="N2" i="31"/>
  <c r="J2" i="31"/>
  <c r="N2" i="30"/>
  <c r="J2" i="30"/>
  <c r="P2" i="29"/>
  <c r="L2" i="29"/>
  <c r="L2" i="28"/>
  <c r="R2" i="27"/>
  <c r="N2" i="27"/>
  <c r="J2" i="27"/>
  <c r="P2" i="26"/>
  <c r="L2" i="26"/>
  <c r="R2" i="25"/>
  <c r="N2" i="25"/>
  <c r="J2" i="25"/>
  <c r="P2" i="24"/>
  <c r="L2" i="24"/>
  <c r="J2" i="23"/>
  <c r="P2" i="22"/>
  <c r="L2" i="22"/>
  <c r="R2" i="21"/>
  <c r="N2" i="21"/>
  <c r="J2" i="21"/>
  <c r="J2" i="20"/>
  <c r="P2" i="19"/>
  <c r="L2" i="19"/>
  <c r="D2" i="45"/>
  <c r="I2" i="42"/>
  <c r="M2" i="41"/>
  <c r="Q2" i="40"/>
  <c r="I2" i="38"/>
  <c r="O2" i="37"/>
  <c r="K2" i="37"/>
  <c r="D2" i="37"/>
  <c r="O2" i="36"/>
  <c r="K2" i="36"/>
  <c r="D2" i="36"/>
  <c r="O2" i="35"/>
  <c r="K2" i="35"/>
  <c r="D2" i="35"/>
  <c r="O2" i="34"/>
  <c r="K2" i="34"/>
  <c r="D2" i="34"/>
  <c r="M2" i="33"/>
  <c r="I2" i="33"/>
  <c r="Q2" i="32"/>
  <c r="M2" i="32"/>
  <c r="I2" i="32"/>
  <c r="Q2" i="31"/>
  <c r="M2" i="31"/>
  <c r="I2" i="31"/>
  <c r="M2" i="30"/>
  <c r="I2" i="30"/>
  <c r="O2" i="29"/>
  <c r="K2" i="29"/>
  <c r="D2" i="29"/>
  <c r="O2" i="28"/>
  <c r="K2" i="28"/>
  <c r="D2" i="28"/>
  <c r="Q2" i="27"/>
  <c r="M2" i="27"/>
  <c r="I2" i="27"/>
  <c r="O2" i="26"/>
  <c r="K2" i="26"/>
  <c r="D2" i="26"/>
  <c r="Q2" i="25"/>
  <c r="M2" i="25"/>
  <c r="I2" i="25"/>
  <c r="O2" i="24"/>
  <c r="K2" i="24"/>
  <c r="D2" i="24"/>
  <c r="I2" i="23"/>
  <c r="O2" i="22"/>
  <c r="K2" i="22"/>
  <c r="D2" i="22"/>
  <c r="Q2" i="21"/>
  <c r="M2" i="21"/>
  <c r="I2" i="21"/>
  <c r="M2" i="20"/>
  <c r="I2" i="20"/>
  <c r="O2" i="19"/>
  <c r="K2" i="19"/>
  <c r="D2" i="19"/>
  <c r="M2" i="44"/>
  <c r="Q2" i="43"/>
  <c r="I2" i="41"/>
  <c r="M2" i="40"/>
  <c r="Q2" i="39"/>
  <c r="N2" i="37"/>
  <c r="J2" i="37"/>
  <c r="N2" i="36"/>
  <c r="J2" i="36"/>
  <c r="N2" i="35"/>
  <c r="J2" i="35"/>
  <c r="N2" i="34"/>
  <c r="J2" i="34"/>
  <c r="L2" i="33"/>
  <c r="P2" i="32"/>
  <c r="L2" i="32"/>
  <c r="P2" i="31"/>
  <c r="L2" i="31"/>
  <c r="L2" i="30"/>
  <c r="R2" i="29"/>
  <c r="N2" i="29"/>
  <c r="J2" i="29"/>
  <c r="N2" i="28"/>
  <c r="J2" i="28"/>
  <c r="P2" i="27"/>
  <c r="L2" i="27"/>
  <c r="R2" i="26"/>
  <c r="N2" i="26"/>
  <c r="J2" i="26"/>
  <c r="P2" i="25"/>
  <c r="L2" i="25"/>
  <c r="R2" i="24"/>
  <c r="N2" i="24"/>
  <c r="J2" i="24"/>
  <c r="J2" i="19"/>
  <c r="O2" i="18"/>
  <c r="K2" i="18"/>
  <c r="D2" i="18"/>
  <c r="Q2" i="17"/>
  <c r="M2" i="17"/>
  <c r="I2" i="17"/>
  <c r="O2" i="16"/>
  <c r="K2" i="16"/>
  <c r="D2" i="16"/>
  <c r="Q2" i="15"/>
  <c r="M2" i="15"/>
  <c r="I2" i="15"/>
  <c r="O2" i="14"/>
  <c r="K2" i="14"/>
  <c r="D2" i="14"/>
  <c r="Q2" i="13"/>
  <c r="M2" i="13"/>
  <c r="I2" i="13"/>
  <c r="O2" i="12"/>
  <c r="K2" i="12"/>
  <c r="D2" i="12"/>
  <c r="R2" i="22"/>
  <c r="P2" i="21"/>
  <c r="L2" i="20"/>
  <c r="R2" i="18"/>
  <c r="N2" i="18"/>
  <c r="J2" i="18"/>
  <c r="P2" i="17"/>
  <c r="L2" i="17"/>
  <c r="R2" i="16"/>
  <c r="N2" i="16"/>
  <c r="J2" i="16"/>
  <c r="P2" i="15"/>
  <c r="L2" i="15"/>
  <c r="R2" i="14"/>
  <c r="N2" i="14"/>
  <c r="J2" i="14"/>
  <c r="P2" i="13"/>
  <c r="L2" i="13"/>
  <c r="N2" i="22"/>
  <c r="L2" i="21"/>
  <c r="R2" i="19"/>
  <c r="Q2" i="18"/>
  <c r="M2" i="18"/>
  <c r="I2" i="18"/>
  <c r="O2" i="17"/>
  <c r="K2" i="17"/>
  <c r="D2" i="17"/>
  <c r="Q2" i="16"/>
  <c r="M2" i="16"/>
  <c r="I2" i="16"/>
  <c r="O2" i="15"/>
  <c r="K2" i="15"/>
  <c r="D2" i="15"/>
  <c r="Q2" i="14"/>
  <c r="M2" i="14"/>
  <c r="I2" i="14"/>
  <c r="O2" i="13"/>
  <c r="K2" i="13"/>
  <c r="D2" i="13"/>
  <c r="Q2" i="12"/>
  <c r="M2" i="12"/>
  <c r="I2" i="12"/>
  <c r="O2" i="11"/>
  <c r="K2" i="11"/>
  <c r="D2" i="11"/>
  <c r="Q2" i="10"/>
  <c r="M2" i="10"/>
  <c r="I2" i="10"/>
  <c r="O2" i="9"/>
  <c r="K2" i="9"/>
  <c r="D2" i="9"/>
  <c r="L2" i="23"/>
  <c r="J2" i="22"/>
  <c r="N2" i="19"/>
  <c r="P2" i="18"/>
  <c r="L2" i="18"/>
  <c r="R2" i="17"/>
  <c r="N2" i="17"/>
  <c r="J2" i="17"/>
  <c r="P2" i="16"/>
  <c r="L2" i="16"/>
  <c r="R2" i="15"/>
  <c r="N2" i="15"/>
  <c r="J2" i="15"/>
  <c r="P2" i="14"/>
  <c r="L2" i="14"/>
  <c r="R2" i="13"/>
  <c r="N2" i="13"/>
  <c r="J2" i="13"/>
  <c r="P2" i="12"/>
  <c r="L2" i="12"/>
  <c r="R2" i="11"/>
  <c r="N2" i="11"/>
  <c r="J2" i="11"/>
  <c r="P2" i="10"/>
  <c r="L2" i="10"/>
  <c r="R2" i="9"/>
  <c r="N2" i="9"/>
  <c r="J2" i="9"/>
  <c r="P2" i="8"/>
  <c r="L2" i="8"/>
  <c r="R2" i="7"/>
  <c r="N2" i="7"/>
  <c r="J2" i="7"/>
  <c r="P2" i="6"/>
  <c r="L2" i="6"/>
  <c r="J2" i="5"/>
  <c r="P2" i="4"/>
  <c r="L2" i="4"/>
  <c r="R2" i="3"/>
  <c r="N2" i="3"/>
  <c r="J2" i="3"/>
  <c r="P2" i="2"/>
  <c r="L2" i="2"/>
  <c r="L2" i="11"/>
  <c r="R2" i="10"/>
  <c r="J2" i="10"/>
  <c r="Q2" i="9"/>
  <c r="I2" i="9"/>
  <c r="N2" i="8"/>
  <c r="I2" i="8"/>
  <c r="O2" i="7"/>
  <c r="I2" i="7"/>
  <c r="O2" i="6"/>
  <c r="J2" i="6"/>
  <c r="L2" i="5"/>
  <c r="D2" i="5"/>
  <c r="R2" i="4"/>
  <c r="M2" i="4"/>
  <c r="D2" i="4"/>
  <c r="M2" i="3"/>
  <c r="N2" i="2"/>
  <c r="I2" i="2"/>
  <c r="J2" i="1"/>
  <c r="N2" i="4"/>
  <c r="J2" i="2"/>
  <c r="D2" i="1"/>
  <c r="R2" i="12"/>
  <c r="Q2" i="11"/>
  <c r="I2" i="11"/>
  <c r="O2" i="10"/>
  <c r="D2" i="10"/>
  <c r="P2" i="9"/>
  <c r="R2" i="8"/>
  <c r="M2" i="8"/>
  <c r="D2" i="8"/>
  <c r="M2" i="7"/>
  <c r="N2" i="6"/>
  <c r="I2" i="6"/>
  <c r="K2" i="5"/>
  <c r="Q2" i="4"/>
  <c r="K2" i="4"/>
  <c r="Q2" i="3"/>
  <c r="L2" i="3"/>
  <c r="D2" i="3"/>
  <c r="R2" i="2"/>
  <c r="M2" i="2"/>
  <c r="D2" i="2"/>
  <c r="M2" i="1"/>
  <c r="I2" i="1"/>
  <c r="I2" i="4"/>
  <c r="O2" i="3"/>
  <c r="O2" i="2"/>
  <c r="K2" i="1"/>
  <c r="N2" i="12"/>
  <c r="P2" i="11"/>
  <c r="N2" i="10"/>
  <c r="M2" i="9"/>
  <c r="Q2" i="8"/>
  <c r="K2" i="8"/>
  <c r="Q2" i="7"/>
  <c r="L2" i="7"/>
  <c r="D2" i="7"/>
  <c r="R2" i="6"/>
  <c r="M2" i="6"/>
  <c r="D2" i="6"/>
  <c r="I2" i="5"/>
  <c r="O2" i="4"/>
  <c r="J2" i="4"/>
  <c r="P2" i="3"/>
  <c r="K2" i="3"/>
  <c r="Q2" i="2"/>
  <c r="K2" i="2"/>
  <c r="L2" i="1"/>
  <c r="I2" i="3"/>
  <c r="J2" i="12"/>
  <c r="M2" i="11"/>
  <c r="K2" i="10"/>
  <c r="L2" i="9"/>
  <c r="O2" i="8"/>
  <c r="J2" i="8"/>
  <c r="P2" i="7"/>
  <c r="K2" i="7"/>
  <c r="Q2" i="6"/>
  <c r="K2" i="6"/>
  <c r="K10" i="6" l="1"/>
  <c r="K20" i="7"/>
  <c r="P20" i="7"/>
  <c r="J20" i="8"/>
  <c r="O10" i="8"/>
  <c r="O20" i="8"/>
  <c r="L10" i="9"/>
  <c r="K20" i="10"/>
  <c r="K10" i="10"/>
  <c r="M20" i="11"/>
  <c r="M10" i="11"/>
  <c r="J20" i="12"/>
  <c r="J10" i="12"/>
  <c r="I10" i="3"/>
  <c r="L20" i="1"/>
  <c r="K10" i="2"/>
  <c r="K20" i="3"/>
  <c r="P20" i="3"/>
  <c r="J20" i="4"/>
  <c r="O10" i="4"/>
  <c r="I20" i="5"/>
  <c r="I10" i="5"/>
  <c r="H2" i="6"/>
  <c r="M10" i="6"/>
  <c r="R20" i="6"/>
  <c r="D20" i="7"/>
  <c r="H2" i="7"/>
  <c r="L20" i="7"/>
  <c r="Q20" i="7"/>
  <c r="Q10" i="7"/>
  <c r="K10" i="8"/>
  <c r="M10" i="9"/>
  <c r="N20" i="10"/>
  <c r="N10" i="10"/>
  <c r="P10" i="11"/>
  <c r="N20" i="12"/>
  <c r="N10" i="12"/>
  <c r="K20" i="1"/>
  <c r="O10" i="2"/>
  <c r="O20" i="2"/>
  <c r="I20" i="4"/>
  <c r="I10" i="1"/>
  <c r="M10" i="1"/>
  <c r="M20" i="1"/>
  <c r="H2" i="2"/>
  <c r="M10" i="2"/>
  <c r="R20" i="2"/>
  <c r="H2" i="3"/>
  <c r="D20" i="3"/>
  <c r="L10" i="3"/>
  <c r="L20" i="3"/>
  <c r="Q10" i="3"/>
  <c r="Q20" i="3"/>
  <c r="K10" i="4"/>
  <c r="K20" i="5"/>
  <c r="I10" i="6"/>
  <c r="N10" i="6"/>
  <c r="N20" i="6"/>
  <c r="M10" i="7"/>
  <c r="H2" i="8"/>
  <c r="M10" i="8"/>
  <c r="R20" i="8"/>
  <c r="P20" i="9"/>
  <c r="H2" i="10"/>
  <c r="O20" i="10"/>
  <c r="O10" i="10"/>
  <c r="I20" i="11"/>
  <c r="I10" i="11"/>
  <c r="Q20" i="11"/>
  <c r="Q10" i="11"/>
  <c r="R20" i="12"/>
  <c r="R10" i="12"/>
  <c r="D20" i="1"/>
  <c r="H2" i="1"/>
  <c r="H20" i="1" s="1"/>
  <c r="J20" i="2"/>
  <c r="N20" i="4"/>
  <c r="J10" i="1"/>
  <c r="I10" i="2"/>
  <c r="N20" i="2"/>
  <c r="N10" i="2"/>
  <c r="M10" i="3"/>
  <c r="H2" i="4"/>
  <c r="M20" i="4"/>
  <c r="M10" i="4"/>
  <c r="R20" i="4"/>
  <c r="H2" i="5"/>
  <c r="H20" i="5" s="1"/>
  <c r="L20" i="5"/>
  <c r="J20" i="6"/>
  <c r="O20" i="6"/>
  <c r="O10" i="6"/>
  <c r="I10" i="7"/>
  <c r="I20" i="8"/>
  <c r="I10" i="8"/>
  <c r="N20" i="8"/>
  <c r="I10" i="9"/>
  <c r="Q10" i="9"/>
  <c r="L10" i="11"/>
  <c r="L20" i="2"/>
  <c r="P20" i="2"/>
  <c r="J20" i="3"/>
  <c r="N20" i="3"/>
  <c r="R20" i="3"/>
  <c r="L20" i="4"/>
  <c r="P20" i="4"/>
  <c r="L20" i="6"/>
  <c r="P20" i="6"/>
  <c r="J20" i="7"/>
  <c r="N20" i="7"/>
  <c r="R20" i="7"/>
  <c r="L20" i="8"/>
  <c r="P20" i="8"/>
  <c r="J20" i="9"/>
  <c r="N20" i="9"/>
  <c r="R20" i="9"/>
  <c r="L20" i="10"/>
  <c r="P20" i="10"/>
  <c r="J20" i="11"/>
  <c r="N20" i="11"/>
  <c r="R20" i="11"/>
  <c r="L20" i="12"/>
  <c r="P20" i="12"/>
  <c r="J20" i="13"/>
  <c r="N20" i="13"/>
  <c r="R20" i="13"/>
  <c r="L20" i="14"/>
  <c r="P20" i="14"/>
  <c r="J20" i="15"/>
  <c r="N20" i="15"/>
  <c r="R20" i="15"/>
  <c r="L20" i="16"/>
  <c r="P20" i="16"/>
  <c r="J20" i="17"/>
  <c r="N20" i="17"/>
  <c r="R20" i="17"/>
  <c r="L20" i="18"/>
  <c r="P20" i="18"/>
  <c r="N20" i="19"/>
  <c r="N10" i="19"/>
  <c r="J10" i="22"/>
  <c r="L20" i="23"/>
  <c r="D20" i="9"/>
  <c r="H2" i="9"/>
  <c r="H20" i="9" s="1"/>
  <c r="K20" i="9"/>
  <c r="O20" i="9"/>
  <c r="I20" i="10"/>
  <c r="M20" i="10"/>
  <c r="Q20" i="10"/>
  <c r="D20" i="11"/>
  <c r="H2" i="11"/>
  <c r="H20" i="11" s="1"/>
  <c r="K20" i="11"/>
  <c r="O20" i="11"/>
  <c r="I20" i="12"/>
  <c r="M20" i="12"/>
  <c r="Q20" i="12"/>
  <c r="H2" i="13"/>
  <c r="D20" i="13"/>
  <c r="K20" i="13"/>
  <c r="K10" i="13"/>
  <c r="O20" i="13"/>
  <c r="O10" i="13"/>
  <c r="I20" i="14"/>
  <c r="I10" i="14"/>
  <c r="M20" i="14"/>
  <c r="M10" i="14"/>
  <c r="Q20" i="14"/>
  <c r="Q10" i="14"/>
  <c r="H2" i="15"/>
  <c r="D20" i="15"/>
  <c r="K20" i="15"/>
  <c r="K10" i="15"/>
  <c r="O20" i="15"/>
  <c r="O10" i="15"/>
  <c r="I20" i="16"/>
  <c r="M20" i="16"/>
  <c r="Q20" i="16"/>
  <c r="H2" i="17"/>
  <c r="H20" i="17" s="1"/>
  <c r="D20" i="17"/>
  <c r="K20" i="17"/>
  <c r="O20" i="17"/>
  <c r="I20" i="18"/>
  <c r="M20" i="18"/>
  <c r="Q20" i="18"/>
  <c r="R20" i="19"/>
  <c r="R10" i="19"/>
  <c r="L10" i="21"/>
  <c r="L20" i="21"/>
  <c r="N20" i="22"/>
  <c r="N10" i="22"/>
  <c r="L20" i="13"/>
  <c r="P20" i="13"/>
  <c r="J20" i="14"/>
  <c r="J10" i="14"/>
  <c r="N20" i="14"/>
  <c r="N10" i="14"/>
  <c r="R20" i="14"/>
  <c r="R10" i="14"/>
  <c r="L20" i="15"/>
  <c r="L10" i="15"/>
  <c r="P20" i="15"/>
  <c r="P10" i="15"/>
  <c r="J20" i="16"/>
  <c r="J10" i="16"/>
  <c r="N20" i="16"/>
  <c r="N10" i="16"/>
  <c r="R20" i="16"/>
  <c r="R10" i="16"/>
  <c r="L20" i="17"/>
  <c r="L10" i="17"/>
  <c r="P20" i="17"/>
  <c r="P10" i="17"/>
  <c r="J20" i="18"/>
  <c r="J10" i="18"/>
  <c r="N20" i="18"/>
  <c r="N10" i="18"/>
  <c r="R20" i="18"/>
  <c r="R10" i="18"/>
  <c r="P20" i="21"/>
  <c r="P10" i="21"/>
  <c r="R20" i="22"/>
  <c r="R10" i="22"/>
  <c r="D20" i="12"/>
  <c r="H2" i="12"/>
  <c r="K20" i="12"/>
  <c r="K10" i="12"/>
  <c r="O20" i="12"/>
  <c r="O10" i="12"/>
  <c r="I20" i="13"/>
  <c r="I10" i="13"/>
  <c r="M20" i="13"/>
  <c r="M10" i="13"/>
  <c r="Q20" i="13"/>
  <c r="Q10" i="13"/>
  <c r="D20" i="14"/>
  <c r="H2" i="14"/>
  <c r="H20" i="14" s="1"/>
  <c r="K20" i="14"/>
  <c r="K10" i="14"/>
  <c r="O20" i="14"/>
  <c r="O10" i="14"/>
  <c r="I20" i="15"/>
  <c r="I10" i="15"/>
  <c r="M20" i="15"/>
  <c r="M10" i="15"/>
  <c r="Q20" i="15"/>
  <c r="Q10" i="15"/>
  <c r="D20" i="16"/>
  <c r="H2" i="16"/>
  <c r="H20" i="16" s="1"/>
  <c r="K20" i="16"/>
  <c r="K10" i="16"/>
  <c r="O20" i="16"/>
  <c r="O10" i="16"/>
  <c r="I20" i="17"/>
  <c r="I10" i="17"/>
  <c r="M20" i="17"/>
  <c r="M10" i="17"/>
  <c r="Q20" i="17"/>
  <c r="Q10" i="17"/>
  <c r="D20" i="18"/>
  <c r="H2" i="18"/>
  <c r="H20" i="18" s="1"/>
  <c r="K20" i="18"/>
  <c r="K10" i="18"/>
  <c r="O20" i="18"/>
  <c r="O10" i="18"/>
  <c r="J10" i="19"/>
  <c r="J20" i="19"/>
  <c r="J20" i="24"/>
  <c r="J10" i="24"/>
  <c r="N20" i="24"/>
  <c r="N10" i="24"/>
  <c r="R20" i="24"/>
  <c r="R10" i="24"/>
  <c r="L20" i="25"/>
  <c r="L10" i="25"/>
  <c r="P20" i="25"/>
  <c r="P10" i="25"/>
  <c r="J20" i="26"/>
  <c r="J10" i="26"/>
  <c r="N20" i="26"/>
  <c r="N10" i="26"/>
  <c r="R20" i="26"/>
  <c r="R10" i="26"/>
  <c r="L20" i="27"/>
  <c r="L10" i="27"/>
  <c r="P20" i="27"/>
  <c r="P10" i="27"/>
  <c r="J20" i="28"/>
  <c r="N20" i="28"/>
  <c r="J20" i="29"/>
  <c r="J10" i="29"/>
  <c r="N20" i="29"/>
  <c r="N10" i="29"/>
  <c r="R20" i="29"/>
  <c r="R10" i="29"/>
  <c r="L20" i="30"/>
  <c r="L20" i="31"/>
  <c r="P20" i="31"/>
  <c r="L20" i="32"/>
  <c r="P20" i="32"/>
  <c r="L20" i="33"/>
  <c r="L10" i="33"/>
  <c r="J20" i="34"/>
  <c r="N20" i="34"/>
  <c r="J20" i="35"/>
  <c r="N20" i="35"/>
  <c r="J20" i="36"/>
  <c r="N20" i="36"/>
  <c r="J10" i="37"/>
  <c r="N10" i="37"/>
  <c r="Q10" i="39"/>
  <c r="M10" i="40"/>
  <c r="I10" i="41"/>
  <c r="Q10" i="43"/>
  <c r="M20" i="44"/>
  <c r="H2" i="19"/>
  <c r="D20" i="19"/>
  <c r="K20" i="19"/>
  <c r="K10" i="19"/>
  <c r="O20" i="19"/>
  <c r="O10" i="19"/>
  <c r="I20" i="20"/>
  <c r="M20" i="20"/>
  <c r="I20" i="21"/>
  <c r="I10" i="21"/>
  <c r="M20" i="21"/>
  <c r="M10" i="21"/>
  <c r="Q20" i="21"/>
  <c r="Q10" i="21"/>
  <c r="H2" i="22"/>
  <c r="D20" i="22"/>
  <c r="K20" i="22"/>
  <c r="K10" i="22"/>
  <c r="O20" i="22"/>
  <c r="O10" i="22"/>
  <c r="I10" i="23"/>
  <c r="I20" i="23"/>
  <c r="H2" i="24"/>
  <c r="D20" i="24"/>
  <c r="K20" i="24"/>
  <c r="K10" i="24"/>
  <c r="O20" i="24"/>
  <c r="O10" i="24"/>
  <c r="I20" i="25"/>
  <c r="M20" i="25"/>
  <c r="M10" i="25"/>
  <c r="Q20" i="25"/>
  <c r="Q10" i="25"/>
  <c r="H2" i="26"/>
  <c r="H20" i="26" s="1"/>
  <c r="D20" i="26"/>
  <c r="K20" i="26"/>
  <c r="O20" i="26"/>
  <c r="I20" i="27"/>
  <c r="M20" i="27"/>
  <c r="Q20" i="27"/>
  <c r="H2" i="28"/>
  <c r="H2" i="29"/>
  <c r="H20" i="29" s="1"/>
  <c r="D20" i="29"/>
  <c r="K20" i="29"/>
  <c r="O20" i="29"/>
  <c r="O10" i="29"/>
  <c r="I20" i="31"/>
  <c r="M20" i="31"/>
  <c r="Q20" i="31"/>
  <c r="I20" i="32"/>
  <c r="M20" i="32"/>
  <c r="Q20" i="32"/>
  <c r="I20" i="33"/>
  <c r="M20" i="33"/>
  <c r="D20" i="34"/>
  <c r="H2" i="34"/>
  <c r="H20" i="34" s="1"/>
  <c r="K20" i="34"/>
  <c r="O20" i="34"/>
  <c r="D20" i="35"/>
  <c r="H2" i="35"/>
  <c r="H20" i="35" s="1"/>
  <c r="K20" i="35"/>
  <c r="O20" i="35"/>
  <c r="D20" i="36"/>
  <c r="H2" i="36"/>
  <c r="H20" i="36" s="1"/>
  <c r="K20" i="36"/>
  <c r="O20" i="36"/>
  <c r="H2" i="37"/>
  <c r="H20" i="37" s="1"/>
  <c r="D20" i="37"/>
  <c r="K20" i="37"/>
  <c r="O20" i="37"/>
  <c r="I10" i="38"/>
  <c r="Q10" i="40"/>
  <c r="M10" i="41"/>
  <c r="I10" i="42"/>
  <c r="D10" i="45"/>
  <c r="H2" i="45"/>
  <c r="H20" i="45" s="1"/>
  <c r="L20" i="19"/>
  <c r="P20" i="19"/>
  <c r="J20" i="20"/>
  <c r="J20" i="21"/>
  <c r="N20" i="21"/>
  <c r="R20" i="21"/>
  <c r="L20" i="22"/>
  <c r="P20" i="22"/>
  <c r="J10" i="23"/>
  <c r="L20" i="24"/>
  <c r="P20" i="24"/>
  <c r="J20" i="25"/>
  <c r="N20" i="25"/>
  <c r="R20" i="25"/>
  <c r="L20" i="26"/>
  <c r="P20" i="26"/>
  <c r="J20" i="27"/>
  <c r="N20" i="27"/>
  <c r="R20" i="27"/>
  <c r="L20" i="28"/>
  <c r="L20" i="29"/>
  <c r="P20" i="29"/>
  <c r="J20" i="30"/>
  <c r="N20" i="30"/>
  <c r="J10" i="31"/>
  <c r="J20" i="31"/>
  <c r="N10" i="31"/>
  <c r="N20" i="31"/>
  <c r="J10" i="32"/>
  <c r="J20" i="32"/>
  <c r="N10" i="32"/>
  <c r="N20" i="32"/>
  <c r="J20" i="33"/>
  <c r="N20" i="33"/>
  <c r="L10" i="34"/>
  <c r="L20" i="34"/>
  <c r="P10" i="34"/>
  <c r="P20" i="34"/>
  <c r="L10" i="35"/>
  <c r="L20" i="35"/>
  <c r="P10" i="35"/>
  <c r="P20" i="35"/>
  <c r="L10" i="36"/>
  <c r="L20" i="36"/>
  <c r="P10" i="36"/>
  <c r="P20" i="36"/>
  <c r="L20" i="37"/>
  <c r="P20" i="37"/>
  <c r="M10" i="38"/>
  <c r="I10" i="39"/>
  <c r="Q10" i="41"/>
  <c r="M10" i="42"/>
  <c r="I10" i="43"/>
  <c r="K10" i="45"/>
  <c r="I20" i="19"/>
  <c r="M20" i="19"/>
  <c r="Q20" i="19"/>
  <c r="D10" i="20"/>
  <c r="H2" i="20"/>
  <c r="K10" i="20"/>
  <c r="D20" i="21"/>
  <c r="D10" i="21"/>
  <c r="H2" i="21"/>
  <c r="H20" i="21" s="1"/>
  <c r="K20" i="21"/>
  <c r="O20" i="21"/>
  <c r="I20" i="22"/>
  <c r="M20" i="22"/>
  <c r="Q20" i="22"/>
  <c r="H2" i="23"/>
  <c r="I20" i="24"/>
  <c r="M20" i="24"/>
  <c r="Q20" i="24"/>
  <c r="D20" i="25"/>
  <c r="H2" i="25"/>
  <c r="H20" i="25" s="1"/>
  <c r="K20" i="25"/>
  <c r="O20" i="25"/>
  <c r="I20" i="26"/>
  <c r="M20" i="26"/>
  <c r="Q20" i="26"/>
  <c r="D20" i="27"/>
  <c r="H2" i="27"/>
  <c r="H20" i="27" s="1"/>
  <c r="K20" i="27"/>
  <c r="O20" i="27"/>
  <c r="I20" i="29"/>
  <c r="M20" i="29"/>
  <c r="Q20" i="29"/>
  <c r="H2" i="30"/>
  <c r="H2" i="31"/>
  <c r="K10" i="31"/>
  <c r="O10" i="31"/>
  <c r="H2" i="32"/>
  <c r="K10" i="32"/>
  <c r="O10" i="32"/>
  <c r="D20" i="33"/>
  <c r="H2" i="33"/>
  <c r="H20" i="33" s="1"/>
  <c r="K20" i="33"/>
  <c r="I10" i="34"/>
  <c r="M10" i="34"/>
  <c r="Q10" i="34"/>
  <c r="I10" i="35"/>
  <c r="M10" i="35"/>
  <c r="Q10" i="35"/>
  <c r="I10" i="36"/>
  <c r="M10" i="36"/>
  <c r="Q10" i="36"/>
  <c r="I10" i="37"/>
  <c r="M10" i="37"/>
  <c r="Q10" i="37"/>
  <c r="Q10" i="38"/>
  <c r="M10" i="39"/>
  <c r="I10" i="40"/>
  <c r="Q10" i="42"/>
  <c r="M10" i="43"/>
  <c r="I20" i="44"/>
  <c r="O10" i="45"/>
  <c r="D10" i="46"/>
  <c r="H2" i="46"/>
  <c r="K10" i="46"/>
  <c r="O10" i="46"/>
  <c r="H2" i="47"/>
  <c r="L20" i="47"/>
  <c r="J20" i="44"/>
  <c r="N20" i="44"/>
  <c r="J20" i="48"/>
  <c r="J20" i="49"/>
  <c r="H2" i="38"/>
  <c r="D20" i="38"/>
  <c r="D10" i="38"/>
  <c r="K20" i="38"/>
  <c r="O20" i="38"/>
  <c r="H2" i="39"/>
  <c r="D20" i="39"/>
  <c r="D10" i="39"/>
  <c r="K20" i="39"/>
  <c r="O20" i="39"/>
  <c r="H2" i="40"/>
  <c r="D20" i="40"/>
  <c r="D10" i="40"/>
  <c r="K20" i="40"/>
  <c r="O20" i="40"/>
  <c r="H2" i="41"/>
  <c r="D20" i="41"/>
  <c r="D10" i="41"/>
  <c r="K20" i="41"/>
  <c r="O20" i="41"/>
  <c r="H2" i="42"/>
  <c r="D20" i="42"/>
  <c r="D10" i="42"/>
  <c r="K20" i="42"/>
  <c r="O20" i="42"/>
  <c r="H2" i="43"/>
  <c r="D20" i="43"/>
  <c r="D10" i="43"/>
  <c r="K20" i="43"/>
  <c r="O20" i="43"/>
  <c r="H2" i="44"/>
  <c r="D10" i="44"/>
  <c r="K10" i="44"/>
  <c r="O10" i="44"/>
  <c r="I20" i="45"/>
  <c r="M20" i="45"/>
  <c r="Q20" i="45"/>
  <c r="I20" i="46"/>
  <c r="M20" i="46"/>
  <c r="Q20" i="46"/>
  <c r="N20" i="47"/>
  <c r="N20" i="48"/>
  <c r="N20" i="49"/>
  <c r="L10" i="38"/>
  <c r="P10" i="38"/>
  <c r="L10" i="39"/>
  <c r="P10" i="39"/>
  <c r="L10" i="40"/>
  <c r="P10" i="40"/>
  <c r="L10" i="41"/>
  <c r="P10" i="41"/>
  <c r="L10" i="42"/>
  <c r="P10" i="42"/>
  <c r="L10" i="43"/>
  <c r="P10" i="43"/>
  <c r="J10" i="45"/>
  <c r="N10" i="45"/>
  <c r="J10" i="46"/>
  <c r="N10" i="46"/>
  <c r="J20" i="47"/>
  <c r="P20" i="47"/>
  <c r="J20" i="50"/>
  <c r="N20" i="50"/>
  <c r="J20" i="51"/>
  <c r="N20" i="51"/>
  <c r="J20" i="52"/>
  <c r="N20" i="52"/>
  <c r="J10" i="53"/>
  <c r="N10" i="53"/>
  <c r="J20" i="54"/>
  <c r="L20" i="55"/>
  <c r="L10" i="55"/>
  <c r="P20" i="55"/>
  <c r="P10" i="55"/>
  <c r="L20" i="56"/>
  <c r="L10" i="56"/>
  <c r="P20" i="56"/>
  <c r="P10" i="56"/>
  <c r="L20" i="57"/>
  <c r="L10" i="57"/>
  <c r="P20" i="57"/>
  <c r="P10" i="57"/>
  <c r="P20" i="58"/>
  <c r="O10" i="47"/>
  <c r="H2" i="48"/>
  <c r="H2" i="49"/>
  <c r="H2" i="50"/>
  <c r="H20" i="50" s="1"/>
  <c r="H2" i="51"/>
  <c r="H2" i="52"/>
  <c r="K20" i="52"/>
  <c r="O20" i="52"/>
  <c r="H2" i="53"/>
  <c r="K20" i="53"/>
  <c r="O20" i="53"/>
  <c r="H2" i="54"/>
  <c r="D20" i="54"/>
  <c r="I10" i="55"/>
  <c r="M10" i="55"/>
  <c r="Q10" i="55"/>
  <c r="I10" i="56"/>
  <c r="M10" i="56"/>
  <c r="Q10" i="56"/>
  <c r="I10" i="57"/>
  <c r="M10" i="57"/>
  <c r="Q10" i="57"/>
  <c r="I20" i="58"/>
  <c r="M20" i="58"/>
  <c r="L20" i="48"/>
  <c r="P20" i="48"/>
  <c r="L20" i="49"/>
  <c r="P20" i="49"/>
  <c r="L20" i="50"/>
  <c r="P10" i="50"/>
  <c r="P20" i="50"/>
  <c r="L10" i="51"/>
  <c r="L20" i="51"/>
  <c r="P10" i="51"/>
  <c r="P20" i="51"/>
  <c r="L10" i="52"/>
  <c r="L20" i="52"/>
  <c r="P10" i="52"/>
  <c r="P20" i="52"/>
  <c r="L20" i="53"/>
  <c r="P20" i="53"/>
  <c r="J20" i="55"/>
  <c r="N20" i="55"/>
  <c r="J20" i="56"/>
  <c r="N20" i="56"/>
  <c r="J20" i="57"/>
  <c r="N20" i="57"/>
  <c r="N20" i="58"/>
  <c r="I10" i="48"/>
  <c r="M10" i="48"/>
  <c r="Q10" i="48"/>
  <c r="I10" i="49"/>
  <c r="M10" i="49"/>
  <c r="Q10" i="49"/>
  <c r="I10" i="50"/>
  <c r="M10" i="50"/>
  <c r="Q10" i="50"/>
  <c r="I10" i="51"/>
  <c r="M10" i="51"/>
  <c r="Q10" i="51"/>
  <c r="I10" i="52"/>
  <c r="M10" i="52"/>
  <c r="Q20" i="52"/>
  <c r="Q10" i="52"/>
  <c r="I20" i="53"/>
  <c r="M20" i="53"/>
  <c r="Q20" i="53"/>
  <c r="I20" i="54"/>
  <c r="I10" i="54"/>
  <c r="D20" i="55"/>
  <c r="H2" i="55"/>
  <c r="H20" i="55" s="1"/>
  <c r="K20" i="55"/>
  <c r="O20" i="55"/>
  <c r="D20" i="56"/>
  <c r="H2" i="56"/>
  <c r="K20" i="56"/>
  <c r="O20" i="56"/>
  <c r="D20" i="57"/>
  <c r="H2" i="57"/>
  <c r="H20" i="57" s="1"/>
  <c r="K20" i="57"/>
  <c r="O20" i="57"/>
  <c r="H2" i="58"/>
  <c r="K20" i="58"/>
  <c r="O20" i="58"/>
  <c r="J20" i="59"/>
  <c r="N20" i="59"/>
  <c r="N10" i="59"/>
  <c r="J10" i="60"/>
  <c r="N20" i="60"/>
  <c r="N10" i="60"/>
  <c r="J10" i="61"/>
  <c r="N10" i="61"/>
  <c r="J10" i="62"/>
  <c r="N10" i="62"/>
  <c r="J10" i="63"/>
  <c r="N10" i="63"/>
  <c r="J20" i="64"/>
  <c r="N20" i="64"/>
  <c r="L10" i="65"/>
  <c r="P20" i="65"/>
  <c r="P10" i="65"/>
  <c r="L20" i="67"/>
  <c r="L10" i="67"/>
  <c r="P20" i="67"/>
  <c r="P10" i="67"/>
  <c r="L10" i="68"/>
  <c r="P10" i="68"/>
  <c r="L20" i="69"/>
  <c r="L10" i="69"/>
  <c r="P10" i="69"/>
  <c r="P20" i="69"/>
  <c r="H2" i="59"/>
  <c r="H20" i="59" s="1"/>
  <c r="O20" i="59"/>
  <c r="O10" i="59"/>
  <c r="H2" i="60"/>
  <c r="K10" i="60"/>
  <c r="O10" i="60"/>
  <c r="H2" i="61"/>
  <c r="K10" i="61"/>
  <c r="O10" i="61"/>
  <c r="H2" i="62"/>
  <c r="K10" i="62"/>
  <c r="O10" i="62"/>
  <c r="H2" i="63"/>
  <c r="K10" i="63"/>
  <c r="O10" i="63"/>
  <c r="H2" i="64"/>
  <c r="D20" i="64"/>
  <c r="K20" i="64"/>
  <c r="K10" i="64"/>
  <c r="I10" i="65"/>
  <c r="M10" i="65"/>
  <c r="Q10" i="65"/>
  <c r="I10" i="67"/>
  <c r="M10" i="67"/>
  <c r="Q10" i="67"/>
  <c r="I10" i="68"/>
  <c r="M10" i="68"/>
  <c r="Q10" i="68"/>
  <c r="M20" i="69"/>
  <c r="Q10" i="69"/>
  <c r="Q20" i="69"/>
  <c r="L20" i="59"/>
  <c r="P20" i="59"/>
  <c r="L20" i="60"/>
  <c r="P20" i="60"/>
  <c r="P20" i="61"/>
  <c r="L20" i="62"/>
  <c r="P20" i="62"/>
  <c r="L20" i="63"/>
  <c r="P20" i="63"/>
  <c r="L20" i="64"/>
  <c r="L10" i="64"/>
  <c r="J20" i="65"/>
  <c r="N20" i="65"/>
  <c r="J20" i="67"/>
  <c r="N20" i="67"/>
  <c r="J20" i="68"/>
  <c r="N20" i="68"/>
  <c r="Q20" i="58"/>
  <c r="I20" i="59"/>
  <c r="M20" i="59"/>
  <c r="Q20" i="59"/>
  <c r="I20" i="60"/>
  <c r="M20" i="60"/>
  <c r="Q20" i="60"/>
  <c r="I20" i="61"/>
  <c r="M20" i="61"/>
  <c r="Q20" i="61"/>
  <c r="I20" i="62"/>
  <c r="M20" i="62"/>
  <c r="Q20" i="62"/>
  <c r="I20" i="63"/>
  <c r="M20" i="63"/>
  <c r="Q20" i="63"/>
  <c r="I20" i="64"/>
  <c r="M20" i="64"/>
  <c r="M10" i="64"/>
  <c r="D20" i="65"/>
  <c r="H2" i="65"/>
  <c r="K20" i="65"/>
  <c r="O20" i="65"/>
  <c r="D20" i="66"/>
  <c r="H2" i="66"/>
  <c r="H20" i="66" s="1"/>
  <c r="K20" i="66"/>
  <c r="D20" i="67"/>
  <c r="H2" i="67"/>
  <c r="K20" i="67"/>
  <c r="O20" i="67"/>
  <c r="D20" i="68"/>
  <c r="H2" i="68"/>
  <c r="K20" i="68"/>
  <c r="O20" i="68"/>
  <c r="D20" i="69"/>
  <c r="H2" i="69"/>
  <c r="H20" i="69" s="1"/>
  <c r="K20" i="69"/>
  <c r="O20" i="69"/>
  <c r="I10" i="70"/>
  <c r="M20" i="70"/>
  <c r="M10" i="70"/>
  <c r="Q20" i="70"/>
  <c r="Q10" i="70"/>
  <c r="I10" i="71"/>
  <c r="M20" i="71"/>
  <c r="M10" i="71"/>
  <c r="Q20" i="71"/>
  <c r="Q10" i="71"/>
  <c r="I20" i="72"/>
  <c r="I10" i="72"/>
  <c r="M20" i="72"/>
  <c r="M10" i="72"/>
  <c r="Q20" i="72"/>
  <c r="Q10" i="72"/>
  <c r="I20" i="73"/>
  <c r="M20" i="73"/>
  <c r="H2" i="74"/>
  <c r="H20" i="74" s="1"/>
  <c r="K20" i="74"/>
  <c r="K10" i="74"/>
  <c r="O20" i="74"/>
  <c r="O10" i="74"/>
  <c r="H2" i="75"/>
  <c r="K10" i="75"/>
  <c r="O20" i="75"/>
  <c r="O10" i="75"/>
  <c r="J10" i="70"/>
  <c r="N10" i="70"/>
  <c r="J10" i="71"/>
  <c r="N10" i="71"/>
  <c r="J10" i="72"/>
  <c r="N10" i="72"/>
  <c r="J20" i="73"/>
  <c r="N20" i="73"/>
  <c r="L10" i="74"/>
  <c r="P10" i="74"/>
  <c r="P10" i="75"/>
  <c r="H2" i="70"/>
  <c r="H20" i="70" s="1"/>
  <c r="D20" i="70"/>
  <c r="K20" i="70"/>
  <c r="O20" i="70"/>
  <c r="H2" i="71"/>
  <c r="H20" i="71" s="1"/>
  <c r="D20" i="71"/>
  <c r="K20" i="71"/>
  <c r="O20" i="71"/>
  <c r="H2" i="72"/>
  <c r="H20" i="72" s="1"/>
  <c r="D20" i="72"/>
  <c r="K20" i="72"/>
  <c r="O20" i="72"/>
  <c r="H2" i="73"/>
  <c r="H20" i="73" s="1"/>
  <c r="D20" i="73"/>
  <c r="K20" i="73"/>
  <c r="K10" i="73"/>
  <c r="M20" i="74"/>
  <c r="Q20" i="74"/>
  <c r="I20" i="75"/>
  <c r="M20" i="75"/>
  <c r="Q20" i="75"/>
  <c r="L20" i="70"/>
  <c r="P20" i="70"/>
  <c r="L20" i="71"/>
  <c r="P20" i="71"/>
  <c r="L20" i="72"/>
  <c r="P20" i="72"/>
  <c r="L20" i="73"/>
  <c r="J20" i="74"/>
  <c r="N20" i="74"/>
  <c r="J20" i="75"/>
  <c r="N20" i="75"/>
  <c r="L20" i="76"/>
  <c r="P20" i="76"/>
  <c r="L20" i="77"/>
  <c r="P20" i="77"/>
  <c r="P10" i="77"/>
  <c r="L20" i="78"/>
  <c r="L10" i="78"/>
  <c r="P20" i="78"/>
  <c r="P10" i="78"/>
  <c r="L20" i="79"/>
  <c r="P20" i="79"/>
  <c r="L20" i="80"/>
  <c r="P10" i="80"/>
  <c r="I10" i="76"/>
  <c r="M10" i="76"/>
  <c r="Q10" i="76"/>
  <c r="I10" i="77"/>
  <c r="M10" i="77"/>
  <c r="Q10" i="77"/>
  <c r="I10" i="78"/>
  <c r="M10" i="78"/>
  <c r="Q10" i="78"/>
  <c r="I20" i="80"/>
  <c r="M20" i="80"/>
  <c r="Q20" i="80"/>
  <c r="J20" i="76"/>
  <c r="N20" i="76"/>
  <c r="J20" i="77"/>
  <c r="N20" i="77"/>
  <c r="J20" i="78"/>
  <c r="N20" i="78"/>
  <c r="J20" i="79"/>
  <c r="N20" i="79"/>
  <c r="H2" i="76"/>
  <c r="H2" i="77"/>
  <c r="H2" i="78"/>
  <c r="H2" i="79"/>
  <c r="H20" i="79" s="1"/>
  <c r="D20" i="80"/>
  <c r="H2" i="80"/>
  <c r="H20" i="80" s="1"/>
  <c r="K20" i="80"/>
  <c r="O20" i="80"/>
  <c r="J20" i="81"/>
  <c r="N20" i="81"/>
  <c r="L20" i="82"/>
  <c r="P20" i="82"/>
  <c r="J20" i="83"/>
  <c r="N20" i="83"/>
  <c r="I20" i="85"/>
  <c r="O20" i="85"/>
  <c r="H2" i="81"/>
  <c r="D20" i="81"/>
  <c r="K10" i="81"/>
  <c r="K20" i="81"/>
  <c r="O10" i="81"/>
  <c r="O20" i="81"/>
  <c r="I10" i="82"/>
  <c r="M10" i="82"/>
  <c r="M20" i="82"/>
  <c r="H2" i="83"/>
  <c r="D20" i="83"/>
  <c r="K10" i="83"/>
  <c r="K20" i="83"/>
  <c r="O10" i="83"/>
  <c r="O20" i="83"/>
  <c r="I20" i="84"/>
  <c r="M20" i="84"/>
  <c r="Q20" i="84"/>
  <c r="Q20" i="85"/>
  <c r="L20" i="81"/>
  <c r="P20" i="81"/>
  <c r="J20" i="82"/>
  <c r="N20" i="82"/>
  <c r="L20" i="83"/>
  <c r="P20" i="83"/>
  <c r="K20" i="85"/>
  <c r="I10" i="81"/>
  <c r="M20" i="81"/>
  <c r="M10" i="81"/>
  <c r="D20" i="82"/>
  <c r="H2" i="82"/>
  <c r="K20" i="82"/>
  <c r="K10" i="82"/>
  <c r="O20" i="82"/>
  <c r="O10" i="82"/>
  <c r="I10" i="83"/>
  <c r="M10" i="83"/>
  <c r="D20" i="84"/>
  <c r="H2" i="84"/>
  <c r="K20" i="84"/>
  <c r="O20" i="84"/>
  <c r="D20" i="85"/>
  <c r="D10" i="85"/>
  <c r="H2" i="85"/>
  <c r="H20" i="85" s="1"/>
  <c r="M20" i="85"/>
  <c r="L10" i="87"/>
  <c r="P10" i="87"/>
  <c r="J10" i="88"/>
  <c r="N10" i="88"/>
  <c r="L10" i="89"/>
  <c r="J20" i="90"/>
  <c r="N20" i="90"/>
  <c r="H2" i="86"/>
  <c r="K10" i="86"/>
  <c r="O10" i="86"/>
  <c r="O20" i="86"/>
  <c r="H2" i="88"/>
  <c r="D20" i="90"/>
  <c r="H2" i="90"/>
  <c r="K10" i="90"/>
  <c r="O10" i="90"/>
  <c r="L20" i="86"/>
  <c r="P20" i="86"/>
  <c r="J20" i="87"/>
  <c r="N20" i="87"/>
  <c r="L20" i="88"/>
  <c r="P20" i="88"/>
  <c r="J20" i="89"/>
  <c r="L10" i="90"/>
  <c r="L20" i="90"/>
  <c r="P10" i="90"/>
  <c r="I20" i="86"/>
  <c r="I10" i="86"/>
  <c r="M20" i="86"/>
  <c r="M10" i="86"/>
  <c r="D20" i="87"/>
  <c r="D10" i="87"/>
  <c r="H2" i="87"/>
  <c r="K20" i="87"/>
  <c r="K10" i="87"/>
  <c r="O20" i="87"/>
  <c r="O10" i="87"/>
  <c r="I20" i="88"/>
  <c r="M20" i="88"/>
  <c r="D20" i="89"/>
  <c r="D10" i="89"/>
  <c r="H2" i="89"/>
  <c r="K20" i="89"/>
  <c r="L20" i="91"/>
  <c r="P20" i="91"/>
  <c r="J20" i="92"/>
  <c r="N20" i="92"/>
  <c r="L20" i="93"/>
  <c r="J20" i="94"/>
  <c r="H2" i="95"/>
  <c r="H20" i="95" s="1"/>
  <c r="D20" i="95"/>
  <c r="I20" i="91"/>
  <c r="M20" i="91"/>
  <c r="H2" i="92"/>
  <c r="H20" i="92" s="1"/>
  <c r="D20" i="92"/>
  <c r="K20" i="92"/>
  <c r="O20" i="92"/>
  <c r="M20" i="94"/>
  <c r="K20" i="95"/>
  <c r="J20" i="91"/>
  <c r="J10" i="91"/>
  <c r="N20" i="91"/>
  <c r="N10" i="91"/>
  <c r="L20" i="92"/>
  <c r="L10" i="92"/>
  <c r="P20" i="92"/>
  <c r="P10" i="92"/>
  <c r="N20" i="93"/>
  <c r="N10" i="94"/>
  <c r="N20" i="94"/>
  <c r="O20" i="95"/>
  <c r="H2" i="91"/>
  <c r="K10" i="91"/>
  <c r="O10" i="91"/>
  <c r="M10" i="92"/>
  <c r="D20" i="93"/>
  <c r="H2" i="93"/>
  <c r="H20" i="93" s="1"/>
  <c r="K20" i="93"/>
  <c r="O20" i="93"/>
  <c r="I20" i="94"/>
  <c r="K10" i="96"/>
  <c r="K20" i="96"/>
  <c r="H2" i="97"/>
  <c r="L10" i="95"/>
  <c r="L20" i="95"/>
  <c r="P10" i="95"/>
  <c r="P20" i="95"/>
  <c r="M10" i="96"/>
  <c r="K10" i="97"/>
  <c r="H2" i="94"/>
  <c r="D10" i="94"/>
  <c r="K10" i="94"/>
  <c r="O10" i="94"/>
  <c r="I10" i="95"/>
  <c r="M10" i="95"/>
  <c r="H2" i="96"/>
  <c r="H20" i="96" s="1"/>
  <c r="O10" i="96"/>
  <c r="O20" i="96"/>
  <c r="O10" i="97"/>
  <c r="I10" i="96"/>
  <c r="J20" i="98"/>
  <c r="L20" i="97"/>
  <c r="P20" i="97"/>
  <c r="K10" i="98"/>
  <c r="I20" i="97"/>
  <c r="I10" i="97"/>
  <c r="M20" i="97"/>
  <c r="M10" i="97"/>
  <c r="H2" i="98"/>
  <c r="M10" i="98"/>
  <c r="M20" i="98"/>
  <c r="H2" i="99"/>
  <c r="L20" i="96"/>
  <c r="P20" i="96"/>
  <c r="J20" i="97"/>
  <c r="N20" i="97"/>
  <c r="I10" i="98"/>
  <c r="I20" i="98"/>
  <c r="O10" i="98"/>
  <c r="K20" i="99"/>
  <c r="K10" i="99"/>
  <c r="I20" i="100"/>
  <c r="M20" i="100"/>
  <c r="N20" i="98"/>
  <c r="L20" i="99"/>
  <c r="J20" i="100"/>
  <c r="N20" i="100"/>
  <c r="I20" i="99"/>
  <c r="M20" i="99"/>
  <c r="M10" i="99"/>
  <c r="H2" i="100"/>
  <c r="K10" i="100"/>
  <c r="O10" i="100"/>
  <c r="P20" i="98"/>
  <c r="J20" i="99"/>
  <c r="N20" i="99"/>
  <c r="L20" i="100"/>
  <c r="P20" i="100"/>
  <c r="I24" i="1"/>
  <c r="D24" i="1"/>
  <c r="I30" i="1"/>
  <c r="I28" i="1"/>
  <c r="D28" i="1"/>
  <c r="N30" i="2"/>
  <c r="N28" i="2"/>
  <c r="I28" i="2"/>
  <c r="N24" i="2"/>
  <c r="I24" i="2"/>
  <c r="R24" i="2"/>
  <c r="M24" i="2"/>
  <c r="J10" i="2"/>
  <c r="R10" i="2"/>
  <c r="I20" i="2"/>
  <c r="M20" i="2"/>
  <c r="L28" i="2"/>
  <c r="Q28" i="2"/>
  <c r="Q30" i="2"/>
  <c r="P30" i="2"/>
  <c r="I30" i="3"/>
  <c r="D28" i="3"/>
  <c r="M30" i="3"/>
  <c r="N30" i="4"/>
  <c r="N28" i="4"/>
  <c r="I28" i="4"/>
  <c r="R30" i="4"/>
  <c r="R28" i="4"/>
  <c r="M28" i="4"/>
  <c r="N24" i="4"/>
  <c r="I24" i="4"/>
  <c r="R24" i="4"/>
  <c r="M24" i="4"/>
  <c r="J10" i="4"/>
  <c r="N10" i="4"/>
  <c r="R10" i="4"/>
  <c r="Q20" i="4"/>
  <c r="H28" i="5"/>
  <c r="H30" i="5"/>
  <c r="L28" i="5"/>
  <c r="L30" i="5"/>
  <c r="J10" i="5"/>
  <c r="H26" i="5"/>
  <c r="H29" i="5"/>
  <c r="H30" i="6"/>
  <c r="K20" i="6"/>
  <c r="O30" i="6"/>
  <c r="O28" i="6"/>
  <c r="J28" i="6"/>
  <c r="J24" i="7"/>
  <c r="O24" i="7"/>
  <c r="K10" i="7"/>
  <c r="O10" i="7"/>
  <c r="I30" i="8"/>
  <c r="M30" i="8"/>
  <c r="L28" i="8"/>
  <c r="Q30" i="8"/>
  <c r="Q28" i="8"/>
  <c r="L24" i="8"/>
  <c r="Q24" i="8"/>
  <c r="Q10" i="8"/>
  <c r="I30" i="9"/>
  <c r="D28" i="9"/>
  <c r="M30" i="9"/>
  <c r="H28" i="9"/>
  <c r="Q30" i="9"/>
  <c r="L28" i="9"/>
  <c r="Q28" i="9"/>
  <c r="I28" i="10"/>
  <c r="N30" i="10"/>
  <c r="N28" i="10"/>
  <c r="M28" i="10"/>
  <c r="R30" i="10"/>
  <c r="R28" i="10"/>
  <c r="I24" i="10"/>
  <c r="N24" i="10"/>
  <c r="M24" i="10"/>
  <c r="R24" i="10"/>
  <c r="J10" i="10"/>
  <c r="R10" i="10"/>
  <c r="J28" i="10"/>
  <c r="M30" i="1"/>
  <c r="M28" i="1"/>
  <c r="D10" i="1"/>
  <c r="J30" i="1"/>
  <c r="J28" i="1"/>
  <c r="J24" i="3"/>
  <c r="O24" i="3"/>
  <c r="K10" i="3"/>
  <c r="O10" i="3"/>
  <c r="I24" i="5"/>
  <c r="D24" i="5"/>
  <c r="K10" i="5"/>
  <c r="I30" i="6"/>
  <c r="D28" i="6"/>
  <c r="L28" i="6"/>
  <c r="P30" i="6"/>
  <c r="Q28" i="6"/>
  <c r="Q30" i="6"/>
  <c r="L24" i="6"/>
  <c r="Q24" i="6"/>
  <c r="Q10" i="6"/>
  <c r="J28" i="7"/>
  <c r="O30" i="7"/>
  <c r="O28" i="7"/>
  <c r="P24" i="7"/>
  <c r="K24" i="7"/>
  <c r="D10" i="7"/>
  <c r="L10" i="7"/>
  <c r="P10" i="7"/>
  <c r="O20" i="7"/>
  <c r="D24" i="7"/>
  <c r="N30" i="8"/>
  <c r="N28" i="8"/>
  <c r="I28" i="8"/>
  <c r="R30" i="8"/>
  <c r="R28" i="8"/>
  <c r="M28" i="8"/>
  <c r="N24" i="8"/>
  <c r="I24" i="8"/>
  <c r="R24" i="8"/>
  <c r="M24" i="8"/>
  <c r="J10" i="8"/>
  <c r="N10" i="8"/>
  <c r="R10" i="8"/>
  <c r="M20" i="8"/>
  <c r="Q20" i="8"/>
  <c r="J20" i="10"/>
  <c r="R20" i="10"/>
  <c r="K24" i="11"/>
  <c r="P24" i="11"/>
  <c r="L20" i="11"/>
  <c r="P20" i="11"/>
  <c r="L10" i="1"/>
  <c r="K20" i="2"/>
  <c r="O30" i="2"/>
  <c r="O28" i="2"/>
  <c r="J28" i="2"/>
  <c r="K28" i="3"/>
  <c r="J30" i="3"/>
  <c r="K30" i="3"/>
  <c r="J28" i="3"/>
  <c r="O28" i="3"/>
  <c r="O30" i="3"/>
  <c r="D10" i="3"/>
  <c r="P10" i="3"/>
  <c r="O20" i="3"/>
  <c r="D24" i="3"/>
  <c r="K20" i="4"/>
  <c r="J28" i="4"/>
  <c r="O30" i="4"/>
  <c r="O28" i="4"/>
  <c r="K28" i="5"/>
  <c r="K30" i="5"/>
  <c r="N30" i="6"/>
  <c r="N28" i="6"/>
  <c r="I28" i="6"/>
  <c r="R30" i="6"/>
  <c r="R28" i="6"/>
  <c r="M28" i="6"/>
  <c r="N24" i="6"/>
  <c r="I24" i="6"/>
  <c r="R24" i="6"/>
  <c r="M24" i="6"/>
  <c r="J10" i="6"/>
  <c r="R10" i="6"/>
  <c r="I20" i="6"/>
  <c r="H28" i="6"/>
  <c r="M30" i="6"/>
  <c r="Q20" i="6"/>
  <c r="P30" i="7"/>
  <c r="P28" i="7"/>
  <c r="K28" i="7"/>
  <c r="H20" i="7"/>
  <c r="K30" i="9"/>
  <c r="D10" i="9"/>
  <c r="K28" i="11"/>
  <c r="P30" i="11"/>
  <c r="P28" i="11"/>
  <c r="L28" i="11"/>
  <c r="K28" i="1"/>
  <c r="M24" i="1"/>
  <c r="H24" i="1"/>
  <c r="I30" i="2"/>
  <c r="D28" i="2"/>
  <c r="L24" i="2"/>
  <c r="Q24" i="2"/>
  <c r="Q10" i="2"/>
  <c r="H20" i="3"/>
  <c r="I30" i="4"/>
  <c r="M30" i="4"/>
  <c r="L24" i="4"/>
  <c r="Q24" i="4"/>
  <c r="I10" i="4"/>
  <c r="Q10" i="4"/>
  <c r="D28" i="5"/>
  <c r="I30" i="7"/>
  <c r="D28" i="7"/>
  <c r="M30" i="7"/>
  <c r="H28" i="7"/>
  <c r="Q30" i="7"/>
  <c r="Q28" i="7"/>
  <c r="L28" i="7"/>
  <c r="L30" i="8"/>
  <c r="K20" i="8"/>
  <c r="O30" i="8"/>
  <c r="O28" i="8"/>
  <c r="J28" i="8"/>
  <c r="L30" i="9"/>
  <c r="K24" i="9"/>
  <c r="P24" i="9"/>
  <c r="P10" i="9"/>
  <c r="L20" i="9"/>
  <c r="Q30" i="10"/>
  <c r="L10" i="6"/>
  <c r="P10" i="6"/>
  <c r="J24" i="6"/>
  <c r="I29" i="6"/>
  <c r="M29" i="6"/>
  <c r="H26" i="6"/>
  <c r="Q29" i="6"/>
  <c r="L26" i="6"/>
  <c r="J26" i="6"/>
  <c r="O26" i="6"/>
  <c r="L29" i="6"/>
  <c r="H4" i="7"/>
  <c r="H27" i="7" s="1"/>
  <c r="H30" i="7" s="1"/>
  <c r="H5" i="7"/>
  <c r="H23" i="7" s="1"/>
  <c r="H24" i="7" s="1"/>
  <c r="H9" i="7"/>
  <c r="M20" i="7"/>
  <c r="L29" i="7"/>
  <c r="D10" i="8"/>
  <c r="D27" i="8"/>
  <c r="D28" i="8" s="1"/>
  <c r="K28" i="8"/>
  <c r="K29" i="8"/>
  <c r="P30" i="8"/>
  <c r="J10" i="9"/>
  <c r="N10" i="9"/>
  <c r="R10" i="9"/>
  <c r="I20" i="9"/>
  <c r="Q20" i="9"/>
  <c r="I24" i="9"/>
  <c r="Q24" i="9"/>
  <c r="M26" i="9"/>
  <c r="M28" i="9"/>
  <c r="D20" i="10"/>
  <c r="O26" i="10"/>
  <c r="K30" i="10"/>
  <c r="O28" i="10"/>
  <c r="I30" i="10"/>
  <c r="K30" i="11"/>
  <c r="O30" i="11"/>
  <c r="O28" i="11"/>
  <c r="J28" i="11"/>
  <c r="O24" i="11"/>
  <c r="J24" i="11"/>
  <c r="K10" i="11"/>
  <c r="O10" i="11"/>
  <c r="D10" i="11"/>
  <c r="K30" i="12"/>
  <c r="O28" i="12"/>
  <c r="J28" i="12"/>
  <c r="O30" i="12"/>
  <c r="I30" i="13"/>
  <c r="H28" i="13"/>
  <c r="M30" i="13"/>
  <c r="Q28" i="13"/>
  <c r="L28" i="13"/>
  <c r="Q30" i="13"/>
  <c r="H20" i="13"/>
  <c r="H24" i="14"/>
  <c r="I30" i="15"/>
  <c r="H28" i="15"/>
  <c r="M30" i="15"/>
  <c r="Q28" i="15"/>
  <c r="L28" i="15"/>
  <c r="Q30" i="15"/>
  <c r="I24" i="15"/>
  <c r="N24" i="15"/>
  <c r="M24" i="15"/>
  <c r="R24" i="15"/>
  <c r="J10" i="15"/>
  <c r="N10" i="15"/>
  <c r="R10" i="15"/>
  <c r="N28" i="16"/>
  <c r="I28" i="16"/>
  <c r="N30" i="16"/>
  <c r="R28" i="16"/>
  <c r="M28" i="16"/>
  <c r="R30" i="16"/>
  <c r="N24" i="16"/>
  <c r="I24" i="16"/>
  <c r="R24" i="16"/>
  <c r="M24" i="16"/>
  <c r="Q24" i="17"/>
  <c r="L24" i="17"/>
  <c r="I30" i="18"/>
  <c r="D28" i="18"/>
  <c r="M30" i="18"/>
  <c r="H28" i="18"/>
  <c r="Q30" i="18"/>
  <c r="Q28" i="18"/>
  <c r="L28" i="18"/>
  <c r="D24" i="18"/>
  <c r="Q24" i="18"/>
  <c r="L24" i="18"/>
  <c r="I10" i="18"/>
  <c r="M10" i="18"/>
  <c r="Q10" i="18"/>
  <c r="H29" i="1"/>
  <c r="M29" i="1"/>
  <c r="M27" i="2"/>
  <c r="H26" i="3"/>
  <c r="J29" i="4"/>
  <c r="J30" i="5"/>
  <c r="L10" i="5"/>
  <c r="J20" i="5"/>
  <c r="I28" i="5"/>
  <c r="H4" i="1"/>
  <c r="H27" i="1" s="1"/>
  <c r="H30" i="1" s="1"/>
  <c r="L27" i="1"/>
  <c r="I20" i="1"/>
  <c r="H26" i="1"/>
  <c r="I29" i="1"/>
  <c r="H27" i="2"/>
  <c r="H30" i="2" s="1"/>
  <c r="L10" i="2"/>
  <c r="P10" i="2"/>
  <c r="Q20" i="2"/>
  <c r="J24" i="2"/>
  <c r="I29" i="2"/>
  <c r="M29" i="2"/>
  <c r="H26" i="2"/>
  <c r="Q29" i="2"/>
  <c r="L26" i="2"/>
  <c r="J26" i="2"/>
  <c r="O26" i="2"/>
  <c r="M28" i="2"/>
  <c r="R28" i="2"/>
  <c r="L29" i="2"/>
  <c r="H4" i="3"/>
  <c r="H27" i="3" s="1"/>
  <c r="H30" i="3" s="1"/>
  <c r="H5" i="3"/>
  <c r="H23" i="3" s="1"/>
  <c r="H24" i="3" s="1"/>
  <c r="H9" i="3"/>
  <c r="M20" i="3"/>
  <c r="K24" i="3"/>
  <c r="L28" i="3"/>
  <c r="Q28" i="3"/>
  <c r="L29" i="3"/>
  <c r="D10" i="4"/>
  <c r="O20" i="4"/>
  <c r="I26" i="4"/>
  <c r="N26" i="4"/>
  <c r="D27" i="4"/>
  <c r="D28" i="4" s="1"/>
  <c r="K28" i="4"/>
  <c r="Q28" i="4"/>
  <c r="K29" i="4"/>
  <c r="P30" i="4"/>
  <c r="D20" i="5"/>
  <c r="K26" i="5"/>
  <c r="J28" i="5"/>
  <c r="J29" i="5"/>
  <c r="D20" i="6"/>
  <c r="M20" i="6"/>
  <c r="K24" i="6"/>
  <c r="K26" i="6"/>
  <c r="I20" i="7"/>
  <c r="L24" i="7"/>
  <c r="K26" i="7"/>
  <c r="P26" i="7"/>
  <c r="M28" i="7"/>
  <c r="H29" i="7"/>
  <c r="R30" i="7"/>
  <c r="H27" i="8"/>
  <c r="H30" i="8" s="1"/>
  <c r="L10" i="8"/>
  <c r="P10" i="8"/>
  <c r="J24" i="8"/>
  <c r="I29" i="8"/>
  <c r="M29" i="8"/>
  <c r="H26" i="8"/>
  <c r="Q29" i="8"/>
  <c r="L26" i="8"/>
  <c r="J26" i="8"/>
  <c r="O26" i="8"/>
  <c r="L29" i="8"/>
  <c r="O28" i="9"/>
  <c r="J28" i="9"/>
  <c r="O24" i="9"/>
  <c r="J24" i="9"/>
  <c r="K10" i="9"/>
  <c r="O10" i="9"/>
  <c r="K29" i="9"/>
  <c r="H26" i="9"/>
  <c r="R30" i="9"/>
  <c r="D10" i="10"/>
  <c r="K24" i="10"/>
  <c r="J26" i="10"/>
  <c r="H4" i="11"/>
  <c r="H27" i="11" s="1"/>
  <c r="H30" i="11" s="1"/>
  <c r="H5" i="11"/>
  <c r="H23" i="11" s="1"/>
  <c r="H24" i="11" s="1"/>
  <c r="L30" i="12"/>
  <c r="K28" i="12"/>
  <c r="P30" i="12"/>
  <c r="P28" i="12"/>
  <c r="K24" i="12"/>
  <c r="P24" i="12"/>
  <c r="L10" i="12"/>
  <c r="P10" i="12"/>
  <c r="J30" i="13"/>
  <c r="I28" i="13"/>
  <c r="N30" i="13"/>
  <c r="N28" i="13"/>
  <c r="M28" i="13"/>
  <c r="R30" i="13"/>
  <c r="R28" i="13"/>
  <c r="I24" i="13"/>
  <c r="N24" i="13"/>
  <c r="M24" i="13"/>
  <c r="R24" i="13"/>
  <c r="J10" i="13"/>
  <c r="N10" i="13"/>
  <c r="R10" i="13"/>
  <c r="N28" i="14"/>
  <c r="I28" i="14"/>
  <c r="N30" i="14"/>
  <c r="R28" i="14"/>
  <c r="M28" i="14"/>
  <c r="R30" i="14"/>
  <c r="N24" i="14"/>
  <c r="I24" i="14"/>
  <c r="R24" i="14"/>
  <c r="M24" i="14"/>
  <c r="I30" i="14"/>
  <c r="D28" i="14"/>
  <c r="M30" i="14"/>
  <c r="H28" i="14"/>
  <c r="Q30" i="14"/>
  <c r="Q28" i="14"/>
  <c r="L28" i="14"/>
  <c r="I28" i="15"/>
  <c r="N30" i="15"/>
  <c r="N28" i="15"/>
  <c r="M28" i="15"/>
  <c r="R30" i="15"/>
  <c r="R28" i="15"/>
  <c r="K30" i="16"/>
  <c r="O28" i="16"/>
  <c r="J28" i="16"/>
  <c r="O30" i="16"/>
  <c r="O24" i="16"/>
  <c r="J24" i="16"/>
  <c r="D10" i="16"/>
  <c r="I30" i="17"/>
  <c r="D28" i="17"/>
  <c r="H28" i="17"/>
  <c r="M30" i="17"/>
  <c r="Q28" i="17"/>
  <c r="L28" i="17"/>
  <c r="Q30" i="17"/>
  <c r="I24" i="17"/>
  <c r="N24" i="17"/>
  <c r="M24" i="17"/>
  <c r="R24" i="17"/>
  <c r="J10" i="17"/>
  <c r="N10" i="17"/>
  <c r="R10" i="17"/>
  <c r="J30" i="18"/>
  <c r="N28" i="18"/>
  <c r="I28" i="18"/>
  <c r="N30" i="18"/>
  <c r="R28" i="18"/>
  <c r="M28" i="18"/>
  <c r="R30" i="18"/>
  <c r="J20" i="1"/>
  <c r="L30" i="3"/>
  <c r="H20" i="4"/>
  <c r="O29" i="4"/>
  <c r="I30" i="5"/>
  <c r="K29" i="1"/>
  <c r="K26" i="1"/>
  <c r="I26" i="1"/>
  <c r="J29" i="1"/>
  <c r="D20" i="2"/>
  <c r="K24" i="2"/>
  <c r="K26" i="2"/>
  <c r="I20" i="3"/>
  <c r="L24" i="3"/>
  <c r="K26" i="3"/>
  <c r="P26" i="3"/>
  <c r="M28" i="3"/>
  <c r="R30" i="3"/>
  <c r="H27" i="4"/>
  <c r="H30" i="4" s="1"/>
  <c r="L10" i="4"/>
  <c r="P10" i="4"/>
  <c r="J24" i="4"/>
  <c r="I29" i="4"/>
  <c r="M29" i="4"/>
  <c r="H26" i="4"/>
  <c r="Q29" i="4"/>
  <c r="L26" i="4"/>
  <c r="J26" i="4"/>
  <c r="L29" i="4"/>
  <c r="Q30" i="4"/>
  <c r="J23" i="5"/>
  <c r="J24" i="5" s="1"/>
  <c r="D27" i="5"/>
  <c r="H20" i="6"/>
  <c r="D26" i="6"/>
  <c r="J10" i="7"/>
  <c r="N10" i="7"/>
  <c r="R10" i="7"/>
  <c r="M24" i="7"/>
  <c r="K29" i="7"/>
  <c r="O29" i="7"/>
  <c r="J26" i="7"/>
  <c r="I28" i="7"/>
  <c r="N29" i="7"/>
  <c r="N30" i="7"/>
  <c r="D20" i="8"/>
  <c r="K24" i="8"/>
  <c r="K26" i="8"/>
  <c r="M20" i="9"/>
  <c r="D24" i="9"/>
  <c r="M24" i="9"/>
  <c r="H29" i="9"/>
  <c r="L29" i="9"/>
  <c r="P29" i="9"/>
  <c r="K26" i="9"/>
  <c r="I26" i="9"/>
  <c r="Q26" i="9"/>
  <c r="I28" i="9"/>
  <c r="L10" i="10"/>
  <c r="P10" i="10"/>
  <c r="H20" i="10"/>
  <c r="I29" i="10"/>
  <c r="M29" i="10"/>
  <c r="D27" i="10"/>
  <c r="D28" i="10" s="1"/>
  <c r="O30" i="10"/>
  <c r="K28" i="10"/>
  <c r="M30" i="10"/>
  <c r="D24" i="11"/>
  <c r="K29" i="11"/>
  <c r="H26" i="11"/>
  <c r="I30" i="12"/>
  <c r="D28" i="12"/>
  <c r="M30" i="12"/>
  <c r="Q30" i="12"/>
  <c r="Q28" i="12"/>
  <c r="L28" i="12"/>
  <c r="Q24" i="12"/>
  <c r="L24" i="12"/>
  <c r="I10" i="12"/>
  <c r="M10" i="12"/>
  <c r="Q10" i="12"/>
  <c r="D10" i="13"/>
  <c r="H24" i="13"/>
  <c r="K30" i="14"/>
  <c r="O28" i="14"/>
  <c r="J28" i="14"/>
  <c r="O30" i="14"/>
  <c r="O24" i="14"/>
  <c r="J24" i="14"/>
  <c r="D10" i="14"/>
  <c r="K30" i="15"/>
  <c r="O30" i="15"/>
  <c r="O28" i="15"/>
  <c r="J28" i="15"/>
  <c r="K28" i="16"/>
  <c r="P30" i="16"/>
  <c r="P28" i="16"/>
  <c r="K24" i="16"/>
  <c r="P24" i="16"/>
  <c r="L10" i="16"/>
  <c r="P10" i="16"/>
  <c r="I28" i="17"/>
  <c r="N30" i="17"/>
  <c r="N28" i="17"/>
  <c r="M28" i="17"/>
  <c r="R30" i="17"/>
  <c r="R28" i="17"/>
  <c r="O24" i="17"/>
  <c r="J24" i="17"/>
  <c r="K10" i="17"/>
  <c r="O10" i="17"/>
  <c r="O28" i="18"/>
  <c r="J28" i="18"/>
  <c r="O30" i="18"/>
  <c r="O24" i="18"/>
  <c r="J24" i="18"/>
  <c r="D10" i="18"/>
  <c r="D10" i="2"/>
  <c r="K10" i="1"/>
  <c r="H20" i="2"/>
  <c r="D26" i="2"/>
  <c r="J10" i="3"/>
  <c r="N10" i="3"/>
  <c r="R10" i="3"/>
  <c r="M24" i="3"/>
  <c r="K29" i="3"/>
  <c r="O29" i="3"/>
  <c r="J26" i="3"/>
  <c r="P30" i="3"/>
  <c r="I28" i="3"/>
  <c r="N29" i="3"/>
  <c r="N30" i="3"/>
  <c r="D20" i="4"/>
  <c r="D10" i="5"/>
  <c r="D10" i="6"/>
  <c r="I24" i="7"/>
  <c r="H20" i="8"/>
  <c r="L26" i="9"/>
  <c r="H30" i="9"/>
  <c r="K28" i="9"/>
  <c r="P30" i="9"/>
  <c r="I29" i="9"/>
  <c r="Q28" i="10"/>
  <c r="L28" i="10"/>
  <c r="Q24" i="10"/>
  <c r="L24" i="10"/>
  <c r="I10" i="10"/>
  <c r="M10" i="10"/>
  <c r="Q10" i="10"/>
  <c r="N29" i="10"/>
  <c r="I26" i="10"/>
  <c r="R29" i="10"/>
  <c r="M26" i="10"/>
  <c r="N26" i="10"/>
  <c r="P30" i="10"/>
  <c r="I28" i="11"/>
  <c r="N28" i="11"/>
  <c r="M28" i="11"/>
  <c r="R28" i="11"/>
  <c r="I24" i="11"/>
  <c r="N24" i="11"/>
  <c r="M24" i="11"/>
  <c r="R24" i="11"/>
  <c r="J10" i="11"/>
  <c r="N10" i="11"/>
  <c r="R10" i="11"/>
  <c r="I30" i="11"/>
  <c r="D28" i="11"/>
  <c r="M30" i="11"/>
  <c r="Q28" i="11"/>
  <c r="Q30" i="11"/>
  <c r="P29" i="11"/>
  <c r="K26" i="11"/>
  <c r="L26" i="11"/>
  <c r="R30" i="11"/>
  <c r="N28" i="12"/>
  <c r="I28" i="12"/>
  <c r="N30" i="12"/>
  <c r="R28" i="12"/>
  <c r="M28" i="12"/>
  <c r="R30" i="12"/>
  <c r="N24" i="12"/>
  <c r="I24" i="12"/>
  <c r="R24" i="12"/>
  <c r="M24" i="12"/>
  <c r="P28" i="13"/>
  <c r="K28" i="13"/>
  <c r="P30" i="13"/>
  <c r="P24" i="13"/>
  <c r="K24" i="13"/>
  <c r="L10" i="13"/>
  <c r="P10" i="13"/>
  <c r="K30" i="13"/>
  <c r="O30" i="13"/>
  <c r="O28" i="13"/>
  <c r="J28" i="13"/>
  <c r="K28" i="14"/>
  <c r="P30" i="14"/>
  <c r="P28" i="14"/>
  <c r="K24" i="14"/>
  <c r="P24" i="14"/>
  <c r="L10" i="14"/>
  <c r="P10" i="14"/>
  <c r="P28" i="15"/>
  <c r="K28" i="15"/>
  <c r="P30" i="15"/>
  <c r="Q24" i="15"/>
  <c r="L24" i="15"/>
  <c r="H20" i="15"/>
  <c r="H26" i="15"/>
  <c r="H29" i="15"/>
  <c r="I30" i="16"/>
  <c r="D28" i="16"/>
  <c r="M30" i="16"/>
  <c r="H28" i="16"/>
  <c r="Q30" i="16"/>
  <c r="Q28" i="16"/>
  <c r="L28" i="16"/>
  <c r="H24" i="16"/>
  <c r="Q24" i="16"/>
  <c r="L24" i="16"/>
  <c r="I10" i="16"/>
  <c r="M10" i="16"/>
  <c r="Q10" i="16"/>
  <c r="O30" i="17"/>
  <c r="O28" i="17"/>
  <c r="J28" i="17"/>
  <c r="H23" i="17"/>
  <c r="H24" i="17" s="1"/>
  <c r="L30" i="17"/>
  <c r="P28" i="17"/>
  <c r="K28" i="17"/>
  <c r="P30" i="17"/>
  <c r="H30" i="18"/>
  <c r="L30" i="18"/>
  <c r="K28" i="18"/>
  <c r="P30" i="18"/>
  <c r="P28" i="18"/>
  <c r="K24" i="18"/>
  <c r="P24" i="18"/>
  <c r="L10" i="18"/>
  <c r="P10" i="18"/>
  <c r="M28" i="22"/>
  <c r="R30" i="22"/>
  <c r="R28" i="22"/>
  <c r="J26" i="9"/>
  <c r="O29" i="9"/>
  <c r="H26" i="10"/>
  <c r="L26" i="10"/>
  <c r="Q29" i="10"/>
  <c r="J26" i="11"/>
  <c r="O29" i="11"/>
  <c r="H21" i="12"/>
  <c r="H25" i="12"/>
  <c r="H29" i="12" s="1"/>
  <c r="H26" i="12"/>
  <c r="L26" i="12"/>
  <c r="I29" i="12"/>
  <c r="M29" i="12"/>
  <c r="Q29" i="12"/>
  <c r="J24" i="13"/>
  <c r="J26" i="13"/>
  <c r="K29" i="13"/>
  <c r="O29" i="13"/>
  <c r="L24" i="14"/>
  <c r="H26" i="14"/>
  <c r="L26" i="14"/>
  <c r="I29" i="14"/>
  <c r="M29" i="14"/>
  <c r="Q29" i="14"/>
  <c r="J24" i="15"/>
  <c r="J26" i="15"/>
  <c r="K29" i="15"/>
  <c r="O29" i="15"/>
  <c r="H26" i="16"/>
  <c r="L26" i="16"/>
  <c r="I29" i="16"/>
  <c r="M29" i="16"/>
  <c r="Q29" i="16"/>
  <c r="J26" i="17"/>
  <c r="K29" i="17"/>
  <c r="O29" i="17"/>
  <c r="H26" i="18"/>
  <c r="L26" i="18"/>
  <c r="I29" i="18"/>
  <c r="M29" i="18"/>
  <c r="Q29" i="18"/>
  <c r="P28" i="19"/>
  <c r="K28" i="19"/>
  <c r="P24" i="19"/>
  <c r="K24" i="19"/>
  <c r="L10" i="19"/>
  <c r="P10" i="19"/>
  <c r="M24" i="19"/>
  <c r="M28" i="19"/>
  <c r="R30" i="19"/>
  <c r="P30" i="19"/>
  <c r="D27" i="20"/>
  <c r="K30" i="20"/>
  <c r="K28" i="20"/>
  <c r="J10" i="20"/>
  <c r="D27" i="21"/>
  <c r="H4" i="21"/>
  <c r="H27" i="21" s="1"/>
  <c r="L24" i="21"/>
  <c r="O30" i="22"/>
  <c r="O28" i="22"/>
  <c r="D10" i="22"/>
  <c r="H20" i="22"/>
  <c r="I24" i="22"/>
  <c r="I28" i="22"/>
  <c r="N30" i="22"/>
  <c r="I28" i="23"/>
  <c r="I30" i="23"/>
  <c r="D28" i="23"/>
  <c r="D23" i="23"/>
  <c r="H5" i="23"/>
  <c r="H23" i="23" s="1"/>
  <c r="H24" i="23" s="1"/>
  <c r="H27" i="24"/>
  <c r="H30" i="24" s="1"/>
  <c r="L30" i="24"/>
  <c r="P28" i="24"/>
  <c r="K28" i="24"/>
  <c r="P30" i="24"/>
  <c r="P24" i="24"/>
  <c r="K24" i="24"/>
  <c r="L10" i="24"/>
  <c r="P10" i="24"/>
  <c r="O28" i="25"/>
  <c r="J28" i="25"/>
  <c r="O30" i="25"/>
  <c r="L30" i="25"/>
  <c r="K28" i="25"/>
  <c r="P30" i="25"/>
  <c r="P28" i="25"/>
  <c r="K24" i="25"/>
  <c r="O24" i="26"/>
  <c r="J24" i="26"/>
  <c r="I10" i="26"/>
  <c r="M10" i="26"/>
  <c r="Q10" i="26"/>
  <c r="I24" i="26"/>
  <c r="O28" i="27"/>
  <c r="J28" i="27"/>
  <c r="O30" i="27"/>
  <c r="L30" i="27"/>
  <c r="K28" i="27"/>
  <c r="P30" i="27"/>
  <c r="P28" i="27"/>
  <c r="K24" i="27"/>
  <c r="D10" i="28"/>
  <c r="L10" i="28"/>
  <c r="I20" i="28"/>
  <c r="M20" i="28"/>
  <c r="N30" i="28"/>
  <c r="L30" i="29"/>
  <c r="P28" i="29"/>
  <c r="K28" i="29"/>
  <c r="P30" i="29"/>
  <c r="Q24" i="29"/>
  <c r="L24" i="29"/>
  <c r="L10" i="29"/>
  <c r="P10" i="29"/>
  <c r="I30" i="30"/>
  <c r="D28" i="30"/>
  <c r="M30" i="30"/>
  <c r="M28" i="30"/>
  <c r="H28" i="30"/>
  <c r="M24" i="30"/>
  <c r="K10" i="30"/>
  <c r="O10" i="30"/>
  <c r="H20" i="30"/>
  <c r="H27" i="30"/>
  <c r="H30" i="30" s="1"/>
  <c r="L30" i="30"/>
  <c r="K30" i="31"/>
  <c r="O30" i="31"/>
  <c r="O28" i="31"/>
  <c r="J28" i="31"/>
  <c r="I10" i="31"/>
  <c r="M10" i="31"/>
  <c r="Q10" i="31"/>
  <c r="J30" i="32"/>
  <c r="N30" i="32"/>
  <c r="N28" i="32"/>
  <c r="I28" i="32"/>
  <c r="O24" i="32"/>
  <c r="J24" i="32"/>
  <c r="L10" i="32"/>
  <c r="P10" i="32"/>
  <c r="J28" i="33"/>
  <c r="J30" i="33"/>
  <c r="N28" i="33"/>
  <c r="I28" i="33"/>
  <c r="N30" i="33"/>
  <c r="K10" i="33"/>
  <c r="J28" i="34"/>
  <c r="O30" i="34"/>
  <c r="O28" i="34"/>
  <c r="D24" i="34"/>
  <c r="M24" i="34"/>
  <c r="Q24" i="34"/>
  <c r="L24" i="34"/>
  <c r="J10" i="34"/>
  <c r="N10" i="34"/>
  <c r="K30" i="35"/>
  <c r="J28" i="35"/>
  <c r="O30" i="35"/>
  <c r="O28" i="35"/>
  <c r="D24" i="35"/>
  <c r="M24" i="35"/>
  <c r="Q24" i="35"/>
  <c r="L24" i="35"/>
  <c r="J10" i="35"/>
  <c r="N10" i="35"/>
  <c r="K30" i="36"/>
  <c r="J28" i="36"/>
  <c r="O30" i="36"/>
  <c r="O28" i="36"/>
  <c r="D24" i="36"/>
  <c r="M24" i="36"/>
  <c r="Q24" i="36"/>
  <c r="L24" i="36"/>
  <c r="J10" i="36"/>
  <c r="N10" i="36"/>
  <c r="D10" i="37"/>
  <c r="I30" i="41"/>
  <c r="M30" i="41"/>
  <c r="M28" i="41"/>
  <c r="H28" i="41"/>
  <c r="Q30" i="41"/>
  <c r="Q28" i="41"/>
  <c r="L28" i="41"/>
  <c r="I30" i="43"/>
  <c r="D26" i="11"/>
  <c r="J29" i="12"/>
  <c r="N29" i="12"/>
  <c r="D26" i="13"/>
  <c r="K26" i="13"/>
  <c r="O26" i="13"/>
  <c r="D27" i="13"/>
  <c r="D28" i="13" s="1"/>
  <c r="L29" i="13"/>
  <c r="P29" i="13"/>
  <c r="I26" i="14"/>
  <c r="M26" i="14"/>
  <c r="Q26" i="14"/>
  <c r="D26" i="15"/>
  <c r="K26" i="15"/>
  <c r="O26" i="15"/>
  <c r="D27" i="15"/>
  <c r="D28" i="15" s="1"/>
  <c r="I26" i="16"/>
  <c r="M26" i="16"/>
  <c r="Q26" i="16"/>
  <c r="J29" i="16"/>
  <c r="N29" i="16"/>
  <c r="R29" i="16"/>
  <c r="D23" i="17"/>
  <c r="D24" i="17" s="1"/>
  <c r="K24" i="17"/>
  <c r="D26" i="17"/>
  <c r="K26" i="17"/>
  <c r="D27" i="17"/>
  <c r="H29" i="17"/>
  <c r="L29" i="17"/>
  <c r="P29" i="17"/>
  <c r="I24" i="18"/>
  <c r="M24" i="18"/>
  <c r="I26" i="18"/>
  <c r="M26" i="18"/>
  <c r="Q26" i="18"/>
  <c r="J29" i="18"/>
  <c r="N29" i="18"/>
  <c r="R29" i="18"/>
  <c r="I30" i="19"/>
  <c r="D28" i="19"/>
  <c r="H28" i="19"/>
  <c r="M30" i="19"/>
  <c r="Q28" i="19"/>
  <c r="L28" i="19"/>
  <c r="Q30" i="19"/>
  <c r="Q24" i="19"/>
  <c r="L24" i="19"/>
  <c r="I10" i="19"/>
  <c r="M10" i="19"/>
  <c r="Q10" i="19"/>
  <c r="J24" i="19"/>
  <c r="I29" i="19"/>
  <c r="M29" i="19"/>
  <c r="D24" i="20"/>
  <c r="H24" i="20"/>
  <c r="K20" i="20"/>
  <c r="I29" i="20"/>
  <c r="I30" i="21"/>
  <c r="D28" i="21"/>
  <c r="M30" i="21"/>
  <c r="Q30" i="21"/>
  <c r="Q28" i="21"/>
  <c r="N24" i="21"/>
  <c r="I24" i="21"/>
  <c r="R24" i="21"/>
  <c r="M24" i="21"/>
  <c r="J10" i="21"/>
  <c r="N10" i="21"/>
  <c r="R10" i="21"/>
  <c r="L28" i="21"/>
  <c r="H27" i="22"/>
  <c r="H30" i="22" s="1"/>
  <c r="P28" i="22"/>
  <c r="K28" i="22"/>
  <c r="P24" i="22"/>
  <c r="K24" i="22"/>
  <c r="L10" i="22"/>
  <c r="P10" i="22"/>
  <c r="J20" i="22"/>
  <c r="M24" i="22"/>
  <c r="J30" i="23"/>
  <c r="J28" i="23"/>
  <c r="I23" i="23"/>
  <c r="K10" i="23"/>
  <c r="J20" i="23"/>
  <c r="I30" i="24"/>
  <c r="D28" i="24"/>
  <c r="H28" i="24"/>
  <c r="M30" i="24"/>
  <c r="Q28" i="24"/>
  <c r="L28" i="24"/>
  <c r="Q30" i="24"/>
  <c r="Q24" i="24"/>
  <c r="L24" i="24"/>
  <c r="I10" i="24"/>
  <c r="M10" i="24"/>
  <c r="Q10" i="24"/>
  <c r="H20" i="24"/>
  <c r="I24" i="24"/>
  <c r="Q24" i="25"/>
  <c r="L24" i="25"/>
  <c r="I10" i="25"/>
  <c r="K30" i="26"/>
  <c r="O30" i="26"/>
  <c r="O28" i="26"/>
  <c r="J28" i="26"/>
  <c r="P24" i="26"/>
  <c r="K24" i="26"/>
  <c r="M24" i="26"/>
  <c r="Q24" i="27"/>
  <c r="L24" i="27"/>
  <c r="I10" i="27"/>
  <c r="M10" i="27"/>
  <c r="Q10" i="27"/>
  <c r="K30" i="28"/>
  <c r="K28" i="28"/>
  <c r="O30" i="28"/>
  <c r="O28" i="28"/>
  <c r="J28" i="28"/>
  <c r="O24" i="28"/>
  <c r="J24" i="28"/>
  <c r="N24" i="28"/>
  <c r="I24" i="28"/>
  <c r="I10" i="28"/>
  <c r="M10" i="28"/>
  <c r="I30" i="29"/>
  <c r="H28" i="29"/>
  <c r="M30" i="29"/>
  <c r="Q28" i="29"/>
  <c r="L28" i="29"/>
  <c r="Q30" i="29"/>
  <c r="I10" i="29"/>
  <c r="M10" i="29"/>
  <c r="Q10" i="29"/>
  <c r="I24" i="29"/>
  <c r="J30" i="30"/>
  <c r="N30" i="30"/>
  <c r="N28" i="30"/>
  <c r="I28" i="30"/>
  <c r="N24" i="30"/>
  <c r="I24" i="30"/>
  <c r="D10" i="30"/>
  <c r="L10" i="30"/>
  <c r="I20" i="30"/>
  <c r="M20" i="30"/>
  <c r="H27" i="31"/>
  <c r="H30" i="31" s="1"/>
  <c r="L30" i="31"/>
  <c r="P30" i="31"/>
  <c r="P28" i="31"/>
  <c r="K28" i="31"/>
  <c r="H24" i="31"/>
  <c r="M24" i="31"/>
  <c r="L24" i="31"/>
  <c r="Q24" i="31"/>
  <c r="K20" i="31"/>
  <c r="O20" i="31"/>
  <c r="K30" i="32"/>
  <c r="O30" i="32"/>
  <c r="O28" i="32"/>
  <c r="J28" i="32"/>
  <c r="I10" i="32"/>
  <c r="M10" i="32"/>
  <c r="Q10" i="32"/>
  <c r="K28" i="33"/>
  <c r="K30" i="33"/>
  <c r="L30" i="33"/>
  <c r="L28" i="33"/>
  <c r="H30" i="34"/>
  <c r="L30" i="34"/>
  <c r="P30" i="34"/>
  <c r="P28" i="34"/>
  <c r="K28" i="34"/>
  <c r="K10" i="34"/>
  <c r="O10" i="34"/>
  <c r="H30" i="35"/>
  <c r="L30" i="35"/>
  <c r="P30" i="35"/>
  <c r="P28" i="35"/>
  <c r="K28" i="35"/>
  <c r="K10" i="35"/>
  <c r="O10" i="35"/>
  <c r="H30" i="36"/>
  <c r="L30" i="36"/>
  <c r="P30" i="36"/>
  <c r="P28" i="36"/>
  <c r="K28" i="36"/>
  <c r="K10" i="36"/>
  <c r="O10" i="36"/>
  <c r="I30" i="37"/>
  <c r="D28" i="37"/>
  <c r="M30" i="37"/>
  <c r="M28" i="37"/>
  <c r="Q30" i="37"/>
  <c r="Q28" i="37"/>
  <c r="L28" i="37"/>
  <c r="L10" i="37"/>
  <c r="P10" i="37"/>
  <c r="I30" i="39"/>
  <c r="I30" i="42"/>
  <c r="M30" i="42"/>
  <c r="M28" i="42"/>
  <c r="H28" i="42"/>
  <c r="J24" i="12"/>
  <c r="J26" i="12"/>
  <c r="K29" i="12"/>
  <c r="O29" i="12"/>
  <c r="L24" i="13"/>
  <c r="H26" i="13"/>
  <c r="L26" i="13"/>
  <c r="I29" i="13"/>
  <c r="M29" i="13"/>
  <c r="Q29" i="13"/>
  <c r="D10" i="15"/>
  <c r="D10" i="17"/>
  <c r="N29" i="19"/>
  <c r="I26" i="19"/>
  <c r="R29" i="19"/>
  <c r="M26" i="19"/>
  <c r="D28" i="20"/>
  <c r="L10" i="20"/>
  <c r="H21" i="20"/>
  <c r="H20" i="20" s="1"/>
  <c r="D20" i="20"/>
  <c r="L20" i="20"/>
  <c r="J29" i="20"/>
  <c r="J26" i="20"/>
  <c r="L30" i="20"/>
  <c r="L28" i="20"/>
  <c r="I30" i="20"/>
  <c r="N28" i="21"/>
  <c r="I28" i="21"/>
  <c r="R28" i="21"/>
  <c r="M28" i="21"/>
  <c r="O24" i="21"/>
  <c r="J24" i="21"/>
  <c r="K10" i="21"/>
  <c r="O10" i="21"/>
  <c r="K24" i="21"/>
  <c r="K29" i="21"/>
  <c r="H26" i="21"/>
  <c r="N30" i="21"/>
  <c r="I30" i="22"/>
  <c r="D28" i="22"/>
  <c r="H28" i="22"/>
  <c r="M30" i="22"/>
  <c r="Q28" i="22"/>
  <c r="L28" i="22"/>
  <c r="Q30" i="22"/>
  <c r="D24" i="22"/>
  <c r="Q24" i="22"/>
  <c r="L24" i="22"/>
  <c r="I10" i="22"/>
  <c r="M10" i="22"/>
  <c r="Q10" i="22"/>
  <c r="J24" i="22"/>
  <c r="I29" i="22"/>
  <c r="M29" i="22"/>
  <c r="J28" i="22"/>
  <c r="P30" i="22"/>
  <c r="K30" i="23"/>
  <c r="K28" i="23"/>
  <c r="D10" i="23"/>
  <c r="H9" i="23"/>
  <c r="L10" i="23"/>
  <c r="K20" i="23"/>
  <c r="M24" i="24"/>
  <c r="I30" i="25"/>
  <c r="D28" i="25"/>
  <c r="M30" i="25"/>
  <c r="Q30" i="25"/>
  <c r="Q28" i="25"/>
  <c r="L28" i="25"/>
  <c r="N24" i="25"/>
  <c r="I24" i="25"/>
  <c r="R24" i="25"/>
  <c r="M24" i="25"/>
  <c r="J10" i="25"/>
  <c r="N10" i="25"/>
  <c r="R10" i="25"/>
  <c r="P28" i="26"/>
  <c r="K28" i="26"/>
  <c r="P30" i="26"/>
  <c r="H24" i="26"/>
  <c r="Q24" i="26"/>
  <c r="L24" i="26"/>
  <c r="D10" i="26"/>
  <c r="K10" i="26"/>
  <c r="O10" i="26"/>
  <c r="J30" i="26"/>
  <c r="I28" i="26"/>
  <c r="N30" i="26"/>
  <c r="N28" i="26"/>
  <c r="M28" i="26"/>
  <c r="R30" i="26"/>
  <c r="R28" i="26"/>
  <c r="I30" i="27"/>
  <c r="D28" i="27"/>
  <c r="M30" i="27"/>
  <c r="Q30" i="27"/>
  <c r="Q28" i="27"/>
  <c r="L28" i="27"/>
  <c r="N24" i="27"/>
  <c r="I24" i="27"/>
  <c r="R24" i="27"/>
  <c r="M24" i="27"/>
  <c r="J10" i="27"/>
  <c r="N10" i="27"/>
  <c r="R10" i="27"/>
  <c r="L30" i="28"/>
  <c r="L28" i="28"/>
  <c r="J10" i="28"/>
  <c r="N10" i="28"/>
  <c r="K20" i="28"/>
  <c r="O20" i="28"/>
  <c r="O24" i="29"/>
  <c r="J24" i="29"/>
  <c r="K30" i="30"/>
  <c r="K28" i="30"/>
  <c r="J28" i="30"/>
  <c r="O30" i="30"/>
  <c r="O28" i="30"/>
  <c r="J24" i="30"/>
  <c r="O24" i="30"/>
  <c r="I10" i="30"/>
  <c r="M10" i="30"/>
  <c r="D28" i="31"/>
  <c r="I30" i="31"/>
  <c r="H28" i="31"/>
  <c r="M30" i="31"/>
  <c r="M28" i="31"/>
  <c r="L28" i="31"/>
  <c r="Q30" i="31"/>
  <c r="Q28" i="31"/>
  <c r="N24" i="31"/>
  <c r="I24" i="31"/>
  <c r="D10" i="31"/>
  <c r="H20" i="31"/>
  <c r="P30" i="32"/>
  <c r="P28" i="32"/>
  <c r="K28" i="32"/>
  <c r="H24" i="32"/>
  <c r="M24" i="32"/>
  <c r="L24" i="32"/>
  <c r="Q24" i="32"/>
  <c r="K20" i="32"/>
  <c r="O20" i="32"/>
  <c r="M24" i="33"/>
  <c r="I10" i="33"/>
  <c r="M10" i="33"/>
  <c r="I30" i="34"/>
  <c r="D28" i="34"/>
  <c r="M30" i="34"/>
  <c r="M28" i="34"/>
  <c r="H28" i="34"/>
  <c r="Q30" i="34"/>
  <c r="Q28" i="34"/>
  <c r="L28" i="34"/>
  <c r="J24" i="34"/>
  <c r="O24" i="34"/>
  <c r="D10" i="34"/>
  <c r="I20" i="34"/>
  <c r="M20" i="34"/>
  <c r="Q20" i="34"/>
  <c r="I30" i="35"/>
  <c r="D28" i="35"/>
  <c r="M30" i="35"/>
  <c r="M28" i="35"/>
  <c r="H28" i="35"/>
  <c r="Q30" i="35"/>
  <c r="Q28" i="35"/>
  <c r="L28" i="35"/>
  <c r="J24" i="35"/>
  <c r="O24" i="35"/>
  <c r="D10" i="35"/>
  <c r="I20" i="35"/>
  <c r="M20" i="35"/>
  <c r="Q20" i="35"/>
  <c r="I30" i="36"/>
  <c r="D28" i="36"/>
  <c r="M30" i="36"/>
  <c r="M28" i="36"/>
  <c r="H28" i="36"/>
  <c r="Q30" i="36"/>
  <c r="Q28" i="36"/>
  <c r="L28" i="36"/>
  <c r="J24" i="36"/>
  <c r="O24" i="36"/>
  <c r="D10" i="36"/>
  <c r="I20" i="36"/>
  <c r="M20" i="36"/>
  <c r="Q20" i="36"/>
  <c r="I28" i="37"/>
  <c r="N30" i="37"/>
  <c r="N28" i="37"/>
  <c r="Q24" i="37"/>
  <c r="I30" i="38"/>
  <c r="M30" i="38"/>
  <c r="M28" i="38"/>
  <c r="H28" i="38"/>
  <c r="O30" i="19"/>
  <c r="O28" i="19"/>
  <c r="D10" i="19"/>
  <c r="H20" i="19"/>
  <c r="I24" i="19"/>
  <c r="J26" i="19"/>
  <c r="I28" i="19"/>
  <c r="N30" i="19"/>
  <c r="J30" i="20"/>
  <c r="J28" i="20"/>
  <c r="I10" i="20"/>
  <c r="M10" i="20"/>
  <c r="I28" i="20"/>
  <c r="M30" i="20"/>
  <c r="O28" i="21"/>
  <c r="J28" i="21"/>
  <c r="O30" i="21"/>
  <c r="D23" i="21"/>
  <c r="D24" i="21" s="1"/>
  <c r="H5" i="21"/>
  <c r="H23" i="21" s="1"/>
  <c r="H24" i="21" s="1"/>
  <c r="P29" i="21"/>
  <c r="K26" i="21"/>
  <c r="L26" i="21"/>
  <c r="K28" i="21"/>
  <c r="P30" i="21"/>
  <c r="R30" i="21"/>
  <c r="N24" i="22"/>
  <c r="N29" i="22"/>
  <c r="I26" i="22"/>
  <c r="R29" i="22"/>
  <c r="M26" i="22"/>
  <c r="N28" i="22"/>
  <c r="D20" i="23"/>
  <c r="O30" i="24"/>
  <c r="O28" i="24"/>
  <c r="J28" i="24"/>
  <c r="O24" i="24"/>
  <c r="J24" i="24"/>
  <c r="D10" i="24"/>
  <c r="J30" i="24"/>
  <c r="I28" i="24"/>
  <c r="N30" i="24"/>
  <c r="N28" i="24"/>
  <c r="M28" i="24"/>
  <c r="R30" i="24"/>
  <c r="R28" i="24"/>
  <c r="N28" i="25"/>
  <c r="I28" i="25"/>
  <c r="N30" i="25"/>
  <c r="R28" i="25"/>
  <c r="M28" i="25"/>
  <c r="R30" i="25"/>
  <c r="O24" i="25"/>
  <c r="J24" i="25"/>
  <c r="K10" i="25"/>
  <c r="O10" i="25"/>
  <c r="I30" i="26"/>
  <c r="D28" i="26"/>
  <c r="H28" i="26"/>
  <c r="M30" i="26"/>
  <c r="Q28" i="26"/>
  <c r="L28" i="26"/>
  <c r="Q30" i="26"/>
  <c r="L10" i="26"/>
  <c r="P10" i="26"/>
  <c r="N28" i="27"/>
  <c r="I28" i="27"/>
  <c r="N30" i="27"/>
  <c r="R28" i="27"/>
  <c r="M28" i="27"/>
  <c r="R30" i="27"/>
  <c r="O24" i="27"/>
  <c r="J24" i="27"/>
  <c r="K10" i="27"/>
  <c r="O10" i="27"/>
  <c r="D28" i="28"/>
  <c r="I30" i="28"/>
  <c r="M30" i="28"/>
  <c r="M28" i="28"/>
  <c r="D24" i="28"/>
  <c r="H24" i="28"/>
  <c r="M24" i="28"/>
  <c r="K10" i="28"/>
  <c r="O10" i="28"/>
  <c r="D20" i="28"/>
  <c r="J30" i="28"/>
  <c r="K30" i="29"/>
  <c r="O30" i="29"/>
  <c r="O28" i="29"/>
  <c r="J28" i="29"/>
  <c r="H23" i="29"/>
  <c r="H24" i="29" s="1"/>
  <c r="P24" i="29"/>
  <c r="K24" i="29"/>
  <c r="D10" i="29"/>
  <c r="K10" i="29"/>
  <c r="J30" i="29"/>
  <c r="I28" i="29"/>
  <c r="N30" i="29"/>
  <c r="N28" i="29"/>
  <c r="M28" i="29"/>
  <c r="R30" i="29"/>
  <c r="R28" i="29"/>
  <c r="J10" i="30"/>
  <c r="N10" i="30"/>
  <c r="K20" i="30"/>
  <c r="O20" i="30"/>
  <c r="N30" i="31"/>
  <c r="N28" i="31"/>
  <c r="I28" i="31"/>
  <c r="O24" i="31"/>
  <c r="J24" i="31"/>
  <c r="L10" i="31"/>
  <c r="P10" i="31"/>
  <c r="D28" i="32"/>
  <c r="I30" i="32"/>
  <c r="H28" i="32"/>
  <c r="M30" i="32"/>
  <c r="M28" i="32"/>
  <c r="L28" i="32"/>
  <c r="Q30" i="32"/>
  <c r="Q28" i="32"/>
  <c r="N24" i="32"/>
  <c r="I24" i="32"/>
  <c r="D10" i="32"/>
  <c r="H20" i="32"/>
  <c r="I30" i="33"/>
  <c r="D28" i="33"/>
  <c r="M30" i="33"/>
  <c r="M28" i="33"/>
  <c r="N24" i="33"/>
  <c r="I24" i="33"/>
  <c r="J10" i="33"/>
  <c r="N10" i="33"/>
  <c r="N30" i="34"/>
  <c r="N28" i="34"/>
  <c r="I28" i="34"/>
  <c r="P24" i="34"/>
  <c r="K24" i="34"/>
  <c r="N30" i="35"/>
  <c r="N28" i="35"/>
  <c r="I28" i="35"/>
  <c r="P24" i="35"/>
  <c r="K24" i="35"/>
  <c r="N30" i="36"/>
  <c r="N28" i="36"/>
  <c r="I28" i="36"/>
  <c r="P24" i="36"/>
  <c r="K24" i="36"/>
  <c r="J28" i="37"/>
  <c r="M24" i="37"/>
  <c r="I30" i="40"/>
  <c r="M30" i="40"/>
  <c r="M28" i="40"/>
  <c r="Q30" i="40"/>
  <c r="Q28" i="40"/>
  <c r="L30" i="23"/>
  <c r="N24" i="24"/>
  <c r="R24" i="24"/>
  <c r="J26" i="24"/>
  <c r="N26" i="24"/>
  <c r="R26" i="24"/>
  <c r="D10" i="25"/>
  <c r="P24" i="25"/>
  <c r="H26" i="25"/>
  <c r="L26" i="25"/>
  <c r="P26" i="25"/>
  <c r="N24" i="26"/>
  <c r="R24" i="26"/>
  <c r="J26" i="26"/>
  <c r="N26" i="26"/>
  <c r="R26" i="26"/>
  <c r="D10" i="27"/>
  <c r="P24" i="27"/>
  <c r="H26" i="27"/>
  <c r="L26" i="27"/>
  <c r="P26" i="27"/>
  <c r="I28" i="28"/>
  <c r="N24" i="29"/>
  <c r="R24" i="29"/>
  <c r="J26" i="29"/>
  <c r="N26" i="29"/>
  <c r="R26" i="29"/>
  <c r="I26" i="30"/>
  <c r="D10" i="33"/>
  <c r="H26" i="33"/>
  <c r="L26" i="33"/>
  <c r="I20" i="37"/>
  <c r="M20" i="37"/>
  <c r="Q20" i="37"/>
  <c r="I24" i="37"/>
  <c r="L26" i="37"/>
  <c r="O30" i="38"/>
  <c r="O28" i="38"/>
  <c r="J20" i="38"/>
  <c r="N20" i="38"/>
  <c r="K29" i="38"/>
  <c r="J29" i="38"/>
  <c r="O29" i="38"/>
  <c r="O26" i="38"/>
  <c r="N29" i="38"/>
  <c r="J26" i="38"/>
  <c r="Q30" i="38"/>
  <c r="Q28" i="38"/>
  <c r="L28" i="38"/>
  <c r="I28" i="39"/>
  <c r="P24" i="39"/>
  <c r="K10" i="39"/>
  <c r="O10" i="39"/>
  <c r="I20" i="39"/>
  <c r="M20" i="39"/>
  <c r="Q20" i="39"/>
  <c r="M30" i="39"/>
  <c r="M28" i="39"/>
  <c r="H28" i="39"/>
  <c r="J10" i="40"/>
  <c r="N10" i="40"/>
  <c r="H20" i="40"/>
  <c r="L20" i="40"/>
  <c r="P20" i="40"/>
  <c r="Q24" i="40"/>
  <c r="L24" i="40"/>
  <c r="H30" i="41"/>
  <c r="L30" i="41"/>
  <c r="P30" i="41"/>
  <c r="P28" i="41"/>
  <c r="K28" i="41"/>
  <c r="M24" i="41"/>
  <c r="O30" i="42"/>
  <c r="O28" i="42"/>
  <c r="J20" i="42"/>
  <c r="N20" i="42"/>
  <c r="K29" i="42"/>
  <c r="J29" i="42"/>
  <c r="O29" i="42"/>
  <c r="O26" i="42"/>
  <c r="N29" i="42"/>
  <c r="J26" i="42"/>
  <c r="Q30" i="42"/>
  <c r="Q28" i="42"/>
  <c r="L28" i="42"/>
  <c r="I28" i="43"/>
  <c r="P24" i="43"/>
  <c r="K10" i="43"/>
  <c r="O10" i="43"/>
  <c r="I20" i="43"/>
  <c r="M20" i="43"/>
  <c r="Q20" i="43"/>
  <c r="M30" i="43"/>
  <c r="M28" i="43"/>
  <c r="H28" i="43"/>
  <c r="J30" i="44"/>
  <c r="N28" i="44"/>
  <c r="I28" i="44"/>
  <c r="J10" i="44"/>
  <c r="N10" i="44"/>
  <c r="K20" i="44"/>
  <c r="O20" i="44"/>
  <c r="M29" i="44"/>
  <c r="L29" i="44"/>
  <c r="M26" i="44"/>
  <c r="H26" i="44"/>
  <c r="D26" i="44"/>
  <c r="M30" i="44"/>
  <c r="O30" i="45"/>
  <c r="O28" i="45"/>
  <c r="J20" i="45"/>
  <c r="N20" i="45"/>
  <c r="O30" i="46"/>
  <c r="O28" i="46"/>
  <c r="J28" i="46"/>
  <c r="K24" i="46"/>
  <c r="P24" i="46"/>
  <c r="K20" i="46"/>
  <c r="O20" i="46"/>
  <c r="N28" i="47"/>
  <c r="I28" i="47"/>
  <c r="H20" i="48"/>
  <c r="H20" i="49"/>
  <c r="D26" i="19"/>
  <c r="P29" i="19"/>
  <c r="H26" i="20"/>
  <c r="L29" i="20"/>
  <c r="I26" i="21"/>
  <c r="D26" i="22"/>
  <c r="L29" i="22"/>
  <c r="D26" i="23"/>
  <c r="D26" i="24"/>
  <c r="K26" i="24"/>
  <c r="P29" i="24"/>
  <c r="H4" i="25"/>
  <c r="H27" i="25" s="1"/>
  <c r="H30" i="25" s="1"/>
  <c r="H5" i="25"/>
  <c r="H23" i="25" s="1"/>
  <c r="H24" i="25" s="1"/>
  <c r="I26" i="25"/>
  <c r="N29" i="25"/>
  <c r="D23" i="26"/>
  <c r="D24" i="26" s="1"/>
  <c r="D26" i="26"/>
  <c r="K26" i="26"/>
  <c r="D27" i="26"/>
  <c r="P29" i="26"/>
  <c r="H4" i="27"/>
  <c r="H27" i="27" s="1"/>
  <c r="H30" i="27" s="1"/>
  <c r="H5" i="27"/>
  <c r="H23" i="27" s="1"/>
  <c r="H24" i="27" s="1"/>
  <c r="I26" i="27"/>
  <c r="M26" i="27"/>
  <c r="N29" i="27"/>
  <c r="R29" i="27"/>
  <c r="H5" i="28"/>
  <c r="H23" i="28" s="1"/>
  <c r="H9" i="28"/>
  <c r="H21" i="28"/>
  <c r="H20" i="28" s="1"/>
  <c r="H26" i="28"/>
  <c r="L26" i="28"/>
  <c r="N28" i="28"/>
  <c r="N29" i="28"/>
  <c r="D23" i="29"/>
  <c r="D24" i="29" s="1"/>
  <c r="D26" i="29"/>
  <c r="K26" i="29"/>
  <c r="D27" i="29"/>
  <c r="D28" i="29" s="1"/>
  <c r="H29" i="29"/>
  <c r="L29" i="29"/>
  <c r="P29" i="29"/>
  <c r="D20" i="30"/>
  <c r="N26" i="30"/>
  <c r="L28" i="30"/>
  <c r="L29" i="30"/>
  <c r="D20" i="31"/>
  <c r="H26" i="31"/>
  <c r="L26" i="31"/>
  <c r="P26" i="31"/>
  <c r="D20" i="32"/>
  <c r="H26" i="32"/>
  <c r="L26" i="32"/>
  <c r="P26" i="32"/>
  <c r="H4" i="33"/>
  <c r="H27" i="33" s="1"/>
  <c r="H30" i="33" s="1"/>
  <c r="H5" i="33"/>
  <c r="H23" i="33" s="1"/>
  <c r="H24" i="33" s="1"/>
  <c r="I26" i="33"/>
  <c r="J29" i="33"/>
  <c r="N29" i="33"/>
  <c r="H5" i="34"/>
  <c r="H23" i="34" s="1"/>
  <c r="H24" i="34" s="1"/>
  <c r="H9" i="34"/>
  <c r="J26" i="34"/>
  <c r="N26" i="34"/>
  <c r="H5" i="35"/>
  <c r="H23" i="35" s="1"/>
  <c r="H24" i="35" s="1"/>
  <c r="H9" i="35"/>
  <c r="J26" i="35"/>
  <c r="N26" i="35"/>
  <c r="H5" i="36"/>
  <c r="H23" i="36" s="1"/>
  <c r="H24" i="36" s="1"/>
  <c r="H9" i="36"/>
  <c r="J26" i="36"/>
  <c r="N29" i="36"/>
  <c r="H5" i="37"/>
  <c r="H23" i="37" s="1"/>
  <c r="H24" i="37" s="1"/>
  <c r="L23" i="37"/>
  <c r="L24" i="37" s="1"/>
  <c r="P23" i="37"/>
  <c r="J20" i="37"/>
  <c r="N20" i="37"/>
  <c r="N24" i="37"/>
  <c r="H30" i="38"/>
  <c r="L30" i="38"/>
  <c r="P30" i="38"/>
  <c r="P28" i="38"/>
  <c r="K28" i="38"/>
  <c r="I24" i="38"/>
  <c r="M24" i="38"/>
  <c r="K26" i="38"/>
  <c r="J28" i="38"/>
  <c r="J30" i="38"/>
  <c r="O30" i="39"/>
  <c r="O28" i="39"/>
  <c r="J20" i="39"/>
  <c r="N20" i="39"/>
  <c r="D24" i="39"/>
  <c r="K29" i="39"/>
  <c r="J29" i="39"/>
  <c r="O29" i="39"/>
  <c r="O26" i="39"/>
  <c r="N29" i="39"/>
  <c r="J26" i="39"/>
  <c r="Q30" i="39"/>
  <c r="Q28" i="39"/>
  <c r="L28" i="39"/>
  <c r="I28" i="40"/>
  <c r="P24" i="40"/>
  <c r="K24" i="40"/>
  <c r="K10" i="40"/>
  <c r="O10" i="40"/>
  <c r="I20" i="40"/>
  <c r="M20" i="40"/>
  <c r="Q20" i="40"/>
  <c r="J24" i="40"/>
  <c r="J10" i="41"/>
  <c r="N10" i="41"/>
  <c r="H20" i="41"/>
  <c r="L20" i="41"/>
  <c r="P20" i="41"/>
  <c r="Q24" i="41"/>
  <c r="L24" i="41"/>
  <c r="D26" i="41"/>
  <c r="H30" i="42"/>
  <c r="L30" i="42"/>
  <c r="P30" i="42"/>
  <c r="P28" i="42"/>
  <c r="K28" i="42"/>
  <c r="I24" i="42"/>
  <c r="M24" i="42"/>
  <c r="K26" i="42"/>
  <c r="J28" i="42"/>
  <c r="J30" i="42"/>
  <c r="O30" i="43"/>
  <c r="O28" i="43"/>
  <c r="J20" i="43"/>
  <c r="N20" i="43"/>
  <c r="D24" i="43"/>
  <c r="K29" i="43"/>
  <c r="J29" i="43"/>
  <c r="O29" i="43"/>
  <c r="O26" i="43"/>
  <c r="N29" i="43"/>
  <c r="J26" i="43"/>
  <c r="Q30" i="43"/>
  <c r="Q28" i="43"/>
  <c r="L28" i="43"/>
  <c r="K27" i="44"/>
  <c r="O27" i="44"/>
  <c r="D20" i="44"/>
  <c r="H21" i="44"/>
  <c r="H20" i="44" s="1"/>
  <c r="L20" i="44"/>
  <c r="P20" i="44"/>
  <c r="K24" i="44"/>
  <c r="H4" i="45"/>
  <c r="H27" i="45" s="1"/>
  <c r="H30" i="45" s="1"/>
  <c r="D27" i="45"/>
  <c r="K28" i="45"/>
  <c r="P30" i="45"/>
  <c r="P28" i="45"/>
  <c r="I23" i="45"/>
  <c r="D24" i="45" s="1"/>
  <c r="L10" i="45"/>
  <c r="P10" i="45"/>
  <c r="K20" i="45"/>
  <c r="O20" i="45"/>
  <c r="P24" i="45"/>
  <c r="L30" i="46"/>
  <c r="K28" i="46"/>
  <c r="P30" i="46"/>
  <c r="P28" i="46"/>
  <c r="M24" i="46"/>
  <c r="H24" i="46"/>
  <c r="Q24" i="46"/>
  <c r="L24" i="46"/>
  <c r="L10" i="46"/>
  <c r="P10" i="46"/>
  <c r="H20" i="46"/>
  <c r="L20" i="46"/>
  <c r="P20" i="46"/>
  <c r="N24" i="47"/>
  <c r="I24" i="47"/>
  <c r="K10" i="47"/>
  <c r="H26" i="19"/>
  <c r="L26" i="19"/>
  <c r="Q29" i="19"/>
  <c r="I26" i="20"/>
  <c r="M26" i="20"/>
  <c r="J26" i="21"/>
  <c r="O29" i="21"/>
  <c r="H26" i="22"/>
  <c r="L26" i="22"/>
  <c r="Q29" i="22"/>
  <c r="H21" i="23"/>
  <c r="H26" i="23"/>
  <c r="L26" i="23"/>
  <c r="H26" i="24"/>
  <c r="L26" i="24"/>
  <c r="Q29" i="24"/>
  <c r="J26" i="25"/>
  <c r="O29" i="25"/>
  <c r="H26" i="26"/>
  <c r="L26" i="26"/>
  <c r="Q29" i="26"/>
  <c r="J26" i="27"/>
  <c r="O29" i="27"/>
  <c r="I26" i="28"/>
  <c r="Q29" i="29"/>
  <c r="D26" i="30"/>
  <c r="M29" i="30"/>
  <c r="K24" i="31"/>
  <c r="I26" i="31"/>
  <c r="M26" i="31"/>
  <c r="Q26" i="31"/>
  <c r="K24" i="32"/>
  <c r="I26" i="32"/>
  <c r="M26" i="32"/>
  <c r="Q26" i="32"/>
  <c r="K29" i="33"/>
  <c r="I24" i="34"/>
  <c r="K26" i="34"/>
  <c r="O26" i="34"/>
  <c r="I24" i="35"/>
  <c r="K26" i="35"/>
  <c r="O26" i="35"/>
  <c r="I24" i="36"/>
  <c r="K26" i="36"/>
  <c r="O26" i="36"/>
  <c r="H4" i="37"/>
  <c r="H27" i="37" s="1"/>
  <c r="H30" i="37" s="1"/>
  <c r="L30" i="37"/>
  <c r="P30" i="37"/>
  <c r="P28" i="37"/>
  <c r="O24" i="37"/>
  <c r="H26" i="37"/>
  <c r="O28" i="37"/>
  <c r="K23" i="38"/>
  <c r="O23" i="38"/>
  <c r="J10" i="38"/>
  <c r="N10" i="38"/>
  <c r="H20" i="38"/>
  <c r="L20" i="38"/>
  <c r="P20" i="38"/>
  <c r="Q24" i="38"/>
  <c r="L24" i="38"/>
  <c r="D26" i="38"/>
  <c r="N28" i="38"/>
  <c r="H30" i="39"/>
  <c r="L30" i="39"/>
  <c r="P30" i="39"/>
  <c r="P28" i="39"/>
  <c r="K28" i="39"/>
  <c r="I24" i="39"/>
  <c r="M24" i="39"/>
  <c r="K26" i="39"/>
  <c r="J28" i="39"/>
  <c r="O28" i="40"/>
  <c r="J20" i="40"/>
  <c r="N20" i="40"/>
  <c r="D24" i="40"/>
  <c r="N24" i="40"/>
  <c r="K29" i="40"/>
  <c r="J29" i="40"/>
  <c r="O29" i="40"/>
  <c r="O26" i="40"/>
  <c r="N29" i="40"/>
  <c r="J26" i="40"/>
  <c r="I28" i="41"/>
  <c r="D23" i="41"/>
  <c r="P24" i="41"/>
  <c r="K24" i="41"/>
  <c r="K10" i="41"/>
  <c r="O10" i="41"/>
  <c r="I20" i="41"/>
  <c r="M20" i="41"/>
  <c r="Q20" i="41"/>
  <c r="J24" i="41"/>
  <c r="H26" i="41"/>
  <c r="K23" i="42"/>
  <c r="K24" i="42" s="1"/>
  <c r="O23" i="42"/>
  <c r="J10" i="42"/>
  <c r="N10" i="42"/>
  <c r="H20" i="42"/>
  <c r="L20" i="42"/>
  <c r="P20" i="42"/>
  <c r="Q24" i="42"/>
  <c r="L24" i="42"/>
  <c r="D26" i="42"/>
  <c r="N28" i="42"/>
  <c r="H30" i="43"/>
  <c r="L30" i="43"/>
  <c r="P30" i="43"/>
  <c r="P28" i="43"/>
  <c r="K28" i="43"/>
  <c r="I24" i="43"/>
  <c r="M24" i="43"/>
  <c r="K26" i="43"/>
  <c r="J28" i="43"/>
  <c r="D27" i="44"/>
  <c r="L30" i="44"/>
  <c r="L28" i="44"/>
  <c r="P30" i="44"/>
  <c r="P28" i="44"/>
  <c r="J23" i="44"/>
  <c r="N24" i="44"/>
  <c r="I24" i="44"/>
  <c r="L10" i="44"/>
  <c r="P10" i="44"/>
  <c r="M28" i="44"/>
  <c r="D28" i="45"/>
  <c r="M28" i="45"/>
  <c r="Q30" i="45"/>
  <c r="Q28" i="45"/>
  <c r="L28" i="45"/>
  <c r="N24" i="45"/>
  <c r="I24" i="45"/>
  <c r="I10" i="45"/>
  <c r="M10" i="45"/>
  <c r="Q10" i="45"/>
  <c r="L20" i="45"/>
  <c r="P20" i="45"/>
  <c r="O24" i="45"/>
  <c r="J24" i="45"/>
  <c r="H29" i="45"/>
  <c r="D28" i="46"/>
  <c r="I30" i="46"/>
  <c r="M30" i="46"/>
  <c r="M28" i="46"/>
  <c r="H28" i="46"/>
  <c r="Q30" i="46"/>
  <c r="Q28" i="46"/>
  <c r="L28" i="46"/>
  <c r="N24" i="46"/>
  <c r="I24" i="46"/>
  <c r="I10" i="46"/>
  <c r="M10" i="46"/>
  <c r="Q10" i="46"/>
  <c r="I26" i="24"/>
  <c r="M26" i="24"/>
  <c r="K26" i="25"/>
  <c r="I26" i="26"/>
  <c r="M26" i="26"/>
  <c r="K26" i="27"/>
  <c r="I26" i="29"/>
  <c r="M26" i="29"/>
  <c r="H5" i="30"/>
  <c r="H23" i="30" s="1"/>
  <c r="H24" i="30" s="1"/>
  <c r="H9" i="30"/>
  <c r="J26" i="31"/>
  <c r="N26" i="31"/>
  <c r="J26" i="32"/>
  <c r="N26" i="32"/>
  <c r="H26" i="34"/>
  <c r="L26" i="34"/>
  <c r="P26" i="34"/>
  <c r="H26" i="35"/>
  <c r="L26" i="35"/>
  <c r="P26" i="35"/>
  <c r="H26" i="36"/>
  <c r="L26" i="36"/>
  <c r="P26" i="36"/>
  <c r="K10" i="37"/>
  <c r="O10" i="37"/>
  <c r="K29" i="37"/>
  <c r="J29" i="37"/>
  <c r="O29" i="37"/>
  <c r="O26" i="37"/>
  <c r="N29" i="37"/>
  <c r="J26" i="37"/>
  <c r="P26" i="37"/>
  <c r="P29" i="37"/>
  <c r="I28" i="38"/>
  <c r="D23" i="38"/>
  <c r="D24" i="38" s="1"/>
  <c r="P24" i="38"/>
  <c r="K24" i="38"/>
  <c r="K10" i="38"/>
  <c r="O10" i="38"/>
  <c r="I20" i="38"/>
  <c r="M20" i="38"/>
  <c r="Q20" i="38"/>
  <c r="H26" i="38"/>
  <c r="K23" i="39"/>
  <c r="K24" i="39" s="1"/>
  <c r="O23" i="39"/>
  <c r="J10" i="39"/>
  <c r="N10" i="39"/>
  <c r="H20" i="39"/>
  <c r="L20" i="39"/>
  <c r="P20" i="39"/>
  <c r="Q24" i="39"/>
  <c r="L24" i="39"/>
  <c r="D26" i="39"/>
  <c r="N28" i="39"/>
  <c r="N30" i="39"/>
  <c r="H27" i="40"/>
  <c r="H30" i="40" s="1"/>
  <c r="L27" i="40"/>
  <c r="L30" i="40" s="1"/>
  <c r="P27" i="40"/>
  <c r="O30" i="40" s="1"/>
  <c r="M24" i="40"/>
  <c r="K26" i="40"/>
  <c r="J28" i="40"/>
  <c r="K30" i="41"/>
  <c r="O30" i="41"/>
  <c r="O28" i="41"/>
  <c r="J20" i="41"/>
  <c r="N20" i="41"/>
  <c r="D24" i="41"/>
  <c r="N24" i="41"/>
  <c r="K29" i="41"/>
  <c r="J29" i="41"/>
  <c r="O29" i="41"/>
  <c r="O26" i="41"/>
  <c r="N29" i="41"/>
  <c r="J26" i="41"/>
  <c r="I28" i="42"/>
  <c r="D23" i="42"/>
  <c r="D24" i="42" s="1"/>
  <c r="P24" i="42"/>
  <c r="K10" i="42"/>
  <c r="O10" i="42"/>
  <c r="I20" i="42"/>
  <c r="M20" i="42"/>
  <c r="Q20" i="42"/>
  <c r="H26" i="42"/>
  <c r="K23" i="43"/>
  <c r="K24" i="43" s="1"/>
  <c r="O23" i="43"/>
  <c r="J10" i="43"/>
  <c r="N10" i="43"/>
  <c r="H20" i="43"/>
  <c r="L20" i="43"/>
  <c r="P20" i="43"/>
  <c r="Q24" i="43"/>
  <c r="L24" i="43"/>
  <c r="N28" i="43"/>
  <c r="N30" i="43"/>
  <c r="J24" i="44"/>
  <c r="I10" i="44"/>
  <c r="M10" i="44"/>
  <c r="M24" i="44"/>
  <c r="H24" i="44"/>
  <c r="H29" i="44"/>
  <c r="D28" i="44"/>
  <c r="J27" i="45"/>
  <c r="J30" i="45" s="1"/>
  <c r="N27" i="45"/>
  <c r="H24" i="45"/>
  <c r="I29" i="45"/>
  <c r="D26" i="45"/>
  <c r="M29" i="45"/>
  <c r="M26" i="45"/>
  <c r="L29" i="45"/>
  <c r="H26" i="45"/>
  <c r="J30" i="46"/>
  <c r="N30" i="46"/>
  <c r="N28" i="46"/>
  <c r="I28" i="46"/>
  <c r="J20" i="46"/>
  <c r="N20" i="46"/>
  <c r="P24" i="47"/>
  <c r="K24" i="47"/>
  <c r="I10" i="47"/>
  <c r="M10" i="47"/>
  <c r="Q10" i="47"/>
  <c r="D27" i="46"/>
  <c r="L28" i="47"/>
  <c r="P29" i="47"/>
  <c r="P26" i="47"/>
  <c r="K26" i="47"/>
  <c r="P30" i="47"/>
  <c r="P28" i="47"/>
  <c r="M28" i="47"/>
  <c r="K29" i="47"/>
  <c r="I30" i="47"/>
  <c r="Q30" i="47"/>
  <c r="J28" i="48"/>
  <c r="M24" i="48"/>
  <c r="Q24" i="48"/>
  <c r="L24" i="48"/>
  <c r="K10" i="48"/>
  <c r="O10" i="48"/>
  <c r="L29" i="48"/>
  <c r="K29" i="48"/>
  <c r="P29" i="48"/>
  <c r="P26" i="48"/>
  <c r="O29" i="48"/>
  <c r="K26" i="48"/>
  <c r="N30" i="48"/>
  <c r="N28" i="48"/>
  <c r="O30" i="48"/>
  <c r="J28" i="49"/>
  <c r="M24" i="49"/>
  <c r="Q24" i="49"/>
  <c r="L24" i="49"/>
  <c r="K10" i="49"/>
  <c r="O10" i="49"/>
  <c r="L29" i="49"/>
  <c r="K29" i="49"/>
  <c r="P29" i="49"/>
  <c r="P26" i="49"/>
  <c r="O29" i="49"/>
  <c r="K26" i="49"/>
  <c r="N30" i="49"/>
  <c r="N28" i="49"/>
  <c r="O30" i="49"/>
  <c r="I30" i="50"/>
  <c r="D28" i="50"/>
  <c r="M30" i="50"/>
  <c r="M28" i="50"/>
  <c r="H28" i="50"/>
  <c r="Q30" i="50"/>
  <c r="Q28" i="50"/>
  <c r="L28" i="50"/>
  <c r="J24" i="50"/>
  <c r="O24" i="50"/>
  <c r="P24" i="50"/>
  <c r="K24" i="50"/>
  <c r="K30" i="51"/>
  <c r="J28" i="51"/>
  <c r="O30" i="51"/>
  <c r="O28" i="51"/>
  <c r="D24" i="51"/>
  <c r="M24" i="51"/>
  <c r="Q24" i="51"/>
  <c r="L24" i="51"/>
  <c r="K10" i="51"/>
  <c r="O10" i="51"/>
  <c r="I30" i="52"/>
  <c r="D28" i="52"/>
  <c r="M30" i="52"/>
  <c r="M28" i="52"/>
  <c r="H28" i="52"/>
  <c r="Q30" i="52"/>
  <c r="Q28" i="52"/>
  <c r="L28" i="52"/>
  <c r="J24" i="52"/>
  <c r="O24" i="52"/>
  <c r="H20" i="52"/>
  <c r="K30" i="53"/>
  <c r="J28" i="53"/>
  <c r="O30" i="53"/>
  <c r="O28" i="53"/>
  <c r="P24" i="53"/>
  <c r="K24" i="53"/>
  <c r="J20" i="53"/>
  <c r="N20" i="53"/>
  <c r="I28" i="54"/>
  <c r="I30" i="54"/>
  <c r="J10" i="54"/>
  <c r="K30" i="55"/>
  <c r="O30" i="55"/>
  <c r="O28" i="55"/>
  <c r="J28" i="55"/>
  <c r="D24" i="55"/>
  <c r="M24" i="55"/>
  <c r="L24" i="55"/>
  <c r="Q24" i="55"/>
  <c r="K10" i="55"/>
  <c r="O10" i="55"/>
  <c r="I20" i="55"/>
  <c r="M20" i="55"/>
  <c r="Q20" i="55"/>
  <c r="D28" i="56"/>
  <c r="I30" i="56"/>
  <c r="H28" i="56"/>
  <c r="M30" i="56"/>
  <c r="M28" i="56"/>
  <c r="L28" i="56"/>
  <c r="Q30" i="56"/>
  <c r="Q28" i="56"/>
  <c r="O24" i="56"/>
  <c r="J24" i="56"/>
  <c r="I20" i="56"/>
  <c r="M20" i="56"/>
  <c r="Q20" i="56"/>
  <c r="D28" i="57"/>
  <c r="I30" i="57"/>
  <c r="H28" i="57"/>
  <c r="M30" i="57"/>
  <c r="M28" i="57"/>
  <c r="L28" i="57"/>
  <c r="Q30" i="57"/>
  <c r="Q28" i="57"/>
  <c r="O24" i="57"/>
  <c r="J24" i="57"/>
  <c r="J10" i="57"/>
  <c r="N10" i="57"/>
  <c r="H29" i="57"/>
  <c r="H26" i="57"/>
  <c r="D26" i="46"/>
  <c r="D23" i="47"/>
  <c r="D24" i="47" s="1"/>
  <c r="H5" i="47"/>
  <c r="H23" i="47" s="1"/>
  <c r="J10" i="47"/>
  <c r="N10" i="47"/>
  <c r="K20" i="47"/>
  <c r="O20" i="47"/>
  <c r="O24" i="47"/>
  <c r="H26" i="47"/>
  <c r="L26" i="47"/>
  <c r="P30" i="48"/>
  <c r="P28" i="48"/>
  <c r="D10" i="48"/>
  <c r="H9" i="48"/>
  <c r="L10" i="48"/>
  <c r="P10" i="48"/>
  <c r="I20" i="48"/>
  <c r="M20" i="48"/>
  <c r="Q20" i="48"/>
  <c r="H26" i="48"/>
  <c r="L26" i="48"/>
  <c r="L30" i="49"/>
  <c r="P28" i="49"/>
  <c r="D10" i="49"/>
  <c r="H9" i="49"/>
  <c r="L10" i="49"/>
  <c r="P10" i="49"/>
  <c r="I20" i="49"/>
  <c r="M20" i="49"/>
  <c r="Q20" i="49"/>
  <c r="H26" i="49"/>
  <c r="L26" i="49"/>
  <c r="N30" i="50"/>
  <c r="N28" i="50"/>
  <c r="I28" i="50"/>
  <c r="J10" i="50"/>
  <c r="N10" i="50"/>
  <c r="I20" i="50"/>
  <c r="M20" i="50"/>
  <c r="Q20" i="50"/>
  <c r="P30" i="51"/>
  <c r="P28" i="51"/>
  <c r="K28" i="51"/>
  <c r="D10" i="51"/>
  <c r="K20" i="51"/>
  <c r="O20" i="51"/>
  <c r="N30" i="52"/>
  <c r="N28" i="52"/>
  <c r="I28" i="52"/>
  <c r="P24" i="52"/>
  <c r="K24" i="52"/>
  <c r="J10" i="52"/>
  <c r="N10" i="52"/>
  <c r="I20" i="52"/>
  <c r="M20" i="52"/>
  <c r="P30" i="53"/>
  <c r="P28" i="53"/>
  <c r="K28" i="53"/>
  <c r="M24" i="53"/>
  <c r="H24" i="53"/>
  <c r="Q24" i="53"/>
  <c r="L24" i="53"/>
  <c r="D10" i="53"/>
  <c r="K10" i="53"/>
  <c r="O10" i="53"/>
  <c r="H26" i="53"/>
  <c r="J30" i="54"/>
  <c r="J28" i="54"/>
  <c r="P30" i="55"/>
  <c r="P28" i="55"/>
  <c r="K28" i="55"/>
  <c r="N24" i="55"/>
  <c r="I24" i="55"/>
  <c r="H29" i="55"/>
  <c r="H26" i="55"/>
  <c r="N30" i="56"/>
  <c r="N28" i="56"/>
  <c r="I28" i="56"/>
  <c r="P24" i="56"/>
  <c r="K24" i="56"/>
  <c r="J10" i="56"/>
  <c r="N10" i="56"/>
  <c r="H29" i="56"/>
  <c r="H26" i="56"/>
  <c r="J30" i="57"/>
  <c r="N30" i="57"/>
  <c r="N28" i="57"/>
  <c r="I28" i="57"/>
  <c r="P24" i="57"/>
  <c r="K24" i="57"/>
  <c r="K10" i="57"/>
  <c r="O10" i="57"/>
  <c r="H5" i="38"/>
  <c r="H23" i="38" s="1"/>
  <c r="H24" i="38" s="1"/>
  <c r="D27" i="38"/>
  <c r="D28" i="38" s="1"/>
  <c r="H5" i="39"/>
  <c r="H23" i="39" s="1"/>
  <c r="H24" i="39" s="1"/>
  <c r="D27" i="39"/>
  <c r="D28" i="39" s="1"/>
  <c r="H5" i="40"/>
  <c r="H23" i="40" s="1"/>
  <c r="H24" i="40" s="1"/>
  <c r="D27" i="40"/>
  <c r="D28" i="40" s="1"/>
  <c r="H5" i="41"/>
  <c r="H23" i="41" s="1"/>
  <c r="H24" i="41" s="1"/>
  <c r="D27" i="41"/>
  <c r="D28" i="41" s="1"/>
  <c r="H5" i="42"/>
  <c r="H23" i="42" s="1"/>
  <c r="H24" i="42" s="1"/>
  <c r="D27" i="42"/>
  <c r="D28" i="42" s="1"/>
  <c r="H5" i="43"/>
  <c r="H23" i="43" s="1"/>
  <c r="H24" i="43" s="1"/>
  <c r="D27" i="43"/>
  <c r="D28" i="43" s="1"/>
  <c r="H4" i="44"/>
  <c r="H27" i="44" s="1"/>
  <c r="H30" i="44" s="1"/>
  <c r="I26" i="44"/>
  <c r="D20" i="45"/>
  <c r="L26" i="45"/>
  <c r="P29" i="45"/>
  <c r="D20" i="46"/>
  <c r="J24" i="46"/>
  <c r="H26" i="46"/>
  <c r="L26" i="46"/>
  <c r="L29" i="46"/>
  <c r="P29" i="46"/>
  <c r="K27" i="47"/>
  <c r="K30" i="47" s="1"/>
  <c r="O27" i="47"/>
  <c r="N30" i="47" s="1"/>
  <c r="H24" i="47"/>
  <c r="L24" i="47"/>
  <c r="H21" i="47"/>
  <c r="D20" i="47"/>
  <c r="Q24" i="47"/>
  <c r="N29" i="47"/>
  <c r="N26" i="47"/>
  <c r="Q28" i="47"/>
  <c r="O29" i="47"/>
  <c r="M30" i="47"/>
  <c r="I27" i="48"/>
  <c r="M27" i="48"/>
  <c r="L30" i="48" s="1"/>
  <c r="Q27" i="48"/>
  <c r="O24" i="48"/>
  <c r="K28" i="48"/>
  <c r="I27" i="49"/>
  <c r="I28" i="49" s="1"/>
  <c r="M27" i="49"/>
  <c r="Q27" i="49"/>
  <c r="O24" i="49"/>
  <c r="K28" i="49"/>
  <c r="J28" i="50"/>
  <c r="O30" i="50"/>
  <c r="O28" i="50"/>
  <c r="D24" i="50"/>
  <c r="M24" i="50"/>
  <c r="Q24" i="50"/>
  <c r="L24" i="50"/>
  <c r="K10" i="50"/>
  <c r="O10" i="50"/>
  <c r="I30" i="51"/>
  <c r="D28" i="51"/>
  <c r="M30" i="51"/>
  <c r="M28" i="51"/>
  <c r="H28" i="51"/>
  <c r="Q30" i="51"/>
  <c r="Q28" i="51"/>
  <c r="L28" i="51"/>
  <c r="J24" i="51"/>
  <c r="O24" i="51"/>
  <c r="P24" i="51"/>
  <c r="K24" i="51"/>
  <c r="H20" i="51"/>
  <c r="K30" i="52"/>
  <c r="J28" i="52"/>
  <c r="O30" i="52"/>
  <c r="O28" i="52"/>
  <c r="D24" i="52"/>
  <c r="M24" i="52"/>
  <c r="Q24" i="52"/>
  <c r="L24" i="52"/>
  <c r="K10" i="52"/>
  <c r="O10" i="52"/>
  <c r="H29" i="52"/>
  <c r="H26" i="52"/>
  <c r="I30" i="53"/>
  <c r="M30" i="53"/>
  <c r="M28" i="53"/>
  <c r="H28" i="53"/>
  <c r="Q30" i="53"/>
  <c r="Q28" i="53"/>
  <c r="L28" i="53"/>
  <c r="N24" i="53"/>
  <c r="I24" i="53"/>
  <c r="L10" i="53"/>
  <c r="P10" i="53"/>
  <c r="H20" i="53"/>
  <c r="H26" i="54"/>
  <c r="H29" i="54"/>
  <c r="D28" i="55"/>
  <c r="I30" i="55"/>
  <c r="H28" i="55"/>
  <c r="M30" i="55"/>
  <c r="M28" i="55"/>
  <c r="L28" i="55"/>
  <c r="Q30" i="55"/>
  <c r="Q28" i="55"/>
  <c r="O24" i="55"/>
  <c r="J24" i="55"/>
  <c r="O30" i="56"/>
  <c r="O28" i="56"/>
  <c r="J28" i="56"/>
  <c r="D24" i="56"/>
  <c r="M24" i="56"/>
  <c r="L24" i="56"/>
  <c r="Q24" i="56"/>
  <c r="K10" i="56"/>
  <c r="O10" i="56"/>
  <c r="K30" i="57"/>
  <c r="O30" i="57"/>
  <c r="O28" i="57"/>
  <c r="J28" i="57"/>
  <c r="M24" i="57"/>
  <c r="L24" i="57"/>
  <c r="Q24" i="57"/>
  <c r="Q26" i="45"/>
  <c r="M26" i="46"/>
  <c r="Q26" i="46"/>
  <c r="D10" i="47"/>
  <c r="H9" i="47"/>
  <c r="L10" i="47"/>
  <c r="P10" i="47"/>
  <c r="I20" i="47"/>
  <c r="M20" i="47"/>
  <c r="Q20" i="47"/>
  <c r="J26" i="47"/>
  <c r="I26" i="47"/>
  <c r="K28" i="47"/>
  <c r="I29" i="47"/>
  <c r="D23" i="48"/>
  <c r="D24" i="48" s="1"/>
  <c r="H5" i="48"/>
  <c r="H23" i="48" s="1"/>
  <c r="H24" i="48" s="1"/>
  <c r="J10" i="48"/>
  <c r="N10" i="48"/>
  <c r="K20" i="48"/>
  <c r="O20" i="48"/>
  <c r="N24" i="48"/>
  <c r="I24" i="48"/>
  <c r="O28" i="48"/>
  <c r="D23" i="49"/>
  <c r="D24" i="49" s="1"/>
  <c r="H5" i="49"/>
  <c r="H23" i="49" s="1"/>
  <c r="H24" i="49" s="1"/>
  <c r="J10" i="49"/>
  <c r="N10" i="49"/>
  <c r="K20" i="49"/>
  <c r="O20" i="49"/>
  <c r="N24" i="49"/>
  <c r="I24" i="49"/>
  <c r="O28" i="49"/>
  <c r="P30" i="50"/>
  <c r="P28" i="50"/>
  <c r="K28" i="50"/>
  <c r="D10" i="50"/>
  <c r="L10" i="50"/>
  <c r="K20" i="50"/>
  <c r="O20" i="50"/>
  <c r="N30" i="51"/>
  <c r="N28" i="51"/>
  <c r="I28" i="51"/>
  <c r="J10" i="51"/>
  <c r="N10" i="51"/>
  <c r="I20" i="51"/>
  <c r="M20" i="51"/>
  <c r="Q20" i="51"/>
  <c r="P30" i="52"/>
  <c r="P28" i="52"/>
  <c r="K28" i="52"/>
  <c r="N24" i="52"/>
  <c r="I24" i="52"/>
  <c r="D10" i="52"/>
  <c r="N30" i="53"/>
  <c r="N28" i="53"/>
  <c r="I28" i="53"/>
  <c r="J24" i="53"/>
  <c r="O24" i="53"/>
  <c r="I10" i="53"/>
  <c r="M10" i="53"/>
  <c r="Q10" i="53"/>
  <c r="H28" i="54"/>
  <c r="H30" i="54"/>
  <c r="I24" i="54"/>
  <c r="D24" i="54"/>
  <c r="H20" i="54"/>
  <c r="N30" i="55"/>
  <c r="N28" i="55"/>
  <c r="I28" i="55"/>
  <c r="P24" i="55"/>
  <c r="K24" i="55"/>
  <c r="J10" i="55"/>
  <c r="N10" i="55"/>
  <c r="P30" i="56"/>
  <c r="P28" i="56"/>
  <c r="K28" i="56"/>
  <c r="N24" i="56"/>
  <c r="I24" i="56"/>
  <c r="H20" i="56"/>
  <c r="H30" i="57"/>
  <c r="L30" i="57"/>
  <c r="P30" i="57"/>
  <c r="P28" i="57"/>
  <c r="K28" i="57"/>
  <c r="N24" i="57"/>
  <c r="I24" i="57"/>
  <c r="I20" i="57"/>
  <c r="M20" i="57"/>
  <c r="Q20" i="57"/>
  <c r="M26" i="52"/>
  <c r="Q26" i="52"/>
  <c r="I29" i="52"/>
  <c r="M26" i="53"/>
  <c r="Q26" i="53"/>
  <c r="I29" i="53"/>
  <c r="M29" i="53"/>
  <c r="Q29" i="53"/>
  <c r="K26" i="55"/>
  <c r="O26" i="55"/>
  <c r="O29" i="55"/>
  <c r="K26" i="56"/>
  <c r="O26" i="56"/>
  <c r="O29" i="56"/>
  <c r="D26" i="57"/>
  <c r="K26" i="57"/>
  <c r="O26" i="57"/>
  <c r="O29" i="57"/>
  <c r="I30" i="58"/>
  <c r="D28" i="58"/>
  <c r="M30" i="58"/>
  <c r="M28" i="58"/>
  <c r="Q30" i="58"/>
  <c r="Q28" i="58"/>
  <c r="L28" i="58"/>
  <c r="N24" i="58"/>
  <c r="I24" i="58"/>
  <c r="L10" i="58"/>
  <c r="P10" i="58"/>
  <c r="H20" i="58"/>
  <c r="L20" i="58"/>
  <c r="K30" i="59"/>
  <c r="J28" i="59"/>
  <c r="O30" i="59"/>
  <c r="O28" i="59"/>
  <c r="P24" i="59"/>
  <c r="K24" i="59"/>
  <c r="J10" i="59"/>
  <c r="H30" i="60"/>
  <c r="L30" i="60"/>
  <c r="P30" i="60"/>
  <c r="P28" i="60"/>
  <c r="K28" i="60"/>
  <c r="D24" i="60"/>
  <c r="M24" i="60"/>
  <c r="H24" i="60"/>
  <c r="Q24" i="60"/>
  <c r="L24" i="60"/>
  <c r="L10" i="60"/>
  <c r="P10" i="60"/>
  <c r="H20" i="60"/>
  <c r="H30" i="61"/>
  <c r="L30" i="61"/>
  <c r="P30" i="61"/>
  <c r="P28" i="61"/>
  <c r="K28" i="61"/>
  <c r="D24" i="61"/>
  <c r="M24" i="61"/>
  <c r="H24" i="61"/>
  <c r="Q24" i="61"/>
  <c r="L24" i="61"/>
  <c r="L10" i="61"/>
  <c r="P10" i="61"/>
  <c r="H20" i="61"/>
  <c r="L20" i="61"/>
  <c r="H30" i="62"/>
  <c r="L30" i="62"/>
  <c r="P30" i="62"/>
  <c r="P28" i="62"/>
  <c r="K28" i="62"/>
  <c r="D24" i="62"/>
  <c r="M24" i="62"/>
  <c r="Q24" i="62"/>
  <c r="L24" i="62"/>
  <c r="L10" i="62"/>
  <c r="P10" i="62"/>
  <c r="H20" i="62"/>
  <c r="K30" i="63"/>
  <c r="J28" i="63"/>
  <c r="O30" i="63"/>
  <c r="O28" i="63"/>
  <c r="P24" i="63"/>
  <c r="K24" i="63"/>
  <c r="J20" i="63"/>
  <c r="N20" i="63"/>
  <c r="I30" i="64"/>
  <c r="M28" i="64"/>
  <c r="H28" i="64"/>
  <c r="M30" i="64"/>
  <c r="I24" i="64"/>
  <c r="N24" i="64"/>
  <c r="J10" i="64"/>
  <c r="N10" i="64"/>
  <c r="J30" i="65"/>
  <c r="N30" i="65"/>
  <c r="N28" i="65"/>
  <c r="I28" i="65"/>
  <c r="P24" i="65"/>
  <c r="K24" i="65"/>
  <c r="J10" i="65"/>
  <c r="N10" i="65"/>
  <c r="H20" i="65"/>
  <c r="L20" i="65"/>
  <c r="I30" i="66"/>
  <c r="I28" i="66"/>
  <c r="D28" i="66"/>
  <c r="I24" i="66"/>
  <c r="D24" i="66"/>
  <c r="K10" i="66"/>
  <c r="H30" i="67"/>
  <c r="L30" i="67"/>
  <c r="P30" i="67"/>
  <c r="P28" i="67"/>
  <c r="K28" i="67"/>
  <c r="N24" i="67"/>
  <c r="I24" i="67"/>
  <c r="I20" i="67"/>
  <c r="M20" i="67"/>
  <c r="Q20" i="67"/>
  <c r="N30" i="68"/>
  <c r="N28" i="68"/>
  <c r="I28" i="68"/>
  <c r="P24" i="68"/>
  <c r="K24" i="68"/>
  <c r="K10" i="68"/>
  <c r="O10" i="68"/>
  <c r="J10" i="69"/>
  <c r="N10" i="69"/>
  <c r="N26" i="48"/>
  <c r="N26" i="49"/>
  <c r="H5" i="50"/>
  <c r="H23" i="50" s="1"/>
  <c r="H24" i="50" s="1"/>
  <c r="H9" i="50"/>
  <c r="N26" i="50"/>
  <c r="H5" i="51"/>
  <c r="H23" i="51" s="1"/>
  <c r="H24" i="51" s="1"/>
  <c r="H9" i="51"/>
  <c r="N26" i="51"/>
  <c r="H5" i="52"/>
  <c r="H23" i="52" s="1"/>
  <c r="H24" i="52" s="1"/>
  <c r="H9" i="52"/>
  <c r="J26" i="52"/>
  <c r="N29" i="52"/>
  <c r="D27" i="53"/>
  <c r="D28" i="53" s="1"/>
  <c r="D23" i="54"/>
  <c r="D26" i="54"/>
  <c r="D27" i="54"/>
  <c r="D28" i="54" s="1"/>
  <c r="D10" i="55"/>
  <c r="L26" i="55"/>
  <c r="P26" i="55"/>
  <c r="D10" i="56"/>
  <c r="L26" i="56"/>
  <c r="P26" i="56"/>
  <c r="D10" i="57"/>
  <c r="L26" i="57"/>
  <c r="P26" i="57"/>
  <c r="J30" i="58"/>
  <c r="N30" i="58"/>
  <c r="N28" i="58"/>
  <c r="I28" i="58"/>
  <c r="J24" i="58"/>
  <c r="O24" i="58"/>
  <c r="I10" i="58"/>
  <c r="M10" i="58"/>
  <c r="Q10" i="58"/>
  <c r="P30" i="59"/>
  <c r="P28" i="59"/>
  <c r="K28" i="59"/>
  <c r="M24" i="59"/>
  <c r="H24" i="59"/>
  <c r="Q24" i="59"/>
  <c r="L24" i="59"/>
  <c r="D10" i="59"/>
  <c r="K10" i="59"/>
  <c r="K20" i="59"/>
  <c r="I30" i="60"/>
  <c r="M30" i="60"/>
  <c r="M28" i="60"/>
  <c r="H28" i="60"/>
  <c r="Q30" i="60"/>
  <c r="Q28" i="60"/>
  <c r="L28" i="60"/>
  <c r="N24" i="60"/>
  <c r="I24" i="60"/>
  <c r="I10" i="60"/>
  <c r="M10" i="60"/>
  <c r="Q10" i="60"/>
  <c r="I30" i="61"/>
  <c r="M30" i="61"/>
  <c r="M28" i="61"/>
  <c r="H28" i="61"/>
  <c r="Q30" i="61"/>
  <c r="Q28" i="61"/>
  <c r="L28" i="61"/>
  <c r="N24" i="61"/>
  <c r="I24" i="61"/>
  <c r="I10" i="61"/>
  <c r="M10" i="61"/>
  <c r="Q10" i="61"/>
  <c r="I30" i="62"/>
  <c r="D28" i="62"/>
  <c r="M30" i="62"/>
  <c r="M28" i="62"/>
  <c r="H28" i="62"/>
  <c r="Q30" i="62"/>
  <c r="Q28" i="62"/>
  <c r="L28" i="62"/>
  <c r="N24" i="62"/>
  <c r="I24" i="62"/>
  <c r="I10" i="62"/>
  <c r="M10" i="62"/>
  <c r="Q10" i="62"/>
  <c r="P30" i="63"/>
  <c r="P28" i="63"/>
  <c r="K28" i="63"/>
  <c r="M24" i="63"/>
  <c r="H24" i="63"/>
  <c r="Q24" i="63"/>
  <c r="L24" i="63"/>
  <c r="D10" i="63"/>
  <c r="K20" i="63"/>
  <c r="O20" i="63"/>
  <c r="J30" i="64"/>
  <c r="J28" i="64"/>
  <c r="I28" i="64"/>
  <c r="N30" i="64"/>
  <c r="N28" i="64"/>
  <c r="O30" i="65"/>
  <c r="O28" i="65"/>
  <c r="J28" i="65"/>
  <c r="M24" i="65"/>
  <c r="L24" i="65"/>
  <c r="Q24" i="65"/>
  <c r="K10" i="65"/>
  <c r="O10" i="65"/>
  <c r="I20" i="65"/>
  <c r="M20" i="65"/>
  <c r="Q20" i="65"/>
  <c r="J30" i="66"/>
  <c r="J28" i="66"/>
  <c r="D10" i="66"/>
  <c r="D28" i="67"/>
  <c r="I30" i="67"/>
  <c r="H28" i="67"/>
  <c r="M30" i="67"/>
  <c r="M28" i="67"/>
  <c r="L28" i="67"/>
  <c r="Q30" i="67"/>
  <c r="Q28" i="67"/>
  <c r="O24" i="67"/>
  <c r="J24" i="67"/>
  <c r="J10" i="67"/>
  <c r="N10" i="67"/>
  <c r="H29" i="67"/>
  <c r="H26" i="67"/>
  <c r="O30" i="68"/>
  <c r="O28" i="68"/>
  <c r="J28" i="68"/>
  <c r="D24" i="68"/>
  <c r="M24" i="68"/>
  <c r="L24" i="68"/>
  <c r="Q24" i="68"/>
  <c r="H20" i="68"/>
  <c r="L20" i="68"/>
  <c r="P20" i="68"/>
  <c r="K10" i="69"/>
  <c r="O10" i="69"/>
  <c r="I20" i="69"/>
  <c r="I24" i="50"/>
  <c r="K26" i="50"/>
  <c r="K29" i="50"/>
  <c r="O29" i="50"/>
  <c r="I24" i="51"/>
  <c r="K26" i="51"/>
  <c r="K29" i="51"/>
  <c r="O29" i="51"/>
  <c r="O26" i="52"/>
  <c r="K26" i="53"/>
  <c r="O26" i="53"/>
  <c r="D10" i="54"/>
  <c r="I26" i="57"/>
  <c r="K30" i="58"/>
  <c r="J28" i="58"/>
  <c r="O30" i="58"/>
  <c r="O28" i="58"/>
  <c r="P24" i="58"/>
  <c r="K24" i="58"/>
  <c r="J10" i="58"/>
  <c r="N10" i="58"/>
  <c r="J20" i="58"/>
  <c r="I30" i="59"/>
  <c r="M30" i="59"/>
  <c r="M28" i="59"/>
  <c r="H28" i="59"/>
  <c r="Q30" i="59"/>
  <c r="Q28" i="59"/>
  <c r="L28" i="59"/>
  <c r="N24" i="59"/>
  <c r="I24" i="59"/>
  <c r="L10" i="59"/>
  <c r="P10" i="59"/>
  <c r="J30" i="60"/>
  <c r="N30" i="60"/>
  <c r="N28" i="60"/>
  <c r="I28" i="60"/>
  <c r="J24" i="60"/>
  <c r="O24" i="60"/>
  <c r="J20" i="60"/>
  <c r="J30" i="61"/>
  <c r="N30" i="61"/>
  <c r="N28" i="61"/>
  <c r="I28" i="61"/>
  <c r="J24" i="61"/>
  <c r="O24" i="61"/>
  <c r="J20" i="61"/>
  <c r="N20" i="61"/>
  <c r="J30" i="62"/>
  <c r="N30" i="62"/>
  <c r="N28" i="62"/>
  <c r="I28" i="62"/>
  <c r="J24" i="62"/>
  <c r="O24" i="62"/>
  <c r="J20" i="62"/>
  <c r="N20" i="62"/>
  <c r="I30" i="63"/>
  <c r="M30" i="63"/>
  <c r="M28" i="63"/>
  <c r="H28" i="63"/>
  <c r="Q30" i="63"/>
  <c r="Q28" i="63"/>
  <c r="L28" i="63"/>
  <c r="N24" i="63"/>
  <c r="I24" i="63"/>
  <c r="L10" i="63"/>
  <c r="P10" i="63"/>
  <c r="H20" i="63"/>
  <c r="K30" i="64"/>
  <c r="K28" i="64"/>
  <c r="H26" i="64"/>
  <c r="H29" i="64"/>
  <c r="P30" i="65"/>
  <c r="P28" i="65"/>
  <c r="K28" i="65"/>
  <c r="N24" i="65"/>
  <c r="I24" i="65"/>
  <c r="H29" i="65"/>
  <c r="H26" i="65"/>
  <c r="K30" i="66"/>
  <c r="K28" i="66"/>
  <c r="I10" i="66"/>
  <c r="I20" i="66"/>
  <c r="J30" i="67"/>
  <c r="N30" i="67"/>
  <c r="N28" i="67"/>
  <c r="I28" i="67"/>
  <c r="P24" i="67"/>
  <c r="K24" i="67"/>
  <c r="K10" i="67"/>
  <c r="O10" i="67"/>
  <c r="H30" i="68"/>
  <c r="L30" i="68"/>
  <c r="P30" i="68"/>
  <c r="P28" i="68"/>
  <c r="K28" i="68"/>
  <c r="N24" i="68"/>
  <c r="I24" i="68"/>
  <c r="I20" i="68"/>
  <c r="M20" i="68"/>
  <c r="Q20" i="68"/>
  <c r="I24" i="69"/>
  <c r="N24" i="69"/>
  <c r="D20" i="48"/>
  <c r="D20" i="49"/>
  <c r="D20" i="50"/>
  <c r="P26" i="50"/>
  <c r="D20" i="51"/>
  <c r="H26" i="51"/>
  <c r="L26" i="51"/>
  <c r="P26" i="51"/>
  <c r="D20" i="52"/>
  <c r="D20" i="53"/>
  <c r="P26" i="53"/>
  <c r="H5" i="55"/>
  <c r="H23" i="55" s="1"/>
  <c r="H24" i="55" s="1"/>
  <c r="N26" i="55"/>
  <c r="H5" i="56"/>
  <c r="H23" i="56" s="1"/>
  <c r="H24" i="56" s="1"/>
  <c r="N26" i="56"/>
  <c r="H5" i="57"/>
  <c r="H23" i="57" s="1"/>
  <c r="H24" i="57" s="1"/>
  <c r="N26" i="57"/>
  <c r="H4" i="58"/>
  <c r="H27" i="58" s="1"/>
  <c r="H30" i="58" s="1"/>
  <c r="P30" i="58"/>
  <c r="P28" i="58"/>
  <c r="K28" i="58"/>
  <c r="D24" i="58"/>
  <c r="M24" i="58"/>
  <c r="H24" i="58"/>
  <c r="Q24" i="58"/>
  <c r="L24" i="58"/>
  <c r="D10" i="58"/>
  <c r="K10" i="58"/>
  <c r="O10" i="58"/>
  <c r="N30" i="59"/>
  <c r="N28" i="59"/>
  <c r="I28" i="59"/>
  <c r="J24" i="59"/>
  <c r="O24" i="59"/>
  <c r="I10" i="59"/>
  <c r="M10" i="59"/>
  <c r="Q10" i="59"/>
  <c r="J28" i="60"/>
  <c r="O30" i="60"/>
  <c r="O28" i="60"/>
  <c r="P24" i="60"/>
  <c r="K24" i="60"/>
  <c r="D10" i="60"/>
  <c r="K20" i="60"/>
  <c r="O20" i="60"/>
  <c r="H26" i="60"/>
  <c r="J28" i="61"/>
  <c r="O30" i="61"/>
  <c r="O28" i="61"/>
  <c r="H23" i="61"/>
  <c r="P24" i="61"/>
  <c r="K24" i="61"/>
  <c r="D10" i="61"/>
  <c r="K20" i="61"/>
  <c r="O20" i="61"/>
  <c r="H26" i="61"/>
  <c r="J28" i="62"/>
  <c r="O30" i="62"/>
  <c r="O28" i="62"/>
  <c r="H23" i="62"/>
  <c r="H24" i="62" s="1"/>
  <c r="P24" i="62"/>
  <c r="K24" i="62"/>
  <c r="D10" i="62"/>
  <c r="K20" i="62"/>
  <c r="O20" i="62"/>
  <c r="H26" i="62"/>
  <c r="N30" i="63"/>
  <c r="N28" i="63"/>
  <c r="I28" i="63"/>
  <c r="J24" i="63"/>
  <c r="O24" i="63"/>
  <c r="I10" i="63"/>
  <c r="M10" i="63"/>
  <c r="Q10" i="63"/>
  <c r="L28" i="64"/>
  <c r="L30" i="64"/>
  <c r="M24" i="64"/>
  <c r="H24" i="64"/>
  <c r="I10" i="64"/>
  <c r="H20" i="64"/>
  <c r="D28" i="65"/>
  <c r="I30" i="65"/>
  <c r="H28" i="65"/>
  <c r="M30" i="65"/>
  <c r="M28" i="65"/>
  <c r="L28" i="65"/>
  <c r="Q30" i="65"/>
  <c r="Q28" i="65"/>
  <c r="O24" i="65"/>
  <c r="J24" i="65"/>
  <c r="J10" i="66"/>
  <c r="J20" i="66"/>
  <c r="O30" i="67"/>
  <c r="O28" i="67"/>
  <c r="J28" i="67"/>
  <c r="M24" i="67"/>
  <c r="L24" i="67"/>
  <c r="Q24" i="67"/>
  <c r="H20" i="67"/>
  <c r="D28" i="68"/>
  <c r="I30" i="68"/>
  <c r="H28" i="68"/>
  <c r="M30" i="68"/>
  <c r="M28" i="68"/>
  <c r="L28" i="68"/>
  <c r="Q30" i="68"/>
  <c r="Q28" i="68"/>
  <c r="O24" i="68"/>
  <c r="J24" i="68"/>
  <c r="J10" i="68"/>
  <c r="N10" i="68"/>
  <c r="H29" i="68"/>
  <c r="H26" i="68"/>
  <c r="J24" i="69"/>
  <c r="O24" i="69"/>
  <c r="I10" i="69"/>
  <c r="M10" i="69"/>
  <c r="I26" i="58"/>
  <c r="M26" i="58"/>
  <c r="Q26" i="58"/>
  <c r="I29" i="58"/>
  <c r="M29" i="58"/>
  <c r="Q29" i="58"/>
  <c r="I26" i="59"/>
  <c r="M26" i="59"/>
  <c r="Q26" i="59"/>
  <c r="I29" i="59"/>
  <c r="M29" i="59"/>
  <c r="Q29" i="59"/>
  <c r="I26" i="60"/>
  <c r="M26" i="60"/>
  <c r="Q26" i="60"/>
  <c r="I29" i="60"/>
  <c r="M29" i="60"/>
  <c r="Q29" i="60"/>
  <c r="M26" i="61"/>
  <c r="Q26" i="61"/>
  <c r="I29" i="61"/>
  <c r="M29" i="61"/>
  <c r="Q29" i="61"/>
  <c r="M26" i="62"/>
  <c r="Q26" i="62"/>
  <c r="I29" i="62"/>
  <c r="M29" i="62"/>
  <c r="Q29" i="62"/>
  <c r="M26" i="63"/>
  <c r="Q26" i="63"/>
  <c r="I29" i="63"/>
  <c r="M29" i="63"/>
  <c r="Q29" i="63"/>
  <c r="J26" i="64"/>
  <c r="K29" i="64"/>
  <c r="K26" i="65"/>
  <c r="O26" i="65"/>
  <c r="O29" i="65"/>
  <c r="K29" i="66"/>
  <c r="K26" i="67"/>
  <c r="O26" i="67"/>
  <c r="O29" i="67"/>
  <c r="K26" i="68"/>
  <c r="O26" i="68"/>
  <c r="O29" i="68"/>
  <c r="H30" i="69"/>
  <c r="L30" i="69"/>
  <c r="P30" i="69"/>
  <c r="P28" i="69"/>
  <c r="K28" i="69"/>
  <c r="K29" i="69"/>
  <c r="O29" i="69"/>
  <c r="J30" i="70"/>
  <c r="I28" i="70"/>
  <c r="N30" i="70"/>
  <c r="N28" i="70"/>
  <c r="P24" i="70"/>
  <c r="K24" i="70"/>
  <c r="I20" i="70"/>
  <c r="K30" i="71"/>
  <c r="O30" i="71"/>
  <c r="O28" i="71"/>
  <c r="J28" i="71"/>
  <c r="D24" i="71"/>
  <c r="M24" i="71"/>
  <c r="Q24" i="71"/>
  <c r="L24" i="71"/>
  <c r="K10" i="71"/>
  <c r="O10" i="71"/>
  <c r="J20" i="71"/>
  <c r="N20" i="71"/>
  <c r="H30" i="72"/>
  <c r="L30" i="72"/>
  <c r="P30" i="72"/>
  <c r="P28" i="72"/>
  <c r="K28" i="72"/>
  <c r="D24" i="72"/>
  <c r="M24" i="72"/>
  <c r="H24" i="72"/>
  <c r="Q24" i="72"/>
  <c r="L24" i="72"/>
  <c r="K10" i="72"/>
  <c r="O10" i="72"/>
  <c r="H30" i="73"/>
  <c r="L28" i="73"/>
  <c r="L30" i="73"/>
  <c r="L10" i="73"/>
  <c r="J30" i="74"/>
  <c r="N30" i="74"/>
  <c r="N28" i="74"/>
  <c r="I28" i="74"/>
  <c r="K24" i="74"/>
  <c r="P24" i="74"/>
  <c r="K30" i="75"/>
  <c r="O28" i="75"/>
  <c r="J28" i="75"/>
  <c r="O30" i="75"/>
  <c r="H23" i="75"/>
  <c r="K24" i="75"/>
  <c r="P24" i="75"/>
  <c r="J26" i="58"/>
  <c r="N26" i="58"/>
  <c r="J26" i="59"/>
  <c r="N26" i="59"/>
  <c r="D27" i="59"/>
  <c r="D28" i="59" s="1"/>
  <c r="J26" i="60"/>
  <c r="N26" i="60"/>
  <c r="D27" i="60"/>
  <c r="D28" i="60" s="1"/>
  <c r="D27" i="61"/>
  <c r="D28" i="61" s="1"/>
  <c r="D27" i="62"/>
  <c r="D27" i="63"/>
  <c r="D28" i="63" s="1"/>
  <c r="D23" i="64"/>
  <c r="D24" i="64" s="1"/>
  <c r="D26" i="64"/>
  <c r="D27" i="64"/>
  <c r="D28" i="64" s="1"/>
  <c r="L29" i="64"/>
  <c r="D10" i="65"/>
  <c r="L26" i="65"/>
  <c r="P26" i="65"/>
  <c r="D10" i="67"/>
  <c r="L26" i="67"/>
  <c r="P26" i="67"/>
  <c r="D10" i="68"/>
  <c r="L26" i="68"/>
  <c r="I30" i="69"/>
  <c r="D28" i="69"/>
  <c r="M30" i="69"/>
  <c r="M28" i="69"/>
  <c r="H28" i="69"/>
  <c r="Q30" i="69"/>
  <c r="Q28" i="69"/>
  <c r="L28" i="69"/>
  <c r="D10" i="69"/>
  <c r="J20" i="69"/>
  <c r="N20" i="69"/>
  <c r="D23" i="69"/>
  <c r="D24" i="69" s="1"/>
  <c r="L24" i="69"/>
  <c r="K26" i="69"/>
  <c r="P29" i="69"/>
  <c r="P26" i="69"/>
  <c r="O30" i="70"/>
  <c r="O28" i="70"/>
  <c r="J28" i="70"/>
  <c r="M24" i="70"/>
  <c r="Q24" i="70"/>
  <c r="L24" i="70"/>
  <c r="K10" i="70"/>
  <c r="O10" i="70"/>
  <c r="J20" i="70"/>
  <c r="N20" i="70"/>
  <c r="P30" i="71"/>
  <c r="P28" i="71"/>
  <c r="K28" i="71"/>
  <c r="I24" i="71"/>
  <c r="N24" i="71"/>
  <c r="L10" i="71"/>
  <c r="P10" i="71"/>
  <c r="I30" i="72"/>
  <c r="M30" i="72"/>
  <c r="M28" i="72"/>
  <c r="H28" i="72"/>
  <c r="Q30" i="72"/>
  <c r="Q28" i="72"/>
  <c r="L28" i="72"/>
  <c r="I24" i="72"/>
  <c r="N24" i="72"/>
  <c r="L10" i="72"/>
  <c r="P10" i="72"/>
  <c r="I30" i="73"/>
  <c r="D28" i="73"/>
  <c r="H28" i="73"/>
  <c r="M30" i="73"/>
  <c r="M28" i="73"/>
  <c r="H24" i="73"/>
  <c r="M24" i="73"/>
  <c r="I10" i="73"/>
  <c r="M10" i="73"/>
  <c r="K30" i="74"/>
  <c r="O30" i="74"/>
  <c r="O28" i="74"/>
  <c r="J28" i="74"/>
  <c r="M24" i="74"/>
  <c r="Q24" i="74"/>
  <c r="L24" i="74"/>
  <c r="D10" i="74"/>
  <c r="L20" i="74"/>
  <c r="P20" i="74"/>
  <c r="P30" i="75"/>
  <c r="P28" i="75"/>
  <c r="K28" i="75"/>
  <c r="M24" i="75"/>
  <c r="H24" i="75"/>
  <c r="Q24" i="75"/>
  <c r="L24" i="75"/>
  <c r="D10" i="75"/>
  <c r="L10" i="75"/>
  <c r="K20" i="75"/>
  <c r="K26" i="58"/>
  <c r="O26" i="58"/>
  <c r="K26" i="59"/>
  <c r="O29" i="59"/>
  <c r="D10" i="64"/>
  <c r="H4" i="66"/>
  <c r="H27" i="66" s="1"/>
  <c r="H25" i="66"/>
  <c r="K26" i="66"/>
  <c r="I28" i="69"/>
  <c r="N30" i="69"/>
  <c r="N28" i="69"/>
  <c r="D26" i="69"/>
  <c r="I29" i="69"/>
  <c r="M29" i="69"/>
  <c r="H26" i="69"/>
  <c r="P30" i="70"/>
  <c r="P28" i="70"/>
  <c r="K28" i="70"/>
  <c r="I24" i="70"/>
  <c r="N24" i="70"/>
  <c r="L10" i="70"/>
  <c r="I30" i="71"/>
  <c r="M30" i="71"/>
  <c r="M28" i="71"/>
  <c r="H28" i="71"/>
  <c r="Q30" i="71"/>
  <c r="Q28" i="71"/>
  <c r="L28" i="71"/>
  <c r="O24" i="71"/>
  <c r="J24" i="71"/>
  <c r="I28" i="72"/>
  <c r="N30" i="72"/>
  <c r="N28" i="72"/>
  <c r="O24" i="72"/>
  <c r="J24" i="72"/>
  <c r="J20" i="72"/>
  <c r="N20" i="72"/>
  <c r="J30" i="73"/>
  <c r="J28" i="73"/>
  <c r="N30" i="73"/>
  <c r="N28" i="73"/>
  <c r="I28" i="73"/>
  <c r="N24" i="73"/>
  <c r="I24" i="73"/>
  <c r="J10" i="73"/>
  <c r="N10" i="73"/>
  <c r="K28" i="74"/>
  <c r="P30" i="74"/>
  <c r="P28" i="74"/>
  <c r="N24" i="74"/>
  <c r="I24" i="74"/>
  <c r="I10" i="74"/>
  <c r="M10" i="74"/>
  <c r="Q10" i="74"/>
  <c r="I20" i="74"/>
  <c r="I30" i="75"/>
  <c r="D28" i="75"/>
  <c r="H28" i="75"/>
  <c r="M28" i="75"/>
  <c r="M30" i="75"/>
  <c r="L28" i="75"/>
  <c r="Q28" i="75"/>
  <c r="Q30" i="75"/>
  <c r="N24" i="75"/>
  <c r="I24" i="75"/>
  <c r="I10" i="75"/>
  <c r="M10" i="75"/>
  <c r="Q10" i="75"/>
  <c r="H20" i="75"/>
  <c r="L20" i="75"/>
  <c r="P20" i="75"/>
  <c r="D20" i="58"/>
  <c r="P26" i="58"/>
  <c r="D20" i="59"/>
  <c r="P26" i="59"/>
  <c r="D20" i="60"/>
  <c r="P26" i="60"/>
  <c r="D20" i="61"/>
  <c r="P26" i="61"/>
  <c r="D20" i="62"/>
  <c r="P26" i="62"/>
  <c r="D20" i="63"/>
  <c r="P26" i="63"/>
  <c r="H5" i="65"/>
  <c r="H23" i="65" s="1"/>
  <c r="H24" i="65" s="1"/>
  <c r="N26" i="65"/>
  <c r="H5" i="66"/>
  <c r="H23" i="66" s="1"/>
  <c r="H24" i="66" s="1"/>
  <c r="H9" i="66"/>
  <c r="H5" i="67"/>
  <c r="H23" i="67" s="1"/>
  <c r="H24" i="67" s="1"/>
  <c r="N26" i="67"/>
  <c r="H5" i="68"/>
  <c r="H23" i="68" s="1"/>
  <c r="H24" i="68" s="1"/>
  <c r="N26" i="68"/>
  <c r="K30" i="69"/>
  <c r="O30" i="69"/>
  <c r="O28" i="69"/>
  <c r="J28" i="69"/>
  <c r="L23" i="69"/>
  <c r="P23" i="69"/>
  <c r="H24" i="69"/>
  <c r="I26" i="69"/>
  <c r="I30" i="70"/>
  <c r="D28" i="70"/>
  <c r="M30" i="70"/>
  <c r="M28" i="70"/>
  <c r="H28" i="70"/>
  <c r="Q30" i="70"/>
  <c r="Q28" i="70"/>
  <c r="L28" i="70"/>
  <c r="O24" i="70"/>
  <c r="J24" i="70"/>
  <c r="I28" i="71"/>
  <c r="N30" i="71"/>
  <c r="N28" i="71"/>
  <c r="P24" i="71"/>
  <c r="K24" i="71"/>
  <c r="I20" i="71"/>
  <c r="O30" i="72"/>
  <c r="O28" i="72"/>
  <c r="J28" i="72"/>
  <c r="P24" i="72"/>
  <c r="K24" i="72"/>
  <c r="K28" i="73"/>
  <c r="K30" i="73"/>
  <c r="D10" i="73"/>
  <c r="D28" i="74"/>
  <c r="I30" i="74"/>
  <c r="M30" i="74"/>
  <c r="M28" i="74"/>
  <c r="H28" i="74"/>
  <c r="Q30" i="74"/>
  <c r="Q28" i="74"/>
  <c r="L28" i="74"/>
  <c r="O24" i="74"/>
  <c r="J24" i="74"/>
  <c r="J10" i="74"/>
  <c r="N10" i="74"/>
  <c r="H29" i="74"/>
  <c r="H26" i="74"/>
  <c r="N30" i="75"/>
  <c r="N28" i="75"/>
  <c r="I28" i="75"/>
  <c r="O24" i="75"/>
  <c r="J24" i="75"/>
  <c r="J10" i="75"/>
  <c r="N10" i="75"/>
  <c r="L26" i="69"/>
  <c r="D10" i="70"/>
  <c r="H26" i="70"/>
  <c r="L26" i="70"/>
  <c r="P26" i="70"/>
  <c r="P29" i="70"/>
  <c r="D10" i="71"/>
  <c r="H26" i="71"/>
  <c r="L26" i="71"/>
  <c r="P26" i="71"/>
  <c r="P29" i="71"/>
  <c r="D10" i="72"/>
  <c r="H26" i="72"/>
  <c r="L26" i="72"/>
  <c r="P26" i="72"/>
  <c r="P29" i="72"/>
  <c r="I26" i="73"/>
  <c r="M26" i="73"/>
  <c r="J29" i="73"/>
  <c r="N29" i="73"/>
  <c r="H5" i="74"/>
  <c r="H23" i="74" s="1"/>
  <c r="H24" i="74" s="1"/>
  <c r="H9" i="74"/>
  <c r="J26" i="74"/>
  <c r="N26" i="74"/>
  <c r="N29" i="74"/>
  <c r="H9" i="75"/>
  <c r="J26" i="75"/>
  <c r="N26" i="75"/>
  <c r="P30" i="76"/>
  <c r="P28" i="76"/>
  <c r="K28" i="76"/>
  <c r="N24" i="76"/>
  <c r="I24" i="76"/>
  <c r="L10" i="76"/>
  <c r="P10" i="76"/>
  <c r="K20" i="76"/>
  <c r="O20" i="76"/>
  <c r="P30" i="77"/>
  <c r="P28" i="77"/>
  <c r="K28" i="77"/>
  <c r="N24" i="77"/>
  <c r="I24" i="77"/>
  <c r="L10" i="77"/>
  <c r="K20" i="77"/>
  <c r="O20" i="77"/>
  <c r="P30" i="78"/>
  <c r="P28" i="78"/>
  <c r="K28" i="78"/>
  <c r="N24" i="78"/>
  <c r="I24" i="78"/>
  <c r="K20" i="78"/>
  <c r="O20" i="78"/>
  <c r="P30" i="79"/>
  <c r="P28" i="79"/>
  <c r="K28" i="79"/>
  <c r="N24" i="79"/>
  <c r="I24" i="79"/>
  <c r="L10" i="79"/>
  <c r="P10" i="79"/>
  <c r="K20" i="79"/>
  <c r="O20" i="79"/>
  <c r="O30" i="80"/>
  <c r="O28" i="80"/>
  <c r="J28" i="80"/>
  <c r="D24" i="80"/>
  <c r="M24" i="80"/>
  <c r="H24" i="80"/>
  <c r="Q24" i="80"/>
  <c r="K10" i="80"/>
  <c r="O10" i="80"/>
  <c r="Q26" i="69"/>
  <c r="I26" i="70"/>
  <c r="M26" i="70"/>
  <c r="Q26" i="70"/>
  <c r="I29" i="70"/>
  <c r="I26" i="71"/>
  <c r="M26" i="71"/>
  <c r="Q26" i="71"/>
  <c r="I29" i="71"/>
  <c r="I26" i="72"/>
  <c r="M26" i="72"/>
  <c r="Q26" i="72"/>
  <c r="I29" i="72"/>
  <c r="K29" i="73"/>
  <c r="D26" i="74"/>
  <c r="K26" i="74"/>
  <c r="O26" i="74"/>
  <c r="D26" i="75"/>
  <c r="K26" i="75"/>
  <c r="D28" i="76"/>
  <c r="I30" i="76"/>
  <c r="H28" i="76"/>
  <c r="M30" i="76"/>
  <c r="M28" i="76"/>
  <c r="L28" i="76"/>
  <c r="Q30" i="76"/>
  <c r="Q28" i="76"/>
  <c r="O24" i="76"/>
  <c r="J24" i="76"/>
  <c r="H20" i="76"/>
  <c r="D28" i="77"/>
  <c r="I30" i="77"/>
  <c r="H28" i="77"/>
  <c r="M30" i="77"/>
  <c r="M28" i="77"/>
  <c r="L28" i="77"/>
  <c r="Q30" i="77"/>
  <c r="Q28" i="77"/>
  <c r="O24" i="77"/>
  <c r="J24" i="77"/>
  <c r="H20" i="77"/>
  <c r="D28" i="78"/>
  <c r="I30" i="78"/>
  <c r="H28" i="78"/>
  <c r="M30" i="78"/>
  <c r="M28" i="78"/>
  <c r="L28" i="78"/>
  <c r="Q30" i="78"/>
  <c r="Q28" i="78"/>
  <c r="O24" i="78"/>
  <c r="J24" i="78"/>
  <c r="H20" i="78"/>
  <c r="D28" i="79"/>
  <c r="I30" i="79"/>
  <c r="H28" i="79"/>
  <c r="M30" i="79"/>
  <c r="M28" i="79"/>
  <c r="L28" i="79"/>
  <c r="Q30" i="79"/>
  <c r="Q28" i="79"/>
  <c r="O24" i="79"/>
  <c r="J24" i="79"/>
  <c r="I10" i="79"/>
  <c r="M10" i="79"/>
  <c r="Q10" i="79"/>
  <c r="H30" i="80"/>
  <c r="L30" i="80"/>
  <c r="L10" i="80"/>
  <c r="J20" i="80"/>
  <c r="H5" i="70"/>
  <c r="H23" i="70" s="1"/>
  <c r="H24" i="70" s="1"/>
  <c r="D27" i="70"/>
  <c r="H5" i="71"/>
  <c r="H23" i="71" s="1"/>
  <c r="H24" i="71" s="1"/>
  <c r="D27" i="71"/>
  <c r="D28" i="71" s="1"/>
  <c r="D27" i="72"/>
  <c r="D28" i="72" s="1"/>
  <c r="D26" i="73"/>
  <c r="D20" i="74"/>
  <c r="D20" i="75"/>
  <c r="H26" i="75"/>
  <c r="L26" i="75"/>
  <c r="J30" i="76"/>
  <c r="N30" i="76"/>
  <c r="N28" i="76"/>
  <c r="I28" i="76"/>
  <c r="P24" i="76"/>
  <c r="K24" i="76"/>
  <c r="J10" i="76"/>
  <c r="N10" i="76"/>
  <c r="I20" i="76"/>
  <c r="M20" i="76"/>
  <c r="Q20" i="76"/>
  <c r="J30" i="77"/>
  <c r="N30" i="77"/>
  <c r="N28" i="77"/>
  <c r="I28" i="77"/>
  <c r="P24" i="77"/>
  <c r="K24" i="77"/>
  <c r="J10" i="77"/>
  <c r="N10" i="77"/>
  <c r="I20" i="77"/>
  <c r="M20" i="77"/>
  <c r="Q20" i="77"/>
  <c r="N30" i="78"/>
  <c r="N28" i="78"/>
  <c r="I28" i="78"/>
  <c r="P24" i="78"/>
  <c r="K24" i="78"/>
  <c r="J10" i="78"/>
  <c r="N10" i="78"/>
  <c r="I20" i="78"/>
  <c r="M20" i="78"/>
  <c r="Q20" i="78"/>
  <c r="J30" i="79"/>
  <c r="N30" i="79"/>
  <c r="N28" i="79"/>
  <c r="I28" i="79"/>
  <c r="P24" i="79"/>
  <c r="K24" i="79"/>
  <c r="J10" i="79"/>
  <c r="N10" i="79"/>
  <c r="I20" i="79"/>
  <c r="M20" i="79"/>
  <c r="Q20" i="79"/>
  <c r="I30" i="80"/>
  <c r="D28" i="80"/>
  <c r="M30" i="80"/>
  <c r="M28" i="80"/>
  <c r="H28" i="80"/>
  <c r="Q30" i="80"/>
  <c r="Q28" i="80"/>
  <c r="L28" i="80"/>
  <c r="O24" i="80"/>
  <c r="I10" i="80"/>
  <c r="M10" i="80"/>
  <c r="Q10" i="80"/>
  <c r="O26" i="69"/>
  <c r="O26" i="70"/>
  <c r="O26" i="71"/>
  <c r="O26" i="72"/>
  <c r="H26" i="73"/>
  <c r="M26" i="74"/>
  <c r="Q26" i="74"/>
  <c r="I26" i="75"/>
  <c r="M26" i="75"/>
  <c r="O30" i="76"/>
  <c r="O28" i="76"/>
  <c r="J28" i="76"/>
  <c r="M24" i="76"/>
  <c r="L24" i="76"/>
  <c r="Q24" i="76"/>
  <c r="K10" i="76"/>
  <c r="O10" i="76"/>
  <c r="O30" i="77"/>
  <c r="O28" i="77"/>
  <c r="J28" i="77"/>
  <c r="M24" i="77"/>
  <c r="L24" i="77"/>
  <c r="Q24" i="77"/>
  <c r="K10" i="77"/>
  <c r="O10" i="77"/>
  <c r="O30" i="78"/>
  <c r="O28" i="78"/>
  <c r="J28" i="78"/>
  <c r="D24" i="78"/>
  <c r="M24" i="78"/>
  <c r="L24" i="78"/>
  <c r="Q24" i="78"/>
  <c r="K10" i="78"/>
  <c r="O10" i="78"/>
  <c r="K30" i="79"/>
  <c r="O30" i="79"/>
  <c r="O28" i="79"/>
  <c r="J28" i="79"/>
  <c r="M24" i="79"/>
  <c r="L24" i="79"/>
  <c r="Q24" i="79"/>
  <c r="K10" i="79"/>
  <c r="O10" i="79"/>
  <c r="J30" i="80"/>
  <c r="J10" i="80"/>
  <c r="N10" i="80"/>
  <c r="P20" i="80"/>
  <c r="K26" i="76"/>
  <c r="K29" i="76"/>
  <c r="O29" i="76"/>
  <c r="K26" i="77"/>
  <c r="K29" i="77"/>
  <c r="O29" i="77"/>
  <c r="K26" i="78"/>
  <c r="K29" i="78"/>
  <c r="O29" i="78"/>
  <c r="K26" i="79"/>
  <c r="K29" i="79"/>
  <c r="O29" i="79"/>
  <c r="K28" i="80"/>
  <c r="O29" i="80"/>
  <c r="O26" i="80"/>
  <c r="J26" i="80"/>
  <c r="J29" i="80"/>
  <c r="P30" i="80"/>
  <c r="I30" i="81"/>
  <c r="D28" i="81"/>
  <c r="M30" i="81"/>
  <c r="M28" i="81"/>
  <c r="H28" i="81"/>
  <c r="O24" i="81"/>
  <c r="J24" i="81"/>
  <c r="D10" i="81"/>
  <c r="H20" i="81"/>
  <c r="K30" i="82"/>
  <c r="O30" i="82"/>
  <c r="O28" i="82"/>
  <c r="J28" i="82"/>
  <c r="D24" i="82"/>
  <c r="M24" i="82"/>
  <c r="H24" i="82"/>
  <c r="I30" i="83"/>
  <c r="D28" i="83"/>
  <c r="M30" i="83"/>
  <c r="M28" i="83"/>
  <c r="H28" i="83"/>
  <c r="O24" i="83"/>
  <c r="J24" i="83"/>
  <c r="D10" i="83"/>
  <c r="H20" i="83"/>
  <c r="L30" i="84"/>
  <c r="P30" i="84"/>
  <c r="P28" i="84"/>
  <c r="K28" i="84"/>
  <c r="D24" i="84"/>
  <c r="H24" i="84"/>
  <c r="M24" i="84"/>
  <c r="L24" i="84"/>
  <c r="Q24" i="84"/>
  <c r="D10" i="84"/>
  <c r="K10" i="84"/>
  <c r="O10" i="84"/>
  <c r="D10" i="76"/>
  <c r="D20" i="76"/>
  <c r="P26" i="76"/>
  <c r="D10" i="77"/>
  <c r="D20" i="77"/>
  <c r="H26" i="77"/>
  <c r="L26" i="77"/>
  <c r="P26" i="77"/>
  <c r="D10" i="78"/>
  <c r="D20" i="78"/>
  <c r="H26" i="78"/>
  <c r="L26" i="78"/>
  <c r="P26" i="78"/>
  <c r="D10" i="79"/>
  <c r="D20" i="79"/>
  <c r="P26" i="79"/>
  <c r="J23" i="80"/>
  <c r="J24" i="80" s="1"/>
  <c r="N23" i="80"/>
  <c r="D10" i="80"/>
  <c r="K26" i="80"/>
  <c r="N28" i="81"/>
  <c r="I28" i="81"/>
  <c r="N30" i="81"/>
  <c r="K24" i="81"/>
  <c r="P24" i="81"/>
  <c r="L10" i="81"/>
  <c r="P10" i="81"/>
  <c r="I20" i="81"/>
  <c r="L28" i="82"/>
  <c r="L30" i="82"/>
  <c r="P28" i="82"/>
  <c r="K28" i="82"/>
  <c r="P30" i="82"/>
  <c r="I24" i="82"/>
  <c r="N24" i="82"/>
  <c r="J10" i="82"/>
  <c r="N10" i="82"/>
  <c r="N28" i="83"/>
  <c r="I28" i="83"/>
  <c r="N30" i="83"/>
  <c r="K24" i="83"/>
  <c r="P24" i="83"/>
  <c r="L10" i="83"/>
  <c r="P10" i="83"/>
  <c r="I20" i="83"/>
  <c r="M20" i="83"/>
  <c r="D28" i="84"/>
  <c r="I30" i="84"/>
  <c r="M30" i="84"/>
  <c r="M28" i="84"/>
  <c r="L28" i="84"/>
  <c r="Q30" i="84"/>
  <c r="Q28" i="84"/>
  <c r="N24" i="84"/>
  <c r="I24" i="84"/>
  <c r="L10" i="84"/>
  <c r="P10" i="84"/>
  <c r="J20" i="84"/>
  <c r="N20" i="84"/>
  <c r="I26" i="79"/>
  <c r="I29" i="79"/>
  <c r="M29" i="79"/>
  <c r="I28" i="80"/>
  <c r="N20" i="80"/>
  <c r="D23" i="80"/>
  <c r="D26" i="80"/>
  <c r="I29" i="80"/>
  <c r="M29" i="80"/>
  <c r="M26" i="80"/>
  <c r="Q29" i="80"/>
  <c r="Q26" i="80"/>
  <c r="P28" i="80"/>
  <c r="N29" i="80"/>
  <c r="K30" i="81"/>
  <c r="O28" i="81"/>
  <c r="J28" i="81"/>
  <c r="O30" i="81"/>
  <c r="D24" i="81"/>
  <c r="M24" i="81"/>
  <c r="H24" i="81"/>
  <c r="I30" i="82"/>
  <c r="D28" i="82"/>
  <c r="M28" i="82"/>
  <c r="H28" i="82"/>
  <c r="M30" i="82"/>
  <c r="O24" i="82"/>
  <c r="J24" i="82"/>
  <c r="D10" i="82"/>
  <c r="H20" i="82"/>
  <c r="K30" i="83"/>
  <c r="O28" i="83"/>
  <c r="J28" i="83"/>
  <c r="O30" i="83"/>
  <c r="M24" i="83"/>
  <c r="H24" i="83"/>
  <c r="J30" i="84"/>
  <c r="N30" i="84"/>
  <c r="N28" i="84"/>
  <c r="I28" i="84"/>
  <c r="O24" i="84"/>
  <c r="J24" i="84"/>
  <c r="I10" i="84"/>
  <c r="M10" i="84"/>
  <c r="Q10" i="84"/>
  <c r="H5" i="76"/>
  <c r="H23" i="76" s="1"/>
  <c r="H24" i="76" s="1"/>
  <c r="N26" i="76"/>
  <c r="H5" i="77"/>
  <c r="H23" i="77" s="1"/>
  <c r="H24" i="77" s="1"/>
  <c r="N26" i="77"/>
  <c r="H5" i="78"/>
  <c r="H23" i="78" s="1"/>
  <c r="H24" i="78" s="1"/>
  <c r="N26" i="78"/>
  <c r="H5" i="79"/>
  <c r="H23" i="79" s="1"/>
  <c r="H24" i="79" s="1"/>
  <c r="N26" i="79"/>
  <c r="L23" i="80"/>
  <c r="L24" i="80" s="1"/>
  <c r="P23" i="80"/>
  <c r="I26" i="80"/>
  <c r="H26" i="80"/>
  <c r="P29" i="80"/>
  <c r="N30" i="80"/>
  <c r="L30" i="81"/>
  <c r="L28" i="81"/>
  <c r="K28" i="81"/>
  <c r="P30" i="81"/>
  <c r="P28" i="81"/>
  <c r="N24" i="81"/>
  <c r="I24" i="81"/>
  <c r="J10" i="81"/>
  <c r="N10" i="81"/>
  <c r="I28" i="82"/>
  <c r="N30" i="82"/>
  <c r="N28" i="82"/>
  <c r="P24" i="82"/>
  <c r="K24" i="82"/>
  <c r="L10" i="82"/>
  <c r="P10" i="82"/>
  <c r="I20" i="82"/>
  <c r="L30" i="83"/>
  <c r="L28" i="83"/>
  <c r="K28" i="83"/>
  <c r="P30" i="83"/>
  <c r="P28" i="83"/>
  <c r="N24" i="83"/>
  <c r="I24" i="83"/>
  <c r="J10" i="83"/>
  <c r="N10" i="83"/>
  <c r="O30" i="84"/>
  <c r="O28" i="84"/>
  <c r="J28" i="84"/>
  <c r="P24" i="84"/>
  <c r="K24" i="84"/>
  <c r="J10" i="84"/>
  <c r="N10" i="84"/>
  <c r="H20" i="84"/>
  <c r="L20" i="84"/>
  <c r="P20" i="84"/>
  <c r="H26" i="81"/>
  <c r="K29" i="81"/>
  <c r="O29" i="81"/>
  <c r="J26" i="82"/>
  <c r="I29" i="82"/>
  <c r="M29" i="82"/>
  <c r="H26" i="83"/>
  <c r="K29" i="83"/>
  <c r="O29" i="83"/>
  <c r="H4" i="84"/>
  <c r="H27" i="84" s="1"/>
  <c r="H30" i="84" s="1"/>
  <c r="D26" i="84"/>
  <c r="K26" i="84"/>
  <c r="O26" i="84"/>
  <c r="O29" i="84"/>
  <c r="I30" i="85"/>
  <c r="M30" i="85"/>
  <c r="M28" i="85"/>
  <c r="Q30" i="85"/>
  <c r="Q28" i="85"/>
  <c r="L28" i="85"/>
  <c r="N24" i="85"/>
  <c r="I24" i="85"/>
  <c r="L10" i="85"/>
  <c r="P10" i="85"/>
  <c r="J20" i="85"/>
  <c r="N20" i="85"/>
  <c r="J30" i="86"/>
  <c r="N28" i="86"/>
  <c r="I28" i="86"/>
  <c r="N30" i="86"/>
  <c r="K24" i="86"/>
  <c r="P24" i="86"/>
  <c r="L10" i="86"/>
  <c r="P10" i="86"/>
  <c r="I30" i="87"/>
  <c r="D28" i="87"/>
  <c r="M28" i="87"/>
  <c r="M30" i="87"/>
  <c r="O24" i="87"/>
  <c r="J24" i="87"/>
  <c r="I10" i="87"/>
  <c r="M10" i="87"/>
  <c r="L30" i="88"/>
  <c r="L28" i="88"/>
  <c r="K28" i="88"/>
  <c r="P30" i="88"/>
  <c r="P28" i="88"/>
  <c r="O24" i="88"/>
  <c r="J24" i="88"/>
  <c r="D20" i="88"/>
  <c r="I28" i="89"/>
  <c r="I30" i="89"/>
  <c r="D28" i="89"/>
  <c r="I20" i="89"/>
  <c r="H29" i="89"/>
  <c r="H26" i="89"/>
  <c r="M24" i="90"/>
  <c r="L24" i="90"/>
  <c r="Q24" i="90"/>
  <c r="D10" i="90"/>
  <c r="H20" i="90"/>
  <c r="P20" i="90"/>
  <c r="I26" i="81"/>
  <c r="M26" i="81"/>
  <c r="L29" i="81"/>
  <c r="D26" i="82"/>
  <c r="K26" i="82"/>
  <c r="O26" i="82"/>
  <c r="J29" i="82"/>
  <c r="N29" i="82"/>
  <c r="I26" i="83"/>
  <c r="M26" i="83"/>
  <c r="L29" i="83"/>
  <c r="H26" i="84"/>
  <c r="L26" i="84"/>
  <c r="P26" i="84"/>
  <c r="N30" i="85"/>
  <c r="N28" i="85"/>
  <c r="I28" i="85"/>
  <c r="J24" i="85"/>
  <c r="O24" i="85"/>
  <c r="I10" i="85"/>
  <c r="M10" i="85"/>
  <c r="Q10" i="85"/>
  <c r="O28" i="86"/>
  <c r="J28" i="86"/>
  <c r="O30" i="86"/>
  <c r="D24" i="86"/>
  <c r="M24" i="86"/>
  <c r="H24" i="86"/>
  <c r="J20" i="86"/>
  <c r="N20" i="86"/>
  <c r="I28" i="87"/>
  <c r="N30" i="87"/>
  <c r="N28" i="87"/>
  <c r="P24" i="87"/>
  <c r="K24" i="87"/>
  <c r="J10" i="87"/>
  <c r="N10" i="87"/>
  <c r="I30" i="88"/>
  <c r="D28" i="88"/>
  <c r="M30" i="88"/>
  <c r="M28" i="88"/>
  <c r="K24" i="88"/>
  <c r="P24" i="88"/>
  <c r="K10" i="88"/>
  <c r="O10" i="88"/>
  <c r="J30" i="89"/>
  <c r="J28" i="89"/>
  <c r="I24" i="89"/>
  <c r="D24" i="89"/>
  <c r="I10" i="89"/>
  <c r="I24" i="90"/>
  <c r="N24" i="90"/>
  <c r="I10" i="90"/>
  <c r="M10" i="90"/>
  <c r="Q10" i="90"/>
  <c r="J26" i="81"/>
  <c r="I29" i="81"/>
  <c r="H26" i="82"/>
  <c r="J26" i="83"/>
  <c r="I29" i="83"/>
  <c r="I26" i="84"/>
  <c r="M26" i="84"/>
  <c r="Q26" i="84"/>
  <c r="K30" i="85"/>
  <c r="J28" i="85"/>
  <c r="O30" i="85"/>
  <c r="O28" i="85"/>
  <c r="H23" i="85"/>
  <c r="P24" i="85"/>
  <c r="K24" i="85"/>
  <c r="J10" i="85"/>
  <c r="N10" i="85"/>
  <c r="L20" i="85"/>
  <c r="P20" i="85"/>
  <c r="L30" i="86"/>
  <c r="L28" i="86"/>
  <c r="K28" i="86"/>
  <c r="P30" i="86"/>
  <c r="P28" i="86"/>
  <c r="N24" i="86"/>
  <c r="I24" i="86"/>
  <c r="J10" i="86"/>
  <c r="N10" i="86"/>
  <c r="K20" i="86"/>
  <c r="K30" i="87"/>
  <c r="O30" i="87"/>
  <c r="O28" i="87"/>
  <c r="J28" i="87"/>
  <c r="M24" i="87"/>
  <c r="H24" i="87"/>
  <c r="H20" i="87"/>
  <c r="L20" i="87"/>
  <c r="P20" i="87"/>
  <c r="J30" i="88"/>
  <c r="N28" i="88"/>
  <c r="I28" i="88"/>
  <c r="N30" i="88"/>
  <c r="M24" i="88"/>
  <c r="H24" i="88"/>
  <c r="L10" i="88"/>
  <c r="P10" i="88"/>
  <c r="J20" i="88"/>
  <c r="N20" i="88"/>
  <c r="K30" i="89"/>
  <c r="K28" i="89"/>
  <c r="J10" i="89"/>
  <c r="D28" i="90"/>
  <c r="I30" i="90"/>
  <c r="M30" i="90"/>
  <c r="M28" i="90"/>
  <c r="L28" i="90"/>
  <c r="Q30" i="90"/>
  <c r="Q28" i="90"/>
  <c r="J10" i="90"/>
  <c r="N10" i="90"/>
  <c r="K26" i="81"/>
  <c r="O26" i="81"/>
  <c r="M26" i="82"/>
  <c r="K26" i="83"/>
  <c r="O26" i="83"/>
  <c r="N26" i="84"/>
  <c r="H4" i="85"/>
  <c r="H27" i="85" s="1"/>
  <c r="H30" i="85" s="1"/>
  <c r="D27" i="85"/>
  <c r="D28" i="85" s="1"/>
  <c r="P30" i="85"/>
  <c r="P28" i="85"/>
  <c r="K28" i="85"/>
  <c r="M24" i="85"/>
  <c r="H24" i="85"/>
  <c r="Q24" i="85"/>
  <c r="L24" i="85"/>
  <c r="K10" i="85"/>
  <c r="O10" i="85"/>
  <c r="I30" i="86"/>
  <c r="D28" i="86"/>
  <c r="M30" i="86"/>
  <c r="M28" i="86"/>
  <c r="O24" i="86"/>
  <c r="J24" i="86"/>
  <c r="D10" i="86"/>
  <c r="D20" i="86"/>
  <c r="L28" i="87"/>
  <c r="L30" i="87"/>
  <c r="P28" i="87"/>
  <c r="K28" i="87"/>
  <c r="P30" i="87"/>
  <c r="I24" i="87"/>
  <c r="N24" i="87"/>
  <c r="I20" i="87"/>
  <c r="M20" i="87"/>
  <c r="H29" i="87"/>
  <c r="H26" i="87"/>
  <c r="O28" i="88"/>
  <c r="J28" i="88"/>
  <c r="O30" i="88"/>
  <c r="N24" i="88"/>
  <c r="I24" i="88"/>
  <c r="I10" i="88"/>
  <c r="M10" i="88"/>
  <c r="K20" i="88"/>
  <c r="O20" i="88"/>
  <c r="L28" i="89"/>
  <c r="L30" i="89"/>
  <c r="K10" i="89"/>
  <c r="H20" i="89"/>
  <c r="L20" i="89"/>
  <c r="P24" i="90"/>
  <c r="K20" i="90"/>
  <c r="O20" i="90"/>
  <c r="M26" i="85"/>
  <c r="Q26" i="85"/>
  <c r="I29" i="85"/>
  <c r="M29" i="85"/>
  <c r="Q29" i="85"/>
  <c r="H21" i="86"/>
  <c r="H20" i="86" s="1"/>
  <c r="H26" i="86"/>
  <c r="L26" i="86"/>
  <c r="P26" i="86"/>
  <c r="K29" i="86"/>
  <c r="O29" i="86"/>
  <c r="J26" i="87"/>
  <c r="N26" i="87"/>
  <c r="I29" i="87"/>
  <c r="D10" i="88"/>
  <c r="H21" i="88"/>
  <c r="H20" i="88" s="1"/>
  <c r="H26" i="88"/>
  <c r="L26" i="88"/>
  <c r="P26" i="88"/>
  <c r="J26" i="89"/>
  <c r="I29" i="89"/>
  <c r="I28" i="90"/>
  <c r="D23" i="90"/>
  <c r="D24" i="90" s="1"/>
  <c r="K23" i="90"/>
  <c r="K24" i="90" s="1"/>
  <c r="O23" i="90"/>
  <c r="I20" i="90"/>
  <c r="M20" i="90"/>
  <c r="Q20" i="90"/>
  <c r="I30" i="91"/>
  <c r="D28" i="91"/>
  <c r="M28" i="91"/>
  <c r="M30" i="91"/>
  <c r="O24" i="91"/>
  <c r="J24" i="91"/>
  <c r="I10" i="91"/>
  <c r="M10" i="91"/>
  <c r="K20" i="91"/>
  <c r="O20" i="91"/>
  <c r="H30" i="92"/>
  <c r="L30" i="92"/>
  <c r="L28" i="92"/>
  <c r="K28" i="92"/>
  <c r="P30" i="92"/>
  <c r="P28" i="92"/>
  <c r="O24" i="92"/>
  <c r="J24" i="92"/>
  <c r="I10" i="92"/>
  <c r="H28" i="93"/>
  <c r="M30" i="93"/>
  <c r="M28" i="93"/>
  <c r="M24" i="93"/>
  <c r="K10" i="93"/>
  <c r="O10" i="93"/>
  <c r="J26" i="85"/>
  <c r="N29" i="85"/>
  <c r="I26" i="86"/>
  <c r="M26" i="86"/>
  <c r="P29" i="86"/>
  <c r="O26" i="87"/>
  <c r="N29" i="87"/>
  <c r="H4" i="88"/>
  <c r="H27" i="88" s="1"/>
  <c r="H30" i="88" s="1"/>
  <c r="D23" i="88"/>
  <c r="D24" i="88" s="1"/>
  <c r="M26" i="88"/>
  <c r="P29" i="88"/>
  <c r="H5" i="89"/>
  <c r="H23" i="89" s="1"/>
  <c r="H24" i="89" s="1"/>
  <c r="K30" i="90"/>
  <c r="O30" i="90"/>
  <c r="O28" i="90"/>
  <c r="H5" i="90"/>
  <c r="H23" i="90" s="1"/>
  <c r="H24" i="90" s="1"/>
  <c r="H9" i="90"/>
  <c r="J29" i="90"/>
  <c r="N29" i="90"/>
  <c r="L29" i="90"/>
  <c r="N30" i="90"/>
  <c r="I28" i="91"/>
  <c r="N30" i="91"/>
  <c r="N28" i="91"/>
  <c r="P24" i="91"/>
  <c r="K24" i="91"/>
  <c r="D20" i="91"/>
  <c r="I30" i="92"/>
  <c r="D28" i="92"/>
  <c r="M30" i="92"/>
  <c r="M28" i="92"/>
  <c r="H28" i="92"/>
  <c r="K24" i="92"/>
  <c r="P24" i="92"/>
  <c r="J10" i="92"/>
  <c r="N10" i="92"/>
  <c r="N30" i="93"/>
  <c r="N28" i="93"/>
  <c r="N24" i="93"/>
  <c r="I24" i="93"/>
  <c r="D10" i="93"/>
  <c r="L10" i="93"/>
  <c r="O26" i="85"/>
  <c r="I29" i="86"/>
  <c r="I29" i="88"/>
  <c r="H27" i="90"/>
  <c r="H30" i="90" s="1"/>
  <c r="L30" i="90"/>
  <c r="P30" i="90"/>
  <c r="P28" i="90"/>
  <c r="K28" i="90"/>
  <c r="J26" i="90"/>
  <c r="O29" i="90"/>
  <c r="O26" i="90"/>
  <c r="J28" i="90"/>
  <c r="K30" i="91"/>
  <c r="O30" i="91"/>
  <c r="O28" i="91"/>
  <c r="J28" i="91"/>
  <c r="D24" i="91"/>
  <c r="M24" i="91"/>
  <c r="H24" i="91"/>
  <c r="D10" i="91"/>
  <c r="J30" i="92"/>
  <c r="N28" i="92"/>
  <c r="I28" i="92"/>
  <c r="N30" i="92"/>
  <c r="D24" i="92"/>
  <c r="M24" i="92"/>
  <c r="H24" i="92"/>
  <c r="K10" i="92"/>
  <c r="O10" i="92"/>
  <c r="I10" i="93"/>
  <c r="M10" i="93"/>
  <c r="J20" i="93"/>
  <c r="H26" i="85"/>
  <c r="L26" i="85"/>
  <c r="H4" i="87"/>
  <c r="H27" i="87" s="1"/>
  <c r="H30" i="87" s="1"/>
  <c r="H4" i="89"/>
  <c r="H27" i="89" s="1"/>
  <c r="H25" i="90"/>
  <c r="K26" i="90"/>
  <c r="N28" i="90"/>
  <c r="L28" i="91"/>
  <c r="L30" i="91"/>
  <c r="P28" i="91"/>
  <c r="K28" i="91"/>
  <c r="P30" i="91"/>
  <c r="I24" i="91"/>
  <c r="N24" i="91"/>
  <c r="L10" i="91"/>
  <c r="P10" i="91"/>
  <c r="O28" i="92"/>
  <c r="J28" i="92"/>
  <c r="O30" i="92"/>
  <c r="N24" i="92"/>
  <c r="I24" i="92"/>
  <c r="I20" i="92"/>
  <c r="M20" i="92"/>
  <c r="H29" i="92"/>
  <c r="H26" i="92"/>
  <c r="L30" i="93"/>
  <c r="J10" i="93"/>
  <c r="N10" i="93"/>
  <c r="N26" i="91"/>
  <c r="I29" i="91"/>
  <c r="M29" i="91"/>
  <c r="D10" i="92"/>
  <c r="L26" i="92"/>
  <c r="P26" i="92"/>
  <c r="O29" i="92"/>
  <c r="K29" i="93"/>
  <c r="L28" i="93"/>
  <c r="L29" i="93"/>
  <c r="D27" i="94"/>
  <c r="D28" i="94" s="1"/>
  <c r="H4" i="94"/>
  <c r="H27" i="94" s="1"/>
  <c r="H30" i="94" s="1"/>
  <c r="L30" i="94"/>
  <c r="L28" i="94"/>
  <c r="P30" i="94"/>
  <c r="P28" i="94"/>
  <c r="L10" i="94"/>
  <c r="P10" i="94"/>
  <c r="M24" i="94"/>
  <c r="H24" i="94"/>
  <c r="M28" i="94"/>
  <c r="I30" i="94"/>
  <c r="N24" i="95"/>
  <c r="I24" i="95"/>
  <c r="P24" i="95"/>
  <c r="K24" i="95"/>
  <c r="D10" i="95"/>
  <c r="K30" i="96"/>
  <c r="K28" i="96"/>
  <c r="D23" i="92"/>
  <c r="I26" i="92"/>
  <c r="P29" i="92"/>
  <c r="K30" i="93"/>
  <c r="K28" i="93"/>
  <c r="O30" i="93"/>
  <c r="O28" i="93"/>
  <c r="J28" i="93"/>
  <c r="I20" i="93"/>
  <c r="M20" i="93"/>
  <c r="N24" i="94"/>
  <c r="I24" i="94"/>
  <c r="I10" i="94"/>
  <c r="M10" i="94"/>
  <c r="K20" i="94"/>
  <c r="O20" i="94"/>
  <c r="H29" i="94"/>
  <c r="L29" i="94"/>
  <c r="M30" i="94"/>
  <c r="H30" i="95"/>
  <c r="L28" i="95"/>
  <c r="L30" i="95"/>
  <c r="P28" i="95"/>
  <c r="P30" i="95"/>
  <c r="K28" i="95"/>
  <c r="H26" i="95"/>
  <c r="H29" i="95"/>
  <c r="I29" i="90"/>
  <c r="M29" i="90"/>
  <c r="H21" i="91"/>
  <c r="H20" i="91" s="1"/>
  <c r="H26" i="91"/>
  <c r="L26" i="91"/>
  <c r="P26" i="91"/>
  <c r="K29" i="91"/>
  <c r="O29" i="91"/>
  <c r="J26" i="92"/>
  <c r="N26" i="92"/>
  <c r="I29" i="92"/>
  <c r="M29" i="92"/>
  <c r="O24" i="93"/>
  <c r="J24" i="93"/>
  <c r="I27" i="93"/>
  <c r="N28" i="94"/>
  <c r="I28" i="94"/>
  <c r="N30" i="94"/>
  <c r="J10" i="94"/>
  <c r="D20" i="94"/>
  <c r="H21" i="94"/>
  <c r="H20" i="94" s="1"/>
  <c r="L20" i="94"/>
  <c r="P20" i="94"/>
  <c r="K24" i="94"/>
  <c r="M29" i="94"/>
  <c r="M26" i="94"/>
  <c r="H26" i="94"/>
  <c r="D26" i="94"/>
  <c r="K28" i="94"/>
  <c r="D28" i="95"/>
  <c r="I30" i="95"/>
  <c r="H28" i="95"/>
  <c r="M28" i="95"/>
  <c r="M30" i="95"/>
  <c r="J10" i="95"/>
  <c r="N10" i="95"/>
  <c r="I20" i="95"/>
  <c r="M20" i="95"/>
  <c r="K30" i="95"/>
  <c r="I20" i="96"/>
  <c r="M20" i="96"/>
  <c r="N26" i="90"/>
  <c r="H4" i="91"/>
  <c r="H27" i="91" s="1"/>
  <c r="H30" i="91" s="1"/>
  <c r="H5" i="93"/>
  <c r="H23" i="93" s="1"/>
  <c r="H24" i="93" s="1"/>
  <c r="L23" i="93"/>
  <c r="L24" i="93" s="1"/>
  <c r="H9" i="93"/>
  <c r="J29" i="93"/>
  <c r="K26" i="93"/>
  <c r="K30" i="94"/>
  <c r="J28" i="94"/>
  <c r="O30" i="94"/>
  <c r="O24" i="94"/>
  <c r="O28" i="94"/>
  <c r="N30" i="95"/>
  <c r="N28" i="95"/>
  <c r="I28" i="95"/>
  <c r="H24" i="95"/>
  <c r="M24" i="95"/>
  <c r="K10" i="95"/>
  <c r="O10" i="95"/>
  <c r="J20" i="95"/>
  <c r="N20" i="95"/>
  <c r="O30" i="95"/>
  <c r="J28" i="95"/>
  <c r="O28" i="95"/>
  <c r="M27" i="96"/>
  <c r="O28" i="97"/>
  <c r="J28" i="97"/>
  <c r="O30" i="97"/>
  <c r="M24" i="97"/>
  <c r="H20" i="97"/>
  <c r="J24" i="95"/>
  <c r="J26" i="95"/>
  <c r="H30" i="96"/>
  <c r="L30" i="96"/>
  <c r="L28" i="96"/>
  <c r="P30" i="96"/>
  <c r="P28" i="96"/>
  <c r="J10" i="96"/>
  <c r="N10" i="96"/>
  <c r="J20" i="96"/>
  <c r="N20" i="96"/>
  <c r="O24" i="96"/>
  <c r="J26" i="96"/>
  <c r="O29" i="96"/>
  <c r="K26" i="96"/>
  <c r="J28" i="96"/>
  <c r="H27" i="97"/>
  <c r="H30" i="97" s="1"/>
  <c r="L28" i="97"/>
  <c r="L30" i="97"/>
  <c r="P28" i="97"/>
  <c r="K28" i="97"/>
  <c r="P30" i="97"/>
  <c r="N24" i="97"/>
  <c r="I24" i="97"/>
  <c r="J10" i="97"/>
  <c r="N10" i="97"/>
  <c r="K30" i="99"/>
  <c r="K28" i="99"/>
  <c r="H26" i="93"/>
  <c r="N29" i="93"/>
  <c r="I26" i="94"/>
  <c r="H9" i="95"/>
  <c r="D26" i="95"/>
  <c r="K26" i="95"/>
  <c r="O26" i="95"/>
  <c r="D10" i="96"/>
  <c r="D20" i="96"/>
  <c r="I24" i="96"/>
  <c r="I27" i="96"/>
  <c r="I28" i="96" s="1"/>
  <c r="O28" i="96"/>
  <c r="N29" i="96"/>
  <c r="I30" i="97"/>
  <c r="D28" i="97"/>
  <c r="H28" i="97"/>
  <c r="M30" i="97"/>
  <c r="M28" i="97"/>
  <c r="O24" i="97"/>
  <c r="J24" i="97"/>
  <c r="D10" i="97"/>
  <c r="P26" i="95"/>
  <c r="J30" i="96"/>
  <c r="N28" i="96"/>
  <c r="N30" i="96"/>
  <c r="H23" i="96"/>
  <c r="H24" i="96" s="1"/>
  <c r="L23" i="96"/>
  <c r="L24" i="96" s="1"/>
  <c r="P23" i="96"/>
  <c r="L10" i="96"/>
  <c r="P10" i="96"/>
  <c r="M29" i="96"/>
  <c r="H26" i="96"/>
  <c r="D26" i="96"/>
  <c r="O30" i="96"/>
  <c r="J30" i="97"/>
  <c r="N30" i="97"/>
  <c r="N28" i="97"/>
  <c r="I28" i="97"/>
  <c r="H23" i="97"/>
  <c r="H24" i="97" s="1"/>
  <c r="L23" i="97"/>
  <c r="L24" i="97" s="1"/>
  <c r="P23" i="97"/>
  <c r="L10" i="97"/>
  <c r="P10" i="97"/>
  <c r="K20" i="97"/>
  <c r="O20" i="97"/>
  <c r="D20" i="97"/>
  <c r="I26" i="97"/>
  <c r="M26" i="97"/>
  <c r="L29" i="97"/>
  <c r="J30" i="98"/>
  <c r="N28" i="98"/>
  <c r="I28" i="98"/>
  <c r="H23" i="98"/>
  <c r="L23" i="98"/>
  <c r="L24" i="98" s="1"/>
  <c r="P23" i="98"/>
  <c r="L10" i="98"/>
  <c r="P10" i="98"/>
  <c r="I30" i="98"/>
  <c r="H20" i="99"/>
  <c r="D27" i="99"/>
  <c r="D28" i="99" s="1"/>
  <c r="I30" i="99"/>
  <c r="J24" i="100"/>
  <c r="O24" i="100"/>
  <c r="I10" i="100"/>
  <c r="M10" i="100"/>
  <c r="I30" i="100"/>
  <c r="J26" i="97"/>
  <c r="I29" i="97"/>
  <c r="M29" i="97"/>
  <c r="K27" i="98"/>
  <c r="K30" i="98" s="1"/>
  <c r="O27" i="98"/>
  <c r="N30" i="98" s="1"/>
  <c r="M24" i="98"/>
  <c r="H24" i="98"/>
  <c r="H29" i="98"/>
  <c r="L29" i="98"/>
  <c r="L30" i="99"/>
  <c r="L28" i="99"/>
  <c r="M24" i="99"/>
  <c r="H24" i="99"/>
  <c r="J10" i="99"/>
  <c r="N10" i="99"/>
  <c r="N28" i="100"/>
  <c r="I28" i="100"/>
  <c r="N30" i="100"/>
  <c r="P24" i="100"/>
  <c r="K24" i="100"/>
  <c r="J10" i="100"/>
  <c r="N10" i="100"/>
  <c r="K20" i="100"/>
  <c r="O20" i="100"/>
  <c r="L30" i="98"/>
  <c r="L28" i="98"/>
  <c r="P30" i="98"/>
  <c r="P28" i="98"/>
  <c r="N24" i="98"/>
  <c r="I24" i="98"/>
  <c r="J10" i="98"/>
  <c r="N10" i="98"/>
  <c r="K20" i="98"/>
  <c r="O20" i="98"/>
  <c r="M29" i="98"/>
  <c r="M26" i="98"/>
  <c r="H26" i="98"/>
  <c r="D26" i="98"/>
  <c r="M28" i="98"/>
  <c r="M28" i="99"/>
  <c r="H28" i="99"/>
  <c r="J23" i="99"/>
  <c r="J24" i="99" s="1"/>
  <c r="N23" i="99"/>
  <c r="D20" i="99"/>
  <c r="K29" i="99"/>
  <c r="J29" i="99"/>
  <c r="D26" i="99"/>
  <c r="J28" i="100"/>
  <c r="O30" i="100"/>
  <c r="O28" i="100"/>
  <c r="D10" i="100"/>
  <c r="D20" i="100"/>
  <c r="J24" i="98"/>
  <c r="D10" i="98"/>
  <c r="D20" i="98"/>
  <c r="H21" i="98"/>
  <c r="H20" i="98" s="1"/>
  <c r="L20" i="98"/>
  <c r="J28" i="99"/>
  <c r="J30" i="99"/>
  <c r="N28" i="99"/>
  <c r="I28" i="99"/>
  <c r="N30" i="99"/>
  <c r="L10" i="99"/>
  <c r="K26" i="99"/>
  <c r="L30" i="100"/>
  <c r="L28" i="100"/>
  <c r="P30" i="100"/>
  <c r="P28" i="100"/>
  <c r="K28" i="100"/>
  <c r="N24" i="100"/>
  <c r="I24" i="100"/>
  <c r="L10" i="100"/>
  <c r="P10" i="100"/>
  <c r="D24" i="100"/>
  <c r="D26" i="100"/>
  <c r="D28" i="100"/>
  <c r="M30" i="100"/>
  <c r="L26" i="98"/>
  <c r="P26" i="98"/>
  <c r="O29" i="98"/>
  <c r="I29" i="99"/>
  <c r="H21" i="100"/>
  <c r="H24" i="100"/>
  <c r="H26" i="100"/>
  <c r="L26" i="100"/>
  <c r="P26" i="100"/>
  <c r="O29" i="100"/>
  <c r="I26" i="98"/>
  <c r="H4" i="100"/>
  <c r="H27" i="100" s="1"/>
  <c r="H30" i="100" s="1"/>
  <c r="I26" i="100"/>
  <c r="M26" i="100"/>
  <c r="H20" i="12" l="1"/>
  <c r="H20" i="100"/>
  <c r="K28" i="98"/>
  <c r="D28" i="93"/>
  <c r="I30" i="93"/>
  <c r="H26" i="90"/>
  <c r="H29" i="90"/>
  <c r="H28" i="88"/>
  <c r="P24" i="69"/>
  <c r="K24" i="69"/>
  <c r="H30" i="66"/>
  <c r="H28" i="66"/>
  <c r="H28" i="58"/>
  <c r="I30" i="48"/>
  <c r="D28" i="48"/>
  <c r="H20" i="47"/>
  <c r="H27" i="47"/>
  <c r="H30" i="49"/>
  <c r="N30" i="45"/>
  <c r="N28" i="45"/>
  <c r="I28" i="45"/>
  <c r="O24" i="39"/>
  <c r="J24" i="39"/>
  <c r="M30" i="45"/>
  <c r="J28" i="45"/>
  <c r="H28" i="40"/>
  <c r="H30" i="21"/>
  <c r="H28" i="21"/>
  <c r="H28" i="11"/>
  <c r="H28" i="8"/>
  <c r="H28" i="96"/>
  <c r="M30" i="96"/>
  <c r="M28" i="96"/>
  <c r="H28" i="89"/>
  <c r="H30" i="89"/>
  <c r="I28" i="93"/>
  <c r="H28" i="90"/>
  <c r="H27" i="86"/>
  <c r="H28" i="87"/>
  <c r="K24" i="80"/>
  <c r="P24" i="80"/>
  <c r="Q30" i="49"/>
  <c r="Q28" i="49"/>
  <c r="L28" i="49"/>
  <c r="H30" i="48"/>
  <c r="I30" i="45"/>
  <c r="J28" i="44"/>
  <c r="O30" i="44"/>
  <c r="O28" i="44"/>
  <c r="P24" i="37"/>
  <c r="K24" i="37"/>
  <c r="N30" i="44"/>
  <c r="L28" i="40"/>
  <c r="H28" i="25"/>
  <c r="H28" i="37"/>
  <c r="H27" i="12"/>
  <c r="H28" i="3"/>
  <c r="H28" i="100"/>
  <c r="N24" i="99"/>
  <c r="I24" i="99"/>
  <c r="H27" i="98"/>
  <c r="J28" i="98"/>
  <c r="O30" i="98"/>
  <c r="O28" i="98"/>
  <c r="P24" i="98"/>
  <c r="K24" i="98"/>
  <c r="P24" i="97"/>
  <c r="K24" i="97"/>
  <c r="P24" i="96"/>
  <c r="K24" i="96"/>
  <c r="H28" i="94"/>
  <c r="J24" i="90"/>
  <c r="O24" i="90"/>
  <c r="H28" i="85"/>
  <c r="I24" i="80"/>
  <c r="N24" i="80"/>
  <c r="M30" i="49"/>
  <c r="M28" i="49"/>
  <c r="H28" i="49"/>
  <c r="Q30" i="48"/>
  <c r="Q28" i="48"/>
  <c r="L28" i="48"/>
  <c r="P30" i="49"/>
  <c r="I28" i="48"/>
  <c r="O24" i="43"/>
  <c r="J24" i="43"/>
  <c r="H28" i="45"/>
  <c r="O24" i="42"/>
  <c r="J24" i="42"/>
  <c r="H27" i="23"/>
  <c r="H20" i="23"/>
  <c r="K30" i="44"/>
  <c r="K28" i="44"/>
  <c r="J30" i="47"/>
  <c r="H28" i="27"/>
  <c r="I24" i="23"/>
  <c r="D24" i="23"/>
  <c r="L28" i="1"/>
  <c r="L30" i="1"/>
  <c r="H28" i="2"/>
  <c r="M30" i="2"/>
  <c r="H28" i="4"/>
  <c r="K30" i="1"/>
  <c r="L30" i="2"/>
  <c r="H28" i="1"/>
  <c r="D28" i="96"/>
  <c r="I30" i="96"/>
  <c r="H30" i="93"/>
  <c r="H28" i="91"/>
  <c r="H28" i="84"/>
  <c r="H26" i="66"/>
  <c r="H29" i="66"/>
  <c r="I30" i="49"/>
  <c r="D28" i="49"/>
  <c r="M30" i="48"/>
  <c r="M28" i="48"/>
  <c r="H28" i="48"/>
  <c r="J28" i="47"/>
  <c r="O30" i="47"/>
  <c r="O28" i="47"/>
  <c r="P30" i="40"/>
  <c r="P28" i="40"/>
  <c r="K28" i="40"/>
  <c r="H28" i="44"/>
  <c r="K30" i="40"/>
  <c r="O24" i="38"/>
  <c r="J24" i="38"/>
  <c r="H28" i="33"/>
  <c r="H27" i="28"/>
  <c r="H27" i="20"/>
  <c r="H30" i="20" l="1"/>
  <c r="H28" i="20"/>
  <c r="H28" i="23"/>
  <c r="H30" i="23"/>
  <c r="H30" i="86"/>
  <c r="H28" i="86"/>
  <c r="H30" i="28"/>
  <c r="H28" i="28"/>
  <c r="H30" i="98"/>
  <c r="H28" i="98"/>
  <c r="H30" i="47"/>
  <c r="H28" i="47"/>
  <c r="H30" i="12"/>
  <c r="H28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9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</futureMetadata>
  <valueMetadata count="49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</valueMetadata>
</metadata>
</file>

<file path=xl/sharedStrings.xml><?xml version="1.0" encoding="utf-8"?>
<sst xmlns="http://schemas.openxmlformats.org/spreadsheetml/2006/main" count="33115" uniqueCount="1990">
  <si>
    <t>ARMY</t>
  </si>
  <si>
    <t>Q1</t>
  </si>
  <si>
    <t>tahun Berjalan</t>
  </si>
  <si>
    <t>XIDX:ARMY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</si>
  <si>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</si>
  <si>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</si>
  <si>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</si>
  <si>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</si>
  <si>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</si>
  <si>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</si>
  <si>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</si>
  <si>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</si>
  <si>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</si>
  <si>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</si>
  <si>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</si>
  <si>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</si>
  <si>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</si>
  <si>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</si>
  <si>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</si>
  <si>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</si>
  <si>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</si>
  <si>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</si>
  <si>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</si>
  <si>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</si>
  <si>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</si>
  <si>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</si>
  <si>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</si>
  <si>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</si>
  <si>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</si>
  <si>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</si>
  <si>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</si>
  <si>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2020</t>
  </si>
  <si>
    <t>12M 2019</t>
  </si>
  <si>
    <t>12M 2018</t>
  </si>
  <si>
    <t>12M 2017</t>
  </si>
  <si>
    <t>12M 2016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</si>
  <si>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</si>
  <si>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</si>
  <si>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</si>
  <si>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</si>
  <si>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</si>
  <si>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</si>
  <si>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</si>
  <si>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</si>
  <si>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</si>
  <si>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</si>
  <si>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</si>
  <si>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</si>
  <si>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</si>
  <si>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</si>
  <si>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</si>
  <si>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</si>
  <si>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</si>
  <si>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</si>
  <si>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</si>
  <si>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</si>
  <si>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</si>
  <si>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</si>
  <si>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</si>
  <si>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</si>
  <si>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</si>
  <si>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</si>
  <si>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</si>
  <si>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</si>
  <si>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</si>
  <si>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</si>
  <si>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Q3 2021</t>
  </si>
  <si>
    <t>Q2 2021</t>
  </si>
  <si>
    <t>Q1 2021</t>
  </si>
  <si>
    <t>Q4 2020</t>
  </si>
  <si>
    <t>2021</t>
  </si>
  <si>
    <t>Income Statement</t>
  </si>
  <si>
    <t>Total Beban Pokok Penjualan</t>
  </si>
  <si>
    <t>Laba Kotor</t>
  </si>
  <si>
    <t>Total Beban Usaha</t>
  </si>
  <si>
    <t>Beban Penjualan</t>
  </si>
  <si>
    <t>Beban Umum Dan Administra...</t>
  </si>
  <si>
    <t>Others</t>
  </si>
  <si>
    <t>Laba Usaha</t>
  </si>
  <si>
    <t>Penghasilan/Beban Lain-Lain</t>
  </si>
  <si>
    <t>Pendapatan Keuangan</t>
  </si>
  <si>
    <t>Final</t>
  </si>
  <si>
    <t>Total Penghasilan/Beban Lain-...</t>
  </si>
  <si>
    <t>Laba Bersih Tahun Berjalan</t>
  </si>
  <si>
    <t>Pendapatan Komprehensif Lain</t>
  </si>
  <si>
    <t>Jumlah Laba Komprehensif</t>
  </si>
  <si>
    <t>Laba Bersih Yang Dapat Diatribu...</t>
  </si>
  <si>
    <t>Kepentingan Non-Pegendali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</si>
  <si>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</si>
  <si>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</si>
  <si>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</si>
  <si>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</si>
  <si>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</si>
  <si>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</si>
  <si>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Piutang Usaha</t>
  </si>
  <si>
    <t>Piutang Lain-Lain</t>
  </si>
  <si>
    <t>Persediaan</t>
  </si>
  <si>
    <t>Piutang Pihak Berelasi</t>
  </si>
  <si>
    <t>Total Aset Lancar</t>
  </si>
  <si>
    <t>Aset Tidak Lancar</t>
  </si>
  <si>
    <t>Properti Investasi</t>
  </si>
  <si>
    <t>Aset Tetap</t>
  </si>
  <si>
    <t>Tanah Untuk Dikembangkan</t>
  </si>
  <si>
    <t>Total Aset Tidak Lancar</t>
  </si>
  <si>
    <t>Total Aset</t>
  </si>
  <si>
    <t>Liabilitas Dan Ekuitas</t>
  </si>
  <si>
    <t>Liabilitas</t>
  </si>
  <si>
    <t>Liabilitas Jangka Pendek</t>
  </si>
  <si>
    <t>Utang Usaha</t>
  </si>
  <si>
    <t>Utang Lain-Lain</t>
  </si>
  <si>
    <t>Utang Pajak</t>
  </si>
  <si>
    <t>Beban Akrual</t>
  </si>
  <si>
    <t>Utang Bank Jangka Pen...</t>
  </si>
  <si>
    <t>Bagian Lancar Atas Li...</t>
  </si>
  <si>
    <t>Utang Pihak Berel...</t>
  </si>
  <si>
    <t>Total Bagian Lancar...</t>
  </si>
  <si>
    <t>Total Liabilitas Jangk...</t>
  </si>
  <si>
    <t>Liabilitas Jangka Panjan...</t>
  </si>
  <si>
    <t>Utang Pihak Berelasi</t>
  </si>
  <si>
    <t>Liabilitas Jangka Pan...</t>
  </si>
  <si>
    <t>Total Liabilitas Ja...</t>
  </si>
  <si>
    <t>Total Liabilitas</t>
  </si>
  <si>
    <t>Ekuitas</t>
  </si>
  <si>
    <t>Modal Saham</t>
  </si>
  <si>
    <t>Tambahan Modal Disetor</t>
  </si>
  <si>
    <t>Saldo Laba</t>
  </si>
  <si>
    <t>Total Liabilitas Dan Ekuitas</t>
  </si>
  <si>
    <t>Saham Beredar</t>
  </si>
  <si>
    <t>Cash Flow</t>
  </si>
  <si>
    <t>Arus Kas Dari Aktivitas Operasi</t>
  </si>
  <si>
    <t>PenerimaanKasDari:</t>
  </si>
  <si>
    <t>Pelanggan</t>
  </si>
  <si>
    <t>Kontraktor,PemasokDanK...</t>
  </si>
  <si>
    <t>BebanOperasi</t>
  </si>
  <si>
    <t>Pendapatan Keuangan Lainn...</t>
  </si>
  <si>
    <t>Bunga</t>
  </si>
  <si>
    <t>PendapatanOperasiLainny...</t>
  </si>
  <si>
    <t>Pajak</t>
  </si>
  <si>
    <t>Total PenerimaanKasDari:</t>
  </si>
  <si>
    <t>PembayaranKasUntuk:</t>
  </si>
  <si>
    <t>Pembayaran Operasi Lainny...</t>
  </si>
  <si>
    <t>Total PembayaranKasUntuk:</t>
  </si>
  <si>
    <t>Arus Kas Dari Aktivitas Investa...</t>
  </si>
  <si>
    <t>Pembayaran Uang Muka Pemb...</t>
  </si>
  <si>
    <t>Penambahan Tanah Untuk Pe...</t>
  </si>
  <si>
    <t>Penambahan Kas Yang Dibat...</t>
  </si>
  <si>
    <t>Pengurangan Persediaan</t>
  </si>
  <si>
    <t>Biaya Yang Ditangguhkan</t>
  </si>
  <si>
    <t>Penjualan Tanah</t>
  </si>
  <si>
    <t>Kenaikan Piutang Pihak Be...</t>
  </si>
  <si>
    <t>Penambahan Properti Inves...</t>
  </si>
  <si>
    <t>Perolehan Aset Tetap</t>
  </si>
  <si>
    <t>Total Arus Kas Dari Aktivitas...</t>
  </si>
  <si>
    <t>Arus Kas Dari Aktivitas Pendana...</t>
  </si>
  <si>
    <t>PenerimaanKasDariIpoS...</t>
  </si>
  <si>
    <t>Pembayaran Biaya Penerbit...</t>
  </si>
  <si>
    <t>PembayaranKe PihakBerel...</t>
  </si>
  <si>
    <t>Kenaikan Uang Muka Pelang...</t>
  </si>
  <si>
    <t>Penurunan Utang Pajak</t>
  </si>
  <si>
    <t>Pembayaran Beban Akrual</t>
  </si>
  <si>
    <t>Penerimaan Dari Pihak Ber...</t>
  </si>
  <si>
    <t>Penambahan Utang Bank Jan...</t>
  </si>
  <si>
    <t>Penurunan Utang Pihak Ket...</t>
  </si>
  <si>
    <t>Penerimaan Dari Penerbita...</t>
  </si>
  <si>
    <t>PembayaranPinjamanBank...</t>
  </si>
  <si>
    <t>Kenaikan (Penurunan) Bersih Kas...</t>
  </si>
  <si>
    <t>Kas Dan Setara Kas Awal Periode</t>
  </si>
  <si>
    <t>Dampak Neto Perubahan Nilai Tuk...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</si>
  <si>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</si>
  <si>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</si>
  <si>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</si>
  <si>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</si>
  <si>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</si>
  <si>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</si>
  <si>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</si>
  <si>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</si>
  <si>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</si>
  <si>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</si>
  <si>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</si>
  <si>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</si>
  <si>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</si>
  <si>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</si>
  <si>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</si>
  <si>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Total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</si>
  <si>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</si>
  <si>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</si>
  <si>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</si>
  <si>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</si>
  <si>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</si>
  <si>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</si>
  <si>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</si>
  <si>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</si>
  <si>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</si>
  <si>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</si>
  <si>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</si>
  <si>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</si>
  <si>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</si>
  <si>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</si>
  <si>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</si>
  <si>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</si>
  <si>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</si>
  <si>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Revenue</t>
  </si>
  <si>
    <t>Current PE Ratio (Annualised)</t>
  </si>
  <si>
    <t>Current PE Ratio (TTM)</t>
  </si>
  <si>
    <t>IHSG PE Ratio TTM (Median)</t>
  </si>
  <si>
    <t>Earnings Yield (TTM)</t>
  </si>
  <si>
    <t>Current Price to Sales (TTM)</t>
  </si>
  <si>
    <t>Current Price to Book Value</t>
  </si>
  <si>
    <t>Current Price To Free Cashflow (TTM)</t>
  </si>
  <si>
    <t>EV to EBIT (TTM)</t>
  </si>
  <si>
    <t>EV to EBITDA (TTM)</t>
  </si>
  <si>
    <t>PEG Ratio</t>
  </si>
  <si>
    <t>PEG Ratio (3yr)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</si>
  <si>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</si>
  <si>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</si>
  <si>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</si>
  <si>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</si>
  <si>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</si>
  <si>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</si>
  <si>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Current Ratio (Quarter)</t>
  </si>
  <si>
    <t>Quick Ratio (Quarter)</t>
  </si>
  <si>
    <t>Total Liabilities/Equity (Quarter)</t>
  </si>
  <si>
    <t>Financial Leverage (Quarter)</t>
  </si>
  <si>
    <t>Interest Coverage (TTM)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</si>
  <si>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</si>
  <si>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</si>
  <si>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</si>
  <si>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</si>
  <si>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</si>
  <si>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Days Inventory (Quarter)</t>
  </si>
  <si>
    <t>Days Payables Outstanding (Quarter)</t>
  </si>
  <si>
    <t>Cash Conversion Cycle (Quarter)</t>
  </si>
  <si>
    <t>Asset Turnover (TTM)</t>
  </si>
  <si>
    <t>Inventory Turnover (TTM)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</si>
  <si>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</si>
  <si>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</si>
  <si>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</si>
  <si>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</si>
  <si>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</si>
  <si>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</si>
  <si>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</si>
  <si>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</si>
  <si>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</si>
  <si>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Piotroski F-Score</t>
  </si>
  <si>
    <t>Relative Strength Rating</t>
  </si>
  <si>
    <t>Rank (Market Cap)</t>
  </si>
  <si>
    <t>Rank (Current PE Ratio TTM)</t>
  </si>
  <si>
    <t>Rank (Earnings Yield)</t>
  </si>
  <si>
    <t>Rank (P/S)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</si>
  <si>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</si>
  <si>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</si>
  <si>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</si>
  <si>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</si>
  <si>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</si>
  <si>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</si>
  <si>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</si>
  <si>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</si>
  <si>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</si>
  <si>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Common Equity</t>
  </si>
  <si>
    <t>Cash From Investing (TTM)</t>
  </si>
  <si>
    <t>Cash From Financing (TTM)</t>
  </si>
  <si>
    <t>Capital expenditure (TTM)</t>
  </si>
  <si>
    <t>Free cash flow (TTM)</t>
  </si>
  <si>
    <t>MAPB</t>
  </si>
  <si>
    <t>XIDX:MAPB</t>
  </si>
  <si>
    <t>12M 2025</t>
  </si>
  <si>
    <t>12M 2024</t>
  </si>
  <si>
    <t>12M 2023</t>
  </si>
  <si>
    <t>12M 2022</t>
  </si>
  <si>
    <t>12M 2021</t>
  </si>
  <si>
    <t>Q1 2026</t>
  </si>
  <si>
    <t>Q4 2025</t>
  </si>
  <si>
    <t>Q3 2025</t>
  </si>
  <si>
    <t>Q2 2025</t>
  </si>
  <si>
    <t>2026</t>
  </si>
  <si>
    <t>Laba (Rugi) Selisih Kurs</t>
  </si>
  <si>
    <t>Laba (Rugi) Atas Penjuala...</t>
  </si>
  <si>
    <t>Pajak Kini</t>
  </si>
  <si>
    <t>Pajak Tangguhan</t>
  </si>
  <si>
    <t>Total Beban Pajak Penghasilan</t>
  </si>
  <si>
    <t>Laba Bersih Dari Operasi Yang D...</t>
  </si>
  <si>
    <t>Adjustment</t>
  </si>
  <si>
    <t>Pihak Berelasi</t>
  </si>
  <si>
    <t>Pihak Ketiga</t>
  </si>
  <si>
    <t>Total Piutang Usaha</t>
  </si>
  <si>
    <t>Total Piutang Lain-Lai...</t>
  </si>
  <si>
    <t>Aset Tak Berwujud</t>
  </si>
  <si>
    <t>Aset Pajak Tangguhan</t>
  </si>
  <si>
    <t>Utang Bank</t>
  </si>
  <si>
    <t>Total Utang Usaha</t>
  </si>
  <si>
    <t>Total Utang Lain-La...</t>
  </si>
  <si>
    <t>Utang Pembelian K...</t>
  </si>
  <si>
    <t>Obligasi Konversi</t>
  </si>
  <si>
    <t>Liabilitas Pajak Tang...</t>
  </si>
  <si>
    <t>Telah Ditentukan Peng...</t>
  </si>
  <si>
    <t>Belum Ditentukan Peng...</t>
  </si>
  <si>
    <t>Total Saldo Laba</t>
  </si>
  <si>
    <t>Kepentingan Non Pengenda...</t>
  </si>
  <si>
    <t>Penerimaan Kas Dari Pelan...</t>
  </si>
  <si>
    <t>Pembayaran Kas Kepada Kar...</t>
  </si>
  <si>
    <t>Pembayaran Kas Kepada Pem...</t>
  </si>
  <si>
    <t>Pembayaran Bunga Dan Beba...</t>
  </si>
  <si>
    <t>Penempatan Uang Jaminan D...</t>
  </si>
  <si>
    <t>Restitusi Pajak Penghasil...</t>
  </si>
  <si>
    <t>Pembayaran Pajak Pembangu...</t>
  </si>
  <si>
    <t>Penerimaan Bunga</t>
  </si>
  <si>
    <t>Penerimaan Hasil Penjuala...</t>
  </si>
  <si>
    <t>Penempatan Uang Jaminan</t>
  </si>
  <si>
    <t>Penambahan Biaya Lisensi ...</t>
  </si>
  <si>
    <t>Uang Muka Untuk Perolehan...</t>
  </si>
  <si>
    <t>Pembayaran Utang Lain-Lai...</t>
  </si>
  <si>
    <t>Akuisisi Entitas Anak</t>
  </si>
  <si>
    <t>Penerimaan Dana Dari Hasi...</t>
  </si>
  <si>
    <t>Hasil Penerbitan Saham</t>
  </si>
  <si>
    <t>Pembayaran Utang Bank Jan...</t>
  </si>
  <si>
    <t>Pembayaran Dividen Tunai</t>
  </si>
  <si>
    <t>Penurunan Piutang Dan Uta...</t>
  </si>
  <si>
    <t>Peningkatan Modal Disetor</t>
  </si>
  <si>
    <t>Pembayaran Liabilitas Sew...</t>
  </si>
  <si>
    <t>Pembayaran Utang Pembelia...</t>
  </si>
  <si>
    <t>Pembayaran Biaya Emisi Sa...</t>
  </si>
  <si>
    <t>Penerimaan Setoran Modal ...</t>
  </si>
  <si>
    <t>Pengembalian Modal Diseto...</t>
  </si>
  <si>
    <t>Pembayaran Dividen Entita...</t>
  </si>
  <si>
    <t>Peningkatan Kas Dan Setara Kas ...</t>
  </si>
  <si>
    <t>Total Equity (Quarter)</t>
  </si>
  <si>
    <t>Net Income - TTM (Q1)</t>
  </si>
  <si>
    <t>EPS - TTM (Q1)</t>
  </si>
  <si>
    <t>Revenue - TTM (Q1)</t>
  </si>
  <si>
    <t>Current Price To Cashflow (TTM)</t>
  </si>
  <si>
    <t>Days Sales Outstanding (Quarter)</t>
  </si>
  <si>
    <t>Receivables Turnover (Quarter)</t>
  </si>
  <si>
    <t>Cash From Operations (TTM)</t>
  </si>
  <si>
    <t>WOOD</t>
  </si>
  <si>
    <t>XIDX:WOOD</t>
  </si>
  <si>
    <t>Bagian Atas Hasil Bersih ...</t>
  </si>
  <si>
    <t>Penyesuaian Proforma</t>
  </si>
  <si>
    <t>Total Pendapatan Komprehensif...</t>
  </si>
  <si>
    <t>Investasi Jangka Panjang</t>
  </si>
  <si>
    <t>Investasi Pada Entitas A...</t>
  </si>
  <si>
    <t>Goodwill</t>
  </si>
  <si>
    <t>Total Beban Akrual</t>
  </si>
  <si>
    <t>Utang Sewa Pembia...</t>
  </si>
  <si>
    <t>Utang Obligasi</t>
  </si>
  <si>
    <t>Sukuk Mudharabah</t>
  </si>
  <si>
    <t>Pemasok</t>
  </si>
  <si>
    <t>Direksi Dan Karyawan</t>
  </si>
  <si>
    <t>Lain-Lain</t>
  </si>
  <si>
    <t>Total Pembayaran Kas Ke...</t>
  </si>
  <si>
    <t>Penghasilan Keuangan</t>
  </si>
  <si>
    <t>Pembayaran Pajak</t>
  </si>
  <si>
    <t>Penerimaan Pajak</t>
  </si>
  <si>
    <t>Lain-Lain - Bersih</t>
  </si>
  <si>
    <t>Perolehan Aset Lain-Lain</t>
  </si>
  <si>
    <t>Perolehan Penyertaan Saha...</t>
  </si>
  <si>
    <t>Pelepasan Penyertaan Saha...</t>
  </si>
  <si>
    <t>Penambahan Investasi</t>
  </si>
  <si>
    <t>Pelepasan Investasi</t>
  </si>
  <si>
    <t>Investasi Pada Entitas As...</t>
  </si>
  <si>
    <t>Perolehan Aset Hak Guna</t>
  </si>
  <si>
    <t>Hasil Penjualan Aset Teta...</t>
  </si>
  <si>
    <t>Penambahan Utang Bank Dan...</t>
  </si>
  <si>
    <t>Pembayaran Utang Bank Dan...</t>
  </si>
  <si>
    <t>Penerimaan Pinjaman Dari ...</t>
  </si>
  <si>
    <t>Penerimaan Dari Utang Obl...</t>
  </si>
  <si>
    <t>Pembayaran Obligasi Jangk...</t>
  </si>
  <si>
    <t>Biaya Emisi Dari Utang Ob...</t>
  </si>
  <si>
    <t>Penerimaan Dari Utang Suk...</t>
  </si>
  <si>
    <t>Pembayaran Sukuk Mudharab...</t>
  </si>
  <si>
    <t>Penambahan Obligasi Jangk...</t>
  </si>
  <si>
    <t>Biaya Emisi Dari Utang Su...</t>
  </si>
  <si>
    <t>Pembayaran Dividen</t>
  </si>
  <si>
    <t>Setoran Modal Oleh Knp</t>
  </si>
  <si>
    <t>Pembayaran Dividen Pada K...</t>
  </si>
  <si>
    <t>Penempatan Dana Yang Diba...</t>
  </si>
  <si>
    <t>Pembayaran Utang Sewa</t>
  </si>
  <si>
    <t>Penambahan Utang Sewa</t>
  </si>
  <si>
    <t>Pembelian Saham Treasuri</t>
  </si>
  <si>
    <t>Penerimaan Dari Lease-Bac...</t>
  </si>
  <si>
    <t>Selisih Nilai Transaksi ...</t>
  </si>
  <si>
    <t>Pencairan (Penempatan) Un...</t>
  </si>
  <si>
    <t>Kenaikan (Penurunan) Utan...</t>
  </si>
  <si>
    <t>Setoran Modal (Divestasi)...</t>
  </si>
  <si>
    <t>Pembayaran Utang Obligasi</t>
  </si>
  <si>
    <t>Penerbitan Saham Melalui ...</t>
  </si>
  <si>
    <t>Pembayaran Hutang Pemegan...</t>
  </si>
  <si>
    <t>Entitas Anak Yang Dikonsolidasi</t>
  </si>
  <si>
    <t>Net Income - Div (TTM)</t>
  </si>
  <si>
    <t>Net Income - Div Yield</t>
  </si>
  <si>
    <t>EPS - Payout Ratio</t>
  </si>
  <si>
    <t>EPS - Div Yield</t>
  </si>
  <si>
    <t>Revenue - Div (TTM)</t>
  </si>
  <si>
    <t>Revenue - Payout Ratio</t>
  </si>
  <si>
    <t>Revenue - Div Yield</t>
  </si>
  <si>
    <t>Debt to Equity Ratio (Quarter)</t>
  </si>
  <si>
    <t>Total Debt/Total Assets (Quarter)</t>
  </si>
  <si>
    <t>Dividend</t>
  </si>
  <si>
    <t>Latest Dividend Ex-Date</t>
  </si>
  <si>
    <t>26 Jul 22</t>
  </si>
  <si>
    <t>HRTA</t>
  </si>
  <si>
    <t>XIDX:HRTA</t>
  </si>
  <si>
    <t>Deposito Berjangka</t>
  </si>
  <si>
    <t>Utang Pembiayaan</t>
  </si>
  <si>
    <t>Utang Bank Jangka...</t>
  </si>
  <si>
    <t>Utang Bank Jangka Pan...</t>
  </si>
  <si>
    <t>Medium Term Notes</t>
  </si>
  <si>
    <t>Penerimaan Dari Pelanggan</t>
  </si>
  <si>
    <t>Pembayaran Gaji Dan Tunja...</t>
  </si>
  <si>
    <t>Pembayaran Kepada Pemasok...</t>
  </si>
  <si>
    <t>Pinjaman Gadai Yang Diber...</t>
  </si>
  <si>
    <t>Pelunasan</t>
  </si>
  <si>
    <t>Penyaluran</t>
  </si>
  <si>
    <t>Total Pinjaman Gadai Ya...</t>
  </si>
  <si>
    <t>Penerimaan Dari (Pembayar...</t>
  </si>
  <si>
    <t>Pembayaran Bagi Hasil Su...</t>
  </si>
  <si>
    <t>Total Penerimaan Dari (...</t>
  </si>
  <si>
    <t>Penambahan Aset Tidak Ber...</t>
  </si>
  <si>
    <t>Perolehan Aset Hak-Guna</t>
  </si>
  <si>
    <t>Hasil Pelepasan Aset Hak-...</t>
  </si>
  <si>
    <t>Akuisisi Kepentingan Nonp...</t>
  </si>
  <si>
    <t>Perolehan / Penambahan De...</t>
  </si>
  <si>
    <t>Pembayaran Provisi Utang ...</t>
  </si>
  <si>
    <t>Penambahan (Pembayaran) W...</t>
  </si>
  <si>
    <t>Penambahan Setoran Modal ...</t>
  </si>
  <si>
    <t>Pembayaran Biaya Emisi Su...</t>
  </si>
  <si>
    <t>Pembayaran Biaya Emisi Pe...</t>
  </si>
  <si>
    <t>Pembagian Dividen Entitas...</t>
  </si>
  <si>
    <t>Transaksi Lainnya Dengan ...</t>
  </si>
  <si>
    <t>Bagian Kepentingan Nonpen...</t>
  </si>
  <si>
    <t>Agian Kepentingan Nonpeng...</t>
  </si>
  <si>
    <t>Penambahan Utang Pembiaya...</t>
  </si>
  <si>
    <t>Penerimaan Pembiayaan Inv...</t>
  </si>
  <si>
    <t>Pembayaran Pembiayaan Inv...</t>
  </si>
  <si>
    <t>Pembayaran Utang Pembiaya...</t>
  </si>
  <si>
    <t>Penurunan Bersih Kas Dan Setara...</t>
  </si>
  <si>
    <t>Forward PE Ratio</t>
  </si>
  <si>
    <t>PEG (Forward)</t>
  </si>
  <si>
    <t>LT Debt/Equity (Quarter)</t>
  </si>
  <si>
    <t>Dividend (TTM)</t>
  </si>
  <si>
    <t>Payout Ratio</t>
  </si>
  <si>
    <t>Dividend Yield</t>
  </si>
  <si>
    <t>12 Jun 26</t>
  </si>
  <si>
    <t>MABA</t>
  </si>
  <si>
    <t>XIDX:MABA</t>
  </si>
  <si>
    <t>Q4 2019</t>
  </si>
  <si>
    <t>Q3 2019</t>
  </si>
  <si>
    <t>Q2 2019</t>
  </si>
  <si>
    <t>Q1 2019</t>
  </si>
  <si>
    <t>2019</t>
  </si>
  <si>
    <t>Aset Real Estat</t>
  </si>
  <si>
    <t>Utang Pembiayaan ...</t>
  </si>
  <si>
    <t>Penerimaan Dari Kegiatan ...</t>
  </si>
  <si>
    <t>Pembayaran Untuk Beban Ke...</t>
  </si>
  <si>
    <t>Pembayaran Untuk Beban Ga...</t>
  </si>
  <si>
    <t>Pembayaran Kepada Pemerin...</t>
  </si>
  <si>
    <t>Pembayaran Untuk Kegiatan...</t>
  </si>
  <si>
    <t>Pembayaran Kas Kepada Pih...</t>
  </si>
  <si>
    <t>Penerimaan Kas Lainnya Da...</t>
  </si>
  <si>
    <t>Pencairan (Penempatan) Ba...</t>
  </si>
  <si>
    <t>Penerimaan Dari Penjualan...</t>
  </si>
  <si>
    <t>Penerimaan Utang Lain-Lai...</t>
  </si>
  <si>
    <t>Penerimaan Modal Disetor ...</t>
  </si>
  <si>
    <t>Agio Saham Dari Penawaran...</t>
  </si>
  <si>
    <t>Penerimaan Utang Pihak Be...</t>
  </si>
  <si>
    <t>Pembayaran Beban Emisi Sa...</t>
  </si>
  <si>
    <t>Pembayaran Utang Sewa Pem...</t>
  </si>
  <si>
    <t>Penerimaan Utang Bank Jan...</t>
  </si>
  <si>
    <t>Penerimaan Dari Mandatory...</t>
  </si>
  <si>
    <t>Penerimaan Dari Hmetd</t>
  </si>
  <si>
    <t>Penambahan Modal Disetor</t>
  </si>
  <si>
    <t>Penambahan Modal Saham En...</t>
  </si>
  <si>
    <t>HOKI</t>
  </si>
  <si>
    <t>XIDX:HOKI</t>
  </si>
  <si>
    <t>Portofolio Efek</t>
  </si>
  <si>
    <t>Pendapatan Bunga</t>
  </si>
  <si>
    <t>Pembayaran Kepada :</t>
  </si>
  <si>
    <t>Karyawan</t>
  </si>
  <si>
    <t>Total Pembayaran Kepada...</t>
  </si>
  <si>
    <t>Pembayaran Beban Usaha Da...</t>
  </si>
  <si>
    <t>Pembayaran Bunga</t>
  </si>
  <si>
    <t>Uang Muka Perangkat Lunak</t>
  </si>
  <si>
    <t>Penjualan Aset Tetap</t>
  </si>
  <si>
    <t>Penerimaan Denda Scbd</t>
  </si>
  <si>
    <t>Penggantian Asuransi</t>
  </si>
  <si>
    <t>Penerimaan Dividen</t>
  </si>
  <si>
    <t>Pembayaran Jaminan Sewa</t>
  </si>
  <si>
    <t>Penjualan Portofolio Efek</t>
  </si>
  <si>
    <t>Penempatan Portofolio Efe...</t>
  </si>
  <si>
    <t>Penempatan Investasi Pada...</t>
  </si>
  <si>
    <t>Penerimaan Dekonsolidasi ...</t>
  </si>
  <si>
    <t>Penempatan Aset Lancar La...</t>
  </si>
  <si>
    <t>Pembelian Properti Invest...</t>
  </si>
  <si>
    <t>Penempatan Uang Muka Inve...</t>
  </si>
  <si>
    <t>Penerimaan (Pengeluaran) ...</t>
  </si>
  <si>
    <t>Penerimaan Dari Agio Wara...</t>
  </si>
  <si>
    <t>Pembayaran Utang Pihak Be...</t>
  </si>
  <si>
    <t>Penambahan Utang Pihak Be...</t>
  </si>
  <si>
    <t>Penambahan Modal Saham Ol...</t>
  </si>
  <si>
    <t>Beban Emisi Saham</t>
  </si>
  <si>
    <t>Pembayaran Pokok Dari Lia...</t>
  </si>
  <si>
    <t>Penerimaan Piutang</t>
  </si>
  <si>
    <t>Penambahan Piutang Pihak ...</t>
  </si>
  <si>
    <t>Tambahan Modal Disetor - ...</t>
  </si>
  <si>
    <t>Kas Dan Bank, Dan Cerukan Entit...</t>
  </si>
  <si>
    <t>04 Jul 25</t>
  </si>
  <si>
    <t>MPOW</t>
  </si>
  <si>
    <t>XIDX:MPOW</t>
  </si>
  <si>
    <t>Utang Lembaga Keu...</t>
  </si>
  <si>
    <t>Pembayaran Kepada Pemasok</t>
  </si>
  <si>
    <t>Pembayaran Kepada Karyawa...</t>
  </si>
  <si>
    <t>Pembayaran Untuk Operasio...</t>
  </si>
  <si>
    <t>Pembayaran Beban Keuangan</t>
  </si>
  <si>
    <t>Penerimaan Pajak (Restitu...</t>
  </si>
  <si>
    <t>Penerimaan Jasa Giro Dan...</t>
  </si>
  <si>
    <t>Pelepasan Aset Tetap</t>
  </si>
  <si>
    <t>Penempatan Bank Garansi D...</t>
  </si>
  <si>
    <t>Penerimaan Dari Kas Yang ...</t>
  </si>
  <si>
    <t>Pembayaran Untuk Kas Yang...</t>
  </si>
  <si>
    <t>Pengembalian Jaminan</t>
  </si>
  <si>
    <t>Investasi Jangka Pendek</t>
  </si>
  <si>
    <t>Penambahan (Pengurangan) ...</t>
  </si>
  <si>
    <t>Pembayaran Kepada Pihak B...</t>
  </si>
  <si>
    <t>Penambahan Modal Disetor ...</t>
  </si>
  <si>
    <t>Pembayaran Lembaga Keuang...</t>
  </si>
  <si>
    <t>Pembayaran Untuk Liabilit...</t>
  </si>
  <si>
    <t>Penerimaan Utang Bank</t>
  </si>
  <si>
    <t>Pembayaran Utang Bank</t>
  </si>
  <si>
    <t>Pembayaran Deposito Berja...</t>
  </si>
  <si>
    <t>MARK</t>
  </si>
  <si>
    <t>XIDX:MARK</t>
  </si>
  <si>
    <t>Pembayaran Beban Bunga</t>
  </si>
  <si>
    <t>Pembayaran Kas Atas Opera...</t>
  </si>
  <si>
    <t>Pencairan Deposito Jangka...</t>
  </si>
  <si>
    <t>Penempatan Deposito</t>
  </si>
  <si>
    <t>Pembayaran Untuk Peroleha...</t>
  </si>
  <si>
    <t>Perolehan Penjualan Aset ...</t>
  </si>
  <si>
    <t>Pencairan Utang Bank</t>
  </si>
  <si>
    <t>Penerimaan (Pembayaran) U...</t>
  </si>
  <si>
    <t>20 May 26</t>
  </si>
  <si>
    <t>NASA</t>
  </si>
  <si>
    <t>XIDX:NASA</t>
  </si>
  <si>
    <t>Pengembalian Uang Muka Pe...</t>
  </si>
  <si>
    <t>Pajak Penghasilan Badan</t>
  </si>
  <si>
    <t>Perolehan Tanah Untuk Dik...</t>
  </si>
  <si>
    <t>Pelepasan Entitas Anak</t>
  </si>
  <si>
    <t>Akuisisi Entitas Anak Set...</t>
  </si>
  <si>
    <t>Penempatan Investasi Jang...</t>
  </si>
  <si>
    <t>Pencairan Investasi Jangk...</t>
  </si>
  <si>
    <t>Penerimaan Hasil Penawara...</t>
  </si>
  <si>
    <t>Penerimaan Piutang Pihak ...</t>
  </si>
  <si>
    <t>Pembayaran Utang Entitas ...</t>
  </si>
  <si>
    <t>Setoran Modal Oleh Nonpen...</t>
  </si>
  <si>
    <t>MDKI</t>
  </si>
  <si>
    <t>XIDX:MDKI</t>
  </si>
  <si>
    <t>Pembayaran Kas Kepada Dir...</t>
  </si>
  <si>
    <t>Penerimaan Penghasilan Bu...</t>
  </si>
  <si>
    <t>Pembayaran Beban Pajak</t>
  </si>
  <si>
    <t>Penerimaan Restitusi Paja...</t>
  </si>
  <si>
    <t>Penerimaan Lain-Lain</t>
  </si>
  <si>
    <t>Perolehan Aset Tidak Lanc...</t>
  </si>
  <si>
    <t>Penerimaan Penjualan Aset...</t>
  </si>
  <si>
    <t>Penambahan Investasi Yang...</t>
  </si>
  <si>
    <t>Penambahan Aset Lain-Lain</t>
  </si>
  <si>
    <t>Pembayaran Utang Lembaga ...</t>
  </si>
  <si>
    <t>Deposito Berjangka Dibata...</t>
  </si>
  <si>
    <t>Pembayaran Fasilitas Peng...</t>
  </si>
  <si>
    <t>Pembayaran Dividen Kepada...</t>
  </si>
  <si>
    <t>Penerimaan Dari Penawaran...</t>
  </si>
  <si>
    <t>11 Jun 26</t>
  </si>
  <si>
    <t>BELL</t>
  </si>
  <si>
    <t>XIDX:BELL</t>
  </si>
  <si>
    <t>Pendapatan Komisi</t>
  </si>
  <si>
    <t>Penerimaan Dari Pendapata...</t>
  </si>
  <si>
    <t>Pembayaran (Penerimaan) P...</t>
  </si>
  <si>
    <t>Penerimaan (Pembayaran) O...</t>
  </si>
  <si>
    <t>Pajak Dibayar Di Muka</t>
  </si>
  <si>
    <t>Pembayaran Beban Operasi ...</t>
  </si>
  <si>
    <t>Pembayaran Utang Aset Tet...</t>
  </si>
  <si>
    <t>Penempatan Deposito Jangk...</t>
  </si>
  <si>
    <t>Penerimaan Dividen Tunai ...</t>
  </si>
  <si>
    <t>Penyertaan Saham Pada Ent...</t>
  </si>
  <si>
    <t>Penambahan Penyertaan Sah...</t>
  </si>
  <si>
    <t>Kombinasi Bisnis Entitas...</t>
  </si>
  <si>
    <t>Penambahan Setoran Modal</t>
  </si>
  <si>
    <t>Penambahan Modal Saham Ke...</t>
  </si>
  <si>
    <t>Pembayaran Dividen - Enti...</t>
  </si>
  <si>
    <t>Pembayaran Pembelian Kemb...</t>
  </si>
  <si>
    <t>Penjualan Dan Penurunan I...</t>
  </si>
  <si>
    <t>Penjualan Saham Treasuri</t>
  </si>
  <si>
    <t>Pembagian Kas Dividen Kep...</t>
  </si>
  <si>
    <t>Pembayaran Pokok Liabilit...</t>
  </si>
  <si>
    <t>Pinjaman Kepada Pihak Afi...</t>
  </si>
  <si>
    <t>Pemberian Pinjaman Kepada...</t>
  </si>
  <si>
    <t>Arus Kas Bersih Diperoleh Dari ...</t>
  </si>
  <si>
    <t>04 May 26</t>
  </si>
  <si>
    <t>KIOS</t>
  </si>
  <si>
    <t>XIDX:KIOS</t>
  </si>
  <si>
    <t>Pengeluaran Kas Operasion...</t>
  </si>
  <si>
    <t>Pembayaran Pajak Penghasi...</t>
  </si>
  <si>
    <t>Penambahan Uang Jaminan</t>
  </si>
  <si>
    <t>Refundable Deposit</t>
  </si>
  <si>
    <t>Penerimaan Dari Pelepasan...</t>
  </si>
  <si>
    <t>Pembayaran Biaya Penawara...</t>
  </si>
  <si>
    <t>Penerimaan Dari Eksekusi ...</t>
  </si>
  <si>
    <t>Penerimaan Tambahan Modal...</t>
  </si>
  <si>
    <t>Kenaikan Modal Saham Mela...</t>
  </si>
  <si>
    <t>Kas Dan Setara Kas Yang Dikonso...</t>
  </si>
  <si>
    <t>GMFI</t>
  </si>
  <si>
    <t>XIDX:GMFI</t>
  </si>
  <si>
    <t>Pinjaman Jangka Pende...</t>
  </si>
  <si>
    <t>Pinjaman Jangka P...</t>
  </si>
  <si>
    <t>Pengembalian Pajak</t>
  </si>
  <si>
    <t>Pembayaran Pajak Lain-Lai...</t>
  </si>
  <si>
    <t>Penempatan Kas Dan Setara...</t>
  </si>
  <si>
    <t>Penarikan Deposito Berjan...</t>
  </si>
  <si>
    <t>Penempatan Deposito Berja...</t>
  </si>
  <si>
    <t>Pencairan Kas Dan Setara ...</t>
  </si>
  <si>
    <t>Penambahan Uang Muka Atas...</t>
  </si>
  <si>
    <t>Kenaikan (Penurunan) Kas ...</t>
  </si>
  <si>
    <t>Investasi Pada Anak Perus...</t>
  </si>
  <si>
    <t>Penerimaan Aktivitas Inve...</t>
  </si>
  <si>
    <t>Penerimaan Pinjaman Bank</t>
  </si>
  <si>
    <t>Jangka Pendek</t>
  </si>
  <si>
    <t>Jangka Panjang</t>
  </si>
  <si>
    <t>Total Penerimaan Pinjam...</t>
  </si>
  <si>
    <t>Pembayaran Pinjaman Bank</t>
  </si>
  <si>
    <t>Total Pembayaran Pinjam...</t>
  </si>
  <si>
    <t>Penerimaan Penerbitan Sah...</t>
  </si>
  <si>
    <t>Penerimaan Saham Penawara...</t>
  </si>
  <si>
    <t>Penerimaan Atas Penerbita...</t>
  </si>
  <si>
    <t>Penerimaan Liabilitas Anj...</t>
  </si>
  <si>
    <t>Pembayaran Liabilitas Anj...</t>
  </si>
  <si>
    <t>Efek Dekonsolidasi Anak Usaha</t>
  </si>
  <si>
    <t>20 Mar 19</t>
  </si>
  <si>
    <t>MTWI</t>
  </si>
  <si>
    <t>XIDX:MTWI</t>
  </si>
  <si>
    <t>Premi Bruto</t>
  </si>
  <si>
    <t>Premi Reasuransi</t>
  </si>
  <si>
    <t>Penurunan (Kenaikan) Prem...</t>
  </si>
  <si>
    <t>Hasil Investasi</t>
  </si>
  <si>
    <t>Pendapatan Sewa Operasi</t>
  </si>
  <si>
    <t>Klaim Bruto</t>
  </si>
  <si>
    <t>Klaim Reasuransi</t>
  </si>
  <si>
    <t>Beban Komisi</t>
  </si>
  <si>
    <t>Beban Usaha</t>
  </si>
  <si>
    <t>Laba Pra Akuisisi</t>
  </si>
  <si>
    <t>Proforma Laba Bersih Dari Trans...</t>
  </si>
  <si>
    <t>Total Portofolio Efek</t>
  </si>
  <si>
    <t>Piutang Premi</t>
  </si>
  <si>
    <t>Total Piutang Premi</t>
  </si>
  <si>
    <t>Piutang Reasuransi</t>
  </si>
  <si>
    <t>Total Piutang Lain-Lain</t>
  </si>
  <si>
    <t>Aset Reasuransi</t>
  </si>
  <si>
    <t>Utang Klaim</t>
  </si>
  <si>
    <t>Total Utang Klaim</t>
  </si>
  <si>
    <t>Utang Bank Jangka Pendek</t>
  </si>
  <si>
    <t>Liabilitas Kontrak Asura...</t>
  </si>
  <si>
    <t>Estimasi Liabilitas K...</t>
  </si>
  <si>
    <t>Premi Yang Belum Meru...</t>
  </si>
  <si>
    <t>Total Liabilitas Kontr...</t>
  </si>
  <si>
    <t>Utang Reasuransi</t>
  </si>
  <si>
    <t>Total Utang Lain-Lain</t>
  </si>
  <si>
    <t>Penerimaan Premi</t>
  </si>
  <si>
    <t>Penerimaan Klaim Reasuran...</t>
  </si>
  <si>
    <t>Penerimaan Dari Pembayara...</t>
  </si>
  <si>
    <t>Pembayaran Premi Reasuran...</t>
  </si>
  <si>
    <t>Pembayaran Klaim</t>
  </si>
  <si>
    <t>Pembayaran Beban Umum Dan...</t>
  </si>
  <si>
    <t>Pembayaran Komisi-Bersih</t>
  </si>
  <si>
    <t>Pembayaran Lain-Lain</t>
  </si>
  <si>
    <t>Penempatan Aset Keuangan ...</t>
  </si>
  <si>
    <t>Penerimaan Hasil Investas...</t>
  </si>
  <si>
    <t>Pencairan Deposito Berjan...</t>
  </si>
  <si>
    <t>Pencairan (Penempatan) De...</t>
  </si>
  <si>
    <t>Pembelian Saham Entitas A...</t>
  </si>
  <si>
    <t>Penjualan (Pembelian) Ase...</t>
  </si>
  <si>
    <t>Penerimaan (Pembayaran) P...</t>
  </si>
  <si>
    <t>Penurunan Modal Saham Ent...</t>
  </si>
  <si>
    <t>ZINC</t>
  </si>
  <si>
    <t>XIDX:ZINC</t>
  </si>
  <si>
    <t>Beban Penyusutan</t>
  </si>
  <si>
    <t>Properti Pertambangan</t>
  </si>
  <si>
    <t>Penerimaan Dari Royalti F...</t>
  </si>
  <si>
    <t>Penerimaan Dari Pihak Ket...</t>
  </si>
  <si>
    <t>Penerimaan Dari Pajak</t>
  </si>
  <si>
    <t>Penerimaan Dari Restitusi...</t>
  </si>
  <si>
    <t>Peningkatan Uang Muka Inv...</t>
  </si>
  <si>
    <t>Penambahan Aset Eksploras...</t>
  </si>
  <si>
    <t>Peningkatan Atau Penuruna...</t>
  </si>
  <si>
    <t>Uang Muka Aset Pertambang...</t>
  </si>
  <si>
    <t>Pencairan Setara Kas Yang...</t>
  </si>
  <si>
    <t>Penambahan Piutang Lain-L...</t>
  </si>
  <si>
    <t>Investasi Saham</t>
  </si>
  <si>
    <t>Peningkatan Investasi Pad...</t>
  </si>
  <si>
    <t>Penambahan Properti Perta...</t>
  </si>
  <si>
    <t>Peningkatan Beban Ditangg...</t>
  </si>
  <si>
    <t>Pengembalian (Peningkatan...</t>
  </si>
  <si>
    <t>Pembayaran Untuk Utang Pi...</t>
  </si>
  <si>
    <t>Penerimaan Dari Utang Ban...</t>
  </si>
  <si>
    <t>Penambahan (Pembayaran Un...</t>
  </si>
  <si>
    <t>Pembayaran Untuk Utang Ba...</t>
  </si>
  <si>
    <t>Pembayaran Beban Emisi Ef...</t>
  </si>
  <si>
    <t>Pembayaran Untuk Utang Se...</t>
  </si>
  <si>
    <t>Pembayaran Untuk Utang Pe...</t>
  </si>
  <si>
    <t>Penambahan Utang Lain-Lai...</t>
  </si>
  <si>
    <t>Penerimaan Dari Efek Utan...</t>
  </si>
  <si>
    <t>Penerimaan Dari Obligasi ...</t>
  </si>
  <si>
    <t>Penerimaan Dari Utang Pih...</t>
  </si>
  <si>
    <t>Penerimaan Dari Pelunasan...</t>
  </si>
  <si>
    <t>Penerimaan Dari Utang Pem...</t>
  </si>
  <si>
    <t>Penerimaan Dari Konversi ...</t>
  </si>
  <si>
    <t>Penerimaan Dari Sewa Guna...</t>
  </si>
  <si>
    <t>09 Jul 19</t>
  </si>
  <si>
    <t>MCAS</t>
  </si>
  <si>
    <t>XIDX:MCAS</t>
  </si>
  <si>
    <t>Keuntungan Atas Penjualan...</t>
  </si>
  <si>
    <t>Keuntungan (Rugi) Atas Tr...</t>
  </si>
  <si>
    <t>Hak Minoritas</t>
  </si>
  <si>
    <t>Utang Konversi</t>
  </si>
  <si>
    <t>Utang Jangka Panjang ...</t>
  </si>
  <si>
    <t>Penerimaan (Pembayaran) B...</t>
  </si>
  <si>
    <t>Penerimaan Atas Restitusi...</t>
  </si>
  <si>
    <t>Penjualan Investasi - Net...</t>
  </si>
  <si>
    <t>Penerimaan Dari Piutang P...</t>
  </si>
  <si>
    <t>Penambahan Uang Muka Inve...</t>
  </si>
  <si>
    <t>Penambahan Uang Muka Jang...</t>
  </si>
  <si>
    <t>Penerimaan Dividen Kas</t>
  </si>
  <si>
    <t>Penambahan Investasi Proj...</t>
  </si>
  <si>
    <t>Pembelian Investasi Lainn...</t>
  </si>
  <si>
    <t>Penambahan Pada Investasi...</t>
  </si>
  <si>
    <t>Penempatan Investasi Saha...</t>
  </si>
  <si>
    <t>Penjualan Investasi Saham</t>
  </si>
  <si>
    <t>Uang Muka Investasi Saham</t>
  </si>
  <si>
    <t>Pengembalian Uang Muka In...</t>
  </si>
  <si>
    <t>Penyertaan Saham Entitas ...</t>
  </si>
  <si>
    <t>Pembelian Investasi Saham...</t>
  </si>
  <si>
    <t>Penambahan Aset Lancar La...</t>
  </si>
  <si>
    <t>Penambahan Investasi Pada...</t>
  </si>
  <si>
    <t>Pelepasan Saham Entitas A...</t>
  </si>
  <si>
    <t>Penjualan Investasi Pada ...</t>
  </si>
  <si>
    <t>Penjualan Saham Pada Enti...</t>
  </si>
  <si>
    <t>Perolehan Portofolio Efek</t>
  </si>
  <si>
    <t>Penjualan Investasi Lain-...</t>
  </si>
  <si>
    <t>Pembelian Investasi Lain-...</t>
  </si>
  <si>
    <t>Penerimaan Dari Piutang B...</t>
  </si>
  <si>
    <t>Penempatan Investasi Lain...</t>
  </si>
  <si>
    <t>Pencairan (Penempatan) As...</t>
  </si>
  <si>
    <t>Peningkatan Tambahan Moda...</t>
  </si>
  <si>
    <t>Pengampunan Pajak</t>
  </si>
  <si>
    <t>Setoran Modal</t>
  </si>
  <si>
    <t>Pembayaran Kepada Pihak K...</t>
  </si>
  <si>
    <t>Penawaran Umum Perdana Sa...</t>
  </si>
  <si>
    <t>Penambahan (Penurunan) In...</t>
  </si>
  <si>
    <t>Penyertaan (Pelepasan) Ke...</t>
  </si>
  <si>
    <t>Kenaikan Modal Oleh Kepen...</t>
  </si>
  <si>
    <t>Penerbitan Saham Pada Kep...</t>
  </si>
  <si>
    <t>Pembayaran Utang Pihak Ke...</t>
  </si>
  <si>
    <t>Penambahan Utang Pihak Ke...</t>
  </si>
  <si>
    <t>Penerimaan Dari Utang Lai...</t>
  </si>
  <si>
    <t>Penerimaan Dari Utang Kon...</t>
  </si>
  <si>
    <t>Kepentingan Non Pengendal...</t>
  </si>
  <si>
    <t>Akuisisi Kepentingan Pada...</t>
  </si>
  <si>
    <t>Penerbitan (Pembelian) Sa...</t>
  </si>
  <si>
    <t>Pembelian Saham Treasuri ...</t>
  </si>
  <si>
    <t>Penjualan Kembali Saham T...</t>
  </si>
  <si>
    <t>Pembayaran Piutang Lain-L...</t>
  </si>
  <si>
    <t>Penerimaan Piutang Lain-L...</t>
  </si>
  <si>
    <t>Kenaikan (Penurunan) Kas Dan Se...</t>
  </si>
  <si>
    <t>Kas Dan Setara Kas Entitas Anak...</t>
  </si>
  <si>
    <t>PPRE</t>
  </si>
  <si>
    <t>XIDX:PPRE</t>
  </si>
  <si>
    <t>Beban Karyawan</t>
  </si>
  <si>
    <t>Laba Dari Ventura Bersama</t>
  </si>
  <si>
    <t>Piutang Retensi</t>
  </si>
  <si>
    <t>Total Piutang Retensi</t>
  </si>
  <si>
    <t>Piutang Sewa Pembiayaan</t>
  </si>
  <si>
    <t>Utang Pembelian Aset ...</t>
  </si>
  <si>
    <t>Total Utang Bank Ja...</t>
  </si>
  <si>
    <t>Pembayaran Kas Kepada :</t>
  </si>
  <si>
    <t>Pemasok Dan Subkontrakto...</t>
  </si>
  <si>
    <t>Karyawan Dan Pihak Ketig...</t>
  </si>
  <si>
    <t>Direksi</t>
  </si>
  <si>
    <t>Penerimaan Pajak Restitus...</t>
  </si>
  <si>
    <t>Investasi Pada Entitas An...</t>
  </si>
  <si>
    <t>Pembelian Software</t>
  </si>
  <si>
    <t>Deposito Dijaminkan</t>
  </si>
  <si>
    <t>Penambahan Bank Yang Diba...</t>
  </si>
  <si>
    <t>Penerimaan Bank Yang Diba...</t>
  </si>
  <si>
    <t>Penerimaan Investasi Vent...</t>
  </si>
  <si>
    <t>Cadangan Biaya Ckpn</t>
  </si>
  <si>
    <t>Penerimaan Setoran Modal</t>
  </si>
  <si>
    <t>Setoran Modal Dari Penawa...</t>
  </si>
  <si>
    <t>Pembayaran Biaya Emisi</t>
  </si>
  <si>
    <t>Saham Treasuri</t>
  </si>
  <si>
    <t>Penerimaan Utang Non Bank</t>
  </si>
  <si>
    <t>Pembayaran Utang Non Bank</t>
  </si>
  <si>
    <t>Penerimaan Penerbitan Obl...</t>
  </si>
  <si>
    <t>Penerimaan Pinjaman Pihak...</t>
  </si>
  <si>
    <t>Pembayaran Pinjaman Pihak...</t>
  </si>
  <si>
    <t>09 May 22</t>
  </si>
  <si>
    <t>WEGE</t>
  </si>
  <si>
    <t>XIDX:WEGE</t>
  </si>
  <si>
    <t>Beban Pemasaran</t>
  </si>
  <si>
    <t>Tagihan Bruto Kepada Pem...</t>
  </si>
  <si>
    <t>Total Tagihan Bruto Ke...</t>
  </si>
  <si>
    <t>Pinjaman Investasi</t>
  </si>
  <si>
    <t>Pembayaran Kepada Direksi...</t>
  </si>
  <si>
    <t>Pembayaran Beban Lain - L...</t>
  </si>
  <si>
    <t>Pembayaran Bunga Pinjaman</t>
  </si>
  <si>
    <t>Aset Kerja Sama Operasi</t>
  </si>
  <si>
    <t>Penambahan Tanah Untuk Di...</t>
  </si>
  <si>
    <t>Penjualan Saham Entitas A...</t>
  </si>
  <si>
    <t>Aset Keuangan Lainnya</t>
  </si>
  <si>
    <t>Pengeluaran Investasi Lai...</t>
  </si>
  <si>
    <t>Investasi Ventura Bersama</t>
  </si>
  <si>
    <t>Pengurangan Investasi Ven...</t>
  </si>
  <si>
    <t>Penambahan Aset Takberwuj...</t>
  </si>
  <si>
    <t>Pengembalian Uang Muka Se...</t>
  </si>
  <si>
    <t>Pembayaran Uang Muka Aset...</t>
  </si>
  <si>
    <t>Kenaikan (Penurunan) Pinj...</t>
  </si>
  <si>
    <t>Penerimaan Dari Emisi Sah...</t>
  </si>
  <si>
    <t>Pembayaran Biayan Emisi S...</t>
  </si>
  <si>
    <t>03 Jun 25</t>
  </si>
  <si>
    <t>PSSI</t>
  </si>
  <si>
    <t>XIDX:PSSI</t>
  </si>
  <si>
    <t>Total Utang Pajak</t>
  </si>
  <si>
    <t>Liabilitas Deriva...</t>
  </si>
  <si>
    <t>Penerimaan Pendapatan Keu...</t>
  </si>
  <si>
    <t>Penerimaan Lainnya</t>
  </si>
  <si>
    <t>Pembayaran Lainnya</t>
  </si>
  <si>
    <t>Uang Muka Pembelian Aset ...</t>
  </si>
  <si>
    <t>Perolehan Aset Tak Berwuj...</t>
  </si>
  <si>
    <t>Perolehan Aset Keuangan D...</t>
  </si>
  <si>
    <t>Uang Muka Diterima</t>
  </si>
  <si>
    <t>Peningkatan Investasi Jan...</t>
  </si>
  <si>
    <t>Penjualan Aset Keuangan D...</t>
  </si>
  <si>
    <t>Pinjaman Bank Jangka Pend...</t>
  </si>
  <si>
    <t>Penerimaan</t>
  </si>
  <si>
    <t>Pembayaran</t>
  </si>
  <si>
    <t>Total Pinjaman Bank Jan...</t>
  </si>
  <si>
    <t>Biaya Tambahan Emisi Saha...</t>
  </si>
  <si>
    <t>Penerimaan Modal Disetor</t>
  </si>
  <si>
    <t>Penerimaan Kas Dari Kepen...</t>
  </si>
  <si>
    <t>Transfer Ke Kas Yang Diba...</t>
  </si>
  <si>
    <t>Perolehan Saham Treasuri</t>
  </si>
  <si>
    <t>Pembayaran Biaya Transaks...</t>
  </si>
  <si>
    <t>21 May 26</t>
  </si>
  <si>
    <t>MORA</t>
  </si>
  <si>
    <t>XIDX:MORA</t>
  </si>
  <si>
    <t>Sukuk Ijarah</t>
  </si>
  <si>
    <t>Kewajiban Lembaga...</t>
  </si>
  <si>
    <t>Penerimaan Dari Pengembal...</t>
  </si>
  <si>
    <t>Penerimaan Dari Klaim Asu...</t>
  </si>
  <si>
    <t>Pencairan Deposito</t>
  </si>
  <si>
    <t>Pencairan Aset Dibatasi P...</t>
  </si>
  <si>
    <t>Penempatan Aset Yang Diba...</t>
  </si>
  <si>
    <t>Arus Kas Masuk Bersih Pad...</t>
  </si>
  <si>
    <t>Pembayaran Bunga Dan Biay...</t>
  </si>
  <si>
    <t>Penerimaan Dari:</t>
  </si>
  <si>
    <t>Penerimaan Hasil Penawar...</t>
  </si>
  <si>
    <t>Liabilitas Sewa</t>
  </si>
  <si>
    <t>Penerbitan Sukuk Ijarah</t>
  </si>
  <si>
    <t>Utang Non-Bank</t>
  </si>
  <si>
    <t>Total Penerimaan Dari:</t>
  </si>
  <si>
    <t>Pembayaran Untuk:</t>
  </si>
  <si>
    <t>Dividen</t>
  </si>
  <si>
    <t>Dividen Entitas Anak Kep...</t>
  </si>
  <si>
    <t>Biaya Emisi Saham</t>
  </si>
  <si>
    <t>Utang Pemegang Saham</t>
  </si>
  <si>
    <t>Total Pembayaran Untuk:</t>
  </si>
  <si>
    <t>Selisih Transaksi Dalam Mata Ua...</t>
  </si>
  <si>
    <t>DWGL</t>
  </si>
  <si>
    <t>XIDX:DWGL</t>
  </si>
  <si>
    <t>Q1 2025</t>
  </si>
  <si>
    <t>Aset Eksplorasi Dan Eval...</t>
  </si>
  <si>
    <t>Liabilitas Keuangan L...</t>
  </si>
  <si>
    <t>Surat Berharga Jangka...</t>
  </si>
  <si>
    <t>Utang Lain Jangka Pan...</t>
  </si>
  <si>
    <t>Utang Dari Pihak Keti...</t>
  </si>
  <si>
    <t>Pembayaran Beban Operasio...</t>
  </si>
  <si>
    <t>Taksiran Tagihan Pajak Pe...</t>
  </si>
  <si>
    <t>Restitusi Pajak Pertambah...</t>
  </si>
  <si>
    <t>Pembayaran Beban Bunga Da...</t>
  </si>
  <si>
    <t>Pembayaran Jaminan</t>
  </si>
  <si>
    <t>Pembelian Investasi Yang ...</t>
  </si>
  <si>
    <t>Penjualan Investasi Yang ...</t>
  </si>
  <si>
    <t>Imbalan Dari Penjualan En...</t>
  </si>
  <si>
    <t>Penerimaan Dari Reksadana</t>
  </si>
  <si>
    <t>Penerimaan Pengembalian J...</t>
  </si>
  <si>
    <t>Penerimaan Atas Penambaha...</t>
  </si>
  <si>
    <t>Penerimaan Atas Pelaksana...</t>
  </si>
  <si>
    <t>Penambahan Liabilitas Keu...</t>
  </si>
  <si>
    <t>Pembayaran Liabilitas Keu...</t>
  </si>
  <si>
    <t>Penerbitan Utang Obligasi</t>
  </si>
  <si>
    <t>Pembayaran Bunga Obligasi</t>
  </si>
  <si>
    <t>Pembayaran Bunga Utang Ba...</t>
  </si>
  <si>
    <t>Penerbitan Surat Utang Ja...</t>
  </si>
  <si>
    <t>Pembayaran Bunga Surat Ut...</t>
  </si>
  <si>
    <t>Penerimaan (Pembayaran) A...</t>
  </si>
  <si>
    <t>Kas Entitas Anak Yang Didekonso...</t>
  </si>
  <si>
    <t>PBID</t>
  </si>
  <si>
    <t>XIDX:PBID</t>
  </si>
  <si>
    <t>Liabilitas Derivatif</t>
  </si>
  <si>
    <t>Total Tambahan Modal D...</t>
  </si>
  <si>
    <t>Pembayaran Beban Gaji</t>
  </si>
  <si>
    <t>Pembayaran Kas Untuk Beba...</t>
  </si>
  <si>
    <t>Penerimaan (Pembayaran) L...</t>
  </si>
  <si>
    <t>Pembayaran Kas Untuk Paja...</t>
  </si>
  <si>
    <t>Penerimaan Kas Dari Resti...</t>
  </si>
  <si>
    <t>Penerimaan Kas Dari Bunga</t>
  </si>
  <si>
    <t>Pembayaran Kas Untuk Bung...</t>
  </si>
  <si>
    <t>Pelepasan Aset Lain-Lain</t>
  </si>
  <si>
    <t>Pelepasan Properti Invest...</t>
  </si>
  <si>
    <t>Perolehan Investasi Di As...</t>
  </si>
  <si>
    <t>Penerimaan Dari Aset Lain...</t>
  </si>
  <si>
    <t>Penerimaan Dari Investasi...</t>
  </si>
  <si>
    <t>Pengeluaran Untuk Investa...</t>
  </si>
  <si>
    <t>Perolehan Investasi Oblig...</t>
  </si>
  <si>
    <t>Pencairan (Penempatan) Da...</t>
  </si>
  <si>
    <t>Perolehan (Pembayaran) Pi...</t>
  </si>
  <si>
    <t>Perolehan Utang Pihak Ber...</t>
  </si>
  <si>
    <t>Utang Bank Jangka Panjang</t>
  </si>
  <si>
    <t>Perolehan Utang Bank Jang...</t>
  </si>
  <si>
    <t>Pembayaran Dividen Kas En...</t>
  </si>
  <si>
    <t>Penyetoran Modal Saham En...</t>
  </si>
  <si>
    <t>Penyetoran Dividen Kas En...</t>
  </si>
  <si>
    <t>Perolehan Utang Pembiayaa...</t>
  </si>
  <si>
    <t>JMAS</t>
  </si>
  <si>
    <t>XIDX:JMAS</t>
  </si>
  <si>
    <t>Q4 2024</t>
  </si>
  <si>
    <t>2025</t>
  </si>
  <si>
    <t>Pendapatan Underwriting</t>
  </si>
  <si>
    <t>Efek Tersedia Untuk Diju...</t>
  </si>
  <si>
    <t>Total Efek Tersedia Un...</t>
  </si>
  <si>
    <t>Surat Berharga Jangka Me...</t>
  </si>
  <si>
    <t>Total Investasi Jangka ...</t>
  </si>
  <si>
    <t>Total Aset Reasuransi</t>
  </si>
  <si>
    <t>Dana Syirkah Temporer</t>
  </si>
  <si>
    <t>Total Dana Syirkah Tem...</t>
  </si>
  <si>
    <t>Penerimaan Kas Dari Terta...</t>
  </si>
  <si>
    <t>Penerimaan Reasuransi</t>
  </si>
  <si>
    <t>Pembayaran Kas Kepada Ter...</t>
  </si>
  <si>
    <t>Pembayaran Komisi</t>
  </si>
  <si>
    <t>Pembayaran Karyawan</t>
  </si>
  <si>
    <t>Pembayaran Tantiem</t>
  </si>
  <si>
    <t>Pembayaran Beban Lain-Lai...</t>
  </si>
  <si>
    <t>Pencairan Deposlto</t>
  </si>
  <si>
    <t>Hasil Penjualan Saham</t>
  </si>
  <si>
    <t>Penjualan Saham</t>
  </si>
  <si>
    <t>Penjualan Reksa Dana</t>
  </si>
  <si>
    <t>Investasi Diukur Pada Bia...</t>
  </si>
  <si>
    <t>Investasi Diukur Melalui ...</t>
  </si>
  <si>
    <t>Investasi Lain</t>
  </si>
  <si>
    <t>Pembelian Perangkat Lunak</t>
  </si>
  <si>
    <t>Penjualan Obligasi</t>
  </si>
  <si>
    <t>Pembelian Obligasi</t>
  </si>
  <si>
    <t>Pembelian Reksa Dana</t>
  </si>
  <si>
    <t>Pembelian Aset Lain</t>
  </si>
  <si>
    <t>Pembelian Saham</t>
  </si>
  <si>
    <t>CAMP</t>
  </si>
  <si>
    <t>XIDX:CAMP</t>
  </si>
  <si>
    <t>Pendapatan Operasional La...</t>
  </si>
  <si>
    <t>Beban Operasional Lainnya</t>
  </si>
  <si>
    <t>Pengeluaran Kas Kepada</t>
  </si>
  <si>
    <t>Beban Operasi Lainnya</t>
  </si>
  <si>
    <t>Total Pengeluaran Kas K...</t>
  </si>
  <si>
    <t>Penghasilan Bunga</t>
  </si>
  <si>
    <t>Penghasilan Lainnya</t>
  </si>
  <si>
    <t>Pembayaran Atas:</t>
  </si>
  <si>
    <t>Beban Bunga</t>
  </si>
  <si>
    <t>Total Pembayaran Atas:</t>
  </si>
  <si>
    <t>Pembelian Aset Tak Berwuj...</t>
  </si>
  <si>
    <t>Investasi Obligasi</t>
  </si>
  <si>
    <t>Penambahan Auc</t>
  </si>
  <si>
    <t>Pembayaran Deviden</t>
  </si>
  <si>
    <t>Penerimaan Atas Tambahan ...</t>
  </si>
  <si>
    <t>Agio Saham</t>
  </si>
  <si>
    <t>Pembayaran Hutang Swiss L...</t>
  </si>
  <si>
    <t>02 Jul 24</t>
  </si>
  <si>
    <t>IPCM</t>
  </si>
  <si>
    <t>XIDX:IPCM</t>
  </si>
  <si>
    <t>Penempatan Kas Yang Dibat...</t>
  </si>
  <si>
    <t>Penerimaan Lainnya Dari A...</t>
  </si>
  <si>
    <t>Penerimaan Dari Penawara...</t>
  </si>
  <si>
    <t>Pelaksanaan Pembelian Ke...</t>
  </si>
  <si>
    <t>05 Jan 26</t>
  </si>
  <si>
    <t>PCAR</t>
  </si>
  <si>
    <t>XIDX:PCAR</t>
  </si>
  <si>
    <t>Pendapatan Non-Operasiona...</t>
  </si>
  <si>
    <t>Beban Non-Operasional</t>
  </si>
  <si>
    <t>Pembayaran Untuk Beban Pr...</t>
  </si>
  <si>
    <t>Pembayaran Imbalan Kerja</t>
  </si>
  <si>
    <t>Aset Dalam Penyelesaian</t>
  </si>
  <si>
    <t>Penerimaan Bunga Investas...</t>
  </si>
  <si>
    <t>Penempatan Investasi</t>
  </si>
  <si>
    <t>Penurunan Aset Lain-Lain</t>
  </si>
  <si>
    <t>Kenaikan Setoran Modal Sa...</t>
  </si>
  <si>
    <t>Penambahan Modal Saham</t>
  </si>
  <si>
    <t>LCKM</t>
  </si>
  <si>
    <t>XIDX:LCKM</t>
  </si>
  <si>
    <t>Kegiatan Operasional Lain...</t>
  </si>
  <si>
    <t>Uang Muka Investasi</t>
  </si>
  <si>
    <t>17 Jun 22</t>
  </si>
  <si>
    <t>BOSS</t>
  </si>
  <si>
    <t>XIDX:BOSS</t>
  </si>
  <si>
    <t>Q3 2023</t>
  </si>
  <si>
    <t>Q2 2023</t>
  </si>
  <si>
    <t>Q1 2023</t>
  </si>
  <si>
    <t>Q4 2022</t>
  </si>
  <si>
    <t>2023</t>
  </si>
  <si>
    <t>Utang Kontraktor</t>
  </si>
  <si>
    <t>Kewajiban Lembaga Keu...</t>
  </si>
  <si>
    <t>Pembayaran Beban Usaha</t>
  </si>
  <si>
    <t>Investasi</t>
  </si>
  <si>
    <t>Penjualan Properti Pertam...</t>
  </si>
  <si>
    <t>Pembayaran Untuk Akuisisi...</t>
  </si>
  <si>
    <t>Penurunan (Kenaikan) Piut...</t>
  </si>
  <si>
    <t>Penerimaan Utang Pembiaya...</t>
  </si>
  <si>
    <t>Pembayaran Emisi Saham</t>
  </si>
  <si>
    <t>Penerimaan Pinjaman Lainn...</t>
  </si>
  <si>
    <t>Penurunan (Kenaikan) Utan...</t>
  </si>
  <si>
    <t>Selisih Penurunan Modal K...</t>
  </si>
  <si>
    <t>HELI</t>
  </si>
  <si>
    <t>XIDX:HELI</t>
  </si>
  <si>
    <t>Pembayaran Biaya Keuangan</t>
  </si>
  <si>
    <t>Kenaikan Uang Muka</t>
  </si>
  <si>
    <t>Uang Muka Perolehan Aset ...</t>
  </si>
  <si>
    <t>Kenaikan Piutang Lain-Lai...</t>
  </si>
  <si>
    <t>Pencairan (Pembayaran) Se...</t>
  </si>
  <si>
    <t>Penempatan Pada Bank Yang...</t>
  </si>
  <si>
    <t>Penerimaan Dari Hasil Pen...</t>
  </si>
  <si>
    <t>Setoran Modal Saham</t>
  </si>
  <si>
    <t>Pembayaran Dividen Kas</t>
  </si>
  <si>
    <t>Kenaikan (Penurunan) Piut...</t>
  </si>
  <si>
    <t>Penerimaan Dari Hasil Pel...</t>
  </si>
  <si>
    <t>JSKY</t>
  </si>
  <si>
    <t>XIDX:JSKY</t>
  </si>
  <si>
    <t>Q3 2022</t>
  </si>
  <si>
    <t>Q2 2022</t>
  </si>
  <si>
    <t>Q1 2022</t>
  </si>
  <si>
    <t>2022</t>
  </si>
  <si>
    <t>Pembayaran Kas Untuk Kary...</t>
  </si>
  <si>
    <t>Pembayaran Provisi Dan Be...</t>
  </si>
  <si>
    <t>Penambahan Deposito Yang ...</t>
  </si>
  <si>
    <t>Penerimaan Atas Penjualan...</t>
  </si>
  <si>
    <t>Penyertaan Saham</t>
  </si>
  <si>
    <t>Penambahan Piutang Lain L...</t>
  </si>
  <si>
    <t>Penambahan Utang Lembaga ...</t>
  </si>
  <si>
    <t>Penambahan Dana Syirkah T...</t>
  </si>
  <si>
    <t>Pembayaran Dana Syirkah T...</t>
  </si>
  <si>
    <t>Tambahan Modal Di Setor</t>
  </si>
  <si>
    <t>INPS</t>
  </si>
  <si>
    <t>XIDX:INPS</t>
  </si>
  <si>
    <t>Pembayaran Beban Operasi</t>
  </si>
  <si>
    <t>Pembayaran (Penerimaan) L...</t>
  </si>
  <si>
    <t>Uang Muka Sewa</t>
  </si>
  <si>
    <t>Hasil Penjualan Aset Lain...</t>
  </si>
  <si>
    <t>Perolehan Aset Lainnya</t>
  </si>
  <si>
    <t>Pencairan Pinjaman Bank</t>
  </si>
  <si>
    <t>Penurunan Modal Disetor E...</t>
  </si>
  <si>
    <t>Tambahan Modal Disetor En...</t>
  </si>
  <si>
    <t>Penerimaan Dari Lembaga K...</t>
  </si>
  <si>
    <t>Pembayaran Bunga Lembaga ...</t>
  </si>
  <si>
    <t>Pembayaran Bunga Pinjaman...</t>
  </si>
  <si>
    <t>Pembayaran Pinjaman Leasi...</t>
  </si>
  <si>
    <t>Pembayaran Bunga Peminjam...</t>
  </si>
  <si>
    <t>Penerimaan Dana Hasil Ipo</t>
  </si>
  <si>
    <t>Biaya Emisi</t>
  </si>
  <si>
    <t>Penerimaan (Pembayaran) S...</t>
  </si>
  <si>
    <t>GHON</t>
  </si>
  <si>
    <t>XIDX:GHON</t>
  </si>
  <si>
    <t>Total Beban Keuangan</t>
  </si>
  <si>
    <t>Utang Sewa Pembiayaan</t>
  </si>
  <si>
    <t>Penerimaan Jasa Giro</t>
  </si>
  <si>
    <t>Pembayaran Atas Bunga</t>
  </si>
  <si>
    <t>Akuisisi Gps Dengan Perol...</t>
  </si>
  <si>
    <t>Penjualan Aset Tersedia U...</t>
  </si>
  <si>
    <t>Pembayaran Sewa Lahan</t>
  </si>
  <si>
    <t>Penambahan Aset Hak Guna</t>
  </si>
  <si>
    <t>Penerimaan Aset Keuangan</t>
  </si>
  <si>
    <t>Pembelian Aset Keuangan</t>
  </si>
  <si>
    <t>Penjualan Saham Anak Peru...</t>
  </si>
  <si>
    <t>Perolehan Aset Keuangan T...</t>
  </si>
  <si>
    <t>Penerimaan Dari Pinjaman ...</t>
  </si>
  <si>
    <t>Pembayaran Pokok Atas Lia...</t>
  </si>
  <si>
    <t>Pembayaran Ke Pihak Berel...</t>
  </si>
  <si>
    <t>Penambahan Modal Dari Pen...</t>
  </si>
  <si>
    <t>Biaya Penawaran Umum Saha...</t>
  </si>
  <si>
    <t>17 Jun 26</t>
  </si>
  <si>
    <t>TDPM</t>
  </si>
  <si>
    <t>XIDX:TDPM</t>
  </si>
  <si>
    <t>Surat Hutang</t>
  </si>
  <si>
    <t>Penerimaan Kas Dari Pelep...</t>
  </si>
  <si>
    <t>Uang Muka Pembelian</t>
  </si>
  <si>
    <t>Pencairan (Penempatan) Ja...</t>
  </si>
  <si>
    <t>Pembayaran Dari Pinjaman ...</t>
  </si>
  <si>
    <t>Pembayaran Imbalan Kerja ...</t>
  </si>
  <si>
    <t>Pengembalian (Penempatan)...</t>
  </si>
  <si>
    <t>Pembayaran Sewa Pembiayaa...</t>
  </si>
  <si>
    <t>Penerimaan Sewa Pembiayaa...</t>
  </si>
  <si>
    <t>Pembayaran Utang Non Usah...</t>
  </si>
  <si>
    <t>Penerimaan Utang Non Usah...</t>
  </si>
  <si>
    <t>Pembayaran Surat Utang Ob...</t>
  </si>
  <si>
    <t>Pembayaran Pinjaman Jangk...</t>
  </si>
  <si>
    <t>Penerimaan Dari Surat Uta...</t>
  </si>
  <si>
    <t>Kas Dan Bank Entitas Anak Yang ...</t>
  </si>
  <si>
    <t>DFAM</t>
  </si>
  <si>
    <t>XIDX:DFAM</t>
  </si>
  <si>
    <t>Laba Bersih Dari Operasi ...</t>
  </si>
  <si>
    <t>Utang Pembiayaan Kons...</t>
  </si>
  <si>
    <t>Pembayaran Untuk Beban Us...</t>
  </si>
  <si>
    <t>Penjualan Properti Invest...</t>
  </si>
  <si>
    <t>Perolehan Saham Entitas A...</t>
  </si>
  <si>
    <t>Kenaikan Modal Disetor</t>
  </si>
  <si>
    <t>Kenaikan Tambahan Modal D...</t>
  </si>
  <si>
    <t>Kenaikan (Penurunan) Asse...</t>
  </si>
  <si>
    <t>Penerimaan Utang Sewa Pem...</t>
  </si>
  <si>
    <t>Dampak Dari Pelepasan Entitas A...</t>
  </si>
  <si>
    <t>NICK</t>
  </si>
  <si>
    <t>XIDX:NICK</t>
  </si>
  <si>
    <t>Penjualan</t>
  </si>
  <si>
    <t>Beban Pokok Penjualan</t>
  </si>
  <si>
    <t>Total Beban Pokok Penjualan...</t>
  </si>
  <si>
    <t>Penjualan/(Pembelian) Por...</t>
  </si>
  <si>
    <t>Pembayaran Pajak Final</t>
  </si>
  <si>
    <t>Penerimaan Pendapatan Bun...</t>
  </si>
  <si>
    <t>Penerimaan Kas Dari Bung...</t>
  </si>
  <si>
    <t>Total Penerimaan Pendap...</t>
  </si>
  <si>
    <t>Pendapatan Bunga Bank</t>
  </si>
  <si>
    <t>Pembelian Aset</t>
  </si>
  <si>
    <t>Penerimaan Uang Muka Seto...</t>
  </si>
  <si>
    <t>Aktivitas Pendanaan Lainn...</t>
  </si>
  <si>
    <t>BTPS</t>
  </si>
  <si>
    <t>XIDX:BTPS</t>
  </si>
  <si>
    <t>Total Pendapatan Operas...</t>
  </si>
  <si>
    <t>Beban Tenaga Kerja</t>
  </si>
  <si>
    <t>Beban Umum Dan Administr...</t>
  </si>
  <si>
    <t>Pembentukan Cadangan Ker...</t>
  </si>
  <si>
    <t>Beban Operasional Lainny...</t>
  </si>
  <si>
    <t>Total Beban Operasional...</t>
  </si>
  <si>
    <t>Giro Pada Bank Indonesia</t>
  </si>
  <si>
    <t>Penempatan Pada Bank Indo...</t>
  </si>
  <si>
    <t>Liabilitas Segera</t>
  </si>
  <si>
    <t>Simpanan Nasabah</t>
  </si>
  <si>
    <t>Total Simpanan Nasabah</t>
  </si>
  <si>
    <t>Pinjaman Yang Diterima</t>
  </si>
  <si>
    <t>Surat Berharga Yang Dite...</t>
  </si>
  <si>
    <t>Penerimaan Pendapatan Dar...</t>
  </si>
  <si>
    <t>Pembayaran Bagi Hasil Dan...</t>
  </si>
  <si>
    <t>Penerimaan Pendapatan Adm...</t>
  </si>
  <si>
    <t>Penerimaan Dari Piutang Y...</t>
  </si>
  <si>
    <t>Pembayaran Beban Tenaga K...</t>
  </si>
  <si>
    <t>Pembayaran Beban Usaha La...</t>
  </si>
  <si>
    <t>Penerimaan Non-Operasiona...</t>
  </si>
  <si>
    <t>Penurunan (Kenaikan) Aset...</t>
  </si>
  <si>
    <t>Penempatan Pada Bank Ind...</t>
  </si>
  <si>
    <t>Piutang Murabahah</t>
  </si>
  <si>
    <t>Pinjaman Qardh</t>
  </si>
  <si>
    <t>Pembiayaan Mudharabah</t>
  </si>
  <si>
    <t>Pembiayaan Musyarakah</t>
  </si>
  <si>
    <t>Aset Lain-Lain</t>
  </si>
  <si>
    <t>Total Penurunan (Kenaik...</t>
  </si>
  <si>
    <t>Penurunan (Kenaikan) Liab...</t>
  </si>
  <si>
    <t>Liabilitas Operasi</t>
  </si>
  <si>
    <t>Liabilitas Lain-Lain</t>
  </si>
  <si>
    <t>Kenaikan Dana Syirkah Tem...</t>
  </si>
  <si>
    <t>Invetasi Pada Surat Berha...</t>
  </si>
  <si>
    <t>Penawaran Umum Saham Perd...</t>
  </si>
  <si>
    <t>Pembelian Kembali Saham T...</t>
  </si>
  <si>
    <t>Pembiayaan Yang Diterima</t>
  </si>
  <si>
    <t>Surat Berharga Yang Diter...</t>
  </si>
  <si>
    <t>Pembayaran Pajak Dividen</t>
  </si>
  <si>
    <t>27 Apr 26</t>
  </si>
  <si>
    <t>SPTO</t>
  </si>
  <si>
    <t>XIDX:SPTO</t>
  </si>
  <si>
    <t>Penerimaan Atas Pengembal...</t>
  </si>
  <si>
    <t>Pembayaran Bunga Liabilit...</t>
  </si>
  <si>
    <t>Pembayaran Pajak Pertamba...</t>
  </si>
  <si>
    <t>Penghapusan Hak Guna Usah...</t>
  </si>
  <si>
    <t>Penghapusan Aset Hak Guna</t>
  </si>
  <si>
    <t>Pembayaran Untuk Investas...</t>
  </si>
  <si>
    <t>Penerimaan Bunga Dari Inv...</t>
  </si>
  <si>
    <t>Investasi Pada Obligasi</t>
  </si>
  <si>
    <t>Aset Hak Guna</t>
  </si>
  <si>
    <t>Pembayaran Kewajiban Terk...</t>
  </si>
  <si>
    <t>Biaya Sewa Dibayar Di Muk...</t>
  </si>
  <si>
    <t>Biaya Pinjaman Yang Dibay...</t>
  </si>
  <si>
    <t>Pembayaran Dividen Untuk ...</t>
  </si>
  <si>
    <t>Pembayaran Atas Utang Ban...</t>
  </si>
  <si>
    <t>Pembayaran Atas Utang Pem...</t>
  </si>
  <si>
    <t>PRIM</t>
  </si>
  <si>
    <t>XIDX:PRIM</t>
  </si>
  <si>
    <t>Pembayaran Pada Dokter, P...</t>
  </si>
  <si>
    <t>Pembayaran Uang Muka Kont...</t>
  </si>
  <si>
    <t>Kenaikan Aset Tidak Lanca...</t>
  </si>
  <si>
    <t>Penerimaan Kas Dari Pinja...</t>
  </si>
  <si>
    <t>Penerimaan Modal Dari Pel...</t>
  </si>
  <si>
    <t>Penambahan Piutang Kepada...</t>
  </si>
  <si>
    <t>Penerimaan Piutang Kepada...</t>
  </si>
  <si>
    <t>Penambahan Utang Kepada P...</t>
  </si>
  <si>
    <t>Pembayaran Utang Kepada P...</t>
  </si>
  <si>
    <t>Kenaikan Neto Kas Dan Setara Ka...</t>
  </si>
  <si>
    <t>HEAL</t>
  </si>
  <si>
    <t>XIDX:HEAL</t>
  </si>
  <si>
    <t>Wesel Bayar</t>
  </si>
  <si>
    <t>Penerimaan Kas Dari Pasie...</t>
  </si>
  <si>
    <t>Penerimaan Kas Lain-Lain</t>
  </si>
  <si>
    <t>Penerimaan Penghasilan Ke...</t>
  </si>
  <si>
    <t>Penerimaan Pengembalian P...</t>
  </si>
  <si>
    <t>Penempatan Investasi Aset...</t>
  </si>
  <si>
    <t>Pelepasan Investasi Aset ...</t>
  </si>
  <si>
    <t>Pembayaran Disagio Atas P...</t>
  </si>
  <si>
    <t>Kontribusi Modal Dari Kep...</t>
  </si>
  <si>
    <t>Penerimaan Pinjaman</t>
  </si>
  <si>
    <t>Pembayaran Pinjaman</t>
  </si>
  <si>
    <t>Pembayaran Utang Sewa Kep...</t>
  </si>
  <si>
    <t>Penerimaan Utang Obligasi</t>
  </si>
  <si>
    <t>Penerimaan Dari Setoran M...</t>
  </si>
  <si>
    <t>Program Kepemilikan Saham</t>
  </si>
  <si>
    <t>Penerimaan Obligasi Wajib...</t>
  </si>
  <si>
    <t>Pembayaran Obligasi</t>
  </si>
  <si>
    <t>Pembayaran Wesel Bayar Ja...</t>
  </si>
  <si>
    <t>Biaya Penerbitan Utang Ob...</t>
  </si>
  <si>
    <t>Pembagian Dividen Tunai</t>
  </si>
  <si>
    <t>Pembagian Dividen Tunai K...</t>
  </si>
  <si>
    <t>Pembagian Dividen Tunai M...</t>
  </si>
  <si>
    <t>05 May 26</t>
  </si>
  <si>
    <t>TRUK</t>
  </si>
  <si>
    <t>XIDX:TRUK</t>
  </si>
  <si>
    <t>Hasil Klaim Asuransi Aset...</t>
  </si>
  <si>
    <t>Perolehan Uang Muka Inves...</t>
  </si>
  <si>
    <t>Investasi Dalam Saham</t>
  </si>
  <si>
    <t>Pembayaran Pinjaman Tanpa...</t>
  </si>
  <si>
    <t>Peningkatan Liabilitas Se...</t>
  </si>
  <si>
    <t>Penempatan Dana Yang Dibatasi P...</t>
  </si>
  <si>
    <t>PZZA</t>
  </si>
  <si>
    <t>XIDX:PZZA</t>
  </si>
  <si>
    <t>Pembayaran Untuk Beban Op...</t>
  </si>
  <si>
    <t>Pembayaran Sewa Dibayar D...</t>
  </si>
  <si>
    <t>Pajak Penghasilan</t>
  </si>
  <si>
    <t>Total Pajak Penghasilan</t>
  </si>
  <si>
    <t>Pembayaran Untuk Aktivita...</t>
  </si>
  <si>
    <t>Pembayaran Peralatan Yang...</t>
  </si>
  <si>
    <t>Pembayaran Beban Waralaba...</t>
  </si>
  <si>
    <t>Hasil Dari Penjualan Aset...</t>
  </si>
  <si>
    <t>Hasil Penawaran Umum Saha...</t>
  </si>
  <si>
    <t>Pengurangan (Penempatan) ...</t>
  </si>
  <si>
    <t>Pembayaran Utang Kontrak</t>
  </si>
  <si>
    <t>Penurunan Piutang Pihak B...</t>
  </si>
  <si>
    <t>Pembelian Kembali Saham</t>
  </si>
  <si>
    <t>11 May 26</t>
  </si>
  <si>
    <t>TUGU</t>
  </si>
  <si>
    <t>XIDX:TUGU</t>
  </si>
  <si>
    <t>Beban Underwriting</t>
  </si>
  <si>
    <t>Perubahan Bersih Estimasi...</t>
  </si>
  <si>
    <t>Operasi Yang Dihentikan</t>
  </si>
  <si>
    <t>Utang Pembiayaan Konsume...</t>
  </si>
  <si>
    <t>Estimasi Liabilitas Klai...</t>
  </si>
  <si>
    <t>Premi Yang Belum Merupak...</t>
  </si>
  <si>
    <t>Liabilitas Pajak Tangguh...</t>
  </si>
  <si>
    <t>Penerimaan Kas Dari Kontr...</t>
  </si>
  <si>
    <t>Pembayaran Kas Untuk Kont...</t>
  </si>
  <si>
    <t>Arus Kas Bersih Operasi D...</t>
  </si>
  <si>
    <t>Penerimaan Atas Litigasi</t>
  </si>
  <si>
    <t>Penerimaan Klaim Atas Pen...</t>
  </si>
  <si>
    <t>Arus Kas Bersih Investasi...</t>
  </si>
  <si>
    <t>Perolehan Properti Invest...</t>
  </si>
  <si>
    <t>Uang Muka Penambahan Moda...</t>
  </si>
  <si>
    <t>Perolehan Investasi Lainn...</t>
  </si>
  <si>
    <t>Pembayaran Pinjaman Diter...</t>
  </si>
  <si>
    <t>Penerimaan Kas Atas Penaw...</t>
  </si>
  <si>
    <t>Penggunaan Biaya Emisi</t>
  </si>
  <si>
    <t>Penambahan Pinjaman Diter...</t>
  </si>
  <si>
    <t>Pembayaran Bunga Sewa Pem...</t>
  </si>
  <si>
    <t>Uang Muka Setoran Modal</t>
  </si>
  <si>
    <t>Kontribusi Modal Entitas ...</t>
  </si>
  <si>
    <t>Cadangan Kerugian Penurunan Nil...</t>
  </si>
  <si>
    <t>MSIN</t>
  </si>
  <si>
    <t>XIDX:MSIN</t>
  </si>
  <si>
    <t>Pembayaran Kas Kepada Pe...</t>
  </si>
  <si>
    <t>Pembayaran Kepada Karyaw...</t>
  </si>
  <si>
    <t>Pembayaran Bungan Pinjama...</t>
  </si>
  <si>
    <t>Pembayaran Bunga Pinjama...</t>
  </si>
  <si>
    <t>Pembayaran Pajak Penghas...</t>
  </si>
  <si>
    <t>Total Pembayaran Bungan...</t>
  </si>
  <si>
    <t>Pembelian Unit Bisnis</t>
  </si>
  <si>
    <t>Kas Bersih Yang Diperoleh...</t>
  </si>
  <si>
    <t>Perolehan Aset Konten</t>
  </si>
  <si>
    <t>Hasil Pelepasan Aset Teta...</t>
  </si>
  <si>
    <t>Hasil Pelepasan Investasi...</t>
  </si>
  <si>
    <t>Penempatan Uang Muka Seto...</t>
  </si>
  <si>
    <t>Investasi Perolehan Entit...</t>
  </si>
  <si>
    <t>Penambahan Content Librar...</t>
  </si>
  <si>
    <t>Penerimaan Dari Aset Keua...</t>
  </si>
  <si>
    <t>Penambahan Aset Keuangan ...</t>
  </si>
  <si>
    <t>Penambahan Aset Konten</t>
  </si>
  <si>
    <t>Pelepasan Uang Muka Inves...</t>
  </si>
  <si>
    <t>Pelepasan Investasi Asosi...</t>
  </si>
  <si>
    <t>Perolehan Dana Penawaran ...</t>
  </si>
  <si>
    <t>Setoran Modal Pemegang Sa...</t>
  </si>
  <si>
    <t>Penerimaan Utang Jangka P...</t>
  </si>
  <si>
    <t>Pembayaran Utang Jangka P...</t>
  </si>
  <si>
    <t>Penambahan Utang Pembelia...</t>
  </si>
  <si>
    <t>Pembelian Saham Diperoleh...</t>
  </si>
  <si>
    <t>Pembayaran Kembali Utang ...</t>
  </si>
  <si>
    <t>06 Aug 21</t>
  </si>
  <si>
    <t>SWAT</t>
  </si>
  <si>
    <t>XIDX:SWAT</t>
  </si>
  <si>
    <t>Q3 2024</t>
  </si>
  <si>
    <t>Q2 2024</t>
  </si>
  <si>
    <t>Q1 2024</t>
  </si>
  <si>
    <t>2024</t>
  </si>
  <si>
    <t>Penerimaan (Pembayaran) K...</t>
  </si>
  <si>
    <t>Penerimaan Kas Brutountuk...</t>
  </si>
  <si>
    <t>Pembayaran Kas Brutountuk...</t>
  </si>
  <si>
    <t>Penerimaan Penawaran Umum...</t>
  </si>
  <si>
    <t>Pembayaran Utang Pemegang...</t>
  </si>
  <si>
    <t>Utang Lain-Lain - Pihak B...</t>
  </si>
  <si>
    <t>Penerimaan Utang Konsumen</t>
  </si>
  <si>
    <t>Kas Dan Bank Entitas Anak Baru</t>
  </si>
  <si>
    <t>TNCA</t>
  </si>
  <si>
    <t>XIDX:TNCA</t>
  </si>
  <si>
    <t>Utang Lain Jangka...</t>
  </si>
  <si>
    <t>Kegiatan Opersional Lainn...</t>
  </si>
  <si>
    <t>Uang Muka Pembelian Tanah</t>
  </si>
  <si>
    <t>Investasi Penyertaan Saha...</t>
  </si>
  <si>
    <t>Emisi Saham</t>
  </si>
  <si>
    <t>Setoran Modal Entitas Ana...</t>
  </si>
  <si>
    <t>Kas Dan Bank Entitas Anak Pada ...</t>
  </si>
  <si>
    <t>MAPA</t>
  </si>
  <si>
    <t>XIDX:MAPA</t>
  </si>
  <si>
    <t>Investasi Pada Ventura Be...</t>
  </si>
  <si>
    <t>Akuisisi Kepentingan Non ...</t>
  </si>
  <si>
    <t>Perolehan Merk Dagang</t>
  </si>
  <si>
    <t>Penerimaan Sehubungan Den...</t>
  </si>
  <si>
    <t>Penambahan Utang Bank</t>
  </si>
  <si>
    <t>Pembayaran Atas Pinjaman ...</t>
  </si>
  <si>
    <t>Pembayaran Pokok Obligasi</t>
  </si>
  <si>
    <t>Pembayaran Atas Pengurang...</t>
  </si>
  <si>
    <t>Pembayaran Untuk Perubaha...</t>
  </si>
  <si>
    <t>09 Jul 25</t>
  </si>
  <si>
    <t>TCPI</t>
  </si>
  <si>
    <t>XIDX:TCPI</t>
  </si>
  <si>
    <t>Pembayaran Denda Pajak</t>
  </si>
  <si>
    <t>Non Pemasok</t>
  </si>
  <si>
    <t>Pihak Lainnya</t>
  </si>
  <si>
    <t>Uang Muka Akuisisi Saham</t>
  </si>
  <si>
    <t>Kas Yang Dibatasi Penggun...</t>
  </si>
  <si>
    <t>(Kenaikan) Penurunan Piut...</t>
  </si>
  <si>
    <t>Kas Dan Setara Kas Pelepasan En...</t>
  </si>
  <si>
    <t>02 Jul 25</t>
  </si>
  <si>
    <t>IPCC</t>
  </si>
  <si>
    <t>XIDX:IPCC</t>
  </si>
  <si>
    <t>Pembayaran Kerjasama Mitr...</t>
  </si>
  <si>
    <t>Pembayaran Vendor, Sewa D...</t>
  </si>
  <si>
    <t>Pembayaran Kas Lainnya Un...</t>
  </si>
  <si>
    <t>Penerimaan Pengembalian S...</t>
  </si>
  <si>
    <t>Pembayaran Aset Tak Berwu...</t>
  </si>
  <si>
    <t>Penerimaan Investasi Lain...</t>
  </si>
  <si>
    <t>22 Jun 26</t>
  </si>
  <si>
    <t>RISE</t>
  </si>
  <si>
    <t>XIDX:RISE</t>
  </si>
  <si>
    <t>Total Persediaan</t>
  </si>
  <si>
    <t>Penerimaan Kas Dari Penda...</t>
  </si>
  <si>
    <t>Penerimaan Dividen Dari E...</t>
  </si>
  <si>
    <t>Penurunan Investasi Dari ...</t>
  </si>
  <si>
    <t>Pembayaran Uang Muka Proy...</t>
  </si>
  <si>
    <t>Tanah Dalam Pengembangan</t>
  </si>
  <si>
    <t>Penjualan Investasi Entit...</t>
  </si>
  <si>
    <t>Dana Yang Dibatasi Penggu...</t>
  </si>
  <si>
    <t>Penerimaan Pelunasan Piut...</t>
  </si>
  <si>
    <t>Hasil Penjualan Property ...</t>
  </si>
  <si>
    <t>Penerimaan Atas Pelepasan...</t>
  </si>
  <si>
    <t>Perolehan Investasi Saham</t>
  </si>
  <si>
    <t>Perolehan Entitas Anak</t>
  </si>
  <si>
    <t>Perolehan Entitas Asosias...</t>
  </si>
  <si>
    <t>Akuisisi Entitas Anak Dar...</t>
  </si>
  <si>
    <t>Aset Keuangan Lancar Lain...</t>
  </si>
  <si>
    <t>Perolehan Dari Penawaran ...</t>
  </si>
  <si>
    <t>Penerimaan Dari Penambaha...</t>
  </si>
  <si>
    <t>Setoran Modal Saham Entit...</t>
  </si>
  <si>
    <t>Modal Disetor Lainnya Ent...</t>
  </si>
  <si>
    <t>Modal Disetor Lainnya</t>
  </si>
  <si>
    <t>Pembayaran Dividen Tunai ...</t>
  </si>
  <si>
    <t>BPTR</t>
  </si>
  <si>
    <t>XIDX:BPTR</t>
  </si>
  <si>
    <t>Pembayaran Untuk Karyawan</t>
  </si>
  <si>
    <t>Aktivitas Operasional Lai...</t>
  </si>
  <si>
    <t>Penerimaan Kas Dari Klaim...</t>
  </si>
  <si>
    <t>Penerimaan Dari Klaim Pen...</t>
  </si>
  <si>
    <t>Penjualan Kembali Portofo...</t>
  </si>
  <si>
    <t>Penjualan Atas Saham Pt B...</t>
  </si>
  <si>
    <t>Penerimaan Dari Liabilita...</t>
  </si>
  <si>
    <t>Penerimaan Liabilitas Sew...</t>
  </si>
  <si>
    <t>Penerimaan Dari Put</t>
  </si>
  <si>
    <t>Penerimaan Dari Jual Dan ...</t>
  </si>
  <si>
    <t>Penerimaan Atas Peningkat...</t>
  </si>
  <si>
    <t>Pembayaran Pinjaman Lainn...</t>
  </si>
  <si>
    <t>POLL</t>
  </si>
  <si>
    <t>XIDX:POLL</t>
  </si>
  <si>
    <t>Penerimaan Dari Penjualas...</t>
  </si>
  <si>
    <t>Penempatan (Pencairan) De...</t>
  </si>
  <si>
    <t>Penempatan Saham</t>
  </si>
  <si>
    <t>Pelepasan Investasi Saham</t>
  </si>
  <si>
    <t>Penempatan Obligasi Konve...</t>
  </si>
  <si>
    <t>Penambahan Kontruksi Dala...</t>
  </si>
  <si>
    <t>Penerimaan Kas Dari Parti...</t>
  </si>
  <si>
    <t>Konversi Obligasi Konvers...</t>
  </si>
  <si>
    <t>Penerimaan (Pembayaran) D...</t>
  </si>
  <si>
    <t>Keuntungan Penjualan Aset...</t>
  </si>
  <si>
    <t>Penerimaan Dari Efek Pena...</t>
  </si>
  <si>
    <t>Aktivitas Non Kas</t>
  </si>
  <si>
    <t>NFCX</t>
  </si>
  <si>
    <t>XIDX:NFCX</t>
  </si>
  <si>
    <t>Penambahan Aset Lainnya</t>
  </si>
  <si>
    <t>Penerimaan Aset Tidak Lan...</t>
  </si>
  <si>
    <t>Pelepasan Saham Pada Enti...</t>
  </si>
  <si>
    <t>Penerimaan Atas Pendapata...</t>
  </si>
  <si>
    <t>Uang Muka Investasi Film</t>
  </si>
  <si>
    <t>Penerimaan Dari Pembatala...</t>
  </si>
  <si>
    <t>Pencairan Deposito Yang D...</t>
  </si>
  <si>
    <t>Investasi Lainnya</t>
  </si>
  <si>
    <t>Pembayaran Kepada Utang P...</t>
  </si>
  <si>
    <t>Penambahan Dari Piutang P...</t>
  </si>
  <si>
    <t>Penambahan Modal Pada Ent...</t>
  </si>
  <si>
    <t>Pembelian Saham Tresuri</t>
  </si>
  <si>
    <t>Pembelian Saham Tresuri D...</t>
  </si>
  <si>
    <t>Penerimaan Pendapatan Div...</t>
  </si>
  <si>
    <t>MGRO</t>
  </si>
  <si>
    <t>XIDX:MGRO</t>
  </si>
  <si>
    <t>Beban Distribusi Dan Tran...</t>
  </si>
  <si>
    <t>Tanaman Perkebunan</t>
  </si>
  <si>
    <t>Tanaman Telah Menghas...</t>
  </si>
  <si>
    <t>Tanaman Belum Menghas...</t>
  </si>
  <si>
    <t>Total Tanaman Perkebun...</t>
  </si>
  <si>
    <t>Surat Berharga Ja...</t>
  </si>
  <si>
    <t>Uang Muka Pembelian Mesin</t>
  </si>
  <si>
    <t>Perolehan Aset Takberwuju...</t>
  </si>
  <si>
    <t>Perolehan Tanaman Produkt...</t>
  </si>
  <si>
    <t>Perolehan Aset Keuangan</t>
  </si>
  <si>
    <t>Arus Kas Atas Akuisisi En...</t>
  </si>
  <si>
    <t>Kas Diterima Dari Pelepas...</t>
  </si>
  <si>
    <t>Aset Keuangan Tersedia Un...</t>
  </si>
  <si>
    <t>Pembelian Investasi Saham</t>
  </si>
  <si>
    <t>Modal Treasury</t>
  </si>
  <si>
    <t>Perolehan Pinjaman Bank</t>
  </si>
  <si>
    <t>Pembayaran Atas Pembelian...</t>
  </si>
  <si>
    <t>Perolehan Pinjaman Pihak ...</t>
  </si>
  <si>
    <t>Pembayaran Pihak Berelasi</t>
  </si>
  <si>
    <t>Perolehan Surat Utang Jan...</t>
  </si>
  <si>
    <t>Pembayaran Pinjaman Kepad...</t>
  </si>
  <si>
    <t>Pembayaran Surat Utang Ja...</t>
  </si>
  <si>
    <t>Penerimaan Dari Mesop Pro...</t>
  </si>
  <si>
    <t>Pembelian Saham Kembali</t>
  </si>
  <si>
    <t>07 Jun 22</t>
  </si>
  <si>
    <t>NUSA</t>
  </si>
  <si>
    <t>XIDX:NUSA</t>
  </si>
  <si>
    <t>Q4 2018</t>
  </si>
  <si>
    <t>Penerimaan Kas Yang Dibat...</t>
  </si>
  <si>
    <t>Penerimaan Utang Dari Pih...</t>
  </si>
  <si>
    <t>Pembayaran Utang Ke Pihak...</t>
  </si>
  <si>
    <t>Pembayaran Piutang Dari P...</t>
  </si>
  <si>
    <t>FILM</t>
  </si>
  <si>
    <t>XIDX:FILM</t>
  </si>
  <si>
    <t>Piutang Pembiayaan</t>
  </si>
  <si>
    <t>Utang Cukai</t>
  </si>
  <si>
    <t>Pengembalian Pajak Pengha...</t>
  </si>
  <si>
    <t>Pembayaran Sengketa Pajak</t>
  </si>
  <si>
    <t>Investasi Pada Entitas Se...</t>
  </si>
  <si>
    <t>Setoran Modal Dari Nonpen...</t>
  </si>
  <si>
    <t>Penerimaan Dari Penutupan...</t>
  </si>
  <si>
    <t>Penerimaan (Penempatan) P...</t>
  </si>
  <si>
    <t>Penerimaan Dari Piutang K...</t>
  </si>
  <si>
    <t>Pembayaran Piutang Pihak ...</t>
  </si>
  <si>
    <t>Beban Keuangan Lainnya</t>
  </si>
  <si>
    <t>Pembayaran Bunga Dari Akt...</t>
  </si>
  <si>
    <t>Penerimaan Neto Dari Kas ...</t>
  </si>
  <si>
    <t>Pengeluaran Kas Lainnya</t>
  </si>
  <si>
    <t>09 Jul 24</t>
  </si>
  <si>
    <t>ANDI</t>
  </si>
  <si>
    <t>XIDX:ANDI</t>
  </si>
  <si>
    <t>Penambahan Modal</t>
  </si>
  <si>
    <t>LAND</t>
  </si>
  <si>
    <t>XIDX:LAND</t>
  </si>
  <si>
    <t>Penerimaan Kas Dari Pela...</t>
  </si>
  <si>
    <t>Penerimaan Dari Operasi L...</t>
  </si>
  <si>
    <t>MOLI</t>
  </si>
  <si>
    <t>XIDX:MOLI</t>
  </si>
  <si>
    <t>Kegiatan Operasi Lainnya</t>
  </si>
  <si>
    <t>Penarikan (Penempatan) Di...</t>
  </si>
  <si>
    <t>Penarikan Atas Penempatan...</t>
  </si>
  <si>
    <t>Alokasi Kas Di Bank Yang ...</t>
  </si>
  <si>
    <t>Penjualan Aset Tetap Dan ...</t>
  </si>
  <si>
    <t>Pendapatan Dividen</t>
  </si>
  <si>
    <t>Penarikan Modal Kerja Kre...</t>
  </si>
  <si>
    <t>Pembayaran Modal Kerja Kr...</t>
  </si>
  <si>
    <t>Penarikan Angsuran Pinjam...</t>
  </si>
  <si>
    <t>Penerimaan Uang Muka Peny...</t>
  </si>
  <si>
    <t>Kenaikan Neto Modal Kerja...</t>
  </si>
  <si>
    <t>Penurunan Neto Modal Kerj...</t>
  </si>
  <si>
    <t>Pembayar Dividen Kas Enti...</t>
  </si>
  <si>
    <t>19 Jun 26</t>
  </si>
  <si>
    <t>PANI</t>
  </si>
  <si>
    <t>XIDX:PANI</t>
  </si>
  <si>
    <t>Total Laba Bersih Dari Operas...</t>
  </si>
  <si>
    <t>Pembayaran Pajak Dimuka</t>
  </si>
  <si>
    <t>Pembayaran Beban Pajak Fi...</t>
  </si>
  <si>
    <t>Penerimaan Bunga Dari Pin...</t>
  </si>
  <si>
    <t>Perolehan Investasi Lain-...</t>
  </si>
  <si>
    <t>Hasil Dari Saham Ipo Terp...</t>
  </si>
  <si>
    <t>Pembayaran Bunga Dan Prov...</t>
  </si>
  <si>
    <t>Pembayaran Pembiayaan Kon...</t>
  </si>
  <si>
    <t>Pembayaran Bunga Pembiaya...</t>
  </si>
  <si>
    <t>Peningkatan Utang Lain-La...</t>
  </si>
  <si>
    <t>Pembayaran Bunga Utang La...</t>
  </si>
  <si>
    <t>Pembayaran Bunga Utang Ob...</t>
  </si>
  <si>
    <t>Piutang Subordinasi</t>
  </si>
  <si>
    <t>Penurunan Uang Muka Setor...</t>
  </si>
  <si>
    <t>Pembayaran Utang Dividen ...</t>
  </si>
  <si>
    <t>Dividen Kas Yang Dibayark...</t>
  </si>
  <si>
    <t>Penerimaan Transaksi Saha...</t>
  </si>
  <si>
    <t>Kas Dan Setara Kas Dari Merging...</t>
  </si>
  <si>
    <t>15 Jun 26</t>
  </si>
  <si>
    <t>DIGI</t>
  </si>
  <si>
    <t>XIDX:DIGI</t>
  </si>
  <si>
    <t>Hasil Penjualan Aktiva Te...</t>
  </si>
  <si>
    <t>Pembayaran Leasing</t>
  </si>
  <si>
    <t>CITY</t>
  </si>
  <si>
    <t>XIDX:CITY</t>
  </si>
  <si>
    <t>Pembayaran Kepada Kontrak...</t>
  </si>
  <si>
    <t>Penerimaan Kas Dari Aktiv...</t>
  </si>
  <si>
    <t>Perolehan Uang Muka Tanah</t>
  </si>
  <si>
    <t>Efek Kehilangan Pengendal...</t>
  </si>
  <si>
    <t>Pembayaran Biaya Emisi Da...</t>
  </si>
  <si>
    <t>Penerimaan Pinjaman Jangk...</t>
  </si>
  <si>
    <t>Penerbitan Waran Dari Pen...</t>
  </si>
  <si>
    <t>SAPX</t>
  </si>
  <si>
    <t>XIDX:SAPX</t>
  </si>
  <si>
    <t>Penerimaan Kas Dari Tagih...</t>
  </si>
  <si>
    <t>Perolehan Perangkat Lunak</t>
  </si>
  <si>
    <t>Penambahan Deposito Berja...</t>
  </si>
  <si>
    <t>Pengembalian Uang Jaminan</t>
  </si>
  <si>
    <t>Setoran Modal Saham Dan P...</t>
  </si>
  <si>
    <t>Pembayaran Utang Obligasi...</t>
  </si>
  <si>
    <t>Pembayaran Kas Dividen</t>
  </si>
  <si>
    <t>Penerimaan Utang Lain Lai...</t>
  </si>
  <si>
    <t>Pembayaran Utang Lain Lai...</t>
  </si>
  <si>
    <t>Total Kas Dan Setara Kas Awal...</t>
  </si>
  <si>
    <t>01 Jul 21</t>
  </si>
  <si>
    <t>SURE</t>
  </si>
  <si>
    <t>XIDX:SURE</t>
  </si>
  <si>
    <t>Dana Perawatan Pesawat D...</t>
  </si>
  <si>
    <t>Hasil Penjualan Investasi</t>
  </si>
  <si>
    <t>Kenaikan Aset Lain-Lain</t>
  </si>
  <si>
    <t>Penurunan Piutang Lain-La...</t>
  </si>
  <si>
    <t>Penerimaan Pinjaman Sindi...</t>
  </si>
  <si>
    <t>Penarikan Kas Yang Dibata...</t>
  </si>
  <si>
    <t>Pembayaran Pinjaman Lemba...</t>
  </si>
  <si>
    <t>Penurunan Utang Kepada Pi...</t>
  </si>
  <si>
    <t>Dampak Penyesuaian Proforma Dar...</t>
  </si>
  <si>
    <t>HKMU</t>
  </si>
  <si>
    <t>XIDX:HKMU</t>
  </si>
  <si>
    <t>Pembayaran Kas Untuk Oper...</t>
  </si>
  <si>
    <t>Penerimaan Dari Transaksi...</t>
  </si>
  <si>
    <t>Total Utang Bank Jangka...</t>
  </si>
  <si>
    <t>Total Dana Syirkah Temp...</t>
  </si>
  <si>
    <t>Total Piutang Pihak Ber...</t>
  </si>
  <si>
    <t>Total Utang Pihak Berel...</t>
  </si>
  <si>
    <t>MPRO</t>
  </si>
  <si>
    <t>XIDX:MPRO</t>
  </si>
  <si>
    <t>Uang Muka Pembelian Tanah...</t>
  </si>
  <si>
    <t>Pengembelian Uang Muka Ta...</t>
  </si>
  <si>
    <t>Tambahan Setoran Modal</t>
  </si>
  <si>
    <t>Penerimaan Utang Bank Dan...</t>
  </si>
  <si>
    <t>DUCK</t>
  </si>
  <si>
    <t>XIDX:DUCK</t>
  </si>
  <si>
    <t>Q3 2020</t>
  </si>
  <si>
    <t>Q2 2020</t>
  </si>
  <si>
    <t>Q1 2020</t>
  </si>
  <si>
    <t>2020</t>
  </si>
  <si>
    <t>Penerimaan Bunga Deposito</t>
  </si>
  <si>
    <t>Pemasok Dan Beban Operas...</t>
  </si>
  <si>
    <t>Pembayaran Untuk Pajak Pe...</t>
  </si>
  <si>
    <t>Penerimaan Modal Saham</t>
  </si>
  <si>
    <t>Penerimaan Dana Dari Utan...</t>
  </si>
  <si>
    <t>Penerimaan Dari Kepenting...</t>
  </si>
  <si>
    <t>Cerukan</t>
  </si>
  <si>
    <t>GOOD</t>
  </si>
  <si>
    <t>XIDX:GOOD</t>
  </si>
  <si>
    <t>Penghasilan Keuangan Yang...</t>
  </si>
  <si>
    <t>Pembayaran Atas Pemeriksa...</t>
  </si>
  <si>
    <t>Pinjaman Kepada Pihak Ber...</t>
  </si>
  <si>
    <t>Akuisisi Entitas Anak Dik...</t>
  </si>
  <si>
    <t>Akuisisi Kepentingan Non-...</t>
  </si>
  <si>
    <t>Perolehan Dari Penjualan ...</t>
  </si>
  <si>
    <t>Penerimaan Dari Penyelesa...</t>
  </si>
  <si>
    <t>Perolehan Saham Perusahaa...</t>
  </si>
  <si>
    <t>Perolehan Investasi Pada ...</t>
  </si>
  <si>
    <t>Penerimaan Dari Wesel Bay...</t>
  </si>
  <si>
    <t>Pembayaran Dari Wesel Bay...</t>
  </si>
  <si>
    <t>Setoran Modal Dari Kepent...</t>
  </si>
  <si>
    <t>Pembayaran Beban Penerbit...</t>
  </si>
  <si>
    <t>Saldo Akhir Tahun Kas Dan Setar...</t>
  </si>
  <si>
    <t>SKRN</t>
  </si>
  <si>
    <t>XIDX:SKRN</t>
  </si>
  <si>
    <t>Dana Syirkah Temp...</t>
  </si>
  <si>
    <t>Pembayaran Ijarah Imbt</t>
  </si>
  <si>
    <t>Pelunasan Aset Tetap</t>
  </si>
  <si>
    <t>Penerimaan Dari Pencairan...</t>
  </si>
  <si>
    <t>Penerimaan Dividen Tunai</t>
  </si>
  <si>
    <t>Penambahan Uang Muka Pela...</t>
  </si>
  <si>
    <t>Pembayaran Kas Lainnya Da...</t>
  </si>
  <si>
    <t>Penurunan (Kenaikan) Uang...</t>
  </si>
  <si>
    <t>Penerimaan Kas Lainnya</t>
  </si>
  <si>
    <t>Pembayaran Utang Lainnya</t>
  </si>
  <si>
    <t>Penerimaan Utang Lainnya</t>
  </si>
  <si>
    <t>Penerimaan Dana Syirkah T...</t>
  </si>
  <si>
    <t>Penerimaan Pembiayaan Sya...</t>
  </si>
  <si>
    <t>Penerimaan (Penawaran) Ut...</t>
  </si>
  <si>
    <t>Pembayaran Administrasi P...</t>
  </si>
  <si>
    <t>29 May 26</t>
  </si>
  <si>
    <t>YELO</t>
  </si>
  <si>
    <t>XIDX:YELO</t>
  </si>
  <si>
    <t>Uang Jaminan Diterima Dar...</t>
  </si>
  <si>
    <t>Jaminan Deposit</t>
  </si>
  <si>
    <t>Pembayaran Beban Bank</t>
  </si>
  <si>
    <t>Penerimaan Dari Uang Muka...</t>
  </si>
  <si>
    <t>Pelunasan Atas Utang Lain...</t>
  </si>
  <si>
    <t>Penurunan/(Kenaikan) Piut...</t>
  </si>
  <si>
    <t>Penurunan</t>
  </si>
  <si>
    <t>Kenaikan</t>
  </si>
  <si>
    <t>Total Penurunan/(Kenaik...</t>
  </si>
  <si>
    <t>Kas Dan Setara Kas Awal Entitas...</t>
  </si>
  <si>
    <t>Dampak Akuisisi Entitas Anak</t>
  </si>
  <si>
    <t>CAKK</t>
  </si>
  <si>
    <t>XIDX:CAKK</t>
  </si>
  <si>
    <t>Utang Dari Pihak ...</t>
  </si>
  <si>
    <t>Pinjaman Jangka Panja...</t>
  </si>
  <si>
    <t>Penerimaan Klaim Asuransi</t>
  </si>
  <si>
    <t>Penerimaan Klaim Pajak Pe...</t>
  </si>
  <si>
    <t>Hasil Penjualan Properti ...</t>
  </si>
  <si>
    <t>Penerimaan Investasi Jang...</t>
  </si>
  <si>
    <t>Perolehan Investasi Jangk...</t>
  </si>
  <si>
    <t>Pembayaran Aset Hak Guna</t>
  </si>
  <si>
    <t>Penambahan Investasi Jang...</t>
  </si>
  <si>
    <t>Peningkatan (Penurunan) U...</t>
  </si>
  <si>
    <t>Setoran Modal Saham Dari ...</t>
  </si>
  <si>
    <t>Penurunan Utang Pihak Ber...</t>
  </si>
  <si>
    <t>SATU</t>
  </si>
  <si>
    <t>XIDX:SATU</t>
  </si>
  <si>
    <t>Utang Lembaga Keuanga...</t>
  </si>
  <si>
    <t>Penerimaan Bersih Dari Se...</t>
  </si>
  <si>
    <t>Pembayaran Pihak Ketiga</t>
  </si>
  <si>
    <t>SOSS</t>
  </si>
  <si>
    <t>XIDX:SOSS</t>
  </si>
  <si>
    <t>Penerimaan Tagihan Pajak ...</t>
  </si>
  <si>
    <t>Pencairan Aset Keuangan L...</t>
  </si>
  <si>
    <t>Kenaikan (Penurunan) Keua...</t>
  </si>
  <si>
    <t>Kenaikan Deposito Berjang...</t>
  </si>
  <si>
    <t>Pembagian Dividen</t>
  </si>
  <si>
    <t>Pembayaran Pinjaman Berag...</t>
  </si>
  <si>
    <t>Penerimaan Pinjaman Berag...</t>
  </si>
  <si>
    <t>30 Apr 25</t>
  </si>
  <si>
    <t>DEAL</t>
  </si>
  <si>
    <t>XIDX:DEAL</t>
  </si>
  <si>
    <t>Pencairan Dari Bank Yang ...</t>
  </si>
  <si>
    <t>Penambahan Beban Proyek D...</t>
  </si>
  <si>
    <t>Pembiayaan</t>
  </si>
  <si>
    <t>Penghasilan Komprehensif ...</t>
  </si>
  <si>
    <t>Divestasi Saham</t>
  </si>
  <si>
    <t>POLA</t>
  </si>
  <si>
    <t>XIDX:POLA</t>
  </si>
  <si>
    <t>Pendapatan Syariah</t>
  </si>
  <si>
    <t>Keuntungan Penjualan Efek...</t>
  </si>
  <si>
    <t>Pembentukan Cadangan Keru...</t>
  </si>
  <si>
    <t>Total Piutang Pembiayaa...</t>
  </si>
  <si>
    <t>Penerimaan Kas Dari :</t>
  </si>
  <si>
    <t>Pembiayaan Multiguna</t>
  </si>
  <si>
    <t>Tagihan Anjak Piutang</t>
  </si>
  <si>
    <t>Modal Usaha</t>
  </si>
  <si>
    <t>Pembiayaan Investasi</t>
  </si>
  <si>
    <t>Pembiayaan Syariah</t>
  </si>
  <si>
    <t>Denda</t>
  </si>
  <si>
    <t>Administrasi</t>
  </si>
  <si>
    <t>Pendapatan Sewa</t>
  </si>
  <si>
    <t>Penerimaan Angsuran Pemb...</t>
  </si>
  <si>
    <t>Total Penerimaan Kas Da...</t>
  </si>
  <si>
    <t>Pengeluaran Kas Untuk :</t>
  </si>
  <si>
    <t>Pembayaran Tenaga Kerja</t>
  </si>
  <si>
    <t>Pembayaran Beban Umum, A...</t>
  </si>
  <si>
    <t>Pembayaran Beban Keuanga...</t>
  </si>
  <si>
    <t>Pengeluaran Untuk Fasili...</t>
  </si>
  <si>
    <t>Total Pengeluaran Kas U...</t>
  </si>
  <si>
    <t>Pembelian Reksadana</t>
  </si>
  <si>
    <t>Penjualan Reksadana</t>
  </si>
  <si>
    <t>Perolehan Dari Kegiatan I...</t>
  </si>
  <si>
    <t>Investasi Pada Deposito B...</t>
  </si>
  <si>
    <t>Investasi Surat Berharga</t>
  </si>
  <si>
    <t>Efek Yang Dibeli Dengan J...</t>
  </si>
  <si>
    <t>Pelunasan Utang Bank</t>
  </si>
  <si>
    <t>Deposito Kas Yang Terbata...</t>
  </si>
  <si>
    <t>Peningkatan Modal Ditempa...</t>
  </si>
  <si>
    <t>Perolehan Dari Pelaksanaa...</t>
  </si>
  <si>
    <t>DIVA</t>
  </si>
  <si>
    <t>XIDX:DIVA</t>
  </si>
  <si>
    <t>Pembayaran Kegiatan Opera...</t>
  </si>
  <si>
    <t>Penempatan Deposito Yang ...</t>
  </si>
  <si>
    <t>Penambahan Investasi Asos...</t>
  </si>
  <si>
    <t>Pembeliaan Saham Treasuri</t>
  </si>
  <si>
    <t>Pembayaran Dividen Oleh E...</t>
  </si>
  <si>
    <t>Pembayaran Dividen Ke Kep...</t>
  </si>
  <si>
    <t>Penerimaan Atas Setoran M...</t>
  </si>
  <si>
    <t>LUCK</t>
  </si>
  <si>
    <t>XIDX:LUCK</t>
  </si>
  <si>
    <t>Penerimaan Deposito Berja...</t>
  </si>
  <si>
    <t>18 May 20</t>
  </si>
  <si>
    <t>URBN</t>
  </si>
  <si>
    <t>XIDX:URBN</t>
  </si>
  <si>
    <t>Pendapatan Bersih Ventura Bersa...</t>
  </si>
  <si>
    <t>Laba Kotor Setelah Ventura Bers...</t>
  </si>
  <si>
    <t>Pembayaran Kas Operasiona...</t>
  </si>
  <si>
    <t>Uang Muka Pembelian Aset</t>
  </si>
  <si>
    <t>Pembelian Saham Treasury</t>
  </si>
  <si>
    <t>Penerimaan Modal Dari Ent...</t>
  </si>
  <si>
    <t>Pengeluaran Untuk Pinjama...</t>
  </si>
  <si>
    <t>Penerimaan/Pembayaran Piu...</t>
  </si>
  <si>
    <t>Penerimaan/Pembayaran Uta...</t>
  </si>
  <si>
    <t>Pembayaran (Penerimaan) D...</t>
  </si>
  <si>
    <t>Pemindahan Dana Perusahaan Yang...</t>
  </si>
  <si>
    <t>SOTS</t>
  </si>
  <si>
    <t>XIDX:SOTS</t>
  </si>
  <si>
    <t>Penerimaan(Pembayaraan)</t>
  </si>
  <si>
    <t>Uang Jaminan</t>
  </si>
  <si>
    <t>Pajak Final</t>
  </si>
  <si>
    <t>Kegiatan Operasional Lai...</t>
  </si>
  <si>
    <t>Total Penerimaan(Pembay...</t>
  </si>
  <si>
    <t>Pelunasan Utang Setoran M...</t>
  </si>
  <si>
    <t>Uang Muka Aset Tetap</t>
  </si>
  <si>
    <t>Aset Tetap Dalam Pembangu...</t>
  </si>
  <si>
    <t>Pengurangan Aset Tetap</t>
  </si>
  <si>
    <t>Pengurangan Akumulasi</t>
  </si>
  <si>
    <t>Pembayaran Piutang</t>
  </si>
  <si>
    <t>Pembayaran Uang Muka Atas...</t>
  </si>
  <si>
    <t>Peningkatan Piutang Lain-...</t>
  </si>
  <si>
    <t>(Peningkatan) Penurunan P...</t>
  </si>
  <si>
    <t>Peningkatan Utang Bank</t>
  </si>
  <si>
    <t>Penurunan Utang Lain-Lain</t>
  </si>
  <si>
    <t>Penerimaan Bunga Dari Akt...</t>
  </si>
  <si>
    <t>Pelaksanaan Waran</t>
  </si>
  <si>
    <t>ZONE</t>
  </si>
  <si>
    <t>XIDX:ZONE</t>
  </si>
  <si>
    <t>Utang Pembelian A...</t>
  </si>
  <si>
    <t>Penambahan Investasi Saha...</t>
  </si>
  <si>
    <t>Penjualan Pada Entitas As...</t>
  </si>
  <si>
    <t>Setoran Modal Kepentingan...</t>
  </si>
  <si>
    <t>Uang Muka Pelepasan Entit...</t>
  </si>
  <si>
    <t>Perubahan Pada Entitas An...</t>
  </si>
  <si>
    <t>Penerimaan Utang Pembelia...</t>
  </si>
  <si>
    <t>Penambahan Modal Saham Me...</t>
  </si>
  <si>
    <t>Penemrimaan (Pembayaran) ...</t>
  </si>
  <si>
    <t>Dikurangi Saldo Akhir Tahun Kas...</t>
  </si>
  <si>
    <t>Penurunan Kas Dan Bank Akibat P...</t>
  </si>
  <si>
    <t>PEHA</t>
  </si>
  <si>
    <t>XIDX:PEHA</t>
  </si>
  <si>
    <t>Penerimaan Kegiatan Opera...</t>
  </si>
  <si>
    <t>Pembayaran Restitusi Paja...</t>
  </si>
  <si>
    <t>Pengembalian Kelebihan Pe...</t>
  </si>
  <si>
    <t>Pembayaran Pkbl</t>
  </si>
  <si>
    <t>Pembayaran Medium Term No...</t>
  </si>
  <si>
    <t>Pembayaran Dividen Daluar...</t>
  </si>
  <si>
    <t>Penambahan Liabilitas Sew...</t>
  </si>
  <si>
    <t>Kas Dan Setara Kas Yang Diperol...</t>
  </si>
  <si>
    <t>23 Jun 26</t>
  </si>
  <si>
    <t>FOOD</t>
  </si>
  <si>
    <t>XIDX:FOOD</t>
  </si>
  <si>
    <t>Uang Muka Penjualan Aset ...</t>
  </si>
  <si>
    <t>Kenaikan Modal Saham</t>
  </si>
  <si>
    <t>Total Pembayaran Utang ...</t>
  </si>
  <si>
    <t>Total Penerimaan Utang ...</t>
  </si>
  <si>
    <t>Kenaikan Utang Bank</t>
  </si>
  <si>
    <t>Kenaikan Utang Lain-Lain</t>
  </si>
  <si>
    <t>Total Kenaikan Utang La...</t>
  </si>
  <si>
    <t>Penurunan Utang Lain-Lain...</t>
  </si>
  <si>
    <t>Utang Pembiayaan Konsumen</t>
  </si>
  <si>
    <t>Penerimaan Utang Pembiay...</t>
  </si>
  <si>
    <t>Pembayaran Utang Pembiay...</t>
  </si>
  <si>
    <t>Total Utang Pembiayaan ...</t>
  </si>
  <si>
    <t>Penurunan Modal Disetor D...</t>
  </si>
  <si>
    <t>Pembayaran Sewa Guna Usah...</t>
  </si>
  <si>
    <t>BEEF</t>
  </si>
  <si>
    <t>XIDX:BEEF</t>
  </si>
  <si>
    <t>Pembayaran Beban-Beban</t>
  </si>
  <si>
    <t>Penerimanaan (Pembayaran)...</t>
  </si>
  <si>
    <t>Pembangunan Cold Storage ...</t>
  </si>
  <si>
    <t>Pembayaran Uang Muka</t>
  </si>
  <si>
    <t>Uang Muka Pembangunan Co...</t>
  </si>
  <si>
    <t>Uang Muka Pemeliharaan A...</t>
  </si>
  <si>
    <t>Total Pembayaran Uang M...</t>
  </si>
  <si>
    <t>Uang Muka Pemeliharaan As...</t>
  </si>
  <si>
    <t>Pembelian Aset Biologis</t>
  </si>
  <si>
    <t>Persiapan Pengembangan Us...</t>
  </si>
  <si>
    <t>Penambahan Aset Tidak Lan...</t>
  </si>
  <si>
    <t>Penambahan Utang Sewa Pem...</t>
  </si>
  <si>
    <t>Penerimaan Dari Lembaga P...</t>
  </si>
  <si>
    <t>Penerimaan Utang Bank Ja...</t>
  </si>
  <si>
    <t>Pembayaran Utang Bank Ja...</t>
  </si>
  <si>
    <t>Penempatan Deposito Jamin...</t>
  </si>
  <si>
    <t>Penerimaan Neto Penawaran...</t>
  </si>
  <si>
    <t>Kas Dan Setara Dari Entitas Ana...</t>
  </si>
  <si>
    <t>POLI</t>
  </si>
  <si>
    <t>XIDX:POLI</t>
  </si>
  <si>
    <t>Penempatan Investasi Dala...</t>
  </si>
  <si>
    <t>Biaya Untuk Pengembang</t>
  </si>
  <si>
    <t>Penerimaan Dari Program P...</t>
  </si>
  <si>
    <t>Penerimaan Dana Dari Uang...</t>
  </si>
  <si>
    <t>CLAY</t>
  </si>
  <si>
    <t>XIDX:CLAY</t>
  </si>
  <si>
    <t>Penerimaan Dari Aktivitas...</t>
  </si>
  <si>
    <t>Penghapusan Aset Tetap</t>
  </si>
  <si>
    <t>Total Penerimaan (Pemba...</t>
  </si>
  <si>
    <t>Penerimaan Modal Saham Da...</t>
  </si>
  <si>
    <t>NATO</t>
  </si>
  <si>
    <t>XIDX:NATO</t>
  </si>
  <si>
    <t>Telah Ditentukan Penggunaannya</t>
  </si>
  <si>
    <t>Belum Ditentukan Penggunaannya</t>
  </si>
  <si>
    <t>Pembayaran Kepada:</t>
  </si>
  <si>
    <t>Gaji Dan Tunjangan Karya...</t>
  </si>
  <si>
    <t>Beban Usaha Lainnya</t>
  </si>
  <si>
    <t>Penerimaan Hibah Pemerint...</t>
  </si>
  <si>
    <t>Pencairan Surat Berharga</t>
  </si>
  <si>
    <t>Setoran Modal Dari Pelaks...</t>
  </si>
  <si>
    <t>Pengaruh Perubahan Kurs Mata Ua...</t>
  </si>
  <si>
    <t>JAYA</t>
  </si>
  <si>
    <t>XIDX:JAYA</t>
  </si>
  <si>
    <t>Penerimaan Penghasilan La...</t>
  </si>
  <si>
    <t>Penghasilan Klaim Asurans...</t>
  </si>
  <si>
    <t>Penempatan Kas Di Bank Da...</t>
  </si>
  <si>
    <t>Penerimaan Deposito Yang ...</t>
  </si>
  <si>
    <t>Perolehan Dari Pmhmetd Se...</t>
  </si>
  <si>
    <t>Penerimaan Utang Lembaga ...</t>
  </si>
  <si>
    <t>Utang Lembaga Keuangan La...</t>
  </si>
  <si>
    <t>Pembayaran Dividen Kas Ol...</t>
  </si>
  <si>
    <t>23 Jun 25</t>
  </si>
  <si>
    <t>COCO</t>
  </si>
  <si>
    <t>XIDX:COCO</t>
  </si>
  <si>
    <t>Penerimaan Dari Taksiran ...</t>
  </si>
  <si>
    <t>Pembayaran Utang Peroleha...</t>
  </si>
  <si>
    <t>Arus Kas Bersih Dari Enti...</t>
  </si>
  <si>
    <t>Perolehan Investasi</t>
  </si>
  <si>
    <t>Pembayaran Penyertaan Sah...</t>
  </si>
  <si>
    <t>Penerimaan Utang Lainnya ...</t>
  </si>
  <si>
    <t>Penempatan Pada Deposito ...</t>
  </si>
  <si>
    <t>Penerimaan Utang Pemegang...</t>
  </si>
  <si>
    <t>Penerimaan Medium Term No...</t>
  </si>
  <si>
    <t>Penyesuaian</t>
  </si>
  <si>
    <t>MTPS</t>
  </si>
  <si>
    <t>XIDX:MTPS</t>
  </si>
  <si>
    <t>Kenaikan Utang Usaha</t>
  </si>
  <si>
    <t>Penghasilan Bunga Yang Di...</t>
  </si>
  <si>
    <t>Penerimaan Pinjaman Lain-...</t>
  </si>
  <si>
    <t>CPRI</t>
  </si>
  <si>
    <t>XIDX:CPRI</t>
  </si>
  <si>
    <t>Q4 2021</t>
  </si>
  <si>
    <t>Pembayaran Kas Untuk Biay...</t>
  </si>
  <si>
    <t>Uang Muka</t>
  </si>
  <si>
    <t>Penurunan Deposito Berjan...</t>
  </si>
  <si>
    <t>Pembayaran Pinjaman Ke Ba...</t>
  </si>
  <si>
    <t>Modal Saham Kepentingan N...</t>
  </si>
  <si>
    <t>HRME</t>
  </si>
  <si>
    <t>XIDX:HRME</t>
  </si>
  <si>
    <t>Utang Dari Pihak Bere...</t>
  </si>
  <si>
    <t>Liabilitas Pajak ...</t>
  </si>
  <si>
    <t>Restitusi Pajak</t>
  </si>
  <si>
    <t>Pembayaran Atas Imbalan P...</t>
  </si>
  <si>
    <t>Penerimaan Dari Divestasi...</t>
  </si>
  <si>
    <t>Pelepasan Saham Pihak Ber...</t>
  </si>
  <si>
    <t>Setoran Modal Ke Dalam En...</t>
  </si>
  <si>
    <t>Pembayaran Dividen Kas Ke...</t>
  </si>
  <si>
    <t>Pembayaran Atas Liabilita...</t>
  </si>
  <si>
    <t>Pembayaran Kembali Atas P...</t>
  </si>
  <si>
    <t>Kenaikan (Penurunan) Ekui...</t>
  </si>
  <si>
    <t>Peneriman Pinjaman Dari B...</t>
  </si>
  <si>
    <t>POSA</t>
  </si>
  <si>
    <t>XIDX:POSA</t>
  </si>
  <si>
    <t>Pemberian Piutang Lain-La...</t>
  </si>
  <si>
    <t>Uang Muka Properti Invest...</t>
  </si>
  <si>
    <t>Hasil Penjualan Saham Ent...</t>
  </si>
  <si>
    <t>Peningkatan (Penurunan) B...</t>
  </si>
  <si>
    <t>Pembayaran Utang Usaha Da...</t>
  </si>
  <si>
    <t>Hasil Dari Penawaran Umum...</t>
  </si>
  <si>
    <t>Penerimaan Waran</t>
  </si>
  <si>
    <t>JAST</t>
  </si>
  <si>
    <t>XIDX:JAST</t>
  </si>
  <si>
    <t>Pembayaran Biaya Dibayar ...</t>
  </si>
  <si>
    <t>Penerimaan Operasional La...</t>
  </si>
  <si>
    <t>Pembayaran Untuk Uang Muk...</t>
  </si>
  <si>
    <t>Invetasi</t>
  </si>
  <si>
    <t>Pelepasan Aset Tak Berwuj...</t>
  </si>
  <si>
    <t>Penambahan Asset Lainnya</t>
  </si>
  <si>
    <t>Pembayaran Untuk Pinjaman...</t>
  </si>
  <si>
    <t>Penerimaan Dari/(Pembayar...</t>
  </si>
  <si>
    <t>Total Penerimaan Dari/(...</t>
  </si>
  <si>
    <t>Pembayaran Untuk Lembaga...</t>
  </si>
  <si>
    <t>Tambahan Modal Disetor Da...</t>
  </si>
  <si>
    <t>Sewa Pembiayaan</t>
  </si>
  <si>
    <t>Selisih Penyesuaian Nilai...</t>
  </si>
  <si>
    <t>Total Kenaikan (Penurunan) Be...</t>
  </si>
  <si>
    <t>FITT</t>
  </si>
  <si>
    <t>XIDX:FITT</t>
  </si>
  <si>
    <t>Beban Pajak</t>
  </si>
  <si>
    <t>Penerimaan Pengembalian A...</t>
  </si>
  <si>
    <t>Uang Muka Pekerjaan Proje...</t>
  </si>
  <si>
    <t>Penerbitan Saham Baru</t>
  </si>
  <si>
    <t>BOLA</t>
  </si>
  <si>
    <t>XIDX:BOLA</t>
  </si>
  <si>
    <t>Penerimaan Klaim Pengemba...</t>
  </si>
  <si>
    <t>Penjualan Koin Kripto</t>
  </si>
  <si>
    <t>Penempatan Piutang Lain-L...</t>
  </si>
  <si>
    <t>Penarikan Investasi Jangk...</t>
  </si>
  <si>
    <t>Renovasi Stadion</t>
  </si>
  <si>
    <t>Perubahan Piutang Pihak B...</t>
  </si>
  <si>
    <t>Pembayaran Utang Lain</t>
  </si>
  <si>
    <t>02 Aug 22</t>
  </si>
  <si>
    <t>CCSI</t>
  </si>
  <si>
    <t>XIDX:CCSI</t>
  </si>
  <si>
    <t>Tranfer Uang Muka Pembeli...</t>
  </si>
  <si>
    <t>Pengurangan (Penambahan) ...</t>
  </si>
  <si>
    <t>Investasi Atas Penyertaan...</t>
  </si>
  <si>
    <t>Hasil Penjualan Dari Inve...</t>
  </si>
  <si>
    <t>Penarikan Investasi Semen...</t>
  </si>
  <si>
    <t>Hasil Penerbitan Saham Bi...</t>
  </si>
  <si>
    <t>Hasil Dari Pinjaman Bank ...</t>
  </si>
  <si>
    <t>Penerimaan Pinjaman Bank ...</t>
  </si>
  <si>
    <t>Pembayaran Pinjaman Bank ...</t>
  </si>
  <si>
    <t>Perolehan Utang Jangka Pa...</t>
  </si>
  <si>
    <t>Hasil Dari Liabilitas Imb...</t>
  </si>
  <si>
    <t>Perolehan Dari Pinjaman B...</t>
  </si>
  <si>
    <t>Pembayaran Dari Liabilita...</t>
  </si>
  <si>
    <t>Perolehan Dari Liabilitas...</t>
  </si>
  <si>
    <t>18 May 22</t>
  </si>
  <si>
    <t>SFAN</t>
  </si>
  <si>
    <t>XIDX:SFAN</t>
  </si>
  <si>
    <t>Piutang Nasabah</t>
  </si>
  <si>
    <t>Utang Nasabah</t>
  </si>
  <si>
    <t>Penerimaan Dari Jasa Mana...</t>
  </si>
  <si>
    <t>Penerimaan Peghasilan Div...</t>
  </si>
  <si>
    <t>Pendapatan Kegiatan Penja...</t>
  </si>
  <si>
    <t>Penerimaan Komisi Transak...</t>
  </si>
  <si>
    <t>Penerimaan Komisi Dari Pi...</t>
  </si>
  <si>
    <t>Penerimaan Komisi Peranta...</t>
  </si>
  <si>
    <t>Perolehan</t>
  </si>
  <si>
    <t>Portofolio Efek - Diukur...</t>
  </si>
  <si>
    <t>Portofolio Efek - Tersed...</t>
  </si>
  <si>
    <t>Penyertaan Pada Bursa Ef...</t>
  </si>
  <si>
    <t>Total Perolehan</t>
  </si>
  <si>
    <t>Total Penjualan</t>
  </si>
  <si>
    <t>Hasil Penjualan Investasi...</t>
  </si>
  <si>
    <t>Pembayaran Jaminan Dan De...</t>
  </si>
  <si>
    <t>Penerimaan Pihak Berelasi...</t>
  </si>
  <si>
    <t>Hasil Penawaran Umum Perd...</t>
  </si>
  <si>
    <t>Penerimaan Atas Pengaliha...</t>
  </si>
  <si>
    <t>Pelunasan Utang Bank Jang...</t>
  </si>
  <si>
    <t>Pembayaran Atas Pengaliha...</t>
  </si>
  <si>
    <t>Perubahan Pada Dana Yang Dibata...</t>
  </si>
  <si>
    <t>POLU</t>
  </si>
  <si>
    <t>XIDX:POLU</t>
  </si>
  <si>
    <t>Perolehan (Pencairan) Ase...</t>
  </si>
  <si>
    <t>Pencairan (Penempatan) In...</t>
  </si>
  <si>
    <t>Penambahan (Penerimaan) U...</t>
  </si>
  <si>
    <t>Modal Disetor</t>
  </si>
  <si>
    <t>Penawaran Umum Perdana</t>
  </si>
  <si>
    <t>KJEN</t>
  </si>
  <si>
    <t>XIDX:KJEN</t>
  </si>
  <si>
    <t>Pembayaran Biaya Operasio...</t>
  </si>
  <si>
    <t>Penerimaan Kas Dari Piuta...</t>
  </si>
  <si>
    <t>Pembelian Aset Tidak Teta...</t>
  </si>
  <si>
    <t>Pembayaran Untuk Biaya Em...</t>
  </si>
  <si>
    <t>Pembayaran Bunga Bank</t>
  </si>
  <si>
    <t>Pinjaman Bank</t>
  </si>
  <si>
    <t>Pembayaran Pokok Pinjaman</t>
  </si>
  <si>
    <t>KAYU</t>
  </si>
  <si>
    <t>XIDX:KAYU</t>
  </si>
  <si>
    <t>Q4 2023</t>
  </si>
  <si>
    <t>Pembayaran(Penambahan) Pi...</t>
  </si>
  <si>
    <t>(Penurunan)/Kenaikan Kas ...</t>
  </si>
  <si>
    <t>Pinjaman Bank Jangka Panj...</t>
  </si>
  <si>
    <t>ITIC</t>
  </si>
  <si>
    <t>XIDX:ITIC</t>
  </si>
  <si>
    <t>Pembayaran Beban Bunga - ...</t>
  </si>
  <si>
    <t>03 Jun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</si>
</sst>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97">
  <a r="1">
    <v t="i">0</v>
  </a>
  <a r="1">
    <v>224</v>
  </a>
  <a r="1">
    <v>330</v>
  </a>
  <a r="1">
    <v>160</v>
  </a>
  <a r="1">
    <v>159</v>
  </a>
  <a r="1">
    <v>174</v>
  </a>
  <a r="1">
    <v>164</v>
  </a>
  <a r="1">
    <v>610</v>
  </a>
  <a r="1">
    <v>92</v>
  </a>
  <a r="1">
    <v>335.83550000000002</v>
  </a>
  <a r="1">
    <v>64.583799999999997</v>
  </a>
  <a r="1">
    <v>350</v>
  </a>
  <a r="1">
    <v>258.33499999999998</v>
  </a>
  <a r="1">
    <v>30.2621</v>
  </a>
  <a r="1">
    <v>106.2864</v>
  </a>
  <a r="1">
    <v>336</v>
  </a>
  <a r="1">
    <v>98.9054</v>
  </a>
  <a r="1">
    <v>181</v>
  </a>
  <a r="1">
    <v>1145</v>
  </a>
  <a r="1">
    <v>2060</v>
  </a>
  <a r="1">
    <v>212</v>
  </a>
  <a r="1">
    <v>1100</v>
  </a>
  <a r="1">
    <v>113</v>
  </a>
  <a r="1">
    <v>89</v>
  </a>
  <a r="1">
    <v>-99999901</v>
  </a>
  <a r="1">
    <v>797.14020000000005</v>
  </a>
  <a r="1">
    <v>376</v>
  </a>
  <a r="1">
    <v>218</v>
  </a>
  <a r="1">
    <v>728.56899999999996</v>
  </a>
  <a r="1">
    <v>214</v>
  </a>
  <a r="1">
    <v>428</v>
  </a>
  <a r="1">
    <v>306</v>
  </a>
  <a r="1">
    <v>942.85400000000004</v>
  </a>
  <a r="1">
    <v>208</v>
  </a>
  <a r="1">
    <v>262</v>
  </a>
  <a r="1">
    <v>2600</v>
  </a>
  <a r="1">
    <v>300</v>
  </a>
  <a r="1">
    <v>256</v>
  </a>
  <a r="1">
    <v>650</v>
  </a>
  <a r="1">
    <v>248</v>
  </a>
  <a r="1">
    <v>274</v>
  </a>
  <a r="1">
    <v>360</v>
  </a>
  <a r="1">
    <v>50</v>
  </a>
  <a r="1">
    <v>68</v>
  </a>
  <a r="1">
    <v>121</v>
  </a>
  <a r="1">
    <v>77</v>
  </a>
  <a r="1">
    <v>242</v>
  </a>
  <a r="1">
    <v>288</v>
  </a>
  <a r="1">
    <v>725</v>
  </a>
  <a r="1">
    <v>348</v>
  </a>
  <a r="1">
    <v>695</v>
  </a>
  <a r="1">
    <v>258</v>
  </a>
  <a r="1">
    <v>470</v>
  </a>
  <a r="1">
    <v>240</v>
  </a>
  <a r="1">
    <v>750</v>
  </a>
  <a r="1">
    <v>2300</v>
  </a>
  <a r="1">
    <v>18825</v>
  </a>
  <a r="1">
    <v>286</v>
  </a>
  <a r="1">
    <v>2400</v>
  </a>
  <a r="1">
    <v>15725</v>
  </a>
  <a r="1">
    <v>1880</v>
  </a>
  <a r="1">
    <v>1330</v>
  </a>
  <a r="1">
    <v>1830</v>
  </a>
  <a r="1">
    <v>1940</v>
  </a>
  <a r="1">
    <v>1075</v>
  </a>
  <a r="1">
    <v>1905</v>
  </a>
  <a r="1">
    <v>1470</v>
  </a>
  <a r="1">
    <v>1945</v>
  </a>
  <a r="1">
    <v>312.58749999999998</v>
  </a>
  <a r="1">
    <v>53.525300000000001</v>
  </a>
  <a r="1">
    <v>371.10840000000002</v>
  </a>
  <a r="1">
    <v>60.661999999999999</v>
  </a>
  <a r="1">
    <v>97</v>
  </a>
  <a r="1">
    <v>363.9717</v>
  </a>
  <a r="1">
    <v>31.3398</v>
  </a>
  <a r="1">
    <v>968.31870000000004</v>
  </a>
  <a r="1">
    <v>40.179200000000002</v>
  </a>
  <a r="1">
    <v>600</v>
  </a>
  <a r="1">
    <v>585</v>
  </a>
  <a r="1">
    <v>35.9604</v>
  </a>
  <a r="1">
    <v>840</v>
  </a>
  <a r="1">
    <v>420</v>
  </a>
  <a r="1">
    <v>220</v>
  </a>
  <a r="1">
    <v>102</v>
  </a>
  <a r="1">
    <v>84</v>
  </a>
  <a r="1">
    <v>1425</v>
  </a>
  <a r="1">
    <v>96</v>
  </a>
  <a r="1">
    <v>252</v>
  </a>
  <a r="1">
    <v>69</v>
  </a>
  <a r="1">
    <v>515</v>
  </a>
  <a r="1">
    <v>1385</v>
  </a>
  <a r="1">
    <v>1640</v>
  </a>
  <a r="1">
    <v>570</v>
  </a>
  <a r="1">
    <v>680</v>
  </a>
  <a r="1">
    <v>715</v>
  </a>
  <a r="1">
    <v>1300</v>
  </a>
  <a r="1">
    <v>530</v>
  </a>
  <a r="1">
    <v>705</v>
  </a>
  <a r="1">
    <v>2100</v>
  </a>
  <a r="1">
    <v>2020</v>
  </a>
  <a r="1">
    <v>850</v>
  </a>
  <a r="1">
    <v>11500</v>
  </a>
  <a r="1">
    <v>770</v>
  </a>
  <a r="1">
    <v>53</v>
  </a>
  <a r="1">
    <v>55</v>
  </a>
  <a r="1">
    <v>52</v>
  </a>
  <a r="1">
    <v>860</v>
  </a>
  <a r="1">
    <v>47</v>
  </a>
  <a r="1">
    <v>45</v>
  </a>
  <a r="1">
    <v>880</v>
  </a>
  <a r="1">
    <v>540</v>
  </a>
  <a r="1">
    <v>1110</v>
  </a>
  <a r="1">
    <v>370</v>
  </a>
  <a r="1">
    <v>194</v>
  </a>
  <a r="1">
    <v>810</v>
  </a>
  <a r="1">
    <v>216</v>
  </a>
  <a r="1">
    <v>1235</v>
  </a>
  <a r="1">
    <v>1750</v>
  </a>
  <a r="1">
    <v>11100</v>
  </a>
  <a r="1">
    <v>147</v>
  </a>
  <a r="1">
    <v>4490</v>
  </a>
  <a r="1">
    <v>109</v>
  </a>
  <a r="1">
    <v>890</v>
  </a>
  <a r="1">
    <v>12</v>
  </a>
  <a r="1">
    <v>165</v>
  </a>
  <a r="1">
    <v>11</v>
  </a>
  <a r="1">
    <v>195</v>
  </a>
  <a r="1">
    <v>123</v>
  </a>
  <a r="1">
    <v>83</v>
  </a>
  <a r="1">
    <v>114</v>
  </a>
  <a r="1">
    <v>131</v>
  </a>
  <a r="1">
    <v>128</v>
  </a>
  <a r="1">
    <v>94</v>
  </a>
  <a r="1">
    <v>505</v>
  </a>
  <a r="1">
    <v>740</v>
  </a>
  <a r="1">
    <v>615</v>
  </a>
  <a r="1">
    <v>199</v>
  </a>
  <a r="1">
    <v>1085</v>
  </a>
  <a r="1">
    <v>1665</v>
  </a>
  <a r="1">
    <v>867.5</v>
  </a>
  <a r="1">
    <v>1725</v>
  </a>
  <a r="1">
    <v>1020</v>
  </a>
  <a r="1">
    <v>1220</v>
  </a>
  <a r="1">
    <v>935</v>
  </a>
  <a r="1">
    <v>1030</v>
  </a>
  <a r="1">
    <v>797.5</v>
  </a>
  <a r="1">
    <v>1165</v>
  </a>
  <a r="1">
    <v>3560</v>
  </a>
  <a r="1">
    <v>130</v>
  </a>
  <a r="1">
    <v>2800</v>
  </a>
  <a r="1">
    <v>1335</v>
  </a>
  <a r="1">
    <v>820</v>
  </a>
  <a r="1">
    <v>2340</v>
  </a>
  <a r="1">
    <v>720</v>
  </a>
  <a r="1">
    <v>512</v>
  </a>
  <a r="1">
    <v>1550</v>
  </a>
  <a r="1">
    <v>716</v>
  </a>
  <a r="1">
    <v>1490</v>
  </a>
  <a r="1">
    <v>1285</v>
  </a>
  <a r="1">
    <v>706</v>
  </a>
  <a r="1">
    <v>1630</v>
  </a>
  <a r="1">
    <v>1070</v>
  </a>
  <a r="1">
    <v>1375</v>
  </a>
  <a r="1">
    <v>6625</v>
  </a>
  <a r="1">
    <v>7375</v>
  </a>
  <a r="1">
    <v>6650</v>
  </a>
  <a r="1">
    <v>7000</v>
  </a>
  <a r="1">
    <v>9100</v>
  </a>
  <a r="1">
    <v>10050</v>
  </a>
  <a r="1">
    <v>7950</v>
  </a>
  <a r="1">
    <v>11075</v>
  </a>
  <a r="1">
    <v>1475</v>
  </a>
  <a r="1">
    <v>780</v>
  </a>
  <a r="1">
    <v>805</v>
  </a>
  <a r="1">
    <v>1095</v>
  </a>
  <a r="1">
    <v>800</v>
  </a>
  <a r="1">
    <v>349.82639999999998</v>
  </a>
  <a r="1">
    <v>214.7449</v>
  </a>
  <a r="1">
    <v>254</v>
  </a>
  <a r="1">
    <v>138.54509999999999</v>
  </a>
  <a r="1">
    <v>130.97409999999999</v>
  </a>
  <a r="1">
    <v>65.808899999999994</v>
  </a>
  <a r="1">
    <v>456</v>
  </a>
  <a r="1">
    <v>57.149799999999999</v>
  </a>
  <a r="1">
    <v>95</v>
  </a>
  <a r="1">
    <v>16</v>
  </a>
  <a r="1">
    <v>135</v>
  </a>
  <a r="1">
    <v>396</v>
  </a>
  <a r="1">
    <v>57</v>
  </a>
  <a r="1">
    <v>133</v>
  </a>
  <a r="1">
    <v>111</v>
  </a>
  <a r="1">
    <v>119</v>
  </a>
  <a r="1">
    <v>103</v>
  </a>
  <a r="1">
    <v>202</v>
  </a>
  <a r="1">
    <v>116</v>
  </a>
  <a r="1">
    <v>640</v>
  </a>
  <a r="1">
    <v>264</v>
  </a>
  <a r="1">
    <v>1695</v>
  </a>
  <a r="1">
    <v>324</v>
  </a>
  <a r="1">
    <v>1105</v>
  </a>
  <a r="1">
    <v>2810</v>
  </a>
  <a r="1">
    <v>685</v>
  </a>
  <a r="1">
    <v>1910</v>
  </a>
  <a r="1">
    <v>1805</v>
  </a>
  <a r="1">
    <v>1765</v>
  </a>
  <a r="1">
    <v>1580</v>
  </a>
  <a r="1">
    <v>2390</v>
  </a>
  <a r="1">
    <v>1675</v>
  </a>
  <a r="1">
    <v>1320</v>
  </a>
  <a r="1">
    <v>1920</v>
  </a>
  <a r="1">
    <v>228</v>
  </a>
  <a r="1">
    <v>340</v>
  </a>
  <a r="1">
    <v>198</v>
  </a>
  <a r="1">
    <v>272</v>
  </a>
  <a r="1">
    <v>1295</v>
  </a>
  <a r="1">
    <v>408</v>
  </a>
  <a r="1">
    <v>314</v>
  </a>
  <a r="1">
    <v>496</v>
  </a>
  <a r="1">
    <v>326</v>
  </a>
  <a r="1">
    <v>390</v>
  </a>
  <a r="1">
    <v>825</v>
  </a>
  <a r="1">
    <v>414</v>
  </a>
  <a r="1">
    <v>520</v>
  </a>
  <a r="1">
    <v>510</v>
  </a>
  <a r="1">
    <v>1230</v>
  </a>
  <a r="1">
    <v>2430</v>
  </a>
  <a r="1">
    <v>150</v>
  </a>
  <a r="1">
    <v>645</v>
  </a>
  <a r="1">
    <v>126</v>
  </a>
  <a r="1">
    <v>580</v>
  </a>
  <a r="1">
    <v>204</v>
  </a>
  <a r="1">
    <v>2030</v>
  </a>
  <a r="1">
    <v>70</v>
  </a>
  <a r="1">
    <v>185</v>
  </a>
  <a r="1">
    <v>98</v>
  </a>
  <a r="1">
    <v>180</v>
  </a>
  <a r="1">
    <v>400</v>
  </a>
  <a r="1">
    <v>71</v>
  </a>
  <a r="1">
    <v>99</v>
  </a>
  <a r="1">
    <v>171</v>
  </a>
  <a r="1">
    <v>124</v>
  </a>
  <a r="1">
    <v>710</v>
  </a>
  <a r="1">
    <v>1205</v>
  </a>
  <a r="1">
    <v>2150</v>
  </a>
  <a r="1">
    <v>167</v>
  </a>
  <a r="1">
    <v>1610</v>
  </a>
  <a r="1">
    <v>945</v>
  </a>
  <a r="1">
    <v>1855</v>
  </a>
  <a r="1">
    <v>238</v>
  </a>
  <a r="1">
    <v>183</v>
  </a>
  <a r="1">
    <v>25</v>
  </a>
  <a r="1">
    <v>112</v>
  </a>
  <a r="1">
    <v>13</v>
  </a>
  <a r="1">
    <v>190</v>
  </a>
  <a r="1">
    <v>2200</v>
  </a>
  <a r="1">
    <v>87</v>
  </a>
  <a r="1">
    <v>58</v>
  </a>
  <a r="1">
    <v>995</v>
  </a>
  <a r="1">
    <v>845</v>
  </a>
  <a r="1">
    <v>900</v>
  </a>
  <a r="1">
    <v>815</v>
  </a>
  <a r="1">
    <v>91</v>
  </a>
  <a r="1">
    <v>110</v>
  </a>
  <a r="1">
    <v>106</v>
  </a>
  <a r="1">
    <v>278</v>
  </a>
  <a r="1">
    <v>85</v>
  </a>
  <a r="1">
    <v>59</v>
  </a>
  <a r="1">
    <v>142</v>
  </a>
  <a r="1">
    <v>105</v>
  </a>
  <a r="1">
    <v>61</v>
  </a>
  <a r="1">
    <v>145</v>
  </a>
  <a r="1">
    <v>498</v>
  </a>
  <a r="1">
    <v>482</v>
  </a>
  <a r="1">
    <v>486</v>
  </a>
  <a r="1">
    <v>830</v>
  </a>
  <a r="1">
    <v>388</v>
  </a>
  <a r="1">
    <v>494</v>
  </a>
  <a r="1">
    <v>380</v>
  </a>
  <a r="1">
    <v>1080</v>
  </a>
  <a r="1">
    <v>140</v>
  </a>
  <a r="1">
    <v>100</v>
  </a>
  <a r="1">
    <v>104</v>
  </a>
  <a r="1">
    <v>434</v>
  </a>
  <a r="1">
    <v>146</v>
  </a>
  <a r="1">
    <v>332</v>
  </a>
  <a r="1">
    <v>545</v>
  </a>
  <a r="1">
    <v>90.8</v>
  </a>
  <a r="1">
    <v>446</v>
  </a>
  <a r="1">
    <v>302</v>
  </a>
  <a r="1">
    <v>430</v>
  </a>
  <a r="1">
    <v>344</v>
  </a>
  <a r="1">
    <v>412</v>
  </a>
  <a r="1">
    <v>525</v>
  </a>
  <a r="1">
    <v>375</v>
  </a>
  <a r="1">
    <v>1560</v>
  </a>
  <a r="1">
    <v>127</v>
  </a>
  <a r="1">
    <v>101</v>
  </a>
  <a r="1">
    <v>86</v>
  </a>
  <a r="1">
    <v>266</v>
  </a>
  <a r="1">
    <v>535</v>
  </a>
  <a r="1">
    <v>163</v>
  </a>
  <a r="1">
    <v>372</v>
  </a>
  <a r="1">
    <v>243</v>
  </a>
  <a r="1">
    <v>670</v>
  </a>
  <a r="1">
    <v>385</v>
  </a>
  <a r="1">
    <v>625</v>
  </a>
  <a r="1">
    <v>1990</v>
  </a>
  <a r="1">
    <v>2670</v>
  </a>
  <a r="1">
    <v>3000</v>
  </a>
  <a r="1">
    <v>2950</v>
  </a>
  <a r="1">
    <v>2650</v>
  </a>
  <a r="1">
    <v>2530</v>
  </a>
  <a r="1">
    <v>8950</v>
  </a>
  <a r="1">
    <v>2280</v>
  </a>
  <a r="1">
    <v>8000</v>
  </a>
  <a r="1">
    <v>4050</v>
  </a>
  <a r="1">
    <v>1825</v>
  </a>
  <a r="1">
    <v>2310</v>
  </a>
  <a r="1">
    <v>1255</v>
  </a>
  <a r="1">
    <v>304</v>
  </a>
  <a r="1">
    <v>675</v>
  </a>
  <a r="1">
    <v>1190</v>
  </a>
  <a r="1">
    <v>26</v>
  </a>
  <a r="1">
    <v>6</v>
  </a>
  <a r="1">
    <v>27</v>
  </a>
  <a r="1">
    <v>175</v>
  </a>
  <a r="1">
    <v>398</v>
  </a>
  <a r="1">
    <v>115</v>
  </a>
  <a r="1">
    <v>63</v>
  </a>
  <a r="1">
    <v>141</v>
  </a>
  <a r="1">
    <v>198.57259999999999</v>
  </a>
  <a r="1">
    <v>270</v>
  </a>
  <a r="1">
    <v>169</v>
  </a>
  <a r="1">
    <v>191</v>
  </a>
  <a r="1">
    <v>232</v>
  </a>
  <a r="1">
    <v>200</v>
  </a>
  <a r="1">
    <v>33</v>
  </a>
  <a r="1">
    <v>331</v>
  </a>
  <a r="1">
    <v>10</v>
  </a>
  <a r="1">
    <v>30</v>
  </a>
  <a r="1">
    <v>15</v>
  </a>
  <a r="1">
    <v>1717.3237999999999</v>
  </a>
  <a r="1">
    <v>12600</v>
  </a>
  <a r="1">
    <v>176.2124</v>
  </a>
  <a r="1">
    <v>945.77250000000004</v>
  </a>
  <a r="1">
    <v>112.49720000000001</v>
  </a>
  <a r="1">
    <v>4878.1949999999997</v>
  </a>
  <a r="1">
    <v>7625</v>
  </a>
  <a r="1">
    <v>115.4838</v>
  </a>
  <a r="1">
    <v>15928.8</v>
  </a>
  <a r="1">
    <v>1000</v>
  </a>
  <a r="1">
    <v>560</v>
  </a>
  <a r="1">
    <v>985</v>
  </a>
  <a r="1">
    <v>176</v>
  </a>
  <a r="1">
    <v>17</v>
  </a>
  <a r="1">
    <v>88</v>
  </a>
  <a r="1">
    <v>169.0154</v>
  </a>
  <a r="1">
    <v>3739.1111999999998</v>
  </a>
  <a r="1">
    <v>3050</v>
  </a>
  <a r="1">
    <v>179.40180000000001</v>
  </a>
  <a r="1">
    <v>3644.6891999999998</v>
  </a>
  <a r="1">
    <v>892.28790000000004</v>
  </a>
  <a r="1">
    <v>14500</v>
  </a>
  <a r="1">
    <v>642.06960000000004</v>
  </a>
  <a r="1">
    <v>1803.4602</v>
  </a>
  <a r="1">
    <v>193</v>
  </a>
  <a r="1">
    <v>79</v>
  </a>
  <a r="1">
    <v>81</v>
  </a>
  <a r="1">
    <v>82</v>
  </a>
  <a r="1">
    <v>258.10980000000001</v>
  </a>
  <a r="1">
    <v>6098.0119999999997</v>
  </a>
  <a r="1">
    <v>341.21839999999997</v>
  </a>
  <a r="1">
    <v>743.24800000000005</v>
  </a>
  <a r="1">
    <v>408.78640000000001</v>
  </a>
  <a r="1">
    <v>672.30160000000001</v>
  </a>
  <a r="1">
    <v>286.48829999999998</v>
  </a>
  <a r="1">
    <v>692.572</v>
  </a>
  <a r="1">
    <v>424</v>
  </a>
  <a r="1">
    <v>197</v>
  </a>
  <a r="1">
    <v>2550</v>
  </a>
  <a r="1">
    <v>310</v>
  </a>
  <a r="1">
    <v>182</v>
  </a>
  <a r="1">
    <v>605</v>
  </a>
  <a r="1">
    <v>173</v>
  </a>
  <a r="1">
    <v>56</v>
  </a>
  <a r="1">
    <v>3580</v>
  </a>
  <a r="1">
    <v>1795</v>
  </a>
  <a r="1">
    <v>2790</v>
  </a>
  <a r="1">
    <v>4250</v>
  </a>
  <a r="1">
    <v>1690</v>
  </a>
  <a r="1">
    <v>1035</v>
  </a>
  <a r="1">
    <v>3750</v>
  </a>
  <a r="1">
    <v>925</v>
  </a>
  <a r="1">
    <v>452</v>
  </a>
  <a r="1">
    <v>4380</v>
  </a>
  <a r="1">
    <v>12050</v>
  </a>
  <a r="1">
    <v>143</v>
  </a>
  <a r="1">
    <v>177</v>
  </a>
  <a r="1">
    <v>1180</v>
  </a>
  <a r="1">
    <v>384</v>
  </a>
  <a r="1">
    <v>206</v>
  </a>
  <a r="1">
    <v>144</v>
  </a>
  <a r="1">
    <v>308</v>
  </a>
  <a r="1">
    <v>168</v>
  </a>
  <a r="1">
    <v>3900</v>
  </a>
  <a r="1">
    <v>1790</v>
  </a>
  <a r="1">
    <v>2040</v>
  </a>
  <a r="1">
    <v>230</v>
  </a>
  <a r="1">
    <v>210</v>
  </a>
  <a r="1">
    <v>280</v>
  </a>
  <a r="1">
    <v>404</v>
  </a>
  <a r="1">
    <v>188</v>
  </a>
  <a r="1">
    <v>172</v>
  </a>
  <a r="1">
    <v>294</v>
  </a>
  <a r="1">
    <v>268</v>
  </a>
  <a r="1">
    <v>318</v>
  </a>
  <a r="1">
    <v>282</v>
  </a>
  <a r="1">
    <v>41</v>
  </a>
  <a r="1">
    <v>5350</v>
  </a>
  <a r="1">
    <v>40</v>
  </a>
  <a r="1">
    <v>555</v>
  </a>
  <a r="1">
    <v>356</v>
  </a>
  <a r="1">
    <v>358</v>
  </a>
  <a r="1">
    <v>490</v>
  </a>
  <a r="1">
    <v>1185</v>
  </a>
  <a r="1">
    <v>290</v>
  </a>
  <a r="1">
    <v>346</v>
  </a>
  <a r="1">
    <v>374</v>
  </a>
  <a r="1">
    <v>402</v>
  </a>
  <a r="1">
    <v>196</v>
  </a>
  <a r="1">
    <v>218.75</v>
  </a>
  <a r="1">
    <v>401.25</v>
  </a>
  <a r="1">
    <v>287.5</v>
  </a>
  <a r="1">
    <v>393.75</v>
  </a>
  <a r="1">
    <v>245</v>
  </a>
  <a r="1">
    <v>331.25</v>
  </a>
  <a r="1">
    <v>500</v>
  </a>
  <a r="1">
    <v>358.75</v>
  </a>
  <a r="1">
    <v>250</v>
  </a>
  <a r="1">
    <v>189</v>
  </a>
  <a r="1">
    <v>312</v>
  </a>
  <a r="1">
    <v>72</v>
  </a>
  <a r="1">
    <v>154</v>
  </a>
  <a r="1">
    <v>595</v>
  </a>
  <a r="1">
    <v>80</v>
  </a>
  <a r="1">
    <v>64</v>
  </a>
  <a r="1">
    <v>149</v>
  </a>
  <a r="1">
    <v>416</v>
  </a>
  <a r="1">
    <v>157</v>
  </a>
  <a r="1">
    <v>2880</v>
  </a>
  <a r="1">
    <v>4350</v>
  </a>
  <a r="1">
    <v>3990</v>
  </a>
  <a r="1">
    <v>1130</v>
  </a>
  <a r="1">
    <v>1980</v>
  </a>
  <a r="1">
    <v>9525</v>
  </a>
  <a r="1">
    <v>3210</v>
  </a>
  <a r="1">
    <v>8025</v>
  </a>
  <a r="1">
    <v>298</v>
  </a>
  <a r="1">
    <v>32</v>
  </a>
  <a r="1">
    <v>320</v>
  </a>
  <a r="1">
    <v>394</v>
  </a>
  <a r="1">
    <v>74</v>
  </a>
  <a r="1">
    <v>354</v>
  </a>
  <a r="1">
    <v>62</v>
  </a>
  <a r="1">
    <v>120</v>
  </a>
  <a r="1">
    <v>201.9162</v>
  </a>
  <a r="1">
    <v>46.986800000000002</v>
  </a>
  <a r="1">
    <v>137.1507</v>
  </a>
  <a r="1">
    <v>41.9071</v>
  </a>
  <a r="1">
    <v>109.21259999999999</v>
  </a>
  <a r="1">
    <v>50.796500000000002</v>
  </a>
  <a r="1">
    <v>97.148399999999995</v>
  </a>
  <a r="1">
    <v>32.095999999999997</v>
  </a>
  <a r="1">
    <v>51</v>
  </a>
  <a r="1">
    <v>148</v>
  </a>
  <a r="1">
    <v>60</v>
  </a>
  <a r="1">
    <v>42</v>
  </a>
  <a r="1">
    <v>48</v>
  </a>
  <a r="1">
    <v>35</v>
  </a>
  <a r="1">
    <v>39</v>
  </a>
  <a r="1">
    <v>397</v>
  </a>
  <a r="1">
    <v>665</v>
  </a>
  <a r="1">
    <v>1055</v>
  </a>
  <a r="1">
    <v>182.5</v>
  </a>
  <a r="1">
    <v>235</v>
  </a>
  <a r="1">
    <v>251.25</v>
  </a>
  <a r="1">
    <v>73</v>
  </a>
  <a r="1">
    <v>66</v>
  </a>
  <a r="1">
    <v>1200</v>
  </a>
  <a r="1">
    <v>244</v>
  </a>
  <a r="1">
    <v>328</v>
  </a>
  <a r="1">
    <v>362</v>
  </a>
  <a r="1">
    <v>378</v>
  </a>
  <a r="1">
    <v>1895</v>
  </a>
  <a r="1">
    <v>1355</v>
  </a>
  <a r="1">
    <v>1535</v>
  </a>
  <a r="1">
    <v>1620</v>
  </a>
</arrayData>
</file>

<file path=xl/richData/rdrichvalue.xml><?xml version="1.0" encoding="utf-8"?>
<rvData xmlns="http://schemas.microsoft.com/office/spreadsheetml/2017/richdata" count="1343">
  <rv s="0">
    <fb>318</fb>
    <v>0</v>
  </rv>
  <rv s="0">
    <fb>300</fb>
    <v>0</v>
  </rv>
  <rv s="0">
    <fb>1620</fb>
    <v>0</v>
  </rv>
  <rv s="0">
    <fb>1535</fb>
    <v>0</v>
  </rv>
  <rv s="0">
    <fb>1200</fb>
    <v>0</v>
  </rv>
  <rv s="0">
    <fb>1940</fb>
    <v>0</v>
  </rv>
  <rv s="0">
    <fb>1895</fb>
    <v>0</v>
  </rv>
  <rv s="0">
    <fb>1610</fb>
    <v>0</v>
  </rv>
  <rv s="0">
    <fb>1355</fb>
    <v>0</v>
  </rv>
  <rv s="0">
    <fb>1690</fb>
    <v>0</v>
  </rv>
  <rv s="0">
    <fb>1790</fb>
    <v>0</v>
  </rv>
  <rv s="0">
    <fb>1905</fb>
    <v>0</v>
  </rv>
  <rv s="0">
    <fb>302</fb>
    <v>0</v>
  </rv>
  <rv s="0">
    <fb>378</fb>
    <v>0</v>
  </rv>
  <rv s="0">
    <fb>328</fb>
    <v>0</v>
  </rv>
  <rv s="0">
    <fb>288</fb>
    <v>0</v>
  </rv>
  <rv s="0">
    <fb>362</fb>
    <v>0</v>
  </rv>
  <rv s="0">
    <fb>840</fb>
    <v>0</v>
  </rv>
  <rv s="0">
    <fb>560</fb>
    <v>0</v>
  </rv>
  <rv s="0">
    <fb>685</fb>
    <v>0</v>
  </rv>
  <rv s="0">
    <fb>615</fb>
    <v>0</v>
  </rv>
  <rv s="0">
    <fb>244</fb>
    <v>0</v>
  </rv>
  <rv s="0">
    <fb>2200</fb>
    <v>0</v>
  </rv>
  <rv s="0">
    <fb>2150</fb>
    <v>0</v>
  </rv>
  <rv s="0">
    <fb>354</fb>
    <v>0</v>
  </rv>
  <rv s="0">
    <fb>348</fb>
    <v>0</v>
  </rv>
  <rv s="0">
    <fb>202</fb>
    <v>0</v>
  </rv>
  <rv s="0">
    <fb>212</fb>
    <v>0</v>
  </rv>
  <rv s="0">
    <fb>200</fb>
    <v>0</v>
  </rv>
  <rv s="0">
    <fb>306</fb>
    <v>0</v>
  </rv>
  <rv s="0">
    <fb>298</fb>
    <v>0</v>
  </rv>
  <rv s="0">
    <fb>50</fb>
    <v>0</v>
  </rv>
  <rv s="0">
    <fb>220</fb>
    <v>0</v>
  </rv>
  <rv s="0">
    <fb>66</fb>
    <v>0</v>
  </rv>
  <rv s="0">
    <fb>73</fb>
    <v>0</v>
  </rv>
  <rv s="0">
    <fb>113</fb>
    <v>0</v>
  </rv>
  <rv s="0">
    <fb>173</fb>
    <v>0</v>
  </rv>
  <rv s="0">
    <fb>103</fb>
    <v>0</v>
  </rv>
  <rv s="0">
    <fb>181</fb>
    <v>0</v>
  </rv>
  <rv s="0">
    <fb>251.25</fb>
    <v>0</v>
  </rv>
  <rv s="0">
    <fb>235</fb>
    <v>0</v>
  </rv>
  <rv s="0">
    <fb>182.5</fb>
    <v>0</v>
  </rv>
  <rv s="0">
    <fb>86</fb>
    <v>0</v>
  </rv>
  <rv s="0">
    <fb>95</fb>
    <v>0</v>
  </rv>
  <rv s="0">
    <fb>123</fb>
    <v>0</v>
  </rv>
  <rv s="0">
    <fb>91</fb>
    <v>0</v>
  </rv>
  <rv s="0">
    <fb>59</fb>
    <v>0</v>
  </rv>
  <rv s="0">
    <fb>85</fb>
    <v>0</v>
  </rv>
  <rv s="0">
    <fb>106</fb>
    <v>0</v>
  </rv>
  <rv s="0">
    <fb>71</fb>
    <v>0</v>
  </rv>
  <rv s="0">
    <fb>110</fb>
    <v>0</v>
  </rv>
  <rv s="0">
    <fb>114</fb>
    <v>0</v>
  </rv>
  <rv s="0">
    <fb>278</fb>
    <v>0</v>
  </rv>
  <rv s="0">
    <fb>780</fb>
    <v>0</v>
  </rv>
  <rv s="0">
    <fb>825</fb>
    <v>0</v>
  </rv>
  <rv s="0">
    <fb>1055</fb>
    <v>0</v>
  </rv>
  <rv s="0">
    <fb>610</fb>
    <v>0</v>
  </rv>
  <rv s="0">
    <fb>665</fb>
    <v>0</v>
  </rv>
  <rv s="0">
    <fb>1075</fb>
    <v>0</v>
  </rv>
  <rv s="0">
    <fb>452</fb>
    <v>0</v>
  </rv>
  <rv s="0">
    <fb>397</fb>
    <v>0</v>
  </rv>
  <rv s="0">
    <fb>320</fb>
    <v>0</v>
  </rv>
  <rv s="0">
    <fb>35</fb>
    <v>0</v>
  </rv>
  <rv s="0">
    <fb>39</fb>
    <v>0</v>
  </rv>
  <rv s="0">
    <fb>16</fb>
    <v>0</v>
  </rv>
  <rv s="0">
    <fb>17</fb>
    <v>0</v>
  </rv>
  <rv s="0">
    <fb>61</fb>
    <v>0</v>
  </rv>
  <rv s="0">
    <fb>725</fb>
    <v>0</v>
  </rv>
  <rv s="0">
    <fb>420</fb>
    <v>0</v>
  </rv>
  <rv s="0">
    <fb>191</fb>
    <v>0</v>
  </rv>
  <rv s="0">
    <fb>169</fb>
    <v>0</v>
  </rv>
  <rv s="0">
    <fb>185</fb>
    <v>0</v>
  </rv>
  <rv s="0">
    <fb>204</fb>
    <v>0</v>
  </rv>
  <rv s="0">
    <fb>232</fb>
    <v>0</v>
  </rv>
  <rv s="0">
    <fb>199</fb>
    <v>0</v>
  </rv>
  <rv s="0">
    <fb>270</fb>
    <v>0</v>
  </rv>
  <rv s="0">
    <fb>198.57259999999999</fb>
    <v>0</v>
  </rv>
  <rv s="0">
    <fb>167</fb>
    <v>0</v>
  </rv>
  <rv s="0">
    <fb>69</fb>
    <v>0</v>
  </rv>
  <rv s="0">
    <fb>60</fb>
    <v>0</v>
  </rv>
  <rv s="0">
    <fb>79</fb>
    <v>0</v>
  </rv>
  <rv s="0">
    <fb>148</fb>
    <v>0</v>
  </rv>
  <rv s="0">
    <fb>146</fb>
    <v>0</v>
  </rv>
  <rv s="0">
    <fb>159</fb>
    <v>0</v>
  </rv>
  <rv s="0">
    <fb>104</fb>
    <v>0</v>
  </rv>
  <rv s="0">
    <fb>48</fb>
    <v>0</v>
  </rv>
  <rv s="0">
    <fb>42</fb>
    <v>0</v>
  </rv>
  <rv s="0">
    <fb>101</fb>
    <v>0</v>
  </rv>
  <rv s="0">
    <fb>51</fb>
    <v>0</v>
  </rv>
  <rv s="0">
    <fb>175</fb>
    <v>0</v>
  </rv>
  <rv s="0">
    <fb>525</fb>
    <v>0</v>
  </rv>
  <rv s="0">
    <fb>310</fb>
    <v>0</v>
  </rv>
  <rv s="0">
    <fb>2600</fb>
    <v>0</v>
  </rv>
  <rv s="0">
    <fb>2950</fb>
    <v>0</v>
  </rv>
  <rv s="0">
    <fb>77</fb>
    <v>0</v>
  </rv>
  <rv s="0">
    <fb>82</fb>
    <v>0</v>
  </rv>
  <rv s="0">
    <fb>32.095999999999997</fb>
    <v>0</v>
  </rv>
  <rv s="0">
    <fb>50.796500000000002</fb>
    <v>0</v>
  </rv>
  <rv s="0">
    <fb>41.9071</fb>
    <v>0</v>
  </rv>
  <rv s="0">
    <fb>46.986800000000002</fb>
    <v>0</v>
  </rv>
  <rv s="0">
    <fb>97.148399999999995</fb>
    <v>0</v>
  </rv>
  <rv s="0">
    <fb>109.21259999999999</fb>
    <v>0</v>
  </rv>
  <rv s="0">
    <fb>137.1507</fb>
    <v>0</v>
  </rv>
  <rv s="0">
    <fb>201.9162</fb>
    <v>0</v>
  </rv>
  <rv s="0">
    <fb>370</fb>
    <v>0</v>
  </rv>
  <rv s="0">
    <fb>74</fb>
    <v>0</v>
  </rv>
  <rv s="0">
    <fb>99</fb>
    <v>0</v>
  </rv>
  <rv s="0">
    <fb>120</fb>
    <v>0</v>
  </rv>
  <rv s="0">
    <fb>62</fb>
    <v>0</v>
  </rv>
  <rv s="0">
    <fb>64</fb>
    <v>0</v>
  </rv>
  <rv s="0">
    <fb>27</fb>
    <v>0</v>
  </rv>
  <rv s="0">
    <fb>32</fb>
    <v>0</v>
  </rv>
  <rv s="0">
    <fb>105</fb>
    <v>0</v>
  </rv>
  <rv s="0">
    <fb>190</fb>
    <v>0</v>
  </rv>
  <rv s="0">
    <fb>394</fb>
    <v>0</v>
  </rv>
  <rv s="0">
    <fb>416</fb>
    <v>0</v>
  </rv>
  <rv s="0">
    <fb>585</fb>
    <v>0</v>
  </rv>
  <rv s="0">
    <fb>1130</fb>
    <v>0</v>
  </rv>
  <rv s="0">
    <fb>4350</fb>
    <v>0</v>
  </rv>
  <rv s="0">
    <fb>8025</fb>
    <v>0</v>
  </rv>
  <rv s="0">
    <fb>9525</fb>
    <v>0</v>
  </rv>
  <rv s="0">
    <fb>3990</fb>
    <v>0</v>
  </rv>
  <rv s="0">
    <fb>2880</fb>
    <v>0</v>
  </rv>
  <rv s="0">
    <fb>3210</fb>
    <v>0</v>
  </rv>
  <rv s="0">
    <fb>1980</fb>
    <v>0</v>
  </rv>
  <rv s="0">
    <fb>157</fb>
    <v>0</v>
  </rv>
  <rv s="0">
    <fb>55</fb>
    <v>0</v>
  </rv>
  <rv s="0">
    <fb>124</fb>
    <v>0</v>
  </rv>
  <rv s="0">
    <fb>174</fb>
    <v>0</v>
  </rv>
  <rv s="0">
    <fb>262</fb>
    <v>0</v>
  </rv>
  <rv s="0">
    <fb>240</fb>
    <v>0</v>
  </rv>
  <rv s="0">
    <fb>70</fb>
    <v>0</v>
  </rv>
  <rv s="0">
    <fb>80</fb>
    <v>0</v>
  </rv>
  <rv s="0">
    <fb>149</fb>
    <v>0</v>
  </rv>
  <rv s="0">
    <fb>256</fb>
    <v>0</v>
  </rv>
  <rv s="0">
    <fb>272</fb>
    <v>0</v>
  </rv>
  <rv s="0">
    <fb>350</fb>
    <v>0</v>
  </rv>
  <rv s="0">
    <fb>360</fb>
    <v>0</v>
  </rv>
  <rv s="0">
    <fb>402</fb>
    <v>0</v>
  </rv>
  <rv s="0">
    <fb>505</fb>
    <v>0</v>
  </rv>
  <rv s="0">
    <fb>595</fb>
    <v>0</v>
  </rv>
  <rv s="0">
    <fb>154</fb>
    <v>0</v>
  </rv>
  <rv s="0">
    <fb>4380</fb>
    <v>0</v>
  </rv>
  <rv s="0">
    <fb>12050</fb>
    <v>0</v>
  </rv>
  <rv s="0">
    <fb>470</fb>
    <v>0</v>
  </rv>
  <rv s="0">
    <fb>252</fb>
    <v>0</v>
  </rv>
  <rv s="0">
    <fb>312</fb>
    <v>0</v>
  </rv>
  <rv s="0">
    <fb>250</fb>
    <v>0</v>
  </rv>
  <rv s="0">
    <fb>116</fb>
    <v>0</v>
  </rv>
  <rv s="0">
    <fb>172</fb>
    <v>0</v>
  </rv>
  <rv s="0">
    <fb>189</fb>
    <v>0</v>
  </rv>
  <rv s="0">
    <fb>164</fb>
    <v>0</v>
  </rv>
  <rv s="0">
    <fb>388</fb>
    <v>0</v>
  </rv>
  <rv s="0">
    <fb>72</fb>
    <v>0</v>
  </rv>
  <rv s="0">
    <fb>605</fb>
    <v>0</v>
  </rv>
  <rv s="0">
    <fb>500</fb>
    <v>0</v>
  </rv>
  <rv s="0">
    <fb>486</fb>
    <v>0</v>
  </rv>
  <rv s="0">
    <fb>515</fb>
    <v>0</v>
  </rv>
  <rv s="0">
    <fb>331.25</fb>
    <v>0</v>
  </rv>
  <rv s="0">
    <fb>393.75</fb>
    <v>0</v>
  </rv>
  <rv s="0">
    <fb>401.25</fb>
    <v>0</v>
  </rv>
  <rv s="0">
    <fb>358.75</fb>
    <v>0</v>
  </rv>
  <rv s="0">
    <fb>245</fb>
    <v>0</v>
  </rv>
  <rv s="0">
    <fb>287.5</fb>
    <v>0</v>
  </rv>
  <rv s="0">
    <fb>218.75</fb>
    <v>0</v>
  </rv>
  <rv s="0">
    <fb>145</fb>
    <v>0</v>
  </rv>
  <rv s="0">
    <fb>196</fb>
    <v>0</v>
  </rv>
  <rv s="0">
    <fb>216</fb>
    <v>0</v>
  </rv>
  <rv s="0">
    <fb>290</fb>
    <v>0</v>
  </rv>
  <rv s="0">
    <fb>374</fb>
    <v>0</v>
  </rv>
  <rv s="0">
    <fb>346</fb>
    <v>0</v>
  </rv>
  <rv s="0">
    <fb>1185</fb>
    <v>0</v>
  </rv>
  <rv s="0">
    <fb>332</fb>
    <v>0</v>
  </rv>
  <rv s="0">
    <fb>358</fb>
    <v>0</v>
  </rv>
  <rv s="0">
    <fb>266</fb>
    <v>0</v>
  </rv>
  <rv s="0">
    <fb>280</fb>
    <v>0</v>
  </rv>
  <rv s="0">
    <fb>274</fb>
    <v>0</v>
  </rv>
  <rv s="0">
    <fb>294</fb>
    <v>0</v>
  </rv>
  <rv s="0">
    <fb>356</fb>
    <v>0</v>
  </rv>
  <rv s="0">
    <fb>490</fb>
    <v>0</v>
  </rv>
  <rv s="0">
    <fb>434</fb>
    <v>0</v>
  </rv>
  <rv s="0">
    <fb>40</fb>
    <v>0</v>
  </rv>
  <rv s="0">
    <fb>41</fb>
    <v>0</v>
  </rv>
  <rv s="0">
    <fb>87</fb>
    <v>0</v>
  </rv>
  <rv s="0">
    <fb>282</fb>
    <v>0</v>
  </rv>
  <rv s="0">
    <fb>555</fb>
    <v>0</v>
  </rv>
  <rv s="0">
    <fb>1100</fb>
    <v>0</v>
  </rv>
  <rv s="0">
    <fb>5350</fb>
    <v>0</v>
  </rv>
  <rv s="0">
    <fb>254</fb>
    <v>0</v>
  </rv>
  <rv s="0">
    <fb>115</fb>
    <v>0</v>
  </rv>
  <rv s="0">
    <fb>268</fb>
    <v>0</v>
  </rv>
  <rv s="0">
    <fb>286</fb>
    <v>0</v>
  </rv>
  <rv s="0">
    <fb>89</fb>
    <v>0</v>
  </rv>
  <rv s="0">
    <fb>150</fb>
    <v>0</v>
  </rv>
  <rv s="0">
    <fb>2400</fb>
    <v>0</v>
  </rv>
  <rv s="0">
    <fb>188</fb>
    <v>0</v>
  </rv>
  <rv s="0">
    <fb>404</fb>
    <v>0</v>
  </rv>
  <rv s="0">
    <fb>326</fb>
    <v>0</v>
  </rv>
  <rv s="0">
    <fb>210</fb>
    <v>0</v>
  </rv>
  <rv s="0">
    <fb>121</fb>
    <v>0</v>
  </rv>
  <rv s="0">
    <fb>230</fb>
    <v>0</v>
  </rv>
  <rv s="0">
    <fb>510</fb>
    <v>0</v>
  </rv>
  <rv s="0">
    <fb>625</fb>
    <v>0</v>
  </rv>
  <rv s="0">
    <fb>130</fb>
    <v>0</v>
  </rv>
  <rv s="0">
    <fb>168</fb>
    <v>0</v>
  </rv>
  <rv s="0">
    <fb>1180</fb>
    <v>0</v>
  </rv>
  <rv s="0">
    <fb>3900</fb>
    <v>0</v>
  </rv>
  <rv s="0">
    <fb>4050</fb>
    <v>0</v>
  </rv>
  <rv s="0">
    <fb>2040</fb>
    <v>0</v>
  </rv>
  <rv s="0">
    <fb>1805</fb>
    <v>0</v>
  </rv>
  <rv s="0">
    <fb>1675</fb>
    <v>0</v>
  </rv>
  <rv s="0">
    <fb>1580</fb>
    <v>0</v>
  </rv>
  <rv s="0">
    <fb>1910</fb>
    <v>0</v>
  </rv>
  <rv s="0">
    <fb>1920</fb>
    <v>0</v>
  </rv>
  <rv s="0">
    <fb>2390</fb>
    <v>0</v>
  </rv>
  <rv s="0">
    <fb>1765</fb>
    <v>0</v>
  </rv>
  <rv s="0">
    <fb>1320</fb>
    <v>0</v>
  </rv>
  <rv s="0">
    <fb>144</fb>
    <v>0</v>
  </rv>
  <rv s="0">
    <fb>308</fb>
    <v>0</v>
  </rv>
  <rv s="0">
    <fb>81</fb>
    <v>0</v>
  </rv>
  <rv s="0">
    <fb>98</fb>
    <v>0</v>
  </rv>
  <rv s="0">
    <fb>53</fb>
    <v>0</v>
  </rv>
  <rv s="0">
    <fb>92</fb>
    <v>0</v>
  </rv>
  <rv s="0">
    <fb>384</fb>
    <v>0</v>
  </rv>
  <rv s="0">
    <fb>206</fb>
    <v>0</v>
  </rv>
  <rv s="0">
    <fb>400</fb>
    <v>0</v>
  </rv>
  <rv s="0">
    <fb>880</fb>
    <v>0</v>
  </rv>
  <rv s="0">
    <fb>1220</fb>
    <v>0</v>
  </rv>
  <rv s="0">
    <fb>650</fb>
    <v>0</v>
  </rv>
  <rv s="0">
    <fb>248</fb>
    <v>0</v>
  </rv>
  <rv s="0">
    <fb>177</fb>
    <v>0</v>
  </rv>
  <rv s="0">
    <fb>750</fb>
    <v>0</v>
  </rv>
  <rv s="0">
    <fb>143</fb>
    <v>0</v>
  </rv>
  <rv s="0">
    <fb>1035</fb>
    <v>0</v>
  </rv>
  <rv s="0">
    <fb>1205</fb>
    <v>0</v>
  </rv>
  <rv s="0">
    <fb>925</fb>
    <v>0</v>
  </rv>
  <rv s="0">
    <fb>2790</fb>
    <v>0</v>
  </rv>
  <rv s="0">
    <fb>3580</fb>
    <v>0</v>
  </rv>
  <rv s="0">
    <fb>3750</fb>
    <v>0</v>
  </rv>
  <rv s="0">
    <fb>4250</fb>
    <v>0</v>
  </rv>
  <rv s="0">
    <fb>1795</fb>
    <v>0</v>
  </rv>
  <rv s="0">
    <fb>645</fb>
    <v>0</v>
  </rv>
  <rv s="0">
    <fb>545</fb>
    <v>0</v>
  </rv>
  <rv s="0">
    <fb>640</fb>
    <v>0</v>
  </rv>
  <rv s="0">
    <fb>1000</fb>
    <v>0</v>
  </rv>
  <rv s="0">
    <fb>83</fb>
    <v>0</v>
  </rv>
  <rv s="0">
    <fb>56</fb>
    <v>0</v>
  </rv>
  <rv s="0">
    <fb>88</fb>
    <v>0</v>
  </rv>
  <rv s="0">
    <fb>1285</fb>
    <v>0</v>
  </rv>
  <rv s="0">
    <fb>1375</fb>
    <v>0</v>
  </rv>
  <rv s="0">
    <fb>1630</fb>
    <v>0</v>
  </rv>
  <rv s="0">
    <fb>1490</fb>
    <v>0</v>
  </rv>
  <rv s="0">
    <fb>1550</fb>
    <v>0</v>
  </rv>
  <rv s="0">
    <fb>1070</fb>
    <v>0</v>
  </rv>
  <rv s="0">
    <fb>706</fb>
    <v>0</v>
  </rv>
  <rv s="0">
    <fb>716</fb>
    <v>0</v>
  </rv>
  <rv s="0">
    <fb>512</fb>
    <v>0</v>
  </rv>
  <rv s="0">
    <fb>535</fb>
    <v>0</v>
  </rv>
  <rv s="0">
    <fb>84</fb>
    <v>0</v>
  </rv>
  <rv s="0">
    <fb>100</fb>
    <v>0</v>
  </rv>
  <rv s="0">
    <fb>163</fb>
    <v>0</v>
  </rv>
  <rv s="0">
    <fb>171</fb>
    <v>0</v>
  </rv>
  <rv s="0">
    <fb>127</fb>
    <v>0</v>
  </rv>
  <rv s="0">
    <fb>194</fb>
    <v>0</v>
  </rv>
  <rv s="0">
    <fb>540</fb>
    <v>0</v>
  </rv>
  <rv s="0">
    <fb>680</fb>
    <v>0</v>
  </rv>
  <rv s="0">
    <fb>810</fb>
    <v>0</v>
  </rv>
  <rv s="0">
    <fb>1110</fb>
    <v>0</v>
  </rv>
  <rv s="0">
    <fb>1165</fb>
    <v>0</v>
  </rv>
  <rv s="0">
    <fb>1030</fb>
    <v>0</v>
  </rv>
  <rv s="0">
    <fb>1020</fb>
    <v>0</v>
  </rv>
  <rv s="0">
    <fb>867.5</fb>
    <v>0</v>
  </rv>
  <rv s="0">
    <fb>797.5</fb>
    <v>0</v>
  </rv>
  <rv s="0">
    <fb>935</fb>
    <v>0</v>
  </rv>
  <rv s="0">
    <fb>1725</fb>
    <v>0</v>
  </rv>
  <rv s="0">
    <fb>1665</fb>
    <v>0</v>
  </rv>
  <rv s="0">
    <fb>600</fb>
    <v>0</v>
  </rv>
  <rv s="0">
    <fb>968.31870000000004</fb>
    <v>0</v>
  </rv>
  <rv s="0">
    <fb>35.9604</fb>
    <v>0</v>
  </rv>
  <rv s="0">
    <fb>40.179200000000002</fb>
    <v>0</v>
  </rv>
  <rv s="0">
    <fb>31.3398</fb>
    <v>0</v>
  </rv>
  <rv s="0">
    <fb>25</fb>
    <v>0</v>
  </rv>
  <rv s="0">
    <fb>183</fb>
    <v>0</v>
  </rv>
  <rv s="0">
    <fb>112</fb>
    <v>0</v>
  </rv>
  <rv s="0">
    <fb>182</fb>
    <v>0</v>
  </rv>
  <rv s="0">
    <fb>197</fb>
    <v>0</v>
  </rv>
  <rv s="0">
    <fb>193</fb>
    <v>0</v>
  </rv>
  <rv s="0">
    <fb>2550</fb>
    <v>0</v>
  </rv>
  <rv s="0">
    <fb>424</fb>
    <v>0</v>
  </rv>
  <rv s="0">
    <fb>670</fb>
    <v>0</v>
  </rv>
  <rv s="0">
    <fb>820</fb>
    <v>0</v>
  </rv>
  <rv s="0">
    <fb>385</fb>
    <v>0</v>
  </rv>
  <rv s="0">
    <fb>243</fb>
    <v>0</v>
  </rv>
  <rv s="0">
    <fb>530</fb>
    <v>0</v>
  </rv>
  <rv s="0">
    <fb>11075</fb>
    <v>0</v>
  </rv>
  <rv s="0">
    <fb>9100</fb>
    <v>0</v>
  </rv>
  <rv s="0">
    <fb>6650</fb>
    <v>0</v>
  </rv>
  <rv s="0">
    <fb>7375</fb>
    <v>0</v>
  </rv>
  <rv s="0">
    <fb>7950</fb>
    <v>0</v>
  </rv>
  <rv s="0">
    <fb>10050</fb>
    <v>0</v>
  </rv>
  <rv s="0">
    <fb>7000</fb>
    <v>0</v>
  </rv>
  <rv s="0">
    <fb>6625</fb>
    <v>0</v>
  </rv>
  <rv s="0">
    <fb>1300</fb>
    <v>0</v>
  </rv>
  <rv s="0">
    <fb>1385</fb>
    <v>0</v>
  </rv>
  <rv s="0">
    <fb>705</fb>
    <v>0</v>
  </rv>
  <rv s="0">
    <fb>715</fb>
    <v>0</v>
  </rv>
  <rv s="0">
    <fb>570</fb>
    <v>0</v>
  </rv>
  <rv s="0">
    <fb>1640</fb>
    <v>0</v>
  </rv>
  <rv s="0">
    <fb>1990</fb>
    <v>0</v>
  </rv>
  <rv s="0">
    <fb>6098.0119999999997</fb>
    <v>0</v>
  </rv>
  <rv s="0">
    <fb>692.572</fb>
    <v>0</v>
  </rv>
  <rv s="0">
    <fb>672.30160000000001</fb>
    <v>0</v>
  </rv>
  <rv s="0">
    <fb>743.24800000000005</fb>
    <v>0</v>
  </rv>
  <rv s="0">
    <fb>258.10980000000001</fb>
    <v>0</v>
  </rv>
  <rv s="0">
    <fb>286.48829999999998</fb>
    <v>0</v>
  </rv>
  <rv s="0">
    <fb>408.78640000000001</fb>
    <v>0</v>
  </rv>
  <rv s="0">
    <fb>341.21839999999997</fb>
    <v>0</v>
  </rv>
  <rv s="0">
    <fb>498</fb>
    <v>0</v>
  </rv>
  <rv s="0">
    <fb>147</fb>
    <v>0</v>
  </rv>
  <rv s="0">
    <fb>224</fb>
    <v>0</v>
  </rv>
  <rv s="0">
    <fb>1235</fb>
    <v>0</v>
  </rv>
  <rv s="0">
    <fb>4490</fb>
    <v>0</v>
  </rv>
  <rv s="0">
    <fb>11100</fb>
    <v>0</v>
  </rv>
  <rv s="0">
    <fb>1750</fb>
    <v>0</v>
  </rv>
  <rv s="0">
    <fb>1825</fb>
    <v>0</v>
  </rv>
  <rv s="0">
    <fb>8000</fb>
    <v>0</v>
  </rv>
  <rv s="0">
    <fb>8950</fb>
    <v>0</v>
  </rv>
  <rv s="0">
    <fb>2310</fb>
    <v>0</v>
  </rv>
  <rv s="0">
    <fb>3000</fb>
    <v>0</v>
  </rv>
  <rv s="0">
    <fb>2280</fb>
    <v>0</v>
  </rv>
  <rv s="0">
    <fb>710</fb>
    <v>0</v>
  </rv>
  <rv s="0">
    <fb>695</fb>
    <v>0</v>
  </rv>
  <rv s="0">
    <fb>845</fb>
    <v>0</v>
  </rv>
  <rv s="0">
    <fb>850</fb>
    <v>0</v>
  </rv>
  <rv s="0">
    <fb>815</fb>
    <v>0</v>
  </rv>
  <rv s="0">
    <fb>900</fb>
    <v>0</v>
  </rv>
  <rv s="0">
    <fb>995</fb>
    <v>0</v>
  </rv>
  <rv s="0">
    <fb>3050</fb>
    <v>0</v>
  </rv>
  <rv s="0">
    <fb>14500</fb>
    <v>0</v>
  </rv>
  <rv s="0">
    <fb>3644.6891999999998</fb>
    <v>0</v>
  </rv>
  <rv s="0">
    <fb>3739.1111999999998</fb>
    <v>0</v>
  </rv>
  <rv s="0">
    <fb>1803.4602</fb>
    <v>0</v>
  </rv>
  <rv s="0">
    <fb>892.28790000000004</fb>
    <v>0</v>
  </rv>
  <rv s="0">
    <fb>179.40180000000001</fb>
    <v>0</v>
  </rv>
  <rv s="0">
    <fb>169.0154</fb>
    <v>0</v>
  </rv>
  <rv s="0">
    <fb>642.06960000000004</fb>
    <v>0</v>
  </rv>
  <rv s="0">
    <fb>26</fb>
    <v>0</v>
  </rv>
  <rv s="0">
    <fb>6</fb>
    <v>0</v>
  </rv>
  <rv s="0">
    <fb>58</fb>
    <v>0</v>
  </rv>
  <rv s="0">
    <fb>15</fb>
    <v>0</v>
  </rv>
  <rv s="0">
    <fb>176</fb>
    <v>0</v>
  </rv>
  <rv s="0">
    <fb>985</fb>
    <v>0</v>
  </rv>
  <rv s="0">
    <fb>218</fb>
    <v>0</v>
  </rv>
  <rv s="0">
    <fb>214</fb>
    <v>0</v>
  </rv>
  <rv s="0">
    <fb>376</fb>
    <v>0</v>
  </rv>
  <rv s="0">
    <fb>208</fb>
    <v>0</v>
  </rv>
  <rv s="0">
    <fb>428</fb>
    <v>0</v>
  </rv>
  <rv s="0">
    <fb>728.56899999999996</fb>
    <v>0</v>
  </rv>
  <rv s="0">
    <fb>797.14020000000005</fb>
    <v>0</v>
  </rv>
  <rv s="0">
    <fb>942.85400000000004</fb>
    <v>0</v>
  </rv>
  <rv s="0">
    <fb>7625</fb>
    <v>0</v>
  </rv>
  <rv s="0">
    <fb>12600</fb>
    <v>0</v>
  </rv>
  <rv s="0">
    <fb>15928.8</fb>
    <v>0</v>
  </rv>
  <rv s="0">
    <fb>4878.1949999999997</fb>
    <v>0</v>
  </rv>
  <rv s="0">
    <fb>945.77250000000004</fb>
    <v>0</v>
  </rv>
  <rv s="0">
    <fb>1717.3237999999999</fb>
    <v>0</v>
  </rv>
  <rv s="0">
    <fb>115.4838</fb>
    <v>0</v>
  </rv>
  <rv s="0">
    <fb>112.49720000000001</fb>
    <v>0</v>
  </rv>
  <rv s="0">
    <fb>176.2124</fb>
    <v>0</v>
  </rv>
  <rv s="0">
    <fb>30</fb>
    <v>0</v>
  </rv>
  <rv s="0">
    <fb>33</fb>
    <v>0</v>
  </rv>
  <rv s="0">
    <fb>10</fb>
    <v>0</v>
  </rv>
  <rv s="0">
    <fb>331</fb>
    <v>0</v>
  </rv>
  <rv s="0">
    <fb>141</fb>
    <v>0</v>
  </rv>
  <rv s="0">
    <fb>408</fb>
    <v>0</v>
  </rv>
  <rv s="0">
    <fb>63</fb>
    <v>0</v>
  </rv>
  <rv s="0">
    <fb>142</fb>
    <v>0</v>
  </rv>
  <rv s="0">
    <fb>398</fb>
    <v>0</v>
  </rv>
  <rv s="0">
    <fb>304</fb>
    <v>0</v>
  </rv>
  <rv s="0">
    <fb>1190</fb>
    <v>0</v>
  </rv>
  <rv s="0">
    <fb>740</fb>
    <v>0</v>
  </rv>
  <rv s="0">
    <fb>1255</fb>
    <v>0</v>
  </rv>
  <rv s="0">
    <fb>675</fb>
    <v>0</v>
  </rv>
  <rv s="0">
    <fb>2650</fb>
    <v>0</v>
  </rv>
  <rv s="0">
    <fb>2670</fb>
    <v>0</v>
  </rv>
  <rv s="0">
    <fb>2530</fb>
    <v>0</v>
  </rv>
  <rv s="0">
    <fb>258</fb>
    <v>0</v>
  </rv>
  <rv s="0">
    <fb>372</fb>
    <v>0</v>
  </rv>
  <rv s="0">
    <fb>11500</fb>
    <v>0</v>
  </rv>
  <rv s="0">
    <fb>2020</fb>
    <v>0</v>
  </rv>
  <rv s="0">
    <fb>2100</fb>
    <v>0</v>
  </rv>
  <rv s="0">
    <fb>2300</fb>
    <v>0</v>
  </rv>
  <rv s="0">
    <fb>770</fb>
    <v>0</v>
  </rv>
  <rv s="0">
    <fb>1560</fb>
    <v>0</v>
  </rv>
  <rv s="0">
    <fb>344</fb>
    <v>0</v>
  </rv>
  <rv s="0">
    <fb>412</fb>
    <v>0</v>
  </rv>
  <rv s="0">
    <fb>430</fb>
    <v>0</v>
  </rv>
  <rv s="0">
    <fb>375</fb>
    <v>0</v>
  </rv>
  <rv s="0">
    <fb>446</fb>
    <v>0</v>
  </rv>
  <rv s="0">
    <fb>90.8</fb>
    <v>0</v>
  </rv>
  <rv s="0">
    <fb>57</fb>
    <v>0</v>
  </rv>
  <rv s="0">
    <fb>135</fb>
    <v>0</v>
  </rv>
  <rv s="0">
    <fb>396</fb>
    <v>0</v>
  </rv>
  <rv s="0">
    <fb>165</fb>
    <v>0</v>
  </rv>
  <rv s="0">
    <fb>180</fb>
    <v>0</v>
  </rv>
  <rv s="0">
    <fb>52</fb>
    <v>0</v>
  </rv>
  <rv s="0">
    <fb>94</fb>
    <v>0</v>
  </rv>
  <rv s="0">
    <fb>242</fb>
    <v>0</v>
  </rv>
  <rv s="0">
    <fb>140</fb>
    <v>0</v>
  </rv>
  <rv s="0">
    <fb>830</fb>
    <v>0</v>
  </rv>
  <rv s="0">
    <fb>1080</fb>
    <v>0</v>
  </rv>
  <rv s="0">
    <fb>494</fb>
    <v>0</v>
  </rv>
  <rv s="0">
    <fb>482</fb>
    <v>0</v>
  </rv>
  <rv s="0">
    <fb>380</fb>
    <v>0</v>
  </rv>
  <rv s="0">
    <fb>13</fb>
    <v>0</v>
  </rv>
  <rv s="0">
    <fb>126</fb>
    <v>0</v>
  </rv>
  <rv s="0">
    <fb>133</fb>
    <v>0</v>
  </rv>
  <rv s="0">
    <fb>238</fb>
    <v>0</v>
  </rv>
  <rv s="0">
    <fb>945</fb>
    <v>0</v>
  </rv>
  <rv s="0">
    <fb>1855</fb>
    <v>0</v>
  </rv>
  <rv s="0">
    <fb>68</fb>
    <v>0</v>
  </rv>
  <rv s="0">
    <fb>128</fb>
    <v>0</v>
  </rv>
  <rv s="0">
    <fb>580</fb>
    <v>0</v>
  </rv>
  <rv s="0">
    <fb>2430</fb>
    <v>0</v>
  </rv>
  <rv s="0">
    <fb>2030</fb>
    <v>0</v>
  </rv>
  <rv s="0">
    <fb>1105</fb>
    <v>0</v>
  </rv>
  <rv s="0">
    <fb>1295</fb>
    <v>0</v>
  </rv>
  <rv s="0">
    <fb>340</fb>
    <v>0</v>
  </rv>
  <rv s="0">
    <fb>314</fb>
    <v>0</v>
  </rv>
  <rv s="0">
    <fb>198</fb>
    <v>0</v>
  </rv>
  <rv s="0">
    <fb>228</fb>
    <v>0</v>
  </rv>
  <rv s="0">
    <fb>520</fb>
    <v>0</v>
  </rv>
  <rv s="0">
    <fb>1230</fb>
    <v>0</v>
  </rv>
  <rv s="0">
    <fb>414</fb>
    <v>0</v>
  </rv>
  <rv s="0">
    <fb>390</fb>
    <v>0</v>
  </rv>
  <rv s="0">
    <fb>496</fb>
    <v>0</v>
  </rv>
  <rv s="0">
    <fb>264</fb>
    <v>0</v>
  </rv>
  <rv s="0">
    <fb>324</fb>
    <v>0</v>
  </rv>
  <rv s="0">
    <fb>1695</fb>
    <v>0</v>
  </rv>
  <rv s="0">
    <fb>2810</fb>
    <v>0</v>
  </rv>
  <rv s="0">
    <fb>111</fb>
    <v>0</v>
  </rv>
  <rv s="0">
    <fb>119</fb>
    <v>0</v>
  </rv>
  <rv s="0">
    <fb>456</fb>
    <v>0</v>
  </rv>
  <rv s="0">
    <fb>130.97409999999999</fb>
    <v>0</v>
  </rv>
  <rv s="0">
    <fb>214.7449</fb>
    <v>0</v>
  </rv>
  <rv s="0">
    <fb>57.149799999999999</fb>
    <v>0</v>
  </rv>
  <rv s="0">
    <fb>65.808899999999994</fb>
    <v>0</v>
  </rv>
  <rv s="0">
    <fb>138.54509999999999</fb>
    <v>0</v>
  </rv>
  <rv s="0">
    <fb>349.82639999999998</fb>
    <v>0</v>
  </rv>
  <rv s="0">
    <fb>1095</fb>
    <v>0</v>
  </rv>
  <rv s="0">
    <fb>805</fb>
    <v>0</v>
  </rv>
  <rv s="0">
    <fb>1475</fb>
    <v>0</v>
  </rv>
  <rv s="0">
    <fb>800</fb>
    <v>0</v>
  </rv>
  <rv s="0">
    <fb>2800</fb>
    <v>0</v>
  </rv>
  <rv s="0">
    <fb>2340</fb>
    <v>0</v>
  </rv>
  <rv s="0">
    <fb>720</fb>
    <v>0</v>
  </rv>
  <rv s="0">
    <fb>1335</fb>
    <v>0</v>
  </rv>
  <rv s="0">
    <fb>3560</fb>
    <v>0</v>
  </rv>
  <rv s="0">
    <fb>1085</fb>
    <v>0</v>
  </rv>
  <rv s="0">
    <fb>131</fb>
    <v>0</v>
  </rv>
  <rv s="0">
    <fb>109</fb>
    <v>0</v>
  </rv>
  <rv s="0">
    <fb>195</fb>
    <v>0</v>
  </rv>
  <rv s="0">
    <fb>336</fb>
    <v>0</v>
  </rv>
  <rv s="0">
    <fb>30.2621</fb>
    <v>0</v>
  </rv>
  <rv s="0">
    <fb>64.583799999999997</fb>
    <v>0</v>
  </rv>
  <rv s="0">
    <fb>98.9054</fb>
    <v>0</v>
  </rv>
  <rv s="0">
    <fb>106.2864</fb>
    <v>0</v>
  </rv>
  <rv s="0">
    <fb>258.33499999999998</fb>
    <v>0</v>
  </rv>
  <rv s="0">
    <fb>335.83550000000002</fb>
    <v>0</v>
  </rv>
  <rv s="0">
    <fb>11</fb>
    <v>0</v>
  </rv>
  <rv s="0">
    <fb>12</fb>
    <v>0</v>
  </rv>
  <rv s="0">
    <fb>96</fb>
    <v>0</v>
  </rv>
  <rv s="0">
    <fb>890</fb>
    <v>0</v>
  </rv>
  <rv s="0">
    <fb>47</fb>
    <v>0</v>
  </rv>
  <rv s="0">
    <fb>45</fb>
    <v>0</v>
  </rv>
  <rv s="0">
    <fb>860</fb>
    <v>0</v>
  </rv>
  <rv s="0">
    <fb>102</fb>
    <v>0</v>
  </rv>
  <rv s="0">
    <fb>1425</fb>
    <v>0</v>
  </rv>
  <rv s="0">
    <fb>97</fb>
    <v>0</v>
  </rv>
  <rv s="0">
    <fb>371.10840000000002</fb>
    <v>0</v>
  </rv>
  <rv s="0">
    <fb>312.58749999999998</fb>
    <v>0</v>
  </rv>
  <rv s="0">
    <fb>363.9717</fb>
    <v>0</v>
  </rv>
  <rv s="0">
    <fb>60.661999999999999</fb>
    <v>0</v>
  </rv>
  <rv s="0">
    <fb>53.525300000000001</fb>
    <v>0</v>
  </rv>
  <rv s="0">
    <fb>160</fb>
    <v>0</v>
  </rv>
  <rv s="0">
    <fb>330</fb>
    <v>0</v>
  </rv>
  <rv s="0">
    <fb>1830</fb>
    <v>0</v>
  </rv>
  <rv s="0">
    <fb>1945</fb>
    <v>0</v>
  </rv>
  <rv s="0">
    <fb>1880</fb>
    <v>0</v>
  </rv>
  <rv s="0">
    <fb>1470</fb>
    <v>0</v>
  </rv>
  <rv s="0">
    <fb>1330</fb>
    <v>0</v>
  </rv>
  <rv s="0">
    <fb>15725</fb>
    <v>0</v>
  </rv>
  <rv s="0">
    <fb>18825</fb>
    <v>0</v>
  </rv>
  <rv s="0">
    <fb>1145</fb>
    <v>0</v>
  </rv>
  <rv s="0">
    <fb>2060</fb>
    <v>0</v>
  </rv>
  <rv s="1">
    <v>1</v>
    <v>XIDX:BOLA</v>
    <v>Daily</v>
    <v>44925</v>
    <v>44925</v>
    <v>0</v>
    <v>1</v>
    <v>638079552000000000,639178153349020003,0</v>
    <v>0</v>
    <v>bqe3p2</v>
    <v>XIDX:BOLA</v>
    <v>1</v>
  </rv>
  <rv s="1">
    <v>1</v>
    <v>XIDX:BOLA</v>
    <v>Daily</v>
    <v>43829</v>
    <v>43829</v>
    <v>0</v>
    <v>1</v>
    <v>637132608000000000,639178153350177008,0</v>
    <v>0</v>
    <v>bqe3p2</v>
    <v>XIDX:BOLA</v>
    <v>2</v>
  </rv>
  <rv s="1">
    <v>1</v>
    <v>XIDX:BOLA</v>
    <v>Daily</v>
    <v>45289</v>
    <v>45289</v>
    <v>0</v>
    <v>1</v>
    <v>638394048000000000,639178153350559874,0</v>
    <v>0</v>
    <v>bqe3p2</v>
    <v>XIDX:BOLA</v>
    <v>3</v>
  </rv>
  <rv s="1">
    <v>1</v>
    <v>XIDX:BOLA</v>
    <v>Daily</v>
    <v>46111</v>
    <v>46111</v>
    <v>0</v>
    <v>1</v>
    <v>639104256000000000,639178153350930412,0</v>
    <v>0</v>
    <v>bqe3p2</v>
    <v>XIDX:BOLA</v>
    <v>4</v>
  </rv>
  <rv s="1">
    <v>1</v>
    <v>XIDX:BOLA</v>
    <v>Daily</v>
    <v>46021</v>
    <v>46021</v>
    <v>0</v>
    <v>1</v>
    <v>639026496000000000,639178153347516408,0</v>
    <v>0</v>
    <v>bqe3p2</v>
    <v>XIDX:BOLA</v>
    <v>5</v>
  </rv>
  <rv s="1">
    <v>1</v>
    <v>XIDX:BOLA</v>
    <v>Daily</v>
    <v>44195</v>
    <v>44195</v>
    <v>0</v>
    <v>1</v>
    <v>637448832000000000,639178153351079994,0</v>
    <v>0</v>
    <v>bqe3p2</v>
    <v>XIDX:BOLA</v>
    <v>6</v>
  </rv>
  <rv s="1">
    <v>1</v>
    <v>XIDX:BOLA</v>
    <v>Daily</v>
    <v>44560</v>
    <v>44560</v>
    <v>0</v>
    <v>1</v>
    <v>637764192000000000,639178153350260262,0</v>
    <v>0</v>
    <v>bqe3p2</v>
    <v>XIDX:BOLA</v>
    <v>7</v>
  </rv>
  <rv s="1">
    <v>1</v>
    <v>XIDX:BOLA</v>
    <v>Daily</v>
    <v>45656</v>
    <v>45656</v>
    <v>0</v>
    <v>1</v>
    <v>638711136000000000,639178153350099771,0</v>
    <v>0</v>
    <v>bqe3p2</v>
    <v>XIDX:BOLA</v>
    <v>8</v>
  </rv>
  <rv s="1">
    <v>1</v>
    <v>XIDX:COCO</v>
    <v>Daily</v>
    <v>43829</v>
    <v>43829</v>
    <v>0</v>
    <v>1</v>
    <v>637132608000000000,639178153354200690,0</v>
    <v>0</v>
    <v>bpfy1h</v>
    <v>XIDX:COCO</v>
    <v>9</v>
  </rv>
  <rv s="1">
    <v>1</v>
    <v>XIDX:COCO</v>
    <v>Daily</v>
    <v>45289</v>
    <v>45289</v>
    <v>0</v>
    <v>1</v>
    <v>638394048000000000,639178153354572064,0</v>
    <v>0</v>
    <v>bpfy1h</v>
    <v>XIDX:COCO</v>
    <v>10</v>
  </rv>
  <rv s="1">
    <v>1</v>
    <v>XIDX:COCO</v>
    <v>Daily</v>
    <v>46111</v>
    <v>46111</v>
    <v>0</v>
    <v>1</v>
    <v>639104256000000000,639178153354940856,0</v>
    <v>0</v>
    <v>bpfy1h</v>
    <v>XIDX:COCO</v>
    <v>11</v>
  </rv>
  <rv s="1">
    <v>1</v>
    <v>XIDX:COCO</v>
    <v>Daily</v>
    <v>44195</v>
    <v>44195</v>
    <v>0</v>
    <v>1</v>
    <v>637448832000000000,639178153352761668,0</v>
    <v>0</v>
    <v>bpfy1h</v>
    <v>XIDX:COCO</v>
    <v>12</v>
  </rv>
  <rv s="1">
    <v>1</v>
    <v>XIDX:COCO</v>
    <v>Daily</v>
    <v>45656</v>
    <v>45656</v>
    <v>0</v>
    <v>1</v>
    <v>638711136000000000,639178153353130455,0</v>
    <v>0</v>
    <v>bpfy1h</v>
    <v>XIDX:COCO</v>
    <v>13</v>
  </rv>
  <rv s="1">
    <v>1</v>
    <v>XIDX:COCO</v>
    <v>Daily</v>
    <v>44560</v>
    <v>44560</v>
    <v>0</v>
    <v>1</v>
    <v>637764192000000000,639178153354060664,0</v>
    <v>0</v>
    <v>bpfy1h</v>
    <v>XIDX:COCO</v>
    <v>14</v>
  </rv>
  <rv s="1">
    <v>1</v>
    <v>XIDX:COCO</v>
    <v>Daily</v>
    <v>46021</v>
    <v>46021</v>
    <v>0</v>
    <v>1</v>
    <v>639026496000000000,639178153354432033,0</v>
    <v>0</v>
    <v>bpfy1h</v>
    <v>XIDX:COCO</v>
    <v>15</v>
  </rv>
  <rv s="1">
    <v>1</v>
    <v>XIDX:COCO</v>
    <v>Daily</v>
    <v>44925</v>
    <v>44925</v>
    <v>0</v>
    <v>1</v>
    <v>638079552000000000,639178153355002158,0</v>
    <v>0</v>
    <v>bpfy1h</v>
    <v>XIDX:COCO</v>
    <v>16</v>
  </rv>
  <rv s="1">
    <v>1</v>
    <v>XIDX:KJEN</v>
    <v>Daily</v>
    <v>44925</v>
    <v>44925</v>
    <v>0</v>
    <v>1</v>
    <v>638079552000000000,639178153354621190,0</v>
    <v>0</v>
    <v>bqoa1h</v>
    <v>XIDX:KJEN</v>
    <v>17</v>
  </rv>
  <rv s="1">
    <v>1</v>
    <v>XIDX:KJEN</v>
    <v>Daily</v>
    <v>44195</v>
    <v>44195</v>
    <v>0</v>
    <v>1</v>
    <v>637448832000000000,639178153346899547,0</v>
    <v>0</v>
    <v>bqoa1h</v>
    <v>XIDX:KJEN</v>
    <v>18</v>
  </rv>
  <rv s="1">
    <v>1</v>
    <v>XIDX:KJEN</v>
    <v>Daily</v>
    <v>43829</v>
    <v>43829</v>
    <v>0</v>
    <v>1</v>
    <v>637132608000000000,639178153348379861,0</v>
    <v>0</v>
    <v>bqoa1h</v>
    <v>XIDX:KJEN</v>
    <v>19</v>
  </rv>
  <rv s="1">
    <v>1</v>
    <v>XIDX:KJEN</v>
    <v>Daily</v>
    <v>46021</v>
    <v>46021</v>
    <v>0</v>
    <v>1</v>
    <v>639026496000000000,639178153348749940,0</v>
    <v>0</v>
    <v>bqoa1h</v>
    <v>XIDX:KJEN</v>
    <v>20</v>
  </rv>
  <rv s="1">
    <v>1</v>
    <v>XIDX:KJEN</v>
    <v>Daily</v>
    <v>44560</v>
    <v>44560</v>
    <v>0</v>
    <v>1</v>
    <v>637764192000000000,639178153354665503,0</v>
    <v>0</v>
    <v>bqoa1h</v>
    <v>XIDX:KJEN</v>
    <v>21</v>
  </rv>
  <rv s="1">
    <v>1</v>
    <v>XIDX:KJEN</v>
    <v>Daily</v>
    <v>46111</v>
    <v>46111</v>
    <v>0</v>
    <v>1</v>
    <v>639104256000000000,639178153355041278,0</v>
    <v>0</v>
    <v>bqoa1h</v>
    <v>XIDX:KJEN</v>
    <v>22</v>
  </rv>
  <rv s="1">
    <v>1</v>
    <v>XIDX:KJEN</v>
    <v>Daily</v>
    <v>45289</v>
    <v>45289</v>
    <v>0</v>
    <v>1</v>
    <v>638394048000000000,639178153356145820,0</v>
    <v>0</v>
    <v>bqoa1h</v>
    <v>XIDX:KJEN</v>
    <v>23</v>
  </rv>
  <rv s="1">
    <v>1</v>
    <v>XIDX:KJEN</v>
    <v>Daily</v>
    <v>45656</v>
    <v>45656</v>
    <v>0</v>
    <v>1</v>
    <v>638711136000000000,639178153347159601,0</v>
    <v>0</v>
    <v>bqoa1h</v>
    <v>XIDX:KJEN</v>
    <v>24</v>
  </rv>
  <rv s="1">
    <v>1</v>
    <v>XIDX:MOLI</v>
    <v>Daily</v>
    <v>43829</v>
    <v>43829</v>
    <v>0</v>
    <v>1</v>
    <v>637132608000000000,639178153386133912,0</v>
    <v>0</v>
    <v>b9fksm</v>
    <v>XIDX:MOLI</v>
    <v>25</v>
  </rv>
  <rv s="1">
    <v>1</v>
    <v>XIDX:MOLI</v>
    <v>Daily</v>
    <v>45289</v>
    <v>45289</v>
    <v>0</v>
    <v>1</v>
    <v>638394048000000000,639178153386507398,0</v>
    <v>0</v>
    <v>b9fksm</v>
    <v>XIDX:MOLI</v>
    <v>26</v>
  </rv>
  <rv s="1">
    <v>1</v>
    <v>XIDX:MOLI</v>
    <v>Daily</v>
    <v>46111</v>
    <v>46111</v>
    <v>0</v>
    <v>1</v>
    <v>639104256000000000,639178153386874070,0</v>
    <v>0</v>
    <v>b9fksm</v>
    <v>XIDX:MOLI</v>
    <v>27</v>
  </rv>
  <rv s="1">
    <v>1</v>
    <v>XIDX:MOLI</v>
    <v>Daily</v>
    <v>44195</v>
    <v>44195</v>
    <v>0</v>
    <v>1</v>
    <v>637448832000000000,639178153376841867,0</v>
    <v>0</v>
    <v>b9fksm</v>
    <v>XIDX:MOLI</v>
    <v>28</v>
  </rv>
  <rv s="1">
    <v>1</v>
    <v>XIDX:MOLI</v>
    <v>Daily</v>
    <v>45656</v>
    <v>45656</v>
    <v>0</v>
    <v>1</v>
    <v>638711136000000000,639178153377211952,0</v>
    <v>0</v>
    <v>b9fksm</v>
    <v>XIDX:MOLI</v>
    <v>29</v>
  </rv>
  <rv s="1">
    <v>1</v>
    <v>XIDX:MOLI</v>
    <v>Daily</v>
    <v>44560</v>
    <v>44560</v>
    <v>0</v>
    <v>1</v>
    <v>637764192000000000,639178153378842313,0</v>
    <v>0</v>
    <v>b9fksm</v>
    <v>XIDX:MOLI</v>
    <v>30</v>
  </rv>
  <rv s="1">
    <v>1</v>
    <v>XIDX:MOLI</v>
    <v>Daily</v>
    <v>46021</v>
    <v>46021</v>
    <v>0</v>
    <v>1</v>
    <v>639026496000000000,639178153379205704,0</v>
    <v>0</v>
    <v>b9fksm</v>
    <v>XIDX:MOLI</v>
    <v>31</v>
  </rv>
  <rv s="1">
    <v>1</v>
    <v>XIDX:MOLI</v>
    <v>Daily</v>
    <v>43462</v>
    <v>43462</v>
    <v>0</v>
    <v>1</v>
    <v>636815520000000000,639178153380582700,0</v>
    <v>0</v>
    <v>b9fksm</v>
    <v>XIDX:MOLI</v>
    <v>32</v>
  </rv>
  <rv s="1">
    <v>1</v>
    <v>XIDX:MOLI</v>
    <v>Daily</v>
    <v>44925</v>
    <v>44925</v>
    <v>0</v>
    <v>1</v>
    <v>638079552000000000,639178153380945130,0</v>
    <v>0</v>
    <v>b9fksm</v>
    <v>XIDX:MOLI</v>
    <v>33</v>
  </rv>
  <rv s="1">
    <v>1</v>
    <v>XIDX:ITIC</v>
    <v>Daily</v>
    <v>44925</v>
    <v>44925</v>
    <v>0</v>
    <v>1</v>
    <v>638079552000000000,639178153353152284,0</v>
    <v>0</v>
    <v>bqptyc</v>
    <v>XIDX:ITIC</v>
    <v>34</v>
  </rv>
  <rv s="1">
    <v>1</v>
    <v>XIDX:ITIC</v>
    <v>Daily</v>
    <v>43829</v>
    <v>43829</v>
    <v>0</v>
    <v>1</v>
    <v>637132608000000000,639178153354982693,0</v>
    <v>0</v>
    <v>bqptyc</v>
    <v>XIDX:ITIC</v>
    <v>35</v>
  </rv>
  <rv s="1">
    <v>1</v>
    <v>XIDX:ITIC</v>
    <v>Daily</v>
    <v>45289</v>
    <v>45289</v>
    <v>0</v>
    <v>1</v>
    <v>638394048000000000,639178153355360137,0</v>
    <v>0</v>
    <v>bqptyc</v>
    <v>XIDX:ITIC</v>
    <v>36</v>
  </rv>
  <rv s="1">
    <v>1</v>
    <v>XIDX:ITIC</v>
    <v>Daily</v>
    <v>46111</v>
    <v>46111</v>
    <v>0</v>
    <v>1</v>
    <v>639104256000000000,639178153355720218,0</v>
    <v>0</v>
    <v>bqptyc</v>
    <v>XIDX:ITIC</v>
    <v>37</v>
  </rv>
  <rv s="1">
    <v>1</v>
    <v>XIDX:ITIC</v>
    <v>Daily</v>
    <v>44195</v>
    <v>44195</v>
    <v>0</v>
    <v>1</v>
    <v>637448832000000000,639178153345777949,0</v>
    <v>0</v>
    <v>bqptyc</v>
    <v>XIDX:ITIC</v>
    <v>38</v>
  </rv>
  <rv s="1">
    <v>1</v>
    <v>XIDX:ITIC</v>
    <v>Daily</v>
    <v>45656</v>
    <v>45656</v>
    <v>0</v>
    <v>1</v>
    <v>638711136000000000,639178153346150718,0</v>
    <v>0</v>
    <v>bqptyc</v>
    <v>XIDX:ITIC</v>
    <v>39</v>
  </rv>
  <rv s="1">
    <v>1</v>
    <v>XIDX:ITIC</v>
    <v>Daily</v>
    <v>44560</v>
    <v>44560</v>
    <v>0</v>
    <v>1</v>
    <v>637764192000000000,639178153347268294,0</v>
    <v>0</v>
    <v>bqptyc</v>
    <v>XIDX:ITIC</v>
    <v>40</v>
  </rv>
  <rv s="1">
    <v>1</v>
    <v>XIDX:ITIC</v>
    <v>Daily</v>
    <v>46021</v>
    <v>46021</v>
    <v>0</v>
    <v>1</v>
    <v>639026496000000000,639178153347638373,0</v>
    <v>0</v>
    <v>bqptyc</v>
    <v>XIDX:ITIC</v>
    <v>41</v>
  </rv>
  <rv s="1">
    <v>1</v>
    <v>XIDX:KAYU</v>
    <v>Daily</v>
    <v>44925</v>
    <v>44925</v>
    <v>0</v>
    <v>1</v>
    <v>638079552000000000,639178153353888459,0</v>
    <v>0</v>
    <v>bqq2pr</v>
    <v>XIDX:KAYU</v>
    <v>42</v>
  </rv>
  <rv s="1">
    <v>1</v>
    <v>XIDX:KAYU</v>
    <v>Daily</v>
    <v>43829</v>
    <v>43829</v>
    <v>0</v>
    <v>1</v>
    <v>637132608000000000,639178153356088976,0</v>
    <v>0</v>
    <v>bqq2pr</v>
    <v>XIDX:KAYU</v>
    <v>43</v>
  </rv>
  <rv s="1">
    <v>1</v>
    <v>XIDX:KAYU</v>
    <v>Daily</v>
    <v>45289</v>
    <v>45289</v>
    <v>0</v>
    <v>1</v>
    <v>638394048000000000,639178153345403774,0</v>
    <v>0</v>
    <v>bqq2pr</v>
    <v>XIDX:KAYU</v>
    <v>44</v>
  </rv>
  <rv s="1">
    <v>1</v>
    <v>XIDX:KAYU</v>
    <v>Daily</v>
    <v>44195</v>
    <v>44195</v>
    <v>0</v>
    <v>1</v>
    <v>637448832000000000,639178153346524640,0</v>
    <v>0</v>
    <v>bqq2pr</v>
    <v>XIDX:KAYU</v>
    <v>45</v>
  </rv>
  <rv s="1">
    <v>1</v>
    <v>XIDX:KAYU</v>
    <v>Daily</v>
    <v>44560</v>
    <v>44560</v>
    <v>0</v>
    <v>1</v>
    <v>637764192000000000,639178153348004355,0</v>
    <v>0</v>
    <v>bqq2pr</v>
    <v>XIDX:KAYU</v>
    <v>42</v>
  </rv>
  <rv s="1">
    <v>1</v>
    <v>XIDX:KAYU</v>
    <v>Daily</v>
    <v>46111</v>
    <v>46111</v>
    <v>0</v>
    <v>1</v>
    <v>639104256000000000,639178153354285732,0</v>
    <v>0</v>
    <v>bqq2pr</v>
    <v>XIDX:KAYU</v>
    <v>24</v>
  </rv>
  <rv s="1">
    <v>1</v>
    <v>XIDX:CCSI</v>
    <v>Daily</v>
    <v>44195</v>
    <v>44195</v>
    <v>0</v>
    <v>1</v>
    <v>637448832000000000,639178153347899760,0</v>
    <v>0</v>
    <v>bqh6ar</v>
    <v>XIDX:CCSI</v>
    <v>46</v>
  </rv>
  <rv s="1">
    <v>1</v>
    <v>XIDX:CCSI</v>
    <v>Daily</v>
    <v>45656</v>
    <v>45656</v>
    <v>0</v>
    <v>1</v>
    <v>638711136000000000,639178153348279840,0</v>
    <v>0</v>
    <v>bqh6ar</v>
    <v>XIDX:CCSI</v>
    <v>47</v>
  </rv>
  <rv s="1">
    <v>1</v>
    <v>XIDX:CCSI</v>
    <v>Daily</v>
    <v>44560</v>
    <v>44560</v>
    <v>0</v>
    <v>1</v>
    <v>637764192000000000,639178153349440088,0</v>
    <v>0</v>
    <v>bqh6ar</v>
    <v>XIDX:CCSI</v>
    <v>48</v>
  </rv>
  <rv s="1">
    <v>1</v>
    <v>XIDX:CCSI</v>
    <v>Daily</v>
    <v>46021</v>
    <v>46021</v>
    <v>0</v>
    <v>1</v>
    <v>639026496000000000,639178153349800160,0</v>
    <v>0</v>
    <v>bqh6ar</v>
    <v>XIDX:CCSI</v>
    <v>49</v>
  </rv>
  <rv s="1">
    <v>1</v>
    <v>XIDX:CCSI</v>
    <v>Daily</v>
    <v>44925</v>
    <v>44925</v>
    <v>0</v>
    <v>1</v>
    <v>638079552000000000,639178153346409442,0</v>
    <v>0</v>
    <v>bqh6ar</v>
    <v>XIDX:CCSI</v>
    <v>50</v>
  </rv>
  <rv s="1">
    <v>1</v>
    <v>XIDX:CCSI</v>
    <v>Daily</v>
    <v>43829</v>
    <v>43829</v>
    <v>0</v>
    <v>1</v>
    <v>637132608000000000,639178153350700553,0</v>
    <v>0</v>
    <v>bqh6ar</v>
    <v>XIDX:CCSI</v>
    <v>51</v>
  </rv>
  <rv s="1">
    <v>1</v>
    <v>XIDX:CCSI</v>
    <v>Daily</v>
    <v>45289</v>
    <v>45289</v>
    <v>0</v>
    <v>1</v>
    <v>638394048000000000,639178153349900186,0</v>
    <v>0</v>
    <v>bqh6ar</v>
    <v>XIDX:CCSI</v>
    <v>52</v>
  </rv>
  <rv s="1">
    <v>1</v>
    <v>XIDX:CCSI</v>
    <v>Daily</v>
    <v>46111</v>
    <v>46111</v>
    <v>0</v>
    <v>1</v>
    <v>639104256000000000,639178153349730152,0</v>
    <v>0</v>
    <v>bqh6ar</v>
    <v>XIDX:CCSI</v>
    <v>53</v>
  </rv>
  <rv s="1">
    <v>1</v>
    <v>XIDX:POLU</v>
    <v>Daily</v>
    <v>44195</v>
    <v>44195</v>
    <v>0</v>
    <v>1</v>
    <v>637448832000000000,639178153352818229,0</v>
    <v>0</v>
    <v>bqiq5r</v>
    <v>XIDX:POLU</v>
    <v>54</v>
  </rv>
  <rv s="1">
    <v>1</v>
    <v>XIDX:POLU</v>
    <v>Daily</v>
    <v>45656</v>
    <v>45656</v>
    <v>0</v>
    <v>1</v>
    <v>638711136000000000,639178153353188308,0</v>
    <v>0</v>
    <v>bqiq5r</v>
    <v>XIDX:POLU</v>
    <v>55</v>
  </rv>
  <rv s="1">
    <v>1</v>
    <v>XIDX:POLU</v>
    <v>Daily</v>
    <v>44560</v>
    <v>44560</v>
    <v>0</v>
    <v>1</v>
    <v>637764192000000000,639178153355408822,0</v>
    <v>0</v>
    <v>bqiq5r</v>
    <v>XIDX:POLU</v>
    <v>30</v>
  </rv>
  <rv s="1">
    <v>1</v>
    <v>XIDX:POLU</v>
    <v>Daily</v>
    <v>46021</v>
    <v>46021</v>
    <v>0</v>
    <v>1</v>
    <v>639026496000000000,639178153355776072,0</v>
    <v>0</v>
    <v>bqiq5r</v>
    <v>XIDX:POLU</v>
    <v>56</v>
  </rv>
  <rv s="1">
    <v>1</v>
    <v>XIDX:POLU</v>
    <v>Daily</v>
    <v>44925</v>
    <v>44925</v>
    <v>0</v>
    <v>1</v>
    <v>638079552000000000,639178153346036670,0</v>
    <v>0</v>
    <v>bqiq5r</v>
    <v>XIDX:POLU</v>
    <v>57</v>
  </rv>
  <rv s="1">
    <v>1</v>
    <v>XIDX:POLU</v>
    <v>Daily</v>
    <v>43829</v>
    <v>43829</v>
    <v>0</v>
    <v>1</v>
    <v>637132608000000000,639178153348344433,0</v>
    <v>0</v>
    <v>bqiq5r</v>
    <v>XIDX:POLU</v>
    <v>58</v>
  </rv>
  <rv s="1">
    <v>1</v>
    <v>XIDX:POLU</v>
    <v>Daily</v>
    <v>45289</v>
    <v>45289</v>
    <v>0</v>
    <v>1</v>
    <v>638394048000000000,639178153351295086,0</v>
    <v>0</v>
    <v>bqiq5r</v>
    <v>XIDX:POLU</v>
    <v>24</v>
  </rv>
  <rv s="1">
    <v>1</v>
    <v>XIDX:POLU</v>
    <v>Daily</v>
    <v>46111</v>
    <v>46111</v>
    <v>0</v>
    <v>1</v>
    <v>639104256000000000,639178153346776830,0</v>
    <v>0</v>
    <v>bqiq5r</v>
    <v>XIDX:POLU</v>
    <v>59</v>
  </rv>
  <rv s="1">
    <v>1</v>
    <v>XIDX:SFAN</v>
    <v>Daily</v>
    <v>44925</v>
    <v>44925</v>
    <v>0</v>
    <v>1</v>
    <v>638079552000000000,639178153353925649,0</v>
    <v>0</v>
    <v>bqigoc</v>
    <v>XIDX:SFAN</v>
    <v>60</v>
  </rv>
  <rv s="1">
    <v>1</v>
    <v>XIDX:SFAN</v>
    <v>Daily</v>
    <v>44195</v>
    <v>44195</v>
    <v>0</v>
    <v>1</v>
    <v>637448832000000000,639178153346420046,0</v>
    <v>0</v>
    <v>bqigoc</v>
    <v>XIDX:SFAN</v>
    <v>61</v>
  </rv>
  <rv s="1">
    <v>1</v>
    <v>XIDX:SFAN</v>
    <v>Daily</v>
    <v>45656</v>
    <v>45656</v>
    <v>0</v>
    <v>1</v>
    <v>638711136000000000,639178153346783947,0</v>
    <v>0</v>
    <v>bqigoc</v>
    <v>XIDX:SFAN</v>
    <v>62</v>
  </rv>
  <rv s="1">
    <v>1</v>
    <v>XIDX:SFAN</v>
    <v>Daily</v>
    <v>46021</v>
    <v>46021</v>
    <v>0</v>
    <v>1</v>
    <v>639026496000000000,639178153347530292,0</v>
    <v>0</v>
    <v>bqigoc</v>
    <v>XIDX:SFAN</v>
    <v>63</v>
  </rv>
  <rv s="1">
    <v>1</v>
    <v>XIDX:SFAN</v>
    <v>Daily</v>
    <v>43829</v>
    <v>43829</v>
    <v>0</v>
    <v>1</v>
    <v>637132608000000000,639178153348700555,0</v>
    <v>0</v>
    <v>bqigoc</v>
    <v>XIDX:SFAN</v>
    <v>64</v>
  </rv>
  <rv s="1">
    <v>1</v>
    <v>XIDX:SFAN</v>
    <v>Daily</v>
    <v>46111</v>
    <v>46111</v>
    <v>0</v>
    <v>1</v>
    <v>639104256000000000,639178153349074490,0</v>
    <v>0</v>
    <v>bqigoc</v>
    <v>XIDX:SFAN</v>
    <v>65</v>
  </rv>
  <rv s="1">
    <v>1</v>
    <v>XIDX:SFAN</v>
    <v>Daily</v>
    <v>44560</v>
    <v>44560</v>
    <v>0</v>
    <v>1</v>
    <v>637764192000000000,639178153351651208,0</v>
    <v>0</v>
    <v>bqigoc</v>
    <v>XIDX:SFAN</v>
    <v>66</v>
  </rv>
  <rv s="1">
    <v>1</v>
    <v>XIDX:SFAN</v>
    <v>Daily</v>
    <v>45289</v>
    <v>45289</v>
    <v>0</v>
    <v>1</v>
    <v>638394048000000000,639178153347150210,0</v>
    <v>0</v>
    <v>bqigoc</v>
    <v>XIDX:SFAN</v>
    <v>67</v>
  </rv>
  <rv s="1">
    <v>1</v>
    <v>XIDX:FITT</v>
    <v>Daily</v>
    <v>44925</v>
    <v>44925</v>
    <v>0</v>
    <v>1</v>
    <v>638079552000000000,639178153348262092,0</v>
    <v>0</v>
    <v>bqcw2w</v>
    <v>XIDX:FITT</v>
    <v>68</v>
  </rv>
  <rv s="1">
    <v>1</v>
    <v>XIDX:FITT</v>
    <v>Daily</v>
    <v>46111</v>
    <v>46111</v>
    <v>0</v>
    <v>1</v>
    <v>639104256000000000,639178153348635892,0</v>
    <v>0</v>
    <v>bqcw2w</v>
    <v>XIDX:FITT</v>
    <v>34</v>
  </rv>
  <rv s="1">
    <v>1</v>
    <v>XIDX:FITT</v>
    <v>Daily</v>
    <v>43829</v>
    <v>43829</v>
    <v>0</v>
    <v>1</v>
    <v>637132608000000000,639178153351452801,0</v>
    <v>0</v>
    <v>bqcw2w</v>
    <v>XIDX:FITT</v>
    <v>69</v>
  </rv>
  <rv s="1">
    <v>1</v>
    <v>XIDX:FITT</v>
    <v>Daily</v>
    <v>45289</v>
    <v>45289</v>
    <v>0</v>
    <v>1</v>
    <v>638394048000000000,639178153351812881,0</v>
    <v>0</v>
    <v>bqcw2w</v>
    <v>XIDX:FITT</v>
    <v>70</v>
  </rv>
  <rv s="1">
    <v>1</v>
    <v>XIDX:FITT</v>
    <v>Daily</v>
    <v>44195</v>
    <v>44195</v>
    <v>0</v>
    <v>1</v>
    <v>637448832000000000,639178153350642618,0</v>
    <v>0</v>
    <v>bqcw2w</v>
    <v>XIDX:FITT</v>
    <v>71</v>
  </rv>
  <rv s="1">
    <v>1</v>
    <v>XIDX:FITT</v>
    <v>Daily</v>
    <v>45656</v>
    <v>45656</v>
    <v>0</v>
    <v>1</v>
    <v>638711136000000000,639178153351013810,0</v>
    <v>0</v>
    <v>bqcw2w</v>
    <v>XIDX:FITT</v>
    <v>72</v>
  </rv>
  <rv s="1">
    <v>1</v>
    <v>XIDX:FITT</v>
    <v>Daily</v>
    <v>44560</v>
    <v>44560</v>
    <v>0</v>
    <v>1</v>
    <v>637764192000000000,639178153350466284,0</v>
    <v>0</v>
    <v>bqcw2w</v>
    <v>XIDX:FITT</v>
    <v>73</v>
  </rv>
  <rv s="1">
    <v>1</v>
    <v>XIDX:MSIN</v>
    <v>Daily</v>
    <v>43462</v>
    <v>43462</v>
    <v>0</v>
    <v>1</v>
    <v>636815520000000000,639178153380841595,0</v>
    <v>0</v>
    <v>bgy7nm</v>
    <v>XIDX:MSIN</v>
    <v>74</v>
  </rv>
  <rv s="1">
    <v>1</v>
    <v>XIDX:MSIN</v>
    <v>Daily</v>
    <v>44925</v>
    <v>44925</v>
    <v>0</v>
    <v>1</v>
    <v>638079552000000000,639178153381214683,0</v>
    <v>0</v>
    <v>bgy7nm</v>
    <v>XIDX:MSIN</v>
    <v>75</v>
  </rv>
  <rv s="1">
    <v>1</v>
    <v>XIDX:MSIN</v>
    <v>Daily</v>
    <v>43829</v>
    <v>43829</v>
    <v>0</v>
    <v>1</v>
    <v>637132608000000000,639178153385612677,0</v>
    <v>0</v>
    <v>bgy7nm</v>
    <v>XIDX:MSIN</v>
    <v>76</v>
  </rv>
  <rv s="1">
    <v>1</v>
    <v>XIDX:MSIN</v>
    <v>Daily</v>
    <v>45289</v>
    <v>45289</v>
    <v>0</v>
    <v>1</v>
    <v>638394048000000000,639178153386343502,0</v>
    <v>0</v>
    <v>bgy7nm</v>
    <v>XIDX:MSIN</v>
    <v>77</v>
  </rv>
  <rv s="1">
    <v>1</v>
    <v>XIDX:MSIN</v>
    <v>Daily</v>
    <v>46111</v>
    <v>46111</v>
    <v>0</v>
    <v>1</v>
    <v>639104256000000000,639178153382632661,0</v>
    <v>0</v>
    <v>bgy7nm</v>
    <v>XIDX:MSIN</v>
    <v>78</v>
  </rv>
  <rv s="1">
    <v>1</v>
    <v>XIDX:MSIN</v>
    <v>Daily</v>
    <v>44195</v>
    <v>44195</v>
    <v>0</v>
    <v>1</v>
    <v>637448832000000000,639178153386335833,0</v>
    <v>0</v>
    <v>bgy7nm</v>
    <v>XIDX:MSIN</v>
    <v>79</v>
  </rv>
  <rv s="1">
    <v>1</v>
    <v>XIDX:MSIN</v>
    <v>Daily</v>
    <v>45656</v>
    <v>45656</v>
    <v>0</v>
    <v>1</v>
    <v>638711136000000000,639178153386705916,0</v>
    <v>0</v>
    <v>bgy7nm</v>
    <v>XIDX:MSIN</v>
    <v>80</v>
  </rv>
  <rv s="1">
    <v>1</v>
    <v>XIDX:MSIN</v>
    <v>Daily</v>
    <v>44560</v>
    <v>44560</v>
    <v>0</v>
    <v>1</v>
    <v>637764192000000000,639178153387446079,0</v>
    <v>0</v>
    <v>bgy7nm</v>
    <v>XIDX:MSIN</v>
    <v>24</v>
  </rv>
  <rv s="1">
    <v>1</v>
    <v>XIDX:MSIN</v>
    <v>Daily</v>
    <v>46021</v>
    <v>46021</v>
    <v>0</v>
    <v>1</v>
    <v>639026496000000000,639178153406680456,0</v>
    <v>0</v>
    <v>bgy7nm</v>
    <v>XIDX:MSIN</v>
    <v>81</v>
  </rv>
  <rv s="1">
    <v>1</v>
    <v>XIDX:JAST</v>
    <v>Daily</v>
    <v>44560</v>
    <v>44560</v>
    <v>0</v>
    <v>1</v>
    <v>637764192000000000,639178153349011358,0</v>
    <v>0</v>
    <v>bpztur</v>
    <v>XIDX:JAST</v>
    <v>82</v>
  </rv>
  <rv s="1">
    <v>1</v>
    <v>XIDX:JAST</v>
    <v>Daily</v>
    <v>46021</v>
    <v>46021</v>
    <v>0</v>
    <v>1</v>
    <v>639026496000000000,639178153349381439,0</v>
    <v>0</v>
    <v>bpztur</v>
    <v>XIDX:JAST</v>
    <v>83</v>
  </rv>
  <rv s="1">
    <v>1</v>
    <v>XIDX:JAST</v>
    <v>Daily</v>
    <v>44925</v>
    <v>44925</v>
    <v>0</v>
    <v>1</v>
    <v>638079552000000000,639178153352542796,0</v>
    <v>0</v>
    <v>bpztur</v>
    <v>XIDX:JAST</v>
    <v>84</v>
  </rv>
  <rv s="1">
    <v>1</v>
    <v>XIDX:JAST</v>
    <v>Daily</v>
    <v>43829</v>
    <v>43829</v>
    <v>0</v>
    <v>1</v>
    <v>637132608000000000,639178153351389241,0</v>
    <v>0</v>
    <v>bpztur</v>
    <v>XIDX:JAST</v>
    <v>85</v>
  </rv>
  <rv s="1">
    <v>1</v>
    <v>XIDX:JAST</v>
    <v>Daily</v>
    <v>45289</v>
    <v>45289</v>
    <v>0</v>
    <v>1</v>
    <v>638394048000000000,639178153351761973,0</v>
    <v>0</v>
    <v>bpztur</v>
    <v>XIDX:JAST</v>
    <v>42</v>
  </rv>
  <rv s="1">
    <v>1</v>
    <v>XIDX:JAST</v>
    <v>Daily</v>
    <v>46111</v>
    <v>46111</v>
    <v>0</v>
    <v>1</v>
    <v>639104256000000000,639178153352129406,0</v>
    <v>0</v>
    <v>bpztur</v>
    <v>XIDX:JAST</v>
    <v>86</v>
  </rv>
  <rv s="1">
    <v>1</v>
    <v>XIDX:JAST</v>
    <v>Daily</v>
    <v>44195</v>
    <v>44195</v>
    <v>0</v>
    <v>1</v>
    <v>637448832000000000,639178153350842410,0</v>
    <v>0</v>
    <v>bpztur</v>
    <v>XIDX:JAST</v>
    <v>87</v>
  </rv>
  <rv s="1">
    <v>1</v>
    <v>XIDX:JAST</v>
    <v>Daily</v>
    <v>45656</v>
    <v>45656</v>
    <v>0</v>
    <v>1</v>
    <v>638711136000000000,639178153351211849,0</v>
    <v>0</v>
    <v>bpztur</v>
    <v>XIDX:JAST</v>
    <v>88</v>
  </rv>
  <rv s="1">
    <v>1</v>
    <v>XIDX:IPCC</v>
    <v>Daily</v>
    <v>44560</v>
    <v>44560</v>
    <v>0</v>
    <v>1</v>
    <v>637764192000000000,639178153376110988,0</v>
    <v>0</v>
    <v>bgvlmw</v>
    <v>XIDX:IPCC</v>
    <v>89</v>
  </rv>
  <rv s="1">
    <v>1</v>
    <v>XIDX:IPCC</v>
    <v>Daily</v>
    <v>46021</v>
    <v>46021</v>
    <v>0</v>
    <v>1</v>
    <v>639026496000000000,639178153376481077,0</v>
    <v>0</v>
    <v>bgvlmw</v>
    <v>XIDX:IPCC</v>
    <v>90</v>
  </rv>
  <rv s="1">
    <v>1</v>
    <v>XIDX:IPCC</v>
    <v>Daily</v>
    <v>43462</v>
    <v>43462</v>
    <v>0</v>
    <v>1</v>
    <v>636815520000000000,639178153378091454,0</v>
    <v>0</v>
    <v>bgvlmw</v>
    <v>XIDX:IPCC</v>
    <v>91</v>
  </rv>
  <rv s="1">
    <v>1</v>
    <v>XIDX:IPCC</v>
    <v>Daily</v>
    <v>44925</v>
    <v>44925</v>
    <v>0</v>
    <v>1</v>
    <v>638079552000000000,639178153378461547,0</v>
    <v>0</v>
    <v>bgvlmw</v>
    <v>XIDX:IPCC</v>
    <v>92</v>
  </rv>
  <rv s="1">
    <v>1</v>
    <v>XIDX:IPCC</v>
    <v>Daily</v>
    <v>43829</v>
    <v>43829</v>
    <v>0</v>
    <v>1</v>
    <v>637132608000000000,639178153378747094,0</v>
    <v>0</v>
    <v>bgvlmw</v>
    <v>XIDX:IPCC</v>
    <v>93</v>
  </rv>
  <rv s="1">
    <v>1</v>
    <v>XIDX:IPCC</v>
    <v>Daily</v>
    <v>45289</v>
    <v>45289</v>
    <v>0</v>
    <v>1</v>
    <v>638394048000000000,639178153379121707,0</v>
    <v>0</v>
    <v>bgvlmw</v>
    <v>XIDX:IPCC</v>
    <v>94</v>
  </rv>
  <rv s="1">
    <v>1</v>
    <v>XIDX:IPCC</v>
    <v>Daily</v>
    <v>46111</v>
    <v>46111</v>
    <v>0</v>
    <v>1</v>
    <v>639104256000000000,639178153379481804,0</v>
    <v>0</v>
    <v>bgvlmw</v>
    <v>XIDX:IPCC</v>
    <v>95</v>
  </rv>
  <rv s="1">
    <v>1</v>
    <v>XIDX:IPCC</v>
    <v>Daily</v>
    <v>44195</v>
    <v>44195</v>
    <v>0</v>
    <v>1</v>
    <v>637448832000000000,639178153382447898,0</v>
    <v>0</v>
    <v>bgvlmw</v>
    <v>XIDX:IPCC</v>
    <v>96</v>
  </rv>
  <rv s="1">
    <v>1</v>
    <v>XIDX:IPCC</v>
    <v>Daily</v>
    <v>45656</v>
    <v>45656</v>
    <v>0</v>
    <v>1</v>
    <v>638711136000000000,639178153385888649,0</v>
    <v>0</v>
    <v>bgvlmw</v>
    <v>XIDX:IPCC</v>
    <v>97</v>
  </rv>
  <rv s="1">
    <v>1</v>
    <v>XIDX:MPRO</v>
    <v>Daily</v>
    <v>43829</v>
    <v>43829</v>
    <v>0</v>
    <v>1</v>
    <v>637132608000000000,639178153366331942,0</v>
    <v>0</v>
    <v>bkh3vh</v>
    <v>XIDX:MPRO</v>
    <v>55</v>
  </rv>
  <rv s="1">
    <v>1</v>
    <v>XIDX:MPRO</v>
    <v>Daily</v>
    <v>45289</v>
    <v>45289</v>
    <v>0</v>
    <v>1</v>
    <v>638394048000000000,639178153366699636,0</v>
    <v>0</v>
    <v>bkh3vh</v>
    <v>XIDX:MPRO</v>
    <v>98</v>
  </rv>
  <rv s="1">
    <v>1</v>
    <v>XIDX:MPRO</v>
    <v>Daily</v>
    <v>46111</v>
    <v>46111</v>
    <v>0</v>
    <v>1</v>
    <v>639104256000000000,639178153367072957,0</v>
    <v>0</v>
    <v>bkh3vh</v>
    <v>XIDX:MPRO</v>
    <v>24</v>
  </rv>
  <rv s="1">
    <v>1</v>
    <v>XIDX:MPRO</v>
    <v>Daily</v>
    <v>44195</v>
    <v>44195</v>
    <v>0</v>
    <v>1</v>
    <v>637448832000000000,639178153369230184,0</v>
    <v>0</v>
    <v>bkh3vh</v>
    <v>XIDX:MPRO</v>
    <v>24</v>
  </rv>
  <rv s="1">
    <v>1</v>
    <v>XIDX:MPRO</v>
    <v>Daily</v>
    <v>45656</v>
    <v>45656</v>
    <v>0</v>
    <v>1</v>
    <v>638711136000000000,639178153369590263,0</v>
    <v>0</v>
    <v>bkh3vh</v>
    <v>XIDX:MPRO</v>
    <v>99</v>
  </rv>
  <rv s="1">
    <v>1</v>
    <v>XIDX:MPRO</v>
    <v>Daily</v>
    <v>44560</v>
    <v>44560</v>
    <v>0</v>
    <v>1</v>
    <v>637764192000000000,639178153372530904,0</v>
    <v>0</v>
    <v>bkh3vh</v>
    <v>XIDX:MPRO</v>
    <v>100</v>
  </rv>
  <rv s="1">
    <v>1</v>
    <v>XIDX:MPRO</v>
    <v>Daily</v>
    <v>46021</v>
    <v>46021</v>
    <v>0</v>
    <v>1</v>
    <v>639026496000000000,639178153372904288,0</v>
    <v>0</v>
    <v>bkh3vh</v>
    <v>XIDX:MPRO</v>
    <v>101</v>
  </rv>
  <rv s="1">
    <v>1</v>
    <v>XIDX:MPRO</v>
    <v>Daily</v>
    <v>43462</v>
    <v>43462</v>
    <v>0</v>
    <v>1</v>
    <v>636815520000000000,639178153373491116,0</v>
    <v>0</v>
    <v>bkh3vh</v>
    <v>XIDX:MPRO</v>
    <v>102</v>
  </rv>
  <rv s="1">
    <v>1</v>
    <v>XIDX:MPRO</v>
    <v>Daily</v>
    <v>44925</v>
    <v>44925</v>
    <v>0</v>
    <v>1</v>
    <v>638079552000000000,639178153373851199,0</v>
    <v>0</v>
    <v>bkh3vh</v>
    <v>XIDX:MPRO</v>
    <v>24</v>
  </rv>
  <rv s="1">
    <v>1</v>
    <v>XIDX:POSA</v>
    <v>Daily</v>
    <v>43829</v>
    <v>43829</v>
    <v>0</v>
    <v>1</v>
    <v>637132608000000000,639178153349600121,0</v>
    <v>0</v>
    <v>bpzomw</v>
    <v>XIDX:POSA</v>
    <v>42</v>
  </rv>
  <rv s="1">
    <v>1</v>
    <v>XIDX:POSA</v>
    <v>Daily</v>
    <v>45289</v>
    <v>45289</v>
    <v>0</v>
    <v>1</v>
    <v>638394048000000000,639178153349970201,0</v>
    <v>0</v>
    <v>bpzomw</v>
    <v>XIDX:POSA</v>
    <v>24</v>
  </rv>
  <rv s="1">
    <v>1</v>
    <v>XIDX:POSA</v>
    <v>Daily</v>
    <v>46111</v>
    <v>46111</v>
    <v>0</v>
    <v>1</v>
    <v>639104256000000000,639178153350340280,0</v>
    <v>0</v>
    <v>bpzomw</v>
    <v>XIDX:POSA</v>
    <v>24</v>
  </rv>
  <rv s="1">
    <v>1</v>
    <v>XIDX:POSA</v>
    <v>Daily</v>
    <v>44195</v>
    <v>44195</v>
    <v>0</v>
    <v>1</v>
    <v>637448832000000000,639178153352961050,0</v>
    <v>0</v>
    <v>bpzomw</v>
    <v>XIDX:POSA</v>
    <v>24</v>
  </rv>
  <rv s="1">
    <v>1</v>
    <v>XIDX:POSA</v>
    <v>Daily</v>
    <v>45656</v>
    <v>45656</v>
    <v>0</v>
    <v>1</v>
    <v>638711136000000000,639178153349534414,0</v>
    <v>0</v>
    <v>bpzomw</v>
    <v>XIDX:POSA</v>
    <v>24</v>
  </rv>
  <rv s="1">
    <v>1</v>
    <v>XIDX:POSA</v>
    <v>Daily</v>
    <v>44560</v>
    <v>44560</v>
    <v>0</v>
    <v>1</v>
    <v>637764192000000000,639178153352500739,0</v>
    <v>0</v>
    <v>bpzomw</v>
    <v>XIDX:POSA</v>
    <v>24</v>
  </rv>
  <rv s="1">
    <v>1</v>
    <v>XIDX:POSA</v>
    <v>Daily</v>
    <v>46021</v>
    <v>46021</v>
    <v>0</v>
    <v>1</v>
    <v>639026496000000000,639178153352871031,0</v>
    <v>0</v>
    <v>bpzomw</v>
    <v>XIDX:POSA</v>
    <v>24</v>
  </rv>
  <rv s="1">
    <v>1</v>
    <v>XIDX:POSA</v>
    <v>Daily</v>
    <v>44925</v>
    <v>44925</v>
    <v>0</v>
    <v>1</v>
    <v>638079552000000000,639178153351950621,0</v>
    <v>0</v>
    <v>bpzomw</v>
    <v>XIDX:POSA</v>
    <v>24</v>
  </rv>
  <rv s="1">
    <v>1</v>
    <v>XIDX:HRME</v>
    <v>Daily</v>
    <v>44560</v>
    <v>44560</v>
    <v>0</v>
    <v>1</v>
    <v>637764192000000000,639178153352678192,0</v>
    <v>0</v>
    <v>bpplhw</v>
    <v>XIDX:HRME</v>
    <v>103</v>
  </rv>
  <rv s="1">
    <v>1</v>
    <v>XIDX:HRME</v>
    <v>Daily</v>
    <v>46021</v>
    <v>46021</v>
    <v>0</v>
    <v>1</v>
    <v>639026496000000000,639178153353048276,0</v>
    <v>0</v>
    <v>bpplhw</v>
    <v>XIDX:HRME</v>
    <v>104</v>
  </rv>
  <rv s="1">
    <v>1</v>
    <v>XIDX:HRME</v>
    <v>Daily</v>
    <v>44925</v>
    <v>44925</v>
    <v>0</v>
    <v>1</v>
    <v>638079552000000000,639178153351277867,0</v>
    <v>0</v>
    <v>bpplhw</v>
    <v>XIDX:HRME</v>
    <v>105</v>
  </rv>
  <rv s="1">
    <v>1</v>
    <v>XIDX:HRME</v>
    <v>Daily</v>
    <v>43829</v>
    <v>43829</v>
    <v>0</v>
    <v>1</v>
    <v>637132608000000000,639178153351285693,0</v>
    <v>0</v>
    <v>bpplhw</v>
    <v>XIDX:HRME</v>
    <v>106</v>
  </rv>
  <rv s="1">
    <v>1</v>
    <v>XIDX:HRME</v>
    <v>Daily</v>
    <v>45289</v>
    <v>45289</v>
    <v>0</v>
    <v>1</v>
    <v>638394048000000000,639178153351657955,0</v>
    <v>0</v>
    <v>bpplhw</v>
    <v>XIDX:HRME</v>
    <v>42</v>
  </rv>
  <rv s="1">
    <v>1</v>
    <v>XIDX:HRME</v>
    <v>Daily</v>
    <v>46111</v>
    <v>46111</v>
    <v>0</v>
    <v>1</v>
    <v>639104256000000000,639178153352045863,0</v>
    <v>0</v>
    <v>bpplhw</v>
    <v>XIDX:HRME</v>
    <v>107</v>
  </rv>
  <rv s="1">
    <v>1</v>
    <v>XIDX:HRME</v>
    <v>Daily</v>
    <v>44195</v>
    <v>44195</v>
    <v>0</v>
    <v>1</v>
    <v>637448832000000000,639178153352806028,0</v>
    <v>0</v>
    <v>bpplhw</v>
    <v>XIDX:HRME</v>
    <v>105</v>
  </rv>
  <rv s="1">
    <v>1</v>
    <v>XIDX:HRME</v>
    <v>Daily</v>
    <v>45656</v>
    <v>45656</v>
    <v>0</v>
    <v>1</v>
    <v>638711136000000000,639178153353165498,0</v>
    <v>0</v>
    <v>bpplhw</v>
    <v>XIDX:HRME</v>
    <v>108</v>
  </rv>
  <rv s="1">
    <v>1</v>
    <v>XIDX:PZZA</v>
    <v>Daily</v>
    <v>43462</v>
    <v>43462</v>
    <v>0</v>
    <v>1</v>
    <v>636815520000000000,639178153382328023,0</v>
    <v>0</v>
    <v>bh3dar</v>
    <v>XIDX:PZZA</v>
    <v>109</v>
  </rv>
  <rv s="1">
    <v>1</v>
    <v>XIDX:PZZA</v>
    <v>Daily</v>
    <v>44925</v>
    <v>44925</v>
    <v>0</v>
    <v>1</v>
    <v>638079552000000000,639178153382706948,0</v>
    <v>0</v>
    <v>bh3dar</v>
    <v>XIDX:PZZA</v>
    <v>110</v>
  </rv>
  <rv s="1">
    <v>1</v>
    <v>XIDX:PZZA</v>
    <v>Daily</v>
    <v>43829</v>
    <v>43829</v>
    <v>0</v>
    <v>1</v>
    <v>637132608000000000,639178153384127248,0</v>
    <v>0</v>
    <v>bh3dar</v>
    <v>XIDX:PZZA</v>
    <v>111</v>
  </rv>
  <rv s="1">
    <v>1</v>
    <v>XIDX:PZZA</v>
    <v>Daily</v>
    <v>45289</v>
    <v>45289</v>
    <v>0</v>
    <v>1</v>
    <v>638394048000000000,639178153384487332,0</v>
    <v>0</v>
    <v>bh3dar</v>
    <v>XIDX:PZZA</v>
    <v>112</v>
  </rv>
  <rv s="1">
    <v>1</v>
    <v>XIDX:PZZA</v>
    <v>Daily</v>
    <v>46111</v>
    <v>46111</v>
    <v>0</v>
    <v>1</v>
    <v>639104256000000000,639178153384857414,0</v>
    <v>0</v>
    <v>bh3dar</v>
    <v>XIDX:PZZA</v>
    <v>113</v>
  </rv>
  <rv s="1">
    <v>1</v>
    <v>XIDX:PZZA</v>
    <v>Daily</v>
    <v>44195</v>
    <v>44195</v>
    <v>0</v>
    <v>1</v>
    <v>637448832000000000,639178153387798052,0</v>
    <v>0</v>
    <v>bh3dar</v>
    <v>XIDX:PZZA</v>
    <v>114</v>
  </rv>
  <rv s="1">
    <v>1</v>
    <v>XIDX:PZZA</v>
    <v>Daily</v>
    <v>45656</v>
    <v>45656</v>
    <v>0</v>
    <v>1</v>
    <v>638711136000000000,639178153385558727,0</v>
    <v>0</v>
    <v>bh3dar</v>
    <v>XIDX:PZZA</v>
    <v>22</v>
  </rv>
  <rv s="1">
    <v>1</v>
    <v>XIDX:PZZA</v>
    <v>Daily</v>
    <v>44560</v>
    <v>44560</v>
    <v>0</v>
    <v>1</v>
    <v>637764192000000000,639178153410363013,0</v>
    <v>0</v>
    <v>bh3dar</v>
    <v>XIDX:PZZA</v>
    <v>93</v>
  </rv>
  <rv s="1">
    <v>1</v>
    <v>XIDX:PZZA</v>
    <v>Daily</v>
    <v>46021</v>
    <v>46021</v>
    <v>0</v>
    <v>1</v>
    <v>639026496000000000,639178153398951625,0</v>
    <v>0</v>
    <v>bh3dar</v>
    <v>XIDX:PZZA</v>
    <v>115</v>
  </rv>
  <rv s="1">
    <v>1</v>
    <v>XIDX:POLL</v>
    <v>Daily</v>
    <v>44560</v>
    <v>44560</v>
    <v>0</v>
    <v>1</v>
    <v>637764192000000000,639178153375985474,0</v>
    <v>0</v>
    <v>bh3ch7</v>
    <v>XIDX:POLL</v>
    <v>116</v>
  </rv>
  <rv s="1">
    <v>1</v>
    <v>XIDX:POLL</v>
    <v>Daily</v>
    <v>46021</v>
    <v>46021</v>
    <v>0</v>
    <v>1</v>
    <v>639026496000000000,639178153376356754,0</v>
    <v>0</v>
    <v>bh3ch7</v>
    <v>XIDX:POLL</v>
    <v>24</v>
  </rv>
  <rv s="1">
    <v>1</v>
    <v>XIDX:POLL</v>
    <v>Daily</v>
    <v>43462</v>
    <v>43462</v>
    <v>0</v>
    <v>1</v>
    <v>636815520000000000,639178153379466231,0</v>
    <v>0</v>
    <v>bh3ch7</v>
    <v>XIDX:POLL</v>
    <v>117</v>
  </rv>
  <rv s="1">
    <v>1</v>
    <v>XIDX:POLL</v>
    <v>Daily</v>
    <v>44925</v>
    <v>44925</v>
    <v>0</v>
    <v>1</v>
    <v>638079552000000000,639178153379838796,0</v>
    <v>0</v>
    <v>bh3ch7</v>
    <v>XIDX:POLL</v>
    <v>1</v>
  </rv>
  <rv s="1">
    <v>1</v>
    <v>XIDX:POLL</v>
    <v>Daily</v>
    <v>43829</v>
    <v>43829</v>
    <v>0</v>
    <v>1</v>
    <v>637132608000000000,639178153389208363,0</v>
    <v>0</v>
    <v>bh3ch7</v>
    <v>XIDX:POLL</v>
    <v>118</v>
  </rv>
  <rv s="1">
    <v>1</v>
    <v>XIDX:POLL</v>
    <v>Daily</v>
    <v>45289</v>
    <v>45289</v>
    <v>0</v>
    <v>1</v>
    <v>638394048000000000,639178153389578444,0</v>
    <v>0</v>
    <v>bh3ch7</v>
    <v>XIDX:POLL</v>
    <v>119</v>
  </rv>
  <rv s="1">
    <v>1</v>
    <v>XIDX:POLL</v>
    <v>Daily</v>
    <v>46111</v>
    <v>46111</v>
    <v>0</v>
    <v>1</v>
    <v>639104256000000000,639178153389949689,0</v>
    <v>0</v>
    <v>bh3ch7</v>
    <v>XIDX:POLL</v>
    <v>24</v>
  </rv>
  <rv s="1">
    <v>1</v>
    <v>XIDX:POLL</v>
    <v>Daily</v>
    <v>44195</v>
    <v>44195</v>
    <v>0</v>
    <v>1</v>
    <v>637448832000000000,639178153380126385,0</v>
    <v>0</v>
    <v>bh3ch7</v>
    <v>XIDX:POLL</v>
    <v>120</v>
  </rv>
  <rv s="1">
    <v>1</v>
    <v>XIDX:POLL</v>
    <v>Daily</v>
    <v>45656</v>
    <v>45656</v>
    <v>0</v>
    <v>1</v>
    <v>638711136000000000,639178153380497635,0</v>
    <v>0</v>
    <v>bh3ch7</v>
    <v>XIDX:POLL</v>
    <v>24</v>
  </rv>
  <rv s="1">
    <v>1</v>
    <v>XIDX:CPRI</v>
    <v>Daily</v>
    <v>43829</v>
    <v>43829</v>
    <v>0</v>
    <v>1</v>
    <v>637132608000000000,639178153352733089,0</v>
    <v>0</v>
    <v>bpojcw</v>
    <v>XIDX:CPRI</v>
    <v>42</v>
  </rv>
  <rv s="1">
    <v>1</v>
    <v>XIDX:CPRI</v>
    <v>Daily</v>
    <v>46111</v>
    <v>46111</v>
    <v>0</v>
    <v>1</v>
    <v>639104256000000000,639178153353096862,0</v>
    <v>0</v>
    <v>bpojcw</v>
    <v>XIDX:CPRI</v>
    <v>24</v>
  </rv>
  <rv s="1">
    <v>1</v>
    <v>XIDX:CPRI</v>
    <v>Daily</v>
    <v>44195</v>
    <v>44195</v>
    <v>0</v>
    <v>1</v>
    <v>637448832000000000,639178153351652844,0</v>
    <v>0</v>
    <v>bpojcw</v>
    <v>XIDX:CPRI</v>
    <v>42</v>
  </rv>
  <rv s="1">
    <v>1</v>
    <v>XIDX:CPRI</v>
    <v>Daily</v>
    <v>44560</v>
    <v>44560</v>
    <v>0</v>
    <v>1</v>
    <v>637764192000000000,639178153352413016,0</v>
    <v>0</v>
    <v>bpojcw</v>
    <v>XIDX:CPRI</v>
    <v>24</v>
  </rv>
  <rv s="1">
    <v>1</v>
    <v>XIDX:MTPS</v>
    <v>Daily</v>
    <v>44560</v>
    <v>44560</v>
    <v>0</v>
    <v>1</v>
    <v>637764192000000000,639178153353466782,0</v>
    <v>0</v>
    <v>bpmq9c</v>
    <v>XIDX:MTPS</v>
    <v>121</v>
  </rv>
  <rv s="1">
    <v>1</v>
    <v>XIDX:MTPS</v>
    <v>Daily</v>
    <v>46021</v>
    <v>46021</v>
    <v>0</v>
    <v>1</v>
    <v>639026496000000000,639178153353836861,0</v>
    <v>0</v>
    <v>bpmq9c</v>
    <v>XIDX:MTPS</v>
    <v>24</v>
  </rv>
  <rv s="1">
    <v>1</v>
    <v>XIDX:MTPS</v>
    <v>Daily</v>
    <v>44925</v>
    <v>44925</v>
    <v>0</v>
    <v>1</v>
    <v>638079552000000000,639178153352396549,0</v>
    <v>0</v>
    <v>bpmq9c</v>
    <v>XIDX:MTPS</v>
    <v>86</v>
  </rv>
  <rv s="1">
    <v>1</v>
    <v>XIDX:MTPS</v>
    <v>Daily</v>
    <v>43829</v>
    <v>43829</v>
    <v>0</v>
    <v>1</v>
    <v>637132608000000000,639178153352959094,0</v>
    <v>0</v>
    <v>bpmq9c</v>
    <v>XIDX:MTPS</v>
    <v>122</v>
  </rv>
  <rv s="1">
    <v>1</v>
    <v>XIDX:MTPS</v>
    <v>Daily</v>
    <v>45289</v>
    <v>45289</v>
    <v>0</v>
    <v>1</v>
    <v>638394048000000000,639178153353329175,0</v>
    <v>0</v>
    <v>bpmq9c</v>
    <v>XIDX:MTPS</v>
    <v>123</v>
  </rv>
  <rv s="1">
    <v>1</v>
    <v>XIDX:MTPS</v>
    <v>Daily</v>
    <v>46111</v>
    <v>46111</v>
    <v>0</v>
    <v>1</v>
    <v>639104256000000000,639178153353686829,0</v>
    <v>0</v>
    <v>bpmq9c</v>
    <v>XIDX:MTPS</v>
    <v>24</v>
  </rv>
  <rv s="1">
    <v>1</v>
    <v>XIDX:MTPS</v>
    <v>Daily</v>
    <v>44195</v>
    <v>44195</v>
    <v>0</v>
    <v>1</v>
    <v>637448832000000000,639178153353899301,0</v>
    <v>0</v>
    <v>bpmq9c</v>
    <v>XIDX:MTPS</v>
    <v>124</v>
  </rv>
  <rv s="1">
    <v>1</v>
    <v>XIDX:MTPS</v>
    <v>Daily</v>
    <v>45656</v>
    <v>45656</v>
    <v>0</v>
    <v>1</v>
    <v>638711136000000000,639178153354266954,0</v>
    <v>0</v>
    <v>bpmq9c</v>
    <v>XIDX:MTPS</v>
    <v>125</v>
  </rv>
  <rv s="1">
    <v>1</v>
    <v>XIDX:JAYA</v>
    <v>Daily</v>
    <v>44560</v>
    <v>44560</v>
    <v>0</v>
    <v>1</v>
    <v>637764192000000000,639178153355303668,0</v>
    <v>0</v>
    <v>bp3fkr</v>
    <v>XIDX:JAYA</v>
    <v>126</v>
  </rv>
  <rv s="1">
    <v>1</v>
    <v>XIDX:JAYA</v>
    <v>Daily</v>
    <v>46021</v>
    <v>46021</v>
    <v>0</v>
    <v>1</v>
    <v>639026496000000000,639178153355673750,0</v>
    <v>0</v>
    <v>bp3fkr</v>
    <v>XIDX:JAYA</v>
    <v>127</v>
  </rv>
  <rv s="1">
    <v>1</v>
    <v>XIDX:JAYA</v>
    <v>Daily</v>
    <v>44925</v>
    <v>44925</v>
    <v>0</v>
    <v>1</v>
    <v>638079552000000000,639178153353877035,0</v>
    <v>0</v>
    <v>bp3fkr</v>
    <v>XIDX:JAYA</v>
    <v>121</v>
  </rv>
  <rv s="1">
    <v>1</v>
    <v>XIDX:JAYA</v>
    <v>Daily</v>
    <v>43829</v>
    <v>43829</v>
    <v>0</v>
    <v>1</v>
    <v>637132608000000000,639178153354793549,0</v>
    <v>0</v>
    <v>bp3fkr</v>
    <v>XIDX:JAYA</v>
    <v>128</v>
  </rv>
  <rv s="1">
    <v>1</v>
    <v>XIDX:JAYA</v>
    <v>Daily</v>
    <v>45289</v>
    <v>45289</v>
    <v>0</v>
    <v>1</v>
    <v>638394048000000000,639178153352062939,0</v>
    <v>0</v>
    <v>bp3fkr</v>
    <v>XIDX:JAYA</v>
    <v>129</v>
  </rv>
  <rv s="1">
    <v>1</v>
    <v>XIDX:JAYA</v>
    <v>Daily</v>
    <v>46111</v>
    <v>46111</v>
    <v>0</v>
    <v>1</v>
    <v>639104256000000000,639178153352433020,0</v>
    <v>0</v>
    <v>bp3fkr</v>
    <v>XIDX:JAYA</v>
    <v>130</v>
  </rv>
  <rv s="1">
    <v>1</v>
    <v>XIDX:JAYA</v>
    <v>Daily</v>
    <v>44195</v>
    <v>44195</v>
    <v>0</v>
    <v>1</v>
    <v>637448832000000000,639178153355364759,0</v>
    <v>0</v>
    <v>bp3fkr</v>
    <v>XIDX:JAYA</v>
    <v>131</v>
  </rv>
  <rv s="1">
    <v>1</v>
    <v>XIDX:JAYA</v>
    <v>Daily</v>
    <v>45656</v>
    <v>45656</v>
    <v>0</v>
    <v>1</v>
    <v>638711136000000000,639178153355793774,0</v>
    <v>0</v>
    <v>bp3fkr</v>
    <v>XIDX:JAYA</v>
    <v>132</v>
  </rv>
  <rv s="1">
    <v>1</v>
    <v>XIDX:NATO</v>
    <v>Daily</v>
    <v>44925</v>
    <v>44925</v>
    <v>0</v>
    <v>1</v>
    <v>638079552000000000,639178153354612065,0</v>
    <v>0</v>
    <v>bor3r7</v>
    <v>XIDX:NATO</v>
    <v>133</v>
  </rv>
  <rv s="1">
    <v>1</v>
    <v>XIDX:NATO</v>
    <v>Daily</v>
    <v>44195</v>
    <v>44195</v>
    <v>0</v>
    <v>1</v>
    <v>637448832000000000,639178153356151113,0</v>
    <v>0</v>
    <v>bor3r7</v>
    <v>XIDX:NATO</v>
    <v>78</v>
  </rv>
  <rv s="1">
    <v>1</v>
    <v>XIDX:NATO</v>
    <v>Daily</v>
    <v>44560</v>
    <v>44560</v>
    <v>0</v>
    <v>1</v>
    <v>637764192000000000,639178153356521194,0</v>
    <v>0</v>
    <v>bor3r7</v>
    <v>XIDX:NATO</v>
    <v>134</v>
  </rv>
  <rv s="1">
    <v>1</v>
    <v>XIDX:NATO</v>
    <v>Daily</v>
    <v>46111</v>
    <v>46111</v>
    <v>0</v>
    <v>1</v>
    <v>639104256000000000,639178153356903807,0</v>
    <v>0</v>
    <v>bor3r7</v>
    <v>XIDX:NATO</v>
    <v>135</v>
  </rv>
  <rv s="1">
    <v>1</v>
    <v>XIDX:NATO</v>
    <v>Daily</v>
    <v>45289</v>
    <v>45289</v>
    <v>0</v>
    <v>1</v>
    <v>638394048000000000,639178153358121542,0</v>
    <v>0</v>
    <v>bor3r7</v>
    <v>XIDX:NATO</v>
    <v>136</v>
  </rv>
  <rv s="1">
    <v>1</v>
    <v>XIDX:NATO</v>
    <v>Daily</v>
    <v>45656</v>
    <v>45656</v>
    <v>0</v>
    <v>1</v>
    <v>638711136000000000,639178153358141547,0</v>
    <v>0</v>
    <v>bor3r7</v>
    <v>XIDX:NATO</v>
    <v>4</v>
  </rv>
  <rv s="1">
    <v>1</v>
    <v>XIDX:NATO</v>
    <v>Daily</v>
    <v>43829</v>
    <v>43829</v>
    <v>0</v>
    <v>1</v>
    <v>637132608000000000,639178153358364095,0</v>
    <v>0</v>
    <v>bor3r7</v>
    <v>XIDX:NATO</v>
    <v>137</v>
  </rv>
  <rv s="1">
    <v>1</v>
    <v>XIDX:NATO</v>
    <v>Daily</v>
    <v>46021</v>
    <v>46021</v>
    <v>0</v>
    <v>1</v>
    <v>639026496000000000,639178153358731675,0</v>
    <v>0</v>
    <v>bor3r7</v>
    <v>XIDX:NATO</v>
    <v>24</v>
  </rv>
  <rv s="1">
    <v>1</v>
    <v>XIDX:TUGU</v>
    <v>Daily</v>
    <v>43462</v>
    <v>43462</v>
    <v>0</v>
    <v>1</v>
    <v>636815520000000000,639178153381588642,0</v>
    <v>0</v>
    <v>bh72cw</v>
    <v>XIDX:TUGU</v>
    <v>138</v>
  </rv>
  <rv s="1">
    <v>1</v>
    <v>XIDX:TUGU</v>
    <v>Daily</v>
    <v>44925</v>
    <v>44925</v>
    <v>0</v>
    <v>1</v>
    <v>638079552000000000,639178153381956227,0</v>
    <v>0</v>
    <v>bh72cw</v>
    <v>XIDX:TUGU</v>
    <v>139</v>
  </rv>
  <rv s="1">
    <v>1</v>
    <v>XIDX:TUGU</v>
    <v>Daily</v>
    <v>43829</v>
    <v>43829</v>
    <v>0</v>
    <v>1</v>
    <v>637132608000000000,639178153383006470,0</v>
    <v>0</v>
    <v>bh72cw</v>
    <v>XIDX:TUGU</v>
    <v>140</v>
  </rv>
  <rv s="1">
    <v>1</v>
    <v>XIDX:TUGU</v>
    <v>Daily</v>
    <v>45289</v>
    <v>45289</v>
    <v>0</v>
    <v>1</v>
    <v>638394048000000000,639178153383376555,0</v>
    <v>0</v>
    <v>bh72cw</v>
    <v>XIDX:TUGU</v>
    <v>141</v>
  </rv>
  <rv s="1">
    <v>1</v>
    <v>XIDX:TUGU</v>
    <v>Daily</v>
    <v>46111</v>
    <v>46111</v>
    <v>0</v>
    <v>1</v>
    <v>639104256000000000,639178153383749123,0</v>
    <v>0</v>
    <v>bh72cw</v>
    <v>XIDX:TUGU</v>
    <v>142</v>
  </rv>
  <rv s="1">
    <v>1</v>
    <v>XIDX:TUGU</v>
    <v>Daily</v>
    <v>44195</v>
    <v>44195</v>
    <v>0</v>
    <v>1</v>
    <v>637448832000000000,639178153387077415,0</v>
    <v>0</v>
    <v>bh72cw</v>
    <v>XIDX:TUGU</v>
    <v>143</v>
  </rv>
  <rv s="1">
    <v>1</v>
    <v>XIDX:TUGU</v>
    <v>Daily</v>
    <v>45656</v>
    <v>45656</v>
    <v>0</v>
    <v>1</v>
    <v>638711136000000000,639178153387437499,0</v>
    <v>0</v>
    <v>bh72cw</v>
    <v>XIDX:TUGU</v>
    <v>144</v>
  </rv>
  <rv s="1">
    <v>1</v>
    <v>XIDX:TUGU</v>
    <v>Daily</v>
    <v>44560</v>
    <v>44560</v>
    <v>0</v>
    <v>1</v>
    <v>637764192000000000,639178153407051991,0</v>
    <v>0</v>
    <v>bh72cw</v>
    <v>XIDX:TUGU</v>
    <v>145</v>
  </rv>
  <rv s="1">
    <v>1</v>
    <v>XIDX:TUGU</v>
    <v>Daily</v>
    <v>46021</v>
    <v>46021</v>
    <v>0</v>
    <v>1</v>
    <v>639026496000000000,639178153410005053,0</v>
    <v>0</v>
    <v>bh72cw</v>
    <v>XIDX:TUGU</v>
    <v>146</v>
  </rv>
  <rv s="1">
    <v>1</v>
    <v>XIDX:CLAY</v>
    <v>Daily</v>
    <v>43829</v>
    <v>43829</v>
    <v>0</v>
    <v>1</v>
    <v>637132608000000000,639178153357267598,0</v>
    <v>0</v>
    <v>bona52</v>
    <v>XIDX:CLAY</v>
    <v>147</v>
  </rv>
  <rv s="1">
    <v>1</v>
    <v>XIDX:CLAY</v>
    <v>Daily</v>
    <v>45289</v>
    <v>45289</v>
    <v>0</v>
    <v>1</v>
    <v>638394048000000000,639178153357650095,0</v>
    <v>0</v>
    <v>bona52</v>
    <v>XIDX:CLAY</v>
    <v>148</v>
  </rv>
  <rv s="1">
    <v>1</v>
    <v>XIDX:CLAY</v>
    <v>Daily</v>
    <v>46111</v>
    <v>46111</v>
    <v>0</v>
    <v>1</v>
    <v>639104256000000000,639178153358020856,0</v>
    <v>0</v>
    <v>bona52</v>
    <v>XIDX:CLAY</v>
    <v>149</v>
  </rv>
  <rv s="1">
    <v>1</v>
    <v>XIDX:CLAY</v>
    <v>Daily</v>
    <v>44195</v>
    <v>44195</v>
    <v>0</v>
    <v>1</v>
    <v>637448832000000000,639178153358487862,0</v>
    <v>0</v>
    <v>bona52</v>
    <v>XIDX:CLAY</v>
    <v>150</v>
  </rv>
  <rv s="1">
    <v>1</v>
    <v>XIDX:CLAY</v>
    <v>Daily</v>
    <v>45656</v>
    <v>45656</v>
    <v>0</v>
    <v>1</v>
    <v>638711136000000000,639178153358857941,0</v>
    <v>0</v>
    <v>bona52</v>
    <v>XIDX:CLAY</v>
    <v>24</v>
  </rv>
  <rv s="1">
    <v>1</v>
    <v>XIDX:CLAY</v>
    <v>Daily</v>
    <v>44560</v>
    <v>44560</v>
    <v>0</v>
    <v>1</v>
    <v>637764192000000000,639178153358877947,0</v>
    <v>0</v>
    <v>bona52</v>
    <v>XIDX:CLAY</v>
    <v>151</v>
  </rv>
  <rv s="1">
    <v>1</v>
    <v>XIDX:CLAY</v>
    <v>Daily</v>
    <v>46021</v>
    <v>46021</v>
    <v>0</v>
    <v>1</v>
    <v>639026496000000000,639178153359238024,0</v>
    <v>0</v>
    <v>bona52</v>
    <v>XIDX:CLAY</v>
    <v>152</v>
  </rv>
  <rv s="1">
    <v>1</v>
    <v>XIDX:CLAY</v>
    <v>Daily</v>
    <v>44925</v>
    <v>44925</v>
    <v>0</v>
    <v>1</v>
    <v>638079552000000000,639178153359471194,0</v>
    <v>0</v>
    <v>bona52</v>
    <v>XIDX:CLAY</v>
    <v>153</v>
  </rv>
  <rv s="1">
    <v>1</v>
    <v>XIDX:HEAL</v>
    <v>Daily</v>
    <v>43462</v>
    <v>43462</v>
    <v>0</v>
    <v>1</v>
    <v>636815520000000000,639178153380616493,0</v>
    <v>0</v>
    <v>bgvigh</v>
    <v>XIDX:HEAL</v>
    <v>154</v>
  </rv>
  <rv s="1">
    <v>1</v>
    <v>XIDX:HEAL</v>
    <v>Daily</v>
    <v>44925</v>
    <v>44925</v>
    <v>0</v>
    <v>1</v>
    <v>638079552000000000,639178153380977740,0</v>
    <v>0</v>
    <v>bgvigh</v>
    <v>XIDX:HEAL</v>
    <v>155</v>
  </rv>
  <rv s="1">
    <v>1</v>
    <v>XIDX:HEAL</v>
    <v>Daily</v>
    <v>43829</v>
    <v>43829</v>
    <v>0</v>
    <v>1</v>
    <v>637132608000000000,639178153383298232,0</v>
    <v>0</v>
    <v>bgvigh</v>
    <v>XIDX:HEAL</v>
    <v>156</v>
  </rv>
  <rv s="1">
    <v>1</v>
    <v>XIDX:HEAL</v>
    <v>Daily</v>
    <v>45289</v>
    <v>45289</v>
    <v>0</v>
    <v>1</v>
    <v>638394048000000000,639178153383667154,0</v>
    <v>0</v>
    <v>bgvigh</v>
    <v>XIDX:HEAL</v>
    <v>157</v>
  </rv>
  <rv s="1">
    <v>1</v>
    <v>XIDX:HEAL</v>
    <v>Daily</v>
    <v>46111</v>
    <v>46111</v>
    <v>0</v>
    <v>1</v>
    <v>639104256000000000,639178153384037234,0</v>
    <v>0</v>
    <v>bgvigh</v>
    <v>XIDX:HEAL</v>
    <v>158</v>
  </rv>
  <rv s="1">
    <v>1</v>
    <v>XIDX:HEAL</v>
    <v>Daily</v>
    <v>44195</v>
    <v>44195</v>
    <v>0</v>
    <v>1</v>
    <v>637448832000000000,639178153386670294,0</v>
    <v>0</v>
    <v>bgvigh</v>
    <v>XIDX:HEAL</v>
    <v>159</v>
  </rv>
  <rv s="1">
    <v>1</v>
    <v>XIDX:HEAL</v>
    <v>Daily</v>
    <v>45656</v>
    <v>45656</v>
    <v>0</v>
    <v>1</v>
    <v>638711136000000000,639178153387039051,0</v>
    <v>0</v>
    <v>bgvigh</v>
    <v>XIDX:HEAL</v>
    <v>160</v>
  </rv>
  <rv s="1">
    <v>1</v>
    <v>XIDX:HEAL</v>
    <v>Daily</v>
    <v>44560</v>
    <v>44560</v>
    <v>0</v>
    <v>1</v>
    <v>637764192000000000,639178153388549383,0</v>
    <v>0</v>
    <v>bgvigh</v>
    <v>XIDX:HEAL</v>
    <v>161</v>
  </rv>
  <rv s="1">
    <v>1</v>
    <v>XIDX:HEAL</v>
    <v>Daily</v>
    <v>46021</v>
    <v>46021</v>
    <v>0</v>
    <v>1</v>
    <v>639026496000000000,639178153407782454,0</v>
    <v>0</v>
    <v>bgvigh</v>
    <v>XIDX:HEAL</v>
    <v>162</v>
  </rv>
  <rv s="1">
    <v>1</v>
    <v>XIDX:TCPI</v>
    <v>Daily</v>
    <v>43829</v>
    <v>43829</v>
    <v>0</v>
    <v>1</v>
    <v>637132608000000000,639178153379849051,0</v>
    <v>0</v>
    <v>bh55nm</v>
    <v>XIDX:TCPI</v>
    <v>163</v>
  </rv>
  <rv s="1">
    <v>1</v>
    <v>XIDX:TCPI</v>
    <v>Daily</v>
    <v>45289</v>
    <v>45289</v>
    <v>0</v>
    <v>1</v>
    <v>638394048000000000,639178153380219133,0</v>
    <v>0</v>
    <v>bh55nm</v>
    <v>XIDX:TCPI</v>
    <v>164</v>
  </rv>
  <rv s="1">
    <v>1</v>
    <v>XIDX:TCPI</v>
    <v>Daily</v>
    <v>45656</v>
    <v>45656</v>
    <v>0</v>
    <v>1</v>
    <v>638711136000000000,639178153381969528,0</v>
    <v>0</v>
    <v>bh55nm</v>
    <v>XIDX:TCPI</v>
    <v>165</v>
  </rv>
  <rv s="1">
    <v>1</v>
    <v>XIDX:TCPI</v>
    <v>Daily</v>
    <v>44195</v>
    <v>44195</v>
    <v>0</v>
    <v>1</v>
    <v>637448832000000000,639178153382809719,0</v>
    <v>0</v>
    <v>bh55nm</v>
    <v>XIDX:TCPI</v>
    <v>166</v>
  </rv>
  <rv s="1">
    <v>1</v>
    <v>XIDX:TCPI</v>
    <v>Daily</v>
    <v>46021</v>
    <v>46021</v>
    <v>0</v>
    <v>1</v>
    <v>639026496000000000,639178153383183338,0</v>
    <v>0</v>
    <v>bh55nm</v>
    <v>XIDX:TCPI</v>
    <v>167</v>
  </rv>
  <rv s="1">
    <v>1</v>
    <v>XIDX:TCPI</v>
    <v>Daily</v>
    <v>44560</v>
    <v>44560</v>
    <v>0</v>
    <v>1</v>
    <v>637764192000000000,639178153386260491,0</v>
    <v>0</v>
    <v>bh55nm</v>
    <v>XIDX:TCPI</v>
    <v>168</v>
  </rv>
  <rv s="1">
    <v>1</v>
    <v>XIDX:TCPI</v>
    <v>Daily</v>
    <v>44925</v>
    <v>44925</v>
    <v>0</v>
    <v>1</v>
    <v>638079552000000000,639178153388510998,0</v>
    <v>0</v>
    <v>bh55nm</v>
    <v>XIDX:TCPI</v>
    <v>169</v>
  </rv>
  <rv s="1">
    <v>1</v>
    <v>XIDX:TCPI</v>
    <v>Daily</v>
    <v>46111</v>
    <v>46111</v>
    <v>0</v>
    <v>1</v>
    <v>639104256000000000,639178153388882081,0</v>
    <v>0</v>
    <v>bh55nm</v>
    <v>XIDX:TCPI</v>
    <v>170</v>
  </rv>
  <rv s="1">
    <v>1</v>
    <v>XIDX:POLI</v>
    <v>Daily</v>
    <v>44560</v>
    <v>44560</v>
    <v>0</v>
    <v>1</v>
    <v>637764192000000000,639178153358404107,0</v>
    <v>0</v>
    <v>bokeh7</v>
    <v>XIDX:POLI</v>
    <v>171</v>
  </rv>
  <rv s="1">
    <v>1</v>
    <v>XIDX:POLI</v>
    <v>Daily</v>
    <v>46021</v>
    <v>46021</v>
    <v>0</v>
    <v>1</v>
    <v>639026496000000000,639178153358771683,0</v>
    <v>0</v>
    <v>bokeh7</v>
    <v>XIDX:POLI</v>
    <v>172</v>
  </rv>
  <rv s="1">
    <v>1</v>
    <v>XIDX:POLI</v>
    <v>Daily</v>
    <v>44925</v>
    <v>44925</v>
    <v>0</v>
    <v>1</v>
    <v>638079552000000000,639178153359581859,0</v>
    <v>0</v>
    <v>bokeh7</v>
    <v>XIDX:POLI</v>
    <v>173</v>
  </rv>
  <rv s="1">
    <v>1</v>
    <v>XIDX:POLI</v>
    <v>Daily</v>
    <v>43829</v>
    <v>43829</v>
    <v>0</v>
    <v>1</v>
    <v>637132608000000000,639178153359603167,0</v>
    <v>0</v>
    <v>bokeh7</v>
    <v>XIDX:POLI</v>
    <v>157</v>
  </rv>
  <rv s="1">
    <v>1</v>
    <v>XIDX:POLI</v>
    <v>Daily</v>
    <v>45289</v>
    <v>45289</v>
    <v>0</v>
    <v>1</v>
    <v>638394048000000000,639178153359973246,0</v>
    <v>0</v>
    <v>bokeh7</v>
    <v>XIDX:POLI</v>
    <v>24</v>
  </rv>
  <rv s="1">
    <v>1</v>
    <v>XIDX:POLI</v>
    <v>Daily</v>
    <v>46111</v>
    <v>46111</v>
    <v>0</v>
    <v>1</v>
    <v>639104256000000000,639178153356141110,0</v>
    <v>0</v>
    <v>bokeh7</v>
    <v>XIDX:POLI</v>
    <v>174</v>
  </rv>
  <rv s="1">
    <v>1</v>
    <v>XIDX:POLI</v>
    <v>Daily</v>
    <v>44195</v>
    <v>44195</v>
    <v>0</v>
    <v>1</v>
    <v>637448832000000000,639178153358021518,0</v>
    <v>0</v>
    <v>bokeh7</v>
    <v>XIDX:POLI</v>
    <v>175</v>
  </rv>
  <rv s="1">
    <v>1</v>
    <v>XIDX:POLI</v>
    <v>Daily</v>
    <v>45656</v>
    <v>45656</v>
    <v>0</v>
    <v>1</v>
    <v>638711136000000000,639178153358391601,0</v>
    <v>0</v>
    <v>bokeh7</v>
    <v>XIDX:POLI</v>
    <v>24</v>
  </rv>
  <rv s="1">
    <v>1</v>
    <v>XIDX:BEEF</v>
    <v>Daily</v>
    <v>43829</v>
    <v>43829</v>
    <v>0</v>
    <v>1</v>
    <v>637132608000000000,639178153359132409,0</v>
    <v>0</v>
    <v>bokavh</v>
    <v>XIDX:BEEF</v>
    <v>176</v>
  </rv>
  <rv s="1">
    <v>1</v>
    <v>XIDX:BEEF</v>
    <v>Daily</v>
    <v>45289</v>
    <v>45289</v>
    <v>0</v>
    <v>1</v>
    <v>638394048000000000,639178153356661623,0</v>
    <v>0</v>
    <v>bokavh</v>
    <v>XIDX:BEEF</v>
    <v>177</v>
  </rv>
  <rv s="1">
    <v>1</v>
    <v>XIDX:BEEF</v>
    <v>Daily</v>
    <v>46111</v>
    <v>46111</v>
    <v>0</v>
    <v>1</v>
    <v>639104256000000000,639178153357031713,0</v>
    <v>0</v>
    <v>bokavh</v>
    <v>XIDX:BEEF</v>
    <v>178</v>
  </rv>
  <rv s="1">
    <v>1</v>
    <v>XIDX:BEEF</v>
    <v>Daily</v>
    <v>44195</v>
    <v>44195</v>
    <v>0</v>
    <v>1</v>
    <v>637448832000000000,639178153359952324,0</v>
    <v>0</v>
    <v>bokavh</v>
    <v>XIDX:BEEF</v>
    <v>179</v>
  </rv>
  <rv s="1">
    <v>1</v>
    <v>XIDX:BEEF</v>
    <v>Daily</v>
    <v>45656</v>
    <v>45656</v>
    <v>0</v>
    <v>1</v>
    <v>638711136000000000,639178153356681628,0</v>
    <v>0</v>
    <v>bokavh</v>
    <v>XIDX:BEEF</v>
    <v>180</v>
  </rv>
  <rv s="1">
    <v>1</v>
    <v>XIDX:BEEF</v>
    <v>Daily</v>
    <v>44560</v>
    <v>44560</v>
    <v>0</v>
    <v>1</v>
    <v>637764192000000000,639178153356521595,0</v>
    <v>0</v>
    <v>bokavh</v>
    <v>XIDX:BEEF</v>
    <v>181</v>
  </rv>
  <rv s="1">
    <v>1</v>
    <v>XIDX:BEEF</v>
    <v>Daily</v>
    <v>46021</v>
    <v>46021</v>
    <v>0</v>
    <v>1</v>
    <v>639026496000000000,639178153356881671,0</v>
    <v>0</v>
    <v>bokavh</v>
    <v>XIDX:BEEF</v>
    <v>182</v>
  </rv>
  <rv s="1">
    <v>1</v>
    <v>XIDX:BEEF</v>
    <v>Daily</v>
    <v>44925</v>
    <v>44925</v>
    <v>0</v>
    <v>1</v>
    <v>638079552000000000,639178153359132409,0</v>
    <v>0</v>
    <v>bokavh</v>
    <v>XIDX:BEEF</v>
    <v>183</v>
  </rv>
  <rv s="1">
    <v>1</v>
    <v>XIDX:YELO</v>
    <v>Daily</v>
    <v>43829</v>
    <v>43829</v>
    <v>0</v>
    <v>1</v>
    <v>637132608000000000,639178153365584463,0</v>
    <v>0</v>
    <v>bnehec</v>
    <v>XIDX:YELO</v>
    <v>45</v>
  </rv>
  <rv s="1">
    <v>1</v>
    <v>XIDX:YELO</v>
    <v>Daily</v>
    <v>45289</v>
    <v>45289</v>
    <v>0</v>
    <v>1</v>
    <v>638394048000000000,639178153365953243,0</v>
    <v>0</v>
    <v>bnehec</v>
    <v>XIDX:YELO</v>
    <v>42</v>
  </rv>
  <rv s="1">
    <v>1</v>
    <v>XIDX:YELO</v>
    <v>Daily</v>
    <v>46111</v>
    <v>46111</v>
    <v>0</v>
    <v>1</v>
    <v>639104256000000000,639178153366323313,0</v>
    <v>0</v>
    <v>bnehec</v>
    <v>XIDX:YELO</v>
    <v>184</v>
  </rv>
  <rv s="1">
    <v>1</v>
    <v>XIDX:YELO</v>
    <v>Daily</v>
    <v>44195</v>
    <v>44195</v>
    <v>0</v>
    <v>1</v>
    <v>637448832000000000,639178153369636558,0</v>
    <v>0</v>
    <v>bnehec</v>
    <v>XIDX:YELO</v>
    <v>42</v>
  </rv>
  <rv s="1">
    <v>1</v>
    <v>XIDX:YELO</v>
    <v>Daily</v>
    <v>45656</v>
    <v>45656</v>
    <v>0</v>
    <v>1</v>
    <v>638711136000000000,639178153370224181,0</v>
    <v>0</v>
    <v>bnehec</v>
    <v>XIDX:YELO</v>
    <v>185</v>
  </rv>
  <rv s="1">
    <v>1</v>
    <v>XIDX:YELO</v>
    <v>Daily</v>
    <v>44560</v>
    <v>44560</v>
    <v>0</v>
    <v>1</v>
    <v>637764192000000000,639178153370694286,0</v>
    <v>0</v>
    <v>bnehec</v>
    <v>XIDX:YELO</v>
    <v>186</v>
  </rv>
  <rv s="1">
    <v>1</v>
    <v>XIDX:YELO</v>
    <v>Daily</v>
    <v>46021</v>
    <v>46021</v>
    <v>0</v>
    <v>1</v>
    <v>639026496000000000,639178153371055619,0</v>
    <v>0</v>
    <v>bnehec</v>
    <v>XIDX:YELO</v>
    <v>24</v>
  </rv>
  <rv s="1">
    <v>1</v>
    <v>XIDX:YELO</v>
    <v>Daily</v>
    <v>43462</v>
    <v>43462</v>
    <v>0</v>
    <v>1</v>
    <v>636815520000000000,639178153373634943,0</v>
    <v>0</v>
    <v>bnehec</v>
    <v>XIDX:YELO</v>
    <v>187</v>
  </rv>
  <rv s="1">
    <v>1</v>
    <v>XIDX:YELO</v>
    <v>Daily</v>
    <v>44925</v>
    <v>44925</v>
    <v>0</v>
    <v>1</v>
    <v>638079552000000000,639178153373996252,0</v>
    <v>0</v>
    <v>bnehec</v>
    <v>XIDX:YELO</v>
    <v>188</v>
  </rv>
  <rv s="1">
    <v>1</v>
    <v>XIDX:FOOD</v>
    <v>Daily</v>
    <v>44560</v>
    <v>44560</v>
    <v>0</v>
    <v>1</v>
    <v>637764192000000000,639178153357390033,0</v>
    <v>0</v>
    <v>bohgur</v>
    <v>XIDX:FOOD</v>
    <v>189</v>
  </rv>
  <rv s="1">
    <v>1</v>
    <v>XIDX:FOOD</v>
    <v>Daily</v>
    <v>46021</v>
    <v>46021</v>
    <v>0</v>
    <v>1</v>
    <v>639026496000000000,639178153357759250,0</v>
    <v>0</v>
    <v>bohgur</v>
    <v>XIDX:FOOD</v>
    <v>11</v>
  </rv>
  <rv s="1">
    <v>1</v>
    <v>XIDX:FOOD</v>
    <v>Daily</v>
    <v>44925</v>
    <v>44925</v>
    <v>0</v>
    <v>1</v>
    <v>638079552000000000,639178153357410038,0</v>
    <v>0</v>
    <v>bohgur</v>
    <v>XIDX:FOOD</v>
    <v>190</v>
  </rv>
  <rv s="1">
    <v>1</v>
    <v>XIDX:FOOD</v>
    <v>Daily</v>
    <v>43829</v>
    <v>43829</v>
    <v>0</v>
    <v>1</v>
    <v>637132608000000000,639178153357259139,0</v>
    <v>0</v>
    <v>bohgur</v>
    <v>XIDX:FOOD</v>
    <v>191</v>
  </rv>
  <rv s="1">
    <v>1</v>
    <v>XIDX:FOOD</v>
    <v>Daily</v>
    <v>45289</v>
    <v>45289</v>
    <v>0</v>
    <v>1</v>
    <v>638394048000000000,639178153357628663,0</v>
    <v>0</v>
    <v>bohgur</v>
    <v>XIDX:FOOD</v>
    <v>192</v>
  </rv>
  <rv s="1">
    <v>1</v>
    <v>XIDX:FOOD</v>
    <v>Daily</v>
    <v>46111</v>
    <v>46111</v>
    <v>0</v>
    <v>1</v>
    <v>639104256000000000,639178153357989300,0</v>
    <v>0</v>
    <v>bohgur</v>
    <v>XIDX:FOOD</v>
    <v>193</v>
  </rv>
  <rv s="1">
    <v>1</v>
    <v>XIDX:FOOD</v>
    <v>Daily</v>
    <v>44195</v>
    <v>44195</v>
    <v>0</v>
    <v>1</v>
    <v>637448832000000000,639178153359490526,0</v>
    <v>0</v>
    <v>bohgur</v>
    <v>XIDX:FOOD</v>
    <v>192</v>
  </rv>
  <rv s="1">
    <v>1</v>
    <v>XIDX:FOOD</v>
    <v>Daily</v>
    <v>45656</v>
    <v>45656</v>
    <v>0</v>
    <v>1</v>
    <v>638711136000000000,639178153359860612,0</v>
    <v>0</v>
    <v>bohgur</v>
    <v>XIDX:FOOD</v>
    <v>194</v>
  </rv>
  <rv s="1">
    <v>1</v>
    <v>XIDX:PEHA</v>
    <v>Daily</v>
    <v>43829</v>
    <v>43829</v>
    <v>0</v>
    <v>1</v>
    <v>637132608000000000,639178153360222097,0</v>
    <v>0</v>
    <v>boeyr7</v>
    <v>XIDX:PEHA</v>
    <v>64</v>
  </rv>
  <rv s="1">
    <v>1</v>
    <v>XIDX:PEHA</v>
    <v>Daily</v>
    <v>45289</v>
    <v>45289</v>
    <v>0</v>
    <v>1</v>
    <v>638394048000000000,639178153360589292,0</v>
    <v>0</v>
    <v>boeyr7</v>
    <v>XIDX:PEHA</v>
    <v>195</v>
  </rv>
  <rv s="1">
    <v>1</v>
    <v>XIDX:PEHA</v>
    <v>Daily</v>
    <v>46111</v>
    <v>46111</v>
    <v>0</v>
    <v>1</v>
    <v>639104256000000000,639178153360962265,0</v>
    <v>0</v>
    <v>boeyr7</v>
    <v>XIDX:PEHA</v>
    <v>196</v>
  </rv>
  <rv s="1">
    <v>1</v>
    <v>XIDX:PEHA</v>
    <v>Daily</v>
    <v>44195</v>
    <v>44195</v>
    <v>0</v>
    <v>1</v>
    <v>637448832000000000,639178153359171860,0</v>
    <v>0</v>
    <v>boeyr7</v>
    <v>XIDX:PEHA</v>
    <v>197</v>
  </rv>
  <rv s="1">
    <v>1</v>
    <v>XIDX:PEHA</v>
    <v>Daily</v>
    <v>45656</v>
    <v>45656</v>
    <v>0</v>
    <v>1</v>
    <v>638711136000000000,639178153359541943,0</v>
    <v>0</v>
    <v>boeyr7</v>
    <v>XIDX:PEHA</v>
    <v>198</v>
  </rv>
  <rv s="1">
    <v>1</v>
    <v>XIDX:PEHA</v>
    <v>Daily</v>
    <v>44560</v>
    <v>44560</v>
    <v>0</v>
    <v>1</v>
    <v>637764192000000000,639178153367894131,0</v>
    <v>0</v>
    <v>boeyr7</v>
    <v>XIDX:PEHA</v>
    <v>199</v>
  </rv>
  <rv s="1">
    <v>1</v>
    <v>XIDX:PEHA</v>
    <v>Daily</v>
    <v>46021</v>
    <v>46021</v>
    <v>0</v>
    <v>1</v>
    <v>639026496000000000,639178153368264204,0</v>
    <v>0</v>
    <v>boeyr7</v>
    <v>XIDX:PEHA</v>
    <v>36</v>
  </rv>
  <rv s="1">
    <v>1</v>
    <v>XIDX:PEHA</v>
    <v>Daily</v>
    <v>43462</v>
    <v>43462</v>
    <v>0</v>
    <v>1</v>
    <v>636815520000000000,639178153371914998,0</v>
    <v>0</v>
    <v>boeyr7</v>
    <v>XIDX:PEHA</v>
    <v>200</v>
  </rv>
  <rv s="1">
    <v>1</v>
    <v>XIDX:PEHA</v>
    <v>Daily</v>
    <v>44925</v>
    <v>44925</v>
    <v>0</v>
    <v>1</v>
    <v>638079552000000000,639178153372284816,0</v>
    <v>0</v>
    <v>boeyr7</v>
    <v>XIDX:PEHA</v>
    <v>201</v>
  </rv>
  <rv s="1">
    <v>1</v>
    <v>XIDX:GHON</v>
    <v>Daily</v>
    <v>43829</v>
    <v>43829</v>
    <v>0</v>
    <v>1</v>
    <v>637132608000000000,639178153390719709,0</v>
    <v>0</v>
    <v>bkgq2w</v>
    <v>XIDX:GHON</v>
    <v>24</v>
  </rv>
  <rv s="1">
    <v>1</v>
    <v>XIDX:GHON</v>
    <v>Daily</v>
    <v>45289</v>
    <v>45289</v>
    <v>0</v>
    <v>1</v>
    <v>638394048000000000,639178153391094556,0</v>
    <v>0</v>
    <v>bkgq2w</v>
    <v>XIDX:GHON</v>
    <v>202</v>
  </rv>
  <rv s="1">
    <v>1</v>
    <v>XIDX:GHON</v>
    <v>Daily</v>
    <v>46111</v>
    <v>46111</v>
    <v>0</v>
    <v>1</v>
    <v>639104256000000000,639178153391459869,0</v>
    <v>0</v>
    <v>bkgq2w</v>
    <v>XIDX:GHON</v>
    <v>203</v>
  </rv>
  <rv s="1">
    <v>1</v>
    <v>XIDX:GHON</v>
    <v>Daily</v>
    <v>44195</v>
    <v>44195</v>
    <v>0</v>
    <v>1</v>
    <v>637448832000000000,639178153394495371,0</v>
    <v>0</v>
    <v>bkgq2w</v>
    <v>XIDX:GHON</v>
    <v>204</v>
  </rv>
  <rv s="1">
    <v>1</v>
    <v>XIDX:GHON</v>
    <v>Daily</v>
    <v>45656</v>
    <v>45656</v>
    <v>0</v>
    <v>1</v>
    <v>638711136000000000,639178153391169805,0</v>
    <v>0</v>
    <v>bkgq2w</v>
    <v>XIDX:GHON</v>
    <v>205</v>
  </rv>
  <rv s="1">
    <v>1</v>
    <v>XIDX:GHON</v>
    <v>Daily</v>
    <v>44560</v>
    <v>44560</v>
    <v>0</v>
    <v>1</v>
    <v>637764192000000000,639178153409719052,0</v>
    <v>0</v>
    <v>bkgq2w</v>
    <v>XIDX:GHON</v>
    <v>206</v>
  </rv>
  <rv s="1">
    <v>1</v>
    <v>XIDX:GHON</v>
    <v>Daily</v>
    <v>46021</v>
    <v>46021</v>
    <v>0</v>
    <v>1</v>
    <v>639026496000000000,639178153410095116,0</v>
    <v>0</v>
    <v>bkgq2w</v>
    <v>XIDX:GHON</v>
    <v>207</v>
  </rv>
  <rv s="1">
    <v>1</v>
    <v>XIDX:GHON</v>
    <v>Daily</v>
    <v>43462</v>
    <v>43462</v>
    <v>0</v>
    <v>1</v>
    <v>636815520000000000,639178153399686638,0</v>
    <v>0</v>
    <v>bkgq2w</v>
    <v>XIDX:GHON</v>
    <v>208</v>
  </rv>
  <rv s="1">
    <v>1</v>
    <v>XIDX:GHON</v>
    <v>Daily</v>
    <v>44925</v>
    <v>44925</v>
    <v>0</v>
    <v>1</v>
    <v>638079552000000000,639178153400051738,0</v>
    <v>0</v>
    <v>bkgq2w</v>
    <v>XIDX:GHON</v>
    <v>209</v>
  </rv>
  <rv s="1">
    <v>1</v>
    <v>XIDX:SOTS</v>
    <v>Daily</v>
    <v>43829</v>
    <v>43829</v>
    <v>0</v>
    <v>1</v>
    <v>637132608000000000,639178153358882096,0</v>
    <v>0</v>
    <v>bo5fk2</v>
    <v>XIDX:SOTS</v>
    <v>210</v>
  </rv>
  <rv s="1">
    <v>1</v>
    <v>XIDX:SOTS</v>
    <v>Daily</v>
    <v>45289</v>
    <v>45289</v>
    <v>0</v>
    <v>1</v>
    <v>638394048000000000,639178153359252176,0</v>
    <v>0</v>
    <v>bo5fk2</v>
    <v>XIDX:SOTS</v>
    <v>211</v>
  </rv>
  <rv s="1">
    <v>1</v>
    <v>XIDX:SOTS</v>
    <v>Daily</v>
    <v>46111</v>
    <v>46111</v>
    <v>0</v>
    <v>1</v>
    <v>639104256000000000,639178153359622252,0</v>
    <v>0</v>
    <v>bo5fk2</v>
    <v>XIDX:SOTS</v>
    <v>199</v>
  </rv>
  <rv s="1">
    <v>1</v>
    <v>XIDX:SOTS</v>
    <v>Daily</v>
    <v>44195</v>
    <v>44195</v>
    <v>0</v>
    <v>1</v>
    <v>637448832000000000,639178153360652468,0</v>
    <v>0</v>
    <v>bo5fk2</v>
    <v>XIDX:SOTS</v>
    <v>212</v>
  </rv>
  <rv s="1">
    <v>1</v>
    <v>XIDX:SOTS</v>
    <v>Daily</v>
    <v>45656</v>
    <v>45656</v>
    <v>0</v>
    <v>1</v>
    <v>638711136000000000,639178153361032828,0</v>
    <v>0</v>
    <v>bo5fk2</v>
    <v>XIDX:SOTS</v>
    <v>31</v>
  </rv>
  <rv s="1">
    <v>1</v>
    <v>XIDX:SOTS</v>
    <v>Daily</v>
    <v>44560</v>
    <v>44560</v>
    <v>0</v>
    <v>1</v>
    <v>637764192000000000,639178153370104485,0</v>
    <v>0</v>
    <v>bo5fk2</v>
    <v>XIDX:SOTS</v>
    <v>213</v>
  </rv>
  <rv s="1">
    <v>1</v>
    <v>XIDX:SOTS</v>
    <v>Daily</v>
    <v>46021</v>
    <v>46021</v>
    <v>0</v>
    <v>1</v>
    <v>639026496000000000,639178153370474910,0</v>
    <v>0</v>
    <v>bo5fk2</v>
    <v>XIDX:SOTS</v>
    <v>214</v>
  </rv>
  <rv s="1">
    <v>1</v>
    <v>XIDX:SOTS</v>
    <v>Daily</v>
    <v>43462</v>
    <v>43462</v>
    <v>0</v>
    <v>1</v>
    <v>636815520000000000,639178153369744748,0</v>
    <v>0</v>
    <v>bo5fk2</v>
    <v>XIDX:SOTS</v>
    <v>215</v>
  </rv>
  <rv s="1">
    <v>1</v>
    <v>XIDX:SOTS</v>
    <v>Daily</v>
    <v>44925</v>
    <v>44925</v>
    <v>0</v>
    <v>1</v>
    <v>638079552000000000,639178153370114486,0</v>
    <v>0</v>
    <v>bo5fk2</v>
    <v>XIDX:SOTS</v>
    <v>216</v>
  </rv>
  <rv s="1">
    <v>1</v>
    <v>XIDX:ZONE</v>
    <v>Daily</v>
    <v>43829</v>
    <v>43829</v>
    <v>0</v>
    <v>1</v>
    <v>637132608000000000,639178153361330882,0</v>
    <v>0</v>
    <v>bo5fyc</v>
    <v>XIDX:ZONE</v>
    <v>217</v>
  </rv>
  <rv s="1">
    <v>1</v>
    <v>XIDX:ZONE</v>
    <v>Daily</v>
    <v>45289</v>
    <v>45289</v>
    <v>0</v>
    <v>1</v>
    <v>638394048000000000,639178153358140200,0</v>
    <v>0</v>
    <v>bo5fyc</v>
    <v>XIDX:ZONE</v>
    <v>111</v>
  </rv>
  <rv s="1">
    <v>1</v>
    <v>XIDX:ZONE</v>
    <v>Daily</v>
    <v>46111</v>
    <v>46111</v>
    <v>0</v>
    <v>1</v>
    <v>639104256000000000,639178153358517869,0</v>
    <v>0</v>
    <v>bo5fyc</v>
    <v>XIDX:ZONE</v>
    <v>218</v>
  </rv>
  <rv s="1">
    <v>1</v>
    <v>XIDX:ZONE</v>
    <v>Daily</v>
    <v>44195</v>
    <v>44195</v>
    <v>0</v>
    <v>1</v>
    <v>637448832000000000,639178153359910577,0</v>
    <v>0</v>
    <v>bo5fyc</v>
    <v>XIDX:ZONE</v>
    <v>219</v>
  </rv>
  <rv s="1">
    <v>1</v>
    <v>XIDX:ZONE</v>
    <v>Daily</v>
    <v>45656</v>
    <v>45656</v>
    <v>0</v>
    <v>1</v>
    <v>638711136000000000,639178153360288249,0</v>
    <v>0</v>
    <v>bo5fyc</v>
    <v>XIDX:ZONE</v>
    <v>220</v>
  </rv>
  <rv s="1">
    <v>1</v>
    <v>XIDX:ZONE</v>
    <v>Daily</v>
    <v>44560</v>
    <v>44560</v>
    <v>0</v>
    <v>1</v>
    <v>637764192000000000,639178153369002528,0</v>
    <v>0</v>
    <v>bo5fyc</v>
    <v>XIDX:ZONE</v>
    <v>221</v>
  </rv>
  <rv s="1">
    <v>1</v>
    <v>XIDX:ZONE</v>
    <v>Daily</v>
    <v>46021</v>
    <v>46021</v>
    <v>0</v>
    <v>1</v>
    <v>639026496000000000,639178153369370216,0</v>
    <v>0</v>
    <v>bo5fyc</v>
    <v>XIDX:ZONE</v>
    <v>222</v>
  </rv>
  <rv s="1">
    <v>1</v>
    <v>XIDX:ZONE</v>
    <v>Daily</v>
    <v>43462</v>
    <v>43462</v>
    <v>0</v>
    <v>1</v>
    <v>636815520000000000,639178153372643326,0</v>
    <v>0</v>
    <v>bo5fyc</v>
    <v>XIDX:ZONE</v>
    <v>223</v>
  </rv>
  <rv s="1">
    <v>1</v>
    <v>XIDX:ZONE</v>
    <v>Daily</v>
    <v>44925</v>
    <v>44925</v>
    <v>0</v>
    <v>1</v>
    <v>638079552000000000,639178153373011013,0</v>
    <v>0</v>
    <v>bo5fyc</v>
    <v>XIDX:ZONE</v>
    <v>224</v>
  </rv>
  <rv s="1">
    <v>1</v>
    <v>XIDX:URBN</v>
    <v>Daily</v>
    <v>43829</v>
    <v>43829</v>
    <v>0</v>
    <v>1</v>
    <v>637132608000000000,639178153359991948,0</v>
    <v>0</v>
    <v>bo5fsm</v>
    <v>XIDX:URBN</v>
    <v>225</v>
  </rv>
  <rv s="1">
    <v>1</v>
    <v>XIDX:URBN</v>
    <v>Daily</v>
    <v>45289</v>
    <v>45289</v>
    <v>0</v>
    <v>1</v>
    <v>638394048000000000,639178153360363333,0</v>
    <v>0</v>
    <v>bo5fsm</v>
    <v>XIDX:URBN</v>
    <v>226</v>
  </rv>
  <rv s="1">
    <v>1</v>
    <v>XIDX:URBN</v>
    <v>Daily</v>
    <v>46111</v>
    <v>46111</v>
    <v>0</v>
    <v>1</v>
    <v>639104256000000000,639178153360722107,0</v>
    <v>0</v>
    <v>bo5fsm</v>
    <v>XIDX:URBN</v>
    <v>119</v>
  </rv>
  <rv s="1">
    <v>1</v>
    <v>XIDX:URBN</v>
    <v>Daily</v>
    <v>44195</v>
    <v>44195</v>
    <v>0</v>
    <v>1</v>
    <v>637448832000000000,639178153361402254,0</v>
    <v>0</v>
    <v>bo5fsm</v>
    <v>XIDX:URBN</v>
    <v>227</v>
  </rv>
  <rv s="1">
    <v>1</v>
    <v>XIDX:URBN</v>
    <v>Daily</v>
    <v>45656</v>
    <v>45656</v>
    <v>0</v>
    <v>1</v>
    <v>638711136000000000,639178153361774842,0</v>
    <v>0</v>
    <v>bo5fsm</v>
    <v>XIDX:URBN</v>
    <v>228</v>
  </rv>
  <rv s="1">
    <v>1</v>
    <v>XIDX:URBN</v>
    <v>Daily</v>
    <v>44560</v>
    <v>44560</v>
    <v>0</v>
    <v>1</v>
    <v>637764192000000000,639178153370075418,0</v>
    <v>0</v>
    <v>bo5fsm</v>
    <v>XIDX:URBN</v>
    <v>229</v>
  </rv>
  <rv s="1">
    <v>1</v>
    <v>XIDX:URBN</v>
    <v>Daily</v>
    <v>46021</v>
    <v>46021</v>
    <v>0</v>
    <v>1</v>
    <v>639026496000000000,639178153370445501,0</v>
    <v>0</v>
    <v>bo5fsm</v>
    <v>XIDX:URBN</v>
    <v>230</v>
  </rv>
  <rv s="1">
    <v>1</v>
    <v>XIDX:URBN</v>
    <v>Daily</v>
    <v>43462</v>
    <v>43462</v>
    <v>0</v>
    <v>1</v>
    <v>636815520000000000,639178153370484241,0</v>
    <v>0</v>
    <v>bo5fsm</v>
    <v>XIDX:URBN</v>
    <v>231</v>
  </rv>
  <rv s="1">
    <v>1</v>
    <v>XIDX:URBN</v>
    <v>Daily</v>
    <v>44925</v>
    <v>44925</v>
    <v>0</v>
    <v>1</v>
    <v>638079552000000000,639178153370854321,0</v>
    <v>0</v>
    <v>bo5fsm</v>
    <v>XIDX:URBN</v>
    <v>6</v>
  </rv>
  <rv s="1">
    <v>1</v>
    <v>XIDX:CAKK</v>
    <v>Daily</v>
    <v>43462</v>
    <v>43462</v>
    <v>0</v>
    <v>1</v>
    <v>636815520000000000,639178153363348911,0</v>
    <v>0</v>
    <v>bne4c7</v>
    <v>XIDX:CAKK</v>
    <v>132</v>
  </rv>
  <rv s="1">
    <v>1</v>
    <v>XIDX:CAKK</v>
    <v>Daily</v>
    <v>44925</v>
    <v>44925</v>
    <v>0</v>
    <v>1</v>
    <v>638079552000000000,639178153363718993,0</v>
    <v>0</v>
    <v>bne4c7</v>
    <v>XIDX:CAKK</v>
    <v>193</v>
  </rv>
  <rv s="1">
    <v>1</v>
    <v>XIDX:CAKK</v>
    <v>Daily</v>
    <v>43829</v>
    <v>43829</v>
    <v>0</v>
    <v>1</v>
    <v>637132608000000000,639178153362901225,0</v>
    <v>0</v>
    <v>bne4c7</v>
    <v>XIDX:CAKK</v>
    <v>232</v>
  </rv>
  <rv s="1">
    <v>1</v>
    <v>XIDX:CAKK</v>
    <v>Daily</v>
    <v>45289</v>
    <v>45289</v>
    <v>0</v>
    <v>1</v>
    <v>638394048000000000,639178153363268895,0</v>
    <v>0</v>
    <v>bne4c7</v>
    <v>XIDX:CAKK</v>
    <v>233</v>
  </rv>
  <rv s="1">
    <v>1</v>
    <v>XIDX:CAKK</v>
    <v>Daily</v>
    <v>46111</v>
    <v>46111</v>
    <v>0</v>
    <v>1</v>
    <v>639104256000000000,639178153363632156,0</v>
    <v>0</v>
    <v>bne4c7</v>
    <v>XIDX:CAKK</v>
    <v>124</v>
  </rv>
  <rv s="1">
    <v>1</v>
    <v>XIDX:CAKK</v>
    <v>Daily</v>
    <v>44195</v>
    <v>44195</v>
    <v>0</v>
    <v>1</v>
    <v>637448832000000000,639178153363969046,0</v>
    <v>0</v>
    <v>bne4c7</v>
    <v>XIDX:CAKK</v>
    <v>105</v>
  </rv>
  <rv s="1">
    <v>1</v>
    <v>XIDX:CAKK</v>
    <v>Daily</v>
    <v>45656</v>
    <v>45656</v>
    <v>0</v>
    <v>1</v>
    <v>638711136000000000,639178153364342319,0</v>
    <v>0</v>
    <v>bne4c7</v>
    <v>XIDX:CAKK</v>
    <v>226</v>
  </rv>
  <rv s="1">
    <v>1</v>
    <v>XIDX:CAKK</v>
    <v>Daily</v>
    <v>44560</v>
    <v>44560</v>
    <v>0</v>
    <v>1</v>
    <v>637764192000000000,639178153364842437,0</v>
    <v>0</v>
    <v>bne4c7</v>
    <v>XIDX:CAKK</v>
    <v>234</v>
  </rv>
  <rv s="1">
    <v>1</v>
    <v>XIDX:CAKK</v>
    <v>Daily</v>
    <v>46021</v>
    <v>46021</v>
    <v>0</v>
    <v>1</v>
    <v>639026496000000000,639178153365209320,0</v>
    <v>0</v>
    <v>bne4c7</v>
    <v>XIDX:CAKK</v>
    <v>235</v>
  </rv>
  <rv s="1">
    <v>1</v>
    <v>XIDX:LUCK</v>
    <v>Daily</v>
    <v>43829</v>
    <v>43829</v>
    <v>0</v>
    <v>1</v>
    <v>637132608000000000,639178153361094672,0</v>
    <v>0</v>
    <v>bny8z2</v>
    <v>XIDX:LUCK</v>
    <v>236</v>
  </rv>
  <rv s="1">
    <v>1</v>
    <v>XIDX:LUCK</v>
    <v>Daily</v>
    <v>45289</v>
    <v>45289</v>
    <v>0</v>
    <v>1</v>
    <v>638394048000000000,639178153361464139,0</v>
    <v>0</v>
    <v>bny8z2</v>
    <v>XIDX:LUCK</v>
    <v>237</v>
  </rv>
  <rv s="1">
    <v>1</v>
    <v>XIDX:LUCK</v>
    <v>Daily</v>
    <v>46111</v>
    <v>46111</v>
    <v>0</v>
    <v>1</v>
    <v>639104256000000000,639178153358803546,0</v>
    <v>0</v>
    <v>bny8z2</v>
    <v>XIDX:LUCK</v>
    <v>238</v>
  </rv>
  <rv s="1">
    <v>1</v>
    <v>XIDX:LUCK</v>
    <v>Daily</v>
    <v>44195</v>
    <v>44195</v>
    <v>0</v>
    <v>1</v>
    <v>637448832000000000,639178153362144291,0</v>
    <v>0</v>
    <v>bny8z2</v>
    <v>XIDX:LUCK</v>
    <v>239</v>
  </rv>
  <rv s="1">
    <v>1</v>
    <v>XIDX:LUCK</v>
    <v>Daily</v>
    <v>45656</v>
    <v>45656</v>
    <v>0</v>
    <v>1</v>
    <v>638711136000000000,639178153367155411,0</v>
    <v>0</v>
    <v>bny8z2</v>
    <v>XIDX:LUCK</v>
    <v>43</v>
  </rv>
  <rv s="1">
    <v>1</v>
    <v>XIDX:LUCK</v>
    <v>Daily</v>
    <v>44560</v>
    <v>44560</v>
    <v>0</v>
    <v>1</v>
    <v>637764192000000000,639178153371173773,0</v>
    <v>0</v>
    <v>bny8z2</v>
    <v>XIDX:LUCK</v>
    <v>112</v>
  </rv>
  <rv s="1">
    <v>1</v>
    <v>XIDX:LUCK</v>
    <v>Daily</v>
    <v>46021</v>
    <v>46021</v>
    <v>0</v>
    <v>1</v>
    <v>639026496000000000,639178153371543857,0</v>
    <v>0</v>
    <v>bny8z2</v>
    <v>XIDX:LUCK</v>
    <v>240</v>
  </rv>
  <rv s="1">
    <v>1</v>
    <v>XIDX:LUCK</v>
    <v>Daily</v>
    <v>43462</v>
    <v>43462</v>
    <v>0</v>
    <v>1</v>
    <v>636815520000000000,639178153371226891,0</v>
    <v>0</v>
    <v>bny8z2</v>
    <v>XIDX:LUCK</v>
    <v>241</v>
  </rv>
  <rv s="1">
    <v>1</v>
    <v>XIDX:LUCK</v>
    <v>Daily</v>
    <v>44925</v>
    <v>44925</v>
    <v>0</v>
    <v>1</v>
    <v>638079552000000000,639178153371606406,0</v>
    <v>0</v>
    <v>bny8z2</v>
    <v>XIDX:LUCK</v>
    <v>131</v>
  </rv>
  <rv s="1">
    <v>1</v>
    <v>XIDX:DIVA</v>
    <v>Daily</v>
    <v>44195</v>
    <v>44195</v>
    <v>0</v>
    <v>1</v>
    <v>637448832000000000,639178153371972574,0</v>
    <v>0</v>
    <v>bny8f2</v>
    <v>XIDX:DIVA</v>
    <v>242</v>
  </rv>
  <rv s="1">
    <v>1</v>
    <v>XIDX:DIVA</v>
    <v>Daily</v>
    <v>45656</v>
    <v>45656</v>
    <v>0</v>
    <v>1</v>
    <v>638711136000000000,639178153372350396,0</v>
    <v>0</v>
    <v>bny8f2</v>
    <v>XIDX:DIVA</v>
    <v>189</v>
  </rv>
  <rv s="1">
    <v>1</v>
    <v>XIDX:DIVA</v>
    <v>Daily</v>
    <v>44560</v>
    <v>44560</v>
    <v>0</v>
    <v>1</v>
    <v>637764192000000000,639178153364460863,0</v>
    <v>0</v>
    <v>bny8f2</v>
    <v>XIDX:DIVA</v>
    <v>243</v>
  </rv>
  <rv s="1">
    <v>1</v>
    <v>XIDX:DIVA</v>
    <v>Daily</v>
    <v>46021</v>
    <v>46021</v>
    <v>0</v>
    <v>1</v>
    <v>639026496000000000,639178153364840949,0</v>
    <v>0</v>
    <v>bny8f2</v>
    <v>XIDX:DIVA</v>
    <v>244</v>
  </rv>
  <rv s="1">
    <v>1</v>
    <v>XIDX:DIVA</v>
    <v>Daily</v>
    <v>43462</v>
    <v>43462</v>
    <v>0</v>
    <v>1</v>
    <v>636815520000000000,639178153364007889,0</v>
    <v>0</v>
    <v>bny8f2</v>
    <v>XIDX:DIVA</v>
    <v>245</v>
  </rv>
  <rv s="1">
    <v>1</v>
    <v>XIDX:DIVA</v>
    <v>Daily</v>
    <v>44925</v>
    <v>44925</v>
    <v>0</v>
    <v>1</v>
    <v>638079552000000000,639178153364377974,0</v>
    <v>0</v>
    <v>bny8f2</v>
    <v>XIDX:DIVA</v>
    <v>246</v>
  </rv>
  <rv s="1">
    <v>1</v>
    <v>XIDX:DIVA</v>
    <v>Daily</v>
    <v>43829</v>
    <v>43829</v>
    <v>0</v>
    <v>1</v>
    <v>637132608000000000,639178153364710919,0</v>
    <v>0</v>
    <v>bny8f2</v>
    <v>XIDX:DIVA</v>
    <v>247</v>
  </rv>
  <rv s="1">
    <v>1</v>
    <v>XIDX:DIVA</v>
    <v>Daily</v>
    <v>45289</v>
    <v>45289</v>
    <v>0</v>
    <v>1</v>
    <v>638394048000000000,639178153365081002,0</v>
    <v>0</v>
    <v>bny8f2</v>
    <v>XIDX:DIVA</v>
    <v>248</v>
  </rv>
  <rv s="1">
    <v>1</v>
    <v>XIDX:DIVA</v>
    <v>Daily</v>
    <v>46111</v>
    <v>46111</v>
    <v>0</v>
    <v>1</v>
    <v>639104256000000000,639178153365441084,0</v>
    <v>0</v>
    <v>bny8f2</v>
    <v>XIDX:DIVA</v>
    <v>228</v>
  </rv>
  <rv s="1">
    <v>1</v>
    <v>XIDX:SWAT</v>
    <v>Daily</v>
    <v>44560</v>
    <v>44560</v>
    <v>0</v>
    <v>1</v>
    <v>637764192000000000,639178153380476822,0</v>
    <v>0</v>
    <v>bh4xyc</v>
    <v>XIDX:SWAT</v>
    <v>249</v>
  </rv>
  <rv s="1">
    <v>1</v>
    <v>XIDX:SWAT</v>
    <v>Daily</v>
    <v>43462</v>
    <v>43462</v>
    <v>0</v>
    <v>1</v>
    <v>636815520000000000,639178153384507602,0</v>
    <v>0</v>
    <v>bh4xyc</v>
    <v>XIDX:SWAT</v>
    <v>240</v>
  </rv>
  <rv s="1">
    <v>1</v>
    <v>XIDX:SWAT</v>
    <v>Daily</v>
    <v>44925</v>
    <v>44925</v>
    <v>0</v>
    <v>1</v>
    <v>638079552000000000,639178153384877687,0</v>
    <v>0</v>
    <v>bh4xyc</v>
    <v>XIDX:SWAT</v>
    <v>42</v>
  </rv>
  <rv s="1">
    <v>1</v>
    <v>XIDX:SWAT</v>
    <v>Daily</v>
    <v>46111</v>
    <v>46111</v>
    <v>0</v>
    <v>1</v>
    <v>639104256000000000,639178153385247768,0</v>
    <v>0</v>
    <v>bh4xyc</v>
    <v>XIDX:SWAT</v>
    <v>24</v>
  </rv>
  <rv s="1">
    <v>1</v>
    <v>XIDX:SWAT</v>
    <v>Daily</v>
    <v>43829</v>
    <v>43829</v>
    <v>0</v>
    <v>1</v>
    <v>637132608000000000,639178153385397897,0</v>
    <v>0</v>
    <v>bh4xyc</v>
    <v>XIDX:SWAT</v>
    <v>192</v>
  </rv>
  <rv s="1">
    <v>1</v>
    <v>XIDX:SWAT</v>
    <v>Daily</v>
    <v>45289</v>
    <v>45289</v>
    <v>0</v>
    <v>1</v>
    <v>638394048000000000,639178153385767887,0</v>
    <v>0</v>
    <v>bh4xyc</v>
    <v>XIDX:SWAT</v>
    <v>42</v>
  </rv>
  <rv s="1">
    <v>1</v>
    <v>XIDX:SWAT</v>
    <v>Daily</v>
    <v>45656</v>
    <v>45656</v>
    <v>0</v>
    <v>1</v>
    <v>638711136000000000,639178153387078270,0</v>
    <v>0</v>
    <v>bh4xyc</v>
    <v>XIDX:SWAT</v>
    <v>250</v>
  </rv>
  <rv s="1">
    <v>1</v>
    <v>XIDX:SWAT</v>
    <v>Daily</v>
    <v>44195</v>
    <v>44195</v>
    <v>0</v>
    <v>1</v>
    <v>637448832000000000,639178153398210659,0</v>
    <v>0</v>
    <v>bh4xyc</v>
    <v>XIDX:SWAT</v>
    <v>251</v>
  </rv>
  <rv s="1">
    <v>1</v>
    <v>XIDX:POLA</v>
    <v>Daily</v>
    <v>44195</v>
    <v>44195</v>
    <v>0</v>
    <v>1</v>
    <v>637448832000000000,639178153372715405,0</v>
    <v>0</v>
    <v>bnw452</v>
    <v>XIDX:POLA</v>
    <v>24</v>
  </rv>
  <rv s="1">
    <v>1</v>
    <v>XIDX:POLA</v>
    <v>Daily</v>
    <v>45656</v>
    <v>45656</v>
    <v>0</v>
    <v>1</v>
    <v>638711136000000000,639178153373095114,0</v>
    <v>0</v>
    <v>bnw452</v>
    <v>XIDX:POLA</v>
    <v>252</v>
  </rv>
  <rv s="1">
    <v>1</v>
    <v>XIDX:POLA</v>
    <v>Daily</v>
    <v>44560</v>
    <v>44560</v>
    <v>0</v>
    <v>1</v>
    <v>637764192000000000,639178153362192800,0</v>
    <v>0</v>
    <v>bnw452</v>
    <v>XIDX:POLA</v>
    <v>253</v>
  </rv>
  <rv s="1">
    <v>1</v>
    <v>XIDX:POLA</v>
    <v>Daily</v>
    <v>46021</v>
    <v>46021</v>
    <v>0</v>
    <v>1</v>
    <v>639026496000000000,639178153362562882,0</v>
    <v>0</v>
    <v>bnw452</v>
    <v>XIDX:POLA</v>
    <v>104</v>
  </rv>
  <rv s="1">
    <v>1</v>
    <v>XIDX:POLA</v>
    <v>Daily</v>
    <v>43462</v>
    <v>43462</v>
    <v>0</v>
    <v>1</v>
    <v>636815520000000000,639178153364743637,0</v>
    <v>0</v>
    <v>bnw452</v>
    <v>XIDX:POLA</v>
    <v>254</v>
  </rv>
  <rv s="1">
    <v>1</v>
    <v>XIDX:POLA</v>
    <v>Daily</v>
    <v>44925</v>
    <v>44925</v>
    <v>0</v>
    <v>1</v>
    <v>638079552000000000,639178153365113420,0</v>
    <v>0</v>
    <v>bnw452</v>
    <v>XIDX:POLA</v>
    <v>255</v>
  </rv>
  <rv s="1">
    <v>1</v>
    <v>XIDX:POLA</v>
    <v>Daily</v>
    <v>43829</v>
    <v>43829</v>
    <v>0</v>
    <v>1</v>
    <v>637132608000000000,639178153365803569,0</v>
    <v>0</v>
    <v>bnw452</v>
    <v>XIDX:POLA</v>
    <v>24</v>
  </rv>
  <rv s="1">
    <v>1</v>
    <v>XIDX:POLA</v>
    <v>Daily</v>
    <v>45289</v>
    <v>45289</v>
    <v>0</v>
    <v>1</v>
    <v>638394048000000000,639178153364393269,0</v>
    <v>0</v>
    <v>bnw452</v>
    <v>XIDX:POLA</v>
    <v>42</v>
  </rv>
  <rv s="1">
    <v>1</v>
    <v>XIDX:POLA</v>
    <v>Daily</v>
    <v>46111</v>
    <v>46111</v>
    <v>0</v>
    <v>1</v>
    <v>639104256000000000,639178153364763355,0</v>
    <v>0</v>
    <v>bnw452</v>
    <v>XIDX:POLA</v>
    <v>256</v>
  </rv>
  <rv s="1">
    <v>1</v>
    <v>XIDX:MGRO</v>
    <v>Daily</v>
    <v>44560</v>
    <v>44560</v>
    <v>0</v>
    <v>1</v>
    <v>637764192000000000,639178153377075713,0</v>
    <v>0</v>
    <v>bgxdcw</v>
    <v>XIDX:MGRO</v>
    <v>100</v>
  </rv>
  <rv s="1">
    <v>1</v>
    <v>XIDX:MGRO</v>
    <v>Daily</v>
    <v>46021</v>
    <v>46021</v>
    <v>0</v>
    <v>1</v>
    <v>639026496000000000,639178153374146284,0</v>
    <v>0</v>
    <v>bgxdcw</v>
    <v>XIDX:MGRO</v>
    <v>54</v>
  </rv>
  <rv s="1">
    <v>1</v>
    <v>XIDX:MGRO</v>
    <v>Daily</v>
    <v>43462</v>
    <v>43462</v>
    <v>0</v>
    <v>1</v>
    <v>636815520000000000,639178153377997105,0</v>
    <v>0</v>
    <v>bgxdcw</v>
    <v>XIDX:MGRO</v>
    <v>257</v>
  </rv>
  <rv s="1">
    <v>1</v>
    <v>XIDX:MGRO</v>
    <v>Daily</v>
    <v>44925</v>
    <v>44925</v>
    <v>0</v>
    <v>1</v>
    <v>638079552000000000,639178153378365993,0</v>
    <v>0</v>
    <v>bgxdcw</v>
    <v>XIDX:MGRO</v>
    <v>258</v>
  </rv>
  <rv s="1">
    <v>1</v>
    <v>XIDX:MGRO</v>
    <v>Daily</v>
    <v>43829</v>
    <v>43829</v>
    <v>0</v>
    <v>1</v>
    <v>637132608000000000,639178153391048773,0</v>
    <v>0</v>
    <v>bgxdcw</v>
    <v>XIDX:MGRO</v>
    <v>259</v>
  </rv>
  <rv s="1">
    <v>1</v>
    <v>XIDX:MGRO</v>
    <v>Daily</v>
    <v>45289</v>
    <v>45289</v>
    <v>0</v>
    <v>1</v>
    <v>638394048000000000,639178153391408850,0</v>
    <v>0</v>
    <v>bgxdcw</v>
    <v>XIDX:MGRO</v>
    <v>97</v>
  </rv>
  <rv s="1">
    <v>1</v>
    <v>XIDX:MGRO</v>
    <v>Daily</v>
    <v>46111</v>
    <v>46111</v>
    <v>0</v>
    <v>1</v>
    <v>639104256000000000,639178153387738029,0</v>
    <v>0</v>
    <v>bgxdcw</v>
    <v>XIDX:MGRO</v>
    <v>241</v>
  </rv>
  <rv s="1">
    <v>1</v>
    <v>XIDX:MGRO</v>
    <v>Daily</v>
    <v>44195</v>
    <v>44195</v>
    <v>0</v>
    <v>1</v>
    <v>637448832000000000,639178153381286639,0</v>
    <v>0</v>
    <v>bgxdcw</v>
    <v>XIDX:MGRO</v>
    <v>260</v>
  </rv>
  <rv s="1">
    <v>1</v>
    <v>XIDX:MGRO</v>
    <v>Daily</v>
    <v>45656</v>
    <v>45656</v>
    <v>0</v>
    <v>1</v>
    <v>638711136000000000,639178153381656709,0</v>
    <v>0</v>
    <v>bgxdcw</v>
    <v>XIDX:MGRO</v>
    <v>50</v>
  </rv>
  <rv s="1">
    <v>1</v>
    <v>XIDX:MPOW</v>
    <v>Daily</v>
    <v>44195</v>
    <v>44195</v>
    <v>0</v>
    <v>1</v>
    <v>637448832000000000,639178153409532833,0</v>
    <v>0</v>
    <v>bkh3pr</v>
    <v>XIDX:MPOW</v>
    <v>237</v>
  </rv>
  <rv s="1">
    <v>1</v>
    <v>XIDX:MPOW</v>
    <v>Daily</v>
    <v>45656</v>
    <v>45656</v>
    <v>0</v>
    <v>1</v>
    <v>638711136000000000,639178153409902909,0</v>
    <v>0</v>
    <v>bkh3pr</v>
    <v>XIDX:MPOW</v>
    <v>261</v>
  </rv>
  <rv s="1">
    <v>1</v>
    <v>XIDX:MPOW</v>
    <v>Daily</v>
    <v>43829</v>
    <v>43829</v>
    <v>0</v>
    <v>1</v>
    <v>637132608000000000,639178153409123828,0</v>
    <v>0</v>
    <v>bkh3pr</v>
    <v>XIDX:MPOW</v>
    <v>262</v>
  </rv>
  <rv s="1">
    <v>1</v>
    <v>XIDX:MPOW</v>
    <v>Daily</v>
    <v>46021</v>
    <v>46021</v>
    <v>0</v>
    <v>1</v>
    <v>639026496000000000,639178153409492826,0</v>
    <v>0</v>
    <v>bkh3pr</v>
    <v>XIDX:MPOW</v>
    <v>127</v>
  </rv>
  <rv s="1">
    <v>1</v>
    <v>XIDX:MPOW</v>
    <v>Daily</v>
    <v>44560</v>
    <v>44560</v>
    <v>0</v>
    <v>1</v>
    <v>637764192000000000,639178153461424231,0</v>
    <v>0</v>
    <v>bkh3pr</v>
    <v>XIDX:MPOW</v>
    <v>263</v>
  </rv>
  <rv s="1">
    <v>1</v>
    <v>XIDX:MPOW</v>
    <v>Daily</v>
    <v>43098</v>
    <v>43098</v>
    <v>0</v>
    <v>1</v>
    <v>636501024000000000,639178153459223752,0</v>
    <v>0</v>
    <v>bkh3pr</v>
    <v>XIDX:MPOW</v>
    <v>264</v>
  </rv>
  <rv s="1">
    <v>1</v>
    <v>XIDX:MPOW</v>
    <v>Daily</v>
    <v>44925</v>
    <v>44925</v>
    <v>0</v>
    <v>1</v>
    <v>638079552000000000,639178153459593835,0</v>
    <v>0</v>
    <v>bkh3pr</v>
    <v>XIDX:MPOW</v>
    <v>265</v>
  </rv>
  <rv s="1">
    <v>1</v>
    <v>XIDX:MPOW</v>
    <v>Daily</v>
    <v>46111</v>
    <v>46111</v>
    <v>0</v>
    <v>1</v>
    <v>639104256000000000,639178153459963914,0</v>
    <v>0</v>
    <v>bkh3pr</v>
    <v>XIDX:MPOW</v>
    <v>184</v>
  </rv>
  <rv s="1">
    <v>1</v>
    <v>XIDX:MPOW</v>
    <v>Daily</v>
    <v>43462</v>
    <v>43462</v>
    <v>0</v>
    <v>1</v>
    <v>636815520000000000,639178153414213849,0</v>
    <v>0</v>
    <v>bkh3pr</v>
    <v>XIDX:MPOW</v>
    <v>129</v>
  </rv>
  <rv s="1">
    <v>1</v>
    <v>XIDX:MPOW</v>
    <v>Daily</v>
    <v>45289</v>
    <v>45289</v>
    <v>0</v>
    <v>1</v>
    <v>638394048000000000,639178153414575014,0</v>
    <v>0</v>
    <v>bkh3pr</v>
    <v>XIDX:MPOW</v>
    <v>266</v>
  </rv>
  <rv s="1">
    <v>1</v>
    <v>XIDX:DEAL</v>
    <v>Daily</v>
    <v>43829</v>
    <v>43829</v>
    <v>0</v>
    <v>1</v>
    <v>637132608000000000,639178153361497500,0</v>
    <v>0</v>
    <v>bnsvpr</v>
    <v>XIDX:DEAL</v>
    <v>235</v>
  </rv>
  <rv s="1">
    <v>1</v>
    <v>XIDX:DEAL</v>
    <v>Daily</v>
    <v>44195</v>
    <v>44195</v>
    <v>0</v>
    <v>1</v>
    <v>637448832000000000,639178153362927846,0</v>
    <v>0</v>
    <v>bnsvpr</v>
    <v>XIDX:DEAL</v>
    <v>267</v>
  </rv>
  <rv s="1">
    <v>1</v>
    <v>XIDX:DEAL</v>
    <v>Daily</v>
    <v>46111</v>
    <v>46111</v>
    <v>0</v>
    <v>1</v>
    <v>639104256000000000,639178153363295347,0</v>
    <v>0</v>
    <v>bnsvpr</v>
    <v>XIDX:DEAL</v>
    <v>24</v>
  </rv>
  <rv s="1">
    <v>1</v>
    <v>XIDX:DEAL</v>
    <v>Daily</v>
    <v>44560</v>
    <v>44560</v>
    <v>0</v>
    <v>1</v>
    <v>637764192000000000,639178153365854293,0</v>
    <v>0</v>
    <v>bnsvpr</v>
    <v>XIDX:DEAL</v>
    <v>42</v>
  </rv>
  <rv s="1">
    <v>1</v>
    <v>XIDX:DEAL</v>
    <v>Daily</v>
    <v>43462</v>
    <v>43462</v>
    <v>0</v>
    <v>1</v>
    <v>636815520000000000,639178153365125737,0</v>
    <v>0</v>
    <v>bnsvpr</v>
    <v>XIDX:DEAL</v>
    <v>96</v>
  </rv>
  <rv s="1">
    <v>1</v>
    <v>XIDX:DEAL</v>
    <v>Daily</v>
    <v>44925</v>
    <v>44925</v>
    <v>0</v>
    <v>1</v>
    <v>638079552000000000,639178153365494228,0</v>
    <v>0</v>
    <v>bnsvpr</v>
    <v>XIDX:DEAL</v>
    <v>24</v>
  </rv>
  <rv s="1">
    <v>1</v>
    <v>XIDX:JMAS</v>
    <v>Daily</v>
    <v>44925</v>
    <v>44925</v>
    <v>0</v>
    <v>1</v>
    <v>638079552000000000,639178153390254358,0</v>
    <v>0</v>
    <v>bkgwcw</v>
    <v>XIDX:JMAS</v>
    <v>268</v>
  </rv>
  <rv s="1">
    <v>1</v>
    <v>XIDX:JMAS</v>
    <v>Daily</v>
    <v>46111</v>
    <v>46111</v>
    <v>0</v>
    <v>1</v>
    <v>639104256000000000,639178153390614443,0</v>
    <v>0</v>
    <v>bkgwcw</v>
    <v>XIDX:JMAS</v>
    <v>230</v>
  </rv>
  <rv s="1">
    <v>1</v>
    <v>XIDX:JMAS</v>
    <v>Daily</v>
    <v>45289</v>
    <v>45289</v>
    <v>0</v>
    <v>1</v>
    <v>638394048000000000,639178153394331865,0</v>
    <v>0</v>
    <v>bkgwcw</v>
    <v>XIDX:JMAS</v>
    <v>269</v>
  </rv>
  <rv s="1">
    <v>1</v>
    <v>XIDX:JMAS</v>
    <v>Daily</v>
    <v>45656</v>
    <v>45656</v>
    <v>0</v>
    <v>1</v>
    <v>638711136000000000,639178153396582329,0</v>
    <v>0</v>
    <v>bkgwcw</v>
    <v>XIDX:JMAS</v>
    <v>270</v>
  </rv>
  <rv s="1">
    <v>1</v>
    <v>XIDX:JMAS</v>
    <v>Daily</v>
    <v>44560</v>
    <v>44560</v>
    <v>0</v>
    <v>1</v>
    <v>637764192000000000,639178153407643388,0</v>
    <v>0</v>
    <v>bkgwcw</v>
    <v>XIDX:JMAS</v>
    <v>5</v>
  </rv>
  <rv s="1">
    <v>1</v>
    <v>XIDX:SOSS</v>
    <v>Daily</v>
    <v>43462</v>
    <v>43462</v>
    <v>0</v>
    <v>1</v>
    <v>636815520000000000,639178153361861746,0</v>
    <v>0</v>
    <v>borblh</v>
    <v>XIDX:SOSS</v>
    <v>271</v>
  </rv>
  <rv s="1">
    <v>1</v>
    <v>XIDX:SOSS</v>
    <v>Daily</v>
    <v>44925</v>
    <v>44925</v>
    <v>0</v>
    <v>1</v>
    <v>638079552000000000,639178153362238671,0</v>
    <v>0</v>
    <v>borblh</v>
    <v>XIDX:SOSS</v>
    <v>272</v>
  </rv>
  <rv s="1">
    <v>1</v>
    <v>XIDX:SOSS</v>
    <v>Daily</v>
    <v>43829</v>
    <v>43829</v>
    <v>0</v>
    <v>1</v>
    <v>637132608000000000,639178153363668981,0</v>
    <v>0</v>
    <v>borblh</v>
    <v>XIDX:SOSS</v>
    <v>236</v>
  </rv>
  <rv s="1">
    <v>1</v>
    <v>XIDX:SOSS</v>
    <v>Daily</v>
    <v>45289</v>
    <v>45289</v>
    <v>0</v>
    <v>1</v>
    <v>638394048000000000,639178153364029067,0</v>
    <v>0</v>
    <v>borblh</v>
    <v>XIDX:SOSS</v>
    <v>273</v>
  </rv>
  <rv s="1">
    <v>1</v>
    <v>XIDX:SOSS</v>
    <v>Daily</v>
    <v>46111</v>
    <v>46111</v>
    <v>0</v>
    <v>1</v>
    <v>639104256000000000,639178153364401537,0</v>
    <v>0</v>
    <v>borblh</v>
    <v>XIDX:SOSS</v>
    <v>274</v>
  </rv>
  <rv s="1">
    <v>1</v>
    <v>XIDX:SOSS</v>
    <v>Daily</v>
    <v>44195</v>
    <v>44195</v>
    <v>0</v>
    <v>1</v>
    <v>637448832000000000,639178153362498726,0</v>
    <v>0</v>
    <v>borblh</v>
    <v>XIDX:SOSS</v>
    <v>275</v>
  </rv>
  <rv s="1">
    <v>1</v>
    <v>XIDX:SOSS</v>
    <v>Daily</v>
    <v>45656</v>
    <v>45656</v>
    <v>0</v>
    <v>1</v>
    <v>638711136000000000,639178153362858806,0</v>
    <v>0</v>
    <v>borblh</v>
    <v>XIDX:SOSS</v>
    <v>276</v>
  </rv>
  <rv s="1">
    <v>1</v>
    <v>XIDX:SOSS</v>
    <v>Daily</v>
    <v>44560</v>
    <v>44560</v>
    <v>0</v>
    <v>1</v>
    <v>637764192000000000,639178153366319558,0</v>
    <v>0</v>
    <v>borblh</v>
    <v>XIDX:SOSS</v>
    <v>277</v>
  </rv>
  <rv s="1">
    <v>1</v>
    <v>XIDX:SOSS</v>
    <v>Daily</v>
    <v>46021</v>
    <v>46021</v>
    <v>0</v>
    <v>1</v>
    <v>639026496000000000,639178153366682864,0</v>
    <v>0</v>
    <v>borblh</v>
    <v>XIDX:SOSS</v>
    <v>278</v>
  </rv>
  <rv s="1">
    <v>1</v>
    <v>XIDX:SATU</v>
    <v>Daily</v>
    <v>43462</v>
    <v>43462</v>
    <v>0</v>
    <v>1</v>
    <v>636815520000000000,639178153362603606,0</v>
    <v>0</v>
    <v>bnmpyc</v>
    <v>XIDX:SATU</v>
    <v>279</v>
  </rv>
  <rv s="1">
    <v>1</v>
    <v>XIDX:SATU</v>
    <v>Daily</v>
    <v>44925</v>
    <v>44925</v>
    <v>0</v>
    <v>1</v>
    <v>638079552000000000,639178153362963663,0</v>
    <v>0</v>
    <v>bnmpyc</v>
    <v>XIDX:SATU</v>
    <v>88</v>
  </rv>
  <rv s="1">
    <v>1</v>
    <v>XIDX:SATU</v>
    <v>Daily</v>
    <v>43829</v>
    <v>43829</v>
    <v>0</v>
    <v>1</v>
    <v>637132608000000000,639178153364784059,0</v>
    <v>0</v>
    <v>bnmpyc</v>
    <v>XIDX:SATU</v>
    <v>255</v>
  </rv>
  <rv s="1">
    <v>1</v>
    <v>XIDX:SATU</v>
    <v>Daily</v>
    <v>45289</v>
    <v>45289</v>
    <v>0</v>
    <v>1</v>
    <v>638394048000000000,639178153365158382,0</v>
    <v>0</v>
    <v>bnmpyc</v>
    <v>XIDX:SATU</v>
    <v>280</v>
  </rv>
  <rv s="1">
    <v>1</v>
    <v>XIDX:SATU</v>
    <v>Daily</v>
    <v>46111</v>
    <v>46111</v>
    <v>0</v>
    <v>1</v>
    <v>639104256000000000,639178153362533569,0</v>
    <v>0</v>
    <v>bnmpyc</v>
    <v>XIDX:SATU</v>
    <v>51</v>
  </rv>
  <rv s="1">
    <v>1</v>
    <v>XIDX:SATU</v>
    <v>Daily</v>
    <v>44195</v>
    <v>44195</v>
    <v>0</v>
    <v>1</v>
    <v>637448832000000000,639178153363223719,0</v>
    <v>0</v>
    <v>bnmpyc</v>
    <v>XIDX:SATU</v>
    <v>42</v>
  </rv>
  <rv s="1">
    <v>1</v>
    <v>XIDX:SATU</v>
    <v>Daily</v>
    <v>45656</v>
    <v>45656</v>
    <v>0</v>
    <v>1</v>
    <v>638711136000000000,639178153363593799,0</v>
    <v>0</v>
    <v>bnmpyc</v>
    <v>XIDX:SATU</v>
    <v>46</v>
  </rv>
  <rv s="1">
    <v>1</v>
    <v>XIDX:SATU</v>
    <v>Daily</v>
    <v>44560</v>
    <v>44560</v>
    <v>0</v>
    <v>1</v>
    <v>637764192000000000,639178153367438925,0</v>
    <v>0</v>
    <v>bnmpyc</v>
    <v>XIDX:SATU</v>
    <v>281</v>
  </rv>
  <rv s="1">
    <v>1</v>
    <v>XIDX:SATU</v>
    <v>Daily</v>
    <v>46021</v>
    <v>46021</v>
    <v>0</v>
    <v>1</v>
    <v>639026496000000000,639178153367816309,0</v>
    <v>0</v>
    <v>bnmpyc</v>
    <v>XIDX:SATU</v>
    <v>34</v>
  </rv>
  <rv s="1">
    <v>1</v>
    <v>XIDX:SKRN</v>
    <v>Daily</v>
    <v>43829</v>
    <v>43829</v>
    <v>0</v>
    <v>1</v>
    <v>637132608000000000,639178153366693760,0</v>
    <v>0</v>
    <v>bkhqc7</v>
    <v>XIDX:SKRN</v>
    <v>262</v>
  </rv>
  <rv s="1">
    <v>1</v>
    <v>XIDX:SKRN</v>
    <v>Daily</v>
    <v>45289</v>
    <v>45289</v>
    <v>0</v>
    <v>1</v>
    <v>638394048000000000,639178153367063836,0</v>
    <v>0</v>
    <v>bkhqc7</v>
    <v>XIDX:SKRN</v>
    <v>271</v>
  </rv>
  <rv s="1">
    <v>1</v>
    <v>XIDX:SKRN</v>
    <v>Daily</v>
    <v>46111</v>
    <v>46111</v>
    <v>0</v>
    <v>1</v>
    <v>639104256000000000,639178153367443912,0</v>
    <v>0</v>
    <v>bkhqc7</v>
    <v>XIDX:SKRN</v>
    <v>282</v>
  </rv>
  <rv s="1">
    <v>1</v>
    <v>XIDX:SKRN</v>
    <v>Daily</v>
    <v>44195</v>
    <v>44195</v>
    <v>0</v>
    <v>1</v>
    <v>637448832000000000,639178153370584589,0</v>
    <v>0</v>
    <v>bkhqc7</v>
    <v>XIDX:SKRN</v>
    <v>283</v>
  </rv>
  <rv s="1">
    <v>1</v>
    <v>XIDX:SKRN</v>
    <v>Daily</v>
    <v>45656</v>
    <v>45656</v>
    <v>0</v>
    <v>1</v>
    <v>638711136000000000,639178153370955016,0</v>
    <v>0</v>
    <v>bkhqc7</v>
    <v>XIDX:SKRN</v>
    <v>284</v>
  </rv>
  <rv s="1">
    <v>1</v>
    <v>XIDX:SKRN</v>
    <v>Daily</v>
    <v>44560</v>
    <v>44560</v>
    <v>0</v>
    <v>1</v>
    <v>637764192000000000,639178153371784840,0</v>
    <v>0</v>
    <v>bkhqc7</v>
    <v>XIDX:SKRN</v>
    <v>17</v>
  </rv>
  <rv s="1">
    <v>1</v>
    <v>XIDX:SKRN</v>
    <v>Daily</v>
    <v>46021</v>
    <v>46021</v>
    <v>0</v>
    <v>1</v>
    <v>639026496000000000,639178153370228746,0</v>
    <v>0</v>
    <v>bkhqc7</v>
    <v>XIDX:SKRN</v>
    <v>285</v>
  </rv>
  <rv s="1">
    <v>1</v>
    <v>XIDX:SKRN</v>
    <v>Daily</v>
    <v>43462</v>
    <v>43462</v>
    <v>0</v>
    <v>1</v>
    <v>636815520000000000,639178153374365768,0</v>
    <v>0</v>
    <v>bkhqc7</v>
    <v>XIDX:SKRN</v>
    <v>286</v>
  </rv>
  <rv s="1">
    <v>1</v>
    <v>XIDX:SKRN</v>
    <v>Daily</v>
    <v>44925</v>
    <v>44925</v>
    <v>0</v>
    <v>1</v>
    <v>638079552000000000,639178153374735470,0</v>
    <v>0</v>
    <v>bkhqc7</v>
    <v>XIDX:SKRN</v>
    <v>287</v>
  </rv>
  <rv s="1">
    <v>1</v>
    <v>XIDX:GOOD</v>
    <v>Daily</v>
    <v>43829</v>
    <v>43829</v>
    <v>0</v>
    <v>1</v>
    <v>637132608000000000,639178153367814722,0</v>
    <v>0</v>
    <v>bkgqsm</v>
    <v>XIDX:GOOD</v>
    <v>288</v>
  </rv>
  <rv s="1">
    <v>1</v>
    <v>XIDX:GOOD</v>
    <v>Daily</v>
    <v>45289</v>
    <v>45289</v>
    <v>0</v>
    <v>1</v>
    <v>638394048000000000,639178153364844079,0</v>
    <v>0</v>
    <v>bkgqsm</v>
    <v>XIDX:GOOD</v>
    <v>289</v>
  </rv>
  <rv s="1">
    <v>1</v>
    <v>XIDX:GOOD</v>
    <v>Daily</v>
    <v>46111</v>
    <v>46111</v>
    <v>0</v>
    <v>1</v>
    <v>639104256000000000,639178153365214154,0</v>
    <v>0</v>
    <v>bkgqsm</v>
    <v>XIDX:GOOD</v>
    <v>290</v>
  </rv>
  <rv s="1">
    <v>1</v>
    <v>XIDX:GOOD</v>
    <v>Daily</v>
    <v>44195</v>
    <v>44195</v>
    <v>0</v>
    <v>1</v>
    <v>637448832000000000,639178153371319849,0</v>
    <v>0</v>
    <v>bkgqsm</v>
    <v>XIDX:GOOD</v>
    <v>178</v>
  </rv>
  <rv s="1">
    <v>1</v>
    <v>XIDX:GOOD</v>
    <v>Daily</v>
    <v>45656</v>
    <v>45656</v>
    <v>0</v>
    <v>1</v>
    <v>638711136000000000,639178153368499179,0</v>
    <v>0</v>
    <v>bkgqsm</v>
    <v>XIDX:GOOD</v>
    <v>291</v>
  </rv>
  <rv s="1">
    <v>1</v>
    <v>XIDX:GOOD</v>
    <v>Daily</v>
    <v>44560</v>
    <v>44560</v>
    <v>0</v>
    <v>1</v>
    <v>637764192000000000,639178153370959764,0</v>
    <v>0</v>
    <v>bkgqsm</v>
    <v>XIDX:GOOD</v>
    <v>292</v>
  </rv>
  <rv s="1">
    <v>1</v>
    <v>XIDX:GOOD</v>
    <v>Daily</v>
    <v>46021</v>
    <v>46021</v>
    <v>0</v>
    <v>1</v>
    <v>639026496000000000,639178153371329850,0</v>
    <v>0</v>
    <v>bkgqsm</v>
    <v>XIDX:GOOD</v>
    <v>112</v>
  </rv>
  <rv s="1">
    <v>1</v>
    <v>XIDX:GOOD</v>
    <v>Daily</v>
    <v>43462</v>
    <v>43462</v>
    <v>0</v>
    <v>1</v>
    <v>636815520000000000,639178153375097835,0</v>
    <v>0</v>
    <v>bkgqsm</v>
    <v>XIDX:GOOD</v>
    <v>293</v>
  </rv>
  <rv s="1">
    <v>1</v>
    <v>XIDX:GOOD</v>
    <v>Daily</v>
    <v>44925</v>
    <v>44925</v>
    <v>0</v>
    <v>1</v>
    <v>638079552000000000,639178153373125869,0</v>
    <v>0</v>
    <v>bkgqsm</v>
    <v>XIDX:GOOD</v>
    <v>292</v>
  </rv>
  <rv s="1">
    <v>1</v>
    <v>XIDX:DUCK</v>
    <v>Daily</v>
    <v>46111</v>
    <v>46111</v>
    <v>0</v>
    <v>1</v>
    <v>639104256000000000,639178153365964314,0</v>
    <v>0</v>
    <v>bkgmmw</v>
    <v>XIDX:DUCK</v>
    <v>24</v>
  </rv>
  <rv s="1">
    <v>1</v>
    <v>XIDX:DUCK</v>
    <v>Daily</v>
    <v>43462</v>
    <v>43462</v>
    <v>0</v>
    <v>1</v>
    <v>636815520000000000,639178153368859262,0</v>
    <v>0</v>
    <v>bkgmmw</v>
    <v>XIDX:DUCK</v>
    <v>294</v>
  </rv>
  <rv s="1">
    <v>1</v>
    <v>XIDX:DUCK</v>
    <v>Daily</v>
    <v>43829</v>
    <v>43829</v>
    <v>0</v>
    <v>1</v>
    <v>637132608000000000,639178153371699941,0</v>
    <v>0</v>
    <v>bkgmmw</v>
    <v>XIDX:DUCK</v>
    <v>142</v>
  </rv>
  <rv s="1">
    <v>1</v>
    <v>XIDX:TRUK</v>
    <v>Daily</v>
    <v>43462</v>
    <v>43462</v>
    <v>0</v>
    <v>1</v>
    <v>636815520000000000,639178153383066485,0</v>
    <v>0</v>
    <v>bh7r6h</v>
    <v>XIDX:TRUK</v>
    <v>295</v>
  </rv>
  <rv s="1">
    <v>1</v>
    <v>XIDX:TRUK</v>
    <v>Daily</v>
    <v>44925</v>
    <v>44925</v>
    <v>0</v>
    <v>1</v>
    <v>638079552000000000,639178153380238869,0</v>
    <v>0</v>
    <v>bh7r6h</v>
    <v>XIDX:TRUK</v>
    <v>280</v>
  </rv>
  <rv s="1">
    <v>1</v>
    <v>XIDX:TRUK</v>
    <v>Daily</v>
    <v>43829</v>
    <v>43829</v>
    <v>0</v>
    <v>1</v>
    <v>637132608000000000,639178153385216985,0</v>
    <v>0</v>
    <v>bh7r6h</v>
    <v>XIDX:TRUK</v>
    <v>296</v>
  </rv>
  <rv s="1">
    <v>1</v>
    <v>XIDX:TRUK</v>
    <v>Daily</v>
    <v>45289</v>
    <v>45289</v>
    <v>0</v>
    <v>1</v>
    <v>638394048000000000,639178153385587069,0</v>
    <v>0</v>
    <v>bh7r6h</v>
    <v>XIDX:TRUK</v>
    <v>297</v>
  </rv>
  <rv s="1">
    <v>1</v>
    <v>XIDX:TRUK</v>
    <v>Daily</v>
    <v>46111</v>
    <v>46111</v>
    <v>0</v>
    <v>1</v>
    <v>639104256000000000,639178153386339708,0</v>
    <v>0</v>
    <v>bh7r6h</v>
    <v>XIDX:TRUK</v>
    <v>298</v>
  </rv>
  <rv s="1">
    <v>1</v>
    <v>XIDX:TRUK</v>
    <v>Daily</v>
    <v>44195</v>
    <v>44195</v>
    <v>0</v>
    <v>1</v>
    <v>637448832000000000,639178153385929625,0</v>
    <v>0</v>
    <v>bh7r6h</v>
    <v>XIDX:TRUK</v>
    <v>239</v>
  </rv>
  <rv s="1">
    <v>1</v>
    <v>XIDX:TRUK</v>
    <v>Daily</v>
    <v>45656</v>
    <v>45656</v>
    <v>0</v>
    <v>1</v>
    <v>638711136000000000,639178153386299710,0</v>
    <v>0</v>
    <v>bh7r6h</v>
    <v>XIDX:TRUK</v>
    <v>84</v>
  </rv>
  <rv s="1">
    <v>1</v>
    <v>XIDX:TRUK</v>
    <v>Daily</v>
    <v>46021</v>
    <v>46021</v>
    <v>0</v>
    <v>1</v>
    <v>639026496000000000,639178153388180149,0</v>
    <v>0</v>
    <v>bh7r6h</v>
    <v>XIDX:TRUK</v>
    <v>299</v>
  </rv>
  <rv s="1">
    <v>1</v>
    <v>XIDX:TRUK</v>
    <v>Daily</v>
    <v>44560</v>
    <v>44560</v>
    <v>0</v>
    <v>1</v>
    <v>637764192000000000,639178153399310194,0</v>
    <v>0</v>
    <v>bh7r6h</v>
    <v>XIDX:TRUK</v>
    <v>300</v>
  </rv>
  <rv s="1">
    <v>1</v>
    <v>XIDX:HKMU</v>
    <v>Daily</v>
    <v>43462</v>
    <v>43462</v>
    <v>0</v>
    <v>1</v>
    <v>636815520000000000,639178153367444859,0</v>
    <v>0</v>
    <v>bkgrp2</v>
    <v>XIDX:HKMU</v>
    <v>301</v>
  </rv>
  <rv s="1">
    <v>1</v>
    <v>XIDX:HKMU</v>
    <v>Daily</v>
    <v>44925</v>
    <v>44925</v>
    <v>0</v>
    <v>1</v>
    <v>638079552000000000,639178153367813646,0</v>
    <v>0</v>
    <v>bkgrp2</v>
    <v>XIDX:HKMU</v>
    <v>42</v>
  </rv>
  <rv s="1">
    <v>1</v>
    <v>XIDX:HKMU</v>
    <v>Daily</v>
    <v>43829</v>
    <v>43829</v>
    <v>0</v>
    <v>1</v>
    <v>637132608000000000,639178153369964125,0</v>
    <v>0</v>
    <v>bkgrp2</v>
    <v>XIDX:HKMU</v>
    <v>51</v>
  </rv>
  <rv s="1">
    <v>1</v>
    <v>XIDX:HKMU</v>
    <v>Daily</v>
    <v>44195</v>
    <v>44195</v>
    <v>0</v>
    <v>1</v>
    <v>637448832000000000,639178153373276098,0</v>
    <v>0</v>
    <v>bkgrp2</v>
    <v>XIDX:HKMU</v>
    <v>262</v>
  </rv>
  <rv s="1">
    <v>1</v>
    <v>XIDX:HKMU</v>
    <v>Daily</v>
    <v>46111</v>
    <v>46111</v>
    <v>0</v>
    <v>1</v>
    <v>639104256000000000,639178153373644948,0</v>
    <v>0</v>
    <v>bkgrp2</v>
    <v>XIDX:HKMU</v>
    <v>24</v>
  </rv>
  <rv s="1">
    <v>1</v>
    <v>XIDX:HKMU</v>
    <v>Daily</v>
    <v>44560</v>
    <v>44560</v>
    <v>0</v>
    <v>1</v>
    <v>637764192000000000,639178153374595157,0</v>
    <v>0</v>
    <v>bkgrp2</v>
    <v>XIDX:HKMU</v>
    <v>103</v>
  </rv>
  <rv s="1">
    <v>1</v>
    <v>XIDX:MAPA</v>
    <v>Daily</v>
    <v>44195</v>
    <v>44195</v>
    <v>0</v>
    <v>1</v>
    <v>637448832000000000,639178153382332471,0</v>
    <v>0</v>
    <v>bgwzm7</v>
    <v>XIDX:MAPA</v>
    <v>302</v>
  </rv>
  <rv s="1">
    <v>1</v>
    <v>XIDX:MAPA</v>
    <v>Daily</v>
    <v>45656</v>
    <v>45656</v>
    <v>0</v>
    <v>1</v>
    <v>638711136000000000,639178153382707962,0</v>
    <v>0</v>
    <v>bgwzm7</v>
    <v>XIDX:MAPA</v>
    <v>161</v>
  </rv>
  <rv s="1">
    <v>1</v>
    <v>XIDX:MAPA</v>
    <v>Daily</v>
    <v>44560</v>
    <v>44560</v>
    <v>0</v>
    <v>1</v>
    <v>637764192000000000,639178153382679406,0</v>
    <v>0</v>
    <v>bgwzm7</v>
    <v>XIDX:MAPA</v>
    <v>178</v>
  </rv>
  <rv s="1">
    <v>1</v>
    <v>XIDX:MAPA</v>
    <v>Daily</v>
    <v>46021</v>
    <v>46021</v>
    <v>0</v>
    <v>1</v>
    <v>639026496000000000,639178153383048038,0</v>
    <v>0</v>
    <v>bgwzm7</v>
    <v>XIDX:MAPA</v>
    <v>303</v>
  </rv>
  <rv s="1">
    <v>1</v>
    <v>XIDX:MAPA</v>
    <v>Daily</v>
    <v>43462</v>
    <v>43462</v>
    <v>0</v>
    <v>1</v>
    <v>636815520000000000,639178153386628816,0</v>
    <v>0</v>
    <v>bgwzm7</v>
    <v>XIDX:MAPA</v>
    <v>112</v>
  </rv>
  <rv s="1">
    <v>1</v>
    <v>XIDX:MAPA</v>
    <v>Daily</v>
    <v>44925</v>
    <v>44925</v>
    <v>0</v>
    <v>1</v>
    <v>638079552000000000,639178153384299747,0</v>
    <v>0</v>
    <v>bgwzm7</v>
    <v>XIDX:MAPA</v>
    <v>304</v>
  </rv>
  <rv s="1">
    <v>1</v>
    <v>XIDX:MAPA</v>
    <v>Daily</v>
    <v>43829</v>
    <v>43829</v>
    <v>0</v>
    <v>1</v>
    <v>637132608000000000,639178153385588588,0</v>
    <v>0</v>
    <v>bgwzm7</v>
    <v>XIDX:MAPA</v>
    <v>96</v>
  </rv>
  <rv s="1">
    <v>1</v>
    <v>XIDX:MAPA</v>
    <v>Daily</v>
    <v>45289</v>
    <v>45289</v>
    <v>0</v>
    <v>1</v>
    <v>638394048000000000,639178153385963337,0</v>
    <v>0</v>
    <v>bgwzm7</v>
    <v>XIDX:MAPA</v>
    <v>151</v>
  </rv>
  <rv s="1">
    <v>1</v>
    <v>XIDX:MAPA</v>
    <v>Daily</v>
    <v>46111</v>
    <v>46111</v>
    <v>0</v>
    <v>1</v>
    <v>639104256000000000,639178153386338752,0</v>
    <v>0</v>
    <v>bgwzm7</v>
    <v>XIDX:MAPA</v>
    <v>305</v>
  </rv>
  <rv s="1">
    <v>1</v>
    <v>XIDX:SURE</v>
    <v>Daily</v>
    <v>44560</v>
    <v>44560</v>
    <v>0</v>
    <v>1</v>
    <v>637764192000000000,639178153367355456,0</v>
    <v>0</v>
    <v>bkhsrw</v>
    <v>XIDX:SURE</v>
    <v>306</v>
  </rv>
  <rv s="1">
    <v>1</v>
    <v>XIDX:SURE</v>
    <v>Daily</v>
    <v>46021</v>
    <v>46021</v>
    <v>0</v>
    <v>1</v>
    <v>639026496000000000,639178153367782996,0</v>
    <v>0</v>
    <v>bkhsrw</v>
    <v>XIDX:SURE</v>
    <v>307</v>
  </rv>
  <rv s="1">
    <v>1</v>
    <v>XIDX:SURE</v>
    <v>Daily</v>
    <v>43462</v>
    <v>43462</v>
    <v>0</v>
    <v>1</v>
    <v>636815520000000000,639178153370326121,0</v>
    <v>0</v>
    <v>bkhsrw</v>
    <v>XIDX:SURE</v>
    <v>308</v>
  </rv>
  <rv s="1">
    <v>1</v>
    <v>XIDX:SURE</v>
    <v>Daily</v>
    <v>44925</v>
    <v>44925</v>
    <v>0</v>
    <v>1</v>
    <v>638079552000000000,639178153370693662,0</v>
    <v>0</v>
    <v>bkhsrw</v>
    <v>XIDX:SURE</v>
    <v>24</v>
  </rv>
  <rv s="1">
    <v>1</v>
    <v>XIDX:SURE</v>
    <v>Daily</v>
    <v>43829</v>
    <v>43829</v>
    <v>0</v>
    <v>1</v>
    <v>637132608000000000,639178153370316109,0</v>
    <v>0</v>
    <v>bkhsrw</v>
    <v>XIDX:SURE</v>
    <v>309</v>
  </rv>
  <rv s="1">
    <v>1</v>
    <v>XIDX:SURE</v>
    <v>Daily</v>
    <v>45289</v>
    <v>45289</v>
    <v>0</v>
    <v>1</v>
    <v>638394048000000000,639178153370683662,0</v>
    <v>0</v>
    <v>bkhsrw</v>
    <v>XIDX:SURE</v>
    <v>24</v>
  </rv>
  <rv s="1">
    <v>1</v>
    <v>XIDX:SURE</v>
    <v>Daily</v>
    <v>46111</v>
    <v>46111</v>
    <v>0</v>
    <v>1</v>
    <v>639104256000000000,639178153371056283,0</v>
    <v>0</v>
    <v>bkhsrw</v>
    <v>XIDX:SURE</v>
    <v>310</v>
  </rv>
  <rv s="1">
    <v>1</v>
    <v>XIDX:SURE</v>
    <v>Daily</v>
    <v>44195</v>
    <v>44195</v>
    <v>0</v>
    <v>1</v>
    <v>637448832000000000,639178153374957155,0</v>
    <v>0</v>
    <v>bkhsrw</v>
    <v>XIDX:SURE</v>
    <v>311</v>
  </rv>
  <rv s="1">
    <v>1</v>
    <v>XIDX:SURE</v>
    <v>Daily</v>
    <v>45656</v>
    <v>45656</v>
    <v>0</v>
    <v>1</v>
    <v>638711136000000000,639178153375324716,0</v>
    <v>0</v>
    <v>bkhsrw</v>
    <v>XIDX:SURE</v>
    <v>206</v>
  </rv>
  <rv s="1">
    <v>1</v>
    <v>XIDX:NFCX</v>
    <v>Daily</v>
    <v>44560</v>
    <v>44560</v>
    <v>0</v>
    <v>1</v>
    <v>637764192000000000,639178153374873243,0</v>
    <v>0</v>
    <v>bh2cm7</v>
    <v>XIDX:NFCX</v>
    <v>312</v>
  </rv>
  <rv s="1">
    <v>1</v>
    <v>XIDX:NFCX</v>
    <v>Daily</v>
    <v>46021</v>
    <v>46021</v>
    <v>0</v>
    <v>1</v>
    <v>639026496000000000,639178153375250383,0</v>
    <v>0</v>
    <v>bh2cm7</v>
    <v>XIDX:NFCX</v>
    <v>117</v>
  </rv>
  <rv s="1">
    <v>1</v>
    <v>XIDX:NFCX</v>
    <v>Daily</v>
    <v>43462</v>
    <v>43462</v>
    <v>0</v>
    <v>1</v>
    <v>636815520000000000,639178153378731803,0</v>
    <v>0</v>
    <v>bh2cm7</v>
    <v>XIDX:NFCX</v>
    <v>313</v>
  </rv>
  <rv s="1">
    <v>1</v>
    <v>XIDX:NFCX</v>
    <v>Daily</v>
    <v>44925</v>
    <v>44925</v>
    <v>0</v>
    <v>1</v>
    <v>638079552000000000,639178153379094209,0</v>
    <v>0</v>
    <v>bh2cm7</v>
    <v>XIDX:NFCX</v>
    <v>314</v>
  </rv>
  <rv s="1">
    <v>1</v>
    <v>XIDX:NFCX</v>
    <v>Daily</v>
    <v>43829</v>
    <v>43829</v>
    <v>0</v>
    <v>1</v>
    <v>637132608000000000,639178153388113236,0</v>
    <v>0</v>
    <v>bh2cm7</v>
    <v>XIDX:NFCX</v>
    <v>308</v>
  </rv>
  <rv s="1">
    <v>1</v>
    <v>XIDX:NFCX</v>
    <v>Daily</v>
    <v>45289</v>
    <v>45289</v>
    <v>0</v>
    <v>1</v>
    <v>638394048000000000,639178153388483321,0</v>
    <v>0</v>
    <v>bh2cm7</v>
    <v>XIDX:NFCX</v>
    <v>315</v>
  </rv>
  <rv s="1">
    <v>1</v>
    <v>XIDX:NFCX</v>
    <v>Daily</v>
    <v>46111</v>
    <v>46111</v>
    <v>0</v>
    <v>1</v>
    <v>639104256000000000,639178153388843405,0</v>
    <v>0</v>
    <v>bh2cm7</v>
    <v>XIDX:NFCX</v>
    <v>316</v>
  </rv>
  <rv s="1">
    <v>1</v>
    <v>XIDX:NFCX</v>
    <v>Daily</v>
    <v>44195</v>
    <v>44195</v>
    <v>0</v>
    <v>1</v>
    <v>637448832000000000,639178153382021872,0</v>
    <v>0</v>
    <v>bh2cm7</v>
    <v>XIDX:NFCX</v>
    <v>317</v>
  </rv>
  <rv s="1">
    <v>1</v>
    <v>XIDX:NFCX</v>
    <v>Daily</v>
    <v>45656</v>
    <v>45656</v>
    <v>0</v>
    <v>1</v>
    <v>638711136000000000,639178153379754355,0</v>
    <v>0</v>
    <v>bh2cm7</v>
    <v>XIDX:NFCX</v>
    <v>161</v>
  </rv>
  <rv s="1">
    <v>1</v>
    <v>XIDX:SAPX</v>
    <v>Daily</v>
    <v>44560</v>
    <v>44560</v>
    <v>0</v>
    <v>1</v>
    <v>637764192000000000,639178153368510030,0</v>
    <v>0</v>
    <v>bkhl4c</v>
    <v>XIDX:SAPX</v>
    <v>318</v>
  </rv>
  <rv s="1">
    <v>1</v>
    <v>XIDX:SAPX</v>
    <v>Daily</v>
    <v>46021</v>
    <v>46021</v>
    <v>0</v>
    <v>1</v>
    <v>639026496000000000,639178153368892503,0</v>
    <v>0</v>
    <v>bkhl4c</v>
    <v>XIDX:SAPX</v>
    <v>319</v>
  </rv>
  <rv s="1">
    <v>1</v>
    <v>XIDX:SAPX</v>
    <v>Daily</v>
    <v>43462</v>
    <v>43462</v>
    <v>0</v>
    <v>1</v>
    <v>636815520000000000,639178153371062983,0</v>
    <v>0</v>
    <v>bkhl4c</v>
    <v>XIDX:SAPX</v>
    <v>320</v>
  </rv>
  <rv s="1">
    <v>1</v>
    <v>XIDX:SAPX</v>
    <v>Daily</v>
    <v>44925</v>
    <v>44925</v>
    <v>0</v>
    <v>1</v>
    <v>638079552000000000,639178153371443949,0</v>
    <v>0</v>
    <v>bkhl4c</v>
    <v>XIDX:SAPX</v>
    <v>134</v>
  </rv>
  <rv s="1">
    <v>1</v>
    <v>XIDX:SAPX</v>
    <v>Daily</v>
    <v>43829</v>
    <v>43829</v>
    <v>0</v>
    <v>1</v>
    <v>637132608000000000,639178153371420658,0</v>
    <v>0</v>
    <v>bkhl4c</v>
    <v>XIDX:SAPX</v>
    <v>24</v>
  </rv>
  <rv s="1">
    <v>1</v>
    <v>XIDX:SAPX</v>
    <v>Daily</v>
    <v>45289</v>
    <v>45289</v>
    <v>0</v>
    <v>1</v>
    <v>638394048000000000,639178153371780734,0</v>
    <v>0</v>
    <v>bkhl4c</v>
    <v>XIDX:SAPX</v>
    <v>321</v>
  </rv>
  <rv s="1">
    <v>1</v>
    <v>XIDX:SAPX</v>
    <v>Daily</v>
    <v>46111</v>
    <v>46111</v>
    <v>0</v>
    <v>1</v>
    <v>639104256000000000,639178153372153222,0</v>
    <v>0</v>
    <v>bkhl4c</v>
    <v>XIDX:SAPX</v>
    <v>178</v>
  </rv>
  <rv s="1">
    <v>1</v>
    <v>XIDX:SAPX</v>
    <v>Daily</v>
    <v>44195</v>
    <v>44195</v>
    <v>0</v>
    <v>1</v>
    <v>637448832000000000,639178153375693997,0</v>
    <v>0</v>
    <v>bkhl4c</v>
    <v>XIDX:SAPX</v>
    <v>24</v>
  </rv>
  <rv s="1">
    <v>1</v>
    <v>XIDX:SAPX</v>
    <v>Daily</v>
    <v>45656</v>
    <v>45656</v>
    <v>0</v>
    <v>1</v>
    <v>638711136000000000,639178153376064079,0</v>
    <v>0</v>
    <v>bkhl4c</v>
    <v>XIDX:SAPX</v>
    <v>157</v>
  </rv>
  <rv s="1">
    <v>1</v>
    <v>XIDX:ANDI</v>
    <v>Daily</v>
    <v>43829</v>
    <v>43829</v>
    <v>0</v>
    <v>1</v>
    <v>637132608000000000,639178153374122389,0</v>
    <v>0</v>
    <v>bgrwf2</v>
    <v>XIDX:ANDI</v>
    <v>42</v>
  </rv>
  <rv s="1">
    <v>1</v>
    <v>XIDX:ANDI</v>
    <v>Daily</v>
    <v>45289</v>
    <v>45289</v>
    <v>0</v>
    <v>1</v>
    <v>638394048000000000,639178153374493970,0</v>
    <v>0</v>
    <v>bgrwf2</v>
    <v>XIDX:ANDI</v>
    <v>42</v>
  </rv>
  <rv s="1">
    <v>1</v>
    <v>XIDX:ANDI</v>
    <v>Daily</v>
    <v>46111</v>
    <v>46111</v>
    <v>0</v>
    <v>1</v>
    <v>639104256000000000,639178153374853103,0</v>
    <v>0</v>
    <v>bgrwf2</v>
    <v>XIDX:ANDI</v>
    <v>322</v>
  </rv>
  <rv s="1">
    <v>1</v>
    <v>XIDX:ANDI</v>
    <v>Daily</v>
    <v>44195</v>
    <v>44195</v>
    <v>0</v>
    <v>1</v>
    <v>637448832000000000,639178153376544436,0</v>
    <v>0</v>
    <v>bgrwf2</v>
    <v>XIDX:ANDI</v>
    <v>103</v>
  </rv>
  <rv s="1">
    <v>1</v>
    <v>XIDX:ANDI</v>
    <v>Daily</v>
    <v>45656</v>
    <v>45656</v>
    <v>0</v>
    <v>1</v>
    <v>638711136000000000,639178153376914519,0</v>
    <v>0</v>
    <v>bgrwf2</v>
    <v>XIDX:ANDI</v>
    <v>323</v>
  </rv>
  <rv s="1">
    <v>1</v>
    <v>XIDX:ANDI</v>
    <v>Daily</v>
    <v>44560</v>
    <v>44560</v>
    <v>0</v>
    <v>1</v>
    <v>637764192000000000,639178153388845712,0</v>
    <v>0</v>
    <v>bgrwf2</v>
    <v>XIDX:ANDI</v>
    <v>42</v>
  </rv>
  <rv s="1">
    <v>1</v>
    <v>XIDX:ANDI</v>
    <v>Daily</v>
    <v>46021</v>
    <v>46021</v>
    <v>0</v>
    <v>1</v>
    <v>639026496000000000,639178153389215797,0</v>
    <v>0</v>
    <v>bgrwf2</v>
    <v>XIDX:ANDI</v>
    <v>324</v>
  </rv>
  <rv s="1">
    <v>1</v>
    <v>XIDX:ANDI</v>
    <v>Daily</v>
    <v>43462</v>
    <v>43462</v>
    <v>0</v>
    <v>1</v>
    <v>636815520000000000,639178153379465110,0</v>
    <v>0</v>
    <v>bgrwf2</v>
    <v>XIDX:ANDI</v>
    <v>236</v>
  </rv>
  <rv s="1">
    <v>1</v>
    <v>XIDX:ANDI</v>
    <v>Daily</v>
    <v>44925</v>
    <v>44925</v>
    <v>0</v>
    <v>1</v>
    <v>638079552000000000,639178153379823676,0</v>
    <v>0</v>
    <v>bgrwf2</v>
    <v>XIDX:ANDI</v>
    <v>42</v>
  </rv>
  <rv s="1">
    <v>1</v>
    <v>XIDX:CITY</v>
    <v>Daily</v>
    <v>44560</v>
    <v>44560</v>
    <v>0</v>
    <v>1</v>
    <v>637764192000000000,639178153369625117,0</v>
    <v>0</v>
    <v>bjs6w7</v>
    <v>XIDX:CITY</v>
    <v>325</v>
  </rv>
  <rv s="1">
    <v>1</v>
    <v>XIDX:CITY</v>
    <v>Daily</v>
    <v>46021</v>
    <v>46021</v>
    <v>0</v>
    <v>1</v>
    <v>639026496000000000,639178153369999535,0</v>
    <v>0</v>
    <v>bjs6w7</v>
    <v>XIDX:CITY</v>
    <v>215</v>
  </rv>
  <rv s="1">
    <v>1</v>
    <v>XIDX:CITY</v>
    <v>Daily</v>
    <v>43462</v>
    <v>43462</v>
    <v>0</v>
    <v>1</v>
    <v>636815520000000000,639178153372160050,0</v>
    <v>0</v>
    <v>bjs6w7</v>
    <v>XIDX:CITY</v>
    <v>326</v>
  </rv>
  <rv s="1">
    <v>1</v>
    <v>XIDX:CITY</v>
    <v>Daily</v>
    <v>44925</v>
    <v>44925</v>
    <v>0</v>
    <v>1</v>
    <v>638079552000000000,639178153368479175,0</v>
    <v>0</v>
    <v>bjs6w7</v>
    <v>XIDX:CITY</v>
    <v>267</v>
  </rv>
  <rv s="1">
    <v>1</v>
    <v>XIDX:CITY</v>
    <v>Daily</v>
    <v>43829</v>
    <v>43829</v>
    <v>0</v>
    <v>1</v>
    <v>637132608000000000,639178153372510133,0</v>
    <v>0</v>
    <v>bjs6w7</v>
    <v>XIDX:CITY</v>
    <v>327</v>
  </rv>
  <rv s="1">
    <v>1</v>
    <v>XIDX:CITY</v>
    <v>Daily</v>
    <v>45289</v>
    <v>45289</v>
    <v>0</v>
    <v>1</v>
    <v>638394048000000000,639178153372875825,0</v>
    <v>0</v>
    <v>bjs6w7</v>
    <v>XIDX:CITY</v>
    <v>328</v>
  </rv>
  <rv s="1">
    <v>1</v>
    <v>XIDX:CITY</v>
    <v>Daily</v>
    <v>46111</v>
    <v>46111</v>
    <v>0</v>
    <v>1</v>
    <v>639104256000000000,639178153373257457,0</v>
    <v>0</v>
    <v>bjs6w7</v>
    <v>XIDX:CITY</v>
    <v>329</v>
  </rv>
  <rv s="1">
    <v>1</v>
    <v>XIDX:CITY</v>
    <v>Daily</v>
    <v>44195</v>
    <v>44195</v>
    <v>0</v>
    <v>1</v>
    <v>637448832000000000,639178153376431068,0</v>
    <v>0</v>
    <v>bjs6w7</v>
    <v>XIDX:CITY</v>
    <v>255</v>
  </rv>
  <rv s="1">
    <v>1</v>
    <v>XIDX:CITY</v>
    <v>Daily</v>
    <v>45656</v>
    <v>45656</v>
    <v>0</v>
    <v>1</v>
    <v>638711136000000000,639178153384299747,0</v>
    <v>0</v>
    <v>bjs6w7</v>
    <v>XIDX:CITY</v>
    <v>263</v>
  </rv>
  <rv s="1">
    <v>1</v>
    <v>XIDX:MDKI</v>
    <v>Daily</v>
    <v>43098</v>
    <v>43098</v>
    <v>0</v>
    <v>1</v>
    <v>636501024000000000,639178153409358936,0</v>
    <v>0</v>
    <v>bkh2hw</v>
    <v>XIDX:MDKI</v>
    <v>330</v>
  </rv>
  <rv s="1">
    <v>1</v>
    <v>XIDX:MDKI</v>
    <v>Daily</v>
    <v>44560</v>
    <v>44560</v>
    <v>0</v>
    <v>1</v>
    <v>637764192000000000,639178153409729015,0</v>
    <v>0</v>
    <v>bkh2hw</v>
    <v>XIDX:MDKI</v>
    <v>230</v>
  </rv>
  <rv s="1">
    <v>1</v>
    <v>XIDX:MDKI</v>
    <v>Daily</v>
    <v>46021</v>
    <v>46021</v>
    <v>0</v>
    <v>1</v>
    <v>639026496000000000,639178153410099096,0</v>
    <v>0</v>
    <v>bkh2hw</v>
    <v>XIDX:MDKI</v>
    <v>20</v>
  </rv>
  <rv s="1">
    <v>1</v>
    <v>XIDX:MDKI</v>
    <v>Daily</v>
    <v>43462</v>
    <v>43462</v>
    <v>0</v>
    <v>1</v>
    <v>636815520000000000,639178153408928845,0</v>
    <v>0</v>
    <v>bkh2hw</v>
    <v>XIDX:MDKI</v>
    <v>331</v>
  </rv>
  <rv s="1">
    <v>1</v>
    <v>XIDX:MDKI</v>
    <v>Daily</v>
    <v>44925</v>
    <v>44925</v>
    <v>0</v>
    <v>1</v>
    <v>638079552000000000,639178153409302612,0</v>
    <v>0</v>
    <v>bkh2hw</v>
    <v>XIDX:MDKI</v>
    <v>233</v>
  </rv>
  <rv s="1">
    <v>1</v>
    <v>XIDX:MDKI</v>
    <v>Daily</v>
    <v>45656</v>
    <v>45656</v>
    <v>0</v>
    <v>1</v>
    <v>638711136000000000,639178153410959283,0</v>
    <v>0</v>
    <v>bkh2hw</v>
    <v>XIDX:MDKI</v>
    <v>332</v>
  </rv>
  <rv s="1">
    <v>1</v>
    <v>XIDX:MDKI</v>
    <v>Daily</v>
    <v>43829</v>
    <v>43829</v>
    <v>0</v>
    <v>1</v>
    <v>637132608000000000,639178153459219714,0</v>
    <v>0</v>
    <v>bkh2hw</v>
    <v>XIDX:MDKI</v>
    <v>136</v>
  </rv>
  <rv s="1">
    <v>1</v>
    <v>XIDX:MDKI</v>
    <v>Daily</v>
    <v>46111</v>
    <v>46111</v>
    <v>0</v>
    <v>1</v>
    <v>639104256000000000,639178153459592108,0</v>
    <v>0</v>
    <v>bkh2hw</v>
    <v>XIDX:MDKI</v>
    <v>333</v>
  </rv>
  <rv s="1">
    <v>1</v>
    <v>XIDX:MDKI</v>
    <v>Daily</v>
    <v>44195</v>
    <v>44195</v>
    <v>0</v>
    <v>1</v>
    <v>637448832000000000,639178153415660300,0</v>
    <v>0</v>
    <v>bkh2hw</v>
    <v>XIDX:MDKI</v>
    <v>334</v>
  </rv>
  <rv s="1">
    <v>1</v>
    <v>XIDX:MDKI</v>
    <v>Daily</v>
    <v>45289</v>
    <v>45289</v>
    <v>0</v>
    <v>1</v>
    <v>638394048000000000,639178153415932655,0</v>
    <v>0</v>
    <v>bkh2hw</v>
    <v>XIDX:MDKI</v>
    <v>335</v>
  </rv>
  <rv s="1">
    <v>1</v>
    <v>XIDX:DIGI</v>
    <v>Daily</v>
    <v>44560</v>
    <v>44560</v>
    <v>0</v>
    <v>1</v>
    <v>637764192000000000,639178153370736213,0</v>
    <v>0</v>
    <v>bguqr7</v>
    <v>XIDX:DIGI</v>
    <v>192</v>
  </rv>
  <rv s="1">
    <v>1</v>
    <v>XIDX:DIGI</v>
    <v>Daily</v>
    <v>46021</v>
    <v>46021</v>
    <v>0</v>
    <v>1</v>
    <v>639026496000000000,639178153367785542,0</v>
    <v>0</v>
    <v>bguqr7</v>
    <v>XIDX:DIGI</v>
    <v>336</v>
  </rv>
  <rv s="1">
    <v>1</v>
    <v>XIDX:DIGI</v>
    <v>Daily</v>
    <v>43462</v>
    <v>43462</v>
    <v>0</v>
    <v>1</v>
    <v>636815520000000000,639178153368853247,0</v>
    <v>0</v>
    <v>bguqr7</v>
    <v>XIDX:DIGI</v>
    <v>41</v>
  </rv>
  <rv s="1">
    <v>1</v>
    <v>XIDX:DIGI</v>
    <v>Daily</v>
    <v>44925</v>
    <v>44925</v>
    <v>0</v>
    <v>1</v>
    <v>638079552000000000,639178153369223333,0</v>
    <v>0</v>
    <v>bguqr7</v>
    <v>XIDX:DIGI</v>
    <v>42</v>
  </rv>
  <rv s="1">
    <v>1</v>
    <v>XIDX:DIGI</v>
    <v>Daily</v>
    <v>43829</v>
    <v>43829</v>
    <v>0</v>
    <v>1</v>
    <v>637132608000000000,639178153373636859,0</v>
    <v>0</v>
    <v>bguqr7</v>
    <v>XIDX:DIGI</v>
    <v>337</v>
  </rv>
  <rv s="1">
    <v>1</v>
    <v>XIDX:DIGI</v>
    <v>Daily</v>
    <v>45289</v>
    <v>45289</v>
    <v>0</v>
    <v>1</v>
    <v>638394048000000000,639178153371796448,0</v>
    <v>0</v>
    <v>bguqr7</v>
    <v>XIDX:DIGI</v>
    <v>338</v>
  </rv>
  <rv s="1">
    <v>1</v>
    <v>XIDX:DIGI</v>
    <v>Daily</v>
    <v>46111</v>
    <v>46111</v>
    <v>0</v>
    <v>1</v>
    <v>639104256000000000,639178153372153994,0</v>
    <v>0</v>
    <v>bguqr7</v>
    <v>XIDX:DIGI</v>
    <v>339</v>
  </rv>
  <rv s="1">
    <v>1</v>
    <v>XIDX:DIGI</v>
    <v>Daily</v>
    <v>44195</v>
    <v>44195</v>
    <v>0</v>
    <v>1</v>
    <v>637448832000000000,639178153384666861,0</v>
    <v>0</v>
    <v>bguqr7</v>
    <v>XIDX:DIGI</v>
    <v>236</v>
  </rv>
  <rv s="1">
    <v>1</v>
    <v>XIDX:DIGI</v>
    <v>Daily</v>
    <v>45656</v>
    <v>45656</v>
    <v>0</v>
    <v>1</v>
    <v>638711136000000000,639178153385039419,0</v>
    <v>0</v>
    <v>bguqr7</v>
    <v>XIDX:DIGI</v>
    <v>340</v>
  </rv>
  <rv s="1">
    <v>1</v>
    <v>XIDX:PANI</v>
    <v>Daily</v>
    <v>44560</v>
    <v>44560</v>
    <v>0</v>
    <v>1</v>
    <v>637764192000000000,639178153368523287,0</v>
    <v>0</v>
    <v>bh3952</v>
    <v>XIDX:PANI</v>
    <v>341</v>
  </rv>
  <rv s="1">
    <v>1</v>
    <v>XIDX:PANI</v>
    <v>Daily</v>
    <v>46021</v>
    <v>46021</v>
    <v>0</v>
    <v>1</v>
    <v>639026496000000000,639178153368900113,0</v>
    <v>0</v>
    <v>bh3952</v>
    <v>XIDX:PANI</v>
    <v>342</v>
  </rv>
  <rv s="1">
    <v>1</v>
    <v>XIDX:PANI</v>
    <v>Daily</v>
    <v>43462</v>
    <v>43462</v>
    <v>0</v>
    <v>1</v>
    <v>636815520000000000,639178153369590263,0</v>
    <v>0</v>
    <v>bh3952</v>
    <v>XIDX:PANI</v>
    <v>343</v>
  </rv>
  <rv s="1">
    <v>1</v>
    <v>XIDX:PANI</v>
    <v>Daily</v>
    <v>44925</v>
    <v>44925</v>
    <v>0</v>
    <v>1</v>
    <v>638079552000000000,639178153369960344,0</v>
    <v>0</v>
    <v>bh3952</v>
    <v>XIDX:PANI</v>
    <v>344</v>
  </rv>
  <rv s="1">
    <v>1</v>
    <v>XIDX:PANI</v>
    <v>Daily</v>
    <v>43829</v>
    <v>43829</v>
    <v>0</v>
    <v>1</v>
    <v>637132608000000000,639178153372520903,0</v>
    <v>0</v>
    <v>bh3952</v>
    <v>XIDX:PANI</v>
    <v>345</v>
  </rv>
  <rv s="1">
    <v>1</v>
    <v>XIDX:PANI</v>
    <v>Daily</v>
    <v>45289</v>
    <v>45289</v>
    <v>0</v>
    <v>1</v>
    <v>638394048000000000,639178153372893380,0</v>
    <v>0</v>
    <v>bh3952</v>
    <v>XIDX:PANI</v>
    <v>346</v>
  </rv>
  <rv s="1">
    <v>1</v>
    <v>XIDX:PANI</v>
    <v>Daily</v>
    <v>46111</v>
    <v>46111</v>
    <v>0</v>
    <v>1</v>
    <v>639104256000000000,639178153373263467,0</v>
    <v>0</v>
    <v>bh3952</v>
    <v>XIDX:PANI</v>
    <v>347</v>
  </rv>
  <rv s="1">
    <v>1</v>
    <v>XIDX:PANI</v>
    <v>Daily</v>
    <v>44195</v>
    <v>44195</v>
    <v>0</v>
    <v>1</v>
    <v>637448832000000000,639178153385403748,0</v>
    <v>0</v>
    <v>bh3952</v>
    <v>XIDX:PANI</v>
    <v>348</v>
  </rv>
  <rv s="1">
    <v>1</v>
    <v>XIDX:PANI</v>
    <v>Daily</v>
    <v>45656</v>
    <v>45656</v>
    <v>0</v>
    <v>1</v>
    <v>638711136000000000,639178153385773834,0</v>
    <v>0</v>
    <v>bh3952</v>
    <v>XIDX:PANI</v>
    <v>349</v>
  </rv>
  <rv s="1">
    <v>1</v>
    <v>XIDX:SPTO</v>
    <v>Daily</v>
    <v>44560</v>
    <v>44560</v>
    <v>0</v>
    <v>1</v>
    <v>637764192000000000,639178153386342115,0</v>
    <v>0</v>
    <v>bh4tpr</v>
    <v>XIDX:SPTO</v>
    <v>195</v>
  </rv>
  <rv s="1">
    <v>1</v>
    <v>XIDX:SPTO</v>
    <v>Daily</v>
    <v>46021</v>
    <v>46021</v>
    <v>0</v>
    <v>1</v>
    <v>639026496000000000,639178153386718025,0</v>
    <v>0</v>
    <v>bh4tpr</v>
    <v>XIDX:SPTO</v>
    <v>38</v>
  </rv>
  <rv s="1">
    <v>1</v>
    <v>XIDX:SPTO</v>
    <v>Daily</v>
    <v>43462</v>
    <v>43462</v>
    <v>0</v>
    <v>1</v>
    <v>636815520000000000,639178153408522661,0</v>
    <v>0</v>
    <v>bh4tpr</v>
    <v>XIDX:SPTO</v>
    <v>350</v>
  </rv>
  <rv s="1">
    <v>1</v>
    <v>XIDX:SPTO</v>
    <v>Daily</v>
    <v>44925</v>
    <v>44925</v>
    <v>0</v>
    <v>1</v>
    <v>638079552000000000,639178153391178971,0</v>
    <v>0</v>
    <v>bh4tpr</v>
    <v>XIDX:SPTO</v>
    <v>285</v>
  </rv>
  <rv s="1">
    <v>1</v>
    <v>XIDX:SPTO</v>
    <v>Daily</v>
    <v>43829</v>
    <v>43829</v>
    <v>0</v>
    <v>1</v>
    <v>637132608000000000,639178153395720479,0</v>
    <v>0</v>
    <v>bh4tpr</v>
    <v>XIDX:SPTO</v>
    <v>80</v>
  </rv>
  <rv s="1">
    <v>1</v>
    <v>XIDX:SPTO</v>
    <v>Daily</v>
    <v>45289</v>
    <v>45289</v>
    <v>0</v>
    <v>1</v>
    <v>638394048000000000,639178153396090019,0</v>
    <v>0</v>
    <v>bh4tpr</v>
    <v>XIDX:SPTO</v>
    <v>351</v>
  </rv>
  <rv s="1">
    <v>1</v>
    <v>XIDX:SPTO</v>
    <v>Daily</v>
    <v>46111</v>
    <v>46111</v>
    <v>0</v>
    <v>1</v>
    <v>639104256000000000,639178153396464224,0</v>
    <v>0</v>
    <v>bh4tpr</v>
    <v>XIDX:SPTO</v>
    <v>227</v>
  </rv>
  <rv s="1">
    <v>1</v>
    <v>XIDX:SPTO</v>
    <v>Daily</v>
    <v>44195</v>
    <v>44195</v>
    <v>0</v>
    <v>1</v>
    <v>637448832000000000,639178153400040855,0</v>
    <v>0</v>
    <v>bh4tpr</v>
    <v>XIDX:SPTO</v>
    <v>78</v>
  </rv>
  <rv s="1">
    <v>1</v>
    <v>XIDX:SPTO</v>
    <v>Daily</v>
    <v>45656</v>
    <v>45656</v>
    <v>0</v>
    <v>1</v>
    <v>638711136000000000,639178153396710692,0</v>
    <v>0</v>
    <v>bh4tpr</v>
    <v>XIDX:SPTO</v>
    <v>38</v>
  </rv>
  <rv s="1">
    <v>1</v>
    <v>XIDX:LAND</v>
    <v>Daily</v>
    <v>43829</v>
    <v>43829</v>
    <v>0</v>
    <v>1</v>
    <v>637132608000000000,639178153387239095,0</v>
    <v>0</v>
    <v>bgwfxm</v>
    <v>XIDX:LAND</v>
    <v>352</v>
  </rv>
  <rv s="1">
    <v>1</v>
    <v>XIDX:LAND</v>
    <v>Daily</v>
    <v>45289</v>
    <v>45289</v>
    <v>0</v>
    <v>1</v>
    <v>638394048000000000,639178153387609178,0</v>
    <v>0</v>
    <v>bgwfxm</v>
    <v>XIDX:LAND</v>
    <v>340</v>
  </rv>
  <rv s="1">
    <v>1</v>
    <v>XIDX:LAND</v>
    <v>Daily</v>
    <v>46111</v>
    <v>46111</v>
    <v>0</v>
    <v>1</v>
    <v>639104256000000000,639178153373756202,0</v>
    <v>0</v>
    <v>bgwfxm</v>
    <v>XIDX:LAND</v>
    <v>266</v>
  </rv>
  <rv s="1">
    <v>1</v>
    <v>XIDX:LAND</v>
    <v>Daily</v>
    <v>44195</v>
    <v>44195</v>
    <v>0</v>
    <v>1</v>
    <v>637448832000000000,639178153377585826,0</v>
    <v>0</v>
    <v>bgwfxm</v>
    <v>XIDX:LAND</v>
    <v>353</v>
  </rv>
  <rv s="1">
    <v>1</v>
    <v>XIDX:LAND</v>
    <v>Daily</v>
    <v>45656</v>
    <v>45656</v>
    <v>0</v>
    <v>1</v>
    <v>638711136000000000,639178153377945907,0</v>
    <v>0</v>
    <v>bgwfxm</v>
    <v>XIDX:LAND</v>
    <v>354</v>
  </rv>
  <rv s="1">
    <v>1</v>
    <v>XIDX:LAND</v>
    <v>Daily</v>
    <v>44560</v>
    <v>44560</v>
    <v>0</v>
    <v>1</v>
    <v>637764192000000000,639178153379946348,0</v>
    <v>0</v>
    <v>bgwfxm</v>
    <v>XIDX:LAND</v>
    <v>355</v>
  </rv>
  <rv s="1">
    <v>1</v>
    <v>XIDX:LAND</v>
    <v>Daily</v>
    <v>46021</v>
    <v>46021</v>
    <v>0</v>
    <v>1</v>
    <v>639026496000000000,639178153388109291,0</v>
    <v>0</v>
    <v>bgwfxm</v>
    <v>XIDX:LAND</v>
    <v>256</v>
  </rv>
  <rv s="1">
    <v>1</v>
    <v>XIDX:LAND</v>
    <v>Daily</v>
    <v>43462</v>
    <v>43462</v>
    <v>0</v>
    <v>1</v>
    <v>636815520000000000,639178153378737260,0</v>
    <v>0</v>
    <v>bgwfxm</v>
    <v>XIDX:LAND</v>
    <v>109</v>
  </rv>
  <rv s="1">
    <v>1</v>
    <v>XIDX:LAND</v>
    <v>Daily</v>
    <v>44925</v>
    <v>44925</v>
    <v>0</v>
    <v>1</v>
    <v>638079552000000000,639178153379097344,0</v>
    <v>0</v>
    <v>bgwfxm</v>
    <v>XIDX:LAND</v>
    <v>42</v>
  </rv>
  <rv s="1">
    <v>1</v>
    <v>XIDX:FILM</v>
    <v>Daily</v>
    <v>43829</v>
    <v>43829</v>
    <v>0</v>
    <v>1</v>
    <v>637132608000000000,639178153375225297,0</v>
    <v>0</v>
    <v>bgva7w</v>
    <v>XIDX:FILM</v>
    <v>356</v>
  </rv>
  <rv s="1">
    <v>1</v>
    <v>XIDX:FILM</v>
    <v>Daily</v>
    <v>45289</v>
    <v>45289</v>
    <v>0</v>
    <v>1</v>
    <v>638394048000000000,639178153375597868,0</v>
    <v>0</v>
    <v>bgva7w</v>
    <v>XIDX:FILM</v>
    <v>357</v>
  </rv>
  <rv s="1">
    <v>1</v>
    <v>XIDX:FILM</v>
    <v>Daily</v>
    <v>46111</v>
    <v>46111</v>
    <v>0</v>
    <v>1</v>
    <v>639104256000000000,639178153375965465,0</v>
    <v>0</v>
    <v>bgva7w</v>
    <v>XIDX:FILM</v>
    <v>358</v>
  </rv>
  <rv s="1">
    <v>1</v>
    <v>XIDX:FILM</v>
    <v>Daily</v>
    <v>44195</v>
    <v>44195</v>
    <v>0</v>
    <v>1</v>
    <v>637448832000000000,639178153377275756,0</v>
    <v>0</v>
    <v>bgva7w</v>
    <v>XIDX:FILM</v>
    <v>359</v>
  </rv>
  <rv s="1">
    <v>1</v>
    <v>XIDX:FILM</v>
    <v>Daily</v>
    <v>45656</v>
    <v>45656</v>
    <v>0</v>
    <v>1</v>
    <v>638711136000000000,639178153377635837,0</v>
    <v>0</v>
    <v>bgva7w</v>
    <v>XIDX:FILM</v>
    <v>360</v>
  </rv>
  <rv s="1">
    <v>1</v>
    <v>XIDX:FILM</v>
    <v>Daily</v>
    <v>44560</v>
    <v>44560</v>
    <v>0</v>
    <v>1</v>
    <v>637764192000000000,639178153389948517,0</v>
    <v>0</v>
    <v>bgva7w</v>
    <v>XIDX:FILM</v>
    <v>361</v>
  </rv>
  <rv s="1">
    <v>1</v>
    <v>XIDX:FILM</v>
    <v>Daily</v>
    <v>46021</v>
    <v>46021</v>
    <v>0</v>
    <v>1</v>
    <v>639026496000000000,639178153390308610,0</v>
    <v>0</v>
    <v>bgva7w</v>
    <v>XIDX:FILM</v>
    <v>362</v>
  </rv>
  <rv s="1">
    <v>1</v>
    <v>XIDX:FILM</v>
    <v>Daily</v>
    <v>43462</v>
    <v>43462</v>
    <v>0</v>
    <v>1</v>
    <v>636815520000000000,639178153380186404,0</v>
    <v>0</v>
    <v>bgva7w</v>
    <v>XIDX:FILM</v>
    <v>363</v>
  </rv>
  <rv s="1">
    <v>1</v>
    <v>XIDX:FILM</v>
    <v>Daily</v>
    <v>44925</v>
    <v>44925</v>
    <v>0</v>
    <v>1</v>
    <v>638079552000000000,639178153380566481,0</v>
    <v>0</v>
    <v>bgva7w</v>
    <v>XIDX:FILM</v>
    <v>364</v>
  </rv>
  <rv s="1">
    <v>1</v>
    <v>XIDX:NUSA</v>
    <v>Daily</v>
    <v>43462</v>
    <v>43462</v>
    <v>0</v>
    <v>1</v>
    <v>636815520000000000,639178153376344940,0</v>
    <v>0</v>
    <v>bh2dzr</v>
    <v>XIDX:NUSA</v>
    <v>296</v>
  </rv>
  <rv s="1">
    <v>1</v>
    <v>XIDX:NUSA</v>
    <v>Daily</v>
    <v>46111</v>
    <v>46111</v>
    <v>0</v>
    <v>1</v>
    <v>639104256000000000,639178153390690719,0</v>
    <v>0</v>
    <v>bh2dzr</v>
    <v>XIDX:NUSA</v>
    <v>24</v>
  </rv>
  <rv s="1">
    <v>1</v>
    <v>XIDX:BPTR</v>
    <v>Daily</v>
    <v>44560</v>
    <v>44560</v>
    <v>0</v>
    <v>1</v>
    <v>637764192000000000,639178153377093757,0</v>
    <v>0</v>
    <v>bgth1h</v>
    <v>XIDX:BPTR</v>
    <v>271</v>
  </rv>
  <rv s="1">
    <v>1</v>
    <v>XIDX:BPTR</v>
    <v>Daily</v>
    <v>46021</v>
    <v>46021</v>
    <v>0</v>
    <v>1</v>
    <v>639026496000000000,639178153377460864,0</v>
    <v>0</v>
    <v>bgth1h</v>
    <v>XIDX:BPTR</v>
    <v>23</v>
  </rv>
  <rv s="1">
    <v>1</v>
    <v>XIDX:BPTR</v>
    <v>Daily</v>
    <v>43462</v>
    <v>43462</v>
    <v>0</v>
    <v>1</v>
    <v>636815520000000000,639178153376630684,0</v>
    <v>0</v>
    <v>bgth1h</v>
    <v>XIDX:BPTR</v>
    <v>297</v>
  </rv>
  <rv s="1">
    <v>1</v>
    <v>XIDX:BPTR</v>
    <v>Daily</v>
    <v>44925</v>
    <v>44925</v>
    <v>0</v>
    <v>1</v>
    <v>638079552000000000,639178153376990747,0</v>
    <v>0</v>
    <v>bgth1h</v>
    <v>XIDX:BPTR</v>
    <v>365</v>
  </rv>
  <rv s="1">
    <v>1</v>
    <v>XIDX:BPTR</v>
    <v>Daily</v>
    <v>43829</v>
    <v>43829</v>
    <v>0</v>
    <v>1</v>
    <v>637132608000000000,639178153390316731,0</v>
    <v>0</v>
    <v>bgth1h</v>
    <v>XIDX:BPTR</v>
    <v>23</v>
  </rv>
  <rv s="1">
    <v>1</v>
    <v>XIDX:BPTR</v>
    <v>Daily</v>
    <v>45289</v>
    <v>45289</v>
    <v>0</v>
    <v>1</v>
    <v>638394048000000000,639178153390673817,0</v>
    <v>0</v>
    <v>bgth1h</v>
    <v>XIDX:BPTR</v>
    <v>355</v>
  </rv>
  <rv s="1">
    <v>1</v>
    <v>XIDX:BPTR</v>
    <v>Daily</v>
    <v>46111</v>
    <v>46111</v>
    <v>0</v>
    <v>1</v>
    <v>639104256000000000,639178153391046908,0</v>
    <v>0</v>
    <v>bgth1h</v>
    <v>XIDX:BPTR</v>
    <v>366</v>
  </rv>
  <rv s="1">
    <v>1</v>
    <v>XIDX:BPTR</v>
    <v>Daily</v>
    <v>44195</v>
    <v>44195</v>
    <v>0</v>
    <v>1</v>
    <v>637448832000000000,639178153380861612,0</v>
    <v>0</v>
    <v>bgth1h</v>
    <v>XIDX:BPTR</v>
    <v>367</v>
  </rv>
  <rv s="1">
    <v>1</v>
    <v>XIDX:BPTR</v>
    <v>Daily</v>
    <v>45656</v>
    <v>45656</v>
    <v>0</v>
    <v>1</v>
    <v>638711136000000000,639178153381232352,0</v>
    <v>0</v>
    <v>bgth1h</v>
    <v>XIDX:BPTR</v>
    <v>368</v>
  </rv>
  <rv s="1">
    <v>1</v>
    <v>XIDX:RISE</v>
    <v>Daily</v>
    <v>44560</v>
    <v>44560</v>
    <v>0</v>
    <v>1</v>
    <v>637764192000000000,639178153375014641,0</v>
    <v>0</v>
    <v>bh3par</v>
    <v>XIDX:RISE</v>
    <v>369</v>
  </rv>
  <rv s="1">
    <v>1</v>
    <v>XIDX:RISE</v>
    <v>Daily</v>
    <v>46021</v>
    <v>46021</v>
    <v>0</v>
    <v>1</v>
    <v>639026496000000000,639178153375377250,0</v>
    <v>0</v>
    <v>bh3par</v>
    <v>XIDX:RISE</v>
    <v>370</v>
  </rv>
  <rv s="1">
    <v>1</v>
    <v>XIDX:RISE</v>
    <v>Daily</v>
    <v>43462</v>
    <v>43462</v>
    <v>0</v>
    <v>1</v>
    <v>636815520000000000,639178153377355168,0</v>
    <v>0</v>
    <v>bh3par</v>
    <v>XIDX:RISE</v>
    <v>371</v>
  </rv>
  <rv s="1">
    <v>1</v>
    <v>XIDX:RISE</v>
    <v>Daily</v>
    <v>44925</v>
    <v>44925</v>
    <v>0</v>
    <v>1</v>
    <v>638079552000000000,639178153377728316,0</v>
    <v>0</v>
    <v>bh3par</v>
    <v>XIDX:RISE</v>
    <v>372</v>
  </rv>
  <rv s="1">
    <v>1</v>
    <v>XIDX:RISE</v>
    <v>Daily</v>
    <v>43829</v>
    <v>43829</v>
    <v>0</v>
    <v>1</v>
    <v>637132608000000000,639178153377655237,0</v>
    <v>0</v>
    <v>bh3par</v>
    <v>XIDX:RISE</v>
    <v>373</v>
  </rv>
  <rv s="1">
    <v>1</v>
    <v>XIDX:RISE</v>
    <v>Daily</v>
    <v>45289</v>
    <v>45289</v>
    <v>0</v>
    <v>1</v>
    <v>638394048000000000,639178153378015325,0</v>
    <v>0</v>
    <v>bh3par</v>
    <v>XIDX:RISE</v>
    <v>374</v>
  </rv>
  <rv s="1">
    <v>1</v>
    <v>XIDX:RISE</v>
    <v>Daily</v>
    <v>46111</v>
    <v>46111</v>
    <v>0</v>
    <v>1</v>
    <v>639104256000000000,639178153378385402,0</v>
    <v>0</v>
    <v>bh3par</v>
    <v>XIDX:RISE</v>
    <v>306</v>
  </rv>
  <rv s="1">
    <v>1</v>
    <v>XIDX:RISE</v>
    <v>Daily</v>
    <v>44195</v>
    <v>44195</v>
    <v>0</v>
    <v>1</v>
    <v>637448832000000000,639178153382076255,0</v>
    <v>0</v>
    <v>bh3par</v>
    <v>XIDX:RISE</v>
    <v>375</v>
  </rv>
  <rv s="1">
    <v>1</v>
    <v>XIDX:RISE</v>
    <v>Daily</v>
    <v>45656</v>
    <v>45656</v>
    <v>0</v>
    <v>1</v>
    <v>638711136000000000,639178153385517052,0</v>
    <v>0</v>
    <v>bh3par</v>
    <v>XIDX:RISE</v>
    <v>376</v>
  </rv>
  <rv s="1">
    <v>1</v>
    <v>XIDX:TNCA</v>
    <v>Daily</v>
    <v>44195</v>
    <v>44195</v>
    <v>0</v>
    <v>1</v>
    <v>637448832000000000,639178153383075098,0</v>
    <v>0</v>
    <v>bh5cim</v>
    <v>XIDX:TNCA</v>
    <v>377</v>
  </rv>
  <rv s="1">
    <v>1</v>
    <v>XIDX:TNCA</v>
    <v>Daily</v>
    <v>45656</v>
    <v>45656</v>
    <v>0</v>
    <v>1</v>
    <v>638711136000000000,639178153379734351,0</v>
    <v>0</v>
    <v>bh5cim</v>
    <v>XIDX:TNCA</v>
    <v>378</v>
  </rv>
  <rv s="1">
    <v>1</v>
    <v>XIDX:TNCA</v>
    <v>Daily</v>
    <v>44560</v>
    <v>44560</v>
    <v>0</v>
    <v>1</v>
    <v>637764192000000000,639178153383775255,0</v>
    <v>0</v>
    <v>bh5cim</v>
    <v>XIDX:TNCA</v>
    <v>379</v>
  </rv>
  <rv s="1">
    <v>1</v>
    <v>XIDX:TNCA</v>
    <v>Daily</v>
    <v>46021</v>
    <v>46021</v>
    <v>0</v>
    <v>1</v>
    <v>639026496000000000,639178153384143003,0</v>
    <v>0</v>
    <v>bh5cim</v>
    <v>XIDX:TNCA</v>
    <v>298</v>
  </rv>
  <rv s="1">
    <v>1</v>
    <v>XIDX:TNCA</v>
    <v>Daily</v>
    <v>43462</v>
    <v>43462</v>
    <v>0</v>
    <v>1</v>
    <v>636815520000000000,639178153384665456,0</v>
    <v>0</v>
    <v>bh5cim</v>
    <v>XIDX:TNCA</v>
    <v>335</v>
  </rv>
  <rv s="1">
    <v>1</v>
    <v>XIDX:TNCA</v>
    <v>Daily</v>
    <v>44925</v>
    <v>44925</v>
    <v>0</v>
    <v>1</v>
    <v>638079552000000000,639178153385025538,0</v>
    <v>0</v>
    <v>bh5cim</v>
    <v>XIDX:TNCA</v>
    <v>380</v>
  </rv>
  <rv s="1">
    <v>1</v>
    <v>XIDX:TNCA</v>
    <v>Daily</v>
    <v>43829</v>
    <v>43829</v>
    <v>0</v>
    <v>1</v>
    <v>637132608000000000,639178153386695907,0</v>
    <v>0</v>
    <v>bh5cim</v>
    <v>XIDX:TNCA</v>
    <v>264</v>
  </rv>
  <rv s="1">
    <v>1</v>
    <v>XIDX:TNCA</v>
    <v>Daily</v>
    <v>45289</v>
    <v>45289</v>
    <v>0</v>
    <v>1</v>
    <v>638394048000000000,639178153406310372,0</v>
    <v>0</v>
    <v>bh5cim</v>
    <v>XIDX:TNCA</v>
    <v>365</v>
  </rv>
  <rv s="1">
    <v>1</v>
    <v>XIDX:TNCA</v>
    <v>Daily</v>
    <v>46111</v>
    <v>46111</v>
    <v>0</v>
    <v>1</v>
    <v>639104256000000000,639178153409628010,0</v>
    <v>0</v>
    <v>bh5cim</v>
    <v>XIDX:TNCA</v>
    <v>381</v>
  </rv>
  <rv s="1">
    <v>1</v>
    <v>XIDX:PRIM</v>
    <v>Daily</v>
    <v>43462</v>
    <v>43462</v>
    <v>0</v>
    <v>1</v>
    <v>636815520000000000,639178153381347657,0</v>
    <v>0</v>
    <v>bh3bnm</v>
    <v>XIDX:PRIM</v>
    <v>382</v>
  </rv>
  <rv s="1">
    <v>1</v>
    <v>XIDX:PRIM</v>
    <v>Daily</v>
    <v>44925</v>
    <v>44925</v>
    <v>0</v>
    <v>1</v>
    <v>638079552000000000,639178153381712325,0</v>
    <v>0</v>
    <v>bh3bnm</v>
    <v>XIDX:PRIM</v>
    <v>383</v>
  </rv>
  <rv s="1">
    <v>1</v>
    <v>XIDX:PRIM</v>
    <v>Daily</v>
    <v>43829</v>
    <v>43829</v>
    <v>0</v>
    <v>1</v>
    <v>637132608000000000,639178153384412968,0</v>
    <v>0</v>
    <v>bh3bnm</v>
    <v>XIDX:PRIM</v>
    <v>81</v>
  </rv>
  <rv s="1">
    <v>1</v>
    <v>XIDX:PRIM</v>
    <v>Daily</v>
    <v>45289</v>
    <v>45289</v>
    <v>0</v>
    <v>1</v>
    <v>638394048000000000,639178153384778417,0</v>
    <v>0</v>
    <v>bh3bnm</v>
    <v>XIDX:PRIM</v>
    <v>355</v>
  </rv>
  <rv s="1">
    <v>1</v>
    <v>XIDX:PRIM</v>
    <v>Daily</v>
    <v>46111</v>
    <v>46111</v>
    <v>0</v>
    <v>1</v>
    <v>639104256000000000,639178153385148494,0</v>
    <v>0</v>
    <v>bh3bnm</v>
    <v>XIDX:PRIM</v>
    <v>88</v>
  </rv>
  <rv s="1">
    <v>1</v>
    <v>XIDX:PRIM</v>
    <v>Daily</v>
    <v>44195</v>
    <v>44195</v>
    <v>0</v>
    <v>1</v>
    <v>637448832000000000,639178153387410409,0</v>
    <v>0</v>
    <v>bh3bnm</v>
    <v>XIDX:PRIM</v>
    <v>334</v>
  </rv>
  <rv s="1">
    <v>1</v>
    <v>XIDX:PRIM</v>
    <v>Daily</v>
    <v>45656</v>
    <v>45656</v>
    <v>0</v>
    <v>1</v>
    <v>638711136000000000,639178153387783769,0</v>
    <v>0</v>
    <v>bh3bnm</v>
    <v>XIDX:PRIM</v>
    <v>384</v>
  </rv>
  <rv s="1">
    <v>1</v>
    <v>XIDX:PRIM</v>
    <v>Daily</v>
    <v>44560</v>
    <v>44560</v>
    <v>0</v>
    <v>1</v>
    <v>637764192000000000,639178153408148680,0</v>
    <v>0</v>
    <v>bh3bnm</v>
    <v>XIDX:PRIM</v>
    <v>236</v>
  </rv>
  <rv s="1">
    <v>1</v>
    <v>XIDX:PRIM</v>
    <v>Daily</v>
    <v>46021</v>
    <v>46021</v>
    <v>0</v>
    <v>1</v>
    <v>639026496000000000,639178153395345569,0</v>
    <v>0</v>
    <v>bh3bnm</v>
    <v>XIDX:PRIM</v>
    <v>128</v>
  </rv>
  <rv s="1">
    <v>1</v>
    <v>XIDX:BTPS</v>
    <v>Daily</v>
    <v>44560</v>
    <v>44560</v>
    <v>0</v>
    <v>1</v>
    <v>637764192000000000,639178153387448172,0</v>
    <v>0</v>
    <v>bgtwjc</v>
    <v>XIDX:BTPS</v>
    <v>385</v>
  </rv>
  <rv s="1">
    <v>1</v>
    <v>XIDX:BTPS</v>
    <v>Daily</v>
    <v>46021</v>
    <v>46021</v>
    <v>0</v>
    <v>1</v>
    <v>639026496000000000,639178153387818735,0</v>
    <v>0</v>
    <v>bgtwjc</v>
    <v>XIDX:BTPS</v>
    <v>242</v>
  </rv>
  <rv s="1">
    <v>1</v>
    <v>XIDX:BTPS</v>
    <v>Daily</v>
    <v>43462</v>
    <v>43462</v>
    <v>0</v>
    <v>1</v>
    <v>636815520000000000,639178153391539049,0</v>
    <v>0</v>
    <v>bgtwjc</v>
    <v>XIDX:BTPS</v>
    <v>386</v>
  </rv>
  <rv s="1">
    <v>1</v>
    <v>XIDX:BTPS</v>
    <v>Daily</v>
    <v>44925</v>
    <v>44925</v>
    <v>0</v>
    <v>1</v>
    <v>638079552000000000,639178153391909124,0</v>
    <v>0</v>
    <v>bgtwjc</v>
    <v>XIDX:BTPS</v>
    <v>387</v>
  </rv>
  <rv s="1">
    <v>1</v>
    <v>XIDX:BTPS</v>
    <v>Daily</v>
    <v>43829</v>
    <v>43829</v>
    <v>0</v>
    <v>1</v>
    <v>637132608000000000,639178153396834300,0</v>
    <v>0</v>
    <v>bgtwjc</v>
    <v>XIDX:BTPS</v>
    <v>388</v>
  </rv>
  <rv s="1">
    <v>1</v>
    <v>XIDX:BTPS</v>
    <v>Daily</v>
    <v>45289</v>
    <v>45289</v>
    <v>0</v>
    <v>1</v>
    <v>638394048000000000,639178153397210252,0</v>
    <v>0</v>
    <v>bgtwjc</v>
    <v>XIDX:BTPS</v>
    <v>389</v>
  </rv>
  <rv s="1">
    <v>1</v>
    <v>XIDX:BTPS</v>
    <v>Daily</v>
    <v>46111</v>
    <v>46111</v>
    <v>0</v>
    <v>1</v>
    <v>639104256000000000,639178153397570330,0</v>
    <v>0</v>
    <v>bgtwjc</v>
    <v>XIDX:BTPS</v>
    <v>390</v>
  </rv>
  <rv s="1">
    <v>1</v>
    <v>XIDX:BTPS</v>
    <v>Daily</v>
    <v>44195</v>
    <v>44195</v>
    <v>0</v>
    <v>1</v>
    <v>637448832000000000,639178153397084352,0</v>
    <v>0</v>
    <v>bgtwjc</v>
    <v>XIDX:BTPS</v>
    <v>391</v>
  </rv>
  <rv s="1">
    <v>1</v>
    <v>XIDX:BTPS</v>
    <v>Daily</v>
    <v>45656</v>
    <v>45656</v>
    <v>0</v>
    <v>1</v>
    <v>638711136000000000,639178153397454432,0</v>
    <v>0</v>
    <v>bgtwjc</v>
    <v>XIDX:BTPS</v>
    <v>392</v>
  </rv>
  <rv s="1">
    <v>1</v>
    <v>XIDX:MORA</v>
    <v>Daily</v>
    <v>45289</v>
    <v>45289</v>
    <v>0</v>
    <v>1</v>
    <v>638394048000000000,639178153393209598,0</v>
    <v>0</v>
    <v>c6zya2</v>
    <v>XIDX:MORA</v>
    <v>393</v>
  </rv>
  <rv s="1">
    <v>1</v>
    <v>XIDX:MORA</v>
    <v>Daily</v>
    <v>46111</v>
    <v>46111</v>
    <v>0</v>
    <v>1</v>
    <v>639104256000000000,639178153393569631,0</v>
    <v>0</v>
    <v>c6zya2</v>
    <v>XIDX:MORA</v>
    <v>394</v>
  </rv>
  <rv s="1">
    <v>1</v>
    <v>XIDX:MORA</v>
    <v>Daily</v>
    <v>45656</v>
    <v>45656</v>
    <v>0</v>
    <v>1</v>
    <v>638711136000000000,639178153408522908,0</v>
    <v>0</v>
    <v>c6zya2</v>
    <v>XIDX:MORA</v>
    <v>52</v>
  </rv>
  <rv s="1">
    <v>1</v>
    <v>XIDX:MORA</v>
    <v>Daily</v>
    <v>46021</v>
    <v>46021</v>
    <v>0</v>
    <v>1</v>
    <v>639026496000000000,639178153396750340,0</v>
    <v>0</v>
    <v>c6zya2</v>
    <v>XIDX:MORA</v>
    <v>395</v>
  </rv>
  <rv s="1">
    <v>1</v>
    <v>XIDX:MORA</v>
    <v>Daily</v>
    <v>44925</v>
    <v>44925</v>
    <v>0</v>
    <v>1</v>
    <v>638079552000000000,639178153402341549,0</v>
    <v>0</v>
    <v>c6zya2</v>
    <v>XIDX:MORA</v>
    <v>351</v>
  </rv>
  <rv s="1">
    <v>1</v>
    <v>XIDX:NICK</v>
    <v>Daily</v>
    <v>44560</v>
    <v>44560</v>
    <v>0</v>
    <v>1</v>
    <v>637764192000000000,639178153388546332,0</v>
    <v>0</v>
    <v>bkhdoc</v>
    <v>XIDX:NICK</v>
    <v>54</v>
  </rv>
  <rv s="1">
    <v>1</v>
    <v>XIDX:NICK</v>
    <v>Daily</v>
    <v>46021</v>
    <v>46021</v>
    <v>0</v>
    <v>1</v>
    <v>639026496000000000,639178153388916417,0</v>
    <v>0</v>
    <v>bkhdoc</v>
    <v>XIDX:NICK</v>
    <v>142</v>
  </rv>
  <rv s="1">
    <v>1</v>
    <v>XIDX:NICK</v>
    <v>Daily</v>
    <v>43462</v>
    <v>43462</v>
    <v>0</v>
    <v>1</v>
    <v>636815520000000000,639178153392277191,0</v>
    <v>0</v>
    <v>bkhdoc</v>
    <v>XIDX:NICK</v>
    <v>396</v>
  </rv>
  <rv s="1">
    <v>1</v>
    <v>XIDX:NICK</v>
    <v>Daily</v>
    <v>44925</v>
    <v>44925</v>
    <v>0</v>
    <v>1</v>
    <v>638079552000000000,639178153392644260,0</v>
    <v>0</v>
    <v>bkhdoc</v>
    <v>XIDX:NICK</v>
    <v>397</v>
  </rv>
  <rv s="1">
    <v>1</v>
    <v>XIDX:NICK</v>
    <v>Daily</v>
    <v>43829</v>
    <v>43829</v>
    <v>0</v>
    <v>1</v>
    <v>637132608000000000,639178153397946102,0</v>
    <v>0</v>
    <v>bkhdoc</v>
    <v>XIDX:NICK</v>
    <v>36</v>
  </rv>
  <rv s="1">
    <v>1</v>
    <v>XIDX:NICK</v>
    <v>Daily</v>
    <v>45289</v>
    <v>45289</v>
    <v>0</v>
    <v>1</v>
    <v>638394048000000000,639178153398328585,0</v>
    <v>0</v>
    <v>bkhdoc</v>
    <v>XIDX:NICK</v>
    <v>39</v>
  </rv>
  <rv s="1">
    <v>1</v>
    <v>XIDX:NICK</v>
    <v>Daily</v>
    <v>46111</v>
    <v>46111</v>
    <v>0</v>
    <v>1</v>
    <v>639104256000000000,639178153407130553,0</v>
    <v>0</v>
    <v>bkhdoc</v>
    <v>XIDX:NICK</v>
    <v>398</v>
  </rv>
  <rv s="1">
    <v>1</v>
    <v>XIDX:NICK</v>
    <v>Daily</v>
    <v>44195</v>
    <v>44195</v>
    <v>0</v>
    <v>1</v>
    <v>637448832000000000,639178153397838473,0</v>
    <v>0</v>
    <v>bkhdoc</v>
    <v>XIDX:NICK</v>
    <v>331</v>
  </rv>
  <rv s="1">
    <v>1</v>
    <v>XIDX:NICK</v>
    <v>Daily</v>
    <v>45656</v>
    <v>45656</v>
    <v>0</v>
    <v>1</v>
    <v>638711136000000000,639178153398205506,0</v>
    <v>0</v>
    <v>bkhdoc</v>
    <v>XIDX:NICK</v>
    <v>38</v>
  </rv>
  <rv s="1">
    <v>1</v>
    <v>XIDX:DFAM</v>
    <v>Daily</v>
    <v>44560</v>
    <v>44560</v>
    <v>0</v>
    <v>1</v>
    <v>637764192000000000,639178153388925611,0</v>
    <v>0</v>
    <v>bkgm2w</v>
    <v>XIDX:DFAM</v>
    <v>399</v>
  </rv>
  <rv s="1">
    <v>1</v>
    <v>XIDX:DFAM</v>
    <v>Daily</v>
    <v>46021</v>
    <v>46021</v>
    <v>0</v>
    <v>1</v>
    <v>639026496000000000,639178153389295692,0</v>
    <v>0</v>
    <v>bkgm2w</v>
    <v>XIDX:DFAM</v>
    <v>234</v>
  </rv>
  <rv s="1">
    <v>1</v>
    <v>XIDX:DFAM</v>
    <v>Daily</v>
    <v>43462</v>
    <v>43462</v>
    <v>0</v>
    <v>1</v>
    <v>636815520000000000,639178153393019508,0</v>
    <v>0</v>
    <v>bkgm2w</v>
    <v>XIDX:DFAM</v>
    <v>109</v>
  </rv>
  <rv s="1">
    <v>1</v>
    <v>XIDX:DFAM</v>
    <v>Daily</v>
    <v>44925</v>
    <v>44925</v>
    <v>0</v>
    <v>1</v>
    <v>638079552000000000,639178153393389597,0</v>
    <v>0</v>
    <v>bkgm2w</v>
    <v>XIDX:DFAM</v>
    <v>8</v>
  </rv>
  <rv s="1">
    <v>1</v>
    <v>XIDX:DFAM</v>
    <v>Daily</v>
    <v>43829</v>
    <v>43829</v>
    <v>0</v>
    <v>1</v>
    <v>637132608000000000,639178153407492676,0</v>
    <v>0</v>
    <v>bkgm2w</v>
    <v>XIDX:DFAM</v>
    <v>236</v>
  </rv>
  <rv s="1">
    <v>1</v>
    <v>XIDX:DFAM</v>
    <v>Daily</v>
    <v>45289</v>
    <v>45289</v>
    <v>0</v>
    <v>1</v>
    <v>638394048000000000,639178153407852877,0</v>
    <v>0</v>
    <v>bkgm2w</v>
    <v>XIDX:DFAM</v>
    <v>103</v>
  </rv>
  <rv s="1">
    <v>1</v>
    <v>XIDX:DFAM</v>
    <v>Daily</v>
    <v>46111</v>
    <v>46111</v>
    <v>0</v>
    <v>1</v>
    <v>639104256000000000,639178153408222966,0</v>
    <v>0</v>
    <v>bkgm2w</v>
    <v>XIDX:DFAM</v>
    <v>367</v>
  </rv>
  <rv s="1">
    <v>1</v>
    <v>XIDX:DFAM</v>
    <v>Daily</v>
    <v>44195</v>
    <v>44195</v>
    <v>0</v>
    <v>1</v>
    <v>637448832000000000,639178153398580760,0</v>
    <v>0</v>
    <v>bkgm2w</v>
    <v>XIDX:DFAM</v>
    <v>400</v>
  </rv>
  <rv s="1">
    <v>1</v>
    <v>XIDX:DFAM</v>
    <v>Daily</v>
    <v>45656</v>
    <v>45656</v>
    <v>0</v>
    <v>1</v>
    <v>638711136000000000,639178153398950831,0</v>
    <v>0</v>
    <v>bkgm2w</v>
    <v>XIDX:DFAM</v>
    <v>42</v>
  </rv>
  <rv s="1">
    <v>1</v>
    <v>XIDX:TDPM</v>
    <v>Daily</v>
    <v>44195</v>
    <v>44195</v>
    <v>0</v>
    <v>1</v>
    <v>637448832000000000,639178153389671260,0</v>
    <v>0</v>
    <v>bkhtoc</v>
    <v>XIDX:TDPM</v>
    <v>401</v>
  </rv>
  <rv s="1">
    <v>1</v>
    <v>XIDX:TDPM</v>
    <v>Daily</v>
    <v>46111</v>
    <v>46111</v>
    <v>0</v>
    <v>1</v>
    <v>639104256000000000,639178153390352402,0</v>
    <v>0</v>
    <v>bkhtoc</v>
    <v>XIDX:TDPM</v>
    <v>24</v>
  </rv>
  <rv s="1">
    <v>1</v>
    <v>XIDX:TDPM</v>
    <v>Daily</v>
    <v>44560</v>
    <v>44560</v>
    <v>0</v>
    <v>1</v>
    <v>637764192000000000,639178153394122230,0</v>
    <v>0</v>
    <v>bkhtoc</v>
    <v>XIDX:TDPM</v>
    <v>24</v>
  </rv>
  <rv s="1">
    <v>1</v>
    <v>XIDX:TDPM</v>
    <v>Daily</v>
    <v>43462</v>
    <v>43462</v>
    <v>0</v>
    <v>1</v>
    <v>636815520000000000,639178153408596398,0</v>
    <v>0</v>
    <v>bkhtoc</v>
    <v>XIDX:TDPM</v>
    <v>402</v>
  </rv>
  <rv s="1">
    <v>1</v>
    <v>XIDX:TDPM</v>
    <v>Daily</v>
    <v>44925</v>
    <v>44925</v>
    <v>0</v>
    <v>1</v>
    <v>638079552000000000,639178153408976469,0</v>
    <v>0</v>
    <v>bkhtoc</v>
    <v>XIDX:TDPM</v>
    <v>24</v>
  </rv>
  <rv s="1">
    <v>1</v>
    <v>XIDX:TDPM</v>
    <v>Daily</v>
    <v>43829</v>
    <v>43829</v>
    <v>0</v>
    <v>1</v>
    <v>637132608000000000,639178153399323379,0</v>
    <v>0</v>
    <v>bkhtoc</v>
    <v>XIDX:TDPM</v>
    <v>178</v>
  </rv>
  <rv s="1">
    <v>1</v>
    <v>XIDX:INPS</v>
    <v>Daily</v>
    <v>43829</v>
    <v>43829</v>
    <v>0</v>
    <v>1</v>
    <v>637132608000000000,639178153391830983,0</v>
    <v>0</v>
    <v>bkgtz2</v>
    <v>XIDX:INPS</v>
    <v>315</v>
  </rv>
  <rv s="1">
    <v>1</v>
    <v>XIDX:INPS</v>
    <v>Daily</v>
    <v>45289</v>
    <v>45289</v>
    <v>0</v>
    <v>1</v>
    <v>638394048000000000,639178153392188586,0</v>
    <v>0</v>
    <v>bkgtz2</v>
    <v>XIDX:INPS</v>
    <v>403</v>
  </rv>
  <rv s="1">
    <v>1</v>
    <v>XIDX:INPS</v>
    <v>Daily</v>
    <v>46111</v>
    <v>46111</v>
    <v>0</v>
    <v>1</v>
    <v>639104256000000000,639178153392558671,0</v>
    <v>0</v>
    <v>bkgtz2</v>
    <v>XIDX:INPS</v>
    <v>305</v>
  </rv>
  <rv s="1">
    <v>1</v>
    <v>XIDX:INPS</v>
    <v>Daily</v>
    <v>44195</v>
    <v>44195</v>
    <v>0</v>
    <v>1</v>
    <v>637448832000000000,639178153391538437,0</v>
    <v>0</v>
    <v>bkgtz2</v>
    <v>XIDX:INPS</v>
    <v>404</v>
  </rv>
  <rv s="1">
    <v>1</v>
    <v>XIDX:INPS</v>
    <v>Daily</v>
    <v>45656</v>
    <v>45656</v>
    <v>0</v>
    <v>1</v>
    <v>638711136000000000,639178153391921426,0</v>
    <v>0</v>
    <v>bkgtz2</v>
    <v>XIDX:INPS</v>
    <v>148</v>
  </rv>
  <rv s="1">
    <v>1</v>
    <v>XIDX:INPS</v>
    <v>Daily</v>
    <v>44560</v>
    <v>44560</v>
    <v>0</v>
    <v>1</v>
    <v>637764192000000000,639178153395531816,0</v>
    <v>0</v>
    <v>bkgtz2</v>
    <v>XIDX:INPS</v>
    <v>405</v>
  </rv>
  <rv s="1">
    <v>1</v>
    <v>XIDX:INPS</v>
    <v>Daily</v>
    <v>46021</v>
    <v>46021</v>
    <v>0</v>
    <v>1</v>
    <v>639026496000000000,639178153395899423,0</v>
    <v>0</v>
    <v>bkgtz2</v>
    <v>XIDX:INPS</v>
    <v>24</v>
  </rv>
  <rv s="1">
    <v>1</v>
    <v>XIDX:INPS</v>
    <v>Daily</v>
    <v>43462</v>
    <v>43462</v>
    <v>0</v>
    <v>1</v>
    <v>636815520000000000,639178153397019675,0</v>
    <v>0</v>
    <v>bkgtz2</v>
    <v>XIDX:INPS</v>
    <v>406</v>
  </rv>
  <rv s="1">
    <v>1</v>
    <v>XIDX:INPS</v>
    <v>Daily</v>
    <v>44925</v>
    <v>44925</v>
    <v>0</v>
    <v>1</v>
    <v>638079552000000000,639178153397382619,0</v>
    <v>0</v>
    <v>bkgtz2</v>
    <v>XIDX:INPS</v>
    <v>398</v>
  </rv>
  <rv s="1">
    <v>1</v>
    <v>XIDX:JSKY</v>
    <v>Daily</v>
    <v>44195</v>
    <v>44195</v>
    <v>0</v>
    <v>1</v>
    <v>637448832000000000,639178153389419573,0</v>
    <v>0</v>
    <v>bkgwlh</v>
    <v>XIDX:JSKY</v>
    <v>407</v>
  </rv>
  <rv s="1">
    <v>1</v>
    <v>XIDX:JSKY</v>
    <v>Daily</v>
    <v>46111</v>
    <v>46111</v>
    <v>0</v>
    <v>1</v>
    <v>639104256000000000,639178153389788490,0</v>
    <v>0</v>
    <v>bkgwlh</v>
    <v>XIDX:JSKY</v>
    <v>24</v>
  </rv>
  <rv s="1">
    <v>1</v>
    <v>XIDX:JSKY</v>
    <v>Daily</v>
    <v>44560</v>
    <v>44560</v>
    <v>0</v>
    <v>1</v>
    <v>637764192000000000,639178153392659133,0</v>
    <v>0</v>
    <v>bkgwlh</v>
    <v>XIDX:JSKY</v>
    <v>268</v>
  </rv>
  <rv s="1">
    <v>1</v>
    <v>XIDX:JSKY</v>
    <v>Daily</v>
    <v>43462</v>
    <v>43462</v>
    <v>0</v>
    <v>1</v>
    <v>636815520000000000,639178153396259936,0</v>
    <v>0</v>
    <v>bkgwlh</v>
    <v>XIDX:JSKY</v>
    <v>223</v>
  </rv>
  <rv s="1">
    <v>1</v>
    <v>XIDX:JSKY</v>
    <v>Daily</v>
    <v>44925</v>
    <v>44925</v>
    <v>0</v>
    <v>1</v>
    <v>638079552000000000,639178153396630028,0</v>
    <v>0</v>
    <v>bkgwlh</v>
    <v>XIDX:JSKY</v>
    <v>24</v>
  </rv>
  <rv s="1">
    <v>1</v>
    <v>XIDX:JSKY</v>
    <v>Daily</v>
    <v>43829</v>
    <v>43829</v>
    <v>0</v>
    <v>1</v>
    <v>637132608000000000,639178153397762715,0</v>
    <v>0</v>
    <v>bkgwlh</v>
    <v>XIDX:JSKY</v>
    <v>408</v>
  </rv>
  <rv s="1">
    <v>1</v>
    <v>XIDX:HELI</v>
    <v>Daily</v>
    <v>44560</v>
    <v>44560</v>
    <v>0</v>
    <v>1</v>
    <v>637764192000000000,639178153390533801,0</v>
    <v>0</v>
    <v>bkgrdm</v>
    <v>XIDX:HELI</v>
    <v>218</v>
  </rv>
  <rv s="1">
    <v>1</v>
    <v>XIDX:HELI</v>
    <v>Daily</v>
    <v>46021</v>
    <v>46021</v>
    <v>0</v>
    <v>1</v>
    <v>639026496000000000,639178153390903869,0</v>
    <v>0</v>
    <v>bkgrdm</v>
    <v>XIDX:HELI</v>
    <v>82</v>
  </rv>
  <rv s="1">
    <v>1</v>
    <v>XIDX:HELI</v>
    <v>Daily</v>
    <v>43462</v>
    <v>43462</v>
    <v>0</v>
    <v>1</v>
    <v>636815520000000000,639178153393017364,0</v>
    <v>0</v>
    <v>bkgrdm</v>
    <v>XIDX:HELI</v>
    <v>44</v>
  </rv>
  <rv s="1">
    <v>1</v>
    <v>XIDX:HELI</v>
    <v>Daily</v>
    <v>44925</v>
    <v>44925</v>
    <v>0</v>
    <v>1</v>
    <v>638079552000000000,639178153393384429,0</v>
    <v>0</v>
    <v>bkgrdm</v>
    <v>XIDX:HELI</v>
    <v>409</v>
  </rv>
  <rv s="1">
    <v>1</v>
    <v>XIDX:HELI</v>
    <v>Daily</v>
    <v>43829</v>
    <v>43829</v>
    <v>0</v>
    <v>1</v>
    <v>637132608000000000,639178153396995223,0</v>
    <v>0</v>
    <v>bkgrdm</v>
    <v>XIDX:HELI</v>
    <v>408</v>
  </rv>
  <rv s="1">
    <v>1</v>
    <v>XIDX:HELI</v>
    <v>Daily</v>
    <v>45289</v>
    <v>45289</v>
    <v>0</v>
    <v>1</v>
    <v>638394048000000000,639178153397365319,0</v>
    <v>0</v>
    <v>bkgrdm</v>
    <v>XIDX:HELI</v>
    <v>410</v>
  </rv>
  <rv s="1">
    <v>1</v>
    <v>XIDX:HELI</v>
    <v>Daily</v>
    <v>46111</v>
    <v>46111</v>
    <v>0</v>
    <v>1</v>
    <v>639104256000000000,639178153397736053,0</v>
    <v>0</v>
    <v>bkgrdm</v>
    <v>XIDX:HELI</v>
    <v>411</v>
  </rv>
  <rv s="1">
    <v>1</v>
    <v>XIDX:HELI</v>
    <v>Daily</v>
    <v>44195</v>
    <v>44195</v>
    <v>0</v>
    <v>1</v>
    <v>637448832000000000,639178153398498621,0</v>
    <v>0</v>
    <v>bkgrdm</v>
    <v>XIDX:HELI</v>
    <v>115</v>
  </rv>
  <rv s="1">
    <v>1</v>
    <v>XIDX:HELI</v>
    <v>Daily</v>
    <v>45656</v>
    <v>45656</v>
    <v>0</v>
    <v>1</v>
    <v>638711136000000000,639178153398868709,0</v>
    <v>0</v>
    <v>bkgrdm</v>
    <v>XIDX:HELI</v>
    <v>331</v>
  </rv>
  <rv s="1">
    <v>1</v>
    <v>XIDX:BOSS</v>
    <v>Daily</v>
    <v>43462</v>
    <v>43462</v>
    <v>0</v>
    <v>1</v>
    <v>636815520000000000,639178153391267333,0</v>
    <v>0</v>
    <v>bkfpmw</v>
    <v>XIDX:BOSS</v>
    <v>58</v>
  </rv>
  <rv s="1">
    <v>1</v>
    <v>XIDX:BOSS</v>
    <v>Daily</v>
    <v>44925</v>
    <v>44925</v>
    <v>0</v>
    <v>1</v>
    <v>638079552000000000,639178153391637412,0</v>
    <v>0</v>
    <v>bkfpmw</v>
    <v>XIDX:BOSS</v>
    <v>23</v>
  </rv>
  <rv s="1">
    <v>1</v>
    <v>XIDX:BOSS</v>
    <v>Daily</v>
    <v>43829</v>
    <v>43829</v>
    <v>0</v>
    <v>1</v>
    <v>637132608000000000,639178153393757871,0</v>
    <v>0</v>
    <v>bkfpmw</v>
    <v>XIDX:BOSS</v>
    <v>412</v>
  </rv>
  <rv s="1">
    <v>1</v>
    <v>XIDX:BOSS</v>
    <v>Daily</v>
    <v>44195</v>
    <v>44195</v>
    <v>0</v>
    <v>1</v>
    <v>637448832000000000,639178153398476580,0</v>
    <v>0</v>
    <v>bkfpmw</v>
    <v>XIDX:BOSS</v>
    <v>226</v>
  </rv>
  <rv s="1">
    <v>1</v>
    <v>XIDX:BOSS</v>
    <v>Daily</v>
    <v>46111</v>
    <v>46111</v>
    <v>0</v>
    <v>1</v>
    <v>639104256000000000,639178153398846662,0</v>
    <v>0</v>
    <v>bkfpmw</v>
    <v>XIDX:BOSS</v>
    <v>24</v>
  </rv>
  <rv s="1">
    <v>1</v>
    <v>XIDX:BOSS</v>
    <v>Daily</v>
    <v>44560</v>
    <v>44560</v>
    <v>0</v>
    <v>1</v>
    <v>637764192000000000,639178153399596823,0</v>
    <v>0</v>
    <v>bkfpmw</v>
    <v>XIDX:BOSS</v>
    <v>237</v>
  </rv>
  <rv s="1">
    <v>1</v>
    <v>XIDX:LCKM</v>
    <v>Daily</v>
    <v>43829</v>
    <v>43829</v>
    <v>0</v>
    <v>1</v>
    <v>637132608000000000,639178153392009659,0</v>
    <v>0</v>
    <v>bkgyh7</v>
    <v>XIDX:LCKM</v>
    <v>34</v>
  </rv>
  <rv s="1">
    <v>1</v>
    <v>XIDX:LCKM</v>
    <v>Daily</v>
    <v>45289</v>
    <v>45289</v>
    <v>0</v>
    <v>1</v>
    <v>638394048000000000,639178153392379227,0</v>
    <v>0</v>
    <v>bkgyh7</v>
    <v>XIDX:LCKM</v>
    <v>57</v>
  </rv>
  <rv s="1">
    <v>1</v>
    <v>XIDX:LCKM</v>
    <v>Daily</v>
    <v>46111</v>
    <v>46111</v>
    <v>0</v>
    <v>1</v>
    <v>639104256000000000,639178153389018998,0</v>
    <v>0</v>
    <v>bkgyh7</v>
    <v>XIDX:LCKM</v>
    <v>327</v>
  </rv>
  <rv s="1">
    <v>1</v>
    <v>XIDX:LCKM</v>
    <v>Daily</v>
    <v>44195</v>
    <v>44195</v>
    <v>0</v>
    <v>1</v>
    <v>637448832000000000,639178153394479675,0</v>
    <v>0</v>
    <v>bkgyh7</v>
    <v>XIDX:LCKM</v>
    <v>24</v>
  </rv>
  <rv s="1">
    <v>1</v>
    <v>XIDX:LCKM</v>
    <v>Daily</v>
    <v>45656</v>
    <v>45656</v>
    <v>0</v>
    <v>1</v>
    <v>638711136000000000,639178153391379014,0</v>
    <v>0</v>
    <v>bkgyh7</v>
    <v>XIDX:LCKM</v>
    <v>409</v>
  </rv>
  <rv s="1">
    <v>1</v>
    <v>XIDX:LCKM</v>
    <v>Daily</v>
    <v>44560</v>
    <v>44560</v>
    <v>0</v>
    <v>1</v>
    <v>637764192000000000,639178153395909976,0</v>
    <v>0</v>
    <v>bkgyh7</v>
    <v>XIDX:LCKM</v>
    <v>413</v>
  </rv>
  <rv s="1">
    <v>1</v>
    <v>XIDX:LCKM</v>
    <v>Daily</v>
    <v>46021</v>
    <v>46021</v>
    <v>0</v>
    <v>1</v>
    <v>639026496000000000,639178153396350612,0</v>
    <v>0</v>
    <v>bkgyh7</v>
    <v>XIDX:LCKM</v>
    <v>414</v>
  </rv>
  <rv s="1">
    <v>1</v>
    <v>XIDX:LCKM</v>
    <v>Daily</v>
    <v>43462</v>
    <v>43462</v>
    <v>0</v>
    <v>1</v>
    <v>636815520000000000,639178153399960845,0</v>
    <v>0</v>
    <v>bkgyh7</v>
    <v>XIDX:LCKM</v>
    <v>264</v>
  </rv>
  <rv s="1">
    <v>1</v>
    <v>XIDX:LCKM</v>
    <v>Daily</v>
    <v>44925</v>
    <v>44925</v>
    <v>0</v>
    <v>1</v>
    <v>638079552000000000,639178153400320916,0</v>
    <v>0</v>
    <v>bkgyh7</v>
    <v>XIDX:LCKM</v>
    <v>380</v>
  </rv>
  <rv s="1">
    <v>1</v>
    <v>XIDX:ARMY</v>
    <v>Daily</v>
    <v>46111</v>
    <v>46111</v>
    <v>0</v>
    <v>1</v>
    <v>639104256000000000,639178153457795729,0</v>
    <v>0</v>
    <v>bkffcw</v>
    <v>XIDX:ARMY</v>
    <v>24</v>
  </rv>
  <rv s="1">
    <v>1</v>
    <v>XIDX:ARMY</v>
    <v>Daily</v>
    <v>44195</v>
    <v>44195</v>
    <v>0</v>
    <v>1</v>
    <v>637448832000000000,639178153416506503,0</v>
    <v>0</v>
    <v>bkffcw</v>
    <v>XIDX:ARMY</v>
    <v>24</v>
  </rv>
  <rv s="1">
    <v>1</v>
    <v>XIDX:ARMY</v>
    <v>Daily</v>
    <v>43462</v>
    <v>43462</v>
    <v>0</v>
    <v>1</v>
    <v>636815520000000000,639178153414566068,0</v>
    <v>0</v>
    <v>bkffcw</v>
    <v>XIDX:ARMY</v>
    <v>415</v>
  </rv>
  <rv s="1">
    <v>1</v>
    <v>XIDX:ARMY</v>
    <v>Daily</v>
    <v>43098</v>
    <v>43098</v>
    <v>0</v>
    <v>1</v>
    <v>636501024000000000,639178153414476040,0</v>
    <v>0</v>
    <v>bkffcw</v>
    <v>XIDX:ARMY</v>
    <v>36</v>
  </rv>
  <rv s="1">
    <v>1</v>
    <v>XIDX:ARMY</v>
    <v>Daily</v>
    <v>43829</v>
    <v>43829</v>
    <v>0</v>
    <v>1</v>
    <v>637132608000000000,639178153847082668,0</v>
    <v>0</v>
    <v>bkffcw</v>
    <v>XIDX:ARMY</v>
    <v>24</v>
  </rv>
  <rv s="1">
    <v>1</v>
    <v>XIDX:PCAR</v>
    <v>Daily</v>
    <v>43098</v>
    <v>43098</v>
    <v>0</v>
    <v>1</v>
    <v>636501024000000000,639178153389378686,0</v>
    <v>0</v>
    <v>bkhfec</v>
    <v>XIDX:PCAR</v>
    <v>178</v>
  </rv>
  <rv s="1">
    <v>1</v>
    <v>XIDX:PCAR</v>
    <v>Daily</v>
    <v>44560</v>
    <v>44560</v>
    <v>0</v>
    <v>1</v>
    <v>637764192000000000,639178153389748855,0</v>
    <v>0</v>
    <v>bkhfec</v>
    <v>XIDX:PCAR</v>
    <v>416</v>
  </rv>
  <rv s="1">
    <v>1</v>
    <v>XIDX:PCAR</v>
    <v>Daily</v>
    <v>46021</v>
    <v>46021</v>
    <v>0</v>
    <v>1</v>
    <v>639026496000000000,639178153390125875,0</v>
    <v>0</v>
    <v>bkhfec</v>
    <v>XIDX:PCAR</v>
    <v>417</v>
  </rv>
  <rv s="1">
    <v>1</v>
    <v>XIDX:PCAR</v>
    <v>Daily</v>
    <v>43462</v>
    <v>43462</v>
    <v>0</v>
    <v>1</v>
    <v>636815520000000000,639178153391756236,0</v>
    <v>0</v>
    <v>bkhfec</v>
    <v>XIDX:PCAR</v>
    <v>418</v>
  </rv>
  <rv s="1">
    <v>1</v>
    <v>XIDX:PCAR</v>
    <v>Daily</v>
    <v>44925</v>
    <v>44925</v>
    <v>0</v>
    <v>1</v>
    <v>638079552000000000,639178153392119364,0</v>
    <v>0</v>
    <v>bkhfec</v>
    <v>XIDX:PCAR</v>
    <v>255</v>
  </rv>
  <rv s="1">
    <v>1</v>
    <v>XIDX:PCAR</v>
    <v>Daily</v>
    <v>43829</v>
    <v>43829</v>
    <v>0</v>
    <v>1</v>
    <v>637132608000000000,639178153396720349,0</v>
    <v>0</v>
    <v>bkhfec</v>
    <v>XIDX:PCAR</v>
    <v>21</v>
  </rv>
  <rv s="1">
    <v>1</v>
    <v>XIDX:PCAR</v>
    <v>Daily</v>
    <v>45289</v>
    <v>45289</v>
    <v>0</v>
    <v>1</v>
    <v>638394048000000000,639178153397090420,0</v>
    <v>0</v>
    <v>bkhfec</v>
    <v>XIDX:PCAR</v>
    <v>42</v>
  </rv>
  <rv s="1">
    <v>1</v>
    <v>XIDX:PCAR</v>
    <v>Daily</v>
    <v>46111</v>
    <v>46111</v>
    <v>0</v>
    <v>1</v>
    <v>639104256000000000,639178153397460501,0</v>
    <v>0</v>
    <v>bkhfec</v>
    <v>XIDX:PCAR</v>
    <v>419</v>
  </rv>
  <rv s="1">
    <v>1</v>
    <v>XIDX:PCAR</v>
    <v>Daily</v>
    <v>44195</v>
    <v>44195</v>
    <v>0</v>
    <v>1</v>
    <v>637448832000000000,639178153401581432,0</v>
    <v>0</v>
    <v>bkhfec</v>
    <v>XIDX:PCAR</v>
    <v>420</v>
  </rv>
  <rv s="1">
    <v>1</v>
    <v>XIDX:PCAR</v>
    <v>Daily</v>
    <v>45656</v>
    <v>45656</v>
    <v>0</v>
    <v>1</v>
    <v>638711136000000000,639178153401961520,0</v>
    <v>0</v>
    <v>bkhfec</v>
    <v>XIDX:PCAR</v>
    <v>42</v>
  </rv>
  <rv s="1">
    <v>1</v>
    <v>XIDX:IPCM</v>
    <v>Daily</v>
    <v>43829</v>
    <v>43829</v>
    <v>0</v>
    <v>1</v>
    <v>637132608000000000,639178153390509329,0</v>
    <v>0</v>
    <v>bkguec</v>
    <v>XIDX:IPCM</v>
    <v>325</v>
  </rv>
  <rv s="1">
    <v>1</v>
    <v>XIDX:IPCM</v>
    <v>Daily</v>
    <v>45289</v>
    <v>45289</v>
    <v>0</v>
    <v>1</v>
    <v>638394048000000000,639178153390878908,0</v>
    <v>0</v>
    <v>bkguec</v>
    <v>XIDX:IPCM</v>
    <v>409</v>
  </rv>
  <rv s="1">
    <v>1</v>
    <v>XIDX:IPCM</v>
    <v>Daily</v>
    <v>46111</v>
    <v>46111</v>
    <v>0</v>
    <v>1</v>
    <v>639104256000000000,639178153391259494,0</v>
    <v>0</v>
    <v>bkguec</v>
    <v>XIDX:IPCM</v>
    <v>284</v>
  </rv>
  <rv s="1">
    <v>1</v>
    <v>XIDX:IPCM</v>
    <v>Daily</v>
    <v>44195</v>
    <v>44195</v>
    <v>0</v>
    <v>1</v>
    <v>637448832000000000,639178153392859329,0</v>
    <v>0</v>
    <v>bkguec</v>
    <v>XIDX:IPCM</v>
    <v>421</v>
  </rv>
  <rv s="1">
    <v>1</v>
    <v>XIDX:IPCM</v>
    <v>Daily</v>
    <v>45656</v>
    <v>45656</v>
    <v>0</v>
    <v>1</v>
    <v>638711136000000000,639178153393229405,0</v>
    <v>0</v>
    <v>bkguec</v>
    <v>XIDX:IPCM</v>
    <v>298</v>
  </rv>
  <rv s="1">
    <v>1</v>
    <v>XIDX:IPCM</v>
    <v>Daily</v>
    <v>43098</v>
    <v>43098</v>
    <v>0</v>
    <v>1</v>
    <v>636501024000000000,639178153397820385,0</v>
    <v>0</v>
    <v>bkguec</v>
    <v>XIDX:IPCM</v>
    <v>282</v>
  </rv>
  <rv s="1">
    <v>1</v>
    <v>XIDX:IPCM</v>
    <v>Daily</v>
    <v>44560</v>
    <v>44560</v>
    <v>0</v>
    <v>1</v>
    <v>637764192000000000,639178153398190463,0</v>
    <v>0</v>
    <v>bkguec</v>
    <v>XIDX:IPCM</v>
    <v>413</v>
  </rv>
  <rv s="1">
    <v>1</v>
    <v>XIDX:IPCM</v>
    <v>Daily</v>
    <v>46021</v>
    <v>46021</v>
    <v>0</v>
    <v>1</v>
    <v>639026496000000000,639178153398550539,0</v>
    <v>0</v>
    <v>bkguec</v>
    <v>XIDX:IPCM</v>
    <v>422</v>
  </rv>
  <rv s="1">
    <v>1</v>
    <v>XIDX:IPCM</v>
    <v>Daily</v>
    <v>43462</v>
    <v>43462</v>
    <v>0</v>
    <v>1</v>
    <v>636815520000000000,639178153402331343,0</v>
    <v>0</v>
    <v>bkguec</v>
    <v>XIDX:IPCM</v>
    <v>423</v>
  </rv>
  <rv s="1">
    <v>1</v>
    <v>XIDX:IPCM</v>
    <v>Daily</v>
    <v>44925</v>
    <v>44925</v>
    <v>0</v>
    <v>1</v>
    <v>638079552000000000,639178153402695538,0</v>
    <v>0</v>
    <v>bkguec</v>
    <v>XIDX:IPCM</v>
    <v>40</v>
  </rv>
  <rv s="1">
    <v>1</v>
    <v>XIDX:CAMP</v>
    <v>Daily</v>
    <v>43098</v>
    <v>43098</v>
    <v>0</v>
    <v>1</v>
    <v>636501024000000000,639178153391620931,0</v>
    <v>0</v>
    <v>bkfoc7</v>
    <v>XIDX:CAMP</v>
    <v>424</v>
  </rv>
  <rv s="1">
    <v>1</v>
    <v>XIDX:CAMP</v>
    <v>Daily</v>
    <v>44560</v>
    <v>44560</v>
    <v>0</v>
    <v>1</v>
    <v>637764192000000000,639178153391991440,0</v>
    <v>0</v>
    <v>bkfoc7</v>
    <v>XIDX:CAMP</v>
    <v>425</v>
  </rv>
  <rv s="1">
    <v>1</v>
    <v>XIDX:CAMP</v>
    <v>Daily</v>
    <v>46021</v>
    <v>46021</v>
    <v>0</v>
    <v>1</v>
    <v>639026496000000000,639178153392358623,0</v>
    <v>0</v>
    <v>bkfoc7</v>
    <v>XIDX:CAMP</v>
    <v>115</v>
  </rv>
  <rv s="1">
    <v>1</v>
    <v>XIDX:CAMP</v>
    <v>Daily</v>
    <v>43462</v>
    <v>43462</v>
    <v>0</v>
    <v>1</v>
    <v>636815520000000000,639178153393591382,0</v>
    <v>0</v>
    <v>bkfoc7</v>
    <v>XIDX:CAMP</v>
    <v>426</v>
  </rv>
  <rv s="1">
    <v>1</v>
    <v>XIDX:CAMP</v>
    <v>Daily</v>
    <v>44925</v>
    <v>44925</v>
    <v>0</v>
    <v>1</v>
    <v>638079552000000000,639178153393961466,0</v>
    <v>0</v>
    <v>bkfoc7</v>
    <v>XIDX:CAMP</v>
    <v>31</v>
  </rv>
  <rv s="1">
    <v>1</v>
    <v>XIDX:CAMP</v>
    <v>Daily</v>
    <v>43829</v>
    <v>43829</v>
    <v>0</v>
    <v>1</v>
    <v>637132608000000000,639178153398910104,0</v>
    <v>0</v>
    <v>bkfoc7</v>
    <v>XIDX:CAMP</v>
    <v>427</v>
  </rv>
  <rv s="1">
    <v>1</v>
    <v>XIDX:CAMP</v>
    <v>Daily</v>
    <v>45289</v>
    <v>45289</v>
    <v>0</v>
    <v>1</v>
    <v>638394048000000000,639178153395799398,0</v>
    <v>0</v>
    <v>bkfoc7</v>
    <v>XIDX:CAMP</v>
    <v>428</v>
  </rv>
  <rv s="1">
    <v>1</v>
    <v>XIDX:CAMP</v>
    <v>Daily</v>
    <v>46111</v>
    <v>46111</v>
    <v>0</v>
    <v>1</v>
    <v>639104256000000000,639178153396169484,0</v>
    <v>0</v>
    <v>bkfoc7</v>
    <v>XIDX:CAMP</v>
    <v>429</v>
  </rv>
  <rv s="1">
    <v>1</v>
    <v>XIDX:CAMP</v>
    <v>Daily</v>
    <v>44195</v>
    <v>44195</v>
    <v>0</v>
    <v>1</v>
    <v>637448832000000000,639178153403441154,0</v>
    <v>0</v>
    <v>bkfoc7</v>
    <v>XIDX:CAMP</v>
    <v>288</v>
  </rv>
  <rv s="1">
    <v>1</v>
    <v>XIDX:CAMP</v>
    <v>Daily</v>
    <v>45656</v>
    <v>45656</v>
    <v>0</v>
    <v>1</v>
    <v>638711136000000000,639178153403811238,0</v>
    <v>0</v>
    <v>bkfoc7</v>
    <v>XIDX:CAMP</v>
    <v>37</v>
  </rv>
  <rv s="1">
    <v>1</v>
    <v>XIDX:PBID</v>
    <v>Daily</v>
    <v>43098</v>
    <v>43098</v>
    <v>0</v>
    <v>1</v>
    <v>636501024000000000,639178153390984531,0</v>
    <v>0</v>
    <v>bkhf5r</v>
    <v>XIDX:PBID</v>
    <v>430</v>
  </rv>
  <rv s="1">
    <v>1</v>
    <v>XIDX:PBID</v>
    <v>Daily</v>
    <v>44560</v>
    <v>44560</v>
    <v>0</v>
    <v>1</v>
    <v>637764192000000000,639178153391351247,0</v>
    <v>0</v>
    <v>bkhf5r</v>
    <v>XIDX:PBID</v>
    <v>431</v>
  </rv>
  <rv s="1">
    <v>1</v>
    <v>XIDX:PBID</v>
    <v>Daily</v>
    <v>46021</v>
    <v>46021</v>
    <v>0</v>
    <v>1</v>
    <v>639026496000000000,639178153391729927,0</v>
    <v>0</v>
    <v>bkhf5r</v>
    <v>XIDX:PBID</v>
    <v>273</v>
  </rv>
  <rv s="1">
    <v>1</v>
    <v>XIDX:PBID</v>
    <v>Daily</v>
    <v>43462</v>
    <v>43462</v>
    <v>0</v>
    <v>1</v>
    <v>636815520000000000,639178153394690571,0</v>
    <v>0</v>
    <v>bkhf5r</v>
    <v>XIDX:PBID</v>
    <v>432</v>
  </rv>
  <rv s="1">
    <v>1</v>
    <v>XIDX:PBID</v>
    <v>Daily</v>
    <v>44925</v>
    <v>44925</v>
    <v>0</v>
    <v>1</v>
    <v>638079552000000000,639178153407048418,0</v>
    <v>0</v>
    <v>bkhf5r</v>
    <v>XIDX:PBID</v>
    <v>433</v>
  </rv>
  <rv s="1">
    <v>1</v>
    <v>XIDX:PBID</v>
    <v>Daily</v>
    <v>43829</v>
    <v>43829</v>
    <v>0</v>
    <v>1</v>
    <v>637132608000000000,639178153396955973,0</v>
    <v>0</v>
    <v>bkhf5r</v>
    <v>XIDX:PBID</v>
    <v>434</v>
  </rv>
  <rv s="1">
    <v>1</v>
    <v>XIDX:PBID</v>
    <v>Daily</v>
    <v>45289</v>
    <v>45289</v>
    <v>0</v>
    <v>1</v>
    <v>638394048000000000,639178153397326060,0</v>
    <v>0</v>
    <v>bkhf5r</v>
    <v>XIDX:PBID</v>
    <v>435</v>
  </rv>
  <rv s="1">
    <v>1</v>
    <v>XIDX:PBID</v>
    <v>Daily</v>
    <v>46111</v>
    <v>46111</v>
    <v>0</v>
    <v>1</v>
    <v>639104256000000000,639178153397696154,0</v>
    <v>0</v>
    <v>bkhf5r</v>
    <v>XIDX:PBID</v>
    <v>436</v>
  </rv>
  <rv s="1">
    <v>1</v>
    <v>XIDX:PBID</v>
    <v>Daily</v>
    <v>44195</v>
    <v>44195</v>
    <v>0</v>
    <v>1</v>
    <v>637448832000000000,639178153405562928,0</v>
    <v>0</v>
    <v>bkhf5r</v>
    <v>XIDX:PBID</v>
    <v>437</v>
  </rv>
  <rv s="1">
    <v>1</v>
    <v>XIDX:PBID</v>
    <v>Daily</v>
    <v>45656</v>
    <v>45656</v>
    <v>0</v>
    <v>1</v>
    <v>638711136000000000,639178153408003467,0</v>
    <v>0</v>
    <v>bkhf5r</v>
    <v>XIDX:PBID</v>
    <v>89</v>
  </rv>
  <rv s="1">
    <v>1</v>
    <v>XIDX:DWGL</v>
    <v>Daily</v>
    <v>43829</v>
    <v>43829</v>
    <v>0</v>
    <v>1</v>
    <v>637132608000000000,639178153392099008,0</v>
    <v>0</v>
    <v>bkgmvh</v>
    <v>XIDX:DWGL</v>
    <v>275</v>
  </rv>
  <rv s="1">
    <v>1</v>
    <v>XIDX:DWGL</v>
    <v>Daily</v>
    <v>45289</v>
    <v>45289</v>
    <v>0</v>
    <v>1</v>
    <v>638394048000000000,639178153392469092,0</v>
    <v>0</v>
    <v>bkgmvh</v>
    <v>XIDX:DWGL</v>
    <v>194</v>
  </rv>
  <rv s="1">
    <v>1</v>
    <v>XIDX:DWGL</v>
    <v>Daily</v>
    <v>46111</v>
    <v>46111</v>
    <v>0</v>
    <v>1</v>
    <v>639104256000000000,639178153392840322,0</v>
    <v>0</v>
    <v>bkgmvh</v>
    <v>XIDX:DWGL</v>
    <v>87</v>
  </rv>
  <rv s="1">
    <v>1</v>
    <v>XIDX:DWGL</v>
    <v>Daily</v>
    <v>44195</v>
    <v>44195</v>
    <v>0</v>
    <v>1</v>
    <v>637448832000000000,639178153407784908,0</v>
    <v>0</v>
    <v>bkgmvh</v>
    <v>XIDX:DWGL</v>
    <v>6</v>
  </rv>
  <rv s="1">
    <v>1</v>
    <v>XIDX:DWGL</v>
    <v>Daily</v>
    <v>45656</v>
    <v>45656</v>
    <v>0</v>
    <v>1</v>
    <v>638711136000000000,639178153408152536,0</v>
    <v>0</v>
    <v>bkgmvh</v>
    <v>XIDX:DWGL</v>
    <v>438</v>
  </rv>
  <rv s="1">
    <v>1</v>
    <v>XIDX:DWGL</v>
    <v>Daily</v>
    <v>43098</v>
    <v>43098</v>
    <v>0</v>
    <v>1</v>
    <v>636501024000000000,639178153398061437,0</v>
    <v>0</v>
    <v>bkgmvh</v>
    <v>XIDX:DWGL</v>
    <v>382</v>
  </rv>
  <rv s="1">
    <v>1</v>
    <v>XIDX:DWGL</v>
    <v>Daily</v>
    <v>44560</v>
    <v>44560</v>
    <v>0</v>
    <v>1</v>
    <v>637764192000000000,639178153398431516,0</v>
    <v>0</v>
    <v>bkgmvh</v>
    <v>XIDX:DWGL</v>
    <v>439</v>
  </rv>
  <rv s="1">
    <v>1</v>
    <v>XIDX:DWGL</v>
    <v>Daily</v>
    <v>46021</v>
    <v>46021</v>
    <v>0</v>
    <v>1</v>
    <v>639026496000000000,639178153398800503,0</v>
    <v>0</v>
    <v>bkgmvh</v>
    <v>XIDX:DWGL</v>
    <v>440</v>
  </rv>
  <rv s="1">
    <v>1</v>
    <v>XIDX:DWGL</v>
    <v>Daily</v>
    <v>43462</v>
    <v>43462</v>
    <v>0</v>
    <v>1</v>
    <v>636815520000000000,639178153401981195,0</v>
    <v>0</v>
    <v>bkgmvh</v>
    <v>XIDX:DWGL</v>
    <v>441</v>
  </rv>
  <rv s="1">
    <v>1</v>
    <v>XIDX:DWGL</v>
    <v>Daily</v>
    <v>44925</v>
    <v>44925</v>
    <v>0</v>
    <v>1</v>
    <v>638079552000000000,639178153405933128,0</v>
    <v>0</v>
    <v>bkgmvh</v>
    <v>XIDX:DWGL</v>
    <v>412</v>
  </rv>
  <rv s="1">
    <v>1</v>
    <v>XIDX:PSSI</v>
    <v>Daily</v>
    <v>43098</v>
    <v>43098</v>
    <v>0</v>
    <v>1</v>
    <v>636501024000000000,639178153405198038,0</v>
    <v>0</v>
    <v>bkhgxm</v>
    <v>XIDX:PSSI</v>
    <v>262</v>
  </rv>
  <rv s="1">
    <v>1</v>
    <v>XIDX:PSSI</v>
    <v>Daily</v>
    <v>44560</v>
    <v>44560</v>
    <v>0</v>
    <v>1</v>
    <v>637764192000000000,639178153405581755,0</v>
    <v>0</v>
    <v>bkhgxm</v>
    <v>XIDX:PSSI</v>
    <v>428</v>
  </rv>
  <rv s="1">
    <v>1</v>
    <v>XIDX:PSSI</v>
    <v>Daily</v>
    <v>46021</v>
    <v>46021</v>
    <v>0</v>
    <v>1</v>
    <v>639026496000000000,639178153405948199,0</v>
    <v>0</v>
    <v>bkhgxm</v>
    <v>XIDX:PSSI</v>
    <v>41</v>
  </rv>
  <rv s="1">
    <v>1</v>
    <v>XIDX:PSSI</v>
    <v>Daily</v>
    <v>43462</v>
    <v>43462</v>
    <v>0</v>
    <v>1</v>
    <v>636815520000000000,639178153408888837,0</v>
    <v>0</v>
    <v>bkhgxm</v>
    <v>XIDX:PSSI</v>
    <v>442</v>
  </rv>
  <rv s="1">
    <v>1</v>
    <v>XIDX:PSSI</v>
    <v>Daily</v>
    <v>44925</v>
    <v>44925</v>
    <v>0</v>
    <v>1</v>
    <v>638079552000000000,639178153409261238,0</v>
    <v>0</v>
    <v>bkhgxm</v>
    <v>XIDX:PSSI</v>
    <v>443</v>
  </rv>
  <rv s="1">
    <v>1</v>
    <v>XIDX:PSSI</v>
    <v>Daily</v>
    <v>43829</v>
    <v>43829</v>
    <v>0</v>
    <v>1</v>
    <v>637132608000000000,639178153397118587,0</v>
    <v>0</v>
    <v>bkhgxm</v>
    <v>XIDX:PSSI</v>
    <v>233</v>
  </rv>
  <rv s="1">
    <v>1</v>
    <v>XIDX:PSSI</v>
    <v>Daily</v>
    <v>45289</v>
    <v>45289</v>
    <v>0</v>
    <v>1</v>
    <v>638394048000000000,639178153397489882,0</v>
    <v>0</v>
    <v>bkhgxm</v>
    <v>XIDX:PSSI</v>
    <v>133</v>
  </rv>
  <rv s="1">
    <v>1</v>
    <v>XIDX:PSSI</v>
    <v>Daily</v>
    <v>46111</v>
    <v>46111</v>
    <v>0</v>
    <v>1</v>
    <v>639104256000000000,639178153397856446,0</v>
    <v>0</v>
    <v>bkhgxm</v>
    <v>XIDX:PSSI</v>
    <v>11</v>
  </rv>
  <rv s="1">
    <v>1</v>
    <v>XIDX:PSSI</v>
    <v>Daily</v>
    <v>45656</v>
    <v>45656</v>
    <v>0</v>
    <v>1</v>
    <v>638711136000000000,639178153404177816,0</v>
    <v>0</v>
    <v>bkhgxm</v>
    <v>XIDX:PSSI</v>
    <v>428</v>
  </rv>
  <rv s="1">
    <v>1</v>
    <v>XIDX:PSSI</v>
    <v>Daily</v>
    <v>44195</v>
    <v>44195</v>
    <v>0</v>
    <v>1</v>
    <v>637448832000000000,639178153408418731,0</v>
    <v>0</v>
    <v>bkhgxm</v>
    <v>XIDX:PSSI</v>
    <v>5</v>
  </rv>
  <rv s="1">
    <v>1</v>
    <v>XIDX:WEGE</v>
    <v>Daily</v>
    <v>43829</v>
    <v>43829</v>
    <v>0</v>
    <v>1</v>
    <v>637132608000000000,639178153404550216,0</v>
    <v>0</v>
    <v>bki4pr</v>
    <v>XIDX:WEGE</v>
    <v>31</v>
  </rv>
  <rv s="1">
    <v>1</v>
    <v>XIDX:WEGE</v>
    <v>Daily</v>
    <v>45289</v>
    <v>45289</v>
    <v>0</v>
    <v>1</v>
    <v>638394048000000000,639178153401487235,0</v>
    <v>0</v>
    <v>bki4pr</v>
    <v>XIDX:WEGE</v>
    <v>444</v>
  </rv>
  <rv s="1">
    <v>1</v>
    <v>XIDX:WEGE</v>
    <v>Daily</v>
    <v>46111</v>
    <v>46111</v>
    <v>0</v>
    <v>1</v>
    <v>639104256000000000,639178153401857314,0</v>
    <v>0</v>
    <v>bki4pr</v>
    <v>XIDX:WEGE</v>
    <v>266</v>
  </rv>
  <rv s="1">
    <v>1</v>
    <v>XIDX:WEGE</v>
    <v>Daily</v>
    <v>44195</v>
    <v>44195</v>
    <v>0</v>
    <v>1</v>
    <v>637448832000000000,639178153403077578,0</v>
    <v>0</v>
    <v>bki4pr</v>
    <v>XIDX:WEGE</v>
    <v>37</v>
  </rv>
  <rv s="1">
    <v>1</v>
    <v>XIDX:WEGE</v>
    <v>Daily</v>
    <v>45656</v>
    <v>45656</v>
    <v>0</v>
    <v>1</v>
    <v>638711136000000000,639178153403441258,0</v>
    <v>0</v>
    <v>bki4pr</v>
    <v>XIDX:WEGE</v>
    <v>445</v>
  </rv>
  <rv s="1">
    <v>1</v>
    <v>XIDX:WEGE</v>
    <v>Daily</v>
    <v>43098</v>
    <v>43098</v>
    <v>0</v>
    <v>1</v>
    <v>636501024000000000,639178153402951144,0</v>
    <v>0</v>
    <v>bki4pr</v>
    <v>XIDX:WEGE</v>
    <v>213</v>
  </rv>
  <rv s="1">
    <v>1</v>
    <v>XIDX:WEGE</v>
    <v>Daily</v>
    <v>44560</v>
    <v>44560</v>
    <v>0</v>
    <v>1</v>
    <v>637764192000000000,639178153403317633,0</v>
    <v>0</v>
    <v>bki4pr</v>
    <v>XIDX:WEGE</v>
    <v>253</v>
  </rv>
  <rv s="1">
    <v>1</v>
    <v>XIDX:WEGE</v>
    <v>Daily</v>
    <v>46021</v>
    <v>46021</v>
    <v>0</v>
    <v>1</v>
    <v>639026496000000000,639178153403691318,0</v>
    <v>0</v>
    <v>bki4pr</v>
    <v>XIDX:WEGE</v>
    <v>232</v>
  </rv>
  <rv s="1">
    <v>1</v>
    <v>XIDX:WEGE</v>
    <v>Daily</v>
    <v>43462</v>
    <v>43462</v>
    <v>0</v>
    <v>1</v>
    <v>636815520000000000,639178153408788813,0</v>
    <v>0</v>
    <v>bki4pr</v>
    <v>XIDX:WEGE</v>
    <v>53</v>
  </rv>
  <rv s="1">
    <v>1</v>
    <v>XIDX:WEGE</v>
    <v>Daily</v>
    <v>44925</v>
    <v>44925</v>
    <v>0</v>
    <v>1</v>
    <v>638079552000000000,639178153409148889,0</v>
    <v>0</v>
    <v>bki4pr</v>
    <v>XIDX:WEGE</v>
    <v>446</v>
  </rv>
  <rv s="1">
    <v>1</v>
    <v>XIDX:PPRE</v>
    <v>Daily</v>
    <v>43098</v>
    <v>43098</v>
    <v>0</v>
    <v>1</v>
    <v>636501024000000000,639178153402223311,0</v>
    <v>0</v>
    <v>bkhgdm</v>
    <v>XIDX:PPRE</v>
    <v>447</v>
  </rv>
  <rv s="1">
    <v>1</v>
    <v>XIDX:PPRE</v>
    <v>Daily</v>
    <v>44560</v>
    <v>44560</v>
    <v>0</v>
    <v>1</v>
    <v>637764192000000000,639178153402600962,0</v>
    <v>0</v>
    <v>bkhgdm</v>
    <v>XIDX:PPRE</v>
    <v>5</v>
  </rv>
  <rv s="1">
    <v>1</v>
    <v>XIDX:PPRE</v>
    <v>Daily</v>
    <v>46021</v>
    <v>46021</v>
    <v>0</v>
    <v>1</v>
    <v>639026496000000000,639178153402961041,0</v>
    <v>0</v>
    <v>bkhgdm</v>
    <v>XIDX:PPRE</v>
    <v>383</v>
  </rv>
  <rv s="1">
    <v>1</v>
    <v>XIDX:PPRE</v>
    <v>Daily</v>
    <v>43462</v>
    <v>43462</v>
    <v>0</v>
    <v>1</v>
    <v>636815520000000000,639178153403803666,0</v>
    <v>0</v>
    <v>bkhgdm</v>
    <v>XIDX:PPRE</v>
    <v>415</v>
  </rv>
  <rv s="1">
    <v>1</v>
    <v>XIDX:PPRE</v>
    <v>Daily</v>
    <v>44925</v>
    <v>44925</v>
    <v>0</v>
    <v>1</v>
    <v>638079552000000000,639178153404181325,0</v>
    <v>0</v>
    <v>bkhgdm</v>
    <v>XIDX:PPRE</v>
    <v>240</v>
  </rv>
  <rv s="1">
    <v>1</v>
    <v>XIDX:PPRE</v>
    <v>Daily</v>
    <v>43829</v>
    <v>43829</v>
    <v>0</v>
    <v>1</v>
    <v>637132608000000000,639178153404061297,0</v>
    <v>0</v>
    <v>bkhgdm</v>
    <v>XIDX:PPRE</v>
    <v>53</v>
  </rv>
  <rv s="1">
    <v>1</v>
    <v>XIDX:PPRE</v>
    <v>Daily</v>
    <v>45289</v>
    <v>45289</v>
    <v>0</v>
    <v>1</v>
    <v>638394048000000000,639178153404443808,0</v>
    <v>0</v>
    <v>bkhgdm</v>
    <v>XIDX:PPRE</v>
    <v>366</v>
  </rv>
  <rv s="1">
    <v>1</v>
    <v>XIDX:PPRE</v>
    <v>Daily</v>
    <v>46111</v>
    <v>46111</v>
    <v>0</v>
    <v>1</v>
    <v>639104256000000000,639178153404804247,0</v>
    <v>0</v>
    <v>bkhgdm</v>
    <v>XIDX:PPRE</v>
    <v>448</v>
  </rv>
  <rv s="1">
    <v>1</v>
    <v>XIDX:PPRE</v>
    <v>Daily</v>
    <v>44195</v>
    <v>44195</v>
    <v>0</v>
    <v>1</v>
    <v>637448832000000000,639178153409872645,0</v>
    <v>0</v>
    <v>bkhgdm</v>
    <v>XIDX:PPRE</v>
    <v>34</v>
  </rv>
  <rv s="1">
    <v>1</v>
    <v>XIDX:PPRE</v>
    <v>Daily</v>
    <v>45656</v>
    <v>45656</v>
    <v>0</v>
    <v>1</v>
    <v>638711136000000000,639178153410242727,0</v>
    <v>0</v>
    <v>bkhgdm</v>
    <v>XIDX:PPRE</v>
    <v>104</v>
  </rv>
  <rv s="1">
    <v>1</v>
    <v>XIDX:MCAS</v>
    <v>Daily</v>
    <v>43829</v>
    <v>43829</v>
    <v>0</v>
    <v>1</v>
    <v>637132608000000000,639178153403331557,0</v>
    <v>0</v>
    <v>bkh23m</v>
    <v>XIDX:MCAS</v>
    <v>449</v>
  </rv>
  <rv s="1">
    <v>1</v>
    <v>XIDX:MCAS</v>
    <v>Daily</v>
    <v>45289</v>
    <v>45289</v>
    <v>0</v>
    <v>1</v>
    <v>638394048000000000,639178153403705747,0</v>
    <v>0</v>
    <v>bkh23m</v>
    <v>XIDX:MCAS</v>
    <v>450</v>
  </rv>
  <rv s="1">
    <v>1</v>
    <v>XIDX:MCAS</v>
    <v>Daily</v>
    <v>46111</v>
    <v>46111</v>
    <v>0</v>
    <v>1</v>
    <v>639104256000000000,639178153404082267,0</v>
    <v>0</v>
    <v>bkh23m</v>
    <v>XIDX:MCAS</v>
    <v>447</v>
  </rv>
  <rv s="1">
    <v>1</v>
    <v>XIDX:MCAS</v>
    <v>Daily</v>
    <v>44195</v>
    <v>44195</v>
    <v>0</v>
    <v>1</v>
    <v>637448832000000000,639178153404911893,0</v>
    <v>0</v>
    <v>bkh23m</v>
    <v>XIDX:MCAS</v>
    <v>451</v>
  </rv>
  <rv s="1">
    <v>1</v>
    <v>XIDX:MCAS</v>
    <v>Daily</v>
    <v>45656</v>
    <v>45656</v>
    <v>0</v>
    <v>1</v>
    <v>638711136000000000,639178153402621955,0</v>
    <v>0</v>
    <v>bkh23m</v>
    <v>XIDX:MCAS</v>
    <v>452</v>
  </rv>
  <rv s="1">
    <v>1</v>
    <v>XIDX:MCAS</v>
    <v>Daily</v>
    <v>43098</v>
    <v>43098</v>
    <v>0</v>
    <v>1</v>
    <v>636501024000000000,639178153405171948,0</v>
    <v>0</v>
    <v>bkh23m</v>
    <v>XIDX:MCAS</v>
    <v>453</v>
  </rv>
  <rv s="1">
    <v>1</v>
    <v>XIDX:MCAS</v>
    <v>Daily</v>
    <v>44560</v>
    <v>44560</v>
    <v>0</v>
    <v>1</v>
    <v>637764192000000000,639178153405552582,0</v>
    <v>0</v>
    <v>bkh23m</v>
    <v>XIDX:MCAS</v>
    <v>454</v>
  </rv>
  <rv s="1">
    <v>1</v>
    <v>XIDX:MCAS</v>
    <v>Daily</v>
    <v>46021</v>
    <v>46021</v>
    <v>0</v>
    <v>1</v>
    <v>639026496000000000,639178153405912106,0</v>
    <v>0</v>
    <v>bkh23m</v>
    <v>XIDX:MCAS</v>
    <v>78</v>
  </rv>
  <rv s="1">
    <v>1</v>
    <v>XIDX:MCAS</v>
    <v>Daily</v>
    <v>43462</v>
    <v>43462</v>
    <v>0</v>
    <v>1</v>
    <v>636815520000000000,639178153410607207,0</v>
    <v>0</v>
    <v>bkh23m</v>
    <v>XIDX:MCAS</v>
    <v>455</v>
  </rv>
  <rv s="1">
    <v>1</v>
    <v>XIDX:MCAS</v>
    <v>Daily</v>
    <v>44925</v>
    <v>44925</v>
    <v>0</v>
    <v>1</v>
    <v>638079552000000000,639178153407226495,0</v>
    <v>0</v>
    <v>bkh23m</v>
    <v>XIDX:MCAS</v>
    <v>456</v>
  </rv>
  <rv s="1">
    <v>1</v>
    <v>XIDX:ZINC</v>
    <v>Daily</v>
    <v>43098</v>
    <v>43098</v>
    <v>0</v>
    <v>1</v>
    <v>636501024000000000,639178153404455494,0</v>
    <v>0</v>
    <v>bki7qh</v>
    <v>XIDX:ZINC</v>
    <v>457</v>
  </rv>
  <rv s="1">
    <v>1</v>
    <v>XIDX:ZINC</v>
    <v>Daily</v>
    <v>44560</v>
    <v>44560</v>
    <v>0</v>
    <v>1</v>
    <v>637764192000000000,639178153404827959,0</v>
    <v>0</v>
    <v>bki7qh</v>
    <v>XIDX:ZINC</v>
    <v>268</v>
  </rv>
  <rv s="1">
    <v>1</v>
    <v>XIDX:ZINC</v>
    <v>Daily</v>
    <v>46021</v>
    <v>46021</v>
    <v>0</v>
    <v>1</v>
    <v>639026496000000000,639178153401453836,0</v>
    <v>0</v>
    <v>bki7qh</v>
    <v>XIDX:ZINC</v>
    <v>458</v>
  </rv>
  <rv s="1">
    <v>1</v>
    <v>XIDX:ZINC</v>
    <v>Daily</v>
    <v>43462</v>
    <v>43462</v>
    <v>0</v>
    <v>1</v>
    <v>636815520000000000,639178153402994171,0</v>
    <v>0</v>
    <v>bki7qh</v>
    <v>XIDX:ZINC</v>
    <v>459</v>
  </rv>
  <rv s="1">
    <v>1</v>
    <v>XIDX:ZINC</v>
    <v>Daily</v>
    <v>44925</v>
    <v>44925</v>
    <v>0</v>
    <v>1</v>
    <v>638079552000000000,639178153403365246,0</v>
    <v>0</v>
    <v>bki7qh</v>
    <v>XIDX:ZINC</v>
    <v>42</v>
  </rv>
  <rv s="1">
    <v>1</v>
    <v>XIDX:ZINC</v>
    <v>Daily</v>
    <v>43829</v>
    <v>43829</v>
    <v>0</v>
    <v>1</v>
    <v>637132608000000000,639178153402817528,0</v>
    <v>0</v>
    <v>bki7qh</v>
    <v>XIDX:ZINC</v>
    <v>460</v>
  </rv>
  <rv s="1">
    <v>1</v>
    <v>XIDX:ZINC</v>
    <v>Daily</v>
    <v>45289</v>
    <v>45289</v>
    <v>0</v>
    <v>1</v>
    <v>638394048000000000,639178153403194215,0</v>
    <v>0</v>
    <v>bki7qh</v>
    <v>XIDX:ZINC</v>
    <v>24</v>
  </rv>
  <rv s="1">
    <v>1</v>
    <v>XIDX:ZINC</v>
    <v>Daily</v>
    <v>46111</v>
    <v>46111</v>
    <v>0</v>
    <v>1</v>
    <v>639104256000000000,639178153403554293,0</v>
    <v>0</v>
    <v>bki7qh</v>
    <v>XIDX:ZINC</v>
    <v>324</v>
  </rv>
  <rv s="1">
    <v>1</v>
    <v>XIDX:ZINC</v>
    <v>Daily</v>
    <v>44195</v>
    <v>44195</v>
    <v>0</v>
    <v>1</v>
    <v>637448832000000000,639178153407948626,0</v>
    <v>0</v>
    <v>bki7qh</v>
    <v>XIDX:ZINC</v>
    <v>253</v>
  </rv>
  <rv s="1">
    <v>1</v>
    <v>XIDX:ZINC</v>
    <v>Daily</v>
    <v>45656</v>
    <v>45656</v>
    <v>0</v>
    <v>1</v>
    <v>638711136000000000,639178153408328705,0</v>
    <v>0</v>
    <v>bki7qh</v>
    <v>XIDX:ZINC</v>
    <v>185</v>
  </rv>
  <rv s="1">
    <v>1</v>
    <v>XIDX:MTWI</v>
    <v>Daily</v>
    <v>43829</v>
    <v>43829</v>
    <v>0</v>
    <v>1</v>
    <v>637132608000000000,639178153401819125,0</v>
    <v>0</v>
    <v>bkhdfr</v>
    <v>XIDX:MTWI</v>
    <v>445</v>
  </rv>
  <rv s="1">
    <v>1</v>
    <v>XIDX:MTWI</v>
    <v>Daily</v>
    <v>45289</v>
    <v>45289</v>
    <v>0</v>
    <v>1</v>
    <v>638394048000000000,639178153402188662,0</v>
    <v>0</v>
    <v>bkhdfr</v>
    <v>XIDX:MTWI</v>
    <v>461</v>
  </rv>
  <rv s="1">
    <v>1</v>
    <v>XIDX:MTWI</v>
    <v>Daily</v>
    <v>46111</v>
    <v>46111</v>
    <v>0</v>
    <v>1</v>
    <v>639104256000000000,639178153402558745,0</v>
    <v>0</v>
    <v>bkhdfr</v>
    <v>XIDX:MTWI</v>
    <v>462</v>
  </rv>
  <rv s="1">
    <v>1</v>
    <v>XIDX:MTWI</v>
    <v>Daily</v>
    <v>44195</v>
    <v>44195</v>
    <v>0</v>
    <v>1</v>
    <v>637448832000000000,639178153404110849,0</v>
    <v>0</v>
    <v>bkhdfr</v>
    <v>XIDX:MTWI</v>
    <v>463</v>
  </rv>
  <rv s="1">
    <v>1</v>
    <v>XIDX:MTWI</v>
    <v>Daily</v>
    <v>45656</v>
    <v>45656</v>
    <v>0</v>
    <v>1</v>
    <v>638711136000000000,639178153404469176,0</v>
    <v>0</v>
    <v>bkhdfr</v>
    <v>XIDX:MTWI</v>
    <v>4</v>
  </rv>
  <rv s="1">
    <v>1</v>
    <v>XIDX:MTWI</v>
    <v>Daily</v>
    <v>43098</v>
    <v>43098</v>
    <v>0</v>
    <v>1</v>
    <v>636501024000000000,639178153403970818,0</v>
    <v>0</v>
    <v>bkhdfr</v>
    <v>XIDX:MTWI</v>
    <v>383</v>
  </rv>
  <rv s="1">
    <v>1</v>
    <v>XIDX:MTWI</v>
    <v>Daily</v>
    <v>44560</v>
    <v>44560</v>
    <v>0</v>
    <v>1</v>
    <v>637764192000000000,639178153404339693,0</v>
    <v>0</v>
    <v>bkhdfr</v>
    <v>XIDX:MTWI</v>
    <v>464</v>
  </rv>
  <rv s="1">
    <v>1</v>
    <v>XIDX:MTWI</v>
    <v>Daily</v>
    <v>46021</v>
    <v>46021</v>
    <v>0</v>
    <v>1</v>
    <v>639026496000000000,639178153404710990,0</v>
    <v>0</v>
    <v>bkhdfr</v>
    <v>XIDX:MTWI</v>
    <v>112</v>
  </rv>
  <rv s="1">
    <v>1</v>
    <v>XIDX:MTWI</v>
    <v>Daily</v>
    <v>43462</v>
    <v>43462</v>
    <v>0</v>
    <v>1</v>
    <v>636815520000000000,639178153408950729,0</v>
    <v>0</v>
    <v>bkhdfr</v>
    <v>XIDX:MTWI</v>
    <v>269</v>
  </rv>
  <rv s="1">
    <v>1</v>
    <v>XIDX:MTWI</v>
    <v>Daily</v>
    <v>44925</v>
    <v>44925</v>
    <v>0</v>
    <v>1</v>
    <v>638079552000000000,639178153409320813,0</v>
    <v>0</v>
    <v>bkhdfr</v>
    <v>XIDX:MTWI</v>
    <v>238</v>
  </rv>
  <rv s="1">
    <v>1</v>
    <v>XIDX:GMFI</v>
    <v>Daily</v>
    <v>43098</v>
    <v>43098</v>
    <v>0</v>
    <v>1</v>
    <v>636501024000000000,639178153402921745,0</v>
    <v>0</v>
    <v>bkgqbh</v>
    <v>XIDX:GMFI</v>
    <v>465</v>
  </rv>
  <rv s="1">
    <v>1</v>
    <v>XIDX:GMFI</v>
    <v>Daily</v>
    <v>44560</v>
    <v>44560</v>
    <v>0</v>
    <v>1</v>
    <v>637764192000000000,639178153403291755,0</v>
    <v>0</v>
    <v>bkgqbh</v>
    <v>XIDX:GMFI</v>
    <v>466</v>
  </rv>
  <rv s="1">
    <v>1</v>
    <v>XIDX:GMFI</v>
    <v>Daily</v>
    <v>46021</v>
    <v>46021</v>
    <v>0</v>
    <v>1</v>
    <v>639026496000000000,639178153403668899,0</v>
    <v>0</v>
    <v>bkgqbh</v>
    <v>XIDX:GMFI</v>
    <v>368</v>
  </rv>
  <rv s="1">
    <v>1</v>
    <v>XIDX:GMFI</v>
    <v>Daily</v>
    <v>43462</v>
    <v>43462</v>
    <v>0</v>
    <v>1</v>
    <v>636815520000000000,639178153404832173,0</v>
    <v>0</v>
    <v>bkgqbh</v>
    <v>XIDX:GMFI</v>
    <v>467</v>
  </rv>
  <rv s="1">
    <v>1</v>
    <v>XIDX:GMFI</v>
    <v>Daily</v>
    <v>44925</v>
    <v>44925</v>
    <v>0</v>
    <v>1</v>
    <v>638079552000000000,639178153405202267,0</v>
    <v>0</v>
    <v>bkgqbh</v>
    <v>XIDX:GMFI</v>
    <v>468</v>
  </rv>
  <rv s="1">
    <v>1</v>
    <v>XIDX:GMFI</v>
    <v>Daily</v>
    <v>43829</v>
    <v>43829</v>
    <v>0</v>
    <v>1</v>
    <v>637132608000000000,639178153405082240,0</v>
    <v>0</v>
    <v>bkgqbh</v>
    <v>XIDX:GMFI</v>
    <v>469</v>
  </rv>
  <rv s="1">
    <v>1</v>
    <v>XIDX:GMFI</v>
    <v>Daily</v>
    <v>45289</v>
    <v>45289</v>
    <v>0</v>
    <v>1</v>
    <v>638394048000000000,639178153405452318,0</v>
    <v>0</v>
    <v>bkgqbh</v>
    <v>XIDX:GMFI</v>
    <v>470</v>
  </rv>
  <rv s="1">
    <v>1</v>
    <v>XIDX:GMFI</v>
    <v>Daily</v>
    <v>46111</v>
    <v>46111</v>
    <v>0</v>
    <v>1</v>
    <v>639104256000000000,639178153405822310,0</v>
    <v>0</v>
    <v>bkgqbh</v>
    <v>XIDX:GMFI</v>
    <v>45</v>
  </rv>
  <rv s="1">
    <v>1</v>
    <v>XIDX:GMFI</v>
    <v>Daily</v>
    <v>44195</v>
    <v>44195</v>
    <v>0</v>
    <v>1</v>
    <v>637448832000000000,639178153410053236,0</v>
    <v>0</v>
    <v>bkgqbh</v>
    <v>XIDX:GMFI</v>
    <v>471</v>
  </rv>
  <rv s="1">
    <v>1</v>
    <v>XIDX:GMFI</v>
    <v>Daily</v>
    <v>45656</v>
    <v>45656</v>
    <v>0</v>
    <v>1</v>
    <v>638711136000000000,639178153410413310,0</v>
    <v>0</v>
    <v>bkgqbh</v>
    <v>XIDX:GMFI</v>
    <v>472</v>
  </rv>
  <rv s="1">
    <v>1</v>
    <v>XIDX:KIOS</v>
    <v>Daily</v>
    <v>43829</v>
    <v>43829</v>
    <v>0</v>
    <v>1</v>
    <v>637132608000000000,639178153404041643,0</v>
    <v>0</v>
    <v>bkgx9c</v>
    <v>XIDX:KIOS</v>
    <v>380</v>
  </rv>
  <rv s="1">
    <v>1</v>
    <v>XIDX:KIOS</v>
    <v>Daily</v>
    <v>45289</v>
    <v>45289</v>
    <v>0</v>
    <v>1</v>
    <v>638394048000000000,639178153404401719,0</v>
    <v>0</v>
    <v>bkgx9c</v>
    <v>XIDX:KIOS</v>
    <v>473</v>
  </rv>
  <rv s="1">
    <v>1</v>
    <v>XIDX:KIOS</v>
    <v>Daily</v>
    <v>46111</v>
    <v>46111</v>
    <v>0</v>
    <v>1</v>
    <v>639104256000000000,639178153404771793,0</v>
    <v>0</v>
    <v>bkgx9c</v>
    <v>XIDX:KIOS</v>
    <v>296</v>
  </rv>
  <rv s="1">
    <v>1</v>
    <v>XIDX:KIOS</v>
    <v>Daily</v>
    <v>43098</v>
    <v>43098</v>
    <v>0</v>
    <v>1</v>
    <v>636501024000000000,639178153406192109,0</v>
    <v>0</v>
    <v>bkgx9c</v>
    <v>XIDX:KIOS</v>
    <v>309</v>
  </rv>
  <rv s="1">
    <v>1</v>
    <v>XIDX:KIOS</v>
    <v>Daily</v>
    <v>44560</v>
    <v>44560</v>
    <v>0</v>
    <v>1</v>
    <v>637764192000000000,639178153407533478,0</v>
    <v>0</v>
    <v>bkgx9c</v>
    <v>XIDX:KIOS</v>
    <v>292</v>
  </rv>
  <rv s="1">
    <v>1</v>
    <v>XIDX:KIOS</v>
    <v>Daily</v>
    <v>46021</v>
    <v>46021</v>
    <v>0</v>
    <v>1</v>
    <v>639026496000000000,639178153407902481,0</v>
    <v>0</v>
    <v>bkgx9c</v>
    <v>XIDX:KIOS</v>
    <v>24</v>
  </rv>
  <rv s="1">
    <v>1</v>
    <v>XIDX:KIOS</v>
    <v>Daily</v>
    <v>43462</v>
    <v>43462</v>
    <v>0</v>
    <v>1</v>
    <v>636815520000000000,639178153410785557,0</v>
    <v>0</v>
    <v>bkgx9c</v>
    <v>XIDX:KIOS</v>
    <v>35</v>
  </rv>
  <rv s="1">
    <v>1</v>
    <v>XIDX:KIOS</v>
    <v>Daily</v>
    <v>44925</v>
    <v>44925</v>
    <v>0</v>
    <v>1</v>
    <v>638079552000000000,639178153407452383,0</v>
    <v>0</v>
    <v>bkgx9c</v>
    <v>XIDX:KIOS</v>
    <v>325</v>
  </rv>
  <rv s="1">
    <v>1</v>
    <v>XIDX:KIOS</v>
    <v>Daily</v>
    <v>44195</v>
    <v>44195</v>
    <v>0</v>
    <v>1</v>
    <v>637448832000000000,639178153414934007,0</v>
    <v>0</v>
    <v>bkgx9c</v>
    <v>XIDX:KIOS</v>
    <v>474</v>
  </rv>
  <rv s="1">
    <v>1</v>
    <v>XIDX:KIOS</v>
    <v>Daily</v>
    <v>45656</v>
    <v>45656</v>
    <v>0</v>
    <v>1</v>
    <v>638711136000000000,639178153415214069,0</v>
    <v>0</v>
    <v>bkgx9c</v>
    <v>XIDX:KIOS</v>
    <v>42</v>
  </rv>
  <rv s="1">
    <v>1</v>
    <v>XIDX:BELL</v>
    <v>Daily</v>
    <v>43829</v>
    <v>43829</v>
    <v>0</v>
    <v>1</v>
    <v>637132608000000000,639178153408252842,0</v>
    <v>0</v>
    <v>bkfncw</v>
    <v>XIDX:BELL</v>
    <v>281</v>
  </rv>
  <rv s="1">
    <v>1</v>
    <v>XIDX:BELL</v>
    <v>Daily</v>
    <v>45289</v>
    <v>45289</v>
    <v>0</v>
    <v>1</v>
    <v>638394048000000000,639178153408623047,0</v>
    <v>0</v>
    <v>bkfncw</v>
    <v>XIDX:BELL</v>
    <v>366</v>
  </rv>
  <rv s="1">
    <v>1</v>
    <v>XIDX:BELL</v>
    <v>Daily</v>
    <v>46111</v>
    <v>46111</v>
    <v>0</v>
    <v>1</v>
    <v>639104256000000000,639178153408993009,0</v>
    <v>0</v>
    <v>bkfncw</v>
    <v>XIDX:BELL</v>
    <v>244</v>
  </rv>
  <rv s="1">
    <v>1</v>
    <v>XIDX:BELL</v>
    <v>Daily</v>
    <v>44195</v>
    <v>44195</v>
    <v>0</v>
    <v>1</v>
    <v>637448832000000000,639178153408182830,0</v>
    <v>0</v>
    <v>bkfncw</v>
    <v>XIDX:BELL</v>
    <v>4</v>
  </rv>
  <rv s="1">
    <v>1</v>
    <v>XIDX:BELL</v>
    <v>Daily</v>
    <v>45656</v>
    <v>45656</v>
    <v>0</v>
    <v>1</v>
    <v>638711136000000000,639178153408559967,0</v>
    <v>0</v>
    <v>bkfncw</v>
    <v>XIDX:BELL</v>
    <v>475</v>
  </rv>
  <rv s="1">
    <v>1</v>
    <v>XIDX:BELL</v>
    <v>Daily</v>
    <v>44925</v>
    <v>44925</v>
    <v>0</v>
    <v>1</v>
    <v>638079552000000000,639178153410223416,0</v>
    <v>0</v>
    <v>bkfncw</v>
    <v>XIDX:BELL</v>
    <v>474</v>
  </rv>
  <rv s="1">
    <v>1</v>
    <v>XIDX:BELL</v>
    <v>Daily</v>
    <v>43098</v>
    <v>43098</v>
    <v>0</v>
    <v>1</v>
    <v>636501024000000000,639178153458524371,0</v>
    <v>0</v>
    <v>bkfncw</v>
    <v>XIDX:BELL</v>
    <v>476</v>
  </rv>
  <rv s="1">
    <v>1</v>
    <v>XIDX:BELL</v>
    <v>Daily</v>
    <v>46021</v>
    <v>46021</v>
    <v>0</v>
    <v>1</v>
    <v>639026496000000000,639178153458893815,0</v>
    <v>0</v>
    <v>bkfncw</v>
    <v>XIDX:BELL</v>
    <v>88</v>
  </rv>
  <rv s="1">
    <v>1</v>
    <v>XIDX:BELL</v>
    <v>Daily</v>
    <v>43462</v>
    <v>43462</v>
    <v>0</v>
    <v>1</v>
    <v>636815520000000000,639178153415294562,0</v>
    <v>0</v>
    <v>bkfncw</v>
    <v>XIDX:BELL</v>
    <v>477</v>
  </rv>
  <rv s="1">
    <v>1</v>
    <v>XIDX:BELL</v>
    <v>Daily</v>
    <v>44560</v>
    <v>44560</v>
    <v>0</v>
    <v>1</v>
    <v>637764192000000000,639178153415574625,0</v>
    <v>0</v>
    <v>bkfncw</v>
    <v>XIDX:BELL</v>
    <v>283</v>
  </rv>
  <rv s="1">
    <v>1</v>
    <v>XIDX:NASA</v>
    <v>Daily</v>
    <v>43829</v>
    <v>43829</v>
    <v>0</v>
    <v>1</v>
    <v>637132608000000000,639178153410461322,0</v>
    <v>0</v>
    <v>bkhc52</v>
    <v>XIDX:NASA</v>
    <v>48</v>
  </rv>
  <rv s="1">
    <v>1</v>
    <v>XIDX:NASA</v>
    <v>Daily</v>
    <v>45289</v>
    <v>45289</v>
    <v>0</v>
    <v>1</v>
    <v>638394048000000000,639178153410831408,0</v>
    <v>0</v>
    <v>bkhc52</v>
    <v>XIDX:NASA</v>
    <v>354</v>
  </rv>
  <rv s="1">
    <v>1</v>
    <v>XIDX:NASA</v>
    <v>Daily</v>
    <v>46111</v>
    <v>46111</v>
    <v>0</v>
    <v>1</v>
    <v>639104256000000000,639178153407267497,0</v>
    <v>0</v>
    <v>bkhc52</v>
    <v>XIDX:NASA</v>
    <v>478</v>
  </rv>
  <rv s="1">
    <v>1</v>
    <v>XIDX:NASA</v>
    <v>Daily</v>
    <v>44195</v>
    <v>44195</v>
    <v>0</v>
    <v>1</v>
    <v>637448832000000000,639178153410048101,0</v>
    <v>0</v>
    <v>bkhc52</v>
    <v>XIDX:NASA</v>
    <v>24</v>
  </rv>
  <rv s="1">
    <v>1</v>
    <v>XIDX:NASA</v>
    <v>Daily</v>
    <v>45656</v>
    <v>45656</v>
    <v>0</v>
    <v>1</v>
    <v>638711136000000000,639178153410411308,0</v>
    <v>0</v>
    <v>bkhc52</v>
    <v>XIDX:NASA</v>
    <v>185</v>
  </rv>
  <rv s="1">
    <v>1</v>
    <v>XIDX:NASA</v>
    <v>Daily</v>
    <v>43098</v>
    <v>43098</v>
    <v>0</v>
    <v>1</v>
    <v>636501024000000000,639178153411328387,0</v>
    <v>0</v>
    <v>bkhc52</v>
    <v>XIDX:NASA</v>
    <v>81</v>
  </rv>
  <rv s="1">
    <v>1</v>
    <v>XIDX:NASA</v>
    <v>Daily</v>
    <v>46021</v>
    <v>46021</v>
    <v>0</v>
    <v>1</v>
    <v>639026496000000000,639178153411681603,0</v>
    <v>0</v>
    <v>bkhc52</v>
    <v>XIDX:NASA</v>
    <v>479</v>
  </rv>
  <rv s="1">
    <v>1</v>
    <v>XIDX:NASA</v>
    <v>Daily</v>
    <v>43462</v>
    <v>43462</v>
    <v>0</v>
    <v>1</v>
    <v>636815520000000000,639178153459962604,0</v>
    <v>0</v>
    <v>bkhc52</v>
    <v>XIDX:NASA</v>
    <v>7</v>
  </rv>
  <rv s="1">
    <v>1</v>
    <v>XIDX:NASA</v>
    <v>Daily</v>
    <v>44560</v>
    <v>44560</v>
    <v>0</v>
    <v>1</v>
    <v>637764192000000000,639178153416022605,0</v>
    <v>0</v>
    <v>bkhc52</v>
    <v>XIDX:NASA</v>
    <v>269</v>
  </rv>
  <rv s="1">
    <v>1</v>
    <v>XIDX:NASA</v>
    <v>Daily</v>
    <v>44925</v>
    <v>44925</v>
    <v>0</v>
    <v>1</v>
    <v>638079552000000000,639178153416302668,0</v>
    <v>0</v>
    <v>bkhc52</v>
    <v>XIDX:NASA</v>
    <v>42</v>
  </rv>
  <rv s="1">
    <v>1</v>
    <v>XIDX:MARK</v>
    <v>Daily</v>
    <v>43462</v>
    <v>43462</v>
    <v>0</v>
    <v>1</v>
    <v>636815520000000000,639178153410784088,0</v>
    <v>0</v>
    <v>bkh1lh</v>
    <v>XIDX:MARK</v>
    <v>480</v>
  </rv>
  <rv s="1">
    <v>1</v>
    <v>XIDX:MARK</v>
    <v>Daily</v>
    <v>44925</v>
    <v>44925</v>
    <v>0</v>
    <v>1</v>
    <v>638079552000000000,639178153408793641,0</v>
    <v>0</v>
    <v>bkh1lh</v>
    <v>XIDX:MARK</v>
    <v>481</v>
  </rv>
  <rv s="1">
    <v>1</v>
    <v>XIDX:MARK</v>
    <v>Daily</v>
    <v>44195</v>
    <v>44195</v>
    <v>0</v>
    <v>1</v>
    <v>637448832000000000,639178153412055522,0</v>
    <v>0</v>
    <v>bkh1lh</v>
    <v>XIDX:MARK</v>
    <v>80</v>
  </rv>
  <rv s="1">
    <v>1</v>
    <v>XIDX:MARK</v>
    <v>Daily</v>
    <v>46021</v>
    <v>46021</v>
    <v>0</v>
    <v>1</v>
    <v>639026496000000000,639178153408764841,0</v>
    <v>0</v>
    <v>bkh1lh</v>
    <v>XIDX:MARK</v>
    <v>220</v>
  </rv>
  <rv s="1">
    <v>1</v>
    <v>XIDX:MARK</v>
    <v>Daily</v>
    <v>44560</v>
    <v>44560</v>
    <v>0</v>
    <v>1</v>
    <v>637764192000000000,639178153460691248,0</v>
    <v>0</v>
    <v>bkh1lh</v>
    <v>XIDX:MARK</v>
    <v>64</v>
  </rv>
  <rv s="1">
    <v>1</v>
    <v>XIDX:MARK</v>
    <v>Daily</v>
    <v>46111</v>
    <v>46111</v>
    <v>0</v>
    <v>1</v>
    <v>639104256000000000,639178153461055751,0</v>
    <v>0</v>
    <v>bkh1lh</v>
    <v>XIDX:MARK</v>
    <v>172</v>
  </rv>
  <rv s="1">
    <v>1</v>
    <v>XIDX:MARK</v>
    <v>Daily</v>
    <v>43098</v>
    <v>43098</v>
    <v>0</v>
    <v>1</v>
    <v>636501024000000000,639178153416395333,0</v>
    <v>0</v>
    <v>bkh1lh</v>
    <v>XIDX:MARK</v>
    <v>459</v>
  </rv>
  <rv s="1">
    <v>1</v>
    <v>XIDX:MARK</v>
    <v>Daily</v>
    <v>45289</v>
    <v>45289</v>
    <v>0</v>
    <v>1</v>
    <v>638394048000000000,639178153416770735,0</v>
    <v>0</v>
    <v>bkh1lh</v>
    <v>XIDX:MARK</v>
    <v>7</v>
  </rv>
  <rv s="1">
    <v>1</v>
    <v>XIDX:MARK</v>
    <v>Daily</v>
    <v>43829</v>
    <v>43829</v>
    <v>0</v>
    <v>1</v>
    <v>637132608000000000,639178153416676501,0</v>
    <v>0</v>
    <v>bkh1lh</v>
    <v>XIDX:MARK</v>
    <v>393</v>
  </rv>
  <rv s="1">
    <v>1</v>
    <v>XIDX:MARK</v>
    <v>Daily</v>
    <v>45656</v>
    <v>45656</v>
    <v>0</v>
    <v>1</v>
    <v>638711136000000000,639178153413850038,0</v>
    <v>0</v>
    <v>bkh1lh</v>
    <v>XIDX:MARK</v>
    <v>482</v>
  </rv>
  <rv s="1">
    <v>1</v>
    <v>XIDX:HOKI</v>
    <v>Daily</v>
    <v>43462</v>
    <v>43462</v>
    <v>0</v>
    <v>1</v>
    <v>636815520000000000,639178153410271452,0</v>
    <v>0</v>
    <v>bkgrur</v>
    <v>XIDX:HOKI</v>
    <v>483</v>
  </rv>
  <rv s="1">
    <v>1</v>
    <v>XIDX:HOKI</v>
    <v>Daily</v>
    <v>44925</v>
    <v>44925</v>
    <v>0</v>
    <v>1</v>
    <v>638079552000000000,639178153410639211,0</v>
    <v>0</v>
    <v>bkgrur</v>
    <v>XIDX:HOKI</v>
    <v>192</v>
  </rv>
  <rv s="1">
    <v>1</v>
    <v>XIDX:HOKI</v>
    <v>Daily</v>
    <v>43829</v>
    <v>43829</v>
    <v>0</v>
    <v>1</v>
    <v>637132608000000000,639178153409862727,0</v>
    <v>0</v>
    <v>bkgrur</v>
    <v>XIDX:HOKI</v>
    <v>484</v>
  </rv>
  <rv s="1">
    <v>1</v>
    <v>XIDX:HOKI</v>
    <v>Daily</v>
    <v>45656</v>
    <v>45656</v>
    <v>0</v>
    <v>1</v>
    <v>638711136000000000,639178153410231444,0</v>
    <v>0</v>
    <v>bkgrur</v>
    <v>XIDX:HOKI</v>
    <v>22</v>
  </rv>
  <rv s="1">
    <v>1</v>
    <v>XIDX:HOKI</v>
    <v>Daily</v>
    <v>44195</v>
    <v>44195</v>
    <v>0</v>
    <v>1</v>
    <v>637448832000000000,639178153461792574,0</v>
    <v>0</v>
    <v>bkgrur</v>
    <v>XIDX:HOKI</v>
    <v>485</v>
  </rv>
  <rv s="1">
    <v>1</v>
    <v>XIDX:HOKI</v>
    <v>Daily</v>
    <v>46021</v>
    <v>46021</v>
    <v>0</v>
    <v>1</v>
    <v>639026496000000000,639178153462162660,0</v>
    <v>0</v>
    <v>bkgrur</v>
    <v>XIDX:HOKI</v>
    <v>486</v>
  </rv>
  <rv s="1">
    <v>1</v>
    <v>XIDX:HOKI</v>
    <v>Daily</v>
    <v>44560</v>
    <v>44560</v>
    <v>0</v>
    <v>1</v>
    <v>637764192000000000,639178153460694325,0</v>
    <v>0</v>
    <v>bkgrur</v>
    <v>XIDX:HOKI</v>
    <v>17</v>
  </rv>
  <rv s="1">
    <v>1</v>
    <v>XIDX:HOKI</v>
    <v>Daily</v>
    <v>46111</v>
    <v>46111</v>
    <v>0</v>
    <v>1</v>
    <v>639104256000000000,639178153461070122,0</v>
    <v>0</v>
    <v>bkgrur</v>
    <v>XIDX:HOKI</v>
    <v>487</v>
  </rv>
  <rv s="1">
    <v>1</v>
    <v>XIDX:HOKI</v>
    <v>Daily</v>
    <v>43098</v>
    <v>43098</v>
    <v>0</v>
    <v>1</v>
    <v>636501024000000000,639178153414940141,0</v>
    <v>0</v>
    <v>bkgrur</v>
    <v>XIDX:HOKI</v>
    <v>297</v>
  </rv>
  <rv s="1">
    <v>1</v>
    <v>XIDX:HOKI</v>
    <v>Daily</v>
    <v>45289</v>
    <v>45289</v>
    <v>0</v>
    <v>1</v>
    <v>638394048000000000,639178153415310224,0</v>
    <v>0</v>
    <v>bkgrur</v>
    <v>XIDX:HOKI</v>
    <v>383</v>
  </rv>
  <rv s="1">
    <v>1</v>
    <v>XIDX:MABA</v>
    <v>Daily</v>
    <v>43462</v>
    <v>43462</v>
    <v>0</v>
    <v>1</v>
    <v>636815520000000000,639178153411003601,0</v>
    <v>0</v>
    <v>bkgzxm</v>
    <v>XIDX:MABA</v>
    <v>82</v>
  </rv>
  <rv s="1">
    <v>1</v>
    <v>XIDX:MABA</v>
    <v>Daily</v>
    <v>46111</v>
    <v>46111</v>
    <v>0</v>
    <v>1</v>
    <v>639104256000000000,639178153410973594,0</v>
    <v>0</v>
    <v>bkgzxm</v>
    <v>XIDX:MABA</v>
    <v>24</v>
  </rv>
  <rv s="1">
    <v>1</v>
    <v>XIDX:MABA</v>
    <v>Daily</v>
    <v>43098</v>
    <v>43098</v>
    <v>0</v>
    <v>1</v>
    <v>636501024000000000,639178153462524612,0</v>
    <v>0</v>
    <v>bkgzxm</v>
    <v>XIDX:MABA</v>
    <v>488</v>
  </rv>
  <rv s="1">
    <v>1</v>
    <v>XIDX:MABA</v>
    <v>Daily</v>
    <v>43829</v>
    <v>43829</v>
    <v>0</v>
    <v>1</v>
    <v>637132608000000000,639178153461574407,0</v>
    <v>0</v>
    <v>bkgzxm</v>
    <v>XIDX:MABA</v>
    <v>42</v>
  </rv>
  <rv s="1">
    <v>1</v>
    <v>XIDX:HRTA</v>
    <v>Daily</v>
    <v>43462</v>
    <v>43462</v>
    <v>0</v>
    <v>1</v>
    <v>636815520000000000,639178153411566051,0</v>
    <v>0</v>
    <v>bkgs4c</v>
    <v>XIDX:HRTA</v>
    <v>31</v>
  </rv>
  <rv s="1">
    <v>1</v>
    <v>XIDX:HRTA</v>
    <v>Daily</v>
    <v>44925</v>
    <v>44925</v>
    <v>0</v>
    <v>1</v>
    <v>638079552000000000,639178153411936136,0</v>
    <v>0</v>
    <v>bkgs4c</v>
    <v>XIDX:HRTA</v>
    <v>193</v>
  </rv>
  <rv s="1">
    <v>1</v>
    <v>XIDX:HRTA</v>
    <v>Daily</v>
    <v>44560</v>
    <v>44560</v>
    <v>0</v>
    <v>1</v>
    <v>637764192000000000,639178153411696078,0</v>
    <v>0</v>
    <v>bkgs4c</v>
    <v>XIDX:HRTA</v>
    <v>20</v>
  </rv>
  <rv s="1">
    <v>1</v>
    <v>XIDX:HRTA</v>
    <v>Daily</v>
    <v>46111</v>
    <v>46111</v>
    <v>0</v>
    <v>1</v>
    <v>639104256000000000,639178153412069502,0</v>
    <v>0</v>
    <v>bkgs4c</v>
    <v>XIDX:HRTA</v>
    <v>254</v>
  </rv>
  <rv s="1">
    <v>1</v>
    <v>XIDX:HRTA</v>
    <v>Daily</v>
    <v>44195</v>
    <v>44195</v>
    <v>0</v>
    <v>1</v>
    <v>637448832000000000,639178153457056973,0</v>
    <v>0</v>
    <v>bkgs4c</v>
    <v>XIDX:HRTA</v>
    <v>489</v>
  </rv>
  <rv s="1">
    <v>1</v>
    <v>XIDX:HRTA</v>
    <v>Daily</v>
    <v>43098</v>
    <v>43098</v>
    <v>0</v>
    <v>1</v>
    <v>636501024000000000,639178153413179748,0</v>
    <v>0</v>
    <v>bkgs4c</v>
    <v>XIDX:HRTA</v>
    <v>457</v>
  </rv>
  <rv s="1">
    <v>1</v>
    <v>XIDX:HRTA</v>
    <v>Daily</v>
    <v>45289</v>
    <v>45289</v>
    <v>0</v>
    <v>1</v>
    <v>638394048000000000,639178153413546493,0</v>
    <v>0</v>
    <v>bkgs4c</v>
    <v>XIDX:HRTA</v>
    <v>49</v>
  </rv>
  <rv s="1">
    <v>1</v>
    <v>XIDX:HRTA</v>
    <v>Daily</v>
    <v>46021</v>
    <v>46021</v>
    <v>0</v>
    <v>1</v>
    <v>639026496000000000,639178153413457448,0</v>
    <v>0</v>
    <v>bkgs4c</v>
    <v>XIDX:HRTA</v>
    <v>243</v>
  </rv>
  <rv s="1">
    <v>1</v>
    <v>XIDX:HRTA</v>
    <v>Daily</v>
    <v>43829</v>
    <v>43829</v>
    <v>0</v>
    <v>1</v>
    <v>637132608000000000,639178153461947151,0</v>
    <v>0</v>
    <v>bkgs4c</v>
    <v>XIDX:HRTA</v>
    <v>335</v>
  </rv>
  <rv s="1">
    <v>1</v>
    <v>XIDX:HRTA</v>
    <v>Daily</v>
    <v>45656</v>
    <v>45656</v>
    <v>0</v>
    <v>1</v>
    <v>638711136000000000,639178153462307232,0</v>
    <v>0</v>
    <v>bkgs4c</v>
    <v>XIDX:HRTA</v>
    <v>462</v>
  </rv>
  <rv s="1">
    <v>1</v>
    <v>XIDX:WOOD</v>
    <v>Daily</v>
    <v>44195</v>
    <v>44195</v>
    <v>0</v>
    <v>1</v>
    <v>637448832000000000,639178153408752386,0</v>
    <v>0</v>
    <v>bki7kr</v>
    <v>XIDX:WOOD</v>
    <v>351</v>
  </rv>
  <rv s="1">
    <v>1</v>
    <v>XIDX:WOOD</v>
    <v>Daily</v>
    <v>45656</v>
    <v>45656</v>
    <v>0</v>
    <v>1</v>
    <v>638711136000000000,639178153409124855,0</v>
    <v>0</v>
    <v>bki7kr</v>
    <v>XIDX:WOOD</v>
    <v>490</v>
  </rv>
  <rv s="1">
    <v>1</v>
    <v>XIDX:WOOD</v>
    <v>Daily</v>
    <v>44560</v>
    <v>44560</v>
    <v>0</v>
    <v>1</v>
    <v>637764192000000000,639178153455573077,0</v>
    <v>0</v>
    <v>bki7kr</v>
    <v>XIDX:WOOD</v>
    <v>80</v>
  </rv>
  <rv s="1">
    <v>1</v>
    <v>XIDX:WOOD</v>
    <v>Daily</v>
    <v>43098</v>
    <v>43098</v>
    <v>0</v>
    <v>1</v>
    <v>636501024000000000,639178153413923558,0</v>
    <v>0</v>
    <v>bki7kr</v>
    <v>XIDX:WOOD</v>
    <v>489</v>
  </rv>
  <rv s="1">
    <v>1</v>
    <v>XIDX:WOOD</v>
    <v>Daily</v>
    <v>44925</v>
    <v>44925</v>
    <v>0</v>
    <v>1</v>
    <v>638079552000000000,639178153414293640,0</v>
    <v>0</v>
    <v>bki7kr</v>
    <v>XIDX:WOOD</v>
    <v>491</v>
  </rv>
  <rv s="1">
    <v>1</v>
    <v>XIDX:WOOD</v>
    <v>Daily</v>
    <v>46111</v>
    <v>46111</v>
    <v>0</v>
    <v>1</v>
    <v>639104256000000000,639178153414663727,0</v>
    <v>0</v>
    <v>bki7kr</v>
    <v>XIDX:WOOD</v>
    <v>288</v>
  </rv>
  <rv s="1">
    <v>1</v>
    <v>XIDX:WOOD</v>
    <v>Daily</v>
    <v>43829</v>
    <v>43829</v>
    <v>0</v>
    <v>1</v>
    <v>637132608000000000,639178153413826224,0</v>
    <v>0</v>
    <v>bki7kr</v>
    <v>XIDX:WOOD</v>
    <v>201</v>
  </rv>
  <rv s="1">
    <v>1</v>
    <v>XIDX:WOOD</v>
    <v>Daily</v>
    <v>43462</v>
    <v>43462</v>
    <v>0</v>
    <v>1</v>
    <v>636815520000000000,639178153462666817,0</v>
    <v>0</v>
    <v>bki7kr</v>
    <v>XIDX:WOOD</v>
    <v>135</v>
  </rv>
  <rv s="1">
    <v>1</v>
    <v>XIDX:WOOD</v>
    <v>Daily</v>
    <v>45289</v>
    <v>45289</v>
    <v>0</v>
    <v>1</v>
    <v>638394048000000000,639178153413375803,0</v>
    <v>0</v>
    <v>bki7kr</v>
    <v>XIDX:WOOD</v>
    <v>47</v>
  </rv>
  <rv s="1">
    <v>1</v>
    <v>XIDX:WOOD</v>
    <v>Daily</v>
    <v>46021</v>
    <v>46021</v>
    <v>0</v>
    <v>1</v>
    <v>639026496000000000,639178153414846136,0</v>
    <v>0</v>
    <v>bki7kr</v>
    <v>XIDX:WOOD</v>
    <v>492</v>
  </rv>
  <rv s="1">
    <v>1</v>
    <v>XIDX:MAPB</v>
    <v>Daily</v>
    <v>43462</v>
    <v>43462</v>
    <v>0</v>
    <v>1</v>
    <v>636815520000000000,639178153409482555,0</v>
    <v>0</v>
    <v>bkh1cw</v>
    <v>XIDX:MAPB</v>
    <v>405</v>
  </rv>
  <rv s="1">
    <v>1</v>
    <v>XIDX:MAPB</v>
    <v>Daily</v>
    <v>44925</v>
    <v>44925</v>
    <v>0</v>
    <v>1</v>
    <v>638079552000000000,639178153409852638,0</v>
    <v>0</v>
    <v>bkh1cw</v>
    <v>XIDX:MAPB</v>
    <v>493</v>
  </rv>
  <rv s="1">
    <v>1</v>
    <v>XIDX:MAPB</v>
    <v>Daily</v>
    <v>44195</v>
    <v>44195</v>
    <v>0</v>
    <v>1</v>
    <v>637448832000000000,639178153455943158,0</v>
    <v>0</v>
    <v>bkh1cw</v>
    <v>XIDX:MAPB</v>
    <v>494</v>
  </rv>
  <rv s="1">
    <v>1</v>
    <v>XIDX:MAPB</v>
    <v>Daily</v>
    <v>46021</v>
    <v>46021</v>
    <v>0</v>
    <v>1</v>
    <v>639026496000000000,639178153456303241,0</v>
    <v>0</v>
    <v>bkh1cw</v>
    <v>XIDX:MAPB</v>
    <v>495</v>
  </rv>
  <rv s="1">
    <v>1</v>
    <v>XIDX:MAPB</v>
    <v>Daily</v>
    <v>45656</v>
    <v>45656</v>
    <v>0</v>
    <v>1</v>
    <v>638711136000000000,639178153457425644,0</v>
    <v>0</v>
    <v>bkh1cw</v>
    <v>XIDX:MAPB</v>
    <v>488</v>
  </rv>
  <rv s="1">
    <v>1</v>
    <v>XIDX:MAPB</v>
    <v>Daily</v>
    <v>44560</v>
    <v>44560</v>
    <v>0</v>
    <v>1</v>
    <v>637764192000000000,639178153415393890,0</v>
    <v>0</v>
    <v>bkh1cw</v>
    <v>XIDX:MAPB</v>
    <v>245</v>
  </rv>
  <rv s="1">
    <v>1</v>
    <v>XIDX:MAPB</v>
    <v>Daily</v>
    <v>46111</v>
    <v>46111</v>
    <v>0</v>
    <v>1</v>
    <v>639104256000000000,639178153415776649,0</v>
    <v>0</v>
    <v>bkh1cw</v>
    <v>XIDX:MAPB</v>
    <v>496</v>
  </rv>
  <rv s="1">
    <v>1</v>
    <v>XIDX:MAPB</v>
    <v>Daily</v>
    <v>43829</v>
    <v>43829</v>
    <v>0</v>
    <v>1</v>
    <v>637132608000000000,639178153414193623,0</v>
    <v>0</v>
    <v>bkh1cw</v>
    <v>XIDX:MAPB</v>
    <v>389</v>
  </rv>
  <rv s="1">
    <v>1</v>
    <v>XIDX:MAPB</v>
    <v>Daily</v>
    <v>43098</v>
    <v>43098</v>
    <v>0</v>
    <v>1</v>
    <v>636501024000000000,639178153413733514,0</v>
    <v>0</v>
    <v>bkh1cw</v>
    <v>XIDX:MAPB</v>
    <v>65</v>
  </rv>
  <rv s="1">
    <v>1</v>
    <v>XIDX:MAPB</v>
    <v>Daily</v>
    <v>45289</v>
    <v>45289</v>
    <v>0</v>
    <v>1</v>
    <v>638394048000000000,639178153414103602,0</v>
    <v>0</v>
    <v>bkh1cw</v>
    <v>XIDX:MAPB</v>
    <v>63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0"/>
  <sheetViews>
    <sheetView tabSelected="1" topLeftCell="F1" workbookViewId="0">
      <selection activeCell="J2" sqref="J2"/>
    </sheetView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0</v>
      </c>
      <c r="D1" t="s">
        <v>1</v>
      </c>
      <c r="H1" t="s">
        <v>2</v>
      </c>
      <c r="I1" s="1">
        <v>44195</v>
      </c>
      <c r="J1" s="1">
        <v>43829</v>
      </c>
      <c r="K1" s="1">
        <v>43462</v>
      </c>
      <c r="L1" s="1">
        <v>43098</v>
      </c>
      <c r="M1" s="1">
        <v>42734</v>
      </c>
    </row>
    <row r="2" spans="1:13" ht="15.5" x14ac:dyDescent="0.35">
      <c r="C2" t="s">
        <v>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t="str">
        <f ca="1">IFERROR(_xlfn.STOCKHISTORY("XIDX:" &amp; $C$1, J1, , 0, 0, 1), "Libur")</f>
        <v>Libur</v>
      </c>
      <c r="K2" s="2" vm="1">
        <f ca="1">IFERROR(_xlfn.STOCKHISTORY("XIDX:" &amp; $C$1, K1, , 0, 0, 1), "Libur")</f>
        <v>318</v>
      </c>
      <c r="L2" s="2" vm="2">
        <f ca="1">IFERROR(_xlfn.STOCKHISTORY("XIDX:" &amp; $C$1, L1, , 0, 0, 1), "Libur")</f>
        <v>300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10205475329</v>
      </c>
      <c r="H4" s="2">
        <f>IFERROR(SUM(D4:G4)*(4/MAX(1,COUNT(D4:G4))),"")</f>
        <v>40821901316</v>
      </c>
      <c r="I4" s="2">
        <f>IFERROR(INDEX(I51:I500,MATCH($C$4,$C$51:$C$500,0)),"")</f>
        <v>66074134117</v>
      </c>
      <c r="J4" s="2">
        <f>IFERROR(INDEX(J51:J500,MATCH($C$4,$C$51:$C$500,0)),"")</f>
        <v>89441634262</v>
      </c>
      <c r="K4" s="2">
        <f>IFERROR(INDEX(K51:K500,MATCH($C$4,$C$51:$C$500,0)),"")</f>
        <v>191218025517</v>
      </c>
      <c r="L4" s="2">
        <f>IFERROR(INDEX(L51:L500,MATCH($C$4,$C$51:$C$500,0)),"")</f>
        <v>178904717453</v>
      </c>
      <c r="M4" s="2">
        <f>IFERROR(INDEX(M51:M500,MATCH($C$4,$C$51:$C$500,0)),"")</f>
        <v>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1364918242</v>
      </c>
      <c r="H5" s="2">
        <f>IFERROR(SUM(D5:G5)*(4/MAX(1,COUNT(D5:G5))),"")</f>
        <v>5459672968</v>
      </c>
      <c r="I5" s="2">
        <f>IFERROR(INDEX(I51:I500,MATCH($C$5,$C$51:$C$500,0)),"")</f>
        <v>21626785620</v>
      </c>
      <c r="J5" s="2">
        <f>IFERROR(INDEX(J51:J500,MATCH($C$5,$C$51:$C$500,0)),"")</f>
        <v>18388420911</v>
      </c>
      <c r="K5" s="2">
        <f>IFERROR(INDEX(K51:K500,MATCH($C$5,$C$51:$C$500,0)),"")</f>
        <v>56058696913</v>
      </c>
      <c r="L5" s="2">
        <f>IFERROR(INDEX(L51:L500,MATCH($C$5,$C$51:$C$500,0)),"")</f>
        <v>29552078551</v>
      </c>
      <c r="M5" s="2">
        <f>IFERROR(INDEX(M51:M500,MATCH($C$5,$C$51:$C$500,0)),"")</f>
        <v>-14067630002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1476204196522</v>
      </c>
      <c r="H6" s="2">
        <f>IFERROR(INDEX(D6:G6,COUNT(D6:G6)),"")</f>
        <v>1476204196522</v>
      </c>
      <c r="I6" s="2">
        <f>IFERROR(INDEX(I51:I500,MATCH($C$6,$C$51:$C$500,0)),"")</f>
        <v>1472855604194</v>
      </c>
      <c r="J6" s="2">
        <f>IFERROR(INDEX(J51:J500,MATCH($C$6,$C$51:$C$500,0)),"")</f>
        <v>1451228818574</v>
      </c>
      <c r="K6" s="2">
        <f>IFERROR(INDEX(K51:K500,MATCH($C$6,$C$51:$C$500,0)),"")</f>
        <v>1192946647664</v>
      </c>
      <c r="L6" s="2">
        <f>IFERROR(INDEX(L51:L500,MATCH($C$6,$C$51:$C$500,0)),"")</f>
        <v>1136887950751</v>
      </c>
      <c r="M6" s="2">
        <f>IFERROR(INDEX(M51:M500,MATCH($C$6,$C$51:$C$500,0)),"")</f>
        <v>624194722581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9.01</v>
      </c>
      <c r="H7" s="3">
        <f>IFERROR(INDEX(D7:G7,COUNT(D7:G7)),"")</f>
        <v>9.01</v>
      </c>
      <c r="I7" s="3">
        <f>IFERROR(INDEX(I51:I500,MATCH($C$7,$C$51:$C$500,0))/1000000000,"")</f>
        <v>9.01</v>
      </c>
      <c r="J7" s="3">
        <f>IFERROR(INDEX(J51:J500,MATCH($C$7,$C$51:$C$500,0))/1000000000,"")</f>
        <v>9.01</v>
      </c>
      <c r="K7" s="3">
        <f>IFERROR(INDEX(K51:K500,MATCH($C$7,$C$51:$C$500,0))/1000000000,"")</f>
        <v>8.19</v>
      </c>
      <c r="L7" s="3">
        <f>IFERROR(INDEX(L51:L500,MATCH($C$7,$C$51:$C$500,0))/1000000000,"")</f>
        <v>8.19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-27000000000</v>
      </c>
      <c r="J8" s="2">
        <f>IFERROR(INDEX(J51:J500,MATCH($C$8,$C$51:$C$500,0)),"")</f>
        <v>-119000000000</v>
      </c>
      <c r="K8" s="2">
        <f>IFERROR(INDEX(K51:K500,MATCH($C$8,$C$51:$C$500,0)),"")</f>
        <v>274000000000</v>
      </c>
      <c r="L8" s="2">
        <f>IFERROR(INDEX(L51:L500,MATCH($C$8,$C$51:$C$500,0)),"")</f>
        <v>-343000000000</v>
      </c>
      <c r="M8" s="2">
        <f>IFERROR(INDEX(M51:M500,MATCH($C$8,$C$51:$C$500,0)),"")</f>
        <v>-154000000000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0.01</v>
      </c>
      <c r="H9" s="3">
        <f>IFERROR(INDEX(D9:G9,COUNT(D9:G9)),"")</f>
        <v>0.01</v>
      </c>
      <c r="I9" s="3">
        <f>IFERROR(INDEX(I51:I500,MATCH($C$9,$C$51:$C$500,0)),"")</f>
        <v>-3.05</v>
      </c>
      <c r="J9" s="3">
        <f>IFERROR(INDEX(J51:J500,MATCH($C$9,$C$51:$C$500,0)),"")</f>
        <v>-13.22</v>
      </c>
      <c r="K9" s="3">
        <f>IFERROR(INDEX(K51:K500,MATCH($C$9,$C$51:$C$500,0)),"")</f>
        <v>33.51</v>
      </c>
      <c r="L9" s="3">
        <f>IFERROR(INDEX(L51:L500,MATCH($C$9,$C$51:$C$500,0)),"")</f>
        <v>-41.86</v>
      </c>
      <c r="M9" s="3">
        <f>IFERROR(INDEX(M51:M500,MATCH($C$9,$C$51:$C$500,0)),"")</f>
        <v>-337680.93</v>
      </c>
    </row>
    <row r="10" spans="1:13" ht="15.5" x14ac:dyDescent="0.35">
      <c r="C10" t="s">
        <v>17</v>
      </c>
      <c r="D10" s="3" t="str">
        <f ca="1">IFERROR(IF(D9=0,"",D2/D9),"")</f>
        <v/>
      </c>
      <c r="I10" s="3" t="str">
        <f ca="1">IFERROR(IF(I9=0,"",I2/I9),"")</f>
        <v/>
      </c>
      <c r="J10" s="3" t="str">
        <f ca="1">IFERROR(IF(J9=0,"",J2/J9),"")</f>
        <v/>
      </c>
      <c r="K10" s="3">
        <f ca="1">IFERROR(IF(K9=0,"",K2/K9),"")</f>
        <v>9.4897045658012544</v>
      </c>
      <c r="L10" s="3">
        <f ca="1">IFERROR(IF(L9=0,"",L2/L9),"")</f>
        <v>-7.1667462971810796</v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5786036903</v>
      </c>
      <c r="H11" s="2">
        <f>IFERROR(INDEX(D11:G11,COUNT(D11:G11)),"")</f>
        <v>5786036903</v>
      </c>
      <c r="I11" s="2">
        <f>IFERROR(INDEX(I51:I500,MATCH($C$11,$C$51:$C$500,0)),"")</f>
        <v>12693243276</v>
      </c>
      <c r="J11" s="2">
        <f>IFERROR(INDEX(J51:J500,MATCH($C$11,$C$51:$C$500,0)),"")</f>
        <v>56332267544</v>
      </c>
      <c r="K11" s="2">
        <f>IFERROR(INDEX(K51:K500,MATCH($C$11,$C$51:$C$500,0)),"")</f>
        <v>106164618448</v>
      </c>
      <c r="L11" s="2">
        <f>IFERROR(INDEX(L51:L500,MATCH($C$11,$C$51:$C$500,0)),"")</f>
        <v>141430466678</v>
      </c>
      <c r="M11" s="2">
        <f>IFERROR(INDEX(M51:M500,MATCH($C$11,$C$51:$C$500,0)),"")</f>
        <v>171184665874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-6000000000</v>
      </c>
      <c r="H12" s="2">
        <f>IFERROR(INDEX(D12:G12,COUNT(D12:G12)),"")</f>
        <v>-6000000000</v>
      </c>
      <c r="I12" s="2">
        <f>IFERROR(INDEX(I51:I500,MATCH($C$12,$C$51:$C$500,0)),"")</f>
        <v>56000000000</v>
      </c>
      <c r="J12" s="2">
        <f>IFERROR(INDEX(J51:J500,MATCH($C$12,$C$51:$C$500,0)),"")</f>
        <v>17000000000</v>
      </c>
      <c r="K12" s="2">
        <f>IFERROR(INDEX(K51:K500,MATCH($C$12,$C$51:$C$500,0)),"")</f>
        <v>-80000000000</v>
      </c>
      <c r="L12" s="2">
        <f>IFERROR(INDEX(L51:L500,MATCH($C$12,$C$51:$C$500,0)),"")</f>
        <v>-114000000000</v>
      </c>
      <c r="M12" s="2">
        <f>IFERROR(INDEX(M51:M500,MATCH($C$12,$C$51:$C$500,0)),"")</f>
        <v>-144000000000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69000000000</v>
      </c>
      <c r="J13" s="2">
        <f>IFERROR(INDEX(J51:J500,MATCH($C$13,$C$51:$C$500,0)),"")</f>
        <v>74000000000</v>
      </c>
      <c r="K13" s="2">
        <f>IFERROR(INDEX(K51:K500,MATCH($C$13,$C$51:$C$500,0)),"")</f>
        <v>26000000000</v>
      </c>
      <c r="L13" s="2">
        <f>IFERROR(INDEX(L51:L500,MATCH($C$13,$C$51:$C$500,0)),"")</f>
        <v>27000000000</v>
      </c>
      <c r="M13" s="2">
        <f>IFERROR(INDEX(M51:M500,MATCH($C$13,$C$51:$C$500,0)),"")</f>
        <v>27000000000</v>
      </c>
    </row>
    <row r="14" spans="1:13" ht="15.5" x14ac:dyDescent="0.35">
      <c r="C14" t="s">
        <v>26</v>
      </c>
      <c r="D14" s="2">
        <f>IFERROR(INDEX(D51:D500,MATCH($C$14,$C$51:$C$500,0)),"")</f>
        <v>-96047009</v>
      </c>
      <c r="H14" s="2">
        <f>IFERROR(SUM(D14:G14)*(4/MAX(1,COUNT(D14:G14))),"")</f>
        <v>-384188036</v>
      </c>
      <c r="I14" s="2">
        <f>IFERROR(INDEX(I51:I500,MATCH($C$14,$C$51:$C$500,0)),"")</f>
        <v>-54130226</v>
      </c>
      <c r="J14" s="2">
        <f>IFERROR(INDEX(J51:J500,MATCH($C$14,$C$51:$C$500,0)),"")</f>
        <v>-4384078675</v>
      </c>
      <c r="K14" s="2">
        <f>IFERROR(INDEX(K51:K500,MATCH($C$14,$C$51:$C$500,0)),"")</f>
        <v>-4469839030</v>
      </c>
      <c r="L14" s="2">
        <f>IFERROR(INDEX(L51:L500,MATCH($C$14,$C$51:$C$500,0)),"")</f>
        <v>-4521092344</v>
      </c>
      <c r="M14" s="2">
        <f>IFERROR(INDEX(M51:M500,MATCH($C$14,$C$51:$C$500,0)),"")</f>
        <v>-8432473712</v>
      </c>
    </row>
    <row r="15" spans="1:1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0</v>
      </c>
      <c r="J15" s="2">
        <f>IFERROR(INDEX(J51:J500,MATCH($C$15,$C$51:$C$500,0)),"")</f>
        <v>-29920905</v>
      </c>
      <c r="K15" s="2">
        <f>IFERROR(INDEX(K51:K500,MATCH($C$15,$C$51:$C$500,0)),"")</f>
        <v>-4780450638</v>
      </c>
      <c r="L15" s="2">
        <f>IFERROR(INDEX(L51:L500,MATCH($C$15,$C$51:$C$500,0)),"")</f>
        <v>-4472617936</v>
      </c>
      <c r="M15" s="2">
        <f>IFERROR(INDEX(M51:M500,MATCH($C$15,$C$51:$C$500,0)),"")</f>
        <v>0</v>
      </c>
    </row>
    <row r="16" spans="1:13" ht="15.5" x14ac:dyDescent="0.35">
      <c r="C16" t="s">
        <v>28</v>
      </c>
      <c r="D16" s="2">
        <f>IFERROR(INDEX(D51:D500,MATCH($C$16,$C$51:$C$500,0)),"")</f>
        <v>1364530019</v>
      </c>
      <c r="H16" s="2">
        <f>IFERROR(SUM(D16:G16)*(4/MAX(1,COUNT(D16:G16))),"")</f>
        <v>5458120076</v>
      </c>
      <c r="I16" s="2">
        <f>IFERROR(INDEX(I51:I500,MATCH($C$16,$C$51:$C$500,0)),"")</f>
        <v>21619390622</v>
      </c>
      <c r="J16" s="2">
        <f>IFERROR(INDEX(J51:J500,MATCH($C$16,$C$51:$C$500,0)),"")</f>
        <v>17998952285</v>
      </c>
      <c r="K16" s="2">
        <f>IFERROR(INDEX(K51:K500,MATCH($C$16,$C$51:$C$500,0)),"")</f>
        <v>61390633691</v>
      </c>
      <c r="L16" s="2">
        <f>IFERROR(INDEX(L51:L500,MATCH($C$16,$C$51:$C$500,0)),"")</f>
        <v>34029251341</v>
      </c>
      <c r="M16" s="2">
        <f>IFERROR(INDEX(M51:M500,MATCH($C$16,$C$51:$C$500,0)),"")</f>
        <v>-14059142063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36</v>
      </c>
      <c r="C19" t="s">
        <v>37</v>
      </c>
    </row>
    <row r="20" spans="1:13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t="shared" ref="H20:M20" ca="1" si="0">IFERROR(H21*H2,"")</f>
        <v/>
      </c>
      <c r="I20" s="2" t="str">
        <f t="shared" ca="1" si="0"/>
        <v/>
      </c>
      <c r="J20" s="2" t="str">
        <f t="shared" ca="1" si="0"/>
        <v/>
      </c>
      <c r="K20" s="2">
        <f t="shared" ca="1" si="0"/>
        <v>2604419999999.9995</v>
      </c>
      <c r="L20" s="2">
        <f t="shared" ca="1" si="0"/>
        <v>2456999999999.9995</v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9010000000</v>
      </c>
      <c r="H21" s="2">
        <f>IFERROR(INDEX(D21:G21,COUNT(D21:G21)),"")</f>
        <v>9010000000</v>
      </c>
      <c r="I21" s="2">
        <f>IFERROR(INDEX(I51:I500,MATCH($C$7,$C$51:$C$500,0)),"")</f>
        <v>9010000000</v>
      </c>
      <c r="J21" s="2">
        <f>IFERROR(INDEX(J51:J500,MATCH($C$7,$C$51:$C$500,0)),"")</f>
        <v>9010000000</v>
      </c>
      <c r="K21" s="2">
        <f>IFERROR(INDEX(K51:K500,MATCH($C$7,$C$51:$C$500,0)),"")</f>
        <v>8189999999.999999</v>
      </c>
      <c r="L21" s="2">
        <f>IFERROR(INDEX(L51:L500,MATCH($C$7,$C$51:$C$500,0)),"")</f>
        <v>8189999999.999999</v>
      </c>
      <c r="M21" s="2">
        <f>IFERROR(INDEX(M51:M500,MATCH($C$7,$C$51:$C$500,0)),"")</f>
        <v>0</v>
      </c>
    </row>
    <row r="23" spans="1:13" ht="15.5" x14ac:dyDescent="0.35">
      <c r="B23" t="s">
        <v>40</v>
      </c>
      <c r="C23" t="s">
        <v>41</v>
      </c>
      <c r="D23" s="3">
        <f>IFERROR(D5/D6*100,"")</f>
        <v>9.24613441159296E-2</v>
      </c>
      <c r="H23" s="3">
        <f t="shared" ref="H23:M23" si="1">IFERROR(H5/H6*100,"")</f>
        <v>0.3698453764637184</v>
      </c>
      <c r="I23" s="3">
        <f t="shared" si="1"/>
        <v>1.4683574926433445</v>
      </c>
      <c r="J23" s="3">
        <f t="shared" si="1"/>
        <v>1.2670931472452944</v>
      </c>
      <c r="K23" s="3">
        <f t="shared" si="1"/>
        <v>4.6991788796902876</v>
      </c>
      <c r="L23" s="3">
        <f t="shared" si="1"/>
        <v>2.5993835655904904</v>
      </c>
      <c r="M23" s="3">
        <f t="shared" si="1"/>
        <v>-2.2537245979638163</v>
      </c>
    </row>
    <row r="24" spans="1:13" ht="15.5" x14ac:dyDescent="0.35">
      <c r="C24" t="s">
        <v>42</v>
      </c>
      <c r="D24" s="4">
        <f>IFERROR(_xlfn.RRI(5,I23,D23),"")</f>
        <v>-0.42479099051732294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43</v>
      </c>
      <c r="C25" t="s">
        <v>44</v>
      </c>
      <c r="D25" s="3">
        <f>IFERROR(INDEX(D51:D500,MATCH($A$25,$C$51:$C$500,0)),"")</f>
        <v>0.15</v>
      </c>
      <c r="H25" s="3">
        <f>IFERROR(INDEX(D25:G25,COUNT(D25:G25)),"")</f>
        <v>0.15</v>
      </c>
      <c r="I25" s="3">
        <f>IFERROR(INDEX(I51:I500,MATCH($C$25,$C$51:$C$500,0)),"")</f>
        <v>2.4</v>
      </c>
      <c r="J25" s="3">
        <f>IFERROR(INDEX(J51:J500,MATCH($C$25,$C$51:$C$500,0)),"")</f>
        <v>2</v>
      </c>
      <c r="K25" s="3">
        <f>IFERROR(INDEX(K51:K500,MATCH($C$25,$C$51:$C$500,0)),"")</f>
        <v>6.91</v>
      </c>
      <c r="L25" s="3">
        <f>IFERROR(INDEX(L51:L500,MATCH($C$25,$C$51:$C$500,0)),"")</f>
        <v>3.61</v>
      </c>
      <c r="M25" s="3">
        <f>IFERROR(INDEX(M51:M500,MATCH($C$25,$C$51:$C$500,0)),"")</f>
        <v>-30899.21</v>
      </c>
    </row>
    <row r="26" spans="1:13" ht="15.5" x14ac:dyDescent="0.35">
      <c r="C26" t="s">
        <v>45</v>
      </c>
      <c r="D26" s="4">
        <f>IFERROR(_xlfn.RRI(5,I25,D25),"")</f>
        <v>-0.42565082250148245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46</v>
      </c>
      <c r="D27" s="3">
        <f>IFERROR(D4/D21,"")</f>
        <v>1.1326831663706993</v>
      </c>
      <c r="H27" s="3">
        <f t="shared" ref="H27:M27" si="4">IFERROR(H4/H21,"")</f>
        <v>4.5307326654827973</v>
      </c>
      <c r="I27" s="3">
        <f t="shared" si="4"/>
        <v>7.3334222105438398</v>
      </c>
      <c r="J27" s="3">
        <f t="shared" si="4"/>
        <v>9.9269294408435069</v>
      </c>
      <c r="K27" s="3">
        <f t="shared" si="4"/>
        <v>23.347744263369965</v>
      </c>
      <c r="L27" s="3">
        <f t="shared" si="4"/>
        <v>21.844287845299149</v>
      </c>
      <c r="M27" s="3" t="str">
        <f t="shared" si="4"/>
        <v/>
      </c>
    </row>
    <row r="28" spans="1:13" ht="15.5" x14ac:dyDescent="0.35">
      <c r="C28" t="s">
        <v>47</v>
      </c>
      <c r="D28" s="4">
        <f>IFERROR(_xlfn.RRI(5,I27,D27),"")</f>
        <v>-0.31172760505879238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48</v>
      </c>
      <c r="H29" s="4">
        <f t="shared" ref="H29:M29" si="6">IFERROR(((H25-I25)/I25)*100%,"")</f>
        <v>-0.9375</v>
      </c>
      <c r="I29" s="4">
        <f t="shared" si="6"/>
        <v>0.19999999999999996</v>
      </c>
      <c r="J29" s="4">
        <f t="shared" si="6"/>
        <v>-0.71056439942112881</v>
      </c>
      <c r="K29" s="4">
        <f t="shared" si="6"/>
        <v>0.91412742382271484</v>
      </c>
      <c r="L29" s="4">
        <f t="shared" si="6"/>
        <v>-1.0001168314659177</v>
      </c>
      <c r="M29" s="4" t="str">
        <f t="shared" si="6"/>
        <v/>
      </c>
    </row>
    <row r="30" spans="1:13" ht="15.5" x14ac:dyDescent="0.35">
      <c r="C30" t="s">
        <v>49</v>
      </c>
      <c r="H30" s="4">
        <f t="shared" ref="H30:M30" si="7">IFERROR(((H27-I27)/I27)*100%,"")</f>
        <v>-0.38218030608293557</v>
      </c>
      <c r="I30" s="4">
        <f t="shared" si="7"/>
        <v>-0.26125976272470541</v>
      </c>
      <c r="J30" s="4">
        <f t="shared" si="7"/>
        <v>-0.57482276108284414</v>
      </c>
      <c r="K30" s="4">
        <f t="shared" si="7"/>
        <v>6.8826066966259841E-2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163.91</v>
      </c>
      <c r="H32" s="3">
        <f>IFERROR(INDEX(D32:G32,COUNT(D32:G32)),"")</f>
        <v>163.91</v>
      </c>
      <c r="I32" s="3">
        <f>IFERROR(INDEX(I51:I500,MATCH($C$32,$C$51:$C$500,0)),"")</f>
        <v>163.54</v>
      </c>
      <c r="J32" s="3">
        <f>IFERROR(INDEX(J51:J500,MATCH($C$32,$C$51:$C$500,0)),"")</f>
        <v>161.13999999999999</v>
      </c>
      <c r="K32" s="3">
        <f>IFERROR(INDEX(K51:K500,MATCH($C$32,$C$51:$C$500,0)),"")</f>
        <v>145.69999999999999</v>
      </c>
      <c r="L32" s="3">
        <f>IFERROR(INDEX(L51:L500,MATCH($C$32,$C$51:$C$500,0)),"")</f>
        <v>138.86000000000001</v>
      </c>
      <c r="M32" s="3">
        <f>IFERROR(INDEX(M51:M500,MATCH($C$32,$C$51:$C$500,0)),"")</f>
        <v>1371856.53</v>
      </c>
    </row>
    <row r="33" spans="1:13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0.31</v>
      </c>
      <c r="H33" s="3">
        <f>IFERROR(INDEX(D33:G33,COUNT(D33:G33)),"")</f>
        <v>0.31</v>
      </c>
      <c r="I33" s="3">
        <f>IFERROR(INDEX(I51:I500,MATCH($C$33,$C$51:$C$500,0)),"")</f>
        <v>0.31</v>
      </c>
      <c r="J33" s="3">
        <f>IFERROR(INDEX(J51:J500,MATCH($C$33,$C$51:$C$500,0)),"")</f>
        <v>0.31</v>
      </c>
      <c r="K33" s="3">
        <f>IFERROR(INDEX(K51:K500,MATCH($C$33,$C$51:$C$500,0)),"")</f>
        <v>2.1800000000000002</v>
      </c>
      <c r="L33" s="3">
        <f>IFERROR(INDEX(L51:L500,MATCH($C$33,$C$51:$C$500,0)),"")</f>
        <v>2.16</v>
      </c>
      <c r="M33" s="3">
        <f>IFERROR(INDEX(M51:M500,MATCH($C$33,$C$51:$C$500,0)),"")</f>
        <v>0</v>
      </c>
    </row>
    <row r="34" spans="1:13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333.33</v>
      </c>
      <c r="H34" s="3">
        <f>IFERROR(INDEX(D34:G34,COUNT(D34:G34)),"")</f>
        <v>333.33</v>
      </c>
      <c r="I34" s="3">
        <f>IFERROR(INDEX(I51:I500,MATCH($C$34,$C$51:$C$500,0)),"")</f>
        <v>20.83</v>
      </c>
      <c r="J34" s="3">
        <f>IFERROR(INDEX(J51:J500,MATCH($C$34,$C$51:$C$500,0)),"")</f>
        <v>25</v>
      </c>
      <c r="K34" s="3">
        <f>IFERROR(INDEX(K51:K500,MATCH($C$34,$C$51:$C$500,0)),"")</f>
        <v>46.02</v>
      </c>
      <c r="L34" s="3">
        <f>IFERROR(INDEX(L51:L500,MATCH($C$34,$C$51:$C$500,0)),"")</f>
        <v>83.1</v>
      </c>
      <c r="M34" s="3">
        <f>IFERROR(INDEX(M51:M500,MATCH($C$34,$C$51:$C$500,0)),"")</f>
        <v>0</v>
      </c>
    </row>
    <row r="35" spans="1:13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44.12</v>
      </c>
      <c r="H35" s="3">
        <f>IFERROR(INDEX(D35:G35,COUNT(D35:G35)),"")</f>
        <v>44.12</v>
      </c>
      <c r="I35" s="3">
        <f>IFERROR(INDEX(I51:I500,MATCH($C$35,$C$51:$C$500,0)),"")</f>
        <v>6.82</v>
      </c>
      <c r="J35" s="3">
        <f>IFERROR(INDEX(J51:J500,MATCH($C$35,$C$51:$C$500,0)),"")</f>
        <v>5.03</v>
      </c>
      <c r="K35" s="3">
        <f>IFERROR(INDEX(K51:K500,MATCH($C$35,$C$51:$C$500,0)),"")</f>
        <v>13.62</v>
      </c>
      <c r="L35" s="3">
        <f>IFERROR(INDEX(L51:L500,MATCH($C$35,$C$51:$C$500,0)),"")</f>
        <v>13.73</v>
      </c>
      <c r="M35" s="3">
        <f>IFERROR(INDEX(M51:M500,MATCH($C$35,$C$51:$C$500,0)),"")</f>
        <v>0</v>
      </c>
    </row>
    <row r="36" spans="1:13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71</v>
      </c>
      <c r="C51" t="s">
        <v>5</v>
      </c>
      <c r="D51" s="5">
        <v>10205475329</v>
      </c>
      <c r="E51" s="5">
        <v>18983241932</v>
      </c>
      <c r="F51" s="5">
        <v>12149662078</v>
      </c>
      <c r="G51" s="5">
        <v>18162096437</v>
      </c>
      <c r="I51" s="5">
        <v>66074134117</v>
      </c>
      <c r="J51" s="5">
        <v>89441634262</v>
      </c>
      <c r="K51" s="5">
        <v>191218025517</v>
      </c>
      <c r="L51" s="5">
        <v>178904717453</v>
      </c>
    </row>
    <row r="52" spans="2:13" ht="15.5" x14ac:dyDescent="0.35">
      <c r="C52" t="s">
        <v>72</v>
      </c>
      <c r="D52" s="5">
        <v>-6138555804</v>
      </c>
      <c r="E52" s="5">
        <v>-10870522803</v>
      </c>
      <c r="F52" s="5">
        <v>-6689691733</v>
      </c>
      <c r="G52" s="5">
        <v>-10049843207</v>
      </c>
      <c r="I52" s="5">
        <v>-34408417073</v>
      </c>
      <c r="J52" s="5">
        <v>-57672539201</v>
      </c>
      <c r="K52" s="5">
        <v>-122277217466</v>
      </c>
      <c r="L52" s="5">
        <v>-133239895994</v>
      </c>
    </row>
    <row r="53" spans="2:13" ht="15.5" x14ac:dyDescent="0.35">
      <c r="C53" t="s">
        <v>73</v>
      </c>
      <c r="D53" s="5">
        <v>4066919525</v>
      </c>
      <c r="E53" s="5">
        <v>8112719129</v>
      </c>
      <c r="F53" s="5">
        <v>5459970345</v>
      </c>
      <c r="G53" s="5">
        <v>8112253230</v>
      </c>
      <c r="I53" s="5">
        <v>31665717044</v>
      </c>
      <c r="J53" s="5">
        <v>31769095061</v>
      </c>
      <c r="K53" s="5">
        <v>68940808051</v>
      </c>
      <c r="L53" s="5">
        <v>45664821459</v>
      </c>
    </row>
    <row r="54" spans="2:13" ht="15.5" x14ac:dyDescent="0.35">
      <c r="C54" t="s">
        <v>74</v>
      </c>
      <c r="D54" s="5">
        <v>-2656826896</v>
      </c>
      <c r="E54" s="5">
        <v>-7353373973</v>
      </c>
      <c r="F54" s="5">
        <v>-2122743124</v>
      </c>
      <c r="G54" s="5">
        <v>-6410688155</v>
      </c>
      <c r="I54" s="5">
        <v>-11966307057</v>
      </c>
      <c r="J54" s="5">
        <v>-13819360019</v>
      </c>
      <c r="K54" s="5">
        <v>-10823275185</v>
      </c>
      <c r="L54" s="5">
        <v>-16695295037</v>
      </c>
      <c r="M54" s="5">
        <v>-14114141386</v>
      </c>
    </row>
    <row r="55" spans="2:13" ht="15.5" x14ac:dyDescent="0.35">
      <c r="C55" t="s">
        <v>75</v>
      </c>
      <c r="D55" s="5">
        <v>-172074213</v>
      </c>
      <c r="E55" s="5">
        <v>-218772324</v>
      </c>
      <c r="F55" s="5">
        <v>-61885667</v>
      </c>
      <c r="G55" s="5">
        <v>-877923573</v>
      </c>
      <c r="I55" s="5">
        <v>-1367477626</v>
      </c>
      <c r="J55" s="5">
        <v>-2008434722</v>
      </c>
      <c r="K55" s="5">
        <v>-1670810447</v>
      </c>
      <c r="L55" s="5">
        <v>-4411569650</v>
      </c>
      <c r="M55" s="5">
        <v>-5527465139</v>
      </c>
    </row>
    <row r="56" spans="2:13" ht="15.5" x14ac:dyDescent="0.35">
      <c r="C56" t="s">
        <v>76</v>
      </c>
      <c r="D56" s="5">
        <v>-2028006461</v>
      </c>
      <c r="E56" s="5">
        <v>-7330541863</v>
      </c>
      <c r="F56" s="5">
        <v>-1980699799</v>
      </c>
      <c r="G56" s="5">
        <v>-6208762862</v>
      </c>
      <c r="I56" s="5">
        <v>-10250092136</v>
      </c>
      <c r="J56" s="5">
        <v>-11543315015</v>
      </c>
      <c r="K56" s="5">
        <v>-13375585361</v>
      </c>
      <c r="L56" s="5">
        <v>-13555118688</v>
      </c>
      <c r="M56" s="5">
        <v>-11171630120</v>
      </c>
    </row>
    <row r="57" spans="2:13" ht="15.5" x14ac:dyDescent="0.35">
      <c r="C57" t="s">
        <v>77</v>
      </c>
      <c r="K57" s="5">
        <v>-1935734964</v>
      </c>
      <c r="L57" s="5">
        <v>-2395204316</v>
      </c>
      <c r="M57" s="5">
        <v>-2121868258</v>
      </c>
    </row>
    <row r="58" spans="2:13" ht="15.5" x14ac:dyDescent="0.35">
      <c r="C58" t="s">
        <v>78</v>
      </c>
      <c r="D58" s="5">
        <v>1410092629</v>
      </c>
      <c r="E58" s="5">
        <v>759345156</v>
      </c>
      <c r="F58" s="5">
        <v>3337227221</v>
      </c>
      <c r="G58" s="5">
        <v>1701565075</v>
      </c>
      <c r="I58" s="5">
        <v>19699409987</v>
      </c>
      <c r="J58" s="5">
        <v>17949735042</v>
      </c>
      <c r="K58" s="5">
        <v>58117532866</v>
      </c>
      <c r="L58" s="5">
        <v>28969526422</v>
      </c>
      <c r="M58" s="5">
        <v>-14114141386</v>
      </c>
    </row>
    <row r="59" spans="2:13" ht="15.5" x14ac:dyDescent="0.35">
      <c r="C59" t="s">
        <v>79</v>
      </c>
      <c r="D59" s="5">
        <v>-45562610</v>
      </c>
      <c r="E59" s="5">
        <v>45740027</v>
      </c>
      <c r="F59" s="5">
        <v>-2158638318</v>
      </c>
      <c r="G59" s="5">
        <v>465935171</v>
      </c>
      <c r="I59" s="5">
        <v>1919980635</v>
      </c>
      <c r="J59" s="5">
        <v>49217243</v>
      </c>
      <c r="K59" s="5">
        <v>3273100825</v>
      </c>
      <c r="L59" s="5">
        <v>5059724919</v>
      </c>
      <c r="M59" s="5">
        <v>54999323</v>
      </c>
    </row>
    <row r="60" spans="2:13" ht="15.5" x14ac:dyDescent="0.35">
      <c r="C60" t="s">
        <v>80</v>
      </c>
      <c r="D60" s="5">
        <v>50484399</v>
      </c>
      <c r="E60" s="5">
        <v>54725833</v>
      </c>
      <c r="F60" s="5">
        <v>68275561</v>
      </c>
      <c r="G60" s="5">
        <v>482765087</v>
      </c>
      <c r="I60" s="5">
        <v>1974110861</v>
      </c>
      <c r="J60" s="5">
        <v>4433295918</v>
      </c>
      <c r="K60" s="5">
        <v>9678674819</v>
      </c>
      <c r="L60" s="5">
        <v>11976021579</v>
      </c>
      <c r="M60" s="5">
        <v>10609341293</v>
      </c>
    </row>
    <row r="61" spans="2:13" ht="15.5" x14ac:dyDescent="0.35">
      <c r="C61" t="s">
        <v>81</v>
      </c>
    </row>
    <row r="62" spans="2:13" ht="15.5" x14ac:dyDescent="0.35">
      <c r="C62" t="s">
        <v>26</v>
      </c>
      <c r="D62" s="5">
        <v>-96047009</v>
      </c>
      <c r="E62" s="5">
        <v>-8985806</v>
      </c>
      <c r="F62" s="5">
        <v>-2226913879</v>
      </c>
      <c r="G62" s="5">
        <v>-16829916</v>
      </c>
      <c r="I62" s="5">
        <v>-54130226</v>
      </c>
      <c r="J62" s="5">
        <v>-4384078675</v>
      </c>
      <c r="K62" s="5">
        <v>-4469839030</v>
      </c>
      <c r="L62" s="5">
        <v>-4521092344</v>
      </c>
      <c r="M62" s="5">
        <v>-8432473712</v>
      </c>
    </row>
    <row r="63" spans="2:13" ht="15.5" x14ac:dyDescent="0.35">
      <c r="C63" t="s">
        <v>82</v>
      </c>
      <c r="D63" s="5">
        <v>-45562610</v>
      </c>
      <c r="E63" s="5">
        <v>45740027</v>
      </c>
      <c r="F63" s="5">
        <v>-2158638318</v>
      </c>
      <c r="G63" s="5">
        <v>465935171</v>
      </c>
      <c r="I63" s="5">
        <v>1919980635</v>
      </c>
      <c r="J63" s="5">
        <v>49217243</v>
      </c>
      <c r="K63" s="5">
        <v>3273100825</v>
      </c>
      <c r="L63" s="5">
        <v>5059724919</v>
      </c>
      <c r="M63" s="5">
        <v>54999323</v>
      </c>
    </row>
    <row r="64" spans="2:13" ht="15.5" x14ac:dyDescent="0.35">
      <c r="C64" t="s">
        <v>28</v>
      </c>
      <c r="D64" s="5">
        <v>1364530019</v>
      </c>
      <c r="E64" s="5">
        <v>805085183</v>
      </c>
      <c r="F64" s="5">
        <v>1178588903</v>
      </c>
      <c r="G64" s="5">
        <v>2167500246</v>
      </c>
      <c r="I64" s="5">
        <v>21619390622</v>
      </c>
      <c r="J64" s="5">
        <v>17998952285</v>
      </c>
      <c r="K64" s="5">
        <v>61390633691</v>
      </c>
      <c r="L64" s="5">
        <v>34029251341</v>
      </c>
      <c r="M64" s="5">
        <v>-14059142063</v>
      </c>
    </row>
    <row r="65" spans="2:13" ht="15.5" x14ac:dyDescent="0.35">
      <c r="C65" t="s">
        <v>27</v>
      </c>
      <c r="J65" s="5">
        <v>-29920905</v>
      </c>
      <c r="K65" s="5">
        <v>-4780450638</v>
      </c>
      <c r="L65" s="5">
        <v>-4472617936</v>
      </c>
    </row>
    <row r="66" spans="2:13" ht="15.5" x14ac:dyDescent="0.35">
      <c r="C66" t="s">
        <v>83</v>
      </c>
      <c r="D66" s="5">
        <v>1364530019</v>
      </c>
      <c r="E66" s="5">
        <v>805085183</v>
      </c>
      <c r="F66" s="5">
        <v>1178588903</v>
      </c>
      <c r="G66" s="5">
        <v>2167500246</v>
      </c>
      <c r="I66" s="5">
        <v>21619390622</v>
      </c>
      <c r="J66" s="5">
        <v>17969031380</v>
      </c>
      <c r="K66" s="5">
        <v>56610183053</v>
      </c>
      <c r="L66" s="5">
        <v>29556633405</v>
      </c>
      <c r="M66" s="5">
        <v>-14059142063</v>
      </c>
    </row>
    <row r="67" spans="2:13" ht="15.5" x14ac:dyDescent="0.35">
      <c r="C67" t="s">
        <v>84</v>
      </c>
      <c r="D67" s="5">
        <v>388223</v>
      </c>
      <c r="I67" s="5">
        <v>7394998</v>
      </c>
      <c r="J67" s="5">
        <v>419389531</v>
      </c>
      <c r="K67" s="5">
        <v>-551486140</v>
      </c>
      <c r="L67" s="5">
        <v>-4554854</v>
      </c>
      <c r="M67" s="5">
        <v>-8487939</v>
      </c>
    </row>
    <row r="68" spans="2:13" ht="15.5" x14ac:dyDescent="0.35">
      <c r="C68" t="s">
        <v>85</v>
      </c>
      <c r="D68" s="5">
        <v>1364918242</v>
      </c>
      <c r="E68" s="5">
        <v>805085183</v>
      </c>
      <c r="F68" s="5">
        <v>1178588903</v>
      </c>
      <c r="G68" s="5">
        <v>2167500246</v>
      </c>
      <c r="I68" s="5">
        <v>21626785620</v>
      </c>
      <c r="J68" s="5">
        <v>18388420911</v>
      </c>
      <c r="K68" s="5">
        <v>56058696913</v>
      </c>
      <c r="L68" s="5">
        <v>29552078551</v>
      </c>
      <c r="M68" s="5">
        <v>-14067630002</v>
      </c>
    </row>
    <row r="69" spans="2:13" ht="15.5" x14ac:dyDescent="0.35">
      <c r="C69" t="s">
        <v>86</v>
      </c>
      <c r="D69" s="5">
        <v>1364530019</v>
      </c>
      <c r="E69" s="5">
        <v>805085183</v>
      </c>
      <c r="F69" s="5">
        <v>1178588903</v>
      </c>
      <c r="G69" s="5">
        <v>2167500246</v>
      </c>
      <c r="I69" s="5">
        <v>21619390622</v>
      </c>
      <c r="J69" s="5">
        <v>17969031380</v>
      </c>
      <c r="K69" s="5">
        <v>56610183053</v>
      </c>
      <c r="L69" s="5">
        <v>29556633405</v>
      </c>
      <c r="M69" s="5">
        <v>-14059142063</v>
      </c>
    </row>
    <row r="70" spans="2:13" ht="15.5" x14ac:dyDescent="0.35">
      <c r="C70" t="s">
        <v>7</v>
      </c>
      <c r="D70" s="5">
        <v>1364918242</v>
      </c>
      <c r="E70" s="5">
        <v>805085183</v>
      </c>
      <c r="F70" s="5">
        <v>1178588903</v>
      </c>
      <c r="G70" s="5">
        <v>2167500246</v>
      </c>
      <c r="I70" s="5">
        <v>21626785620</v>
      </c>
      <c r="J70" s="5">
        <v>18388420911</v>
      </c>
      <c r="K70" s="5">
        <v>56058696913</v>
      </c>
      <c r="L70" s="5">
        <v>29552078551</v>
      </c>
      <c r="M70" s="5">
        <v>-14067630002</v>
      </c>
    </row>
    <row r="71" spans="2:13" ht="15.5" x14ac:dyDescent="0.35">
      <c r="C71" t="s">
        <v>87</v>
      </c>
    </row>
    <row r="72" spans="2:13" ht="15.5" x14ac:dyDescent="0.35">
      <c r="C72" t="s">
        <v>88</v>
      </c>
      <c r="D72" s="5">
        <v>1364530019</v>
      </c>
      <c r="E72" s="5">
        <v>805085183</v>
      </c>
      <c r="F72" s="5">
        <v>1178588903</v>
      </c>
      <c r="G72" s="5">
        <v>2167500246</v>
      </c>
      <c r="I72" s="5">
        <v>21619390622</v>
      </c>
      <c r="J72" s="5">
        <v>17969031380</v>
      </c>
      <c r="K72" s="5">
        <v>56610183053</v>
      </c>
      <c r="L72" s="5">
        <v>29556633405</v>
      </c>
      <c r="M72" s="5">
        <v>-14059142063</v>
      </c>
    </row>
    <row r="73" spans="2:13" ht="15.5" x14ac:dyDescent="0.35">
      <c r="C73" t="s">
        <v>89</v>
      </c>
      <c r="D73" s="5">
        <v>1364918242</v>
      </c>
      <c r="E73" s="5">
        <v>805085183</v>
      </c>
      <c r="F73" s="5">
        <v>1178588903</v>
      </c>
      <c r="G73" s="5">
        <v>2167500246</v>
      </c>
      <c r="I73" s="5">
        <v>21626785620</v>
      </c>
      <c r="J73" s="5">
        <v>18388420911</v>
      </c>
      <c r="K73" s="5">
        <v>56058696913</v>
      </c>
      <c r="L73" s="5">
        <v>29552078551</v>
      </c>
      <c r="M73" s="5">
        <v>-14067630002</v>
      </c>
    </row>
    <row r="74" spans="2:13" ht="15.5" x14ac:dyDescent="0.35">
      <c r="C74" t="s">
        <v>90</v>
      </c>
      <c r="D74" s="5">
        <v>1364918242</v>
      </c>
      <c r="E74" s="5">
        <v>805085183</v>
      </c>
      <c r="F74" s="5">
        <v>1178588903</v>
      </c>
      <c r="G74" s="5">
        <v>2167500246</v>
      </c>
      <c r="I74" s="5">
        <v>21626785620</v>
      </c>
      <c r="J74" s="5">
        <v>18388420911</v>
      </c>
      <c r="K74" s="5">
        <v>56058696913</v>
      </c>
      <c r="L74" s="5">
        <v>29552078551</v>
      </c>
      <c r="M74" s="5">
        <v>-14067630002</v>
      </c>
    </row>
    <row r="76" spans="2:13" ht="15.5" x14ac:dyDescent="0.35">
      <c r="B76" t="s">
        <v>91</v>
      </c>
      <c r="C76" t="s">
        <v>92</v>
      </c>
    </row>
    <row r="77" spans="2:13" ht="15.5" x14ac:dyDescent="0.35">
      <c r="C77" t="s">
        <v>93</v>
      </c>
    </row>
    <row r="78" spans="2:13" ht="15.5" x14ac:dyDescent="0.35">
      <c r="C78" t="s">
        <v>19</v>
      </c>
      <c r="D78" s="5">
        <v>5786036903</v>
      </c>
      <c r="E78" s="5">
        <v>8041074605</v>
      </c>
      <c r="F78" s="5">
        <v>7827371855</v>
      </c>
      <c r="G78" s="5">
        <v>12693243276</v>
      </c>
      <c r="I78" s="5">
        <v>12693243276</v>
      </c>
      <c r="J78" s="5">
        <v>56332267544</v>
      </c>
      <c r="K78" s="5">
        <v>106164618448</v>
      </c>
      <c r="L78" s="5">
        <v>141430466678</v>
      </c>
      <c r="M78" s="5">
        <v>171184665874</v>
      </c>
    </row>
    <row r="79" spans="2:13" ht="15.5" x14ac:dyDescent="0.35">
      <c r="C79" t="s">
        <v>94</v>
      </c>
      <c r="J79" s="5">
        <v>29592772307</v>
      </c>
      <c r="K79" s="5">
        <v>83369980</v>
      </c>
    </row>
    <row r="80" spans="2:13" ht="15.5" x14ac:dyDescent="0.35">
      <c r="C80" t="s">
        <v>95</v>
      </c>
      <c r="D80" s="5">
        <v>45685272800</v>
      </c>
      <c r="E80" s="5">
        <v>59397593774</v>
      </c>
      <c r="F80" s="5">
        <v>57043423283</v>
      </c>
      <c r="G80" s="5">
        <v>48301190148</v>
      </c>
      <c r="I80" s="5">
        <v>48301190148</v>
      </c>
      <c r="J80" s="5">
        <v>24070816964</v>
      </c>
      <c r="K80" s="5">
        <v>7331961210</v>
      </c>
      <c r="L80" s="5">
        <v>9865982137</v>
      </c>
      <c r="M80" s="5">
        <v>8308244308</v>
      </c>
    </row>
    <row r="81" spans="3:13" ht="15.5" x14ac:dyDescent="0.35">
      <c r="C81" t="s">
        <v>96</v>
      </c>
      <c r="D81" s="5">
        <v>223944811869</v>
      </c>
      <c r="E81" s="5">
        <v>224367284532</v>
      </c>
      <c r="F81" s="5">
        <v>224988307796</v>
      </c>
      <c r="G81" s="5">
        <v>233160503531</v>
      </c>
      <c r="I81" s="5">
        <v>233160503531</v>
      </c>
      <c r="J81" s="5">
        <v>259288615087</v>
      </c>
      <c r="K81" s="5">
        <v>295032685758</v>
      </c>
      <c r="L81" s="5">
        <v>183016932518</v>
      </c>
      <c r="M81" s="5">
        <v>189133845190</v>
      </c>
    </row>
    <row r="82" spans="3:13" ht="15.5" x14ac:dyDescent="0.35">
      <c r="C82" t="s">
        <v>97</v>
      </c>
      <c r="K82" s="5">
        <v>26135779903</v>
      </c>
    </row>
    <row r="83" spans="3:13" ht="15.5" x14ac:dyDescent="0.35">
      <c r="C83" t="s">
        <v>77</v>
      </c>
      <c r="D83" s="5">
        <v>-129478969</v>
      </c>
      <c r="E83" s="5">
        <v>-129867192</v>
      </c>
      <c r="F83" s="5">
        <v>-129867192</v>
      </c>
      <c r="G83" s="5">
        <v>-129867192</v>
      </c>
      <c r="I83" s="5">
        <v>-129867192</v>
      </c>
      <c r="J83" s="5">
        <v>-137262190</v>
      </c>
      <c r="K83" s="5">
        <v>-556651721</v>
      </c>
      <c r="L83" s="5">
        <v>-5165581</v>
      </c>
      <c r="M83" s="5">
        <v>-610727</v>
      </c>
    </row>
    <row r="84" spans="3:13" ht="15.5" x14ac:dyDescent="0.35">
      <c r="C84" t="s">
        <v>98</v>
      </c>
      <c r="D84" s="5">
        <v>308831747037</v>
      </c>
      <c r="E84" s="5">
        <v>325949437651</v>
      </c>
      <c r="F84" s="5">
        <v>347507968237</v>
      </c>
      <c r="G84" s="5">
        <v>353422020851</v>
      </c>
      <c r="I84" s="5">
        <v>353422020851</v>
      </c>
      <c r="J84" s="5">
        <v>455487963100</v>
      </c>
      <c r="K84" s="5">
        <v>482408235045</v>
      </c>
      <c r="L84" s="5">
        <v>437597092925</v>
      </c>
      <c r="M84" s="5">
        <v>417571114258</v>
      </c>
    </row>
    <row r="85" spans="3:13" ht="15.5" x14ac:dyDescent="0.35">
      <c r="C85" t="s">
        <v>99</v>
      </c>
    </row>
    <row r="86" spans="3:13" ht="15.5" x14ac:dyDescent="0.35">
      <c r="C86" t="s">
        <v>100</v>
      </c>
      <c r="D86" s="5">
        <v>3700473574</v>
      </c>
      <c r="E86" s="5">
        <v>3711897628</v>
      </c>
      <c r="F86" s="5">
        <v>4800277362</v>
      </c>
      <c r="G86" s="5">
        <v>4682116415</v>
      </c>
      <c r="I86" s="5">
        <v>4682116415</v>
      </c>
      <c r="J86" s="5">
        <v>810803792</v>
      </c>
      <c r="K86" s="5">
        <v>768259459</v>
      </c>
      <c r="L86" s="5">
        <v>500637248</v>
      </c>
    </row>
    <row r="87" spans="3:13" ht="15.5" x14ac:dyDescent="0.35">
      <c r="C87" t="s">
        <v>101</v>
      </c>
      <c r="D87" s="5">
        <v>6600982374</v>
      </c>
      <c r="E87" s="5">
        <v>6712703691</v>
      </c>
      <c r="F87" s="5">
        <v>5209752048</v>
      </c>
      <c r="G87" s="5">
        <v>5210350051</v>
      </c>
      <c r="I87" s="5">
        <v>5210350051</v>
      </c>
      <c r="J87" s="5">
        <v>5159617044</v>
      </c>
      <c r="K87" s="5">
        <v>2332120288</v>
      </c>
      <c r="L87" s="5">
        <v>1665173278</v>
      </c>
      <c r="M87" s="5">
        <v>1320223019</v>
      </c>
    </row>
    <row r="88" spans="3:13" ht="15.5" x14ac:dyDescent="0.35">
      <c r="C88" t="s">
        <v>102</v>
      </c>
      <c r="D88" s="5">
        <v>985070689259</v>
      </c>
      <c r="E88" s="5">
        <v>985070689259</v>
      </c>
      <c r="F88" s="5">
        <v>985070689259</v>
      </c>
      <c r="G88" s="5">
        <v>985070689259</v>
      </c>
      <c r="I88" s="5">
        <v>985070689259</v>
      </c>
      <c r="J88" s="5">
        <v>985070689259</v>
      </c>
      <c r="K88" s="5">
        <v>924653071537</v>
      </c>
      <c r="L88" s="5">
        <v>832101606920</v>
      </c>
      <c r="M88" s="5">
        <v>855312661196</v>
      </c>
    </row>
    <row r="89" spans="3:13" ht="15.5" x14ac:dyDescent="0.35">
      <c r="C89" t="s">
        <v>103</v>
      </c>
      <c r="D89" s="5">
        <v>1404420540519</v>
      </c>
      <c r="E89" s="5">
        <v>1401571685890</v>
      </c>
      <c r="F89" s="5">
        <v>1387301025535</v>
      </c>
      <c r="G89" s="5">
        <v>1390053507308</v>
      </c>
      <c r="I89" s="5">
        <v>1390053507308</v>
      </c>
      <c r="J89" s="5">
        <v>1397119301499</v>
      </c>
      <c r="K89" s="5">
        <v>1031261431187</v>
      </c>
      <c r="L89" s="5">
        <v>1187271348562</v>
      </c>
      <c r="M89" s="5">
        <v>936885619497</v>
      </c>
    </row>
    <row r="90" spans="3:13" ht="15.5" x14ac:dyDescent="0.35">
      <c r="C90" t="s">
        <v>104</v>
      </c>
      <c r="D90" s="5">
        <v>1713252287556</v>
      </c>
      <c r="E90" s="5">
        <v>1727521123541</v>
      </c>
      <c r="F90" s="5">
        <v>1734808993772</v>
      </c>
      <c r="G90" s="5">
        <v>1743475528159</v>
      </c>
      <c r="I90" s="5">
        <v>1743475528159</v>
      </c>
      <c r="J90" s="5">
        <v>1852607264599</v>
      </c>
      <c r="K90" s="5">
        <v>1513669666232</v>
      </c>
      <c r="L90" s="5">
        <v>1624868441487</v>
      </c>
      <c r="M90" s="5">
        <v>1354456733755</v>
      </c>
    </row>
    <row r="91" spans="3:13" ht="15.5" x14ac:dyDescent="0.35">
      <c r="C91" t="s">
        <v>105</v>
      </c>
    </row>
    <row r="92" spans="3:13" ht="15.5" x14ac:dyDescent="0.35">
      <c r="C92" t="s">
        <v>106</v>
      </c>
    </row>
    <row r="93" spans="3:13" ht="15.5" x14ac:dyDescent="0.35">
      <c r="C93" t="s">
        <v>107</v>
      </c>
      <c r="D93" s="5">
        <v>53948425386</v>
      </c>
      <c r="E93" s="5">
        <v>46530600505</v>
      </c>
      <c r="F93" s="5">
        <v>41700879365</v>
      </c>
      <c r="G93" s="5">
        <v>105943173892</v>
      </c>
      <c r="I93" s="5">
        <v>105943173892</v>
      </c>
      <c r="J93" s="5">
        <v>148967753253</v>
      </c>
      <c r="K93" s="5">
        <v>162388688404</v>
      </c>
      <c r="L93" s="5">
        <v>416524374452</v>
      </c>
      <c r="M93" s="5">
        <v>306740240597</v>
      </c>
    </row>
    <row r="94" spans="3:13" ht="15.5" x14ac:dyDescent="0.35">
      <c r="C94" t="s">
        <v>108</v>
      </c>
      <c r="D94" s="5">
        <v>83908314087</v>
      </c>
      <c r="E94" s="5">
        <v>89865513325</v>
      </c>
      <c r="F94" s="5">
        <v>74055014122</v>
      </c>
    </row>
    <row r="95" spans="3:13" ht="15.5" x14ac:dyDescent="0.35">
      <c r="C95" t="s">
        <v>109</v>
      </c>
      <c r="D95" s="5">
        <v>15188859400</v>
      </c>
      <c r="E95" s="5">
        <v>8251041238</v>
      </c>
      <c r="F95" s="5">
        <v>4813948908</v>
      </c>
      <c r="G95" s="5">
        <v>11880725165</v>
      </c>
      <c r="I95" s="5">
        <v>11880725165</v>
      </c>
      <c r="J95" s="5">
        <v>32741818424</v>
      </c>
      <c r="K95" s="5">
        <v>14253273834</v>
      </c>
      <c r="L95" s="5">
        <v>38959741421</v>
      </c>
      <c r="M95" s="5">
        <v>38837787925</v>
      </c>
    </row>
    <row r="96" spans="3:13" ht="15.5" x14ac:dyDescent="0.35">
      <c r="C96" t="s">
        <v>110</v>
      </c>
      <c r="D96" s="5">
        <v>3499003001</v>
      </c>
      <c r="E96" s="5">
        <v>3322496282</v>
      </c>
      <c r="F96" s="5">
        <v>2470104872</v>
      </c>
      <c r="G96" s="5">
        <v>1558860080</v>
      </c>
      <c r="I96" s="5">
        <v>1558860080</v>
      </c>
      <c r="J96" s="5">
        <v>5445608392</v>
      </c>
      <c r="K96" s="5">
        <v>1915610466</v>
      </c>
      <c r="L96" s="5">
        <v>662275411</v>
      </c>
      <c r="M96" s="5">
        <v>7421001971</v>
      </c>
    </row>
    <row r="97" spans="3:13" ht="15.5" x14ac:dyDescent="0.35">
      <c r="C97" t="s">
        <v>111</v>
      </c>
      <c r="D97" s="5">
        <v>899311875</v>
      </c>
      <c r="E97" s="5">
        <v>595811875</v>
      </c>
      <c r="F97" s="5">
        <v>18550000</v>
      </c>
      <c r="J97" s="5">
        <v>413406436</v>
      </c>
      <c r="K97" s="5">
        <v>763053143</v>
      </c>
      <c r="L97" s="5">
        <v>9109834657</v>
      </c>
      <c r="M97" s="5">
        <v>1959603277</v>
      </c>
    </row>
    <row r="98" spans="3:13" ht="15.5" x14ac:dyDescent="0.35">
      <c r="C98" t="s">
        <v>112</v>
      </c>
      <c r="G98" s="5">
        <v>68862270358</v>
      </c>
      <c r="I98" s="5">
        <v>68862270358</v>
      </c>
      <c r="J98" s="5">
        <v>73600000000</v>
      </c>
      <c r="K98" s="5">
        <v>26000000000</v>
      </c>
      <c r="L98" s="5">
        <v>27000000000</v>
      </c>
      <c r="M98" s="5">
        <v>27000000000</v>
      </c>
    </row>
    <row r="99" spans="3:13" ht="15.5" x14ac:dyDescent="0.35">
      <c r="C99" t="s">
        <v>113</v>
      </c>
    </row>
    <row r="100" spans="3:13" ht="15.5" x14ac:dyDescent="0.35">
      <c r="C100" t="s">
        <v>114</v>
      </c>
      <c r="K100" s="5">
        <v>20272474224</v>
      </c>
      <c r="L100" s="5">
        <v>105201615676</v>
      </c>
    </row>
    <row r="101" spans="3:13" ht="15.5" x14ac:dyDescent="0.35">
      <c r="C101" t="s">
        <v>115</v>
      </c>
      <c r="D101" s="5">
        <v>21428030702</v>
      </c>
      <c r="E101" s="5">
        <v>21428030702</v>
      </c>
      <c r="F101" s="5">
        <v>21428030702</v>
      </c>
      <c r="G101" s="5">
        <v>21428030702</v>
      </c>
      <c r="I101" s="5">
        <v>21428030702</v>
      </c>
      <c r="J101" s="5">
        <v>21428030702</v>
      </c>
      <c r="K101" s="5">
        <v>101132967440</v>
      </c>
      <c r="L101" s="5">
        <v>329251274520</v>
      </c>
      <c r="M101" s="5">
        <v>226002665444</v>
      </c>
    </row>
    <row r="102" spans="3:13" ht="15.5" x14ac:dyDescent="0.35">
      <c r="C102" t="s">
        <v>116</v>
      </c>
      <c r="D102" s="5">
        <v>183099665648</v>
      </c>
      <c r="E102" s="5">
        <v>206151244756</v>
      </c>
      <c r="F102" s="5">
        <v>219073921308</v>
      </c>
      <c r="G102" s="5">
        <v>164676750072</v>
      </c>
      <c r="I102" s="5">
        <v>164676750072</v>
      </c>
      <c r="J102" s="5">
        <v>252410692771</v>
      </c>
      <c r="K102" s="5">
        <v>158334330164</v>
      </c>
      <c r="L102" s="5">
        <v>71456116284</v>
      </c>
      <c r="M102" s="5">
        <v>423521770577</v>
      </c>
    </row>
    <row r="103" spans="3:13" ht="15.5" x14ac:dyDescent="0.35">
      <c r="C103" t="s">
        <v>117</v>
      </c>
      <c r="D103" s="5">
        <v>183099665648</v>
      </c>
      <c r="E103" s="5">
        <v>206151244756</v>
      </c>
      <c r="F103" s="5">
        <v>219073921308</v>
      </c>
      <c r="G103" s="5">
        <v>164676750072</v>
      </c>
      <c r="I103" s="5">
        <v>164676750072</v>
      </c>
      <c r="J103" s="5">
        <v>252410692771</v>
      </c>
      <c r="K103" s="5">
        <v>158334330164</v>
      </c>
      <c r="L103" s="5">
        <v>71456116284</v>
      </c>
      <c r="M103" s="5">
        <v>423521770577</v>
      </c>
    </row>
    <row r="104" spans="3:13" ht="15.5" x14ac:dyDescent="0.35">
      <c r="C104" t="s">
        <v>118</v>
      </c>
      <c r="D104" s="5">
        <v>88216014603</v>
      </c>
      <c r="E104" s="5">
        <v>96662734636</v>
      </c>
      <c r="F104" s="5">
        <v>109260462348</v>
      </c>
      <c r="G104" s="5">
        <v>26164536433</v>
      </c>
      <c r="I104" s="5">
        <v>26164536433</v>
      </c>
      <c r="J104" s="5">
        <v>57544868959</v>
      </c>
      <c r="K104" s="5">
        <v>80879003703</v>
      </c>
      <c r="L104" s="5">
        <v>10815066757</v>
      </c>
      <c r="M104" s="5">
        <v>286013469443</v>
      </c>
    </row>
    <row r="105" spans="3:13" ht="15.5" x14ac:dyDescent="0.35">
      <c r="C105" t="s">
        <v>119</v>
      </c>
    </row>
    <row r="106" spans="3:13" ht="15.5" x14ac:dyDescent="0.35">
      <c r="C106" t="s">
        <v>120</v>
      </c>
      <c r="D106" s="5">
        <v>94234703461</v>
      </c>
      <c r="E106" s="5">
        <v>108792416890</v>
      </c>
      <c r="F106" s="5">
        <v>109117365729</v>
      </c>
      <c r="G106" s="5">
        <v>37729912077</v>
      </c>
      <c r="I106" s="5">
        <v>37729912077</v>
      </c>
      <c r="J106" s="5">
        <v>94112097081</v>
      </c>
      <c r="K106" s="5">
        <v>76054430027</v>
      </c>
      <c r="L106" s="5">
        <v>60133289443</v>
      </c>
      <c r="M106" s="5">
        <v>137357801674</v>
      </c>
    </row>
    <row r="107" spans="3:13" ht="15.5" x14ac:dyDescent="0.35">
      <c r="C107" t="s">
        <v>121</v>
      </c>
      <c r="D107" s="5">
        <v>237048091034</v>
      </c>
      <c r="E107" s="5">
        <v>252681845261</v>
      </c>
      <c r="F107" s="5">
        <v>260774800673</v>
      </c>
      <c r="G107" s="5">
        <v>270619923964</v>
      </c>
      <c r="I107" s="5">
        <v>270619923964</v>
      </c>
      <c r="J107" s="5">
        <v>401378446024</v>
      </c>
      <c r="K107" s="5">
        <v>320723018568</v>
      </c>
      <c r="L107" s="5">
        <v>487980490736</v>
      </c>
      <c r="M107" s="5">
        <v>730262011174</v>
      </c>
    </row>
    <row r="108" spans="3:13" ht="15.5" x14ac:dyDescent="0.35">
      <c r="C108" t="s">
        <v>122</v>
      </c>
    </row>
    <row r="109" spans="3:13" ht="15.5" x14ac:dyDescent="0.35">
      <c r="C109" t="s">
        <v>123</v>
      </c>
      <c r="D109" s="5">
        <v>900625000000</v>
      </c>
      <c r="E109" s="5">
        <v>900625000000</v>
      </c>
      <c r="F109" s="5">
        <v>900625000000</v>
      </c>
      <c r="G109" s="5">
        <v>900625000000</v>
      </c>
      <c r="I109" s="5">
        <v>900625000000</v>
      </c>
      <c r="J109" s="5">
        <v>900625000000</v>
      </c>
      <c r="K109" s="5">
        <v>818750000000</v>
      </c>
      <c r="L109" s="5">
        <v>818750000000</v>
      </c>
      <c r="M109" s="5">
        <v>655000000000</v>
      </c>
    </row>
    <row r="110" spans="3:13" ht="15.5" x14ac:dyDescent="0.35">
      <c r="C110" t="s">
        <v>124</v>
      </c>
      <c r="D110" s="5">
        <v>477409899619</v>
      </c>
      <c r="E110" s="5">
        <v>477409899619</v>
      </c>
      <c r="F110" s="5">
        <v>477409899619</v>
      </c>
      <c r="G110" s="5">
        <v>477409899619</v>
      </c>
      <c r="I110" s="5">
        <v>477409899619</v>
      </c>
      <c r="J110" s="5">
        <v>477409899619</v>
      </c>
      <c r="K110" s="5">
        <v>319391149619</v>
      </c>
      <c r="L110" s="5">
        <v>319391149619</v>
      </c>
    </row>
    <row r="111" spans="3:13" ht="15.5" x14ac:dyDescent="0.35">
      <c r="C111" t="s">
        <v>125</v>
      </c>
      <c r="D111" s="5">
        <v>98298775872</v>
      </c>
      <c r="E111" s="5">
        <v>96934245853</v>
      </c>
      <c r="F111" s="5">
        <v>96129160670</v>
      </c>
      <c r="G111" s="5">
        <v>94950571767</v>
      </c>
      <c r="I111" s="5">
        <v>94950571767</v>
      </c>
      <c r="J111" s="5">
        <v>73331181145</v>
      </c>
      <c r="K111" s="5">
        <v>55362149766</v>
      </c>
      <c r="L111" s="5">
        <v>-1248033287</v>
      </c>
      <c r="M111" s="5">
        <v>-30804666692</v>
      </c>
    </row>
    <row r="112" spans="3:13" ht="15.5" x14ac:dyDescent="0.35">
      <c r="C112" t="s">
        <v>9</v>
      </c>
      <c r="D112" s="5">
        <v>1476204196522</v>
      </c>
      <c r="E112" s="5">
        <v>1474839278280</v>
      </c>
      <c r="F112" s="5">
        <v>1474034193097</v>
      </c>
      <c r="G112" s="5">
        <v>1472855604194</v>
      </c>
      <c r="I112" s="5">
        <v>1472855604194</v>
      </c>
      <c r="J112" s="5">
        <v>1451228818574</v>
      </c>
      <c r="K112" s="5">
        <v>1192946647664</v>
      </c>
      <c r="L112" s="5">
        <v>1136887950751</v>
      </c>
      <c r="M112" s="5">
        <v>624194722581</v>
      </c>
    </row>
    <row r="113" spans="2:13" ht="15.5" x14ac:dyDescent="0.35">
      <c r="C113" t="s">
        <v>126</v>
      </c>
      <c r="D113" s="5">
        <v>1713252287556</v>
      </c>
      <c r="E113" s="5">
        <v>1727521123541</v>
      </c>
      <c r="F113" s="5">
        <v>1734808993770</v>
      </c>
      <c r="G113" s="5">
        <v>1743475528158</v>
      </c>
      <c r="I113" s="5">
        <v>1743475528158</v>
      </c>
      <c r="J113" s="5">
        <v>1852607264598</v>
      </c>
      <c r="K113" s="5">
        <v>1513669666232</v>
      </c>
      <c r="L113" s="5">
        <v>1624868441487</v>
      </c>
      <c r="M113" s="5">
        <v>1354456733755</v>
      </c>
    </row>
    <row r="114" spans="2:13" ht="15.5" x14ac:dyDescent="0.35">
      <c r="C114" t="s">
        <v>127</v>
      </c>
      <c r="D114" s="5">
        <v>9006250000</v>
      </c>
      <c r="E114" s="5">
        <v>9006250000</v>
      </c>
      <c r="F114" s="5">
        <v>9006250000</v>
      </c>
      <c r="G114" s="5">
        <v>9006250000</v>
      </c>
      <c r="I114" s="5">
        <v>9006250000</v>
      </c>
      <c r="J114" s="5">
        <v>9006250000</v>
      </c>
      <c r="K114" s="5">
        <v>8187500000</v>
      </c>
      <c r="L114" s="5">
        <v>8187500000</v>
      </c>
      <c r="M114" s="5">
        <v>455000</v>
      </c>
    </row>
    <row r="116" spans="2:13" ht="15.5" x14ac:dyDescent="0.35">
      <c r="B116" t="s">
        <v>128</v>
      </c>
      <c r="C116" t="s">
        <v>129</v>
      </c>
    </row>
    <row r="117" spans="2:13" ht="15.5" x14ac:dyDescent="0.35">
      <c r="C117" t="s">
        <v>130</v>
      </c>
      <c r="D117" s="5">
        <v>20083505193</v>
      </c>
      <c r="E117" s="5">
        <v>-5670876380</v>
      </c>
      <c r="F117" s="5">
        <v>6683961109</v>
      </c>
      <c r="G117" s="5">
        <v>-4208775056</v>
      </c>
      <c r="I117" s="5">
        <v>26663911819</v>
      </c>
      <c r="J117" s="5">
        <v>105000274838</v>
      </c>
      <c r="K117" s="5">
        <v>74143591276</v>
      </c>
      <c r="L117" s="5">
        <v>109308015885</v>
      </c>
      <c r="M117" s="5">
        <v>165316385573</v>
      </c>
    </row>
    <row r="118" spans="2:13" ht="15.5" x14ac:dyDescent="0.35">
      <c r="C118" t="s">
        <v>131</v>
      </c>
      <c r="D118" s="5">
        <v>9583503255</v>
      </c>
      <c r="E118" s="5">
        <v>-6494753198</v>
      </c>
      <c r="F118" s="5">
        <v>3484908285</v>
      </c>
      <c r="G118" s="5">
        <v>-7648364534</v>
      </c>
      <c r="I118" s="5">
        <v>23367500145</v>
      </c>
      <c r="J118" s="5">
        <v>101776391255</v>
      </c>
      <c r="K118" s="5">
        <v>66400651421</v>
      </c>
      <c r="L118" s="5">
        <v>99727198622</v>
      </c>
      <c r="M118" s="5">
        <v>154521242320</v>
      </c>
    </row>
    <row r="119" spans="2:13" ht="15.5" x14ac:dyDescent="0.35">
      <c r="C119" t="s">
        <v>132</v>
      </c>
      <c r="D119" s="5">
        <v>-6753292531</v>
      </c>
      <c r="E119" s="5">
        <v>5858591787</v>
      </c>
      <c r="F119" s="5">
        <v>894700744</v>
      </c>
      <c r="G119" s="5">
        <v>4624944115</v>
      </c>
      <c r="I119" s="5">
        <v>-153233495</v>
      </c>
      <c r="J119" s="5">
        <v>3822313889</v>
      </c>
      <c r="K119" s="5">
        <v>-274894774715</v>
      </c>
      <c r="L119" s="5">
        <v>-121276609770</v>
      </c>
      <c r="M119" s="5">
        <v>-79898097274</v>
      </c>
    </row>
    <row r="120" spans="2:13" ht="15.5" x14ac:dyDescent="0.35">
      <c r="C120" t="s">
        <v>133</v>
      </c>
      <c r="D120" s="5">
        <v>48411459</v>
      </c>
      <c r="E120" s="5">
        <v>25669332</v>
      </c>
      <c r="F120" s="5">
        <v>-584967791</v>
      </c>
      <c r="G120" s="5">
        <v>-2516387007</v>
      </c>
      <c r="I120" s="5">
        <v>-1870763393</v>
      </c>
      <c r="L120" s="5">
        <v>-23493150793</v>
      </c>
      <c r="M120" s="5">
        <v>-1878353916</v>
      </c>
    </row>
    <row r="121" spans="2:13" ht="15.5" x14ac:dyDescent="0.35">
      <c r="C121" t="s">
        <v>134</v>
      </c>
      <c r="D121" s="5">
        <v>2294646384</v>
      </c>
    </row>
    <row r="122" spans="2:13" ht="15.5" x14ac:dyDescent="0.35">
      <c r="C122" t="s">
        <v>135</v>
      </c>
      <c r="D122" s="5">
        <v>-2214700550</v>
      </c>
      <c r="E122" s="5">
        <v>1918555</v>
      </c>
      <c r="F122" s="5">
        <v>2212781995</v>
      </c>
      <c r="G122" s="5">
        <v>-773498900</v>
      </c>
      <c r="I122" s="5">
        <v>-5090218808</v>
      </c>
      <c r="J122" s="5">
        <v>-4384078675</v>
      </c>
      <c r="K122" s="5">
        <v>-4469839030</v>
      </c>
      <c r="L122" s="5">
        <v>-4521092344</v>
      </c>
      <c r="M122" s="5">
        <v>-8432473113</v>
      </c>
    </row>
    <row r="123" spans="2:13" ht="15.5" x14ac:dyDescent="0.35">
      <c r="C123" t="s">
        <v>136</v>
      </c>
      <c r="D123" s="5">
        <v>493691269</v>
      </c>
      <c r="E123" s="5">
        <v>412897686</v>
      </c>
      <c r="F123" s="5">
        <v>2705917410</v>
      </c>
      <c r="G123" s="5">
        <v>-1706635873</v>
      </c>
      <c r="M123" s="5">
        <v>2584953274</v>
      </c>
    </row>
    <row r="124" spans="2:13" ht="15.5" x14ac:dyDescent="0.35">
      <c r="C124" t="s">
        <v>137</v>
      </c>
      <c r="J124" s="5">
        <v>-4750529734</v>
      </c>
      <c r="K124" s="5">
        <v>-3721314722</v>
      </c>
      <c r="L124" s="5">
        <v>-1299410600</v>
      </c>
    </row>
    <row r="125" spans="2:13" ht="15.5" x14ac:dyDescent="0.35">
      <c r="C125" t="s">
        <v>138</v>
      </c>
      <c r="D125" s="5">
        <v>20083505193</v>
      </c>
      <c r="E125" s="5">
        <v>-5670876380</v>
      </c>
      <c r="F125" s="5">
        <v>6683961109</v>
      </c>
      <c r="G125" s="5">
        <v>-4208775056</v>
      </c>
      <c r="I125" s="5">
        <v>26663911819</v>
      </c>
      <c r="J125" s="5">
        <v>105000274838</v>
      </c>
      <c r="K125" s="5">
        <v>74143591276</v>
      </c>
      <c r="L125" s="5">
        <v>109308015885</v>
      </c>
      <c r="M125" s="5">
        <v>165316385573</v>
      </c>
    </row>
    <row r="126" spans="2:13" ht="15.5" x14ac:dyDescent="0.35">
      <c r="C126" t="s">
        <v>139</v>
      </c>
      <c r="D126" s="5">
        <v>-8919581622</v>
      </c>
      <c r="E126" s="5">
        <v>5886179674</v>
      </c>
      <c r="F126" s="5">
        <v>2522514948</v>
      </c>
      <c r="G126" s="5">
        <v>1335058208</v>
      </c>
      <c r="I126" s="5">
        <v>-7114215696</v>
      </c>
      <c r="J126" s="5">
        <v>-5312294520</v>
      </c>
      <c r="K126" s="5">
        <v>-283085928467</v>
      </c>
      <c r="L126" s="5">
        <v>-150590263507</v>
      </c>
      <c r="M126" s="5">
        <v>-90208924303</v>
      </c>
    </row>
    <row r="127" spans="2:13" ht="15.5" x14ac:dyDescent="0.35">
      <c r="C127" t="s">
        <v>140</v>
      </c>
    </row>
    <row r="128" spans="2:13" ht="15.5" x14ac:dyDescent="0.35">
      <c r="C128" t="s">
        <v>141</v>
      </c>
      <c r="D128" s="5">
        <v>-8919581622</v>
      </c>
      <c r="E128" s="5">
        <v>5886179674</v>
      </c>
      <c r="F128" s="5">
        <v>2522514948</v>
      </c>
      <c r="G128" s="5">
        <v>1335058208</v>
      </c>
      <c r="I128" s="5">
        <v>-7114215696</v>
      </c>
      <c r="J128" s="5">
        <v>-5312294520</v>
      </c>
      <c r="K128" s="5">
        <v>-283085928467</v>
      </c>
      <c r="L128" s="5">
        <v>-150590263507</v>
      </c>
      <c r="M128" s="5">
        <v>-90208924303</v>
      </c>
    </row>
    <row r="129" spans="3:13" ht="15.5" x14ac:dyDescent="0.35">
      <c r="C129" t="s">
        <v>142</v>
      </c>
      <c r="D129" s="5">
        <v>-1269669394</v>
      </c>
      <c r="E129" s="5">
        <v>16955626029</v>
      </c>
      <c r="F129" s="5">
        <v>-17999654796</v>
      </c>
      <c r="G129" s="5">
        <v>-47557580332</v>
      </c>
      <c r="I129" s="5">
        <v>-70439044561</v>
      </c>
      <c r="J129" s="5">
        <v>-153513722254</v>
      </c>
      <c r="K129" s="5">
        <v>189541693467</v>
      </c>
      <c r="L129" s="5">
        <v>-324070164181</v>
      </c>
      <c r="M129" s="5">
        <v>-153644822767</v>
      </c>
    </row>
    <row r="130" spans="3:13" ht="15.5" x14ac:dyDescent="0.35">
      <c r="C130" t="s">
        <v>143</v>
      </c>
      <c r="E130" s="5">
        <v>2870044717</v>
      </c>
      <c r="F130" s="5">
        <v>-2870044717</v>
      </c>
      <c r="G130" s="5">
        <v>-31387839821</v>
      </c>
      <c r="I130" s="5">
        <v>-31387839821</v>
      </c>
      <c r="J130" s="5">
        <v>-116160945115</v>
      </c>
      <c r="K130" s="5">
        <v>275631731116</v>
      </c>
      <c r="L130" s="5">
        <v>-342060303904</v>
      </c>
      <c r="M130" s="5">
        <v>-153070480019</v>
      </c>
    </row>
    <row r="131" spans="3:13" ht="15.5" x14ac:dyDescent="0.35">
      <c r="C131" t="s">
        <v>144</v>
      </c>
      <c r="J131" s="5">
        <v>-60417617722</v>
      </c>
      <c r="K131" s="5">
        <v>-92551464617</v>
      </c>
      <c r="L131" s="5">
        <v>23211054276</v>
      </c>
    </row>
    <row r="132" spans="3:13" ht="15.5" x14ac:dyDescent="0.35">
      <c r="C132" t="s">
        <v>145</v>
      </c>
      <c r="D132" s="5">
        <v>-947493995</v>
      </c>
      <c r="E132" s="5">
        <v>-3342222082</v>
      </c>
      <c r="F132" s="5">
        <v>-4054290097</v>
      </c>
      <c r="G132" s="5">
        <v>-4888316409</v>
      </c>
      <c r="I132" s="5">
        <v>-28420419392</v>
      </c>
      <c r="J132" s="5">
        <v>-200898231</v>
      </c>
      <c r="K132" s="5">
        <v>23110993989</v>
      </c>
      <c r="L132" s="5">
        <v>-4551019957</v>
      </c>
    </row>
    <row r="133" spans="3:13" ht="15.5" x14ac:dyDescent="0.35">
      <c r="C133" t="s">
        <v>146</v>
      </c>
      <c r="D133" s="5">
        <v>-422472663</v>
      </c>
      <c r="E133" s="5">
        <v>-621023264</v>
      </c>
      <c r="F133" s="5">
        <v>-8172195735</v>
      </c>
      <c r="G133" s="5">
        <v>-26128111555</v>
      </c>
      <c r="I133" s="5">
        <v>-26128111555</v>
      </c>
    </row>
    <row r="134" spans="3:13" ht="15.5" x14ac:dyDescent="0.35">
      <c r="C134" t="s">
        <v>147</v>
      </c>
      <c r="G134" s="5">
        <v>20400000000</v>
      </c>
      <c r="I134" s="5">
        <v>20400000000</v>
      </c>
    </row>
    <row r="135" spans="3:13" ht="15.5" x14ac:dyDescent="0.35">
      <c r="C135" t="s">
        <v>148</v>
      </c>
    </row>
    <row r="136" spans="3:13" ht="15.5" x14ac:dyDescent="0.35">
      <c r="C136" t="s">
        <v>149</v>
      </c>
      <c r="E136" s="5">
        <v>20640158035</v>
      </c>
      <c r="F136" s="5">
        <v>-3021883196</v>
      </c>
      <c r="G136" s="5">
        <v>-9647318350</v>
      </c>
      <c r="I136" s="5">
        <v>-8832154170</v>
      </c>
      <c r="J136" s="5">
        <v>26135779903</v>
      </c>
      <c r="K136" s="5">
        <v>-15412538494</v>
      </c>
    </row>
    <row r="137" spans="3:13" ht="15.5" x14ac:dyDescent="0.35">
      <c r="C137" t="s">
        <v>150</v>
      </c>
      <c r="D137" s="5">
        <v>-11424053</v>
      </c>
      <c r="E137" s="5">
        <v>-1088379734</v>
      </c>
      <c r="F137" s="5">
        <v>118160946</v>
      </c>
      <c r="G137" s="5">
        <v>3871312623</v>
      </c>
      <c r="I137" s="5">
        <v>3871312623</v>
      </c>
      <c r="J137" s="5">
        <v>-42544333</v>
      </c>
      <c r="K137" s="5">
        <v>-343879572</v>
      </c>
      <c r="L137" s="5">
        <v>-37328483</v>
      </c>
    </row>
    <row r="138" spans="3:13" ht="15.5" x14ac:dyDescent="0.35">
      <c r="C138" t="s">
        <v>151</v>
      </c>
      <c r="D138" s="5">
        <v>111721317</v>
      </c>
      <c r="E138" s="5">
        <v>-1502951643</v>
      </c>
      <c r="F138" s="5">
        <v>598003</v>
      </c>
      <c r="G138" s="5">
        <v>222693180</v>
      </c>
      <c r="I138" s="5">
        <v>58167754</v>
      </c>
      <c r="J138" s="5">
        <v>-2827496756</v>
      </c>
      <c r="K138" s="5">
        <v>-893148955</v>
      </c>
      <c r="L138" s="5">
        <v>-632566113</v>
      </c>
      <c r="M138" s="5">
        <v>-574342748</v>
      </c>
    </row>
    <row r="139" spans="3:13" ht="15.5" x14ac:dyDescent="0.35">
      <c r="C139" t="s">
        <v>152</v>
      </c>
      <c r="D139" s="5">
        <v>-12149291877</v>
      </c>
      <c r="E139" s="5">
        <v>-16957226572</v>
      </c>
      <c r="F139" s="5">
        <v>3927307316</v>
      </c>
      <c r="G139" s="5">
        <v>43375893634</v>
      </c>
      <c r="I139" s="5">
        <v>7250324171</v>
      </c>
      <c r="J139" s="5">
        <v>3993391032</v>
      </c>
      <c r="K139" s="5">
        <v>-15865204506</v>
      </c>
      <c r="L139" s="5">
        <v>335598212607</v>
      </c>
      <c r="M139" s="5">
        <v>147932368083</v>
      </c>
    </row>
    <row r="140" spans="3:13" ht="15.5" x14ac:dyDescent="0.35">
      <c r="C140" t="s">
        <v>153</v>
      </c>
      <c r="D140" s="5">
        <v>-12149291877</v>
      </c>
      <c r="E140" s="5">
        <v>-16957226572</v>
      </c>
      <c r="F140" s="5">
        <v>3927307316</v>
      </c>
      <c r="G140" s="5">
        <v>43375893634</v>
      </c>
      <c r="I140" s="5">
        <v>7250324171</v>
      </c>
      <c r="J140" s="5">
        <v>3993391032</v>
      </c>
      <c r="K140" s="5">
        <v>-15865204506</v>
      </c>
      <c r="L140" s="5">
        <v>335598212607</v>
      </c>
      <c r="M140" s="5">
        <v>147932368083</v>
      </c>
    </row>
    <row r="141" spans="3:13" ht="15.5" x14ac:dyDescent="0.35">
      <c r="C141" t="s">
        <v>154</v>
      </c>
      <c r="L141" s="5">
        <v>491250000000</v>
      </c>
    </row>
    <row r="142" spans="3:13" ht="15.5" x14ac:dyDescent="0.35">
      <c r="C142" t="s">
        <v>155</v>
      </c>
      <c r="L142" s="5">
        <v>-2811313133</v>
      </c>
    </row>
    <row r="143" spans="3:13" ht="15.5" x14ac:dyDescent="0.35">
      <c r="C143" t="s">
        <v>156</v>
      </c>
      <c r="E143" s="5">
        <v>-83095925915</v>
      </c>
      <c r="F143" s="5">
        <v>83095925915</v>
      </c>
      <c r="G143" s="5">
        <v>-1787560219</v>
      </c>
      <c r="I143" s="5">
        <v>-1787560219</v>
      </c>
      <c r="J143" s="5">
        <v>-43606608968</v>
      </c>
      <c r="K143" s="5">
        <v>-14865204506</v>
      </c>
      <c r="L143" s="5">
        <v>-152840474260</v>
      </c>
    </row>
    <row r="144" spans="3:13" ht="15.5" x14ac:dyDescent="0.35">
      <c r="C144" t="s">
        <v>157</v>
      </c>
      <c r="D144" s="5">
        <v>-6749174249</v>
      </c>
      <c r="E144" s="5">
        <v>-1380403847</v>
      </c>
      <c r="F144" s="5">
        <v>1380403847</v>
      </c>
    </row>
    <row r="145" spans="2:13" ht="15.5" x14ac:dyDescent="0.35">
      <c r="C145" t="s">
        <v>158</v>
      </c>
      <c r="E145" s="5">
        <v>911244793</v>
      </c>
      <c r="F145" s="5">
        <v>-911244793</v>
      </c>
    </row>
    <row r="146" spans="2:13" ht="15.5" x14ac:dyDescent="0.35">
      <c r="C146" t="s">
        <v>159</v>
      </c>
      <c r="D146" s="5">
        <v>-303500000</v>
      </c>
      <c r="E146" s="5">
        <v>-577261875</v>
      </c>
      <c r="F146" s="5">
        <v>-18550000</v>
      </c>
      <c r="G146" s="5">
        <v>4300154748</v>
      </c>
      <c r="I146" s="5">
        <v>4300154748</v>
      </c>
    </row>
    <row r="147" spans="2:13" ht="15.5" x14ac:dyDescent="0.35">
      <c r="C147" t="s">
        <v>160</v>
      </c>
      <c r="D147" s="5">
        <v>-5096617627</v>
      </c>
      <c r="E147" s="5">
        <v>67148095797</v>
      </c>
      <c r="G147" s="5">
        <v>31387839821</v>
      </c>
      <c r="M147" s="5">
        <v>153514561305</v>
      </c>
    </row>
    <row r="148" spans="2:13" ht="15.5" x14ac:dyDescent="0.35">
      <c r="C148" t="s">
        <v>161</v>
      </c>
      <c r="D148" s="5">
        <v>-68862270358</v>
      </c>
      <c r="E148" s="5">
        <v>68862270358</v>
      </c>
      <c r="F148" s="5">
        <v>-68862270358</v>
      </c>
      <c r="G148" s="5">
        <v>4737729642</v>
      </c>
    </row>
    <row r="149" spans="2:13" ht="15.5" x14ac:dyDescent="0.35">
      <c r="C149" t="s">
        <v>162</v>
      </c>
      <c r="D149" s="5">
        <v>-1</v>
      </c>
      <c r="E149" s="5">
        <v>37024475</v>
      </c>
      <c r="F149" s="5">
        <v>-10756957295</v>
      </c>
    </row>
    <row r="150" spans="2:13" ht="15.5" x14ac:dyDescent="0.35">
      <c r="C150" t="s">
        <v>163</v>
      </c>
    </row>
    <row r="151" spans="2:13" ht="15.5" x14ac:dyDescent="0.35">
      <c r="C151" t="s">
        <v>164</v>
      </c>
      <c r="D151" s="5">
        <v>68862270358</v>
      </c>
      <c r="E151" s="5">
        <v>-68862270358</v>
      </c>
      <c r="G151" s="5">
        <v>4737729642</v>
      </c>
      <c r="I151" s="5">
        <v>4737729642</v>
      </c>
      <c r="J151" s="5">
        <v>47600000000</v>
      </c>
      <c r="K151" s="5">
        <v>-1000000000</v>
      </c>
      <c r="M151" s="5">
        <v>-5582193222</v>
      </c>
    </row>
    <row r="152" spans="2:13" ht="15.5" x14ac:dyDescent="0.35">
      <c r="C152" t="s">
        <v>165</v>
      </c>
      <c r="D152" s="5">
        <v>-2255037700</v>
      </c>
      <c r="E152" s="5">
        <v>213702751</v>
      </c>
      <c r="F152" s="5">
        <v>-4865871423</v>
      </c>
      <c r="G152" s="5">
        <v>-7055403546</v>
      </c>
      <c r="I152" s="5">
        <v>-43639024267</v>
      </c>
      <c r="J152" s="5">
        <v>-49832350904</v>
      </c>
      <c r="K152" s="5">
        <v>-35265848230</v>
      </c>
      <c r="L152" s="5">
        <v>-29754199196</v>
      </c>
      <c r="M152" s="5">
        <v>69395006586</v>
      </c>
    </row>
    <row r="153" spans="2:13" ht="15.5" x14ac:dyDescent="0.35">
      <c r="C153" t="s">
        <v>166</v>
      </c>
      <c r="F153" s="5">
        <v>12693243276</v>
      </c>
      <c r="I153" s="5">
        <v>56332267544</v>
      </c>
      <c r="J153" s="5">
        <v>106164618446</v>
      </c>
      <c r="K153" s="5">
        <v>141430466678</v>
      </c>
      <c r="L153" s="5">
        <v>171184665874</v>
      </c>
      <c r="M153" s="5">
        <v>101789659288</v>
      </c>
    </row>
    <row r="154" spans="2:13" ht="15.5" x14ac:dyDescent="0.35">
      <c r="C154" t="s">
        <v>167</v>
      </c>
    </row>
    <row r="155" spans="2:13" ht="15.5" x14ac:dyDescent="0.35">
      <c r="C155" t="s">
        <v>168</v>
      </c>
      <c r="D155" s="5">
        <v>-2255037700</v>
      </c>
      <c r="E155" s="5">
        <v>213702751</v>
      </c>
      <c r="F155" s="5">
        <v>7827371853</v>
      </c>
      <c r="G155" s="5">
        <v>-7055403546</v>
      </c>
      <c r="I155" s="5">
        <v>12693243277</v>
      </c>
      <c r="J155" s="5">
        <v>56332267542</v>
      </c>
      <c r="K155" s="5">
        <v>106164618448</v>
      </c>
      <c r="L155" s="5">
        <v>141430466678</v>
      </c>
      <c r="M155" s="5">
        <v>171184665874</v>
      </c>
    </row>
    <row r="157" spans="2:13" ht="15.5" x14ac:dyDescent="0.35">
      <c r="B157" t="s">
        <v>169</v>
      </c>
      <c r="C157" t="s">
        <v>11</v>
      </c>
      <c r="D157" s="5">
        <v>9010000000</v>
      </c>
      <c r="E157" s="5">
        <v>9010000000</v>
      </c>
      <c r="F157" s="5">
        <v>9010000000</v>
      </c>
      <c r="G157" s="5">
        <v>9010000000</v>
      </c>
      <c r="I157" s="5">
        <v>9010000000</v>
      </c>
      <c r="J157" s="5">
        <v>9010000000</v>
      </c>
      <c r="K157" s="6">
        <v>8189999999.999999</v>
      </c>
      <c r="L157" s="6">
        <v>8189999999.999999</v>
      </c>
      <c r="M157" s="5">
        <v>0</v>
      </c>
    </row>
    <row r="158" spans="2:13" ht="15.5" x14ac:dyDescent="0.35">
      <c r="C158" t="s">
        <v>170</v>
      </c>
      <c r="D158" s="6">
        <v>0.15</v>
      </c>
      <c r="E158" s="6">
        <v>0.09</v>
      </c>
      <c r="F158" s="6">
        <v>0.13</v>
      </c>
      <c r="G158" s="6">
        <v>0.24</v>
      </c>
    </row>
    <row r="159" spans="2:13" ht="15.5" x14ac:dyDescent="0.35">
      <c r="C159" t="s">
        <v>171</v>
      </c>
      <c r="D159" s="6">
        <v>333.33</v>
      </c>
      <c r="E159" s="6">
        <v>555.55999999999995</v>
      </c>
      <c r="F159" s="6">
        <v>384.62</v>
      </c>
      <c r="G159" s="6">
        <v>208.33</v>
      </c>
    </row>
    <row r="160" spans="2:13" ht="15.5" x14ac:dyDescent="0.35">
      <c r="C160" t="s">
        <v>59</v>
      </c>
      <c r="D160" s="6">
        <v>44.12</v>
      </c>
      <c r="E160" s="6">
        <v>23.72</v>
      </c>
      <c r="F160" s="6">
        <v>37.06</v>
      </c>
      <c r="G160" s="6">
        <v>24.79</v>
      </c>
    </row>
    <row r="161" spans="3:7" ht="15.5" x14ac:dyDescent="0.35">
      <c r="C161" t="s">
        <v>172</v>
      </c>
      <c r="D161" s="5">
        <v>1540000000</v>
      </c>
      <c r="E161" s="5">
        <v>900000000</v>
      </c>
      <c r="F161" s="5">
        <v>3470000000</v>
      </c>
      <c r="G161" s="5">
        <v>1850000000</v>
      </c>
    </row>
    <row r="162" spans="3:7" ht="15.5" x14ac:dyDescent="0.35">
      <c r="C162" t="s">
        <v>173</v>
      </c>
      <c r="D162" s="6">
        <v>8.0000000000000004E-4</v>
      </c>
      <c r="E162" s="6">
        <v>5.0000000000000001E-4</v>
      </c>
      <c r="F162" s="6">
        <v>7.000000000000001E-4</v>
      </c>
      <c r="G162" s="6">
        <v>1.1999999999999999E-3</v>
      </c>
    </row>
    <row r="163" spans="3:7" ht="15.5" x14ac:dyDescent="0.35">
      <c r="C163" t="s">
        <v>174</v>
      </c>
      <c r="D163" s="6">
        <v>8.9999999999999998E-4</v>
      </c>
      <c r="E163" s="6">
        <v>5.0000000000000001E-4</v>
      </c>
      <c r="F163" s="6">
        <v>8.0000000000000004E-4</v>
      </c>
      <c r="G163" s="6">
        <v>1.5E-3</v>
      </c>
    </row>
    <row r="164" spans="3:7" ht="15.5" x14ac:dyDescent="0.35">
      <c r="C164" t="s">
        <v>175</v>
      </c>
      <c r="D164" s="6">
        <v>8.0000000000000004E-4</v>
      </c>
      <c r="E164" s="6">
        <v>5.0000000000000001E-4</v>
      </c>
      <c r="F164" s="6">
        <v>2E-3</v>
      </c>
      <c r="G164" s="6">
        <v>1E-3</v>
      </c>
    </row>
    <row r="165" spans="3:7" ht="15.5" x14ac:dyDescent="0.35">
      <c r="C165" t="s">
        <v>176</v>
      </c>
      <c r="D165" s="6">
        <v>14.68</v>
      </c>
      <c r="E165" s="6">
        <v>84.5</v>
      </c>
      <c r="F165" s="6">
        <v>1.5</v>
      </c>
      <c r="G165" s="6">
        <v>101.1</v>
      </c>
    </row>
    <row r="166" spans="3:7" ht="15.5" x14ac:dyDescent="0.35">
      <c r="C166" t="s">
        <v>177</v>
      </c>
      <c r="D166" s="6">
        <v>0.31</v>
      </c>
      <c r="E166" s="6">
        <v>0.31</v>
      </c>
      <c r="F166" s="6">
        <v>0.31</v>
      </c>
      <c r="G166" s="6">
        <v>0.31</v>
      </c>
    </row>
    <row r="167" spans="3:7" ht="15.5" x14ac:dyDescent="0.35">
      <c r="C167" t="s">
        <v>178</v>
      </c>
      <c r="D167" s="6">
        <v>163.91</v>
      </c>
      <c r="E167" s="6">
        <v>163.76</v>
      </c>
      <c r="F167" s="6">
        <v>163.66999999999999</v>
      </c>
      <c r="G167" s="6">
        <v>163.54</v>
      </c>
    </row>
    <row r="168" spans="3:7" ht="15.5" x14ac:dyDescent="0.35">
      <c r="C168" t="s">
        <v>179</v>
      </c>
      <c r="D168" s="6">
        <v>0.31</v>
      </c>
      <c r="E168" s="6">
        <v>0.31</v>
      </c>
      <c r="F168" s="6">
        <v>0.31</v>
      </c>
      <c r="G168" s="6">
        <v>0.31</v>
      </c>
    </row>
    <row r="169" spans="3:7" ht="15.5" x14ac:dyDescent="0.35">
      <c r="C169" t="s">
        <v>180</v>
      </c>
      <c r="D169" s="6">
        <v>163.91</v>
      </c>
      <c r="E169" s="6">
        <v>163.76</v>
      </c>
      <c r="F169" s="6">
        <v>163.66999999999999</v>
      </c>
      <c r="G169" s="6">
        <v>163.54</v>
      </c>
    </row>
    <row r="170" spans="3:7" ht="15.5" x14ac:dyDescent="0.35">
      <c r="C170" t="s">
        <v>181</v>
      </c>
      <c r="G170" s="5">
        <v>69000000000</v>
      </c>
    </row>
    <row r="171" spans="3:7" ht="15.5" x14ac:dyDescent="0.35">
      <c r="C171" t="s">
        <v>182</v>
      </c>
    </row>
    <row r="172" spans="3:7" ht="15.5" x14ac:dyDescent="0.35">
      <c r="C172" t="s">
        <v>183</v>
      </c>
      <c r="D172" s="5">
        <v>1476000000000</v>
      </c>
      <c r="E172" s="5">
        <v>1475000000000</v>
      </c>
      <c r="F172" s="5">
        <v>1474000000000</v>
      </c>
      <c r="G172" s="5">
        <v>1473000000000</v>
      </c>
    </row>
    <row r="173" spans="3:7" ht="15.5" x14ac:dyDescent="0.35">
      <c r="C173" t="s">
        <v>23</v>
      </c>
      <c r="G173" s="5">
        <v>69000000000</v>
      </c>
    </row>
    <row r="174" spans="3:7" ht="15.5" x14ac:dyDescent="0.35">
      <c r="C174" t="s">
        <v>20</v>
      </c>
      <c r="D174" s="5">
        <v>-6000000000</v>
      </c>
      <c r="E174" s="5">
        <v>-8000000000</v>
      </c>
      <c r="F174" s="5">
        <v>-8000000000</v>
      </c>
      <c r="G174" s="5">
        <v>56000000000</v>
      </c>
    </row>
    <row r="175" spans="3:7" ht="15.5" x14ac:dyDescent="0.35">
      <c r="C175" t="s">
        <v>184</v>
      </c>
      <c r="D175" s="5">
        <v>255000000000</v>
      </c>
      <c r="E175" s="5">
        <v>279000000000</v>
      </c>
      <c r="F175" s="5">
        <v>306000000000</v>
      </c>
      <c r="G175" s="5">
        <v>247000000000</v>
      </c>
    </row>
    <row r="176" spans="3:7" ht="15.5" x14ac:dyDescent="0.35">
      <c r="C176" t="s">
        <v>185</v>
      </c>
    </row>
    <row r="177" spans="3:13" ht="15.5" x14ac:dyDescent="0.35">
      <c r="C177" t="s">
        <v>186</v>
      </c>
      <c r="D177" s="5">
        <v>0</v>
      </c>
      <c r="E177" s="5">
        <v>0</v>
      </c>
      <c r="F177" s="5">
        <v>-3000000000</v>
      </c>
      <c r="G177" s="5">
        <v>-27000000000</v>
      </c>
    </row>
    <row r="178" spans="3:13" ht="15.5" x14ac:dyDescent="0.35">
      <c r="C178" t="s">
        <v>12</v>
      </c>
      <c r="D178" s="5">
        <v>0</v>
      </c>
      <c r="E178" s="5">
        <v>0</v>
      </c>
      <c r="F178" s="5">
        <v>-3000000000</v>
      </c>
      <c r="G178" s="5">
        <v>-27000000000</v>
      </c>
    </row>
    <row r="179" spans="3:13" ht="15.5" x14ac:dyDescent="0.35">
      <c r="C179" t="s">
        <v>15</v>
      </c>
      <c r="D179" s="6">
        <v>0.01</v>
      </c>
      <c r="E179" s="6">
        <v>0.03</v>
      </c>
      <c r="F179" s="6">
        <v>-0.31</v>
      </c>
      <c r="G179" s="6">
        <v>-3.03</v>
      </c>
    </row>
    <row r="180" spans="3:13" ht="15.5" x14ac:dyDescent="0.35">
      <c r="C180" t="s">
        <v>44</v>
      </c>
      <c r="I180" s="6">
        <v>2.4</v>
      </c>
      <c r="J180" s="5">
        <v>2</v>
      </c>
      <c r="K180" s="6">
        <v>6.91</v>
      </c>
      <c r="L180" s="6">
        <v>3.61</v>
      </c>
      <c r="M180" s="6">
        <v>-30899.21</v>
      </c>
    </row>
    <row r="181" spans="3:13" ht="15.5" x14ac:dyDescent="0.35">
      <c r="C181" t="s">
        <v>58</v>
      </c>
      <c r="I181" s="6">
        <v>20.83</v>
      </c>
      <c r="J181" s="5">
        <v>25</v>
      </c>
      <c r="K181" s="6">
        <v>46.02</v>
      </c>
      <c r="L181" s="6">
        <v>83.1</v>
      </c>
      <c r="M181" s="5">
        <v>0</v>
      </c>
    </row>
    <row r="182" spans="3:13" ht="15.5" x14ac:dyDescent="0.35">
      <c r="C182" t="s">
        <v>61</v>
      </c>
      <c r="I182" s="6">
        <v>6.82</v>
      </c>
      <c r="J182" s="6">
        <v>5.03</v>
      </c>
      <c r="K182" s="6">
        <v>13.62</v>
      </c>
      <c r="L182" s="6">
        <v>13.73</v>
      </c>
      <c r="M182" s="5">
        <v>0</v>
      </c>
    </row>
    <row r="183" spans="3:13" ht="15.5" x14ac:dyDescent="0.35">
      <c r="C183" t="s">
        <v>187</v>
      </c>
      <c r="I183" s="5">
        <v>20270000000</v>
      </c>
      <c r="J183" s="5">
        <v>18370000000</v>
      </c>
      <c r="K183" s="5">
        <v>58420000000</v>
      </c>
    </row>
    <row r="184" spans="3:13" ht="15.5" x14ac:dyDescent="0.35">
      <c r="C184" t="s">
        <v>188</v>
      </c>
      <c r="I184" s="6">
        <v>1.24E-2</v>
      </c>
      <c r="J184" s="6">
        <v>9.7000000000000003E-3</v>
      </c>
      <c r="K184" s="6">
        <v>3.7400000000000003E-2</v>
      </c>
      <c r="L184" s="6">
        <v>1.8200000000000001E-2</v>
      </c>
      <c r="M184" s="6">
        <v>-1.04E-2</v>
      </c>
    </row>
    <row r="185" spans="3:13" ht="15.5" x14ac:dyDescent="0.35">
      <c r="C185" t="s">
        <v>189</v>
      </c>
      <c r="I185" s="6">
        <v>1.47E-2</v>
      </c>
      <c r="J185" s="6">
        <v>1.24E-2</v>
      </c>
      <c r="K185" s="6">
        <v>4.7500000000000001E-2</v>
      </c>
      <c r="L185" s="6">
        <v>2.6000000000000002E-2</v>
      </c>
      <c r="M185" s="6">
        <v>-2.2499999999999999E-2</v>
      </c>
    </row>
    <row r="186" spans="3:13" ht="15.5" x14ac:dyDescent="0.35">
      <c r="C186" t="s">
        <v>190</v>
      </c>
      <c r="I186" s="6">
        <v>1.18E-2</v>
      </c>
      <c r="J186" s="6">
        <v>1.18E-2</v>
      </c>
      <c r="K186" s="6">
        <v>4.5400000000000003E-2</v>
      </c>
      <c r="L186" s="6">
        <v>2.5699999999999997E-2</v>
      </c>
      <c r="M186" s="6">
        <v>-2.69E-2</v>
      </c>
    </row>
    <row r="187" spans="3:13" ht="15.5" x14ac:dyDescent="0.35">
      <c r="C187" t="s">
        <v>191</v>
      </c>
      <c r="I187" s="6">
        <v>363.93</v>
      </c>
      <c r="J187" s="6">
        <v>4.09</v>
      </c>
      <c r="K187" s="5">
        <v>13</v>
      </c>
      <c r="L187" s="6">
        <v>6.41</v>
      </c>
      <c r="M187" s="6">
        <v>-1.67</v>
      </c>
    </row>
    <row r="188" spans="3:13" ht="15.5" x14ac:dyDescent="0.35">
      <c r="C188" t="s">
        <v>55</v>
      </c>
      <c r="I188" s="6">
        <v>0.31</v>
      </c>
      <c r="J188" s="6">
        <v>0.31</v>
      </c>
      <c r="K188" s="6">
        <v>2.1800000000000002</v>
      </c>
      <c r="L188" s="6">
        <v>2.16</v>
      </c>
      <c r="M188" s="5">
        <v>0</v>
      </c>
    </row>
    <row r="189" spans="3:13" ht="15.5" x14ac:dyDescent="0.35">
      <c r="C189" t="s">
        <v>52</v>
      </c>
      <c r="I189" s="6">
        <v>163.54</v>
      </c>
      <c r="J189" s="6">
        <v>161.13999999999999</v>
      </c>
      <c r="K189" s="6">
        <v>145.69999999999999</v>
      </c>
      <c r="L189" s="6">
        <v>138.86000000000001</v>
      </c>
      <c r="M189" s="6">
        <v>1371856.53</v>
      </c>
    </row>
    <row r="190" spans="3:13" ht="15.5" x14ac:dyDescent="0.35">
      <c r="C190" t="s">
        <v>192</v>
      </c>
      <c r="I190" s="6">
        <v>0.31</v>
      </c>
      <c r="J190" s="6">
        <v>0.31</v>
      </c>
      <c r="K190" s="6">
        <v>2.1800000000000002</v>
      </c>
      <c r="L190" s="6">
        <v>2.16</v>
      </c>
      <c r="M190" s="5">
        <v>0</v>
      </c>
    </row>
    <row r="191" spans="3:13" ht="15.5" x14ac:dyDescent="0.35">
      <c r="C191" t="s">
        <v>193</v>
      </c>
      <c r="I191" s="6">
        <v>163.54</v>
      </c>
      <c r="J191" s="6">
        <v>161.13999999999999</v>
      </c>
      <c r="K191" s="6">
        <v>145.69999999999999</v>
      </c>
      <c r="L191" s="6">
        <v>138.86000000000001</v>
      </c>
      <c r="M191" s="6">
        <v>1371856.53</v>
      </c>
    </row>
    <row r="192" spans="3:13" ht="15.5" x14ac:dyDescent="0.35">
      <c r="C192" t="s">
        <v>194</v>
      </c>
      <c r="I192" s="5">
        <v>69000000000</v>
      </c>
      <c r="J192" s="5">
        <v>74000000000</v>
      </c>
      <c r="K192" s="5">
        <v>26000000000</v>
      </c>
      <c r="L192" s="5">
        <v>27000000000</v>
      </c>
      <c r="M192" s="5">
        <v>27000000000</v>
      </c>
    </row>
    <row r="193" spans="2:13" ht="15.5" x14ac:dyDescent="0.35">
      <c r="C193" t="s">
        <v>195</v>
      </c>
    </row>
    <row r="194" spans="2:13" ht="15.5" x14ac:dyDescent="0.35">
      <c r="C194" t="s">
        <v>25</v>
      </c>
      <c r="I194" s="5">
        <v>69000000000</v>
      </c>
      <c r="J194" s="5">
        <v>74000000000</v>
      </c>
      <c r="K194" s="5">
        <v>26000000000</v>
      </c>
      <c r="L194" s="5">
        <v>27000000000</v>
      </c>
      <c r="M194" s="5">
        <v>27000000000</v>
      </c>
    </row>
    <row r="195" spans="2:13" ht="15.5" x14ac:dyDescent="0.35">
      <c r="C195" t="s">
        <v>22</v>
      </c>
      <c r="I195" s="5">
        <v>56000000000</v>
      </c>
      <c r="J195" s="5">
        <v>17000000000</v>
      </c>
      <c r="K195" s="5">
        <v>-80000000000</v>
      </c>
      <c r="L195" s="5">
        <v>-114000000000</v>
      </c>
      <c r="M195" s="5">
        <v>-144000000000</v>
      </c>
    </row>
    <row r="196" spans="2:13" ht="15.5" x14ac:dyDescent="0.35">
      <c r="C196" t="s">
        <v>196</v>
      </c>
      <c r="I196" s="5">
        <v>247000000000</v>
      </c>
      <c r="J196" s="5">
        <v>307000000000</v>
      </c>
      <c r="K196" s="5">
        <v>320000000000</v>
      </c>
      <c r="L196" s="5">
        <v>21000000000</v>
      </c>
      <c r="M196" s="5">
        <v>111000000000</v>
      </c>
    </row>
    <row r="197" spans="2:13" ht="15.5" x14ac:dyDescent="0.35">
      <c r="C197" t="s">
        <v>197</v>
      </c>
    </row>
    <row r="198" spans="2:13" ht="15.5" x14ac:dyDescent="0.35">
      <c r="C198" t="s">
        <v>198</v>
      </c>
      <c r="I198" s="5">
        <v>-27000000000</v>
      </c>
      <c r="J198" s="5">
        <v>-119000000000</v>
      </c>
      <c r="K198" s="5">
        <v>274000000000</v>
      </c>
      <c r="L198" s="5">
        <v>-343000000000</v>
      </c>
      <c r="M198" s="5">
        <v>-154000000000</v>
      </c>
    </row>
    <row r="199" spans="2:13" ht="15.5" x14ac:dyDescent="0.35">
      <c r="C199" t="s">
        <v>14</v>
      </c>
      <c r="I199" s="5">
        <v>-27000000000</v>
      </c>
      <c r="J199" s="5">
        <v>-119000000000</v>
      </c>
      <c r="K199" s="5">
        <v>274000000000</v>
      </c>
      <c r="L199" s="5">
        <v>-343000000000</v>
      </c>
      <c r="M199" s="5">
        <v>-154000000000</v>
      </c>
    </row>
    <row r="200" spans="2:13" ht="15.5" x14ac:dyDescent="0.35">
      <c r="C200" t="s">
        <v>16</v>
      </c>
      <c r="I200" s="6">
        <v>-3.05</v>
      </c>
      <c r="J200" s="6">
        <v>-13.22</v>
      </c>
      <c r="K200" s="6">
        <v>33.51</v>
      </c>
      <c r="L200" s="6">
        <v>-41.86</v>
      </c>
      <c r="M200" s="6">
        <v>-337680.93</v>
      </c>
    </row>
    <row r="202" spans="2:13" ht="15.5" x14ac:dyDescent="0.35">
      <c r="B202" t="s">
        <v>199</v>
      </c>
      <c r="C202" t="s">
        <v>200</v>
      </c>
      <c r="D202" s="5">
        <v>1000000000</v>
      </c>
      <c r="E202" s="5">
        <v>805000000</v>
      </c>
      <c r="F202" s="5">
        <v>1000000000</v>
      </c>
      <c r="G202" s="5">
        <v>2000000000</v>
      </c>
      <c r="H202" s="5">
        <v>4000000000</v>
      </c>
      <c r="I202" s="5">
        <v>22000000000</v>
      </c>
      <c r="J202" s="5">
        <v>18000000000</v>
      </c>
      <c r="K202" s="5">
        <v>57000000000</v>
      </c>
      <c r="L202" s="5">
        <v>30000000000</v>
      </c>
      <c r="M202" s="5">
        <v>-14000000000</v>
      </c>
    </row>
    <row r="203" spans="2:13" ht="15.5" x14ac:dyDescent="0.35">
      <c r="C203" t="s">
        <v>43</v>
      </c>
      <c r="D203" s="6">
        <v>0.15</v>
      </c>
      <c r="E203" s="6">
        <v>0.09</v>
      </c>
      <c r="F203" s="6">
        <v>0.13</v>
      </c>
      <c r="G203" s="6">
        <v>0.24</v>
      </c>
      <c r="H203" s="6">
        <v>0.5</v>
      </c>
      <c r="I203" s="6">
        <v>2.4</v>
      </c>
      <c r="J203" s="5">
        <v>2</v>
      </c>
      <c r="K203" s="6">
        <v>6.29</v>
      </c>
      <c r="L203" s="6">
        <v>3.28</v>
      </c>
      <c r="M203" s="6">
        <v>-1.56</v>
      </c>
    </row>
    <row r="204" spans="2:13" ht="15.5" x14ac:dyDescent="0.35">
      <c r="C204" t="s">
        <v>201</v>
      </c>
      <c r="D204" s="5">
        <v>10000000000</v>
      </c>
      <c r="E204" s="5">
        <v>19000000000</v>
      </c>
      <c r="F204" s="5">
        <v>12000000000</v>
      </c>
      <c r="G204" s="5">
        <v>18000000000</v>
      </c>
      <c r="H204" s="5">
        <v>55000000000</v>
      </c>
      <c r="I204" s="5">
        <v>66000000000</v>
      </c>
      <c r="J204" s="5">
        <v>89000000000</v>
      </c>
      <c r="K204" s="5">
        <v>191000000000</v>
      </c>
      <c r="L204" s="5">
        <v>179000000000</v>
      </c>
    </row>
    <row r="205" spans="2:13" ht="15.5" x14ac:dyDescent="0.35">
      <c r="C205" t="s">
        <v>202</v>
      </c>
      <c r="I205" s="6">
        <v>100.87</v>
      </c>
    </row>
    <row r="206" spans="2:13" ht="15.5" x14ac:dyDescent="0.35">
      <c r="C206" t="s">
        <v>203</v>
      </c>
      <c r="I206" s="6">
        <v>81.64</v>
      </c>
    </row>
    <row r="207" spans="2:13" ht="15.5" x14ac:dyDescent="0.35">
      <c r="C207" t="s">
        <v>204</v>
      </c>
      <c r="I207" s="6">
        <v>7.49</v>
      </c>
    </row>
    <row r="208" spans="2:13" ht="15.5" x14ac:dyDescent="0.35">
      <c r="C208" t="s">
        <v>205</v>
      </c>
      <c r="I208" s="6">
        <v>1.2199999999999999E-2</v>
      </c>
    </row>
    <row r="209" spans="3:9" ht="15.5" x14ac:dyDescent="0.35">
      <c r="C209" t="s">
        <v>206</v>
      </c>
      <c r="I209" s="6">
        <v>7.57</v>
      </c>
    </row>
    <row r="210" spans="3:9" ht="15.5" x14ac:dyDescent="0.35">
      <c r="C210" t="s">
        <v>207</v>
      </c>
      <c r="I210" s="6">
        <v>0.31</v>
      </c>
    </row>
    <row r="211" spans="3:9" ht="15.5" x14ac:dyDescent="0.35">
      <c r="C211" t="s">
        <v>208</v>
      </c>
      <c r="I211" s="6">
        <v>-15.18</v>
      </c>
    </row>
    <row r="212" spans="3:9" ht="15.5" x14ac:dyDescent="0.35">
      <c r="C212" t="s">
        <v>209</v>
      </c>
      <c r="I212" s="6">
        <v>61.67</v>
      </c>
    </row>
    <row r="213" spans="3:9" ht="15.5" x14ac:dyDescent="0.35">
      <c r="C213" t="s">
        <v>210</v>
      </c>
      <c r="I213" s="6">
        <v>57.24</v>
      </c>
    </row>
    <row r="214" spans="3:9" ht="15.5" x14ac:dyDescent="0.35">
      <c r="C214" t="s">
        <v>211</v>
      </c>
      <c r="I214" s="6">
        <v>4.08</v>
      </c>
    </row>
    <row r="215" spans="3:9" ht="15.5" x14ac:dyDescent="0.35">
      <c r="C215" t="s">
        <v>212</v>
      </c>
      <c r="I215" s="6">
        <v>-6.42</v>
      </c>
    </row>
    <row r="216" spans="3:9" ht="15.5" x14ac:dyDescent="0.35">
      <c r="C216" t="s">
        <v>213</v>
      </c>
      <c r="I216" s="6">
        <v>0.61</v>
      </c>
    </row>
    <row r="217" spans="3:9" ht="15.5" x14ac:dyDescent="0.35">
      <c r="C217" t="s">
        <v>214</v>
      </c>
      <c r="I217" s="6">
        <v>0.5</v>
      </c>
    </row>
    <row r="218" spans="3:9" ht="15.5" x14ac:dyDescent="0.35">
      <c r="C218" t="s">
        <v>215</v>
      </c>
      <c r="I218" s="6">
        <v>6.61</v>
      </c>
    </row>
    <row r="219" spans="3:9" ht="15.5" x14ac:dyDescent="0.35">
      <c r="C219" t="s">
        <v>216</v>
      </c>
      <c r="D219" s="6">
        <v>0.64</v>
      </c>
    </row>
    <row r="220" spans="3:9" ht="15.5" x14ac:dyDescent="0.35">
      <c r="C220" t="s">
        <v>217</v>
      </c>
      <c r="I220" s="6">
        <v>163.91</v>
      </c>
    </row>
    <row r="221" spans="3:9" ht="15.5" x14ac:dyDescent="0.35">
      <c r="C221" t="s">
        <v>218</v>
      </c>
      <c r="I221" s="6">
        <v>-3.29</v>
      </c>
    </row>
    <row r="222" spans="3:9" ht="15.5" x14ac:dyDescent="0.35">
      <c r="C222" t="s">
        <v>219</v>
      </c>
      <c r="D222" s="6">
        <v>5.72</v>
      </c>
    </row>
    <row r="223" spans="3:9" ht="15.5" x14ac:dyDescent="0.35">
      <c r="C223" t="s">
        <v>220</v>
      </c>
      <c r="D223" s="6">
        <v>1.57</v>
      </c>
    </row>
    <row r="224" spans="3:9" ht="15.5" x14ac:dyDescent="0.35">
      <c r="C224" t="s">
        <v>221</v>
      </c>
      <c r="D224" s="6">
        <v>0.16</v>
      </c>
    </row>
    <row r="225" spans="3:9" ht="15.5" x14ac:dyDescent="0.35">
      <c r="C225" t="s">
        <v>222</v>
      </c>
      <c r="D225" s="6">
        <v>1.1599999999999999</v>
      </c>
    </row>
    <row r="226" spans="3:9" ht="15.5" x14ac:dyDescent="0.35">
      <c r="C226" t="s">
        <v>223</v>
      </c>
      <c r="I226" s="6">
        <v>3.07</v>
      </c>
    </row>
    <row r="227" spans="3:9" ht="15.5" x14ac:dyDescent="0.35">
      <c r="C227" t="s">
        <v>12</v>
      </c>
      <c r="D227" s="5">
        <v>0</v>
      </c>
    </row>
    <row r="228" spans="3:9" ht="15.5" x14ac:dyDescent="0.35">
      <c r="C228" t="s">
        <v>224</v>
      </c>
      <c r="I228" s="6">
        <v>7.73</v>
      </c>
    </row>
    <row r="229" spans="3:9" ht="15.5" x14ac:dyDescent="0.35">
      <c r="C229" t="s">
        <v>225</v>
      </c>
      <c r="I229" s="6">
        <v>3.2000000000000002E-3</v>
      </c>
    </row>
    <row r="230" spans="3:9" ht="15.5" x14ac:dyDescent="0.35">
      <c r="C230" t="s">
        <v>226</v>
      </c>
      <c r="I230" s="6">
        <v>3.7000000000000002E-3</v>
      </c>
    </row>
    <row r="231" spans="3:9" ht="15.5" x14ac:dyDescent="0.35">
      <c r="C231" t="s">
        <v>227</v>
      </c>
      <c r="I231" s="6">
        <v>4.3E-3</v>
      </c>
    </row>
    <row r="232" spans="3:9" ht="15.5" x14ac:dyDescent="0.35">
      <c r="C232" t="s">
        <v>228</v>
      </c>
      <c r="I232" s="6">
        <v>4.8999999999999998E-3</v>
      </c>
    </row>
    <row r="233" spans="3:9" ht="15.5" x14ac:dyDescent="0.35">
      <c r="C233" t="s">
        <v>229</v>
      </c>
      <c r="D233" s="6">
        <v>3322.96</v>
      </c>
    </row>
    <row r="234" spans="3:9" ht="15.5" x14ac:dyDescent="0.35">
      <c r="C234" t="s">
        <v>230</v>
      </c>
      <c r="D234" s="6">
        <v>1696.6</v>
      </c>
    </row>
    <row r="235" spans="3:9" ht="15.5" x14ac:dyDescent="0.35">
      <c r="C235" t="s">
        <v>231</v>
      </c>
      <c r="D235" s="6">
        <v>1626.36</v>
      </c>
    </row>
    <row r="236" spans="3:9" ht="15.5" x14ac:dyDescent="0.35">
      <c r="C236" t="s">
        <v>232</v>
      </c>
      <c r="I236" s="6">
        <v>0.03</v>
      </c>
    </row>
    <row r="237" spans="3:9" ht="15.5" x14ac:dyDescent="0.35">
      <c r="C237" t="s">
        <v>233</v>
      </c>
      <c r="I237" s="6">
        <v>0.15</v>
      </c>
    </row>
    <row r="238" spans="3:9" ht="15.5" x14ac:dyDescent="0.35">
      <c r="C238" t="s">
        <v>39</v>
      </c>
      <c r="I238" s="5">
        <v>450000000000</v>
      </c>
    </row>
    <row r="239" spans="3:9" ht="15.5" x14ac:dyDescent="0.35">
      <c r="C239" t="s">
        <v>234</v>
      </c>
      <c r="I239" s="5">
        <v>445000000000</v>
      </c>
    </row>
    <row r="240" spans="3:9" ht="15.5" x14ac:dyDescent="0.35">
      <c r="C240" t="s">
        <v>235</v>
      </c>
      <c r="I240" s="5">
        <v>9010000000</v>
      </c>
    </row>
    <row r="241" spans="3:9" ht="15.5" x14ac:dyDescent="0.35">
      <c r="C241" t="s">
        <v>236</v>
      </c>
      <c r="I241" s="6">
        <v>0.46929999999999999</v>
      </c>
    </row>
    <row r="242" spans="3:9" ht="15.5" x14ac:dyDescent="0.35">
      <c r="C242" t="s">
        <v>237</v>
      </c>
      <c r="D242" s="6">
        <v>0.39850000000000002</v>
      </c>
    </row>
    <row r="243" spans="3:9" ht="15.5" x14ac:dyDescent="0.35">
      <c r="C243" t="s">
        <v>238</v>
      </c>
      <c r="D243" s="6">
        <v>0.13819999999999999</v>
      </c>
    </row>
    <row r="244" spans="3:9" ht="15.5" x14ac:dyDescent="0.35">
      <c r="C244" t="s">
        <v>239</v>
      </c>
      <c r="D244" s="6">
        <v>0.13369999999999999</v>
      </c>
    </row>
    <row r="245" spans="3:9" ht="15.5" x14ac:dyDescent="0.35">
      <c r="C245" t="s">
        <v>240</v>
      </c>
      <c r="D245" s="6">
        <v>-0.48430000000000001</v>
      </c>
    </row>
    <row r="246" spans="3:9" ht="15.5" x14ac:dyDescent="0.35">
      <c r="C246" t="s">
        <v>241</v>
      </c>
      <c r="D246" s="6">
        <v>-0.66170000000000007</v>
      </c>
    </row>
    <row r="247" spans="3:9" ht="15.5" x14ac:dyDescent="0.35">
      <c r="C247" t="s">
        <v>242</v>
      </c>
      <c r="D247" s="6">
        <v>-0.87180000000000002</v>
      </c>
    </row>
    <row r="248" spans="3:9" ht="15.5" x14ac:dyDescent="0.35">
      <c r="C248" t="s">
        <v>243</v>
      </c>
      <c r="I248" s="5">
        <v>4</v>
      </c>
    </row>
    <row r="249" spans="3:9" ht="15.5" x14ac:dyDescent="0.35">
      <c r="C249" t="s">
        <v>244</v>
      </c>
      <c r="I249" s="6">
        <v>0.64</v>
      </c>
    </row>
    <row r="250" spans="3:9" ht="15.5" x14ac:dyDescent="0.35">
      <c r="C250" t="s">
        <v>245</v>
      </c>
      <c r="I250" s="6">
        <v>0.37</v>
      </c>
    </row>
    <row r="251" spans="3:9" ht="15.5" x14ac:dyDescent="0.35">
      <c r="C251" t="s">
        <v>246</v>
      </c>
      <c r="I251" s="6">
        <v>0.14000000000000001</v>
      </c>
    </row>
    <row r="252" spans="3:9" ht="15.5" x14ac:dyDescent="0.35">
      <c r="C252" t="s">
        <v>247</v>
      </c>
      <c r="I252" s="6">
        <v>0.41</v>
      </c>
    </row>
    <row r="253" spans="3:9" ht="15.5" x14ac:dyDescent="0.35">
      <c r="C253" t="s">
        <v>248</v>
      </c>
      <c r="I253" s="6">
        <v>0.17</v>
      </c>
    </row>
    <row r="254" spans="3:9" ht="15.5" x14ac:dyDescent="0.35">
      <c r="C254" t="s">
        <v>249</v>
      </c>
      <c r="I254" s="6">
        <v>0.93</v>
      </c>
    </row>
    <row r="255" spans="3:9" ht="15.5" x14ac:dyDescent="0.35">
      <c r="C255" t="s">
        <v>250</v>
      </c>
      <c r="I255" s="6">
        <v>0.95</v>
      </c>
    </row>
    <row r="256" spans="3:9" ht="15.5" x14ac:dyDescent="0.35">
      <c r="C256" t="s">
        <v>251</v>
      </c>
      <c r="I256" s="5">
        <v>60000000000</v>
      </c>
    </row>
    <row r="257" spans="3:9" ht="15.5" x14ac:dyDescent="0.35">
      <c r="C257" t="s">
        <v>252</v>
      </c>
      <c r="I257" s="5">
        <v>26000000000</v>
      </c>
    </row>
    <row r="258" spans="3:9" ht="15.5" x14ac:dyDescent="0.35">
      <c r="C258" t="s">
        <v>253</v>
      </c>
      <c r="I258" s="5">
        <v>8000000000</v>
      </c>
    </row>
    <row r="259" spans="3:9" ht="15.5" x14ac:dyDescent="0.35">
      <c r="C259" t="s">
        <v>254</v>
      </c>
      <c r="I259" s="5">
        <v>6000000000</v>
      </c>
    </row>
    <row r="260" spans="3:9" ht="15.5" x14ac:dyDescent="0.35">
      <c r="C260" t="s">
        <v>255</v>
      </c>
      <c r="D260" s="5">
        <v>6000000000</v>
      </c>
    </row>
    <row r="261" spans="3:9" ht="15.5" x14ac:dyDescent="0.35">
      <c r="C261" t="s">
        <v>256</v>
      </c>
      <c r="D261" s="5">
        <v>1713000000000</v>
      </c>
    </row>
    <row r="262" spans="3:9" ht="15.5" x14ac:dyDescent="0.35">
      <c r="C262" t="s">
        <v>257</v>
      </c>
      <c r="D262" s="5">
        <v>237000000000</v>
      </c>
    </row>
    <row r="263" spans="3:9" ht="15.5" x14ac:dyDescent="0.35">
      <c r="C263" t="s">
        <v>184</v>
      </c>
      <c r="D263" s="5">
        <v>255000000000</v>
      </c>
    </row>
    <row r="264" spans="3:9" ht="15.5" x14ac:dyDescent="0.35">
      <c r="C264" t="s">
        <v>258</v>
      </c>
      <c r="I264" s="5">
        <v>1476000000000</v>
      </c>
    </row>
    <row r="265" spans="3:9" ht="15.5" x14ac:dyDescent="0.35">
      <c r="C265" t="s">
        <v>20</v>
      </c>
      <c r="D265" s="5">
        <v>-6000000000</v>
      </c>
    </row>
    <row r="266" spans="3:9" ht="15.5" x14ac:dyDescent="0.35">
      <c r="C266" t="s">
        <v>183</v>
      </c>
      <c r="I266" s="5">
        <v>1476000000000</v>
      </c>
    </row>
    <row r="267" spans="3:9" ht="15.5" x14ac:dyDescent="0.35">
      <c r="C267" t="s">
        <v>259</v>
      </c>
      <c r="I267" s="5">
        <v>-50000000000</v>
      </c>
    </row>
    <row r="268" spans="3:9" ht="15.5" x14ac:dyDescent="0.35">
      <c r="C268" t="s">
        <v>260</v>
      </c>
      <c r="I268" s="5">
        <v>18000000000</v>
      </c>
    </row>
    <row r="269" spans="3:9" ht="15.5" x14ac:dyDescent="0.35">
      <c r="C269" t="s">
        <v>261</v>
      </c>
      <c r="I269" s="5">
        <v>-30000000000</v>
      </c>
    </row>
    <row r="270" spans="3:9" ht="15.5" x14ac:dyDescent="0.35">
      <c r="C270" t="s">
        <v>262</v>
      </c>
      <c r="I270" s="5">
        <v>-30000000000</v>
      </c>
    </row>
  </sheetData>
  <pageMargins left="0.7" right="0.7" top="0.75" bottom="0.75" header="0.3" footer="0.3"/>
  <ignoredErrors>
    <ignoredError sqref="A2:M271 A1:I1 K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263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264</v>
      </c>
      <c r="D2" s="2" vm="3">
        <f ca="1">IFERROR(_xlfn.STOCKHISTORY("XIDX:" &amp; $C$1, D3, , 0, 0, 1), "Libur")</f>
        <v>1620</v>
      </c>
      <c r="H2" s="2" vm="3">
        <f ca="1">IFERROR(INDEX(D2:G2,COUNT(D2:G2)),"")</f>
        <v>1620</v>
      </c>
      <c r="I2" s="2" vm="4">
        <f t="shared" ref="I2:R2" ca="1" si="0">IFERROR(_xlfn.STOCKHISTORY("XIDX:" &amp; $C$1, I1, , 0, 0, 1), "Libur")</f>
        <v>1535</v>
      </c>
      <c r="J2" s="2" vm="5">
        <f t="shared" ca="1" si="0"/>
        <v>1200</v>
      </c>
      <c r="K2" s="2" vm="6">
        <f t="shared" ca="1" si="0"/>
        <v>1940</v>
      </c>
      <c r="L2" s="2" vm="7">
        <f t="shared" ca="1" si="0"/>
        <v>1895</v>
      </c>
      <c r="M2" s="2" vm="8">
        <f t="shared" ca="1" si="0"/>
        <v>1610</v>
      </c>
      <c r="N2" s="2" vm="9">
        <f t="shared" ca="1" si="0"/>
        <v>1355</v>
      </c>
      <c r="O2" s="2" vm="10">
        <f t="shared" ca="1" si="0"/>
        <v>1690</v>
      </c>
      <c r="P2" s="2" vm="11">
        <f t="shared" ca="1" si="0"/>
        <v>1790</v>
      </c>
      <c r="Q2" s="2" vm="12">
        <f t="shared" ca="1" si="0"/>
        <v>1905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805726000000</v>
      </c>
      <c r="H4" s="2">
        <f>IFERROR(SUM(D4:G4)*(4/MAX(1,COUNT(D4:G4))),"")</f>
        <v>3222904000000</v>
      </c>
      <c r="I4" s="2">
        <f t="shared" ref="I4:R4" si="1">IFERROR(INDEX(I51:I500,MATCH($C$4,$C$51:$C$500,0)),"")</f>
        <v>3236043000000</v>
      </c>
      <c r="J4" s="2">
        <f t="shared" si="1"/>
        <v>3228133000000</v>
      </c>
      <c r="K4" s="2">
        <f t="shared" si="1"/>
        <v>3999453000000</v>
      </c>
      <c r="L4" s="2">
        <f t="shared" si="1"/>
        <v>3437108000000</v>
      </c>
      <c r="M4" s="2">
        <f t="shared" si="1"/>
        <v>2431383000000</v>
      </c>
      <c r="N4" s="2">
        <f t="shared" si="1"/>
        <v>2044306000000</v>
      </c>
      <c r="O4" s="2">
        <f t="shared" si="1"/>
        <v>3094880000000</v>
      </c>
      <c r="P4" s="2">
        <f t="shared" si="1"/>
        <v>2516894000000</v>
      </c>
      <c r="Q4" s="2">
        <f t="shared" si="1"/>
        <v>1892036000000</v>
      </c>
      <c r="R4" s="2">
        <f t="shared" si="1"/>
        <v>1623864000000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-51783000000</v>
      </c>
      <c r="H5" s="2">
        <f>IFERROR(SUM(D5:G5)*(4/MAX(1,COUNT(D5:G5))),"")</f>
        <v>-207132000000</v>
      </c>
      <c r="I5" s="2">
        <f t="shared" ref="I5:R5" si="2">IFERROR(INDEX(I51:I500,MATCH($C$5,$C$51:$C$500,0)),"")</f>
        <v>-149863000000</v>
      </c>
      <c r="J5" s="2">
        <f t="shared" si="2"/>
        <v>-139983000000</v>
      </c>
      <c r="K5" s="2">
        <f t="shared" si="2"/>
        <v>101072000000</v>
      </c>
      <c r="L5" s="2">
        <f t="shared" si="2"/>
        <v>147369000000</v>
      </c>
      <c r="M5" s="2">
        <f t="shared" si="2"/>
        <v>-6277000000</v>
      </c>
      <c r="N5" s="2">
        <f t="shared" si="2"/>
        <v>-162158000000</v>
      </c>
      <c r="O5" s="2">
        <f t="shared" si="2"/>
        <v>160379000000</v>
      </c>
      <c r="P5" s="2">
        <f t="shared" si="2"/>
        <v>124659000000</v>
      </c>
      <c r="Q5" s="2">
        <f t="shared" si="2"/>
        <v>89968000000</v>
      </c>
      <c r="R5" s="2">
        <f t="shared" si="2"/>
        <v>119770000000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1345441000000</v>
      </c>
      <c r="H6" s="2">
        <f>IFERROR(INDEX(D6:G6,COUNT(D6:G6)),"")</f>
        <v>1345441000000</v>
      </c>
      <c r="I6" s="2">
        <f t="shared" ref="I6:R6" si="3">IFERROR(INDEX(I51:I500,MATCH($C$6,$C$51:$C$500,0)),"")</f>
        <v>1397224000000</v>
      </c>
      <c r="J6" s="2">
        <f t="shared" si="3"/>
        <v>1547087000000</v>
      </c>
      <c r="K6" s="2">
        <f t="shared" si="3"/>
        <v>1686756000000</v>
      </c>
      <c r="L6" s="2">
        <f t="shared" si="3"/>
        <v>1175194000000</v>
      </c>
      <c r="M6" s="2">
        <f t="shared" si="3"/>
        <v>1014753000000</v>
      </c>
      <c r="N6" s="2">
        <f t="shared" si="3"/>
        <v>1020083000000</v>
      </c>
      <c r="O6" s="2">
        <f t="shared" si="3"/>
        <v>1235695000000</v>
      </c>
      <c r="P6" s="2">
        <f t="shared" si="3"/>
        <v>1067918000000</v>
      </c>
      <c r="Q6" s="2">
        <f t="shared" si="3"/>
        <v>978786000000</v>
      </c>
      <c r="R6" s="2">
        <f t="shared" si="3"/>
        <v>147652000000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2.39</v>
      </c>
      <c r="H7" s="3">
        <f>IFERROR(INDEX(D7:G7,COUNT(D7:G7)),"")</f>
        <v>2.39</v>
      </c>
      <c r="I7" s="3">
        <f t="shared" ref="I7:R7" si="4">IFERROR(INDEX(I51:I500,MATCH($C$7,$C$51:$C$500,0))/1000000000,"")</f>
        <v>2.39</v>
      </c>
      <c r="J7" s="3">
        <f t="shared" si="4"/>
        <v>2.39</v>
      </c>
      <c r="K7" s="3">
        <f t="shared" si="4"/>
        <v>2.39</v>
      </c>
      <c r="L7" s="3">
        <f t="shared" si="4"/>
        <v>2.17</v>
      </c>
      <c r="M7" s="3">
        <f t="shared" si="4"/>
        <v>2.17</v>
      </c>
      <c r="N7" s="3">
        <f t="shared" si="4"/>
        <v>2.17</v>
      </c>
      <c r="O7" s="3">
        <f t="shared" si="4"/>
        <v>2.17</v>
      </c>
      <c r="P7" s="3">
        <f t="shared" si="4"/>
        <v>2.17</v>
      </c>
      <c r="Q7" s="3">
        <f t="shared" si="4"/>
        <v>2.17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29000000000</v>
      </c>
      <c r="H8" s="2">
        <f>IFERROR(INDEX(D8:G8,COUNT(D8:G8)),"")</f>
        <v>29000000000</v>
      </c>
      <c r="I8" s="2">
        <f t="shared" ref="I8:R8" si="5">IFERROR(INDEX(I51:I500,MATCH($C$8,$C$51:$C$500,0)),"")</f>
        <v>264000000000</v>
      </c>
      <c r="J8" s="2">
        <f t="shared" si="5"/>
        <v>430000000000</v>
      </c>
      <c r="K8" s="2">
        <f t="shared" si="5"/>
        <v>355000000000</v>
      </c>
      <c r="L8" s="2">
        <f t="shared" si="5"/>
        <v>356000000000</v>
      </c>
      <c r="M8" s="2">
        <f t="shared" si="5"/>
        <v>246000000000</v>
      </c>
      <c r="N8" s="2">
        <f t="shared" si="5"/>
        <v>295000000000</v>
      </c>
      <c r="O8" s="2">
        <f t="shared" si="5"/>
        <v>147000000000</v>
      </c>
      <c r="P8" s="2">
        <f t="shared" si="5"/>
        <v>90000000000</v>
      </c>
      <c r="Q8" s="2">
        <f t="shared" si="5"/>
        <v>-8000000000</v>
      </c>
      <c r="R8" s="2">
        <f t="shared" si="5"/>
        <v>86000000000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12.01</v>
      </c>
      <c r="H9" s="3">
        <f>IFERROR(INDEX(D9:G9,COUNT(D9:G9)),"")</f>
        <v>12.01</v>
      </c>
      <c r="I9" s="3">
        <f t="shared" ref="I9:R9" si="6">IFERROR(INDEX(I51:I500,MATCH($C$9,$C$51:$C$500,0)),"")</f>
        <v>110.66</v>
      </c>
      <c r="J9" s="3">
        <f t="shared" si="6"/>
        <v>180.13</v>
      </c>
      <c r="K9" s="3">
        <f t="shared" si="6"/>
        <v>148.5</v>
      </c>
      <c r="L9" s="3">
        <f t="shared" si="6"/>
        <v>164.12</v>
      </c>
      <c r="M9" s="3">
        <f t="shared" si="6"/>
        <v>113.19</v>
      </c>
      <c r="N9" s="3">
        <f t="shared" si="6"/>
        <v>135.82</v>
      </c>
      <c r="O9" s="3">
        <f t="shared" si="6"/>
        <v>67.88</v>
      </c>
      <c r="P9" s="3">
        <f t="shared" si="6"/>
        <v>41.4</v>
      </c>
      <c r="Q9" s="3">
        <f t="shared" si="6"/>
        <v>-3.57</v>
      </c>
      <c r="R9" s="3">
        <f t="shared" si="6"/>
        <v>143853.32999999999</v>
      </c>
    </row>
    <row r="10" spans="1:18" ht="15.5" x14ac:dyDescent="0.35">
      <c r="C10" t="s">
        <v>17</v>
      </c>
      <c r="D10" s="3">
        <f ca="1">IFERROR(IF(D9=0,"",D2/D9),"")</f>
        <v>134.88759367194004</v>
      </c>
      <c r="I10" s="3">
        <f t="shared" ref="I10:R10" ca="1" si="7">IFERROR(IF(I9=0,"",I2/I9),"")</f>
        <v>13.871317549249955</v>
      </c>
      <c r="J10" s="3">
        <f t="shared" ca="1" si="7"/>
        <v>6.6618553267084888</v>
      </c>
      <c r="K10" s="3">
        <f t="shared" ca="1" si="7"/>
        <v>13.063973063973064</v>
      </c>
      <c r="L10" s="3">
        <f t="shared" ca="1" si="7"/>
        <v>11.546429441871801</v>
      </c>
      <c r="M10" s="3">
        <f t="shared" ca="1" si="7"/>
        <v>14.22387136672851</v>
      </c>
      <c r="N10" s="3">
        <f t="shared" ca="1" si="7"/>
        <v>9.976439405094979</v>
      </c>
      <c r="O10" s="3">
        <f t="shared" ca="1" si="7"/>
        <v>24.896876841484975</v>
      </c>
      <c r="P10" s="3">
        <f t="shared" ca="1" si="7"/>
        <v>43.236714975845409</v>
      </c>
      <c r="Q10" s="3">
        <f t="shared" ca="1" si="7"/>
        <v>-533.61344537815125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299701000000</v>
      </c>
      <c r="H11" s="2">
        <f>IFERROR(INDEX(D11:G11,COUNT(D11:G11)),"")</f>
        <v>299701000000</v>
      </c>
      <c r="I11" s="2">
        <f t="shared" ref="I11:R11" si="8">IFERROR(INDEX(I51:I500,MATCH($C$11,$C$51:$C$500,0)),"")</f>
        <v>375955000000</v>
      </c>
      <c r="J11" s="2">
        <f t="shared" si="8"/>
        <v>468720000000</v>
      </c>
      <c r="K11" s="2">
        <f t="shared" si="8"/>
        <v>541263000000</v>
      </c>
      <c r="L11" s="2">
        <f t="shared" si="8"/>
        <v>258251000000</v>
      </c>
      <c r="M11" s="2">
        <f t="shared" si="8"/>
        <v>256175000000</v>
      </c>
      <c r="N11" s="2">
        <f t="shared" si="8"/>
        <v>355856000000</v>
      </c>
      <c r="O11" s="2">
        <f t="shared" si="8"/>
        <v>333741000000</v>
      </c>
      <c r="P11" s="2">
        <f t="shared" si="8"/>
        <v>278468000000</v>
      </c>
      <c r="Q11" s="2">
        <f t="shared" si="8"/>
        <v>368527000000</v>
      </c>
      <c r="R11" s="2">
        <f t="shared" si="8"/>
        <v>406950000000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-298000000000</v>
      </c>
      <c r="H12" s="2">
        <f>IFERROR(INDEX(D12:G12,COUNT(D12:G12)),"")</f>
        <v>-298000000000</v>
      </c>
      <c r="I12" s="2">
        <f t="shared" ref="I12:R12" si="9">IFERROR(INDEX(I51:I500,MATCH($C$12,$C$51:$C$500,0)),"")</f>
        <v>-374000000000</v>
      </c>
      <c r="J12" s="2">
        <f t="shared" si="9"/>
        <v>-467000000000</v>
      </c>
      <c r="K12" s="2">
        <f t="shared" si="9"/>
        <v>-539000000000</v>
      </c>
      <c r="L12" s="2">
        <f t="shared" si="9"/>
        <v>-257000000000</v>
      </c>
      <c r="M12" s="2">
        <f t="shared" si="9"/>
        <v>-256000000000</v>
      </c>
      <c r="N12" s="2">
        <f t="shared" si="9"/>
        <v>-355000000000</v>
      </c>
      <c r="O12" s="2">
        <f t="shared" si="9"/>
        <v>-332000000000</v>
      </c>
      <c r="P12" s="2">
        <f t="shared" si="9"/>
        <v>-277000000000</v>
      </c>
      <c r="Q12" s="2">
        <f t="shared" si="9"/>
        <v>-367000000000</v>
      </c>
      <c r="R12" s="2">
        <f t="shared" si="9"/>
        <v>293000000000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R13" si="10">IFERROR(INDEX(I51:I500,MATCH($C$13,$C$51:$C$500,0)),"")</f>
        <v>2000000000</v>
      </c>
      <c r="J13" s="2">
        <f t="shared" si="10"/>
        <v>2000000000</v>
      </c>
      <c r="K13" s="2">
        <f t="shared" si="10"/>
        <v>2000000000</v>
      </c>
      <c r="L13" s="2">
        <f t="shared" si="10"/>
        <v>1000000000</v>
      </c>
      <c r="M13" s="2">
        <f t="shared" si="10"/>
        <v>0</v>
      </c>
      <c r="N13" s="2">
        <f t="shared" si="10"/>
        <v>1000000000</v>
      </c>
      <c r="O13" s="2">
        <f t="shared" si="10"/>
        <v>2000000000</v>
      </c>
      <c r="P13" s="2">
        <f t="shared" si="10"/>
        <v>2000000000</v>
      </c>
      <c r="Q13" s="2">
        <f t="shared" si="10"/>
        <v>2000000000</v>
      </c>
      <c r="R13" s="2">
        <f t="shared" si="10"/>
        <v>700000000000</v>
      </c>
    </row>
    <row r="14" spans="1:18" ht="15.5" x14ac:dyDescent="0.35">
      <c r="C14" t="s">
        <v>26</v>
      </c>
      <c r="D14" s="2">
        <f>IFERROR(INDEX(D51:D500,MATCH($C$14,$C$51:$C$500,0)),"")</f>
        <v>-8883000000</v>
      </c>
      <c r="H14" s="2">
        <f>IFERROR(SUM(D14:G14)*(4/MAX(1,COUNT(D14:G14))),"")</f>
        <v>-35532000000</v>
      </c>
      <c r="I14" s="2">
        <f t="shared" ref="I14:R14" si="11">IFERROR(INDEX(I51:I500,MATCH($C$14,$C$51:$C$500,0)),"")</f>
        <v>-35262000000</v>
      </c>
      <c r="J14" s="2">
        <f t="shared" si="11"/>
        <v>-38388000000</v>
      </c>
      <c r="K14" s="2">
        <f t="shared" si="11"/>
        <v>-32094000000</v>
      </c>
      <c r="L14" s="2">
        <f t="shared" si="11"/>
        <v>-30138000000</v>
      </c>
      <c r="M14" s="2">
        <f t="shared" si="11"/>
        <v>-35922000000</v>
      </c>
      <c r="N14" s="2">
        <f t="shared" si="11"/>
        <v>-43947000000</v>
      </c>
      <c r="O14" s="2">
        <f t="shared" si="11"/>
        <v>-650000000</v>
      </c>
      <c r="P14" s="2">
        <f t="shared" si="11"/>
        <v>-383000000</v>
      </c>
      <c r="Q14" s="2">
        <f t="shared" si="11"/>
        <v>-25569000000</v>
      </c>
      <c r="R14" s="2">
        <f t="shared" si="11"/>
        <v>-6892000000</v>
      </c>
    </row>
    <row r="15" spans="1:18" ht="15.5" x14ac:dyDescent="0.35">
      <c r="C15" t="s">
        <v>27</v>
      </c>
      <c r="D15" s="2">
        <f>IFERROR(INDEX(D51:D500,MATCH($C$15,$C$51:$C$500,0)),"")</f>
        <v>18739000000</v>
      </c>
      <c r="H15" s="2">
        <f>IFERROR(SUM(D15:G15)*(4/MAX(1,COUNT(D15:G15))),"")</f>
        <v>74956000000</v>
      </c>
      <c r="I15" s="2">
        <f t="shared" ref="I15:R15" si="12">IFERROR(INDEX(I51:I500,MATCH($C$15,$C$51:$C$500,0)),"")</f>
        <v>18095000000</v>
      </c>
      <c r="J15" s="2">
        <f t="shared" si="12"/>
        <v>36767000000</v>
      </c>
      <c r="K15" s="2">
        <f t="shared" si="12"/>
        <v>-39735000000</v>
      </c>
      <c r="L15" s="2">
        <f t="shared" si="12"/>
        <v>-39448000000</v>
      </c>
      <c r="M15" s="2">
        <f t="shared" si="12"/>
        <v>-5012000000</v>
      </c>
      <c r="N15" s="2">
        <f t="shared" si="12"/>
        <v>39988000000</v>
      </c>
      <c r="O15" s="2">
        <f t="shared" si="12"/>
        <v>-65168000000</v>
      </c>
      <c r="P15" s="2">
        <f t="shared" si="12"/>
        <v>-50702000000</v>
      </c>
      <c r="Q15" s="2">
        <f t="shared" si="12"/>
        <v>-40331000000</v>
      </c>
      <c r="R15" s="2">
        <f t="shared" si="12"/>
        <v>-41031000000</v>
      </c>
    </row>
    <row r="16" spans="1:18" ht="15.5" x14ac:dyDescent="0.35">
      <c r="C16" t="s">
        <v>28</v>
      </c>
      <c r="D16" s="2">
        <f>IFERROR(INDEX(D51:D500,MATCH($C$16,$C$51:$C$500,0)),"")</f>
        <v>-70522000000</v>
      </c>
      <c r="H16" s="2">
        <f>IFERROR(SUM(D16:G16)*(4/MAX(1,COUNT(D16:G16))),"")</f>
        <v>-282088000000</v>
      </c>
      <c r="I16" s="2">
        <f t="shared" ref="I16:R16" si="13">IFERROR(INDEX(I51:I500,MATCH($C$16,$C$51:$C$500,0)),"")</f>
        <v>-168862000000</v>
      </c>
      <c r="J16" s="2">
        <f t="shared" si="13"/>
        <v>-182915000000</v>
      </c>
      <c r="K16" s="2">
        <f t="shared" si="13"/>
        <v>144384000000</v>
      </c>
      <c r="L16" s="2">
        <f t="shared" si="13"/>
        <v>185744000000</v>
      </c>
      <c r="M16" s="2">
        <f t="shared" si="13"/>
        <v>-4915000000</v>
      </c>
      <c r="N16" s="2">
        <f t="shared" si="13"/>
        <v>-204787000000</v>
      </c>
      <c r="O16" s="2">
        <f t="shared" si="13"/>
        <v>230894000000</v>
      </c>
      <c r="P16" s="2">
        <f t="shared" si="13"/>
        <v>171232000000</v>
      </c>
      <c r="Q16" s="2">
        <f t="shared" si="13"/>
        <v>134788000000</v>
      </c>
      <c r="R16" s="2">
        <f t="shared" si="13"/>
        <v>156982000000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3871800000000</v>
      </c>
      <c r="H20" s="2">
        <f t="shared" ref="H20:R20" ca="1" si="14">IFERROR(H21*H2,"")</f>
        <v>3871800000000</v>
      </c>
      <c r="I20" s="2">
        <f t="shared" ca="1" si="14"/>
        <v>3668650000000</v>
      </c>
      <c r="J20" s="2">
        <f t="shared" ca="1" si="14"/>
        <v>2868000000000</v>
      </c>
      <c r="K20" s="2">
        <f t="shared" ca="1" si="14"/>
        <v>4636600000000</v>
      </c>
      <c r="L20" s="2">
        <f t="shared" ca="1" si="14"/>
        <v>4112150000000</v>
      </c>
      <c r="M20" s="2">
        <f t="shared" ca="1" si="14"/>
        <v>3493700000000</v>
      </c>
      <c r="N20" s="2">
        <f t="shared" ca="1" si="14"/>
        <v>2940350000000</v>
      </c>
      <c r="O20" s="2">
        <f t="shared" ca="1" si="14"/>
        <v>3667300000000</v>
      </c>
      <c r="P20" s="2">
        <f t="shared" ca="1" si="14"/>
        <v>3884300000000</v>
      </c>
      <c r="Q20" s="2">
        <f t="shared" ca="1" si="14"/>
        <v>4133850000000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2390000000</v>
      </c>
      <c r="H21" s="2">
        <f>IFERROR(INDEX(D21:G21,COUNT(D21:G21)),"")</f>
        <v>2390000000</v>
      </c>
      <c r="I21" s="2">
        <f t="shared" ref="I21:R21" si="15">IFERROR(INDEX(I51:I500,MATCH($C$7,$C$51:$C$500,0)),"")</f>
        <v>2390000000</v>
      </c>
      <c r="J21" s="2">
        <f t="shared" si="15"/>
        <v>2390000000</v>
      </c>
      <c r="K21" s="2">
        <f t="shared" si="15"/>
        <v>2390000000</v>
      </c>
      <c r="L21" s="2">
        <f t="shared" si="15"/>
        <v>2170000000</v>
      </c>
      <c r="M21" s="2">
        <f t="shared" si="15"/>
        <v>2170000000</v>
      </c>
      <c r="N21" s="2">
        <f t="shared" si="15"/>
        <v>2170000000</v>
      </c>
      <c r="O21" s="2">
        <f t="shared" si="15"/>
        <v>2170000000</v>
      </c>
      <c r="P21" s="2">
        <f t="shared" si="15"/>
        <v>2170000000</v>
      </c>
      <c r="Q21" s="2">
        <f t="shared" si="15"/>
        <v>2170000000</v>
      </c>
      <c r="R21" s="2">
        <f t="shared" si="15"/>
        <v>0</v>
      </c>
    </row>
    <row r="23" spans="1:18" ht="15.5" x14ac:dyDescent="0.35">
      <c r="B23" t="s">
        <v>40</v>
      </c>
      <c r="C23" t="s">
        <v>41</v>
      </c>
      <c r="D23" s="3">
        <f>IFERROR(D5/D6*100,"")</f>
        <v>-3.8487752342912103</v>
      </c>
      <c r="H23" s="3">
        <f t="shared" ref="H23:R23" si="16">IFERROR(H5/H6*100,"")</f>
        <v>-15.395100937164841</v>
      </c>
      <c r="I23" s="3">
        <f t="shared" si="16"/>
        <v>-10.725767665027226</v>
      </c>
      <c r="J23" s="3">
        <f t="shared" si="16"/>
        <v>-9.0481660048853101</v>
      </c>
      <c r="K23" s="3">
        <f t="shared" si="16"/>
        <v>5.9920936993850917</v>
      </c>
      <c r="L23" s="3">
        <f t="shared" si="16"/>
        <v>12.539972123751483</v>
      </c>
      <c r="M23" s="3">
        <f t="shared" si="16"/>
        <v>-0.61857417519337221</v>
      </c>
      <c r="N23" s="3">
        <f t="shared" si="16"/>
        <v>-15.896549594493781</v>
      </c>
      <c r="O23" s="3">
        <f t="shared" si="16"/>
        <v>12.978849958929995</v>
      </c>
      <c r="P23" s="3">
        <f t="shared" si="16"/>
        <v>11.673087259508689</v>
      </c>
      <c r="Q23" s="3">
        <f t="shared" si="16"/>
        <v>9.1917947334759589</v>
      </c>
      <c r="R23" s="3">
        <f t="shared" si="16"/>
        <v>81.116408853249538</v>
      </c>
    </row>
    <row r="24" spans="1:18" ht="15.5" x14ac:dyDescent="0.35">
      <c r="C24" t="s">
        <v>42</v>
      </c>
      <c r="D24" s="4">
        <f>IFERROR(_xlfn.RRI(5,I23,D23),"")</f>
        <v>-0.18533542309603945</v>
      </c>
      <c r="H24" s="4">
        <f t="shared" ref="H24:R24" si="17">IFERROR(_xlfn.RRI(5,M23,H23),"")</f>
        <v>0.90194586376915109</v>
      </c>
      <c r="I24" s="4">
        <f t="shared" si="17"/>
        <v>-7.5674140695513037E-2</v>
      </c>
      <c r="J24" s="4" t="str">
        <f t="shared" si="17"/>
        <v/>
      </c>
      <c r="K24" s="4">
        <f t="shared" si="17"/>
        <v>-0.12485790794881269</v>
      </c>
      <c r="L24" s="4">
        <f t="shared" si="17"/>
        <v>6.4092177954804486E-2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-21.69</v>
      </c>
      <c r="H25" s="3">
        <f>IFERROR(INDEX(D25:G25,COUNT(D25:G25)),"")</f>
        <v>-21.69</v>
      </c>
      <c r="I25" s="3">
        <f t="shared" ref="I25:R25" si="18">IFERROR(INDEX(I51:I500,MATCH($C$25,$C$51:$C$500,0)),"")</f>
        <v>-63.14</v>
      </c>
      <c r="J25" s="3">
        <f t="shared" si="18"/>
        <v>-61.2</v>
      </c>
      <c r="K25" s="3">
        <f t="shared" si="18"/>
        <v>43.82</v>
      </c>
      <c r="L25" s="3">
        <f t="shared" si="18"/>
        <v>67.39</v>
      </c>
      <c r="M25" s="3">
        <f t="shared" si="18"/>
        <v>-4.57</v>
      </c>
      <c r="N25" s="3">
        <f t="shared" si="18"/>
        <v>-75.91</v>
      </c>
      <c r="O25" s="3">
        <f t="shared" si="18"/>
        <v>76.34</v>
      </c>
      <c r="P25" s="3">
        <f t="shared" si="18"/>
        <v>55.52</v>
      </c>
      <c r="Q25" s="3">
        <f t="shared" si="18"/>
        <v>43.51</v>
      </c>
      <c r="R25" s="3">
        <f t="shared" si="18"/>
        <v>193250</v>
      </c>
    </row>
    <row r="26" spans="1:18" ht="15.5" x14ac:dyDescent="0.35">
      <c r="C26" t="s">
        <v>45</v>
      </c>
      <c r="D26" s="4">
        <f>IFERROR(_xlfn.RRI(5,I25,D25),"")</f>
        <v>-0.19240988424859118</v>
      </c>
      <c r="H26" s="4">
        <f t="shared" ref="H26:R26" si="19">IFERROR(_xlfn.RRI(5,M25,H25),"")</f>
        <v>0.36542757860653929</v>
      </c>
      <c r="I26" s="4">
        <f t="shared" si="19"/>
        <v>-3.6168496914832815E-2</v>
      </c>
      <c r="J26" s="4" t="str">
        <f t="shared" si="19"/>
        <v/>
      </c>
      <c r="K26" s="4">
        <f t="shared" si="19"/>
        <v>-4.6227968142255382E-2</v>
      </c>
      <c r="L26" s="4">
        <f t="shared" si="19"/>
        <v>9.1443539734070711E-2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337.12384937238494</v>
      </c>
      <c r="H27" s="3">
        <f t="shared" ref="H27:R27" si="20">IFERROR(H4/H21,"")</f>
        <v>1348.4953974895398</v>
      </c>
      <c r="I27" s="3">
        <f t="shared" si="20"/>
        <v>1353.9928870292888</v>
      </c>
      <c r="J27" s="3">
        <f t="shared" si="20"/>
        <v>1350.6832635983264</v>
      </c>
      <c r="K27" s="3">
        <f t="shared" si="20"/>
        <v>1673.4112970711296</v>
      </c>
      <c r="L27" s="3">
        <f t="shared" si="20"/>
        <v>1583.920737327189</v>
      </c>
      <c r="M27" s="3">
        <f t="shared" si="20"/>
        <v>1120.4529953917051</v>
      </c>
      <c r="N27" s="3">
        <f t="shared" si="20"/>
        <v>942.07649769585248</v>
      </c>
      <c r="O27" s="3">
        <f t="shared" si="20"/>
        <v>1426.2119815668202</v>
      </c>
      <c r="P27" s="3">
        <f t="shared" si="20"/>
        <v>1159.8589861751152</v>
      </c>
      <c r="Q27" s="3">
        <f t="shared" si="20"/>
        <v>871.90599078341018</v>
      </c>
      <c r="R27" s="3" t="str">
        <f t="shared" si="20"/>
        <v/>
      </c>
    </row>
    <row r="28" spans="1:18" ht="15.5" x14ac:dyDescent="0.35">
      <c r="C28" t="s">
        <v>47</v>
      </c>
      <c r="D28" s="4">
        <f>IFERROR(_xlfn.RRI(5,I27,D27),"")</f>
        <v>-0.24275813075978736</v>
      </c>
      <c r="H28" s="4">
        <f t="shared" ref="H28:R28" si="21">IFERROR(_xlfn.RRI(5,M27,H27),"")</f>
        <v>3.7746232366481447E-2</v>
      </c>
      <c r="I28" s="4">
        <f t="shared" si="21"/>
        <v>7.5241560981612388E-2</v>
      </c>
      <c r="J28" s="4">
        <f t="shared" si="21"/>
        <v>-1.0823278242619638E-2</v>
      </c>
      <c r="K28" s="4">
        <f t="shared" si="21"/>
        <v>7.6067465817343249E-2</v>
      </c>
      <c r="L28" s="4">
        <f t="shared" si="21"/>
        <v>0.12681535547995115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-0.65647766867279067</v>
      </c>
      <c r="I29" s="4">
        <f t="shared" si="22"/>
        <v>3.1699346405228722E-2</v>
      </c>
      <c r="J29" s="4">
        <f t="shared" si="22"/>
        <v>-2.3966225467822913</v>
      </c>
      <c r="K29" s="4">
        <f t="shared" si="22"/>
        <v>-0.34975515655141715</v>
      </c>
      <c r="L29" s="4">
        <f t="shared" si="22"/>
        <v>-15.746170678336981</v>
      </c>
      <c r="M29" s="4">
        <f t="shared" si="22"/>
        <v>-0.93979712817810579</v>
      </c>
      <c r="N29" s="4">
        <f t="shared" si="22"/>
        <v>-1.994367304165575</v>
      </c>
      <c r="O29" s="4">
        <f t="shared" si="22"/>
        <v>0.375</v>
      </c>
      <c r="P29" s="4">
        <f t="shared" si="22"/>
        <v>0.27602849919558736</v>
      </c>
      <c r="Q29" s="4">
        <f t="shared" si="22"/>
        <v>-0.99977485122897791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-4.0602056276755919E-3</v>
      </c>
      <c r="I30" s="4">
        <f t="shared" si="23"/>
        <v>2.4503327465132349E-3</v>
      </c>
      <c r="J30" s="4">
        <f t="shared" si="23"/>
        <v>-0.19285637310902257</v>
      </c>
      <c r="K30" s="4">
        <f t="shared" si="23"/>
        <v>5.6499392700011482E-2</v>
      </c>
      <c r="L30" s="4">
        <f t="shared" si="23"/>
        <v>0.41364318167890457</v>
      </c>
      <c r="M30" s="4">
        <f t="shared" si="23"/>
        <v>0.18934396318359401</v>
      </c>
      <c r="N30" s="4">
        <f t="shared" si="23"/>
        <v>-0.33945548777335471</v>
      </c>
      <c r="O30" s="4">
        <f t="shared" si="23"/>
        <v>0.22964256738662808</v>
      </c>
      <c r="P30" s="4">
        <f t="shared" si="23"/>
        <v>0.33025692957216451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563.42999999999995</v>
      </c>
      <c r="H32" s="3">
        <f>IFERROR(INDEX(D32:G32,COUNT(D32:G32)),"")</f>
        <v>563.42999999999995</v>
      </c>
      <c r="I32" s="3">
        <f t="shared" ref="I32:R32" si="24">IFERROR(INDEX(I51:I500,MATCH($C$32,$C$51:$C$500,0)),"")</f>
        <v>585.12</v>
      </c>
      <c r="J32" s="3">
        <f t="shared" si="24"/>
        <v>647.88</v>
      </c>
      <c r="K32" s="3">
        <f t="shared" si="24"/>
        <v>706.37</v>
      </c>
      <c r="L32" s="3">
        <f t="shared" si="24"/>
        <v>541.33000000000004</v>
      </c>
      <c r="M32" s="3">
        <f t="shared" si="24"/>
        <v>467.43</v>
      </c>
      <c r="N32" s="3">
        <f t="shared" si="24"/>
        <v>469.88</v>
      </c>
      <c r="O32" s="3">
        <f t="shared" si="24"/>
        <v>569.20000000000005</v>
      </c>
      <c r="P32" s="3">
        <f t="shared" si="24"/>
        <v>491.92</v>
      </c>
      <c r="Q32" s="3">
        <f t="shared" si="24"/>
        <v>450.86</v>
      </c>
      <c r="R32" s="3">
        <f t="shared" si="24"/>
        <v>246080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2.71</v>
      </c>
      <c r="H33" s="3">
        <f>IFERROR(INDEX(D33:G33,COUNT(D33:G33)),"")</f>
        <v>2.71</v>
      </c>
      <c r="I33" s="3">
        <f t="shared" ref="I33:R33" si="25">IFERROR(INDEX(I51:I500,MATCH($C$33,$C$51:$C$500,0)),"")</f>
        <v>2.62</v>
      </c>
      <c r="J33" s="3">
        <f t="shared" si="25"/>
        <v>1.85</v>
      </c>
      <c r="K33" s="3">
        <f t="shared" si="25"/>
        <v>2.75</v>
      </c>
      <c r="L33" s="3">
        <f t="shared" si="25"/>
        <v>3.5</v>
      </c>
      <c r="M33" s="3">
        <f t="shared" si="25"/>
        <v>3.44</v>
      </c>
      <c r="N33" s="3">
        <f t="shared" si="25"/>
        <v>2.88</v>
      </c>
      <c r="O33" s="3">
        <f t="shared" si="25"/>
        <v>2.97</v>
      </c>
      <c r="P33" s="3">
        <f t="shared" si="25"/>
        <v>3.64</v>
      </c>
      <c r="Q33" s="3">
        <f t="shared" si="25"/>
        <v>4.2300000000000004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-70.31</v>
      </c>
      <c r="H34" s="3">
        <f>IFERROR(INDEX(D34:G34,COUNT(D34:G34)),"")</f>
        <v>-70.31</v>
      </c>
      <c r="I34" s="3">
        <f t="shared" ref="I34:R34" si="26">IFERROR(INDEX(I51:I500,MATCH($C$34,$C$51:$C$500,0)),"")</f>
        <v>-24.31</v>
      </c>
      <c r="J34" s="3">
        <f t="shared" si="26"/>
        <v>-19.61</v>
      </c>
      <c r="K34" s="3">
        <f t="shared" si="26"/>
        <v>44.27</v>
      </c>
      <c r="L34" s="3">
        <f t="shared" si="26"/>
        <v>28.12</v>
      </c>
      <c r="M34" s="3">
        <f t="shared" si="26"/>
        <v>-352.3</v>
      </c>
      <c r="N34" s="3">
        <f t="shared" si="26"/>
        <v>-17.850000000000001</v>
      </c>
      <c r="O34" s="3">
        <f t="shared" si="26"/>
        <v>22.14</v>
      </c>
      <c r="P34" s="3">
        <f t="shared" si="26"/>
        <v>32.24</v>
      </c>
      <c r="Q34" s="3">
        <f t="shared" si="26"/>
        <v>43.78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4.5199999999999996</v>
      </c>
      <c r="H35" s="3">
        <f>IFERROR(INDEX(D35:G35,COUNT(D35:G35)),"")</f>
        <v>4.5199999999999996</v>
      </c>
      <c r="I35" s="3">
        <f t="shared" ref="I35:R35" si="27">IFERROR(INDEX(I51:I500,MATCH($C$35,$C$51:$C$500,0)),"")</f>
        <v>1.1299999999999999</v>
      </c>
      <c r="J35" s="3">
        <f t="shared" si="27"/>
        <v>0.89</v>
      </c>
      <c r="K35" s="3">
        <f t="shared" si="27"/>
        <v>1.1599999999999999</v>
      </c>
      <c r="L35" s="3">
        <f t="shared" si="27"/>
        <v>1.2</v>
      </c>
      <c r="M35" s="3">
        <f t="shared" si="27"/>
        <v>1.44</v>
      </c>
      <c r="N35" s="3">
        <f t="shared" si="27"/>
        <v>1.44</v>
      </c>
      <c r="O35" s="3">
        <f t="shared" si="27"/>
        <v>1.19</v>
      </c>
      <c r="P35" s="3">
        <f t="shared" si="27"/>
        <v>1.54</v>
      </c>
      <c r="Q35" s="3">
        <f t="shared" si="27"/>
        <v>2.19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805726000000</v>
      </c>
      <c r="E51" s="5">
        <v>881660000000</v>
      </c>
      <c r="F51" s="5">
        <v>833841000000</v>
      </c>
      <c r="G51" s="5">
        <v>800930000000</v>
      </c>
      <c r="I51" s="5">
        <v>3236043000000</v>
      </c>
      <c r="J51" s="5">
        <v>3228133000000</v>
      </c>
      <c r="K51" s="5">
        <v>3999453000000</v>
      </c>
      <c r="L51" s="5">
        <v>3437108000000</v>
      </c>
      <c r="M51" s="5">
        <v>2431383000000</v>
      </c>
      <c r="N51" s="5">
        <v>2044306000000</v>
      </c>
      <c r="O51" s="5">
        <v>3094880000000</v>
      </c>
      <c r="P51" s="5">
        <v>2516894000000</v>
      </c>
      <c r="Q51" s="5">
        <v>1892036000000</v>
      </c>
      <c r="R51" s="5">
        <v>1623864000000</v>
      </c>
    </row>
    <row r="52" spans="2:18" ht="15.5" x14ac:dyDescent="0.35">
      <c r="C52" t="s">
        <v>72</v>
      </c>
      <c r="D52" s="5">
        <v>-259365000000</v>
      </c>
      <c r="E52" s="5">
        <v>-280823000000</v>
      </c>
      <c r="F52" s="5">
        <v>-255739000000</v>
      </c>
      <c r="G52" s="5">
        <v>-246400000000</v>
      </c>
      <c r="I52" s="5">
        <v>-1000392000000</v>
      </c>
      <c r="J52" s="5">
        <v>-976466000000</v>
      </c>
      <c r="K52" s="5">
        <v>-1239058000000</v>
      </c>
      <c r="L52" s="5">
        <v>-1084937000000</v>
      </c>
      <c r="M52" s="5">
        <v>-791644000000</v>
      </c>
      <c r="N52" s="5">
        <v>-668689000000</v>
      </c>
      <c r="O52" s="5">
        <v>-877015000000</v>
      </c>
      <c r="P52" s="5">
        <v>-716335000000</v>
      </c>
      <c r="Q52" s="5">
        <v>-525382000000</v>
      </c>
      <c r="R52" s="5">
        <v>-450028000000</v>
      </c>
    </row>
    <row r="53" spans="2:18" ht="15.5" x14ac:dyDescent="0.35">
      <c r="C53" t="s">
        <v>73</v>
      </c>
      <c r="D53" s="5">
        <v>546361000000</v>
      </c>
      <c r="E53" s="5">
        <v>600837000000</v>
      </c>
      <c r="F53" s="5">
        <v>578102000000</v>
      </c>
      <c r="G53" s="5">
        <v>554530000000</v>
      </c>
      <c r="I53" s="5">
        <v>2235651000000</v>
      </c>
      <c r="J53" s="5">
        <v>2251667000000</v>
      </c>
      <c r="K53" s="5">
        <v>2760395000000</v>
      </c>
      <c r="L53" s="5">
        <v>2352171000000</v>
      </c>
      <c r="M53" s="5">
        <v>1639739000000</v>
      </c>
      <c r="N53" s="5">
        <v>1375617000000</v>
      </c>
      <c r="O53" s="5">
        <v>2217865000000</v>
      </c>
      <c r="P53" s="5">
        <v>1800559000000</v>
      </c>
      <c r="Q53" s="5">
        <v>1366654000000</v>
      </c>
      <c r="R53" s="5">
        <v>1173836000000</v>
      </c>
    </row>
    <row r="54" spans="2:18" ht="15.5" x14ac:dyDescent="0.35">
      <c r="C54" t="s">
        <v>74</v>
      </c>
      <c r="D54" s="5">
        <v>-609474000000</v>
      </c>
      <c r="E54" s="5">
        <v>-613526000000</v>
      </c>
      <c r="F54" s="5">
        <v>-605455000000</v>
      </c>
      <c r="G54" s="5">
        <v>-589883000000</v>
      </c>
      <c r="I54" s="5">
        <v>-2373120000000</v>
      </c>
      <c r="J54" s="5">
        <v>-2346537000000</v>
      </c>
      <c r="K54" s="5">
        <v>-2589022000000</v>
      </c>
      <c r="L54" s="5">
        <v>-2133327000000</v>
      </c>
      <c r="M54" s="5">
        <v>-1611993000000</v>
      </c>
      <c r="N54" s="5">
        <v>-1528198000000</v>
      </c>
      <c r="O54" s="5">
        <v>-1994387000000</v>
      </c>
      <c r="P54" s="5">
        <v>-1628482000000</v>
      </c>
      <c r="Q54" s="5">
        <v>-1212228000000</v>
      </c>
      <c r="R54" s="5">
        <v>-1017342000000</v>
      </c>
    </row>
    <row r="55" spans="2:18" ht="15.5" x14ac:dyDescent="0.35">
      <c r="C55" t="s">
        <v>75</v>
      </c>
      <c r="D55" s="5">
        <v>-529332000000</v>
      </c>
      <c r="E55" s="5">
        <v>-542378000000</v>
      </c>
      <c r="F55" s="5">
        <v>-527727000000</v>
      </c>
      <c r="G55" s="5">
        <v>-514330000000</v>
      </c>
      <c r="I55" s="5">
        <v>-2075301000000</v>
      </c>
      <c r="J55" s="5">
        <v>-2054532000000</v>
      </c>
      <c r="K55" s="5">
        <v>-2254978000000</v>
      </c>
      <c r="L55" s="5">
        <v>-1842913000000</v>
      </c>
      <c r="M55" s="5">
        <v>-1373360000000</v>
      </c>
      <c r="N55" s="5">
        <v>-1290444000000</v>
      </c>
      <c r="O55" s="5">
        <v>-1713104000000</v>
      </c>
      <c r="P55" s="5">
        <v>-1403438000000</v>
      </c>
      <c r="Q55" s="5">
        <v>-1038998000000</v>
      </c>
      <c r="R55" s="5">
        <v>-885045000000</v>
      </c>
    </row>
    <row r="56" spans="2:18" ht="15.5" x14ac:dyDescent="0.35">
      <c r="C56" t="s">
        <v>76</v>
      </c>
      <c r="D56" s="5">
        <v>-80142000000</v>
      </c>
      <c r="E56" s="5">
        <v>-71148000000</v>
      </c>
      <c r="F56" s="5">
        <v>-77728000000</v>
      </c>
      <c r="G56" s="5">
        <v>-75553000000</v>
      </c>
      <c r="I56" s="5">
        <v>-297819000000</v>
      </c>
      <c r="J56" s="5">
        <v>-292005000000</v>
      </c>
      <c r="K56" s="5">
        <v>-334044000000</v>
      </c>
      <c r="L56" s="5">
        <v>-290414000000</v>
      </c>
      <c r="M56" s="5">
        <v>-238633000000</v>
      </c>
      <c r="N56" s="5">
        <v>-237754000000</v>
      </c>
      <c r="O56" s="5">
        <v>-281283000000</v>
      </c>
      <c r="P56" s="5">
        <v>-225044000000</v>
      </c>
      <c r="Q56" s="5">
        <v>-173230000000</v>
      </c>
      <c r="R56" s="5">
        <v>-132297000000</v>
      </c>
    </row>
    <row r="57" spans="2:18" ht="15.5" x14ac:dyDescent="0.35">
      <c r="C57" t="s">
        <v>78</v>
      </c>
      <c r="D57" s="5">
        <v>-63113000000</v>
      </c>
      <c r="E57" s="5">
        <v>-12689000000</v>
      </c>
      <c r="F57" s="5">
        <v>-27353000000</v>
      </c>
      <c r="G57" s="5">
        <v>-35353000000</v>
      </c>
      <c r="I57" s="5">
        <v>-137469000000</v>
      </c>
      <c r="J57" s="5">
        <v>-94870000000</v>
      </c>
      <c r="K57" s="5">
        <v>171373000000</v>
      </c>
      <c r="L57" s="5">
        <v>218844000000</v>
      </c>
      <c r="M57" s="5">
        <v>27746000000</v>
      </c>
      <c r="N57" s="5">
        <v>-152581000000</v>
      </c>
      <c r="O57" s="5">
        <v>223478000000</v>
      </c>
      <c r="P57" s="5">
        <v>172077000000</v>
      </c>
      <c r="Q57" s="5">
        <v>154426000000</v>
      </c>
      <c r="R57" s="5">
        <v>156494000000</v>
      </c>
    </row>
    <row r="58" spans="2:18" ht="15.5" x14ac:dyDescent="0.35">
      <c r="C58" t="s">
        <v>79</v>
      </c>
      <c r="D58" s="5">
        <v>-7409000000</v>
      </c>
      <c r="E58" s="5">
        <v>-14350000000</v>
      </c>
      <c r="F58" s="5">
        <v>-8905000000</v>
      </c>
      <c r="G58" s="5">
        <v>3125000000</v>
      </c>
      <c r="I58" s="5">
        <v>-31393000000</v>
      </c>
      <c r="J58" s="5">
        <v>-88045000000</v>
      </c>
      <c r="K58" s="5">
        <v>-26989000000</v>
      </c>
      <c r="L58" s="5">
        <v>-33100000000</v>
      </c>
      <c r="M58" s="5">
        <v>-32661000000</v>
      </c>
      <c r="N58" s="5">
        <v>-52206000000</v>
      </c>
      <c r="O58" s="5">
        <v>7416000000</v>
      </c>
      <c r="P58" s="5">
        <v>-845000000</v>
      </c>
      <c r="Q58" s="5">
        <v>-19638000000</v>
      </c>
      <c r="R58" s="5">
        <v>488000000</v>
      </c>
    </row>
    <row r="59" spans="2:18" ht="15.5" x14ac:dyDescent="0.35">
      <c r="C59" t="s">
        <v>26</v>
      </c>
      <c r="D59" s="5">
        <v>-8883000000</v>
      </c>
      <c r="E59" s="5">
        <v>-9268000000</v>
      </c>
      <c r="F59" s="5">
        <v>-8349000000</v>
      </c>
      <c r="G59" s="5">
        <v>-9038000000</v>
      </c>
      <c r="I59" s="5">
        <v>-35262000000</v>
      </c>
      <c r="J59" s="5">
        <v>-38388000000</v>
      </c>
      <c r="K59" s="5">
        <v>-32094000000</v>
      </c>
      <c r="L59" s="5">
        <v>-30138000000</v>
      </c>
      <c r="M59" s="5">
        <v>-35922000000</v>
      </c>
      <c r="N59" s="5">
        <v>-43947000000</v>
      </c>
      <c r="O59" s="5">
        <v>-650000000</v>
      </c>
      <c r="P59" s="5">
        <v>-383000000</v>
      </c>
      <c r="Q59" s="5">
        <v>-25569000000</v>
      </c>
      <c r="R59" s="5">
        <v>-6892000000</v>
      </c>
    </row>
    <row r="60" spans="2:18" ht="15.5" x14ac:dyDescent="0.35">
      <c r="C60" t="s">
        <v>275</v>
      </c>
      <c r="D60" s="5">
        <v>-4306000000</v>
      </c>
      <c r="E60" s="5">
        <v>-717000000</v>
      </c>
      <c r="F60" s="5">
        <v>-7258000000</v>
      </c>
      <c r="G60" s="5">
        <v>7046000000</v>
      </c>
      <c r="I60" s="5">
        <v>-6362000000</v>
      </c>
      <c r="J60" s="5">
        <v>-9873000000</v>
      </c>
      <c r="K60" s="5">
        <v>5050000000</v>
      </c>
      <c r="L60" s="5">
        <v>-9941000000</v>
      </c>
      <c r="M60" s="5">
        <v>-1615000000</v>
      </c>
      <c r="N60" s="5">
        <v>-4567000000</v>
      </c>
      <c r="O60" s="5">
        <v>5514000000</v>
      </c>
      <c r="P60" s="5">
        <v>-4156000000</v>
      </c>
      <c r="Q60" s="5">
        <v>149000000</v>
      </c>
      <c r="R60" s="5">
        <v>2150000000</v>
      </c>
    </row>
    <row r="61" spans="2:18" ht="15.5" x14ac:dyDescent="0.35">
      <c r="C61" t="s">
        <v>80</v>
      </c>
      <c r="D61" s="5">
        <v>2316000000</v>
      </c>
      <c r="E61" s="5">
        <v>2595000000</v>
      </c>
      <c r="F61" s="5">
        <v>3095000000</v>
      </c>
      <c r="G61" s="5">
        <v>3305000000</v>
      </c>
      <c r="I61" s="5">
        <v>12342000000</v>
      </c>
      <c r="J61" s="5">
        <v>13271000000</v>
      </c>
      <c r="K61" s="5">
        <v>8342000000</v>
      </c>
      <c r="L61" s="5">
        <v>2508000000</v>
      </c>
      <c r="M61" s="5">
        <v>3847000000</v>
      </c>
      <c r="N61" s="5">
        <v>9789000000</v>
      </c>
      <c r="O61" s="5">
        <v>10084000000</v>
      </c>
      <c r="P61" s="5">
        <v>11312000000</v>
      </c>
      <c r="Q61" s="5">
        <v>13493000000</v>
      </c>
      <c r="R61" s="5">
        <v>4336000000</v>
      </c>
    </row>
    <row r="62" spans="2:18" ht="15.5" x14ac:dyDescent="0.35">
      <c r="C62" t="s">
        <v>276</v>
      </c>
      <c r="D62" s="5">
        <v>24000000</v>
      </c>
      <c r="E62" s="5">
        <v>-2459000000</v>
      </c>
      <c r="F62" s="5">
        <v>1647000000</v>
      </c>
      <c r="G62" s="5">
        <v>1927000000</v>
      </c>
      <c r="I62" s="5">
        <v>-2695000000</v>
      </c>
      <c r="J62" s="5">
        <v>-27915000000</v>
      </c>
      <c r="K62" s="5">
        <v>-7125000000</v>
      </c>
      <c r="L62" s="5">
        <v>-3870000000</v>
      </c>
      <c r="M62" s="5">
        <v>-5136000000</v>
      </c>
      <c r="N62" s="5">
        <v>-4310000000</v>
      </c>
      <c r="O62" s="5">
        <v>-5317000000</v>
      </c>
      <c r="P62" s="5">
        <v>-5560000000</v>
      </c>
      <c r="Q62" s="5">
        <v>-2102000000</v>
      </c>
      <c r="R62" s="5">
        <v>-2664000000</v>
      </c>
    </row>
    <row r="63" spans="2:18" ht="15.5" x14ac:dyDescent="0.35">
      <c r="C63" t="s">
        <v>77</v>
      </c>
      <c r="N63" s="5">
        <v>-2000000</v>
      </c>
      <c r="O63" s="5">
        <v>1000000</v>
      </c>
      <c r="P63" s="5">
        <v>1000000</v>
      </c>
      <c r="R63" s="5">
        <v>1000000</v>
      </c>
    </row>
    <row r="64" spans="2:18" ht="15.5" x14ac:dyDescent="0.35">
      <c r="C64" t="s">
        <v>82</v>
      </c>
      <c r="D64" s="5">
        <v>-7409000000</v>
      </c>
      <c r="E64" s="5">
        <v>-14350000000</v>
      </c>
      <c r="F64" s="5">
        <v>-8905000000</v>
      </c>
      <c r="G64" s="5">
        <v>3125000000</v>
      </c>
      <c r="I64" s="5">
        <v>-31393000000</v>
      </c>
      <c r="J64" s="5">
        <v>-88045000000</v>
      </c>
      <c r="K64" s="5">
        <v>-26989000000</v>
      </c>
      <c r="L64" s="5">
        <v>-33100000000</v>
      </c>
      <c r="M64" s="5">
        <v>-32661000000</v>
      </c>
      <c r="N64" s="5">
        <v>-52206000000</v>
      </c>
      <c r="O64" s="5">
        <v>7416000000</v>
      </c>
      <c r="P64" s="5">
        <v>-845000000</v>
      </c>
      <c r="Q64" s="5">
        <v>-19638000000</v>
      </c>
      <c r="R64" s="5">
        <v>488000000</v>
      </c>
    </row>
    <row r="65" spans="3:18" ht="15.5" x14ac:dyDescent="0.35">
      <c r="C65" t="s">
        <v>28</v>
      </c>
      <c r="D65" s="5">
        <v>-70522000000</v>
      </c>
      <c r="E65" s="5">
        <v>-27039000000</v>
      </c>
      <c r="F65" s="5">
        <v>-36258000000</v>
      </c>
      <c r="G65" s="5">
        <v>-32228000000</v>
      </c>
      <c r="I65" s="5">
        <v>-168862000000</v>
      </c>
      <c r="J65" s="5">
        <v>-182915000000</v>
      </c>
      <c r="K65" s="5">
        <v>144384000000</v>
      </c>
      <c r="L65" s="5">
        <v>185744000000</v>
      </c>
      <c r="M65" s="5">
        <v>-4915000000</v>
      </c>
      <c r="N65" s="5">
        <v>-204787000000</v>
      </c>
      <c r="O65" s="5">
        <v>230894000000</v>
      </c>
      <c r="P65" s="5">
        <v>171232000000</v>
      </c>
      <c r="Q65" s="5">
        <v>134788000000</v>
      </c>
      <c r="R65" s="5">
        <v>156982000000</v>
      </c>
    </row>
    <row r="66" spans="3:18" ht="15.5" x14ac:dyDescent="0.35">
      <c r="C66" t="s">
        <v>27</v>
      </c>
      <c r="D66" s="5">
        <v>18739000000</v>
      </c>
      <c r="E66" s="5">
        <v>-15035000000</v>
      </c>
      <c r="F66" s="5">
        <v>7771000000</v>
      </c>
      <c r="G66" s="5">
        <v>5392000000</v>
      </c>
      <c r="I66" s="5">
        <v>18095000000</v>
      </c>
      <c r="J66" s="5">
        <v>36767000000</v>
      </c>
      <c r="K66" s="5">
        <v>-39735000000</v>
      </c>
      <c r="L66" s="5">
        <v>-39448000000</v>
      </c>
      <c r="M66" s="5">
        <v>-5012000000</v>
      </c>
      <c r="N66" s="5">
        <v>39988000000</v>
      </c>
      <c r="O66" s="5">
        <v>-65168000000</v>
      </c>
      <c r="P66" s="5">
        <v>-50702000000</v>
      </c>
      <c r="Q66" s="5">
        <v>-40331000000</v>
      </c>
      <c r="R66" s="5">
        <v>-41031000000</v>
      </c>
    </row>
    <row r="67" spans="3:18" ht="15.5" x14ac:dyDescent="0.35">
      <c r="C67" t="s">
        <v>277</v>
      </c>
      <c r="P67" s="5">
        <v>-50702000000</v>
      </c>
      <c r="Q67" s="5">
        <v>-40331000000</v>
      </c>
      <c r="R67" s="5">
        <v>-41031000000</v>
      </c>
    </row>
    <row r="68" spans="3:18" ht="15.5" x14ac:dyDescent="0.35">
      <c r="C68" t="s">
        <v>278</v>
      </c>
    </row>
    <row r="69" spans="3:18" ht="15.5" x14ac:dyDescent="0.35">
      <c r="C69" t="s">
        <v>279</v>
      </c>
      <c r="D69" s="5">
        <v>18739000000</v>
      </c>
      <c r="E69" s="5">
        <v>-15035000000</v>
      </c>
      <c r="F69" s="5">
        <v>7771000000</v>
      </c>
      <c r="G69" s="5">
        <v>5392000000</v>
      </c>
      <c r="I69" s="5">
        <v>18095000000</v>
      </c>
      <c r="J69" s="5">
        <v>36767000000</v>
      </c>
      <c r="K69" s="5">
        <v>-39735000000</v>
      </c>
      <c r="L69" s="5">
        <v>-39448000000</v>
      </c>
      <c r="M69" s="5">
        <v>-5012000000</v>
      </c>
      <c r="N69" s="5">
        <v>39988000000</v>
      </c>
      <c r="O69" s="5">
        <v>-65168000000</v>
      </c>
      <c r="P69" s="5">
        <v>-50702000000</v>
      </c>
      <c r="Q69" s="5">
        <v>-40331000000</v>
      </c>
      <c r="R69" s="5">
        <v>-41031000000</v>
      </c>
    </row>
    <row r="70" spans="3:18" ht="15.5" x14ac:dyDescent="0.35">
      <c r="C70" t="s">
        <v>280</v>
      </c>
      <c r="D70" s="5">
        <v>-51783000000</v>
      </c>
      <c r="E70" s="5">
        <v>-42074000000</v>
      </c>
      <c r="F70" s="5">
        <v>-28487000000</v>
      </c>
      <c r="G70" s="5">
        <v>-26836000000</v>
      </c>
      <c r="I70" s="5">
        <v>-150767000000</v>
      </c>
      <c r="J70" s="5">
        <v>-146148000000</v>
      </c>
      <c r="K70" s="5">
        <v>104649000000</v>
      </c>
      <c r="L70" s="5">
        <v>146296000000</v>
      </c>
      <c r="M70" s="5">
        <v>-9927000000</v>
      </c>
      <c r="N70" s="5">
        <v>-164799000000</v>
      </c>
      <c r="O70" s="5">
        <v>165726000000</v>
      </c>
      <c r="P70" s="5">
        <v>120530000000</v>
      </c>
      <c r="Q70" s="5">
        <v>94457000000</v>
      </c>
      <c r="R70" s="5">
        <v>115951000000</v>
      </c>
    </row>
    <row r="71" spans="3:18" ht="15.5" x14ac:dyDescent="0.35">
      <c r="C71" t="s">
        <v>83</v>
      </c>
      <c r="D71" s="5">
        <v>-51783000000</v>
      </c>
      <c r="E71" s="5">
        <v>-42074000000</v>
      </c>
      <c r="F71" s="5">
        <v>-28487000000</v>
      </c>
      <c r="G71" s="5">
        <v>-26836000000</v>
      </c>
      <c r="I71" s="5">
        <v>-150767000000</v>
      </c>
      <c r="J71" s="5">
        <v>-146148000000</v>
      </c>
      <c r="K71" s="5">
        <v>104649000000</v>
      </c>
      <c r="L71" s="5">
        <v>146296000000</v>
      </c>
      <c r="M71" s="5">
        <v>-9927000000</v>
      </c>
      <c r="N71" s="5">
        <v>-164799000000</v>
      </c>
      <c r="O71" s="5">
        <v>165726000000</v>
      </c>
      <c r="P71" s="5">
        <v>120530000000</v>
      </c>
      <c r="Q71" s="5">
        <v>94457000000</v>
      </c>
      <c r="R71" s="5">
        <v>115951000000</v>
      </c>
    </row>
    <row r="72" spans="3:18" ht="15.5" x14ac:dyDescent="0.35">
      <c r="C72" t="s">
        <v>84</v>
      </c>
      <c r="E72" s="5">
        <v>904000000</v>
      </c>
      <c r="I72" s="5">
        <v>904000000</v>
      </c>
      <c r="J72" s="5">
        <v>6165000000</v>
      </c>
      <c r="K72" s="5">
        <v>-3577000000</v>
      </c>
      <c r="L72" s="5">
        <v>1073000000</v>
      </c>
      <c r="M72" s="5">
        <v>3650000000</v>
      </c>
      <c r="N72" s="5">
        <v>2639000000</v>
      </c>
      <c r="O72" s="5">
        <v>-5346000000</v>
      </c>
      <c r="P72" s="5">
        <v>4130000000</v>
      </c>
      <c r="Q72" s="5">
        <v>-4489000000</v>
      </c>
      <c r="R72" s="5">
        <v>3820000000</v>
      </c>
    </row>
    <row r="73" spans="3:18" ht="15.5" x14ac:dyDescent="0.35">
      <c r="C73" t="s">
        <v>85</v>
      </c>
      <c r="D73" s="5">
        <v>-51783000000</v>
      </c>
      <c r="E73" s="5">
        <v>-41170000000</v>
      </c>
      <c r="F73" s="5">
        <v>-28487000000</v>
      </c>
      <c r="G73" s="5">
        <v>-26836000000</v>
      </c>
      <c r="I73" s="5">
        <v>-149863000000</v>
      </c>
      <c r="J73" s="5">
        <v>-139983000000</v>
      </c>
      <c r="K73" s="5">
        <v>101072000000</v>
      </c>
      <c r="L73" s="5">
        <v>147369000000</v>
      </c>
      <c r="M73" s="5">
        <v>-6277000000</v>
      </c>
      <c r="N73" s="5">
        <v>-162160000000</v>
      </c>
      <c r="O73" s="5">
        <v>160380000000</v>
      </c>
      <c r="P73" s="5">
        <v>124660000000</v>
      </c>
      <c r="Q73" s="5">
        <v>89968000000</v>
      </c>
      <c r="R73" s="5">
        <v>119771000000</v>
      </c>
    </row>
    <row r="74" spans="3:18" ht="15.5" x14ac:dyDescent="0.35">
      <c r="C74" t="s">
        <v>86</v>
      </c>
      <c r="D74" s="5">
        <v>-51783000000</v>
      </c>
      <c r="E74" s="5">
        <v>-42074000000</v>
      </c>
      <c r="F74" s="5">
        <v>-28487000000</v>
      </c>
      <c r="G74" s="5">
        <v>-26836000000</v>
      </c>
      <c r="I74" s="5">
        <v>-150767000000</v>
      </c>
      <c r="J74" s="5">
        <v>-146148000000</v>
      </c>
      <c r="K74" s="5">
        <v>104649000000</v>
      </c>
      <c r="L74" s="5">
        <v>146296000000</v>
      </c>
      <c r="M74" s="5">
        <v>-9927000000</v>
      </c>
      <c r="N74" s="5">
        <v>-164799000000</v>
      </c>
      <c r="O74" s="5">
        <v>165726000000</v>
      </c>
      <c r="P74" s="5">
        <v>120530000000</v>
      </c>
      <c r="Q74" s="5">
        <v>94457000000</v>
      </c>
      <c r="R74" s="5">
        <v>115951000000</v>
      </c>
    </row>
    <row r="75" spans="3:18" ht="15.5" x14ac:dyDescent="0.35">
      <c r="C75" t="s">
        <v>7</v>
      </c>
      <c r="D75" s="5">
        <v>-51783000000</v>
      </c>
      <c r="E75" s="5">
        <v>-41170000000</v>
      </c>
      <c r="F75" s="5">
        <v>-28487000000</v>
      </c>
      <c r="G75" s="5">
        <v>-26836000000</v>
      </c>
      <c r="I75" s="5">
        <v>-149863000000</v>
      </c>
      <c r="J75" s="5">
        <v>-139983000000</v>
      </c>
      <c r="K75" s="5">
        <v>101072000000</v>
      </c>
      <c r="L75" s="5">
        <v>147369000000</v>
      </c>
      <c r="M75" s="5">
        <v>-6277000000</v>
      </c>
      <c r="N75" s="5">
        <v>-162158000000</v>
      </c>
      <c r="O75" s="5">
        <v>160379000000</v>
      </c>
      <c r="P75" s="5">
        <v>124659000000</v>
      </c>
      <c r="Q75" s="5">
        <v>89968000000</v>
      </c>
      <c r="R75" s="5">
        <v>119770000000</v>
      </c>
    </row>
    <row r="76" spans="3:18" ht="15.5" x14ac:dyDescent="0.35">
      <c r="C76" t="s">
        <v>88</v>
      </c>
      <c r="D76" s="5">
        <v>-51783000000</v>
      </c>
      <c r="E76" s="5">
        <v>-42074000000</v>
      </c>
      <c r="F76" s="5">
        <v>-28487000000</v>
      </c>
      <c r="G76" s="5">
        <v>-26836000000</v>
      </c>
      <c r="I76" s="5">
        <v>-150767000000</v>
      </c>
      <c r="J76" s="5">
        <v>-146148000000</v>
      </c>
      <c r="K76" s="5">
        <v>104649000000</v>
      </c>
      <c r="L76" s="5">
        <v>146296000000</v>
      </c>
      <c r="M76" s="5">
        <v>-9927000000</v>
      </c>
      <c r="N76" s="5">
        <v>-164799000000</v>
      </c>
      <c r="O76" s="5">
        <v>165726000000</v>
      </c>
      <c r="P76" s="5">
        <v>120530000000</v>
      </c>
      <c r="Q76" s="5">
        <v>94457000000</v>
      </c>
      <c r="R76" s="5">
        <v>115951000000</v>
      </c>
    </row>
    <row r="77" spans="3:18" ht="15.5" x14ac:dyDescent="0.35">
      <c r="C77" t="s">
        <v>89</v>
      </c>
      <c r="D77" s="5">
        <v>-51783000000</v>
      </c>
      <c r="E77" s="5">
        <v>-41170000000</v>
      </c>
      <c r="F77" s="5">
        <v>-28487000000</v>
      </c>
      <c r="G77" s="5">
        <v>-26836000000</v>
      </c>
      <c r="I77" s="5">
        <v>-149863000000</v>
      </c>
      <c r="J77" s="5">
        <v>-139983000000</v>
      </c>
      <c r="K77" s="5">
        <v>101072000000</v>
      </c>
      <c r="L77" s="5">
        <v>147369000000</v>
      </c>
      <c r="M77" s="5">
        <v>-6277000000</v>
      </c>
      <c r="N77" s="5">
        <v>-162160000000</v>
      </c>
      <c r="O77" s="5">
        <v>160380000000</v>
      </c>
      <c r="P77" s="5">
        <v>124660000000</v>
      </c>
      <c r="Q77" s="5">
        <v>89968000000</v>
      </c>
      <c r="R77" s="5">
        <v>119771000000</v>
      </c>
    </row>
    <row r="78" spans="3:18" ht="15.5" x14ac:dyDescent="0.35">
      <c r="C78" t="s">
        <v>281</v>
      </c>
    </row>
    <row r="79" spans="3:18" ht="15.5" x14ac:dyDescent="0.35">
      <c r="C79" t="s">
        <v>90</v>
      </c>
      <c r="D79" s="5">
        <v>-51783000000</v>
      </c>
      <c r="E79" s="5">
        <v>-41170000000</v>
      </c>
      <c r="F79" s="5">
        <v>-28487000000</v>
      </c>
      <c r="G79" s="5">
        <v>-26836000000</v>
      </c>
      <c r="I79" s="5">
        <v>-149863000000</v>
      </c>
      <c r="J79" s="5">
        <v>-139983000000</v>
      </c>
      <c r="K79" s="5">
        <v>101072000000</v>
      </c>
      <c r="L79" s="5">
        <v>147369000000</v>
      </c>
      <c r="M79" s="5">
        <v>-6277000000</v>
      </c>
      <c r="N79" s="5">
        <v>-162160000000</v>
      </c>
      <c r="O79" s="5">
        <v>160380000000</v>
      </c>
      <c r="P79" s="5">
        <v>124660000000</v>
      </c>
      <c r="Q79" s="5">
        <v>89968000000</v>
      </c>
      <c r="R79" s="5">
        <v>119771000000</v>
      </c>
    </row>
    <row r="81" spans="2:18" ht="15.5" x14ac:dyDescent="0.35">
      <c r="B81" t="s">
        <v>91</v>
      </c>
      <c r="C81" t="s">
        <v>92</v>
      </c>
    </row>
    <row r="82" spans="2:18" ht="15.5" x14ac:dyDescent="0.35">
      <c r="C82" t="s">
        <v>93</v>
      </c>
    </row>
    <row r="83" spans="2:18" ht="15.5" x14ac:dyDescent="0.35">
      <c r="C83" t="s">
        <v>19</v>
      </c>
      <c r="D83" s="5">
        <v>299701000000</v>
      </c>
      <c r="E83" s="5">
        <v>375955000000</v>
      </c>
      <c r="F83" s="5">
        <v>362756000000</v>
      </c>
      <c r="G83" s="5">
        <v>403673000000</v>
      </c>
      <c r="I83" s="5">
        <v>375955000000</v>
      </c>
      <c r="J83" s="5">
        <v>468720000000</v>
      </c>
      <c r="K83" s="5">
        <v>541263000000</v>
      </c>
      <c r="L83" s="5">
        <v>258251000000</v>
      </c>
      <c r="M83" s="5">
        <v>256175000000</v>
      </c>
      <c r="N83" s="5">
        <v>355856000000</v>
      </c>
      <c r="O83" s="5">
        <v>333741000000</v>
      </c>
      <c r="P83" s="5">
        <v>278468000000</v>
      </c>
      <c r="Q83" s="5">
        <v>368527000000</v>
      </c>
      <c r="R83" s="5">
        <v>406950000000</v>
      </c>
    </row>
    <row r="84" spans="2:18" ht="15.5" x14ac:dyDescent="0.35">
      <c r="C84" t="s">
        <v>94</v>
      </c>
      <c r="D84" s="5">
        <v>37959000000</v>
      </c>
      <c r="E84" s="5">
        <v>47236000000</v>
      </c>
      <c r="F84" s="5">
        <v>38174000000</v>
      </c>
      <c r="G84" s="5">
        <v>41373000000</v>
      </c>
      <c r="I84" s="5">
        <v>47236000000</v>
      </c>
      <c r="J84" s="5">
        <v>49992000000</v>
      </c>
      <c r="K84" s="5">
        <v>54334000000</v>
      </c>
      <c r="L84" s="5">
        <v>74733000000</v>
      </c>
      <c r="M84" s="5">
        <v>45561000000</v>
      </c>
      <c r="N84" s="5">
        <v>55548000000</v>
      </c>
      <c r="O84" s="5">
        <v>70119000000</v>
      </c>
      <c r="P84" s="5">
        <v>67833000000</v>
      </c>
      <c r="Q84" s="5">
        <v>76914000000</v>
      </c>
      <c r="R84" s="5">
        <v>46711000000</v>
      </c>
    </row>
    <row r="85" spans="2:18" ht="15.5" x14ac:dyDescent="0.35">
      <c r="C85" t="s">
        <v>282</v>
      </c>
      <c r="D85" s="5">
        <v>16629000000</v>
      </c>
      <c r="E85" s="5">
        <v>11887000000</v>
      </c>
      <c r="F85" s="5">
        <v>14795000000</v>
      </c>
      <c r="G85" s="5">
        <v>15606000000</v>
      </c>
      <c r="I85" s="5">
        <v>11887000000</v>
      </c>
      <c r="J85" s="5">
        <v>13565000000</v>
      </c>
      <c r="K85" s="5">
        <v>18616000000</v>
      </c>
      <c r="L85" s="5">
        <v>16604000000</v>
      </c>
      <c r="M85" s="5">
        <v>13683000000</v>
      </c>
      <c r="N85" s="5">
        <v>55190000000</v>
      </c>
      <c r="O85" s="5">
        <v>19568000000</v>
      </c>
      <c r="P85" s="5">
        <v>23784000000</v>
      </c>
      <c r="Q85" s="5">
        <v>13094000000</v>
      </c>
      <c r="R85" s="5">
        <v>25775000000</v>
      </c>
    </row>
    <row r="86" spans="2:18" ht="15.5" x14ac:dyDescent="0.35">
      <c r="C86" t="s">
        <v>283</v>
      </c>
      <c r="D86" s="5">
        <v>264034000000</v>
      </c>
      <c r="E86" s="5">
        <v>246000000000</v>
      </c>
      <c r="F86" s="5">
        <v>245570000000</v>
      </c>
      <c r="G86" s="5">
        <v>269069000000</v>
      </c>
      <c r="I86" s="5">
        <v>246000000000</v>
      </c>
      <c r="J86" s="5">
        <v>254118000000</v>
      </c>
      <c r="K86" s="5">
        <v>385690000000</v>
      </c>
      <c r="L86" s="5">
        <v>285231000000</v>
      </c>
      <c r="M86" s="5">
        <v>197808000000</v>
      </c>
      <c r="N86" s="5">
        <v>227192000000</v>
      </c>
      <c r="O86" s="5">
        <v>211956000000</v>
      </c>
      <c r="P86" s="5">
        <v>158694000000</v>
      </c>
      <c r="Q86" s="5">
        <v>147376000000</v>
      </c>
      <c r="R86" s="5">
        <v>105770000000</v>
      </c>
    </row>
    <row r="87" spans="2:18" ht="15.5" x14ac:dyDescent="0.35">
      <c r="C87" t="s">
        <v>284</v>
      </c>
      <c r="D87" s="5">
        <v>37959000000</v>
      </c>
      <c r="E87" s="5">
        <v>47236000000</v>
      </c>
      <c r="F87" s="5">
        <v>38174000000</v>
      </c>
      <c r="G87" s="5">
        <v>41373000000</v>
      </c>
      <c r="I87" s="5">
        <v>47236000000</v>
      </c>
      <c r="J87" s="5">
        <v>49992000000</v>
      </c>
      <c r="K87" s="5">
        <v>54334000000</v>
      </c>
      <c r="L87" s="5">
        <v>74733000000</v>
      </c>
      <c r="M87" s="5">
        <v>45561000000</v>
      </c>
      <c r="N87" s="5">
        <v>55548000000</v>
      </c>
      <c r="O87" s="5">
        <v>70119000000</v>
      </c>
      <c r="P87" s="5">
        <v>67833000000</v>
      </c>
      <c r="Q87" s="5">
        <v>76914000000</v>
      </c>
      <c r="R87" s="5">
        <v>46711000000</v>
      </c>
    </row>
    <row r="88" spans="2:18" ht="15.5" x14ac:dyDescent="0.35">
      <c r="C88" t="s">
        <v>95</v>
      </c>
      <c r="D88" s="5">
        <v>6157000000</v>
      </c>
      <c r="E88" s="5">
        <v>6770000000</v>
      </c>
      <c r="F88" s="5">
        <v>5527000000</v>
      </c>
      <c r="G88" s="5">
        <v>5051000000</v>
      </c>
      <c r="I88" s="5">
        <v>6770000000</v>
      </c>
      <c r="J88" s="5">
        <v>9714000000</v>
      </c>
      <c r="K88" s="5">
        <v>14985000000</v>
      </c>
      <c r="L88" s="5">
        <v>8802000000</v>
      </c>
      <c r="M88" s="5">
        <v>7643000000</v>
      </c>
      <c r="N88" s="5">
        <v>10744000000</v>
      </c>
      <c r="O88" s="5">
        <v>11966000000</v>
      </c>
      <c r="P88" s="5">
        <v>15317000000</v>
      </c>
      <c r="Q88" s="5">
        <v>21538000000</v>
      </c>
      <c r="R88" s="5">
        <v>4490000000</v>
      </c>
    </row>
    <row r="89" spans="2:18" ht="15.5" x14ac:dyDescent="0.35">
      <c r="C89" t="s">
        <v>285</v>
      </c>
      <c r="D89" s="5">
        <v>6157000000</v>
      </c>
      <c r="E89" s="5">
        <v>6770000000</v>
      </c>
      <c r="F89" s="5">
        <v>5527000000</v>
      </c>
      <c r="G89" s="5">
        <v>5051000000</v>
      </c>
      <c r="I89" s="5">
        <v>6770000000</v>
      </c>
      <c r="J89" s="5">
        <v>9714000000</v>
      </c>
      <c r="K89" s="5">
        <v>14985000000</v>
      </c>
      <c r="L89" s="5">
        <v>8802000000</v>
      </c>
      <c r="M89" s="5">
        <v>7643000000</v>
      </c>
      <c r="N89" s="5">
        <v>10744000000</v>
      </c>
      <c r="O89" s="5">
        <v>11966000000</v>
      </c>
      <c r="P89" s="5">
        <v>15317000000</v>
      </c>
      <c r="Q89" s="5">
        <v>21538000000</v>
      </c>
      <c r="R89" s="5">
        <v>4490000000</v>
      </c>
    </row>
    <row r="90" spans="2:18" ht="15.5" x14ac:dyDescent="0.35">
      <c r="C90" t="s">
        <v>96</v>
      </c>
      <c r="D90" s="5">
        <v>160905000000</v>
      </c>
      <c r="E90" s="5">
        <v>168624000000</v>
      </c>
      <c r="F90" s="5">
        <v>150991000000</v>
      </c>
      <c r="G90" s="5">
        <v>137883000000</v>
      </c>
      <c r="I90" s="5">
        <v>168624000000</v>
      </c>
      <c r="J90" s="5">
        <v>135568000000</v>
      </c>
      <c r="K90" s="5">
        <v>192808000000</v>
      </c>
      <c r="L90" s="5">
        <v>179559000000</v>
      </c>
      <c r="M90" s="5">
        <v>143855000000</v>
      </c>
      <c r="N90" s="5">
        <v>111051000000</v>
      </c>
      <c r="O90" s="5">
        <v>131377000000</v>
      </c>
      <c r="P90" s="5">
        <v>96747000000</v>
      </c>
      <c r="Q90" s="5">
        <v>75932000000</v>
      </c>
      <c r="R90" s="5">
        <v>68354000000</v>
      </c>
    </row>
    <row r="91" spans="2:18" ht="15.5" x14ac:dyDescent="0.35">
      <c r="C91" t="s">
        <v>77</v>
      </c>
      <c r="D91" s="5">
        <v>1237576000000</v>
      </c>
      <c r="E91" s="5">
        <v>1237576000000</v>
      </c>
      <c r="F91" s="5">
        <v>1236672000000</v>
      </c>
      <c r="G91" s="5">
        <v>1236672000000</v>
      </c>
      <c r="I91" s="5">
        <v>1237576000000</v>
      </c>
      <c r="J91" s="5">
        <v>1236672000000</v>
      </c>
      <c r="K91" s="5">
        <v>1230193000000</v>
      </c>
      <c r="L91" s="5">
        <v>800317000000</v>
      </c>
      <c r="M91" s="5">
        <v>798984000000</v>
      </c>
      <c r="N91" s="5">
        <v>794387000000</v>
      </c>
      <c r="O91" s="5">
        <v>791036000000</v>
      </c>
      <c r="P91" s="5">
        <v>788985000000</v>
      </c>
      <c r="Q91" s="5">
        <v>214557000000</v>
      </c>
      <c r="R91" s="5">
        <v>173674000000</v>
      </c>
    </row>
    <row r="92" spans="2:18" ht="15.5" x14ac:dyDescent="0.35">
      <c r="C92" t="s">
        <v>98</v>
      </c>
      <c r="D92" s="5">
        <v>571116000000</v>
      </c>
      <c r="E92" s="5">
        <v>650989000000</v>
      </c>
      <c r="F92" s="5">
        <v>615768000000</v>
      </c>
      <c r="G92" s="5">
        <v>643665000000</v>
      </c>
      <c r="I92" s="5">
        <v>650989000000</v>
      </c>
      <c r="J92" s="5">
        <v>707007000000</v>
      </c>
      <c r="K92" s="5">
        <v>840444000000</v>
      </c>
      <c r="L92" s="5">
        <v>570472000000</v>
      </c>
      <c r="M92" s="5">
        <v>516237000000</v>
      </c>
      <c r="N92" s="5">
        <v>592232000000</v>
      </c>
      <c r="O92" s="5">
        <v>696708000000</v>
      </c>
      <c r="P92" s="5">
        <v>593880000000</v>
      </c>
      <c r="Q92" s="5">
        <v>649377000000</v>
      </c>
      <c r="R92" s="5">
        <v>599453000000</v>
      </c>
    </row>
    <row r="93" spans="2:18" ht="15.5" x14ac:dyDescent="0.35">
      <c r="C93" t="s">
        <v>99</v>
      </c>
    </row>
    <row r="94" spans="2:18" ht="15.5" x14ac:dyDescent="0.35">
      <c r="C94" t="s">
        <v>286</v>
      </c>
      <c r="P94" s="5">
        <v>14749000000</v>
      </c>
      <c r="Q94" s="5">
        <v>13224000000</v>
      </c>
      <c r="R94" s="5">
        <v>7851000000</v>
      </c>
    </row>
    <row r="95" spans="2:18" ht="15.5" x14ac:dyDescent="0.35">
      <c r="C95" t="s">
        <v>101</v>
      </c>
      <c r="D95" s="5">
        <v>1171753000000</v>
      </c>
      <c r="E95" s="5">
        <v>1213761000000</v>
      </c>
      <c r="F95" s="5">
        <v>1253528000000</v>
      </c>
      <c r="G95" s="5">
        <v>1285899000000</v>
      </c>
      <c r="I95" s="5">
        <v>1213761000000</v>
      </c>
      <c r="J95" s="5">
        <v>1327032000000</v>
      </c>
      <c r="K95" s="5">
        <v>1494859000000</v>
      </c>
      <c r="L95" s="5">
        <v>1254165000000</v>
      </c>
      <c r="M95" s="5">
        <v>993080000000</v>
      </c>
      <c r="N95" s="5">
        <v>1027674000000</v>
      </c>
      <c r="O95" s="5">
        <v>1117723000000</v>
      </c>
      <c r="P95" s="5">
        <v>914675000000</v>
      </c>
      <c r="Q95" s="5">
        <v>669984000000</v>
      </c>
      <c r="R95" s="5">
        <v>505651000000</v>
      </c>
    </row>
    <row r="96" spans="2:18" ht="15.5" x14ac:dyDescent="0.35">
      <c r="C96" t="s">
        <v>287</v>
      </c>
      <c r="D96" s="5">
        <v>99787000000</v>
      </c>
      <c r="E96" s="5">
        <v>79344000000</v>
      </c>
      <c r="F96" s="5">
        <v>84923000000</v>
      </c>
      <c r="G96" s="5">
        <v>75003000000</v>
      </c>
      <c r="I96" s="5">
        <v>79344000000</v>
      </c>
      <c r="J96" s="5">
        <v>46591000000</v>
      </c>
      <c r="K96" s="5">
        <v>5444000000</v>
      </c>
      <c r="L96" s="5">
        <v>27695000000</v>
      </c>
      <c r="M96" s="5">
        <v>51604000000</v>
      </c>
      <c r="N96" s="5">
        <v>57671000000</v>
      </c>
      <c r="O96" s="5">
        <v>21031000000</v>
      </c>
    </row>
    <row r="97" spans="3:18" ht="15.5" x14ac:dyDescent="0.35">
      <c r="C97" t="s">
        <v>103</v>
      </c>
      <c r="D97" s="5">
        <v>2128986000000</v>
      </c>
      <c r="E97" s="5">
        <v>2166143000000</v>
      </c>
      <c r="F97" s="5">
        <v>2180806000000</v>
      </c>
      <c r="G97" s="5">
        <v>2233789000000</v>
      </c>
      <c r="I97" s="5">
        <v>2166143000000</v>
      </c>
      <c r="J97" s="5">
        <v>2257813000000</v>
      </c>
      <c r="K97" s="5">
        <v>2404278000000</v>
      </c>
      <c r="L97" s="5">
        <v>2007159000000</v>
      </c>
      <c r="M97" s="5">
        <v>1725140000000</v>
      </c>
      <c r="N97" s="5">
        <v>1849656000000</v>
      </c>
      <c r="O97" s="5">
        <v>1370579000000</v>
      </c>
      <c r="P97" s="5">
        <v>1116575000000</v>
      </c>
      <c r="Q97" s="5">
        <v>847481000000</v>
      </c>
      <c r="R97" s="5">
        <v>634375000000</v>
      </c>
    </row>
    <row r="98" spans="3:18" ht="15.5" x14ac:dyDescent="0.35">
      <c r="C98" t="s">
        <v>104</v>
      </c>
      <c r="D98" s="5">
        <v>2700102000000</v>
      </c>
      <c r="E98" s="5">
        <v>2817132000000</v>
      </c>
      <c r="F98" s="5">
        <v>2796574000000</v>
      </c>
      <c r="G98" s="5">
        <v>2877454000000</v>
      </c>
      <c r="I98" s="5">
        <v>2817132000000</v>
      </c>
      <c r="J98" s="5">
        <v>2964820000000</v>
      </c>
      <c r="K98" s="5">
        <v>3244722000000</v>
      </c>
      <c r="L98" s="5">
        <v>2577631000000</v>
      </c>
      <c r="M98" s="5">
        <v>2241377000000</v>
      </c>
      <c r="N98" s="5">
        <v>2441888000000</v>
      </c>
      <c r="O98" s="5">
        <v>2067287000000</v>
      </c>
      <c r="P98" s="5">
        <v>1710455000000</v>
      </c>
      <c r="Q98" s="5">
        <v>1496858000000</v>
      </c>
      <c r="R98" s="5">
        <v>1233828000000</v>
      </c>
    </row>
    <row r="99" spans="3:18" ht="15.5" x14ac:dyDescent="0.35">
      <c r="C99" t="s">
        <v>105</v>
      </c>
    </row>
    <row r="100" spans="3:18" ht="15.5" x14ac:dyDescent="0.35">
      <c r="C100" t="s">
        <v>106</v>
      </c>
    </row>
    <row r="101" spans="3:18" ht="15.5" x14ac:dyDescent="0.35">
      <c r="C101" t="s">
        <v>107</v>
      </c>
      <c r="D101" s="5">
        <v>948073000000</v>
      </c>
      <c r="E101" s="5">
        <v>1015574000000</v>
      </c>
      <c r="F101" s="5">
        <v>990954000000</v>
      </c>
      <c r="G101" s="5">
        <v>1023611000000</v>
      </c>
      <c r="I101" s="5">
        <v>1015574000000</v>
      </c>
      <c r="J101" s="5">
        <v>1032080000000</v>
      </c>
      <c r="K101" s="5">
        <v>1161026000000</v>
      </c>
      <c r="L101" s="5">
        <v>1072658000000</v>
      </c>
      <c r="M101" s="5">
        <v>894469000000</v>
      </c>
      <c r="N101" s="5">
        <v>1043136000000</v>
      </c>
      <c r="O101" s="5">
        <v>714049000000</v>
      </c>
      <c r="P101" s="5">
        <v>561373000000</v>
      </c>
      <c r="Q101" s="5">
        <v>456780000000</v>
      </c>
      <c r="R101" s="5">
        <v>353880000000</v>
      </c>
    </row>
    <row r="102" spans="3:18" ht="15.5" x14ac:dyDescent="0.35">
      <c r="C102" t="s">
        <v>288</v>
      </c>
    </row>
    <row r="103" spans="3:18" ht="15.5" x14ac:dyDescent="0.35">
      <c r="C103" t="s">
        <v>108</v>
      </c>
      <c r="Q103" s="5">
        <v>109651000000</v>
      </c>
      <c r="R103" s="5">
        <v>57259000000</v>
      </c>
    </row>
    <row r="104" spans="3:18" ht="15.5" x14ac:dyDescent="0.35">
      <c r="C104" t="s">
        <v>289</v>
      </c>
      <c r="D104" s="5">
        <v>199528000000</v>
      </c>
      <c r="E104" s="5">
        <v>270168000000</v>
      </c>
      <c r="F104" s="5">
        <v>257188000000</v>
      </c>
      <c r="G104" s="5">
        <v>252844000000</v>
      </c>
      <c r="I104" s="5">
        <v>270168000000</v>
      </c>
      <c r="J104" s="5">
        <v>271449000000</v>
      </c>
      <c r="K104" s="5">
        <v>225832000000</v>
      </c>
      <c r="L104" s="5">
        <v>270287000000</v>
      </c>
      <c r="M104" s="5">
        <v>193985000000</v>
      </c>
      <c r="N104" s="5">
        <v>214267000000</v>
      </c>
      <c r="O104" s="5">
        <v>177568000000</v>
      </c>
      <c r="P104" s="5">
        <v>140056000000</v>
      </c>
      <c r="Q104" s="5">
        <v>109651000000</v>
      </c>
      <c r="R104" s="5">
        <v>57259000000</v>
      </c>
    </row>
    <row r="105" spans="3:18" ht="15.5" x14ac:dyDescent="0.35">
      <c r="C105" t="s">
        <v>109</v>
      </c>
    </row>
    <row r="106" spans="3:18" ht="15.5" x14ac:dyDescent="0.35">
      <c r="C106" t="s">
        <v>290</v>
      </c>
      <c r="D106" s="5">
        <v>280663000000</v>
      </c>
      <c r="E106" s="5">
        <v>257887000000</v>
      </c>
      <c r="F106" s="5">
        <v>260365000000</v>
      </c>
      <c r="G106" s="5">
        <v>284675000000</v>
      </c>
      <c r="I106" s="5">
        <v>257887000000</v>
      </c>
      <c r="J106" s="5">
        <v>267683000000</v>
      </c>
      <c r="K106" s="5">
        <v>404306000000</v>
      </c>
      <c r="L106" s="5">
        <v>301835000000</v>
      </c>
      <c r="M106" s="5">
        <v>211491000000</v>
      </c>
      <c r="N106" s="5">
        <v>282382000000</v>
      </c>
      <c r="O106" s="5">
        <v>231524000000</v>
      </c>
      <c r="P106" s="5">
        <v>182478000000</v>
      </c>
      <c r="Q106" s="5">
        <v>160470000000</v>
      </c>
      <c r="R106" s="5">
        <v>131545000000</v>
      </c>
    </row>
    <row r="107" spans="3:18" ht="15.5" x14ac:dyDescent="0.35">
      <c r="C107" t="s">
        <v>110</v>
      </c>
      <c r="D107" s="5">
        <v>73597000000</v>
      </c>
      <c r="E107" s="5">
        <v>59370000000</v>
      </c>
      <c r="F107" s="5">
        <v>64556000000</v>
      </c>
      <c r="G107" s="5">
        <v>64615000000</v>
      </c>
      <c r="I107" s="5">
        <v>59370000000</v>
      </c>
      <c r="J107" s="5">
        <v>57063000000</v>
      </c>
      <c r="K107" s="5">
        <v>63490000000</v>
      </c>
      <c r="L107" s="5">
        <v>83130000000</v>
      </c>
      <c r="M107" s="5">
        <v>57403000000</v>
      </c>
      <c r="N107" s="5">
        <v>61197000000</v>
      </c>
      <c r="O107" s="5">
        <v>67429000000</v>
      </c>
      <c r="P107" s="5">
        <v>56194000000</v>
      </c>
      <c r="Q107" s="5">
        <v>48723000000</v>
      </c>
      <c r="R107" s="5">
        <v>51010000000</v>
      </c>
    </row>
    <row r="108" spans="3:18" ht="15.5" x14ac:dyDescent="0.35">
      <c r="C108" t="s">
        <v>111</v>
      </c>
      <c r="D108" s="5">
        <v>88229000000</v>
      </c>
      <c r="E108" s="5">
        <v>107298000000</v>
      </c>
      <c r="F108" s="5">
        <v>87857000000</v>
      </c>
      <c r="G108" s="5">
        <v>79674000000</v>
      </c>
      <c r="I108" s="5">
        <v>107298000000</v>
      </c>
      <c r="J108" s="5">
        <v>98513000000</v>
      </c>
      <c r="K108" s="5">
        <v>120243000000</v>
      </c>
      <c r="L108" s="5">
        <v>138014000000</v>
      </c>
      <c r="M108" s="5">
        <v>140620000000</v>
      </c>
      <c r="N108" s="5">
        <v>129547000000</v>
      </c>
      <c r="O108" s="5">
        <v>180349000000</v>
      </c>
      <c r="P108" s="5">
        <v>131648000000</v>
      </c>
      <c r="Q108" s="5">
        <v>79579000000</v>
      </c>
      <c r="R108" s="5">
        <v>60024000000</v>
      </c>
    </row>
    <row r="109" spans="3:18" ht="15.5" x14ac:dyDescent="0.35">
      <c r="C109" t="s">
        <v>113</v>
      </c>
    </row>
    <row r="110" spans="3:18" ht="15.5" x14ac:dyDescent="0.35">
      <c r="C110" t="s">
        <v>291</v>
      </c>
      <c r="D110" s="5">
        <v>640000000</v>
      </c>
      <c r="E110" s="5">
        <v>813000000</v>
      </c>
      <c r="F110" s="5">
        <v>406000000</v>
      </c>
      <c r="G110" s="5">
        <v>535000000</v>
      </c>
      <c r="I110" s="5">
        <v>813000000</v>
      </c>
      <c r="J110" s="5">
        <v>891000000</v>
      </c>
      <c r="K110" s="5">
        <v>1381000000</v>
      </c>
      <c r="L110" s="5">
        <v>974000000</v>
      </c>
      <c r="M110" s="5">
        <v>15000000</v>
      </c>
      <c r="N110" s="5">
        <v>441000000</v>
      </c>
      <c r="O110" s="5">
        <v>789000000</v>
      </c>
      <c r="P110" s="5">
        <v>882000000</v>
      </c>
      <c r="Q110" s="5">
        <v>1075000000</v>
      </c>
    </row>
    <row r="111" spans="3:18" ht="15.5" x14ac:dyDescent="0.35">
      <c r="C111" t="s">
        <v>115</v>
      </c>
      <c r="D111" s="5">
        <v>221893000000</v>
      </c>
      <c r="E111" s="5">
        <v>233384000000</v>
      </c>
      <c r="F111" s="5">
        <v>236894000000</v>
      </c>
      <c r="G111" s="5">
        <v>249139000000</v>
      </c>
      <c r="I111" s="5">
        <v>233384000000</v>
      </c>
      <c r="J111" s="5">
        <v>245024000000</v>
      </c>
      <c r="K111" s="5">
        <v>259490000000</v>
      </c>
      <c r="L111" s="5">
        <v>190607000000</v>
      </c>
      <c r="M111" s="5">
        <v>223682000000</v>
      </c>
      <c r="N111" s="5">
        <v>294076000000</v>
      </c>
      <c r="O111" s="5">
        <v>1020000000</v>
      </c>
      <c r="P111" s="5">
        <v>866000000</v>
      </c>
      <c r="Q111" s="5">
        <v>611000000</v>
      </c>
    </row>
    <row r="112" spans="3:18" ht="15.5" x14ac:dyDescent="0.35">
      <c r="C112" t="s">
        <v>116</v>
      </c>
      <c r="D112" s="5">
        <v>406588000000</v>
      </c>
      <c r="E112" s="5">
        <v>404334000000</v>
      </c>
      <c r="F112" s="5">
        <v>367226000000</v>
      </c>
      <c r="G112" s="5">
        <v>386962000000</v>
      </c>
      <c r="I112" s="5">
        <v>404334000000</v>
      </c>
      <c r="J112" s="5">
        <v>385653000000</v>
      </c>
      <c r="K112" s="5">
        <v>396940000000</v>
      </c>
      <c r="L112" s="5">
        <v>329779000000</v>
      </c>
      <c r="M112" s="5">
        <v>332155000000</v>
      </c>
      <c r="N112" s="5">
        <v>378669000000</v>
      </c>
      <c r="O112" s="5">
        <v>117543000000</v>
      </c>
      <c r="P112" s="5">
        <v>81164000000</v>
      </c>
      <c r="Q112" s="5">
        <v>61292000000</v>
      </c>
      <c r="R112" s="5">
        <v>732296000000</v>
      </c>
    </row>
    <row r="113" spans="3:18" ht="15.5" x14ac:dyDescent="0.35">
      <c r="C113" t="s">
        <v>117</v>
      </c>
      <c r="D113" s="5">
        <v>406588000000</v>
      </c>
      <c r="E113" s="5">
        <v>404334000000</v>
      </c>
      <c r="F113" s="5">
        <v>367226000000</v>
      </c>
      <c r="G113" s="5">
        <v>386962000000</v>
      </c>
      <c r="I113" s="5">
        <v>404334000000</v>
      </c>
      <c r="J113" s="5">
        <v>385653000000</v>
      </c>
      <c r="K113" s="5">
        <v>396940000000</v>
      </c>
      <c r="L113" s="5">
        <v>329779000000</v>
      </c>
      <c r="M113" s="5">
        <v>332155000000</v>
      </c>
      <c r="N113" s="5">
        <v>378669000000</v>
      </c>
      <c r="O113" s="5">
        <v>117543000000</v>
      </c>
      <c r="P113" s="5">
        <v>81164000000</v>
      </c>
      <c r="Q113" s="5">
        <v>61292000000</v>
      </c>
      <c r="R113" s="5">
        <v>732296000000</v>
      </c>
    </row>
    <row r="114" spans="3:18" ht="15.5" x14ac:dyDescent="0.35">
      <c r="C114" t="s">
        <v>119</v>
      </c>
    </row>
    <row r="115" spans="3:18" ht="15.5" x14ac:dyDescent="0.35">
      <c r="C115" t="s">
        <v>120</v>
      </c>
      <c r="D115" s="5">
        <v>270464000000</v>
      </c>
      <c r="E115" s="5">
        <v>272385000000</v>
      </c>
      <c r="F115" s="5">
        <v>240012000000</v>
      </c>
      <c r="G115" s="5">
        <v>261857000000</v>
      </c>
      <c r="I115" s="5">
        <v>272385000000</v>
      </c>
      <c r="J115" s="5">
        <v>267918000000</v>
      </c>
      <c r="K115" s="5">
        <v>267627000000</v>
      </c>
      <c r="L115" s="5">
        <v>221725000000</v>
      </c>
      <c r="M115" s="5">
        <v>208275000000</v>
      </c>
      <c r="N115" s="5">
        <v>248819000000</v>
      </c>
      <c r="O115" s="5">
        <v>789000000</v>
      </c>
      <c r="P115" s="5">
        <v>882000000</v>
      </c>
      <c r="Q115" s="5">
        <v>1075000000</v>
      </c>
    </row>
    <row r="116" spans="3:18" ht="15.5" x14ac:dyDescent="0.35">
      <c r="C116" t="s">
        <v>292</v>
      </c>
      <c r="R116" s="5">
        <v>699702000000</v>
      </c>
    </row>
    <row r="117" spans="3:18" ht="15.5" x14ac:dyDescent="0.35">
      <c r="C117" t="s">
        <v>293</v>
      </c>
      <c r="D117" s="5">
        <v>6606000000</v>
      </c>
      <c r="E117" s="5">
        <v>6412000000</v>
      </c>
      <c r="F117" s="5">
        <v>726000000</v>
      </c>
      <c r="G117" s="5">
        <v>478000000</v>
      </c>
      <c r="I117" s="5">
        <v>6412000000</v>
      </c>
      <c r="J117" s="5">
        <v>435000000</v>
      </c>
      <c r="K117" s="5">
        <v>3375000000</v>
      </c>
      <c r="L117" s="5">
        <v>1733000000</v>
      </c>
      <c r="O117" s="5">
        <v>4316000000</v>
      </c>
      <c r="P117" s="5">
        <v>4915000000</v>
      </c>
    </row>
    <row r="118" spans="3:18" ht="15.5" x14ac:dyDescent="0.35">
      <c r="C118" t="s">
        <v>121</v>
      </c>
      <c r="D118" s="5">
        <v>1354661000000</v>
      </c>
      <c r="E118" s="5">
        <v>1419908000000</v>
      </c>
      <c r="F118" s="5">
        <v>1358180000000</v>
      </c>
      <c r="G118" s="5">
        <v>1410573000000</v>
      </c>
      <c r="I118" s="5">
        <v>1419908000000</v>
      </c>
      <c r="J118" s="5">
        <v>1417733000000</v>
      </c>
      <c r="K118" s="5">
        <v>1557966000000</v>
      </c>
      <c r="L118" s="5">
        <v>1402437000000</v>
      </c>
      <c r="M118" s="5">
        <v>1226624000000</v>
      </c>
      <c r="N118" s="5">
        <v>1421805000000</v>
      </c>
      <c r="O118" s="5">
        <v>831592000000</v>
      </c>
      <c r="P118" s="5">
        <v>642537000000</v>
      </c>
      <c r="Q118" s="5">
        <v>518072000000</v>
      </c>
      <c r="R118" s="5">
        <v>1086176000000</v>
      </c>
    </row>
    <row r="119" spans="3:18" ht="15.5" x14ac:dyDescent="0.35">
      <c r="C119" t="s">
        <v>122</v>
      </c>
    </row>
    <row r="120" spans="3:18" ht="15.5" x14ac:dyDescent="0.35">
      <c r="C120" t="s">
        <v>124</v>
      </c>
      <c r="D120" s="5">
        <v>-1866000000</v>
      </c>
      <c r="E120" s="5">
        <v>-1866000000</v>
      </c>
      <c r="F120" s="5">
        <v>-1866000000</v>
      </c>
      <c r="G120" s="5">
        <v>-1866000000</v>
      </c>
      <c r="I120" s="5">
        <v>-1866000000</v>
      </c>
      <c r="J120" s="5">
        <v>-1866000000</v>
      </c>
      <c r="K120" s="5">
        <v>-1866000000</v>
      </c>
      <c r="L120" s="5">
        <v>-1866000000</v>
      </c>
      <c r="M120" s="5">
        <v>-1866000000</v>
      </c>
      <c r="N120" s="5">
        <v>-1866000000</v>
      </c>
      <c r="O120" s="5">
        <v>-1866000000</v>
      </c>
      <c r="P120" s="5">
        <v>-1866000000</v>
      </c>
      <c r="Q120" s="5">
        <v>598876000000</v>
      </c>
      <c r="R120" s="5">
        <v>-111517000000</v>
      </c>
    </row>
    <row r="121" spans="3:18" ht="15.5" x14ac:dyDescent="0.35">
      <c r="C121" t="s">
        <v>125</v>
      </c>
      <c r="D121" s="5">
        <v>109725000000</v>
      </c>
      <c r="E121" s="5">
        <v>161508000000</v>
      </c>
      <c r="F121" s="5">
        <v>203582000000</v>
      </c>
      <c r="G121" s="5">
        <v>232069000000</v>
      </c>
      <c r="I121" s="5">
        <v>161508000000</v>
      </c>
      <c r="J121" s="5">
        <v>312275000000</v>
      </c>
      <c r="K121" s="5">
        <v>458423000000</v>
      </c>
      <c r="L121" s="5">
        <v>376737000000</v>
      </c>
      <c r="M121" s="5">
        <v>217629000000</v>
      </c>
      <c r="N121" s="5">
        <v>227556000000</v>
      </c>
      <c r="O121" s="5">
        <v>446517000000</v>
      </c>
      <c r="P121" s="5">
        <v>280792000000</v>
      </c>
      <c r="Q121" s="5">
        <v>165348000000</v>
      </c>
      <c r="R121" s="5">
        <v>85491000000</v>
      </c>
    </row>
    <row r="122" spans="3:18" ht="15.5" x14ac:dyDescent="0.35">
      <c r="C122" t="s">
        <v>294</v>
      </c>
      <c r="D122" s="5">
        <v>4000000000</v>
      </c>
      <c r="E122" s="5">
        <v>4000000000</v>
      </c>
      <c r="F122" s="5">
        <v>4000000000</v>
      </c>
      <c r="G122" s="5">
        <v>4000000000</v>
      </c>
      <c r="I122" s="5">
        <v>4000000000</v>
      </c>
      <c r="J122" s="5">
        <v>4000000000</v>
      </c>
      <c r="K122" s="5">
        <v>2000000000</v>
      </c>
      <c r="L122" s="5">
        <v>2000000000</v>
      </c>
      <c r="M122" s="5">
        <v>2000000000</v>
      </c>
      <c r="N122" s="5">
        <v>2000000000</v>
      </c>
      <c r="O122" s="5">
        <v>1000000000</v>
      </c>
      <c r="P122" s="5">
        <v>1000000000</v>
      </c>
      <c r="Q122" s="5">
        <v>1000000000</v>
      </c>
    </row>
    <row r="123" spans="3:18" ht="15.5" x14ac:dyDescent="0.35">
      <c r="C123" t="s">
        <v>295</v>
      </c>
      <c r="D123" s="5">
        <v>105725000000</v>
      </c>
      <c r="E123" s="5">
        <v>157508000000</v>
      </c>
      <c r="F123" s="5">
        <v>199582000000</v>
      </c>
      <c r="G123" s="5">
        <v>228069000000</v>
      </c>
      <c r="I123" s="5">
        <v>157508000000</v>
      </c>
      <c r="J123" s="5">
        <v>308275000000</v>
      </c>
      <c r="K123" s="5">
        <v>456423000000</v>
      </c>
      <c r="L123" s="5">
        <v>374737000000</v>
      </c>
      <c r="M123" s="5">
        <v>215629000000</v>
      </c>
      <c r="N123" s="5">
        <v>225556000000</v>
      </c>
      <c r="O123" s="5">
        <v>445517000000</v>
      </c>
      <c r="P123" s="5">
        <v>279792000000</v>
      </c>
      <c r="Q123" s="5">
        <v>164348000000</v>
      </c>
    </row>
    <row r="124" spans="3:18" ht="15.5" x14ac:dyDescent="0.35">
      <c r="C124" t="s">
        <v>296</v>
      </c>
      <c r="D124" s="5">
        <v>109725000000</v>
      </c>
      <c r="E124" s="5">
        <v>161508000000</v>
      </c>
      <c r="F124" s="5">
        <v>203582000000</v>
      </c>
      <c r="G124" s="5">
        <v>232069000000</v>
      </c>
      <c r="I124" s="5">
        <v>161508000000</v>
      </c>
      <c r="J124" s="5">
        <v>312275000000</v>
      </c>
      <c r="K124" s="5">
        <v>458423000000</v>
      </c>
      <c r="L124" s="5">
        <v>376737000000</v>
      </c>
      <c r="M124" s="5">
        <v>217629000000</v>
      </c>
      <c r="N124" s="5">
        <v>227556000000</v>
      </c>
      <c r="O124" s="5">
        <v>446517000000</v>
      </c>
      <c r="P124" s="5">
        <v>280792000000</v>
      </c>
      <c r="Q124" s="5">
        <v>165348000000</v>
      </c>
      <c r="R124" s="5">
        <v>85491000000</v>
      </c>
    </row>
    <row r="125" spans="3:18" ht="15.5" x14ac:dyDescent="0.35">
      <c r="C125" t="s">
        <v>297</v>
      </c>
      <c r="D125" s="5">
        <v>6000000</v>
      </c>
      <c r="E125" s="5">
        <v>6000000</v>
      </c>
      <c r="F125" s="5">
        <v>6000000</v>
      </c>
      <c r="G125" s="5">
        <v>6000000</v>
      </c>
      <c r="I125" s="5">
        <v>6000000</v>
      </c>
      <c r="J125" s="5">
        <v>6000000</v>
      </c>
      <c r="K125" s="5">
        <v>6000000</v>
      </c>
      <c r="L125" s="5">
        <v>6000000</v>
      </c>
      <c r="M125" s="5">
        <v>6000000</v>
      </c>
      <c r="N125" s="5">
        <v>6000000</v>
      </c>
      <c r="O125" s="5">
        <v>8000000</v>
      </c>
      <c r="P125" s="5">
        <v>7000000</v>
      </c>
      <c r="Q125" s="5">
        <v>5000000</v>
      </c>
      <c r="R125" s="5">
        <v>4000000</v>
      </c>
    </row>
    <row r="126" spans="3:18" ht="15.5" x14ac:dyDescent="0.35">
      <c r="C126" t="s">
        <v>9</v>
      </c>
      <c r="D126" s="5">
        <v>1345441000000</v>
      </c>
      <c r="E126" s="5">
        <v>1397224000000</v>
      </c>
      <c r="F126" s="5">
        <v>1438394000000</v>
      </c>
      <c r="G126" s="5">
        <v>1466881000000</v>
      </c>
      <c r="I126" s="5">
        <v>1397224000000</v>
      </c>
      <c r="J126" s="5">
        <v>1547087000000</v>
      </c>
      <c r="K126" s="5">
        <v>1686756000000</v>
      </c>
      <c r="L126" s="5">
        <v>1175194000000</v>
      </c>
      <c r="M126" s="5">
        <v>1014753000000</v>
      </c>
      <c r="N126" s="5">
        <v>1020083000000</v>
      </c>
      <c r="O126" s="5">
        <v>1235695000000</v>
      </c>
      <c r="P126" s="5">
        <v>1067918000000</v>
      </c>
      <c r="Q126" s="5">
        <v>978786000000</v>
      </c>
      <c r="R126" s="5">
        <v>147652000000</v>
      </c>
    </row>
    <row r="127" spans="3:18" ht="15.5" x14ac:dyDescent="0.35">
      <c r="C127" t="s">
        <v>126</v>
      </c>
      <c r="D127" s="5">
        <v>2700102000000</v>
      </c>
      <c r="E127" s="5">
        <v>2817132000000</v>
      </c>
      <c r="F127" s="5">
        <v>2796574000000</v>
      </c>
      <c r="G127" s="5">
        <v>2877454000000</v>
      </c>
      <c r="I127" s="5">
        <v>2817132000000</v>
      </c>
      <c r="J127" s="5">
        <v>2964820000000</v>
      </c>
      <c r="K127" s="5">
        <v>3244722000000</v>
      </c>
      <c r="L127" s="5">
        <v>2577631000000</v>
      </c>
      <c r="M127" s="5">
        <v>2241377000000</v>
      </c>
      <c r="N127" s="5">
        <v>2441888000000</v>
      </c>
      <c r="O127" s="5">
        <v>2067287000000</v>
      </c>
      <c r="P127" s="5">
        <v>1710455000000</v>
      </c>
      <c r="Q127" s="5">
        <v>1496858000000</v>
      </c>
      <c r="R127" s="5">
        <v>1233828000000</v>
      </c>
    </row>
    <row r="128" spans="3:18" ht="15.5" x14ac:dyDescent="0.35">
      <c r="C128" t="s">
        <v>127</v>
      </c>
      <c r="D128" s="5">
        <v>2387922900</v>
      </c>
      <c r="E128" s="5">
        <v>2387922900</v>
      </c>
      <c r="F128" s="5">
        <v>2387922900</v>
      </c>
      <c r="G128" s="5">
        <v>2387922900</v>
      </c>
      <c r="I128" s="5">
        <v>2387922900</v>
      </c>
      <c r="J128" s="5">
        <v>2387922900</v>
      </c>
      <c r="K128" s="5">
        <v>2387922900</v>
      </c>
      <c r="L128" s="5">
        <v>2170922900</v>
      </c>
      <c r="M128" s="5">
        <v>2170922900</v>
      </c>
      <c r="N128" s="5">
        <v>2170922900</v>
      </c>
      <c r="O128" s="5">
        <v>2170922900</v>
      </c>
      <c r="P128" s="5">
        <v>2170922900</v>
      </c>
      <c r="Q128" s="5">
        <v>2170922900</v>
      </c>
      <c r="R128" s="5">
        <v>600000</v>
      </c>
    </row>
    <row r="130" spans="2:18" ht="15.5" x14ac:dyDescent="0.35">
      <c r="B130" t="s">
        <v>128</v>
      </c>
      <c r="C130" t="s">
        <v>129</v>
      </c>
      <c r="D130" s="5">
        <v>32438000000</v>
      </c>
      <c r="E130" s="5">
        <v>141006000000</v>
      </c>
      <c r="F130" s="5">
        <v>91711000000</v>
      </c>
      <c r="G130" s="5">
        <v>137853000000</v>
      </c>
      <c r="I130" s="5">
        <v>401716000000</v>
      </c>
      <c r="J130" s="5">
        <v>551289000000</v>
      </c>
      <c r="K130" s="5">
        <v>743170000000</v>
      </c>
      <c r="L130" s="5">
        <v>768212000000</v>
      </c>
      <c r="M130" s="5">
        <v>405970000000</v>
      </c>
      <c r="N130" s="5">
        <v>417867000000</v>
      </c>
      <c r="O130" s="5">
        <v>494213000000</v>
      </c>
      <c r="P130" s="5">
        <v>380815000000</v>
      </c>
      <c r="Q130" s="5">
        <v>254292000000</v>
      </c>
      <c r="R130" s="5">
        <v>297896000000</v>
      </c>
    </row>
    <row r="131" spans="2:18" ht="15.5" x14ac:dyDescent="0.35">
      <c r="C131" t="s">
        <v>298</v>
      </c>
      <c r="D131" s="5">
        <v>893233000000</v>
      </c>
      <c r="E131" s="5">
        <v>963379000000</v>
      </c>
      <c r="F131" s="5">
        <v>913424000000</v>
      </c>
      <c r="G131" s="5">
        <v>894549000000</v>
      </c>
      <c r="I131" s="5">
        <v>3558434000000</v>
      </c>
      <c r="J131" s="5">
        <v>3564639000000</v>
      </c>
      <c r="K131" s="5">
        <v>4421004000000</v>
      </c>
      <c r="L131" s="5">
        <v>3768399000000</v>
      </c>
      <c r="M131" s="5">
        <v>2689774000000</v>
      </c>
      <c r="N131" s="5">
        <v>2261931000000</v>
      </c>
      <c r="O131" s="5">
        <v>3409849000000</v>
      </c>
      <c r="P131" s="5">
        <v>2812345000000</v>
      </c>
      <c r="Q131" s="5">
        <v>1881496000000</v>
      </c>
      <c r="R131" s="5">
        <v>1661537000000</v>
      </c>
    </row>
    <row r="132" spans="2:18" ht="15.5" x14ac:dyDescent="0.35">
      <c r="C132" t="s">
        <v>299</v>
      </c>
      <c r="D132" s="5">
        <v>-198053000000</v>
      </c>
      <c r="E132" s="5">
        <v>-146907000000</v>
      </c>
      <c r="F132" s="5">
        <v>-158655000000</v>
      </c>
      <c r="G132" s="5">
        <v>-157699000000</v>
      </c>
      <c r="I132" s="5">
        <v>-648983000000</v>
      </c>
      <c r="J132" s="5">
        <v>-677136000000</v>
      </c>
      <c r="K132" s="5">
        <v>-732221000000</v>
      </c>
      <c r="L132" s="5">
        <v>-604654000000</v>
      </c>
      <c r="M132" s="5">
        <v>-438300000000</v>
      </c>
      <c r="N132" s="5">
        <v>-482460000000</v>
      </c>
      <c r="O132" s="5">
        <v>-530763000000</v>
      </c>
      <c r="P132" s="5">
        <v>-420746000000</v>
      </c>
      <c r="Q132" s="5">
        <v>-307502000000</v>
      </c>
      <c r="R132" s="5">
        <v>-261307000000</v>
      </c>
    </row>
    <row r="133" spans="2:18" ht="15.5" x14ac:dyDescent="0.35">
      <c r="C133" t="s">
        <v>300</v>
      </c>
      <c r="D133" s="5">
        <v>-655384000000</v>
      </c>
      <c r="E133" s="5">
        <v>-671590000000</v>
      </c>
      <c r="F133" s="5">
        <v>-661461000000</v>
      </c>
      <c r="G133" s="5">
        <v>-587743000000</v>
      </c>
      <c r="I133" s="5">
        <v>-2485873000000</v>
      </c>
      <c r="J133" s="5">
        <v>-2309391000000</v>
      </c>
      <c r="K133" s="5">
        <v>-2914637000000</v>
      </c>
      <c r="L133" s="5">
        <v>-2418885000000</v>
      </c>
      <c r="M133" s="5">
        <v>-1836253000000</v>
      </c>
      <c r="N133" s="5">
        <v>-1324770000000</v>
      </c>
      <c r="O133" s="5">
        <v>-2320376000000</v>
      </c>
      <c r="P133" s="5">
        <v>-1956729000000</v>
      </c>
      <c r="Q133" s="5">
        <v>-1082729000000</v>
      </c>
      <c r="R133" s="5">
        <v>-906911000000</v>
      </c>
    </row>
    <row r="134" spans="2:18" ht="15.5" x14ac:dyDescent="0.35">
      <c r="C134" t="s">
        <v>301</v>
      </c>
      <c r="D134" s="5">
        <v>-173000000</v>
      </c>
      <c r="E134" s="5">
        <v>-246000000</v>
      </c>
      <c r="F134" s="5">
        <v>-197000000</v>
      </c>
      <c r="G134" s="5">
        <v>-194000000</v>
      </c>
      <c r="I134" s="5">
        <v>-862000000</v>
      </c>
      <c r="J134" s="5">
        <v>-922000000</v>
      </c>
      <c r="K134" s="5">
        <v>-1398000000</v>
      </c>
      <c r="L134" s="5">
        <v>-1533000000</v>
      </c>
      <c r="M134" s="5">
        <v>-1287000000</v>
      </c>
    </row>
    <row r="135" spans="2:18" ht="15.5" x14ac:dyDescent="0.35">
      <c r="C135" t="s">
        <v>302</v>
      </c>
    </row>
    <row r="136" spans="2:18" ht="15.5" x14ac:dyDescent="0.35">
      <c r="C136" t="s">
        <v>303</v>
      </c>
      <c r="D136" s="5">
        <v>14000000</v>
      </c>
      <c r="E136" s="5">
        <v>55000000</v>
      </c>
      <c r="F136" s="5">
        <v>1312000000</v>
      </c>
      <c r="G136" s="5">
        <v>320000000</v>
      </c>
      <c r="I136" s="5">
        <v>1687000000</v>
      </c>
      <c r="J136" s="5">
        <v>1113000000</v>
      </c>
      <c r="K136" s="5">
        <v>8536000000</v>
      </c>
      <c r="L136" s="5">
        <v>32580000000</v>
      </c>
      <c r="M136" s="5">
        <v>924000000</v>
      </c>
      <c r="N136" s="5">
        <v>3109000000</v>
      </c>
      <c r="P136" s="5">
        <v>29000000</v>
      </c>
      <c r="R136" s="5">
        <v>796000000</v>
      </c>
    </row>
    <row r="137" spans="2:18" ht="15.5" x14ac:dyDescent="0.35">
      <c r="C137" t="s">
        <v>304</v>
      </c>
      <c r="D137" s="5">
        <v>-7372000000</v>
      </c>
      <c r="E137" s="5">
        <v>-3931000000</v>
      </c>
      <c r="F137" s="5">
        <v>-2909000000</v>
      </c>
      <c r="G137" s="5">
        <v>-11574000000</v>
      </c>
      <c r="I137" s="5">
        <v>-23549000000</v>
      </c>
      <c r="J137" s="5">
        <v>-27936000000</v>
      </c>
      <c r="K137" s="5">
        <v>-39512000000</v>
      </c>
      <c r="L137" s="5">
        <v>-9228000000</v>
      </c>
      <c r="M137" s="5">
        <v>-10175000000</v>
      </c>
      <c r="N137" s="5">
        <v>-39114000000</v>
      </c>
      <c r="O137" s="5">
        <v>-63847000000</v>
      </c>
      <c r="P137" s="5">
        <v>-53701000000</v>
      </c>
      <c r="Q137" s="5">
        <v>-236704000000</v>
      </c>
      <c r="R137" s="5">
        <v>-195879000000</v>
      </c>
    </row>
    <row r="138" spans="2:18" ht="15.5" x14ac:dyDescent="0.35">
      <c r="C138" t="s">
        <v>152</v>
      </c>
      <c r="D138" s="5">
        <v>-79590000000</v>
      </c>
      <c r="E138" s="5">
        <v>-84820000000</v>
      </c>
      <c r="F138" s="5">
        <v>-82358000000</v>
      </c>
      <c r="G138" s="5">
        <v>-70614000000</v>
      </c>
      <c r="I138" s="5">
        <v>-313869000000</v>
      </c>
      <c r="J138" s="5">
        <v>-339145000000</v>
      </c>
      <c r="K138" s="5">
        <v>76005000000</v>
      </c>
      <c r="L138" s="5">
        <v>-289506000000</v>
      </c>
      <c r="M138" s="5">
        <v>-259880000000</v>
      </c>
      <c r="N138" s="5">
        <v>-203882000000</v>
      </c>
      <c r="O138" s="5">
        <v>-17964000000</v>
      </c>
      <c r="P138" s="5">
        <v>-31302000000</v>
      </c>
      <c r="Q138" s="5">
        <v>-36180000000</v>
      </c>
      <c r="R138" s="5">
        <v>501389000000</v>
      </c>
    </row>
    <row r="139" spans="2:18" ht="15.5" x14ac:dyDescent="0.35">
      <c r="C139" t="s">
        <v>142</v>
      </c>
      <c r="D139" s="5">
        <v>-29103000000</v>
      </c>
      <c r="E139" s="5">
        <v>-42987000000</v>
      </c>
      <c r="F139" s="5">
        <v>-50270000000</v>
      </c>
      <c r="G139" s="5">
        <v>-47723000000</v>
      </c>
      <c r="I139" s="5">
        <v>-180612000000</v>
      </c>
      <c r="J139" s="5">
        <v>-284687000000</v>
      </c>
      <c r="K139" s="5">
        <v>-536163000000</v>
      </c>
      <c r="L139" s="5">
        <v>-476630000000</v>
      </c>
      <c r="M139" s="5">
        <v>-245771000000</v>
      </c>
      <c r="N139" s="5">
        <v>-191870000000</v>
      </c>
      <c r="O139" s="5">
        <v>-422511000000</v>
      </c>
      <c r="P139" s="5">
        <v>-441525000000</v>
      </c>
      <c r="Q139" s="5">
        <v>-256535000000</v>
      </c>
      <c r="R139" s="5">
        <v>-459424000000</v>
      </c>
    </row>
    <row r="140" spans="2:18" ht="15.5" x14ac:dyDescent="0.35">
      <c r="C140" t="s">
        <v>305</v>
      </c>
      <c r="D140" s="5">
        <v>2465000000</v>
      </c>
      <c r="E140" s="5">
        <v>2560000000</v>
      </c>
      <c r="F140" s="5">
        <v>3268000000</v>
      </c>
      <c r="G140" s="5">
        <v>3157000000</v>
      </c>
      <c r="I140" s="5">
        <v>12656000000</v>
      </c>
      <c r="J140" s="5">
        <v>17059000000</v>
      </c>
      <c r="K140" s="5">
        <v>3823000000</v>
      </c>
      <c r="L140" s="5">
        <v>2560000000</v>
      </c>
      <c r="M140" s="5">
        <v>3982000000</v>
      </c>
      <c r="N140" s="5">
        <v>9914000000</v>
      </c>
      <c r="O140" s="5">
        <v>10196000000</v>
      </c>
      <c r="P140" s="5">
        <v>11554000000</v>
      </c>
      <c r="Q140" s="5">
        <v>12827000000</v>
      </c>
      <c r="R140" s="5">
        <v>2565000000</v>
      </c>
    </row>
    <row r="141" spans="2:18" ht="15.5" x14ac:dyDescent="0.35">
      <c r="C141" t="s">
        <v>306</v>
      </c>
      <c r="D141" s="5">
        <v>40000000</v>
      </c>
      <c r="E141" s="5">
        <v>-997000000</v>
      </c>
      <c r="F141" s="5">
        <v>221000000</v>
      </c>
      <c r="G141" s="5">
        <v>374000000</v>
      </c>
      <c r="I141" s="5">
        <v>570000000</v>
      </c>
      <c r="J141" s="5">
        <v>2247000000</v>
      </c>
      <c r="K141" s="5">
        <v>564000000</v>
      </c>
      <c r="L141" s="5">
        <v>3656000000</v>
      </c>
      <c r="M141" s="5">
        <v>2124000000</v>
      </c>
      <c r="N141" s="5">
        <v>82000000</v>
      </c>
      <c r="O141" s="5">
        <v>184000000</v>
      </c>
      <c r="P141" s="5">
        <v>1631000000</v>
      </c>
      <c r="Q141" s="5">
        <v>2048000000</v>
      </c>
      <c r="R141" s="5">
        <v>719000000</v>
      </c>
    </row>
    <row r="142" spans="2:18" ht="15.5" x14ac:dyDescent="0.35">
      <c r="C142" t="s">
        <v>151</v>
      </c>
      <c r="D142" s="5">
        <v>-2932000000</v>
      </c>
      <c r="E142" s="5">
        <v>-36995000000</v>
      </c>
      <c r="F142" s="5">
        <v>-47761000000</v>
      </c>
      <c r="G142" s="5">
        <v>-35442000000</v>
      </c>
      <c r="I142" s="5">
        <v>-130031000000</v>
      </c>
      <c r="J142" s="5">
        <v>-119260000000</v>
      </c>
      <c r="K142" s="5">
        <v>-375365000000</v>
      </c>
      <c r="L142" s="5">
        <v>-393074000000</v>
      </c>
      <c r="M142" s="5">
        <v>-147149000000</v>
      </c>
      <c r="N142" s="5">
        <v>-115719000000</v>
      </c>
      <c r="O142" s="5">
        <v>-336143000000</v>
      </c>
      <c r="P142" s="5">
        <v>-275874000000</v>
      </c>
      <c r="Q142" s="5">
        <v>-250632000000</v>
      </c>
      <c r="R142" s="5">
        <v>-201403000000</v>
      </c>
    </row>
    <row r="143" spans="2:18" ht="15.5" x14ac:dyDescent="0.35">
      <c r="C143" t="s">
        <v>307</v>
      </c>
      <c r="D143" s="5">
        <v>-755000000</v>
      </c>
      <c r="E143" s="5">
        <v>-1575000000</v>
      </c>
      <c r="F143" s="5">
        <v>-637000000</v>
      </c>
      <c r="G143" s="5">
        <v>845000000</v>
      </c>
      <c r="I143" s="5">
        <v>-1319000000</v>
      </c>
      <c r="J143" s="5">
        <v>-3416000000</v>
      </c>
      <c r="K143" s="5">
        <v>-13983000000</v>
      </c>
      <c r="L143" s="5">
        <v>-5449000000</v>
      </c>
      <c r="M143" s="5">
        <v>-8216000000</v>
      </c>
      <c r="N143" s="5">
        <v>-4396000000</v>
      </c>
      <c r="O143" s="5">
        <v>-10334000000</v>
      </c>
      <c r="P143" s="5">
        <v>-10508000000</v>
      </c>
      <c r="Q143" s="5">
        <v>-9357000000</v>
      </c>
      <c r="R143" s="5">
        <v>-9624000000</v>
      </c>
    </row>
    <row r="144" spans="2:18" ht="15.5" x14ac:dyDescent="0.35">
      <c r="C144" t="s">
        <v>308</v>
      </c>
      <c r="D144" s="5">
        <v>-187000000</v>
      </c>
      <c r="E144" s="5">
        <v>-2739000000</v>
      </c>
      <c r="F144" s="5">
        <v>-2581000000</v>
      </c>
      <c r="G144" s="5">
        <v>-540000000</v>
      </c>
      <c r="I144" s="5">
        <v>-6679000000</v>
      </c>
      <c r="J144" s="5">
        <v>-497000000</v>
      </c>
      <c r="K144" s="5">
        <v>-12836000000</v>
      </c>
      <c r="L144" s="5">
        <v>-17843000000</v>
      </c>
      <c r="M144" s="5">
        <v>-10952000000</v>
      </c>
      <c r="N144" s="5">
        <v>-6175000000</v>
      </c>
      <c r="O144" s="5">
        <v>-8872000000</v>
      </c>
      <c r="P144" s="5">
        <v>-14903000000</v>
      </c>
      <c r="Q144" s="5">
        <v>-11278000000</v>
      </c>
      <c r="R144" s="5">
        <v>-10181000000</v>
      </c>
    </row>
    <row r="145" spans="3:18" ht="15.5" x14ac:dyDescent="0.35">
      <c r="C145" t="s">
        <v>309</v>
      </c>
      <c r="D145" s="5">
        <v>-637000000</v>
      </c>
      <c r="E145" s="5">
        <v>300000000</v>
      </c>
      <c r="F145" s="5">
        <v>686000000</v>
      </c>
      <c r="G145" s="5">
        <v>-856000000</v>
      </c>
      <c r="I145" s="5">
        <v>-751000000</v>
      </c>
      <c r="J145" s="5">
        <v>-1406000000</v>
      </c>
      <c r="K145" s="5">
        <v>-371000000</v>
      </c>
      <c r="L145" s="5">
        <v>-1013000000</v>
      </c>
      <c r="M145" s="5">
        <v>-2132000000</v>
      </c>
      <c r="N145" s="5">
        <v>-1127000000</v>
      </c>
      <c r="O145" s="5">
        <v>-1825000000</v>
      </c>
      <c r="P145" s="5">
        <v>-155000000</v>
      </c>
      <c r="Q145" s="5">
        <v>-143000000</v>
      </c>
    </row>
    <row r="146" spans="3:18" ht="15.5" x14ac:dyDescent="0.35">
      <c r="C146" t="s">
        <v>310</v>
      </c>
      <c r="Q146" s="5">
        <v>-36377000000</v>
      </c>
      <c r="R146" s="5">
        <v>-31436000000</v>
      </c>
    </row>
    <row r="147" spans="3:18" ht="15.5" x14ac:dyDescent="0.35">
      <c r="C147" t="s">
        <v>311</v>
      </c>
      <c r="O147" s="5">
        <v>-8000000000</v>
      </c>
      <c r="P147" s="5">
        <v>-100000000000</v>
      </c>
      <c r="R147" s="5">
        <v>-241500000000</v>
      </c>
    </row>
    <row r="148" spans="3:18" ht="15.5" x14ac:dyDescent="0.35">
      <c r="C148" t="s">
        <v>153</v>
      </c>
      <c r="D148" s="5">
        <v>-79590000000</v>
      </c>
      <c r="E148" s="5">
        <v>-84820000000</v>
      </c>
      <c r="F148" s="5">
        <v>-82358000000</v>
      </c>
      <c r="G148" s="5">
        <v>-70614000000</v>
      </c>
      <c r="I148" s="5">
        <v>-313869000000</v>
      </c>
      <c r="J148" s="5">
        <v>-339145000000</v>
      </c>
      <c r="K148" s="5">
        <v>76005000000</v>
      </c>
      <c r="L148" s="5">
        <v>-289506000000</v>
      </c>
      <c r="M148" s="5">
        <v>-259880000000</v>
      </c>
      <c r="N148" s="5">
        <v>-203882000000</v>
      </c>
      <c r="O148" s="5">
        <v>-17964000000</v>
      </c>
      <c r="P148" s="5">
        <v>-31302000000</v>
      </c>
      <c r="Q148" s="5">
        <v>-36180000000</v>
      </c>
      <c r="R148" s="5">
        <v>501389000000</v>
      </c>
    </row>
    <row r="149" spans="3:18" ht="15.5" x14ac:dyDescent="0.35">
      <c r="C149" t="s">
        <v>312</v>
      </c>
      <c r="Q149" s="5">
        <v>37252000000</v>
      </c>
    </row>
    <row r="150" spans="3:18" ht="15.5" x14ac:dyDescent="0.35">
      <c r="C150" t="s">
        <v>313</v>
      </c>
      <c r="K150" s="5">
        <v>432573000000</v>
      </c>
    </row>
    <row r="151" spans="3:18" ht="15.5" x14ac:dyDescent="0.35">
      <c r="C151" t="s">
        <v>161</v>
      </c>
      <c r="K151" s="5">
        <v>23500000000</v>
      </c>
    </row>
    <row r="152" spans="3:18" ht="15.5" x14ac:dyDescent="0.35">
      <c r="C152" t="s">
        <v>314</v>
      </c>
      <c r="K152" s="5">
        <v>-23500000000</v>
      </c>
    </row>
    <row r="153" spans="3:18" ht="15.5" x14ac:dyDescent="0.35">
      <c r="C153" t="s">
        <v>315</v>
      </c>
      <c r="Q153" s="5">
        <v>-14600000000</v>
      </c>
    </row>
    <row r="154" spans="3:18" ht="15.5" x14ac:dyDescent="0.35">
      <c r="C154" t="s">
        <v>316</v>
      </c>
      <c r="K154" s="5">
        <v>-7312000000</v>
      </c>
      <c r="L154" s="5">
        <v>-6856000000</v>
      </c>
      <c r="M154" s="5">
        <v>-45534000000</v>
      </c>
      <c r="N154" s="5">
        <v>-8480000000</v>
      </c>
      <c r="O154" s="5">
        <v>-16523000000</v>
      </c>
      <c r="P154" s="5">
        <v>-68241000000</v>
      </c>
      <c r="Q154" s="5">
        <v>-15074000000</v>
      </c>
      <c r="R154" s="5">
        <v>-45396000000</v>
      </c>
    </row>
    <row r="155" spans="3:18" ht="15.5" x14ac:dyDescent="0.35">
      <c r="C155" t="s">
        <v>317</v>
      </c>
      <c r="R155" s="5">
        <v>587500000000</v>
      </c>
    </row>
    <row r="156" spans="3:18" ht="15.5" x14ac:dyDescent="0.35">
      <c r="C156" t="s">
        <v>318</v>
      </c>
      <c r="D156" s="5">
        <v>-79132000000</v>
      </c>
      <c r="E156" s="5">
        <v>-84242000000</v>
      </c>
      <c r="F156" s="5">
        <v>-81822000000</v>
      </c>
      <c r="G156" s="5">
        <v>-70099000000</v>
      </c>
      <c r="I156" s="5">
        <v>-311680000000</v>
      </c>
      <c r="J156" s="5">
        <v>-336466000000</v>
      </c>
      <c r="K156" s="5">
        <v>-347099000000</v>
      </c>
      <c r="L156" s="5">
        <v>-280750000000</v>
      </c>
      <c r="M156" s="5">
        <v>-212156000000</v>
      </c>
      <c r="N156" s="5">
        <v>-193962000000</v>
      </c>
    </row>
    <row r="157" spans="3:18" ht="15.5" x14ac:dyDescent="0.35">
      <c r="C157" t="s">
        <v>319</v>
      </c>
      <c r="D157" s="5">
        <v>-285000000</v>
      </c>
      <c r="E157" s="5">
        <v>-332000000</v>
      </c>
      <c r="F157" s="5">
        <v>-339000000</v>
      </c>
      <c r="G157" s="5">
        <v>-321000000</v>
      </c>
      <c r="I157" s="5">
        <v>-1327000000</v>
      </c>
      <c r="J157" s="5">
        <v>-1757000000</v>
      </c>
      <c r="K157" s="5">
        <v>-759000000</v>
      </c>
      <c r="L157" s="5">
        <v>-367000000</v>
      </c>
      <c r="M157" s="5">
        <v>-903000000</v>
      </c>
      <c r="N157" s="5">
        <v>-1440000000</v>
      </c>
      <c r="O157" s="5">
        <v>-1441000000</v>
      </c>
      <c r="P157" s="5">
        <v>-1061000000</v>
      </c>
      <c r="Q157" s="5">
        <v>-892000000</v>
      </c>
    </row>
    <row r="158" spans="3:18" ht="15.5" x14ac:dyDescent="0.35">
      <c r="C158" t="s">
        <v>320</v>
      </c>
      <c r="Q158" s="5">
        <v>-6489000000</v>
      </c>
    </row>
    <row r="159" spans="3:18" ht="15.5" x14ac:dyDescent="0.35">
      <c r="C159" t="s">
        <v>163</v>
      </c>
      <c r="R159" s="5">
        <v>725002000000</v>
      </c>
    </row>
    <row r="160" spans="3:18" ht="15.5" x14ac:dyDescent="0.35">
      <c r="C160" t="s">
        <v>321</v>
      </c>
    </row>
    <row r="161" spans="2:18" ht="15.5" x14ac:dyDescent="0.35">
      <c r="C161" t="s">
        <v>322</v>
      </c>
      <c r="R161" s="5">
        <v>-428280000000</v>
      </c>
    </row>
    <row r="162" spans="2:18" ht="15.5" x14ac:dyDescent="0.35">
      <c r="C162" t="s">
        <v>323</v>
      </c>
      <c r="P162" s="5">
        <v>38000000000</v>
      </c>
      <c r="R162" s="5">
        <v>-306001000000</v>
      </c>
    </row>
    <row r="163" spans="2:18" ht="15.5" x14ac:dyDescent="0.35">
      <c r="C163" t="s">
        <v>165</v>
      </c>
      <c r="D163" s="5">
        <v>-76255000000</v>
      </c>
      <c r="E163" s="5">
        <v>13199000000</v>
      </c>
      <c r="F163" s="5">
        <v>-40917000000</v>
      </c>
      <c r="G163" s="5">
        <v>19516000000</v>
      </c>
      <c r="I163" s="5">
        <v>-92765000000</v>
      </c>
      <c r="J163" s="5">
        <v>-72543000000</v>
      </c>
      <c r="K163" s="5">
        <v>283012000000</v>
      </c>
      <c r="L163" s="5">
        <v>2076000000</v>
      </c>
      <c r="M163" s="5">
        <v>-99681000000</v>
      </c>
      <c r="N163" s="5">
        <v>22115000000</v>
      </c>
      <c r="O163" s="5">
        <v>53738000000</v>
      </c>
      <c r="P163" s="5">
        <v>-92012000000</v>
      </c>
      <c r="Q163" s="5">
        <v>-38423000000</v>
      </c>
      <c r="R163" s="5">
        <v>339861000000</v>
      </c>
    </row>
    <row r="164" spans="2:18" ht="15.5" x14ac:dyDescent="0.35">
      <c r="C164" t="s">
        <v>166</v>
      </c>
      <c r="D164" s="5">
        <v>375955000000</v>
      </c>
      <c r="I164" s="5">
        <v>468720000000</v>
      </c>
      <c r="J164" s="5">
        <v>541263000000</v>
      </c>
      <c r="K164" s="5">
        <v>258251000000</v>
      </c>
      <c r="L164" s="5">
        <v>256175000000</v>
      </c>
      <c r="M164" s="5">
        <v>355856000000</v>
      </c>
      <c r="N164" s="5">
        <v>333741000000</v>
      </c>
      <c r="O164" s="5">
        <v>280003000000</v>
      </c>
      <c r="P164" s="5">
        <v>370480000000</v>
      </c>
      <c r="Q164" s="5">
        <v>406950000000</v>
      </c>
      <c r="R164" s="5">
        <v>67089000000</v>
      </c>
    </row>
    <row r="165" spans="2:18" ht="15.5" x14ac:dyDescent="0.35">
      <c r="C165" t="s">
        <v>324</v>
      </c>
    </row>
    <row r="166" spans="2:18" ht="15.5" x14ac:dyDescent="0.35">
      <c r="C166" t="s">
        <v>168</v>
      </c>
      <c r="D166" s="5">
        <v>299700000000</v>
      </c>
      <c r="E166" s="5">
        <v>13199000000</v>
      </c>
      <c r="F166" s="5">
        <v>-40917000000</v>
      </c>
      <c r="G166" s="5">
        <v>19516000000</v>
      </c>
      <c r="I166" s="5">
        <v>375955000000</v>
      </c>
      <c r="J166" s="5">
        <v>468720000000</v>
      </c>
      <c r="K166" s="5">
        <v>541263000000</v>
      </c>
      <c r="L166" s="5">
        <v>258251000000</v>
      </c>
      <c r="M166" s="5">
        <v>256175000000</v>
      </c>
      <c r="N166" s="5">
        <v>355856000000</v>
      </c>
      <c r="O166" s="5">
        <v>333741000000</v>
      </c>
      <c r="P166" s="5">
        <v>278468000000</v>
      </c>
      <c r="Q166" s="5">
        <v>368527000000</v>
      </c>
      <c r="R166" s="5">
        <v>406950000000</v>
      </c>
    </row>
    <row r="168" spans="2:18" ht="15.5" x14ac:dyDescent="0.35">
      <c r="B168" t="s">
        <v>169</v>
      </c>
      <c r="C168" t="s">
        <v>11</v>
      </c>
      <c r="D168" s="5">
        <v>2390000000</v>
      </c>
      <c r="E168" s="5">
        <v>2390000000</v>
      </c>
      <c r="F168" s="5">
        <v>2390000000</v>
      </c>
      <c r="G168" s="5">
        <v>2390000000</v>
      </c>
      <c r="I168" s="5">
        <v>2390000000</v>
      </c>
      <c r="J168" s="5">
        <v>2390000000</v>
      </c>
      <c r="K168" s="5">
        <v>2390000000</v>
      </c>
      <c r="L168" s="5">
        <v>2170000000</v>
      </c>
      <c r="M168" s="5">
        <v>2170000000</v>
      </c>
      <c r="N168" s="5">
        <v>2170000000</v>
      </c>
      <c r="O168" s="5">
        <v>2170000000</v>
      </c>
      <c r="P168" s="5">
        <v>2170000000</v>
      </c>
      <c r="Q168" s="5">
        <v>2170000000</v>
      </c>
      <c r="R168" s="5">
        <v>0</v>
      </c>
    </row>
    <row r="169" spans="2:18" ht="15.5" x14ac:dyDescent="0.35">
      <c r="C169" t="s">
        <v>170</v>
      </c>
      <c r="D169" s="6">
        <v>-21.69</v>
      </c>
      <c r="E169" s="6">
        <v>-17.62</v>
      </c>
      <c r="F169" s="6">
        <v>-11.93</v>
      </c>
      <c r="G169" s="6">
        <v>-11.24</v>
      </c>
    </row>
    <row r="170" spans="2:18" ht="15.5" x14ac:dyDescent="0.35">
      <c r="C170" t="s">
        <v>171</v>
      </c>
      <c r="D170" s="6">
        <v>-70.31</v>
      </c>
      <c r="E170" s="6">
        <v>-87.12</v>
      </c>
      <c r="F170" s="6">
        <v>-140.82</v>
      </c>
      <c r="G170" s="6">
        <v>-169.04</v>
      </c>
    </row>
    <row r="171" spans="2:18" ht="15.5" x14ac:dyDescent="0.35">
      <c r="C171" t="s">
        <v>59</v>
      </c>
      <c r="D171" s="6">
        <v>4.5199999999999996</v>
      </c>
      <c r="E171" s="6">
        <v>4.16</v>
      </c>
      <c r="F171" s="6">
        <v>4.8099999999999996</v>
      </c>
      <c r="G171" s="6">
        <v>5.66</v>
      </c>
    </row>
    <row r="172" spans="2:18" ht="15.5" x14ac:dyDescent="0.35">
      <c r="C172" t="s">
        <v>172</v>
      </c>
      <c r="D172" s="5">
        <v>79120000000</v>
      </c>
      <c r="E172" s="6">
        <v>130830000000.00002</v>
      </c>
      <c r="F172" s="5">
        <v>112840000000</v>
      </c>
      <c r="G172" s="5">
        <v>108520000000</v>
      </c>
    </row>
    <row r="173" spans="2:18" ht="15.5" x14ac:dyDescent="0.35">
      <c r="C173" t="s">
        <v>173</v>
      </c>
      <c r="D173" s="6">
        <v>-1.9199999999999998E-2</v>
      </c>
      <c r="E173" s="6">
        <v>-1.49E-2</v>
      </c>
      <c r="F173" s="6">
        <v>-1.0200000000000001E-2</v>
      </c>
      <c r="G173" s="6">
        <v>-9.300000000000001E-3</v>
      </c>
    </row>
    <row r="174" spans="2:18" ht="15.5" x14ac:dyDescent="0.35">
      <c r="C174" t="s">
        <v>174</v>
      </c>
      <c r="D174" s="6">
        <v>-3.85E-2</v>
      </c>
      <c r="E174" s="6">
        <v>-3.0099999999999998E-2</v>
      </c>
      <c r="F174" s="6">
        <v>-1.9799999999999998E-2</v>
      </c>
      <c r="G174" s="6">
        <v>-1.83E-2</v>
      </c>
    </row>
    <row r="175" spans="2:18" ht="15.5" x14ac:dyDescent="0.35">
      <c r="C175" t="s">
        <v>175</v>
      </c>
      <c r="D175" s="6">
        <v>-3.5499999999999997E-2</v>
      </c>
      <c r="E175" s="6">
        <v>-6.9999999999999993E-3</v>
      </c>
      <c r="F175" s="6">
        <v>-1.49E-2</v>
      </c>
      <c r="G175" s="6">
        <v>-1.9E-2</v>
      </c>
    </row>
    <row r="176" spans="2:18" ht="15.5" x14ac:dyDescent="0.35">
      <c r="C176" t="s">
        <v>176</v>
      </c>
      <c r="D176" s="6">
        <v>-7.1</v>
      </c>
      <c r="E176" s="6">
        <v>-1.37</v>
      </c>
      <c r="F176" s="6">
        <v>-3.28</v>
      </c>
      <c r="G176" s="6">
        <v>-3.91</v>
      </c>
    </row>
    <row r="177" spans="3:18" ht="15.5" x14ac:dyDescent="0.35">
      <c r="C177" t="s">
        <v>325</v>
      </c>
      <c r="D177" s="5">
        <v>1345000000000</v>
      </c>
      <c r="E177" s="5">
        <v>1397000000000</v>
      </c>
      <c r="F177" s="5">
        <v>1438000000000</v>
      </c>
      <c r="G177" s="5">
        <v>1467000000000</v>
      </c>
    </row>
    <row r="178" spans="3:18" ht="15.5" x14ac:dyDescent="0.35">
      <c r="C178" t="s">
        <v>177</v>
      </c>
      <c r="D178" s="6">
        <v>2.71</v>
      </c>
      <c r="E178" s="6">
        <v>2.62</v>
      </c>
      <c r="F178" s="6">
        <v>2.79</v>
      </c>
      <c r="G178" s="6">
        <v>3.09</v>
      </c>
    </row>
    <row r="179" spans="3:18" ht="15.5" x14ac:dyDescent="0.35">
      <c r="C179" t="s">
        <v>178</v>
      </c>
      <c r="D179" s="6">
        <v>563.42999999999995</v>
      </c>
      <c r="E179" s="6">
        <v>585.12</v>
      </c>
      <c r="F179" s="6">
        <v>602.36</v>
      </c>
      <c r="G179" s="6">
        <v>614.29</v>
      </c>
    </row>
    <row r="180" spans="3:18" ht="15.5" x14ac:dyDescent="0.35">
      <c r="C180" t="s">
        <v>179</v>
      </c>
      <c r="D180" s="6">
        <v>2.71</v>
      </c>
      <c r="E180" s="6">
        <v>2.62</v>
      </c>
      <c r="F180" s="6">
        <v>2.79</v>
      </c>
      <c r="G180" s="6">
        <v>3.09</v>
      </c>
    </row>
    <row r="181" spans="3:18" ht="15.5" x14ac:dyDescent="0.35">
      <c r="C181" t="s">
        <v>180</v>
      </c>
      <c r="D181" s="6">
        <v>563.42999999999995</v>
      </c>
      <c r="E181" s="6">
        <v>585.12</v>
      </c>
      <c r="F181" s="6">
        <v>602.36</v>
      </c>
      <c r="G181" s="6">
        <v>614.29</v>
      </c>
    </row>
    <row r="182" spans="3:18" ht="15.5" x14ac:dyDescent="0.35">
      <c r="C182" t="s">
        <v>181</v>
      </c>
      <c r="D182" s="5">
        <v>1000000000</v>
      </c>
      <c r="E182" s="5">
        <v>1000000000</v>
      </c>
      <c r="F182" s="5">
        <v>1000000000</v>
      </c>
      <c r="G182" s="5">
        <v>1000000000</v>
      </c>
    </row>
    <row r="183" spans="3:18" ht="15.5" x14ac:dyDescent="0.35">
      <c r="C183" t="s">
        <v>182</v>
      </c>
      <c r="D183" s="5">
        <v>1000000000</v>
      </c>
      <c r="E183" s="5">
        <v>1000000000</v>
      </c>
      <c r="F183" s="5">
        <v>0</v>
      </c>
      <c r="G183" s="5">
        <v>1000000000</v>
      </c>
    </row>
    <row r="184" spans="3:18" ht="15.5" x14ac:dyDescent="0.35">
      <c r="C184" t="s">
        <v>258</v>
      </c>
      <c r="D184" s="5">
        <v>1345000000000</v>
      </c>
      <c r="E184" s="5">
        <v>1397000000000</v>
      </c>
      <c r="F184" s="5">
        <v>1438000000000</v>
      </c>
      <c r="G184" s="5">
        <v>1467000000000</v>
      </c>
    </row>
    <row r="185" spans="3:18" ht="15.5" x14ac:dyDescent="0.35">
      <c r="C185" t="s">
        <v>23</v>
      </c>
      <c r="D185" s="5">
        <v>1000000000</v>
      </c>
      <c r="E185" s="5">
        <v>2000000000</v>
      </c>
      <c r="F185" s="5">
        <v>1000000000</v>
      </c>
      <c r="G185" s="5">
        <v>2000000000</v>
      </c>
    </row>
    <row r="186" spans="3:18" ht="15.5" x14ac:dyDescent="0.35">
      <c r="C186" t="s">
        <v>20</v>
      </c>
      <c r="D186" s="5">
        <v>-298000000000</v>
      </c>
      <c r="E186" s="5">
        <v>-374000000000</v>
      </c>
      <c r="F186" s="5">
        <v>-362000000000</v>
      </c>
      <c r="G186" s="5">
        <v>-402000000000</v>
      </c>
    </row>
    <row r="187" spans="3:18" ht="15.5" x14ac:dyDescent="0.35">
      <c r="C187" t="s">
        <v>184</v>
      </c>
      <c r="D187" s="5">
        <v>-377000000000</v>
      </c>
      <c r="E187" s="5">
        <v>-365000000000</v>
      </c>
      <c r="F187" s="5">
        <v>-375000000000</v>
      </c>
      <c r="G187" s="5">
        <v>-380000000000</v>
      </c>
    </row>
    <row r="188" spans="3:18" ht="15.5" x14ac:dyDescent="0.35">
      <c r="C188" t="s">
        <v>185</v>
      </c>
      <c r="D188" s="5">
        <v>32000000000</v>
      </c>
      <c r="E188" s="5">
        <v>141000000000</v>
      </c>
      <c r="F188" s="5">
        <v>92000000000</v>
      </c>
      <c r="G188" s="5">
        <v>138000000000</v>
      </c>
    </row>
    <row r="189" spans="3:18" ht="15.5" x14ac:dyDescent="0.35">
      <c r="C189" t="s">
        <v>186</v>
      </c>
      <c r="D189" s="5">
        <v>-4000000000</v>
      </c>
      <c r="E189" s="5">
        <v>-39000000000</v>
      </c>
      <c r="F189" s="5">
        <v>-50000000000</v>
      </c>
      <c r="G189" s="5">
        <v>-37000000000</v>
      </c>
    </row>
    <row r="190" spans="3:18" ht="15.5" x14ac:dyDescent="0.35">
      <c r="C190" t="s">
        <v>12</v>
      </c>
      <c r="D190" s="5">
        <v>29000000000</v>
      </c>
      <c r="E190" s="5">
        <v>102000000000</v>
      </c>
      <c r="F190" s="5">
        <v>42000000000</v>
      </c>
      <c r="G190" s="5">
        <v>101000000000</v>
      </c>
    </row>
    <row r="191" spans="3:18" ht="15.5" x14ac:dyDescent="0.35">
      <c r="C191" t="s">
        <v>15</v>
      </c>
      <c r="D191" s="6">
        <v>12.01</v>
      </c>
      <c r="E191" s="6">
        <v>42.54</v>
      </c>
      <c r="F191" s="6">
        <v>17.61</v>
      </c>
      <c r="G191" s="6">
        <v>42.3</v>
      </c>
    </row>
    <row r="192" spans="3:18" ht="15.5" x14ac:dyDescent="0.35">
      <c r="C192" t="s">
        <v>44</v>
      </c>
      <c r="I192" s="6">
        <v>-63.14</v>
      </c>
      <c r="J192" s="6">
        <v>-61.2</v>
      </c>
      <c r="K192" s="6">
        <v>43.82</v>
      </c>
      <c r="L192" s="6">
        <v>67.39</v>
      </c>
      <c r="M192" s="6">
        <v>-4.57</v>
      </c>
      <c r="N192" s="6">
        <v>-75.91</v>
      </c>
      <c r="O192" s="6">
        <v>76.34</v>
      </c>
      <c r="P192" s="6">
        <v>55.52</v>
      </c>
      <c r="Q192" s="6">
        <v>43.51</v>
      </c>
      <c r="R192" s="5">
        <v>193250</v>
      </c>
    </row>
    <row r="193" spans="3:18" ht="15.5" x14ac:dyDescent="0.35">
      <c r="C193" t="s">
        <v>58</v>
      </c>
      <c r="I193" s="6">
        <v>-24.31</v>
      </c>
      <c r="J193" s="6">
        <v>-19.61</v>
      </c>
      <c r="K193" s="6">
        <v>44.27</v>
      </c>
      <c r="L193" s="6">
        <v>28.12</v>
      </c>
      <c r="M193" s="6">
        <v>-352.3</v>
      </c>
      <c r="N193" s="6">
        <v>-17.850000000000001</v>
      </c>
      <c r="O193" s="6">
        <v>22.14</v>
      </c>
      <c r="P193" s="6">
        <v>32.24</v>
      </c>
      <c r="Q193" s="6">
        <v>43.78</v>
      </c>
      <c r="R193" s="5">
        <v>0</v>
      </c>
    </row>
    <row r="194" spans="3:18" ht="15.5" x14ac:dyDescent="0.35">
      <c r="C194" t="s">
        <v>61</v>
      </c>
      <c r="I194" s="6">
        <v>1.1299999999999999</v>
      </c>
      <c r="J194" s="6">
        <v>0.89</v>
      </c>
      <c r="K194" s="6">
        <v>1.1599999999999999</v>
      </c>
      <c r="L194" s="6">
        <v>1.2</v>
      </c>
      <c r="M194" s="6">
        <v>1.44</v>
      </c>
      <c r="N194" s="6">
        <v>1.44</v>
      </c>
      <c r="O194" s="6">
        <v>1.19</v>
      </c>
      <c r="P194" s="6">
        <v>1.54</v>
      </c>
      <c r="Q194" s="6">
        <v>2.19</v>
      </c>
      <c r="R194" s="5">
        <v>0</v>
      </c>
    </row>
    <row r="195" spans="3:18" ht="15.5" x14ac:dyDescent="0.35">
      <c r="C195" t="s">
        <v>187</v>
      </c>
      <c r="I195" s="5">
        <v>429080000000</v>
      </c>
      <c r="J195" s="5">
        <v>495880000000</v>
      </c>
      <c r="K195" s="5">
        <v>750780000000</v>
      </c>
      <c r="L195" s="5">
        <v>729270000000</v>
      </c>
      <c r="M195" s="5">
        <v>549250000000</v>
      </c>
      <c r="N195" s="5">
        <v>401700000000</v>
      </c>
      <c r="O195" s="5">
        <v>457220000000</v>
      </c>
      <c r="P195" s="5">
        <v>363550000000</v>
      </c>
    </row>
    <row r="196" spans="3:18" ht="15.5" x14ac:dyDescent="0.35">
      <c r="C196" t="s">
        <v>188</v>
      </c>
      <c r="I196" s="6">
        <v>-5.3499999999999999E-2</v>
      </c>
      <c r="J196" s="6">
        <v>-4.9299999999999997E-2</v>
      </c>
      <c r="K196" s="6">
        <v>3.2300000000000002E-2</v>
      </c>
      <c r="L196" s="6">
        <v>5.6799999999999996E-2</v>
      </c>
      <c r="M196" s="6">
        <v>-4.4000000000000003E-3</v>
      </c>
      <c r="N196" s="6">
        <v>-6.7500000000000004E-2</v>
      </c>
      <c r="O196" s="6">
        <v>8.0199999999999994E-2</v>
      </c>
      <c r="P196" s="6">
        <v>7.0499999999999993E-2</v>
      </c>
      <c r="Q196" s="6">
        <v>6.3099999999999989E-2</v>
      </c>
      <c r="R196" s="6">
        <v>9.4E-2</v>
      </c>
    </row>
    <row r="197" spans="3:18" ht="15.5" x14ac:dyDescent="0.35">
      <c r="C197" t="s">
        <v>189</v>
      </c>
      <c r="I197" s="6">
        <v>-0.1079</v>
      </c>
      <c r="J197" s="6">
        <v>-9.4499999999999987E-2</v>
      </c>
      <c r="K197" s="6">
        <v>6.2E-2</v>
      </c>
      <c r="L197" s="6">
        <v>0.1245</v>
      </c>
      <c r="M197" s="6">
        <v>-9.7999999999999997E-3</v>
      </c>
      <c r="N197" s="6">
        <v>-0.16159999999999999</v>
      </c>
      <c r="O197" s="6">
        <v>0.1341</v>
      </c>
      <c r="P197" s="6">
        <v>0.11289999999999999</v>
      </c>
      <c r="Q197" s="6">
        <v>9.6500000000000002E-2</v>
      </c>
      <c r="R197" s="6">
        <v>0.7853</v>
      </c>
    </row>
    <row r="198" spans="3:18" ht="15.5" x14ac:dyDescent="0.35">
      <c r="C198" t="s">
        <v>190</v>
      </c>
      <c r="I198" s="6">
        <v>-7.3599999999999999E-2</v>
      </c>
      <c r="J198" s="6">
        <v>-4.7199999999999999E-2</v>
      </c>
      <c r="K198" s="6">
        <v>9.5500000000000002E-2</v>
      </c>
      <c r="L198" s="6">
        <v>0.1535</v>
      </c>
      <c r="M198" s="6">
        <v>2.0199999999999999E-2</v>
      </c>
      <c r="N198" s="6">
        <v>-0.1109</v>
      </c>
      <c r="O198" s="6">
        <v>0.17859999999999998</v>
      </c>
      <c r="P198" s="6">
        <v>0.15720000000000001</v>
      </c>
      <c r="Q198" s="6">
        <v>0.16089999999999999</v>
      </c>
      <c r="R198" s="6">
        <v>0.35570000000000002</v>
      </c>
    </row>
    <row r="199" spans="3:18" ht="15.5" x14ac:dyDescent="0.35">
      <c r="C199" t="s">
        <v>191</v>
      </c>
      <c r="I199" s="6">
        <v>-3.9</v>
      </c>
      <c r="J199" s="6">
        <v>-2.4700000000000002</v>
      </c>
      <c r="K199" s="6">
        <v>5.34</v>
      </c>
      <c r="L199" s="6">
        <v>7.26</v>
      </c>
      <c r="M199" s="6">
        <v>0.77</v>
      </c>
      <c r="N199" s="6">
        <v>-3.47</v>
      </c>
      <c r="O199" s="6">
        <v>343.81</v>
      </c>
      <c r="P199" s="6">
        <v>449.29</v>
      </c>
      <c r="Q199" s="6">
        <v>6.04</v>
      </c>
      <c r="R199" s="6">
        <v>22.71</v>
      </c>
    </row>
    <row r="200" spans="3:18" ht="15.5" x14ac:dyDescent="0.35">
      <c r="C200" t="s">
        <v>55</v>
      </c>
      <c r="I200" s="6">
        <v>2.62</v>
      </c>
      <c r="J200" s="6">
        <v>1.85</v>
      </c>
      <c r="K200" s="6">
        <v>2.75</v>
      </c>
      <c r="L200" s="6">
        <v>3.5</v>
      </c>
      <c r="M200" s="6">
        <v>3.44</v>
      </c>
      <c r="N200" s="6">
        <v>2.88</v>
      </c>
      <c r="O200" s="6">
        <v>2.97</v>
      </c>
      <c r="P200" s="6">
        <v>3.64</v>
      </c>
      <c r="Q200" s="6">
        <v>4.2300000000000004</v>
      </c>
      <c r="R200" s="5">
        <v>0</v>
      </c>
    </row>
    <row r="201" spans="3:18" ht="15.5" x14ac:dyDescent="0.35">
      <c r="C201" t="s">
        <v>52</v>
      </c>
      <c r="I201" s="6">
        <v>585.12</v>
      </c>
      <c r="J201" s="6">
        <v>647.88</v>
      </c>
      <c r="K201" s="6">
        <v>706.37</v>
      </c>
      <c r="L201" s="6">
        <v>541.33000000000004</v>
      </c>
      <c r="M201" s="6">
        <v>467.43</v>
      </c>
      <c r="N201" s="6">
        <v>469.88</v>
      </c>
      <c r="O201" s="6">
        <v>569.20000000000005</v>
      </c>
      <c r="P201" s="6">
        <v>491.92</v>
      </c>
      <c r="Q201" s="6">
        <v>450.86</v>
      </c>
      <c r="R201" s="5">
        <v>246080</v>
      </c>
    </row>
    <row r="202" spans="3:18" ht="15.5" x14ac:dyDescent="0.35">
      <c r="C202" t="s">
        <v>192</v>
      </c>
      <c r="I202" s="6">
        <v>2.62</v>
      </c>
      <c r="J202" s="6">
        <v>1.85</v>
      </c>
      <c r="K202" s="6">
        <v>2.75</v>
      </c>
      <c r="L202" s="6">
        <v>3.5</v>
      </c>
      <c r="M202" s="6">
        <v>3.44</v>
      </c>
      <c r="N202" s="6">
        <v>2.88</v>
      </c>
      <c r="O202" s="6">
        <v>2.97</v>
      </c>
      <c r="P202" s="6">
        <v>3.69</v>
      </c>
      <c r="Q202" s="6">
        <v>4.28</v>
      </c>
      <c r="R202" s="5">
        <v>0</v>
      </c>
    </row>
    <row r="203" spans="3:18" ht="15.5" x14ac:dyDescent="0.35">
      <c r="C203" t="s">
        <v>193</v>
      </c>
      <c r="I203" s="6">
        <v>585.12</v>
      </c>
      <c r="J203" s="6">
        <v>647.88</v>
      </c>
      <c r="K203" s="6">
        <v>706.37</v>
      </c>
      <c r="L203" s="6">
        <v>541.33000000000004</v>
      </c>
      <c r="M203" s="6">
        <v>467.43</v>
      </c>
      <c r="N203" s="6">
        <v>469.88</v>
      </c>
      <c r="O203" s="6">
        <v>569.20000000000005</v>
      </c>
      <c r="P203" s="6">
        <v>485.12</v>
      </c>
      <c r="Q203" s="6">
        <v>444.77</v>
      </c>
      <c r="R203" s="5">
        <v>232995</v>
      </c>
    </row>
    <row r="204" spans="3:18" ht="15.5" x14ac:dyDescent="0.35">
      <c r="C204" t="s">
        <v>194</v>
      </c>
      <c r="I204" s="5">
        <v>1000000000</v>
      </c>
      <c r="J204" s="5">
        <v>1000000000</v>
      </c>
      <c r="K204" s="5">
        <v>1000000000</v>
      </c>
      <c r="L204" s="5">
        <v>0</v>
      </c>
      <c r="M204" s="5">
        <v>0</v>
      </c>
      <c r="N204" s="5">
        <v>1000000000</v>
      </c>
      <c r="O204" s="5">
        <v>1000000000</v>
      </c>
      <c r="P204" s="5">
        <v>1000000000</v>
      </c>
      <c r="Q204" s="5">
        <v>1000000000</v>
      </c>
    </row>
    <row r="205" spans="3:18" ht="15.5" x14ac:dyDescent="0.35">
      <c r="C205" t="s">
        <v>195</v>
      </c>
      <c r="I205" s="5">
        <v>1000000000</v>
      </c>
      <c r="J205" s="5">
        <v>1000000000</v>
      </c>
      <c r="K205" s="5">
        <v>1000000000</v>
      </c>
      <c r="L205" s="5">
        <v>1000000000</v>
      </c>
      <c r="M205" s="5">
        <v>0</v>
      </c>
      <c r="N205" s="5">
        <v>0</v>
      </c>
      <c r="O205" s="5">
        <v>1000000000</v>
      </c>
      <c r="P205" s="5">
        <v>1000000000</v>
      </c>
      <c r="Q205" s="5">
        <v>1000000000</v>
      </c>
      <c r="R205" s="5">
        <v>700000000000</v>
      </c>
    </row>
    <row r="206" spans="3:18" ht="15.5" x14ac:dyDescent="0.35">
      <c r="C206" t="s">
        <v>25</v>
      </c>
      <c r="I206" s="5">
        <v>2000000000</v>
      </c>
      <c r="J206" s="5">
        <v>2000000000</v>
      </c>
      <c r="K206" s="5">
        <v>2000000000</v>
      </c>
      <c r="L206" s="5">
        <v>1000000000</v>
      </c>
      <c r="M206" s="5">
        <v>0</v>
      </c>
      <c r="N206" s="5">
        <v>1000000000</v>
      </c>
      <c r="O206" s="5">
        <v>2000000000</v>
      </c>
      <c r="P206" s="5">
        <v>2000000000</v>
      </c>
      <c r="Q206" s="5">
        <v>2000000000</v>
      </c>
      <c r="R206" s="5">
        <v>700000000000</v>
      </c>
    </row>
    <row r="207" spans="3:18" ht="15.5" x14ac:dyDescent="0.35">
      <c r="C207" t="s">
        <v>22</v>
      </c>
      <c r="I207" s="5">
        <v>-374000000000</v>
      </c>
      <c r="J207" s="5">
        <v>-467000000000</v>
      </c>
      <c r="K207" s="5">
        <v>-539000000000</v>
      </c>
      <c r="L207" s="5">
        <v>-257000000000</v>
      </c>
      <c r="M207" s="5">
        <v>-256000000000</v>
      </c>
      <c r="N207" s="5">
        <v>-355000000000</v>
      </c>
      <c r="O207" s="5">
        <v>-332000000000</v>
      </c>
      <c r="P207" s="5">
        <v>-277000000000</v>
      </c>
      <c r="Q207" s="5">
        <v>-367000000000</v>
      </c>
      <c r="R207" s="5">
        <v>293000000000</v>
      </c>
    </row>
    <row r="208" spans="3:18" ht="15.5" x14ac:dyDescent="0.35">
      <c r="C208" t="s">
        <v>196</v>
      </c>
      <c r="I208" s="5">
        <v>-365000000000</v>
      </c>
      <c r="J208" s="5">
        <v>-325000000000</v>
      </c>
      <c r="K208" s="5">
        <v>-321000000000</v>
      </c>
      <c r="L208" s="5">
        <v>-502000000000</v>
      </c>
      <c r="M208" s="5">
        <v>-378000000000</v>
      </c>
      <c r="N208" s="5">
        <v>-451000000000</v>
      </c>
      <c r="O208" s="5">
        <v>-17000000000</v>
      </c>
      <c r="P208" s="5">
        <v>33000000000</v>
      </c>
      <c r="Q208" s="5">
        <v>193000000000</v>
      </c>
      <c r="R208" s="5">
        <v>246000000000</v>
      </c>
    </row>
    <row r="209" spans="2:18" ht="15.5" x14ac:dyDescent="0.35">
      <c r="C209" t="s">
        <v>197</v>
      </c>
      <c r="I209" s="5">
        <v>402000000000</v>
      </c>
      <c r="J209" s="5">
        <v>551000000000</v>
      </c>
      <c r="K209" s="5">
        <v>743000000000</v>
      </c>
      <c r="L209" s="5">
        <v>768000000000</v>
      </c>
      <c r="M209" s="5">
        <v>406000000000</v>
      </c>
      <c r="N209" s="5">
        <v>418000000000</v>
      </c>
      <c r="O209" s="5">
        <v>494000000000</v>
      </c>
      <c r="P209" s="5">
        <v>381000000000</v>
      </c>
      <c r="Q209" s="5">
        <v>254000000000</v>
      </c>
      <c r="R209" s="5">
        <v>298000000000</v>
      </c>
    </row>
    <row r="210" spans="2:18" ht="15.5" x14ac:dyDescent="0.35">
      <c r="C210" t="s">
        <v>198</v>
      </c>
      <c r="I210" s="5">
        <v>-137000000000</v>
      </c>
      <c r="J210" s="5">
        <v>-121000000000</v>
      </c>
      <c r="K210" s="5">
        <v>-389000000000</v>
      </c>
      <c r="L210" s="5">
        <v>-412000000000</v>
      </c>
      <c r="M210" s="5">
        <v>-160000000000</v>
      </c>
      <c r="N210" s="5">
        <v>-123000000000</v>
      </c>
      <c r="O210" s="5">
        <v>-347000000000</v>
      </c>
      <c r="P210" s="5">
        <v>-291000000000</v>
      </c>
      <c r="Q210" s="5">
        <v>-262000000000</v>
      </c>
      <c r="R210" s="5">
        <v>-212000000000</v>
      </c>
    </row>
    <row r="211" spans="2:18" ht="15.5" x14ac:dyDescent="0.35">
      <c r="C211" t="s">
        <v>14</v>
      </c>
      <c r="I211" s="5">
        <v>264000000000</v>
      </c>
      <c r="J211" s="5">
        <v>430000000000</v>
      </c>
      <c r="K211" s="5">
        <v>355000000000</v>
      </c>
      <c r="L211" s="5">
        <v>356000000000</v>
      </c>
      <c r="M211" s="5">
        <v>246000000000</v>
      </c>
      <c r="N211" s="5">
        <v>295000000000</v>
      </c>
      <c r="O211" s="5">
        <v>147000000000</v>
      </c>
      <c r="P211" s="5">
        <v>90000000000</v>
      </c>
      <c r="Q211" s="5">
        <v>-8000000000</v>
      </c>
      <c r="R211" s="5">
        <v>86000000000</v>
      </c>
    </row>
    <row r="212" spans="2:18" ht="15.5" x14ac:dyDescent="0.35">
      <c r="C212" t="s">
        <v>16</v>
      </c>
      <c r="I212" s="6">
        <v>110.66</v>
      </c>
      <c r="J212" s="6">
        <v>180.13</v>
      </c>
      <c r="K212" s="6">
        <v>148.5</v>
      </c>
      <c r="L212" s="6">
        <v>164.12</v>
      </c>
      <c r="M212" s="6">
        <v>113.19</v>
      </c>
      <c r="N212" s="6">
        <v>135.82</v>
      </c>
      <c r="O212" s="6">
        <v>67.88</v>
      </c>
      <c r="P212" s="6">
        <v>41.4</v>
      </c>
      <c r="Q212" s="6">
        <v>-3.57</v>
      </c>
      <c r="R212" s="6">
        <v>143853.32999999999</v>
      </c>
    </row>
    <row r="214" spans="2:18" ht="15.5" x14ac:dyDescent="0.35">
      <c r="B214" t="s">
        <v>199</v>
      </c>
      <c r="C214" t="s">
        <v>200</v>
      </c>
      <c r="D214" s="5">
        <v>-52000000000</v>
      </c>
      <c r="E214" s="5">
        <v>-42000000000</v>
      </c>
      <c r="F214" s="5">
        <v>-28000000000</v>
      </c>
      <c r="G214" s="5">
        <v>-27000000000</v>
      </c>
      <c r="H214" s="5">
        <v>-207000000000</v>
      </c>
      <c r="I214" s="5">
        <v>-151000000000</v>
      </c>
      <c r="J214" s="5">
        <v>-146000000000</v>
      </c>
      <c r="K214" s="5">
        <v>105000000000</v>
      </c>
      <c r="L214" s="5">
        <v>146000000000</v>
      </c>
      <c r="M214" s="5">
        <v>-10000000000</v>
      </c>
      <c r="N214" s="5">
        <v>-165000000000</v>
      </c>
      <c r="O214" s="5">
        <v>166000000000</v>
      </c>
      <c r="P214" s="5">
        <v>121000000000</v>
      </c>
      <c r="Q214" s="5">
        <v>94000000000</v>
      </c>
    </row>
    <row r="215" spans="2:18" ht="15.5" x14ac:dyDescent="0.35">
      <c r="C215" t="s">
        <v>326</v>
      </c>
      <c r="H215" s="5">
        <v>-149000000000</v>
      </c>
      <c r="I215" s="5">
        <v>-151000000000</v>
      </c>
      <c r="J215" s="5">
        <v>-146000000000</v>
      </c>
      <c r="K215" s="5">
        <v>105000000000</v>
      </c>
      <c r="L215" s="5">
        <v>146000000000</v>
      </c>
      <c r="M215" s="5">
        <v>-10000000000</v>
      </c>
      <c r="N215" s="5">
        <v>-165000000000</v>
      </c>
      <c r="O215" s="5">
        <v>166000000000</v>
      </c>
      <c r="P215" s="5">
        <v>121000000000</v>
      </c>
      <c r="Q215" s="5">
        <v>94000000000</v>
      </c>
    </row>
    <row r="216" spans="2:18" ht="15.5" x14ac:dyDescent="0.35">
      <c r="C216" t="s">
        <v>43</v>
      </c>
      <c r="D216" s="6">
        <v>-21.69</v>
      </c>
      <c r="E216" s="6">
        <v>-17.62</v>
      </c>
      <c r="F216" s="6">
        <v>-11.93</v>
      </c>
      <c r="G216" s="6">
        <v>-11.24</v>
      </c>
      <c r="H216" s="6">
        <v>-86.74</v>
      </c>
      <c r="I216" s="6">
        <v>-63.14</v>
      </c>
      <c r="J216" s="6">
        <v>-61.2</v>
      </c>
      <c r="K216" s="6">
        <v>43.82</v>
      </c>
      <c r="L216" s="6">
        <v>61.26</v>
      </c>
      <c r="M216" s="6">
        <v>-4.16</v>
      </c>
      <c r="N216" s="6">
        <v>-69.010000000000005</v>
      </c>
      <c r="O216" s="6">
        <v>69.400000000000006</v>
      </c>
      <c r="P216" s="6">
        <v>50.47</v>
      </c>
      <c r="Q216" s="6">
        <v>39.56</v>
      </c>
    </row>
    <row r="217" spans="2:18" ht="15.5" x14ac:dyDescent="0.35">
      <c r="C217" t="s">
        <v>327</v>
      </c>
      <c r="H217" s="6">
        <v>-62.47</v>
      </c>
      <c r="I217" s="6">
        <v>-63.14</v>
      </c>
      <c r="J217" s="6">
        <v>-61.2</v>
      </c>
      <c r="K217" s="6">
        <v>43.82</v>
      </c>
      <c r="L217" s="6">
        <v>61.26</v>
      </c>
      <c r="M217" s="6">
        <v>-4.16</v>
      </c>
      <c r="N217" s="6">
        <v>-69.010000000000005</v>
      </c>
      <c r="O217" s="6">
        <v>69.400000000000006</v>
      </c>
      <c r="P217" s="6">
        <v>50.47</v>
      </c>
      <c r="Q217" s="6">
        <v>39.56</v>
      </c>
    </row>
    <row r="218" spans="2:18" ht="15.5" x14ac:dyDescent="0.35">
      <c r="C218" t="s">
        <v>201</v>
      </c>
      <c r="D218" s="5">
        <v>806000000000</v>
      </c>
      <c r="E218" s="5">
        <v>882000000000</v>
      </c>
      <c r="F218" s="5">
        <v>834000000000</v>
      </c>
      <c r="G218" s="5">
        <v>801000000000</v>
      </c>
      <c r="H218" s="5">
        <v>3223000000000</v>
      </c>
      <c r="I218" s="5">
        <v>3236000000000</v>
      </c>
      <c r="J218" s="5">
        <v>3228000000000</v>
      </c>
      <c r="K218" s="5">
        <v>3999000000000</v>
      </c>
      <c r="L218" s="5">
        <v>3437000000000</v>
      </c>
      <c r="M218" s="5">
        <v>2431000000000</v>
      </c>
      <c r="N218" s="5">
        <v>2044000000000</v>
      </c>
      <c r="O218" s="5">
        <v>3095000000000</v>
      </c>
      <c r="P218" s="5">
        <v>2517000000000</v>
      </c>
      <c r="Q218" s="5">
        <v>1892000000000</v>
      </c>
    </row>
    <row r="219" spans="2:18" ht="15.5" x14ac:dyDescent="0.35">
      <c r="C219" t="s">
        <v>328</v>
      </c>
      <c r="H219" s="5">
        <v>3322000000000</v>
      </c>
      <c r="I219" s="5">
        <v>3236000000000</v>
      </c>
      <c r="J219" s="5">
        <v>3228000000000</v>
      </c>
      <c r="K219" s="5">
        <v>3999000000000</v>
      </c>
      <c r="L219" s="5">
        <v>3437000000000</v>
      </c>
      <c r="M219" s="5">
        <v>2431000000000</v>
      </c>
      <c r="N219" s="5">
        <v>2044000000000</v>
      </c>
      <c r="O219" s="5">
        <v>3095000000000</v>
      </c>
      <c r="P219" s="5">
        <v>2517000000000</v>
      </c>
      <c r="Q219" s="5">
        <v>1892000000000</v>
      </c>
    </row>
    <row r="220" spans="2:18" ht="15.5" x14ac:dyDescent="0.35">
      <c r="C220" t="s">
        <v>202</v>
      </c>
      <c r="I220" s="6">
        <v>-11.53</v>
      </c>
    </row>
    <row r="221" spans="2:18" ht="15.5" x14ac:dyDescent="0.35">
      <c r="C221" t="s">
        <v>203</v>
      </c>
      <c r="I221" s="6">
        <v>-16.010000000000002</v>
      </c>
    </row>
    <row r="222" spans="2:18" ht="15.5" x14ac:dyDescent="0.35">
      <c r="C222" t="s">
        <v>204</v>
      </c>
      <c r="I222" s="6">
        <v>7.49</v>
      </c>
    </row>
    <row r="223" spans="2:18" ht="15.5" x14ac:dyDescent="0.35">
      <c r="C223" t="s">
        <v>205</v>
      </c>
      <c r="I223" s="6">
        <v>-6.25E-2</v>
      </c>
    </row>
    <row r="224" spans="2:18" ht="15.5" x14ac:dyDescent="0.35">
      <c r="C224" t="s">
        <v>206</v>
      </c>
      <c r="I224" s="6">
        <v>0.72</v>
      </c>
    </row>
    <row r="225" spans="3:9" ht="15.5" x14ac:dyDescent="0.35">
      <c r="C225" t="s">
        <v>207</v>
      </c>
      <c r="I225" s="6">
        <v>1.77</v>
      </c>
    </row>
    <row r="226" spans="3:9" ht="15.5" x14ac:dyDescent="0.35">
      <c r="C226" t="s">
        <v>329</v>
      </c>
      <c r="I226" s="6">
        <v>5.93</v>
      </c>
    </row>
    <row r="227" spans="3:9" ht="15.5" x14ac:dyDescent="0.35">
      <c r="C227" t="s">
        <v>208</v>
      </c>
      <c r="I227" s="6">
        <v>8.74</v>
      </c>
    </row>
    <row r="228" spans="3:9" ht="15.5" x14ac:dyDescent="0.35">
      <c r="C228" t="s">
        <v>209</v>
      </c>
      <c r="I228" s="6">
        <v>-24.14</v>
      </c>
    </row>
    <row r="229" spans="3:9" ht="15.5" x14ac:dyDescent="0.35">
      <c r="C229" t="s">
        <v>210</v>
      </c>
      <c r="I229" s="5">
        <v>5</v>
      </c>
    </row>
    <row r="230" spans="3:9" ht="15.5" x14ac:dyDescent="0.35">
      <c r="C230" t="s">
        <v>213</v>
      </c>
      <c r="I230" s="6">
        <v>-62.47</v>
      </c>
    </row>
    <row r="231" spans="3:9" ht="15.5" x14ac:dyDescent="0.35">
      <c r="C231" t="s">
        <v>214</v>
      </c>
      <c r="I231" s="6">
        <v>-86.74</v>
      </c>
    </row>
    <row r="232" spans="3:9" ht="15.5" x14ac:dyDescent="0.35">
      <c r="C232" t="s">
        <v>215</v>
      </c>
      <c r="I232" s="6">
        <v>1391.23</v>
      </c>
    </row>
    <row r="233" spans="3:9" ht="15.5" x14ac:dyDescent="0.35">
      <c r="C233" t="s">
        <v>216</v>
      </c>
      <c r="D233" s="6">
        <v>125.51</v>
      </c>
    </row>
    <row r="234" spans="3:9" ht="15.5" x14ac:dyDescent="0.35">
      <c r="C234" t="s">
        <v>217</v>
      </c>
      <c r="I234" s="6">
        <v>563.42999999999995</v>
      </c>
    </row>
    <row r="235" spans="3:9" ht="15.5" x14ac:dyDescent="0.35">
      <c r="C235" t="s">
        <v>218</v>
      </c>
      <c r="I235" s="6">
        <v>114.46</v>
      </c>
    </row>
    <row r="236" spans="3:9" ht="15.5" x14ac:dyDescent="0.35">
      <c r="C236" t="s">
        <v>219</v>
      </c>
      <c r="D236" s="6">
        <v>0.6</v>
      </c>
    </row>
    <row r="237" spans="3:9" ht="15.5" x14ac:dyDescent="0.35">
      <c r="C237" t="s">
        <v>220</v>
      </c>
      <c r="D237" s="6">
        <v>0.43</v>
      </c>
    </row>
    <row r="238" spans="3:9" ht="15.5" x14ac:dyDescent="0.35">
      <c r="C238" t="s">
        <v>221</v>
      </c>
      <c r="D238" s="6">
        <v>1.01</v>
      </c>
    </row>
    <row r="239" spans="3:9" ht="15.5" x14ac:dyDescent="0.35">
      <c r="C239" t="s">
        <v>222</v>
      </c>
      <c r="D239" s="6">
        <v>2.0099999999999998</v>
      </c>
    </row>
    <row r="240" spans="3:9" ht="15.5" x14ac:dyDescent="0.35">
      <c r="C240" t="s">
        <v>223</v>
      </c>
      <c r="I240" s="6">
        <v>-3.9</v>
      </c>
    </row>
    <row r="241" spans="3:9" ht="15.5" x14ac:dyDescent="0.35">
      <c r="C241" t="s">
        <v>12</v>
      </c>
      <c r="D241" s="5">
        <v>29000000000</v>
      </c>
    </row>
    <row r="242" spans="3:9" ht="15.5" x14ac:dyDescent="0.35">
      <c r="C242" t="s">
        <v>224</v>
      </c>
      <c r="I242" s="6">
        <v>-0.09</v>
      </c>
    </row>
    <row r="243" spans="3:9" ht="15.5" x14ac:dyDescent="0.35">
      <c r="C243" t="s">
        <v>225</v>
      </c>
      <c r="I243" s="6">
        <v>-5.5199999999999999E-2</v>
      </c>
    </row>
    <row r="244" spans="3:9" ht="15.5" x14ac:dyDescent="0.35">
      <c r="C244" t="s">
        <v>226</v>
      </c>
      <c r="I244" s="6">
        <v>-0.1109</v>
      </c>
    </row>
    <row r="245" spans="3:9" ht="15.5" x14ac:dyDescent="0.35">
      <c r="C245" t="s">
        <v>227</v>
      </c>
      <c r="I245" s="6">
        <v>-7.8E-2</v>
      </c>
    </row>
    <row r="246" spans="3:9" ht="15.5" x14ac:dyDescent="0.35">
      <c r="C246" t="s">
        <v>228</v>
      </c>
      <c r="I246" s="6">
        <v>-0.11109999999999999</v>
      </c>
    </row>
    <row r="247" spans="3:9" ht="15.5" x14ac:dyDescent="0.35">
      <c r="C247" t="s">
        <v>330</v>
      </c>
      <c r="D247" s="6">
        <v>4.8099999999999996</v>
      </c>
    </row>
    <row r="248" spans="3:9" ht="15.5" x14ac:dyDescent="0.35">
      <c r="C248" t="s">
        <v>229</v>
      </c>
      <c r="D248" s="6">
        <v>57.81</v>
      </c>
    </row>
    <row r="249" spans="3:9" ht="15.5" x14ac:dyDescent="0.35">
      <c r="C249" t="s">
        <v>230</v>
      </c>
      <c r="D249" s="6">
        <v>82.4</v>
      </c>
    </row>
    <row r="250" spans="3:9" ht="15.5" x14ac:dyDescent="0.35">
      <c r="C250" t="s">
        <v>231</v>
      </c>
      <c r="D250" s="6">
        <v>-19.78</v>
      </c>
    </row>
    <row r="251" spans="3:9" ht="15.5" x14ac:dyDescent="0.35">
      <c r="C251" t="s">
        <v>331</v>
      </c>
      <c r="D251" s="6">
        <v>18.91</v>
      </c>
    </row>
    <row r="252" spans="3:9" ht="15.5" x14ac:dyDescent="0.35">
      <c r="C252" t="s">
        <v>232</v>
      </c>
      <c r="I252" s="6">
        <v>1.2</v>
      </c>
    </row>
    <row r="253" spans="3:9" ht="15.5" x14ac:dyDescent="0.35">
      <c r="C253" t="s">
        <v>233</v>
      </c>
      <c r="I253" s="6">
        <v>6.33</v>
      </c>
    </row>
    <row r="254" spans="3:9" ht="15.5" x14ac:dyDescent="0.35">
      <c r="C254" t="s">
        <v>39</v>
      </c>
      <c r="I254" s="5">
        <v>2388000000000</v>
      </c>
    </row>
    <row r="255" spans="3:9" ht="15.5" x14ac:dyDescent="0.35">
      <c r="C255" t="s">
        <v>234</v>
      </c>
      <c r="I255" s="5">
        <v>2090000000000</v>
      </c>
    </row>
    <row r="256" spans="3:9" ht="15.5" x14ac:dyDescent="0.35">
      <c r="C256" t="s">
        <v>235</v>
      </c>
      <c r="I256" s="5">
        <v>2390000000</v>
      </c>
    </row>
    <row r="257" spans="3:9" ht="15.5" x14ac:dyDescent="0.35">
      <c r="C257" t="s">
        <v>236</v>
      </c>
      <c r="I257" s="6">
        <v>7.8799999999999995E-2</v>
      </c>
    </row>
    <row r="258" spans="3:9" ht="15.5" x14ac:dyDescent="0.35">
      <c r="C258" t="s">
        <v>237</v>
      </c>
      <c r="D258" s="6">
        <v>0.67810000000000004</v>
      </c>
    </row>
    <row r="259" spans="3:9" ht="15.5" x14ac:dyDescent="0.35">
      <c r="C259" t="s">
        <v>238</v>
      </c>
      <c r="D259" s="6">
        <v>-7.8299999999999995E-2</v>
      </c>
    </row>
    <row r="260" spans="3:9" ht="15.5" x14ac:dyDescent="0.35">
      <c r="C260" t="s">
        <v>239</v>
      </c>
      <c r="D260" s="6">
        <v>-6.4299999999999996E-2</v>
      </c>
    </row>
    <row r="261" spans="3:9" ht="15.5" x14ac:dyDescent="0.35">
      <c r="C261" t="s">
        <v>240</v>
      </c>
      <c r="D261" s="6">
        <v>0.1197</v>
      </c>
    </row>
    <row r="262" spans="3:9" ht="15.5" x14ac:dyDescent="0.35">
      <c r="C262" t="s">
        <v>241</v>
      </c>
      <c r="D262" s="6">
        <v>8.8000000000000009E-2</v>
      </c>
    </row>
    <row r="263" spans="3:9" ht="15.5" x14ac:dyDescent="0.35">
      <c r="C263" t="s">
        <v>242</v>
      </c>
      <c r="D263" s="6">
        <v>2.9700000000000001E-2</v>
      </c>
    </row>
    <row r="264" spans="3:9" ht="15.5" x14ac:dyDescent="0.35">
      <c r="C264" t="s">
        <v>243</v>
      </c>
      <c r="I264" s="5">
        <v>6</v>
      </c>
    </row>
    <row r="265" spans="3:9" ht="15.5" x14ac:dyDescent="0.35">
      <c r="C265" t="s">
        <v>244</v>
      </c>
      <c r="I265" s="6">
        <v>7.0000000000000007E-2</v>
      </c>
    </row>
    <row r="266" spans="3:9" ht="15.5" x14ac:dyDescent="0.35">
      <c r="C266" t="s">
        <v>245</v>
      </c>
      <c r="I266" s="6">
        <v>0.66</v>
      </c>
    </row>
    <row r="267" spans="3:9" ht="15.5" x14ac:dyDescent="0.35">
      <c r="C267" t="s">
        <v>247</v>
      </c>
      <c r="I267" s="6">
        <v>0.52</v>
      </c>
    </row>
    <row r="268" spans="3:9" ht="15.5" x14ac:dyDescent="0.35">
      <c r="C268" t="s">
        <v>248</v>
      </c>
      <c r="I268" s="6">
        <v>0.66</v>
      </c>
    </row>
    <row r="269" spans="3:9" ht="15.5" x14ac:dyDescent="0.35">
      <c r="C269" t="s">
        <v>249</v>
      </c>
      <c r="I269" s="6">
        <v>0.35</v>
      </c>
    </row>
    <row r="270" spans="3:9" ht="15.5" x14ac:dyDescent="0.35">
      <c r="C270" t="s">
        <v>250</v>
      </c>
      <c r="I270" s="6">
        <v>0.27</v>
      </c>
    </row>
    <row r="271" spans="3:9" ht="15.5" x14ac:dyDescent="0.35">
      <c r="C271" t="s">
        <v>251</v>
      </c>
      <c r="I271" s="5">
        <v>3322000000000</v>
      </c>
    </row>
    <row r="272" spans="3:9" ht="15.5" x14ac:dyDescent="0.35">
      <c r="C272" t="s">
        <v>252</v>
      </c>
      <c r="I272" s="5">
        <v>2280000000000</v>
      </c>
    </row>
    <row r="273" spans="3:9" ht="15.5" x14ac:dyDescent="0.35">
      <c r="C273" t="s">
        <v>253</v>
      </c>
      <c r="I273" s="5">
        <v>431000000000</v>
      </c>
    </row>
    <row r="274" spans="3:9" ht="15.5" x14ac:dyDescent="0.35">
      <c r="C274" t="s">
        <v>254</v>
      </c>
      <c r="I274" s="5">
        <v>-149000000000</v>
      </c>
    </row>
    <row r="275" spans="3:9" ht="15.5" x14ac:dyDescent="0.35">
      <c r="C275" t="s">
        <v>255</v>
      </c>
      <c r="D275" s="5">
        <v>300000000000</v>
      </c>
    </row>
    <row r="276" spans="3:9" ht="15.5" x14ac:dyDescent="0.35">
      <c r="C276" t="s">
        <v>256</v>
      </c>
      <c r="D276" s="5">
        <v>2700000000000</v>
      </c>
    </row>
    <row r="277" spans="3:9" ht="15.5" x14ac:dyDescent="0.35">
      <c r="C277" t="s">
        <v>257</v>
      </c>
      <c r="D277" s="5">
        <v>1355000000000</v>
      </c>
    </row>
    <row r="278" spans="3:9" ht="15.5" x14ac:dyDescent="0.35">
      <c r="C278" t="s">
        <v>184</v>
      </c>
      <c r="D278" s="5">
        <v>-377000000000</v>
      </c>
    </row>
    <row r="279" spans="3:9" ht="15.5" x14ac:dyDescent="0.35">
      <c r="C279" t="s">
        <v>258</v>
      </c>
      <c r="I279" s="5">
        <v>1345000000000</v>
      </c>
    </row>
    <row r="280" spans="3:9" ht="15.5" x14ac:dyDescent="0.35">
      <c r="C280" t="s">
        <v>182</v>
      </c>
      <c r="D280" s="5">
        <v>1000000000</v>
      </c>
    </row>
    <row r="281" spans="3:9" ht="15.5" x14ac:dyDescent="0.35">
      <c r="C281" t="s">
        <v>181</v>
      </c>
      <c r="D281" s="5">
        <v>1000000000</v>
      </c>
    </row>
    <row r="282" spans="3:9" ht="15.5" x14ac:dyDescent="0.35">
      <c r="C282" t="s">
        <v>23</v>
      </c>
      <c r="D282" s="5">
        <v>1000000000</v>
      </c>
    </row>
    <row r="283" spans="3:9" ht="15.5" x14ac:dyDescent="0.35">
      <c r="C283" t="s">
        <v>20</v>
      </c>
      <c r="D283" s="5">
        <v>-298000000000</v>
      </c>
    </row>
    <row r="284" spans="3:9" ht="15.5" x14ac:dyDescent="0.35">
      <c r="C284" t="s">
        <v>183</v>
      </c>
      <c r="I284" s="5">
        <v>1345000000000</v>
      </c>
    </row>
    <row r="285" spans="3:9" ht="15.5" x14ac:dyDescent="0.35">
      <c r="C285" t="s">
        <v>332</v>
      </c>
      <c r="I285" s="5">
        <v>403000000000</v>
      </c>
    </row>
    <row r="286" spans="3:9" ht="15.5" x14ac:dyDescent="0.35">
      <c r="C286" t="s">
        <v>259</v>
      </c>
      <c r="I286" s="5">
        <v>-170000000000</v>
      </c>
    </row>
    <row r="287" spans="3:9" ht="15.5" x14ac:dyDescent="0.35">
      <c r="C287" t="s">
        <v>260</v>
      </c>
      <c r="I287" s="5">
        <v>-317000000000</v>
      </c>
    </row>
    <row r="288" spans="3:9" ht="15.5" x14ac:dyDescent="0.35">
      <c r="C288" t="s">
        <v>261</v>
      </c>
      <c r="I288" s="5">
        <v>-130000000000</v>
      </c>
    </row>
    <row r="289" spans="3:9" ht="15.5" x14ac:dyDescent="0.35">
      <c r="C289" t="s">
        <v>262</v>
      </c>
      <c r="I289" s="5">
        <v>273000000000</v>
      </c>
    </row>
  </sheetData>
  <pageMargins left="0.7" right="0.7" top="0.75" bottom="0.75" header="0.3" footer="0.3"/>
  <ignoredErrors>
    <ignoredError sqref="A1:R29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333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334</v>
      </c>
      <c r="D2" s="2" vm="13">
        <f ca="1">IFERROR(_xlfn.STOCKHISTORY("XIDX:" &amp; $C$1, D3, , 0, 0, 1), "Libur")</f>
        <v>302</v>
      </c>
      <c r="H2" s="2" vm="13">
        <f ca="1">IFERROR(INDEX(D2:G2,COUNT(D2:G2)),"")</f>
        <v>302</v>
      </c>
      <c r="I2" s="2" vm="14">
        <f t="shared" ref="I2:R2" ca="1" si="0">IFERROR(_xlfn.STOCKHISTORY("XIDX:" &amp; $C$1, I1, , 0, 0, 1), "Libur")</f>
        <v>378</v>
      </c>
      <c r="J2" s="2" vm="15">
        <f t="shared" ca="1" si="0"/>
        <v>328</v>
      </c>
      <c r="K2" s="2" vm="16">
        <f t="shared" ca="1" si="0"/>
        <v>288</v>
      </c>
      <c r="L2" s="2" vm="17">
        <f t="shared" ca="1" si="0"/>
        <v>362</v>
      </c>
      <c r="M2" s="2" vm="18">
        <f t="shared" ca="1" si="0"/>
        <v>840</v>
      </c>
      <c r="N2" s="2" vm="19">
        <f t="shared" ca="1" si="0"/>
        <v>560</v>
      </c>
      <c r="O2" s="2" vm="20">
        <f t="shared" ca="1" si="0"/>
        <v>685</v>
      </c>
      <c r="P2" s="2" vm="21">
        <f t="shared" ca="1" si="0"/>
        <v>615</v>
      </c>
      <c r="Q2" s="2" vm="22">
        <f t="shared" ca="1" si="0"/>
        <v>244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722404256810</v>
      </c>
      <c r="H4" s="2">
        <f>IFERROR(SUM(D4:G4)*(4/MAX(1,COUNT(D4:G4))),"")</f>
        <v>2889617027240</v>
      </c>
      <c r="I4" s="2">
        <f t="shared" ref="I4:R4" si="1">IFERROR(INDEX(I51:I500,MATCH($C$4,$C$51:$C$500,0)),"")</f>
        <v>2630090706713</v>
      </c>
      <c r="J4" s="2">
        <f t="shared" si="1"/>
        <v>2791657523872</v>
      </c>
      <c r="K4" s="2">
        <f t="shared" si="1"/>
        <v>2186033911377</v>
      </c>
      <c r="L4" s="2">
        <f t="shared" si="1"/>
        <v>4526699532441</v>
      </c>
      <c r="M4" s="2">
        <f t="shared" si="1"/>
        <v>5416331556250</v>
      </c>
      <c r="N4" s="2">
        <f t="shared" si="1"/>
        <v>2929365354072</v>
      </c>
      <c r="O4" s="2">
        <f t="shared" si="1"/>
        <v>2136286045964</v>
      </c>
      <c r="P4" s="2">
        <f t="shared" si="1"/>
        <v>2101477235890</v>
      </c>
      <c r="Q4" s="2">
        <f t="shared" si="1"/>
        <v>1734702205527</v>
      </c>
      <c r="R4" s="2">
        <f t="shared" si="1"/>
        <v>1323388979039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27813297523</v>
      </c>
      <c r="H5" s="2">
        <f>IFERROR(SUM(D5:G5)*(4/MAX(1,COUNT(D5:G5))),"")</f>
        <v>111253190092</v>
      </c>
      <c r="I5" s="2">
        <f t="shared" ref="I5:R5" si="2">IFERROR(INDEX(I51:I500,MATCH($C$5,$C$51:$C$500,0)),"")</f>
        <v>79520282639</v>
      </c>
      <c r="J5" s="2">
        <f t="shared" si="2"/>
        <v>166939920628</v>
      </c>
      <c r="K5" s="2">
        <f t="shared" si="2"/>
        <v>284669506836</v>
      </c>
      <c r="L5" s="2">
        <f t="shared" si="2"/>
        <v>186656955379</v>
      </c>
      <c r="M5" s="2">
        <f t="shared" si="2"/>
        <v>547319197461</v>
      </c>
      <c r="N5" s="2">
        <f t="shared" si="2"/>
        <v>328610205286</v>
      </c>
      <c r="O5" s="2">
        <f t="shared" si="2"/>
        <v>252891071086</v>
      </c>
      <c r="P5" s="2">
        <f t="shared" si="2"/>
        <v>527832301053</v>
      </c>
      <c r="Q5" s="2">
        <f t="shared" si="2"/>
        <v>171431807795</v>
      </c>
      <c r="R5" s="2">
        <f t="shared" si="2"/>
        <v>141081224018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4574103349677</v>
      </c>
      <c r="H6" s="2">
        <f>IFERROR(INDEX(D6:G6,COUNT(D6:G6)),"")</f>
        <v>4574103349677</v>
      </c>
      <c r="I6" s="2">
        <f t="shared" ref="I6:R6" si="3">IFERROR(INDEX(I51:I500,MATCH($C$6,$C$51:$C$500,0)),"")</f>
        <v>4545784558970</v>
      </c>
      <c r="J6" s="2">
        <f t="shared" si="3"/>
        <v>4476745683047</v>
      </c>
      <c r="K6" s="2">
        <f t="shared" si="3"/>
        <v>4311860566769</v>
      </c>
      <c r="L6" s="2">
        <f t="shared" si="3"/>
        <v>3760607401264</v>
      </c>
      <c r="M6" s="2">
        <f t="shared" si="3"/>
        <v>3642537753968</v>
      </c>
      <c r="N6" s="2">
        <f t="shared" si="3"/>
        <v>3029837381689</v>
      </c>
      <c r="O6" s="2">
        <f t="shared" si="3"/>
        <v>2703608388082</v>
      </c>
      <c r="P6" s="2">
        <f t="shared" si="3"/>
        <v>2450039514752</v>
      </c>
      <c r="Q6" s="2">
        <f t="shared" si="3"/>
        <v>1912624105680</v>
      </c>
      <c r="R6" s="2">
        <f t="shared" si="3"/>
        <v>1430032981826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6.44</v>
      </c>
      <c r="H7" s="3">
        <f>IFERROR(INDEX(D7:G7,COUNT(D7:G7)),"")</f>
        <v>6.44</v>
      </c>
      <c r="I7" s="3">
        <f t="shared" ref="I7:R7" si="4">IFERROR(INDEX(I51:I500,MATCH($C$7,$C$51:$C$500,0))/1000000000,"")</f>
        <v>6.44</v>
      </c>
      <c r="J7" s="3">
        <f t="shared" si="4"/>
        <v>6.44</v>
      </c>
      <c r="K7" s="3">
        <f t="shared" si="4"/>
        <v>6.44</v>
      </c>
      <c r="L7" s="3">
        <f t="shared" si="4"/>
        <v>6.44</v>
      </c>
      <c r="M7" s="3">
        <f t="shared" si="4"/>
        <v>6.36</v>
      </c>
      <c r="N7" s="3">
        <f t="shared" si="4"/>
        <v>6.31</v>
      </c>
      <c r="O7" s="3">
        <f t="shared" si="4"/>
        <v>6.31</v>
      </c>
      <c r="P7" s="3">
        <f t="shared" si="4"/>
        <v>6.31</v>
      </c>
      <c r="Q7" s="3">
        <f t="shared" si="4"/>
        <v>6.25</v>
      </c>
      <c r="R7" s="3">
        <f t="shared" si="4"/>
        <v>5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117000000000</v>
      </c>
      <c r="H8" s="2">
        <f>IFERROR(INDEX(D8:G8,COUNT(D8:G8)),"")</f>
        <v>117000000000</v>
      </c>
      <c r="I8" s="2">
        <f t="shared" ref="I8:R8" si="5">IFERROR(INDEX(I51:I500,MATCH($C$8,$C$51:$C$500,0)),"")</f>
        <v>-122000000000</v>
      </c>
      <c r="J8" s="2">
        <f t="shared" si="5"/>
        <v>181000000000</v>
      </c>
      <c r="K8" s="2">
        <f t="shared" si="5"/>
        <v>-472000000000</v>
      </c>
      <c r="L8" s="2">
        <f t="shared" si="5"/>
        <v>31000000000</v>
      </c>
      <c r="M8" s="2">
        <f t="shared" si="5"/>
        <v>-200000000000</v>
      </c>
      <c r="N8" s="2">
        <f t="shared" si="5"/>
        <v>-61000000000</v>
      </c>
      <c r="O8" s="2">
        <f t="shared" si="5"/>
        <v>-663000000000</v>
      </c>
      <c r="P8" s="2">
        <f t="shared" si="5"/>
        <v>-583000000000</v>
      </c>
      <c r="Q8" s="2">
        <f t="shared" si="5"/>
        <v>-457000000000</v>
      </c>
      <c r="R8" s="2">
        <f t="shared" si="5"/>
        <v>-338000000000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18.14</v>
      </c>
      <c r="H9" s="3">
        <f>IFERROR(INDEX(D9:G9,COUNT(D9:G9)),"")</f>
        <v>18.14</v>
      </c>
      <c r="I9" s="3">
        <f t="shared" ref="I9:R9" si="6">IFERROR(INDEX(I51:I500,MATCH($C$9,$C$51:$C$500,0)),"")</f>
        <v>-18.88</v>
      </c>
      <c r="J9" s="3">
        <f t="shared" si="6"/>
        <v>28.07</v>
      </c>
      <c r="K9" s="3">
        <f t="shared" si="6"/>
        <v>-73.39</v>
      </c>
      <c r="L9" s="3">
        <f t="shared" si="6"/>
        <v>4.88</v>
      </c>
      <c r="M9" s="3">
        <f t="shared" si="6"/>
        <v>-31.5</v>
      </c>
      <c r="N9" s="3">
        <f t="shared" si="6"/>
        <v>-9.6999999999999993</v>
      </c>
      <c r="O9" s="3">
        <f t="shared" si="6"/>
        <v>-105.12</v>
      </c>
      <c r="P9" s="3">
        <f t="shared" si="6"/>
        <v>-92.49</v>
      </c>
      <c r="Q9" s="3">
        <f t="shared" si="6"/>
        <v>-73.16</v>
      </c>
      <c r="R9" s="3">
        <f t="shared" si="6"/>
        <v>-67.67</v>
      </c>
    </row>
    <row r="10" spans="1:18" ht="15.5" x14ac:dyDescent="0.35">
      <c r="C10" t="s">
        <v>17</v>
      </c>
      <c r="D10" s="3">
        <f ca="1">IFERROR(IF(D9=0,"",D2/D9),"")</f>
        <v>16.648291069459756</v>
      </c>
      <c r="I10" s="3">
        <f t="shared" ref="I10:R10" ca="1" si="7">IFERROR(IF(I9=0,"",I2/I9),"")</f>
        <v>-20.021186440677969</v>
      </c>
      <c r="J10" s="3">
        <f t="shared" ca="1" si="7"/>
        <v>11.685073031706448</v>
      </c>
      <c r="K10" s="3">
        <f t="shared" ca="1" si="7"/>
        <v>-3.9242403597220328</v>
      </c>
      <c r="L10" s="3">
        <f t="shared" ca="1" si="7"/>
        <v>74.180327868852459</v>
      </c>
      <c r="M10" s="3">
        <f t="shared" ca="1" si="7"/>
        <v>-26.666666666666668</v>
      </c>
      <c r="N10" s="3">
        <f t="shared" ca="1" si="7"/>
        <v>-57.731958762886599</v>
      </c>
      <c r="O10" s="3">
        <f t="shared" ca="1" si="7"/>
        <v>-6.5163622526636225</v>
      </c>
      <c r="P10" s="3">
        <f t="shared" ca="1" si="7"/>
        <v>-6.6493674991891023</v>
      </c>
      <c r="Q10" s="3">
        <f t="shared" ca="1" si="7"/>
        <v>-3.3351558228540186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104706970307</v>
      </c>
      <c r="H11" s="2">
        <f>IFERROR(INDEX(D11:G11,COUNT(D11:G11)),"")</f>
        <v>104706970307</v>
      </c>
      <c r="I11" s="2">
        <f t="shared" ref="I11:R11" si="8">IFERROR(INDEX(I51:I500,MATCH($C$11,$C$51:$C$500,0)),"")</f>
        <v>78239274872</v>
      </c>
      <c r="J11" s="2">
        <f t="shared" si="8"/>
        <v>149972058552</v>
      </c>
      <c r="K11" s="2">
        <f t="shared" si="8"/>
        <v>200031485371</v>
      </c>
      <c r="L11" s="2">
        <f t="shared" si="8"/>
        <v>267209720278</v>
      </c>
      <c r="M11" s="2">
        <f t="shared" si="8"/>
        <v>116906090167</v>
      </c>
      <c r="N11" s="2">
        <f t="shared" si="8"/>
        <v>42104786227</v>
      </c>
      <c r="O11" s="2">
        <f t="shared" si="8"/>
        <v>23692110967</v>
      </c>
      <c r="P11" s="2">
        <f t="shared" si="8"/>
        <v>64166199514</v>
      </c>
      <c r="Q11" s="2">
        <f t="shared" si="8"/>
        <v>54484119698</v>
      </c>
      <c r="R11" s="2">
        <f t="shared" si="8"/>
        <v>30449572479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-26000000000</v>
      </c>
      <c r="H12" s="2">
        <f>IFERROR(INDEX(D12:G12,COUNT(D12:G12)),"")</f>
        <v>-26000000000</v>
      </c>
      <c r="I12" s="2">
        <f t="shared" ref="I12:R12" si="9">IFERROR(INDEX(I51:I500,MATCH($C$12,$C$51:$C$500,0)),"")</f>
        <v>1000000000</v>
      </c>
      <c r="J12" s="2">
        <f t="shared" si="9"/>
        <v>217000000000</v>
      </c>
      <c r="K12" s="2">
        <f t="shared" si="9"/>
        <v>686000000000</v>
      </c>
      <c r="L12" s="2">
        <f t="shared" si="9"/>
        <v>635000000000</v>
      </c>
      <c r="M12" s="2">
        <f t="shared" si="9"/>
        <v>533000000000</v>
      </c>
      <c r="N12" s="2">
        <f t="shared" si="9"/>
        <v>18000000000</v>
      </c>
      <c r="O12" s="2">
        <f t="shared" si="9"/>
        <v>39000000000</v>
      </c>
      <c r="P12" s="2">
        <f t="shared" si="9"/>
        <v>-30000000000</v>
      </c>
      <c r="Q12" s="2">
        <f t="shared" si="9"/>
        <v>-35000000000</v>
      </c>
      <c r="R12" s="2">
        <f t="shared" si="9"/>
        <v>-12000000000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79000000000</v>
      </c>
      <c r="H13" s="2">
        <f>IFERROR(INDEX(D13:G13,COUNT(D13:G13)),"")</f>
        <v>79000000000</v>
      </c>
      <c r="I13" s="2">
        <f t="shared" ref="I13:R13" si="10">IFERROR(INDEX(I51:I500,MATCH($C$13,$C$51:$C$500,0)),"")</f>
        <v>79000000000</v>
      </c>
      <c r="J13" s="2">
        <f t="shared" si="10"/>
        <v>367000000000</v>
      </c>
      <c r="K13" s="2">
        <f t="shared" si="10"/>
        <v>886000000000</v>
      </c>
      <c r="L13" s="2">
        <f t="shared" si="10"/>
        <v>903000000000</v>
      </c>
      <c r="M13" s="2">
        <f t="shared" si="10"/>
        <v>650000000000</v>
      </c>
      <c r="N13" s="2">
        <f t="shared" si="10"/>
        <v>60000000000</v>
      </c>
      <c r="O13" s="2">
        <f t="shared" si="10"/>
        <v>63000000000</v>
      </c>
      <c r="P13" s="2">
        <f t="shared" si="10"/>
        <v>34000000000</v>
      </c>
      <c r="Q13" s="2">
        <f t="shared" si="10"/>
        <v>20000000000</v>
      </c>
      <c r="R13" s="2">
        <f t="shared" si="10"/>
        <v>18000000000</v>
      </c>
    </row>
    <row r="14" spans="1:18" ht="15.5" x14ac:dyDescent="0.35">
      <c r="C14" t="s">
        <v>26</v>
      </c>
      <c r="D14" s="2">
        <f>IFERROR(INDEX(D51:D500,MATCH($C$14,$C$51:$C$500,0)),"")</f>
        <v>-54588207187</v>
      </c>
      <c r="H14" s="2">
        <f>IFERROR(SUM(D14:G14)*(4/MAX(1,COUNT(D14:G14))),"")</f>
        <v>-218352828748</v>
      </c>
      <c r="I14" s="2">
        <f t="shared" ref="I14:R14" si="11">IFERROR(INDEX(I51:I500,MATCH($C$14,$C$51:$C$500,0)),"")</f>
        <v>-241688861103</v>
      </c>
      <c r="J14" s="2">
        <f t="shared" si="11"/>
        <v>-240970400494</v>
      </c>
      <c r="K14" s="2">
        <f t="shared" si="11"/>
        <v>-252053304854</v>
      </c>
      <c r="L14" s="2">
        <f t="shared" si="11"/>
        <v>-251276962749</v>
      </c>
      <c r="M14" s="2">
        <f t="shared" si="11"/>
        <v>-255031707600</v>
      </c>
      <c r="N14" s="2">
        <f t="shared" si="11"/>
        <v>-234191487322</v>
      </c>
      <c r="O14" s="2">
        <f t="shared" si="11"/>
        <v>-211504005003</v>
      </c>
      <c r="P14" s="2">
        <f t="shared" si="11"/>
        <v>-156112460131</v>
      </c>
      <c r="Q14" s="2">
        <f t="shared" si="11"/>
        <v>-127499364091</v>
      </c>
      <c r="R14" s="2">
        <f t="shared" si="11"/>
        <v>-105943138891</v>
      </c>
    </row>
    <row r="15" spans="1:18" ht="15.5" x14ac:dyDescent="0.35">
      <c r="C15" t="s">
        <v>27</v>
      </c>
      <c r="D15" s="2">
        <f>IFERROR(INDEX(D51:D500,MATCH($C$15,$C$51:$C$500,0)),"")</f>
        <v>-10918150311</v>
      </c>
      <c r="H15" s="2">
        <f>IFERROR(SUM(D15:G15)*(4/MAX(1,COUNT(D15:G15))),"")</f>
        <v>-43672601244</v>
      </c>
      <c r="I15" s="2">
        <f t="shared" ref="I15:R15" si="12">IFERROR(INDEX(I51:I500,MATCH($C$15,$C$51:$C$500,0)),"")</f>
        <v>-39169376866</v>
      </c>
      <c r="J15" s="2">
        <f t="shared" si="12"/>
        <v>-47820675796</v>
      </c>
      <c r="K15" s="2">
        <f t="shared" si="12"/>
        <v>-40413374100</v>
      </c>
      <c r="L15" s="2">
        <f t="shared" si="12"/>
        <v>-56705805251</v>
      </c>
      <c r="M15" s="2">
        <f t="shared" si="12"/>
        <v>-160934700346</v>
      </c>
      <c r="N15" s="2">
        <f t="shared" si="12"/>
        <v>-96032605001</v>
      </c>
      <c r="O15" s="2">
        <f t="shared" si="12"/>
        <v>-65639976343</v>
      </c>
      <c r="P15" s="2">
        <f t="shared" si="12"/>
        <v>-82602301461</v>
      </c>
      <c r="Q15" s="2">
        <f t="shared" si="12"/>
        <v>-62445782633</v>
      </c>
      <c r="R15" s="2">
        <f t="shared" si="12"/>
        <v>-54000000504</v>
      </c>
    </row>
    <row r="16" spans="1:18" ht="15.5" x14ac:dyDescent="0.35">
      <c r="C16" t="s">
        <v>28</v>
      </c>
      <c r="D16" s="2">
        <f>IFERROR(INDEX(D51:D500,MATCH($C$16,$C$51:$C$500,0)),"")</f>
        <v>38731447834</v>
      </c>
      <c r="H16" s="2">
        <f>IFERROR(SUM(D16:G16)*(4/MAX(1,COUNT(D16:G16))),"")</f>
        <v>154925791336</v>
      </c>
      <c r="I16" s="2">
        <f t="shared" ref="I16:R16" si="13">IFERROR(INDEX(I51:I500,MATCH($C$16,$C$51:$C$500,0)),"")</f>
        <v>104641649619</v>
      </c>
      <c r="J16" s="2">
        <f t="shared" si="13"/>
        <v>202391280442</v>
      </c>
      <c r="K16" s="2">
        <f t="shared" si="13"/>
        <v>135007797582</v>
      </c>
      <c r="L16" s="2">
        <f t="shared" si="13"/>
        <v>233829930377</v>
      </c>
      <c r="M16" s="2">
        <f t="shared" si="13"/>
        <v>704423183701</v>
      </c>
      <c r="N16" s="2">
        <f t="shared" si="13"/>
        <v>433714455615</v>
      </c>
      <c r="O16" s="2">
        <f t="shared" si="13"/>
        <v>283704289385</v>
      </c>
      <c r="P16" s="2">
        <f t="shared" si="13"/>
        <v>324612407710</v>
      </c>
      <c r="Q16" s="2">
        <f t="shared" si="13"/>
        <v>233877590428</v>
      </c>
      <c r="R16" s="2">
        <f t="shared" si="13"/>
        <v>195081224522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1944880000000</v>
      </c>
      <c r="H20" s="2">
        <f t="shared" ref="H20:R20" ca="1" si="14">IFERROR(H21*H2,"")</f>
        <v>1944880000000</v>
      </c>
      <c r="I20" s="2">
        <f t="shared" ca="1" si="14"/>
        <v>2434320000000</v>
      </c>
      <c r="J20" s="2">
        <f t="shared" ca="1" si="14"/>
        <v>2112320000000</v>
      </c>
      <c r="K20" s="2">
        <f t="shared" ca="1" si="14"/>
        <v>1854720000000</v>
      </c>
      <c r="L20" s="2">
        <f t="shared" ca="1" si="14"/>
        <v>2331280000000</v>
      </c>
      <c r="M20" s="2">
        <f t="shared" ca="1" si="14"/>
        <v>5342400000000</v>
      </c>
      <c r="N20" s="2">
        <f t="shared" ca="1" si="14"/>
        <v>3533600000000</v>
      </c>
      <c r="O20" s="2">
        <f t="shared" ca="1" si="14"/>
        <v>4322350000000</v>
      </c>
      <c r="P20" s="2">
        <f t="shared" ca="1" si="14"/>
        <v>3880650000000</v>
      </c>
      <c r="Q20" s="2">
        <f t="shared" ca="1" si="14"/>
        <v>1525000000000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6440000000</v>
      </c>
      <c r="H21" s="2">
        <f>IFERROR(INDEX(D21:G21,COUNT(D21:G21)),"")</f>
        <v>6440000000</v>
      </c>
      <c r="I21" s="2">
        <f t="shared" ref="I21:R21" si="15">IFERROR(INDEX(I51:I500,MATCH($C$7,$C$51:$C$500,0)),"")</f>
        <v>6440000000</v>
      </c>
      <c r="J21" s="2">
        <f t="shared" si="15"/>
        <v>6440000000</v>
      </c>
      <c r="K21" s="2">
        <f t="shared" si="15"/>
        <v>6440000000</v>
      </c>
      <c r="L21" s="2">
        <f t="shared" si="15"/>
        <v>6440000000</v>
      </c>
      <c r="M21" s="2">
        <f t="shared" si="15"/>
        <v>6360000000</v>
      </c>
      <c r="N21" s="2">
        <f t="shared" si="15"/>
        <v>6310000000</v>
      </c>
      <c r="O21" s="2">
        <f t="shared" si="15"/>
        <v>6310000000</v>
      </c>
      <c r="P21" s="2">
        <f t="shared" si="15"/>
        <v>6310000000</v>
      </c>
      <c r="Q21" s="2">
        <f t="shared" si="15"/>
        <v>6250000000</v>
      </c>
      <c r="R21" s="2">
        <f t="shared" si="15"/>
        <v>5000000000</v>
      </c>
    </row>
    <row r="23" spans="1:18" ht="15.5" x14ac:dyDescent="0.35">
      <c r="B23" t="s">
        <v>40</v>
      </c>
      <c r="C23" t="s">
        <v>41</v>
      </c>
      <c r="D23" s="3">
        <f>IFERROR(D5/D6*100,"")</f>
        <v>0.60806010264206289</v>
      </c>
      <c r="H23" s="3">
        <f t="shared" ref="H23:R23" si="16">IFERROR(H5/H6*100,"")</f>
        <v>2.4322404105682516</v>
      </c>
      <c r="I23" s="3">
        <f t="shared" si="16"/>
        <v>1.7493192122817625</v>
      </c>
      <c r="J23" s="3">
        <f t="shared" si="16"/>
        <v>3.7290463306902875</v>
      </c>
      <c r="K23" s="3">
        <f t="shared" si="16"/>
        <v>6.6020109516043783</v>
      </c>
      <c r="L23" s="3">
        <f t="shared" si="16"/>
        <v>4.9634789134399311</v>
      </c>
      <c r="M23" s="3">
        <f t="shared" si="16"/>
        <v>15.025765947512216</v>
      </c>
      <c r="N23" s="3">
        <f t="shared" si="16"/>
        <v>10.845803384431623</v>
      </c>
      <c r="O23" s="3">
        <f t="shared" si="16"/>
        <v>9.3538351264476791</v>
      </c>
      <c r="P23" s="3">
        <f t="shared" si="16"/>
        <v>21.543828084194335</v>
      </c>
      <c r="Q23" s="3">
        <f t="shared" si="16"/>
        <v>8.9631730189895542</v>
      </c>
      <c r="R23" s="3">
        <f t="shared" si="16"/>
        <v>9.865592319266252</v>
      </c>
    </row>
    <row r="24" spans="1:18" ht="15.5" x14ac:dyDescent="0.35">
      <c r="C24" t="s">
        <v>42</v>
      </c>
      <c r="D24" s="4">
        <f>IFERROR(_xlfn.RRI(5,I23,D23),"")</f>
        <v>-0.19050254348439333</v>
      </c>
      <c r="H24" s="4">
        <f t="shared" ref="H24:R24" si="17">IFERROR(_xlfn.RRI(5,M23,H23),"")</f>
        <v>-0.30524132853215769</v>
      </c>
      <c r="I24" s="4">
        <f t="shared" si="17"/>
        <v>-0.30574108100336961</v>
      </c>
      <c r="J24" s="4">
        <f t="shared" si="17"/>
        <v>-0.16800328086941707</v>
      </c>
      <c r="K24" s="4">
        <f t="shared" si="17"/>
        <v>-0.21064807373755889</v>
      </c>
      <c r="L24" s="4">
        <f t="shared" si="17"/>
        <v>-0.11148476213515723</v>
      </c>
      <c r="M24" s="4">
        <f t="shared" si="17"/>
        <v>8.7784061044522188E-2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4.45</v>
      </c>
      <c r="H25" s="3">
        <f>IFERROR(INDEX(D25:G25,COUNT(D25:G25)),"")</f>
        <v>4.45</v>
      </c>
      <c r="I25" s="3">
        <f t="shared" ref="I25:R25" si="18">IFERROR(INDEX(I51:I500,MATCH($C$25,$C$51:$C$500,0)),"")</f>
        <v>12.07</v>
      </c>
      <c r="J25" s="3">
        <f t="shared" si="18"/>
        <v>25.03</v>
      </c>
      <c r="K25" s="3">
        <f t="shared" si="18"/>
        <v>15.07</v>
      </c>
      <c r="L25" s="3">
        <f t="shared" si="18"/>
        <v>27.58</v>
      </c>
      <c r="M25" s="3">
        <f t="shared" si="18"/>
        <v>84.34</v>
      </c>
      <c r="N25" s="3">
        <f t="shared" si="18"/>
        <v>49.79</v>
      </c>
      <c r="O25" s="3">
        <f t="shared" si="18"/>
        <v>34.49</v>
      </c>
      <c r="P25" s="3">
        <f t="shared" si="18"/>
        <v>37.94</v>
      </c>
      <c r="Q25" s="3">
        <f t="shared" si="18"/>
        <v>27.43</v>
      </c>
      <c r="R25" s="3">
        <f t="shared" si="18"/>
        <v>28.22</v>
      </c>
    </row>
    <row r="26" spans="1:18" ht="15.5" x14ac:dyDescent="0.35">
      <c r="C26" t="s">
        <v>45</v>
      </c>
      <c r="D26" s="4">
        <f>IFERROR(_xlfn.RRI(5,I25,D25),"")</f>
        <v>-0.18091202866193989</v>
      </c>
      <c r="H26" s="4">
        <f t="shared" ref="H26:R26" si="19">IFERROR(_xlfn.RRI(5,M25,H25),"")</f>
        <v>-0.44477976849789191</v>
      </c>
      <c r="I26" s="4">
        <f t="shared" si="19"/>
        <v>-0.24679528714490995</v>
      </c>
      <c r="J26" s="4">
        <f t="shared" si="19"/>
        <v>-6.2106489151743327E-2</v>
      </c>
      <c r="K26" s="4">
        <f t="shared" si="19"/>
        <v>-0.16861308464490643</v>
      </c>
      <c r="L26" s="4">
        <f t="shared" si="19"/>
        <v>1.0913085274011358E-3</v>
      </c>
      <c r="M26" s="4">
        <f t="shared" si="19"/>
        <v>0.24478778351402442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112.17457403881987</v>
      </c>
      <c r="H27" s="3">
        <f t="shared" ref="H27:R27" si="20">IFERROR(H4/H21,"")</f>
        <v>448.69829615527948</v>
      </c>
      <c r="I27" s="3">
        <f t="shared" si="20"/>
        <v>408.39917806102483</v>
      </c>
      <c r="J27" s="3">
        <f t="shared" si="20"/>
        <v>433.48719314782608</v>
      </c>
      <c r="K27" s="3">
        <f t="shared" si="20"/>
        <v>339.44625953059005</v>
      </c>
      <c r="L27" s="3">
        <f t="shared" si="20"/>
        <v>702.90365410574532</v>
      </c>
      <c r="M27" s="3">
        <f t="shared" si="20"/>
        <v>851.62445852987423</v>
      </c>
      <c r="N27" s="3">
        <f t="shared" si="20"/>
        <v>464.24173598605387</v>
      </c>
      <c r="O27" s="3">
        <f t="shared" si="20"/>
        <v>338.55563327480189</v>
      </c>
      <c r="P27" s="3">
        <f t="shared" si="20"/>
        <v>333.03918159904913</v>
      </c>
      <c r="Q27" s="3">
        <f t="shared" si="20"/>
        <v>277.55235288431999</v>
      </c>
      <c r="R27" s="3">
        <f t="shared" si="20"/>
        <v>264.67779580780001</v>
      </c>
    </row>
    <row r="28" spans="1:18" ht="15.5" x14ac:dyDescent="0.35">
      <c r="C28" t="s">
        <v>47</v>
      </c>
      <c r="D28" s="4">
        <f>IFERROR(_xlfn.RRI(5,I27,D27),"")</f>
        <v>-0.22774289267636205</v>
      </c>
      <c r="H28" s="4">
        <f t="shared" ref="H28:R28" si="21">IFERROR(_xlfn.RRI(5,M27,H27),"")</f>
        <v>-0.12028649544302228</v>
      </c>
      <c r="I28" s="4">
        <f t="shared" si="21"/>
        <v>-2.5306352565159229E-2</v>
      </c>
      <c r="J28" s="4">
        <f t="shared" si="21"/>
        <v>5.0677048360386445E-2</v>
      </c>
      <c r="K28" s="4">
        <f t="shared" si="21"/>
        <v>3.818370665583215E-3</v>
      </c>
      <c r="L28" s="4">
        <f t="shared" si="21"/>
        <v>0.20423203891526454</v>
      </c>
      <c r="M28" s="4">
        <f t="shared" si="21"/>
        <v>0.26329891550026496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-0.63131731565865778</v>
      </c>
      <c r="I29" s="4">
        <f t="shared" si="22"/>
        <v>-0.5177786656012785</v>
      </c>
      <c r="J29" s="4">
        <f t="shared" si="22"/>
        <v>0.66091572660915732</v>
      </c>
      <c r="K29" s="4">
        <f t="shared" si="22"/>
        <v>-0.45358955765047132</v>
      </c>
      <c r="L29" s="4">
        <f t="shared" si="22"/>
        <v>-0.6729902774484231</v>
      </c>
      <c r="M29" s="4">
        <f t="shared" si="22"/>
        <v>0.69391444065073316</v>
      </c>
      <c r="N29" s="4">
        <f t="shared" si="22"/>
        <v>0.44360684256306165</v>
      </c>
      <c r="O29" s="4">
        <f t="shared" si="22"/>
        <v>-9.093305218766462E-2</v>
      </c>
      <c r="P29" s="4">
        <f t="shared" si="22"/>
        <v>0.38315712723295653</v>
      </c>
      <c r="Q29" s="4">
        <f t="shared" si="22"/>
        <v>-2.7994330262225343E-2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9.8675806071854971E-2</v>
      </c>
      <c r="I30" s="4">
        <f t="shared" si="23"/>
        <v>-5.7874870315363237E-2</v>
      </c>
      <c r="J30" s="4">
        <f t="shared" si="23"/>
        <v>0.27704218555032062</v>
      </c>
      <c r="K30" s="4">
        <f t="shared" si="23"/>
        <v>-0.51707996174462412</v>
      </c>
      <c r="L30" s="4">
        <f t="shared" si="23"/>
        <v>-0.17463190838936188</v>
      </c>
      <c r="M30" s="4">
        <f t="shared" si="23"/>
        <v>0.83444182742642858</v>
      </c>
      <c r="N30" s="4">
        <f t="shared" si="23"/>
        <v>0.3712420954142977</v>
      </c>
      <c r="O30" s="4">
        <f t="shared" si="23"/>
        <v>1.6563971990521228E-2</v>
      </c>
      <c r="P30" s="4">
        <f t="shared" si="23"/>
        <v>0.19991482017036005</v>
      </c>
      <c r="Q30" s="4">
        <f t="shared" si="23"/>
        <v>4.8642376808476377E-2</v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699.14</v>
      </c>
      <c r="H32" s="3">
        <f>IFERROR(INDEX(D32:G32,COUNT(D32:G32)),"")</f>
        <v>699.14</v>
      </c>
      <c r="I32" s="3">
        <f t="shared" ref="I32:R32" si="24">IFERROR(INDEX(I51:I500,MATCH($C$32,$C$51:$C$500,0)),"")</f>
        <v>694.62</v>
      </c>
      <c r="J32" s="3">
        <f t="shared" si="24"/>
        <v>682.28</v>
      </c>
      <c r="K32" s="3">
        <f t="shared" si="24"/>
        <v>656.67</v>
      </c>
      <c r="L32" s="3">
        <f t="shared" si="24"/>
        <v>582.59</v>
      </c>
      <c r="M32" s="3">
        <f t="shared" si="24"/>
        <v>570.83000000000004</v>
      </c>
      <c r="N32" s="3">
        <f t="shared" si="24"/>
        <v>478.81</v>
      </c>
      <c r="O32" s="3">
        <f t="shared" si="24"/>
        <v>427.14</v>
      </c>
      <c r="P32" s="3">
        <f t="shared" si="24"/>
        <v>386.88</v>
      </c>
      <c r="Q32" s="3">
        <f t="shared" si="24"/>
        <v>302.43</v>
      </c>
      <c r="R32" s="3">
        <f t="shared" si="24"/>
        <v>280.88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0.43</v>
      </c>
      <c r="H33" s="3">
        <f>IFERROR(INDEX(D33:G33,COUNT(D33:G33)),"")</f>
        <v>0.43</v>
      </c>
      <c r="I33" s="3">
        <f t="shared" ref="I33:R33" si="25">IFERROR(INDEX(I51:I500,MATCH($C$33,$C$51:$C$500,0)),"")</f>
        <v>0.54</v>
      </c>
      <c r="J33" s="3">
        <f t="shared" si="25"/>
        <v>0.48</v>
      </c>
      <c r="K33" s="3">
        <f t="shared" si="25"/>
        <v>0.44</v>
      </c>
      <c r="L33" s="3">
        <f t="shared" si="25"/>
        <v>0.62</v>
      </c>
      <c r="M33" s="3">
        <f t="shared" si="25"/>
        <v>1.47</v>
      </c>
      <c r="N33" s="3">
        <f t="shared" si="25"/>
        <v>1.17</v>
      </c>
      <c r="O33" s="3">
        <f t="shared" si="25"/>
        <v>1.6</v>
      </c>
      <c r="P33" s="3">
        <f t="shared" si="25"/>
        <v>1.59</v>
      </c>
      <c r="Q33" s="3">
        <f t="shared" si="25"/>
        <v>0.81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67.42</v>
      </c>
      <c r="H34" s="3">
        <f>IFERROR(INDEX(D34:G34,COUNT(D34:G34)),"")</f>
        <v>67.42</v>
      </c>
      <c r="I34" s="3">
        <f t="shared" ref="I34:R34" si="26">IFERROR(INDEX(I51:I500,MATCH($C$34,$C$51:$C$500,0)),"")</f>
        <v>31.32</v>
      </c>
      <c r="J34" s="3">
        <f t="shared" si="26"/>
        <v>13.1</v>
      </c>
      <c r="K34" s="3">
        <f t="shared" si="26"/>
        <v>19.11</v>
      </c>
      <c r="L34" s="3">
        <f t="shared" si="26"/>
        <v>13.13</v>
      </c>
      <c r="M34" s="3">
        <f t="shared" si="26"/>
        <v>9.9600000000000009</v>
      </c>
      <c r="N34" s="3">
        <f t="shared" si="26"/>
        <v>11.25</v>
      </c>
      <c r="O34" s="3">
        <f t="shared" si="26"/>
        <v>19.86</v>
      </c>
      <c r="P34" s="3">
        <f t="shared" si="26"/>
        <v>16.21</v>
      </c>
      <c r="Q34" s="3">
        <f t="shared" si="26"/>
        <v>8.9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2.67</v>
      </c>
      <c r="H35" s="3">
        <f>IFERROR(INDEX(D35:G35,COUNT(D35:G35)),"")</f>
        <v>2.67</v>
      </c>
      <c r="I35" s="3">
        <f t="shared" ref="I35:R35" si="27">IFERROR(INDEX(I51:I500,MATCH($C$35,$C$51:$C$500,0)),"")</f>
        <v>0.93</v>
      </c>
      <c r="J35" s="3">
        <f t="shared" si="27"/>
        <v>0.76</v>
      </c>
      <c r="K35" s="3">
        <f t="shared" si="27"/>
        <v>0.85</v>
      </c>
      <c r="L35" s="3">
        <f t="shared" si="27"/>
        <v>0.51</v>
      </c>
      <c r="M35" s="3">
        <f t="shared" si="27"/>
        <v>0.99</v>
      </c>
      <c r="N35" s="3">
        <f t="shared" si="27"/>
        <v>1.21</v>
      </c>
      <c r="O35" s="3">
        <f t="shared" si="27"/>
        <v>2.02</v>
      </c>
      <c r="P35" s="3">
        <f t="shared" si="27"/>
        <v>1.85</v>
      </c>
      <c r="Q35" s="3">
        <f t="shared" si="27"/>
        <v>0.88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7.8E-2</v>
      </c>
      <c r="N36" s="4">
        <f t="shared" si="28"/>
        <v>5.1299999999999998E-2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6.5</v>
      </c>
      <c r="N37" s="3">
        <f t="shared" si="29"/>
        <v>2.5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722404256810</v>
      </c>
      <c r="E51" s="5">
        <v>473878193811</v>
      </c>
      <c r="F51" s="5">
        <v>704801581335</v>
      </c>
      <c r="G51" s="5">
        <v>677903543917</v>
      </c>
      <c r="I51" s="5">
        <v>2630090706713</v>
      </c>
      <c r="J51" s="5">
        <v>2791657523872</v>
      </c>
      <c r="K51" s="5">
        <v>2186033911377</v>
      </c>
      <c r="L51" s="5">
        <v>4526699532441</v>
      </c>
      <c r="M51" s="5">
        <v>5416331556250</v>
      </c>
      <c r="N51" s="5">
        <v>2929365354072</v>
      </c>
      <c r="O51" s="5">
        <v>2136286045964</v>
      </c>
      <c r="P51" s="5">
        <v>2101477235890</v>
      </c>
      <c r="Q51" s="5">
        <v>1734702205527</v>
      </c>
      <c r="R51" s="5">
        <v>1323388979039</v>
      </c>
    </row>
    <row r="52" spans="2:18" ht="15.5" x14ac:dyDescent="0.35">
      <c r="C52" t="s">
        <v>72</v>
      </c>
      <c r="D52" s="5">
        <v>-569525095255</v>
      </c>
      <c r="E52" s="5">
        <v>-455152763121</v>
      </c>
      <c r="F52" s="5">
        <v>-514018488333</v>
      </c>
      <c r="G52" s="5">
        <v>-531084421135</v>
      </c>
      <c r="I52" s="5">
        <v>-2095434290952</v>
      </c>
      <c r="J52" s="5">
        <v>-2101753745249</v>
      </c>
      <c r="K52" s="5">
        <v>-1446762593474</v>
      </c>
      <c r="L52" s="5">
        <v>-3119034425361</v>
      </c>
      <c r="M52" s="5">
        <v>-3499320664512</v>
      </c>
      <c r="N52" s="5">
        <v>-1943770852266</v>
      </c>
      <c r="O52" s="5">
        <v>-1392344026298</v>
      </c>
      <c r="P52" s="5">
        <v>-1362336935027</v>
      </c>
      <c r="Q52" s="5">
        <v>-1173875443017</v>
      </c>
      <c r="R52" s="5">
        <v>-865229995699</v>
      </c>
    </row>
    <row r="53" spans="2:18" ht="15.5" x14ac:dyDescent="0.35">
      <c r="C53" t="s">
        <v>73</v>
      </c>
      <c r="D53" s="5">
        <v>152879161555</v>
      </c>
      <c r="E53" s="5">
        <v>18725430690</v>
      </c>
      <c r="F53" s="5">
        <v>190783093002</v>
      </c>
      <c r="G53" s="5">
        <v>146819122782</v>
      </c>
      <c r="I53" s="5">
        <v>534656415761</v>
      </c>
      <c r="J53" s="5">
        <v>689903778623</v>
      </c>
      <c r="K53" s="5">
        <v>739271317903</v>
      </c>
      <c r="L53" s="5">
        <v>1407665107080</v>
      </c>
      <c r="M53" s="5">
        <v>1917010891738</v>
      </c>
      <c r="N53" s="5">
        <v>985594501806</v>
      </c>
      <c r="O53" s="5">
        <v>743942019666</v>
      </c>
      <c r="P53" s="5">
        <v>739140300863</v>
      </c>
      <c r="Q53" s="5">
        <v>560826762510</v>
      </c>
      <c r="R53" s="5">
        <v>458158983340</v>
      </c>
    </row>
    <row r="54" spans="2:18" ht="15.5" x14ac:dyDescent="0.35">
      <c r="C54" t="s">
        <v>74</v>
      </c>
      <c r="D54" s="5">
        <v>-72519314818</v>
      </c>
      <c r="E54" s="5">
        <v>1593069471</v>
      </c>
      <c r="F54" s="5">
        <v>-95303838918</v>
      </c>
      <c r="G54" s="5">
        <v>-72399092192</v>
      </c>
      <c r="I54" s="5">
        <v>-246090742817</v>
      </c>
      <c r="J54" s="5">
        <v>-311239066098</v>
      </c>
      <c r="K54" s="5">
        <v>-396938905738</v>
      </c>
      <c r="L54" s="5">
        <v>-974530818080</v>
      </c>
      <c r="M54" s="5">
        <v>-956057870231</v>
      </c>
      <c r="N54" s="5">
        <v>-321373907372</v>
      </c>
      <c r="O54" s="5">
        <v>-253565311010</v>
      </c>
      <c r="P54" s="5">
        <v>-265713376277</v>
      </c>
      <c r="Q54" s="5">
        <v>-207519395884</v>
      </c>
      <c r="R54" s="5">
        <v>-174651035165</v>
      </c>
    </row>
    <row r="55" spans="2:18" ht="15.5" x14ac:dyDescent="0.35">
      <c r="C55" t="s">
        <v>75</v>
      </c>
      <c r="D55" s="5">
        <v>-19226081553</v>
      </c>
      <c r="E55" s="5">
        <v>47278493028</v>
      </c>
      <c r="F55" s="5">
        <v>-52644008180</v>
      </c>
      <c r="G55" s="5">
        <v>-38354891211</v>
      </c>
      <c r="I55" s="5">
        <v>-86880610097</v>
      </c>
      <c r="J55" s="5">
        <v>-143770832552</v>
      </c>
      <c r="K55" s="5">
        <v>-256549478953</v>
      </c>
      <c r="L55" s="5">
        <v>-815957356221</v>
      </c>
      <c r="M55" s="5">
        <v>-792435880564</v>
      </c>
      <c r="N55" s="5">
        <v>-168560810697</v>
      </c>
      <c r="O55" s="5">
        <v>-118735080599</v>
      </c>
      <c r="P55" s="5">
        <v>-135720162673</v>
      </c>
      <c r="Q55" s="5">
        <v>-75868397253</v>
      </c>
      <c r="R55" s="5">
        <v>-64638717267</v>
      </c>
    </row>
    <row r="56" spans="2:18" ht="15.5" x14ac:dyDescent="0.35">
      <c r="C56" t="s">
        <v>76</v>
      </c>
      <c r="D56" s="5">
        <v>-53293233265</v>
      </c>
      <c r="E56" s="5">
        <v>-45685423557</v>
      </c>
      <c r="F56" s="5">
        <v>-42659830738</v>
      </c>
      <c r="G56" s="5">
        <v>-34044200981</v>
      </c>
      <c r="I56" s="5">
        <v>-159210132720</v>
      </c>
      <c r="J56" s="5">
        <v>-167468233546</v>
      </c>
      <c r="K56" s="5">
        <v>-140389426785</v>
      </c>
      <c r="L56" s="5">
        <v>-158573461859</v>
      </c>
      <c r="M56" s="5">
        <v>-163621989667</v>
      </c>
      <c r="N56" s="5">
        <v>-152813096675</v>
      </c>
      <c r="O56" s="5">
        <v>-134830230411</v>
      </c>
      <c r="P56" s="5">
        <v>-129993213604</v>
      </c>
      <c r="Q56" s="5">
        <v>-131650998631</v>
      </c>
      <c r="R56" s="5">
        <v>-110012317898</v>
      </c>
    </row>
    <row r="57" spans="2:18" ht="15.5" x14ac:dyDescent="0.35">
      <c r="C57" t="s">
        <v>78</v>
      </c>
      <c r="D57" s="5">
        <v>80359846737</v>
      </c>
      <c r="E57" s="5">
        <v>20318500161</v>
      </c>
      <c r="F57" s="5">
        <v>95479254084</v>
      </c>
      <c r="G57" s="5">
        <v>74420030590</v>
      </c>
      <c r="I57" s="5">
        <v>288565672944</v>
      </c>
      <c r="J57" s="5">
        <v>378664712525</v>
      </c>
      <c r="K57" s="5">
        <v>342332412165</v>
      </c>
      <c r="L57" s="5">
        <v>433134289000</v>
      </c>
      <c r="M57" s="5">
        <v>960953021507</v>
      </c>
      <c r="N57" s="5">
        <v>664220594434</v>
      </c>
      <c r="O57" s="5">
        <v>490376708656</v>
      </c>
      <c r="P57" s="5">
        <v>473426924586</v>
      </c>
      <c r="Q57" s="5">
        <v>353307366626</v>
      </c>
      <c r="R57" s="5">
        <v>283507948175</v>
      </c>
    </row>
    <row r="58" spans="2:18" ht="15.5" x14ac:dyDescent="0.35">
      <c r="C58" t="s">
        <v>79</v>
      </c>
      <c r="D58" s="5">
        <v>-41628398903</v>
      </c>
      <c r="E58" s="5">
        <v>-66868128696</v>
      </c>
      <c r="F58" s="5">
        <v>-55116322611</v>
      </c>
      <c r="G58" s="5">
        <v>-29033887905</v>
      </c>
      <c r="I58" s="5">
        <v>-183924023325</v>
      </c>
      <c r="J58" s="5">
        <v>-176273432083</v>
      </c>
      <c r="K58" s="5">
        <v>-207324614583</v>
      </c>
      <c r="L58" s="5">
        <v>-199304358623</v>
      </c>
      <c r="M58" s="5">
        <v>-256529837806</v>
      </c>
      <c r="N58" s="5">
        <v>-230506138819</v>
      </c>
      <c r="O58" s="5">
        <v>-206672419271</v>
      </c>
      <c r="P58" s="5">
        <v>-148814516876</v>
      </c>
      <c r="Q58" s="5">
        <v>-119429776198</v>
      </c>
      <c r="R58" s="5">
        <v>-88426723653</v>
      </c>
    </row>
    <row r="59" spans="2:18" ht="15.5" x14ac:dyDescent="0.35">
      <c r="C59" t="s">
        <v>26</v>
      </c>
      <c r="D59" s="5">
        <v>-54588207187</v>
      </c>
      <c r="E59" s="5">
        <v>-65850448468</v>
      </c>
      <c r="F59" s="5">
        <v>-71396541616</v>
      </c>
      <c r="G59" s="5">
        <v>-50421110975</v>
      </c>
      <c r="I59" s="5">
        <v>-241688861103</v>
      </c>
      <c r="J59" s="5">
        <v>-240970400494</v>
      </c>
      <c r="K59" s="5">
        <v>-252053304854</v>
      </c>
      <c r="L59" s="5">
        <v>-251276962749</v>
      </c>
      <c r="M59" s="5">
        <v>-255031707600</v>
      </c>
      <c r="N59" s="5">
        <v>-234191487322</v>
      </c>
      <c r="O59" s="5">
        <v>-211504005003</v>
      </c>
      <c r="P59" s="5">
        <v>-156112460131</v>
      </c>
      <c r="Q59" s="5">
        <v>-127499364091</v>
      </c>
      <c r="R59" s="5">
        <v>-105943138891</v>
      </c>
    </row>
    <row r="60" spans="2:18" ht="15.5" x14ac:dyDescent="0.35">
      <c r="C60" t="s">
        <v>80</v>
      </c>
      <c r="D60" s="5">
        <v>5963022684</v>
      </c>
      <c r="E60" s="5">
        <v>-12812057923</v>
      </c>
      <c r="F60" s="5">
        <v>8302731548</v>
      </c>
      <c r="G60" s="5">
        <v>10429909954</v>
      </c>
      <c r="I60" s="5">
        <v>8559795037</v>
      </c>
      <c r="J60" s="5">
        <v>10309996267</v>
      </c>
      <c r="K60" s="5">
        <v>7881075028</v>
      </c>
      <c r="L60" s="5">
        <v>4184560611</v>
      </c>
      <c r="M60" s="5">
        <v>2694845564</v>
      </c>
      <c r="N60" s="5">
        <v>147806429</v>
      </c>
      <c r="O60" s="5">
        <v>678558475</v>
      </c>
      <c r="P60" s="5">
        <v>372703683</v>
      </c>
      <c r="Q60" s="5">
        <v>4747654553</v>
      </c>
      <c r="R60" s="5">
        <v>893970605</v>
      </c>
    </row>
    <row r="61" spans="2:18" ht="15.5" x14ac:dyDescent="0.35">
      <c r="C61" t="s">
        <v>335</v>
      </c>
      <c r="D61" s="5">
        <v>2742376787</v>
      </c>
      <c r="E61" s="5">
        <v>19663238048</v>
      </c>
      <c r="I61" s="5">
        <v>19663238048</v>
      </c>
      <c r="J61" s="5">
        <v>13536335505</v>
      </c>
      <c r="M61" s="5">
        <v>-7475931481</v>
      </c>
      <c r="N61" s="5">
        <v>-7817743292</v>
      </c>
    </row>
    <row r="62" spans="2:18" ht="15.5" x14ac:dyDescent="0.35">
      <c r="C62" t="s">
        <v>276</v>
      </c>
      <c r="D62" s="5">
        <v>-908611206</v>
      </c>
      <c r="E62" s="5">
        <v>-702475213</v>
      </c>
      <c r="F62" s="5">
        <v>477554757</v>
      </c>
      <c r="G62" s="5">
        <v>-1261580833</v>
      </c>
      <c r="I62" s="5">
        <v>-4452479611</v>
      </c>
      <c r="J62" s="5">
        <v>-1121490661</v>
      </c>
      <c r="K62" s="5">
        <v>26400266264</v>
      </c>
      <c r="L62" s="5">
        <v>-5445905796</v>
      </c>
      <c r="M62" s="5">
        <v>2037594385</v>
      </c>
      <c r="N62" s="5">
        <v>2010816858</v>
      </c>
      <c r="O62" s="5">
        <v>1733210732</v>
      </c>
      <c r="P62" s="5">
        <v>541754520</v>
      </c>
      <c r="Q62" s="5">
        <v>1055766568</v>
      </c>
      <c r="R62" s="5">
        <v>-990036967</v>
      </c>
    </row>
    <row r="63" spans="2:18" ht="15.5" x14ac:dyDescent="0.35">
      <c r="C63" t="s">
        <v>275</v>
      </c>
      <c r="D63" s="5">
        <v>-179640953</v>
      </c>
      <c r="E63" s="5">
        <v>-2087450750</v>
      </c>
      <c r="F63" s="5">
        <v>-3071834436</v>
      </c>
      <c r="G63" s="5">
        <v>1689208816</v>
      </c>
      <c r="I63" s="5">
        <v>1356521599</v>
      </c>
      <c r="J63" s="5">
        <v>11016426485</v>
      </c>
      <c r="K63" s="5">
        <v>-6550330963</v>
      </c>
      <c r="L63" s="5">
        <v>32893714919</v>
      </c>
      <c r="M63" s="5">
        <v>4312906061</v>
      </c>
      <c r="N63" s="5">
        <v>2871076376</v>
      </c>
      <c r="O63" s="5">
        <v>-5124739314</v>
      </c>
      <c r="P63" s="5">
        <v>1074289911</v>
      </c>
      <c r="Q63" s="5">
        <v>-25481667</v>
      </c>
      <c r="R63" s="5">
        <v>9466292727</v>
      </c>
    </row>
    <row r="64" spans="2:18" ht="15.5" x14ac:dyDescent="0.35">
      <c r="C64" t="s">
        <v>77</v>
      </c>
      <c r="E64" s="5">
        <v>-8467227356</v>
      </c>
      <c r="F64" s="5">
        <v>274183708</v>
      </c>
      <c r="G64" s="5">
        <v>-2344225456</v>
      </c>
      <c r="I64" s="5">
        <v>-11677472858</v>
      </c>
      <c r="J64" s="5">
        <v>-5828084652</v>
      </c>
      <c r="K64" s="5">
        <v>-2257190030</v>
      </c>
      <c r="L64" s="5">
        <v>-426165879</v>
      </c>
      <c r="M64" s="5">
        <v>-1288626443</v>
      </c>
      <c r="N64" s="5">
        <v>415143548</v>
      </c>
      <c r="O64" s="5">
        <v>677802244</v>
      </c>
      <c r="P64" s="5">
        <v>2894074345</v>
      </c>
    </row>
    <row r="65" spans="3:18" ht="15.5" x14ac:dyDescent="0.35">
      <c r="C65" t="s">
        <v>82</v>
      </c>
      <c r="D65" s="5">
        <v>-41628398903</v>
      </c>
      <c r="E65" s="5">
        <v>-66868128696</v>
      </c>
      <c r="F65" s="5">
        <v>-55116322611</v>
      </c>
      <c r="G65" s="5">
        <v>-29033887905</v>
      </c>
      <c r="I65" s="5">
        <v>-183924023325</v>
      </c>
      <c r="J65" s="5">
        <v>-176273432083</v>
      </c>
      <c r="K65" s="5">
        <v>-207324614583</v>
      </c>
      <c r="L65" s="5">
        <v>-199304358623</v>
      </c>
      <c r="M65" s="5">
        <v>-256529837806</v>
      </c>
      <c r="N65" s="5">
        <v>-230506138819</v>
      </c>
      <c r="O65" s="5">
        <v>-206672419271</v>
      </c>
      <c r="P65" s="5">
        <v>-148814516876</v>
      </c>
      <c r="Q65" s="5">
        <v>-119429776198</v>
      </c>
      <c r="R65" s="5">
        <v>-88426723653</v>
      </c>
    </row>
    <row r="66" spans="3:18" ht="15.5" x14ac:dyDescent="0.35">
      <c r="C66" t="s">
        <v>28</v>
      </c>
      <c r="D66" s="5">
        <v>38731447834</v>
      </c>
      <c r="E66" s="5">
        <v>-46549628535</v>
      </c>
      <c r="F66" s="5">
        <v>40362931473</v>
      </c>
      <c r="G66" s="5">
        <v>45386142685</v>
      </c>
      <c r="I66" s="5">
        <v>104641649619</v>
      </c>
      <c r="J66" s="5">
        <v>202391280442</v>
      </c>
      <c r="K66" s="5">
        <v>135007797582</v>
      </c>
      <c r="L66" s="5">
        <v>233829930377</v>
      </c>
      <c r="M66" s="5">
        <v>704423183701</v>
      </c>
      <c r="N66" s="5">
        <v>433714455615</v>
      </c>
      <c r="O66" s="5">
        <v>283704289385</v>
      </c>
      <c r="P66" s="5">
        <v>324612407710</v>
      </c>
      <c r="Q66" s="5">
        <v>233877590428</v>
      </c>
      <c r="R66" s="5">
        <v>195081224522</v>
      </c>
    </row>
    <row r="67" spans="3:18" ht="15.5" x14ac:dyDescent="0.35">
      <c r="C67" t="s">
        <v>27</v>
      </c>
      <c r="D67" s="5">
        <v>-10918150311</v>
      </c>
      <c r="E67" s="5">
        <v>2492957942</v>
      </c>
      <c r="F67" s="5">
        <v>-13947642333</v>
      </c>
      <c r="G67" s="5">
        <v>-10634890737</v>
      </c>
      <c r="I67" s="5">
        <v>-39169376866</v>
      </c>
      <c r="J67" s="5">
        <v>-47820675796</v>
      </c>
      <c r="K67" s="5">
        <v>-40413374100</v>
      </c>
      <c r="L67" s="5">
        <v>-56705805251</v>
      </c>
      <c r="M67" s="5">
        <v>-160934700346</v>
      </c>
      <c r="N67" s="5">
        <v>-96032605001</v>
      </c>
      <c r="O67" s="5">
        <v>-65639976343</v>
      </c>
      <c r="P67" s="5">
        <v>-82602301461</v>
      </c>
      <c r="Q67" s="5">
        <v>-62445782633</v>
      </c>
      <c r="R67" s="5">
        <v>-54000000504</v>
      </c>
    </row>
    <row r="68" spans="3:18" ht="15.5" x14ac:dyDescent="0.35">
      <c r="C68" t="s">
        <v>277</v>
      </c>
      <c r="K68" s="5">
        <v>-37672822220</v>
      </c>
      <c r="L68" s="5">
        <v>-61321339859</v>
      </c>
      <c r="M68" s="5">
        <v>-163799302700</v>
      </c>
      <c r="N68" s="5">
        <v>-106058058700</v>
      </c>
      <c r="O68" s="5">
        <v>-80013429808</v>
      </c>
      <c r="P68" s="5">
        <v>-88270693750</v>
      </c>
      <c r="Q68" s="5">
        <v>-70888537250</v>
      </c>
      <c r="R68" s="5">
        <v>-58549280250</v>
      </c>
    </row>
    <row r="69" spans="3:18" ht="15.5" x14ac:dyDescent="0.35">
      <c r="C69" t="s">
        <v>278</v>
      </c>
      <c r="K69" s="5">
        <v>-2740551880</v>
      </c>
      <c r="L69" s="5">
        <v>4615534608</v>
      </c>
      <c r="M69" s="5">
        <v>2864602354</v>
      </c>
      <c r="N69" s="5">
        <v>10025453699</v>
      </c>
      <c r="O69" s="5">
        <v>14373453465</v>
      </c>
      <c r="P69" s="5">
        <v>5668392289</v>
      </c>
      <c r="Q69" s="5">
        <v>8442754617</v>
      </c>
      <c r="R69" s="5">
        <v>4549279746</v>
      </c>
    </row>
    <row r="70" spans="3:18" ht="15.5" x14ac:dyDescent="0.35">
      <c r="C70" t="s">
        <v>81</v>
      </c>
    </row>
    <row r="71" spans="3:18" ht="15.5" x14ac:dyDescent="0.35">
      <c r="C71" t="s">
        <v>279</v>
      </c>
      <c r="D71" s="5">
        <v>-10918150311</v>
      </c>
      <c r="E71" s="5">
        <v>2492957942</v>
      </c>
      <c r="F71" s="5">
        <v>-13947642333</v>
      </c>
      <c r="G71" s="5">
        <v>-10634890737</v>
      </c>
      <c r="I71" s="5">
        <v>-39169376866</v>
      </c>
      <c r="J71" s="5">
        <v>-47820675796</v>
      </c>
      <c r="K71" s="5">
        <v>-40413374100</v>
      </c>
      <c r="L71" s="5">
        <v>-56705805251</v>
      </c>
      <c r="M71" s="5">
        <v>-160934700346</v>
      </c>
      <c r="N71" s="5">
        <v>-96032605001</v>
      </c>
      <c r="O71" s="5">
        <v>-65639976343</v>
      </c>
      <c r="P71" s="5">
        <v>-82602301461</v>
      </c>
      <c r="Q71" s="5">
        <v>-62445782633</v>
      </c>
      <c r="R71" s="5">
        <v>-54000000504</v>
      </c>
    </row>
    <row r="72" spans="3:18" ht="15.5" x14ac:dyDescent="0.35">
      <c r="C72" t="s">
        <v>336</v>
      </c>
      <c r="M72" s="5">
        <v>-8192870720</v>
      </c>
      <c r="N72" s="5">
        <v>-23315798242</v>
      </c>
    </row>
    <row r="73" spans="3:18" ht="15.5" x14ac:dyDescent="0.35">
      <c r="C73" t="s">
        <v>83</v>
      </c>
      <c r="D73" s="5">
        <v>27813297523</v>
      </c>
      <c r="E73" s="5">
        <v>-44056670593</v>
      </c>
      <c r="F73" s="5">
        <v>26415289140</v>
      </c>
      <c r="G73" s="5">
        <v>34751251948</v>
      </c>
      <c r="I73" s="5">
        <v>65472272753</v>
      </c>
      <c r="J73" s="5">
        <v>154570604646</v>
      </c>
      <c r="K73" s="5">
        <v>94594423482</v>
      </c>
      <c r="L73" s="5">
        <v>177124125126</v>
      </c>
      <c r="M73" s="5">
        <v>535295612635</v>
      </c>
      <c r="N73" s="5">
        <v>314366052372</v>
      </c>
      <c r="O73" s="5">
        <v>218064313042</v>
      </c>
      <c r="P73" s="5">
        <v>242010106249</v>
      </c>
      <c r="Q73" s="5">
        <v>171431807795</v>
      </c>
      <c r="R73" s="5">
        <v>141081224018</v>
      </c>
    </row>
    <row r="74" spans="3:18" ht="15.5" x14ac:dyDescent="0.35">
      <c r="C74" t="s">
        <v>84</v>
      </c>
      <c r="E74" s="5">
        <v>2370537028</v>
      </c>
      <c r="I74" s="5">
        <v>2370537028</v>
      </c>
      <c r="J74" s="5">
        <v>6541231330</v>
      </c>
      <c r="K74" s="5">
        <v>187817893324</v>
      </c>
      <c r="L74" s="5">
        <v>9106664374</v>
      </c>
      <c r="M74" s="5">
        <v>10734958383</v>
      </c>
      <c r="N74" s="5">
        <v>14659296462</v>
      </c>
      <c r="O74" s="5">
        <v>35504560288</v>
      </c>
      <c r="P74" s="5">
        <v>288716269149</v>
      </c>
    </row>
    <row r="75" spans="3:18" ht="15.5" x14ac:dyDescent="0.35">
      <c r="C75" t="s">
        <v>337</v>
      </c>
      <c r="E75" s="5">
        <v>2370537028</v>
      </c>
      <c r="I75" s="5">
        <v>2370537028</v>
      </c>
      <c r="J75" s="5">
        <v>6541231330</v>
      </c>
      <c r="K75" s="5">
        <v>187817893324</v>
      </c>
      <c r="L75" s="5">
        <v>9106664374</v>
      </c>
      <c r="M75" s="5">
        <v>10734958383</v>
      </c>
      <c r="N75" s="5">
        <v>14659296462</v>
      </c>
      <c r="O75" s="5">
        <v>35504560288</v>
      </c>
      <c r="P75" s="5">
        <v>288716269149</v>
      </c>
    </row>
    <row r="76" spans="3:18" ht="15.5" x14ac:dyDescent="0.35">
      <c r="C76" t="s">
        <v>85</v>
      </c>
      <c r="D76" s="5">
        <v>27813297523</v>
      </c>
      <c r="E76" s="5">
        <v>-41686133565</v>
      </c>
      <c r="F76" s="5">
        <v>26415289140</v>
      </c>
      <c r="G76" s="5">
        <v>34751251948</v>
      </c>
      <c r="I76" s="5">
        <v>67842809781</v>
      </c>
      <c r="J76" s="5">
        <v>161111835976</v>
      </c>
      <c r="K76" s="5">
        <v>282412316806</v>
      </c>
      <c r="L76" s="5">
        <v>186230789500</v>
      </c>
      <c r="M76" s="5">
        <v>546030571018</v>
      </c>
      <c r="N76" s="5">
        <v>329025348834</v>
      </c>
      <c r="O76" s="5">
        <v>253568873330</v>
      </c>
      <c r="P76" s="5">
        <v>530726375398</v>
      </c>
      <c r="Q76" s="5">
        <v>171431807795</v>
      </c>
      <c r="R76" s="5">
        <v>141081224018</v>
      </c>
    </row>
    <row r="77" spans="3:18" ht="15.5" x14ac:dyDescent="0.35">
      <c r="C77" t="s">
        <v>86</v>
      </c>
      <c r="D77" s="5">
        <v>27813297523</v>
      </c>
      <c r="E77" s="5">
        <v>-44056670593</v>
      </c>
      <c r="F77" s="5">
        <v>26415289140</v>
      </c>
      <c r="G77" s="5">
        <v>34751251948</v>
      </c>
      <c r="I77" s="5">
        <v>65472272753</v>
      </c>
      <c r="J77" s="5">
        <v>154570604646</v>
      </c>
      <c r="K77" s="5">
        <v>94594423482</v>
      </c>
      <c r="L77" s="5">
        <v>177124125126</v>
      </c>
      <c r="M77" s="5">
        <v>535295612635</v>
      </c>
      <c r="N77" s="5">
        <v>314366052372</v>
      </c>
      <c r="O77" s="5">
        <v>218064313042</v>
      </c>
      <c r="P77" s="5">
        <v>242010106249</v>
      </c>
      <c r="Q77" s="5">
        <v>171431807795</v>
      </c>
      <c r="R77" s="5">
        <v>141081224018</v>
      </c>
    </row>
    <row r="78" spans="3:18" ht="15.5" x14ac:dyDescent="0.35">
      <c r="C78" t="s">
        <v>7</v>
      </c>
      <c r="D78" s="5">
        <v>27813297523</v>
      </c>
      <c r="E78" s="5">
        <v>-33218906209</v>
      </c>
      <c r="F78" s="5">
        <v>26141105432</v>
      </c>
      <c r="G78" s="5">
        <v>37095477404</v>
      </c>
      <c r="I78" s="5">
        <v>79520282639</v>
      </c>
      <c r="J78" s="5">
        <v>166939920628</v>
      </c>
      <c r="K78" s="5">
        <v>284669506836</v>
      </c>
      <c r="L78" s="5">
        <v>186656955379</v>
      </c>
      <c r="M78" s="5">
        <v>547319197461</v>
      </c>
      <c r="N78" s="5">
        <v>328610205286</v>
      </c>
      <c r="O78" s="5">
        <v>252891071086</v>
      </c>
      <c r="P78" s="5">
        <v>527832301053</v>
      </c>
      <c r="Q78" s="5">
        <v>171431807795</v>
      </c>
      <c r="R78" s="5">
        <v>141081224018</v>
      </c>
    </row>
    <row r="79" spans="3:18" ht="15.5" x14ac:dyDescent="0.35">
      <c r="C79" t="s">
        <v>88</v>
      </c>
      <c r="D79" s="5">
        <v>27813297523</v>
      </c>
      <c r="E79" s="5">
        <v>-44056670593</v>
      </c>
      <c r="F79" s="5">
        <v>26415289140</v>
      </c>
      <c r="G79" s="5">
        <v>34751251948</v>
      </c>
      <c r="I79" s="5">
        <v>65472272753</v>
      </c>
      <c r="J79" s="5">
        <v>154570604646</v>
      </c>
      <c r="K79" s="5">
        <v>94594423482</v>
      </c>
      <c r="L79" s="5">
        <v>177124125126</v>
      </c>
      <c r="M79" s="5">
        <v>535295612635</v>
      </c>
      <c r="N79" s="5">
        <v>314366052372</v>
      </c>
      <c r="O79" s="5">
        <v>218064313042</v>
      </c>
      <c r="P79" s="5">
        <v>242010106249</v>
      </c>
      <c r="Q79" s="5">
        <v>171431807795</v>
      </c>
      <c r="R79" s="5">
        <v>141081224018</v>
      </c>
    </row>
    <row r="80" spans="3:18" ht="15.5" x14ac:dyDescent="0.35">
      <c r="C80" t="s">
        <v>89</v>
      </c>
      <c r="D80" s="5">
        <v>27813297523</v>
      </c>
      <c r="E80" s="5">
        <v>-41686133565</v>
      </c>
      <c r="F80" s="5">
        <v>26415289140</v>
      </c>
      <c r="G80" s="5">
        <v>34751251948</v>
      </c>
      <c r="I80" s="5">
        <v>67842809781</v>
      </c>
      <c r="J80" s="5">
        <v>161111835976</v>
      </c>
      <c r="K80" s="5">
        <v>282412316806</v>
      </c>
      <c r="L80" s="5">
        <v>186230789500</v>
      </c>
      <c r="M80" s="5">
        <v>546030571018</v>
      </c>
      <c r="N80" s="5">
        <v>329025348834</v>
      </c>
      <c r="O80" s="5">
        <v>253568873330</v>
      </c>
      <c r="P80" s="5">
        <v>530726375398</v>
      </c>
      <c r="Q80" s="5">
        <v>171431807795</v>
      </c>
      <c r="R80" s="5">
        <v>141081224018</v>
      </c>
    </row>
    <row r="81" spans="2:18" ht="15.5" x14ac:dyDescent="0.35">
      <c r="C81" t="s">
        <v>90</v>
      </c>
      <c r="D81" s="5">
        <v>27813297523</v>
      </c>
      <c r="E81" s="5">
        <v>-41686133565</v>
      </c>
      <c r="F81" s="5">
        <v>26415289140</v>
      </c>
      <c r="G81" s="5">
        <v>34751251948</v>
      </c>
      <c r="I81" s="5">
        <v>67842809781</v>
      </c>
      <c r="J81" s="5">
        <v>161111835976</v>
      </c>
      <c r="K81" s="5">
        <v>282412316806</v>
      </c>
      <c r="L81" s="5">
        <v>186230789500</v>
      </c>
      <c r="M81" s="5">
        <v>546030571018</v>
      </c>
      <c r="N81" s="5">
        <v>329025348834</v>
      </c>
      <c r="O81" s="5">
        <v>253568873330</v>
      </c>
      <c r="P81" s="5">
        <v>530726375398</v>
      </c>
      <c r="Q81" s="5">
        <v>171431807795</v>
      </c>
      <c r="R81" s="5">
        <v>141081224018</v>
      </c>
    </row>
    <row r="83" spans="2:18" ht="15.5" x14ac:dyDescent="0.35">
      <c r="B83" t="s">
        <v>91</v>
      </c>
      <c r="C83" t="s">
        <v>92</v>
      </c>
    </row>
    <row r="84" spans="2:18" ht="15.5" x14ac:dyDescent="0.35">
      <c r="C84" t="s">
        <v>93</v>
      </c>
    </row>
    <row r="85" spans="2:18" ht="15.5" x14ac:dyDescent="0.35">
      <c r="C85" t="s">
        <v>19</v>
      </c>
      <c r="D85" s="5">
        <v>104706970307</v>
      </c>
      <c r="E85" s="5">
        <v>78239274872</v>
      </c>
      <c r="F85" s="5">
        <v>42738246629</v>
      </c>
      <c r="G85" s="5">
        <v>42652613927</v>
      </c>
      <c r="I85" s="5">
        <v>78239274872</v>
      </c>
      <c r="J85" s="5">
        <v>149972058552</v>
      </c>
      <c r="K85" s="5">
        <v>200031485371</v>
      </c>
      <c r="L85" s="5">
        <v>267209720278</v>
      </c>
      <c r="M85" s="5">
        <v>116906090167</v>
      </c>
      <c r="N85" s="5">
        <v>42104786227</v>
      </c>
      <c r="O85" s="5">
        <v>23692110967</v>
      </c>
      <c r="P85" s="5">
        <v>64166199514</v>
      </c>
      <c r="Q85" s="5">
        <v>54484119698</v>
      </c>
      <c r="R85" s="5">
        <v>30449572479</v>
      </c>
    </row>
    <row r="86" spans="2:18" ht="15.5" x14ac:dyDescent="0.35">
      <c r="C86" t="s">
        <v>94</v>
      </c>
      <c r="D86" s="5">
        <v>358308722658</v>
      </c>
      <c r="E86" s="5">
        <v>364874102162</v>
      </c>
      <c r="F86" s="5">
        <v>349370252174</v>
      </c>
      <c r="G86" s="5">
        <v>427343038831</v>
      </c>
      <c r="I86" s="5">
        <v>364874102162</v>
      </c>
      <c r="J86" s="5">
        <v>460134874734</v>
      </c>
      <c r="K86" s="5">
        <v>454092100401</v>
      </c>
      <c r="L86" s="5">
        <v>352116802349</v>
      </c>
      <c r="M86" s="5">
        <v>705994164769</v>
      </c>
      <c r="N86" s="5">
        <v>687420848304</v>
      </c>
      <c r="O86" s="5">
        <v>936334006937</v>
      </c>
      <c r="P86" s="5">
        <v>460193696037</v>
      </c>
      <c r="Q86" s="5">
        <v>165131299130</v>
      </c>
      <c r="R86" s="5">
        <v>187911663923</v>
      </c>
    </row>
    <row r="87" spans="2:18" ht="15.5" x14ac:dyDescent="0.35">
      <c r="C87" t="s">
        <v>283</v>
      </c>
    </row>
    <row r="88" spans="2:18" ht="15.5" x14ac:dyDescent="0.35">
      <c r="C88" t="s">
        <v>282</v>
      </c>
      <c r="D88" s="5">
        <v>100000000000</v>
      </c>
      <c r="E88" s="5">
        <v>100000000000</v>
      </c>
      <c r="F88" s="5">
        <v>100000000000</v>
      </c>
      <c r="G88" s="5">
        <v>100000000000</v>
      </c>
      <c r="I88" s="5">
        <v>100000000000</v>
      </c>
      <c r="J88" s="5">
        <v>100000000000</v>
      </c>
      <c r="N88" s="5">
        <v>149615000000</v>
      </c>
      <c r="O88" s="5">
        <v>149874374412</v>
      </c>
      <c r="P88" s="5">
        <v>126546374413</v>
      </c>
      <c r="Q88" s="5">
        <v>106851017926</v>
      </c>
      <c r="R88" s="5">
        <v>141314372925</v>
      </c>
    </row>
    <row r="89" spans="2:18" ht="15.5" x14ac:dyDescent="0.35">
      <c r="C89" t="s">
        <v>284</v>
      </c>
      <c r="D89" s="5">
        <v>358308722658</v>
      </c>
      <c r="E89" s="5">
        <v>364874102162</v>
      </c>
      <c r="F89" s="5">
        <v>349370252174</v>
      </c>
      <c r="G89" s="5">
        <v>427343038831</v>
      </c>
      <c r="I89" s="5">
        <v>364874102162</v>
      </c>
      <c r="J89" s="5">
        <v>460134874734</v>
      </c>
      <c r="K89" s="5">
        <v>454092100401</v>
      </c>
      <c r="L89" s="5">
        <v>352116802349</v>
      </c>
      <c r="M89" s="5">
        <v>705994164769</v>
      </c>
      <c r="N89" s="5">
        <v>687420848304</v>
      </c>
      <c r="O89" s="5">
        <v>936334006937</v>
      </c>
      <c r="P89" s="5">
        <v>460193696037</v>
      </c>
      <c r="Q89" s="5">
        <v>165131299130</v>
      </c>
      <c r="R89" s="5">
        <v>187911663923</v>
      </c>
    </row>
    <row r="90" spans="2:18" ht="15.5" x14ac:dyDescent="0.35">
      <c r="C90" t="s">
        <v>95</v>
      </c>
      <c r="D90" s="5">
        <v>162853904439</v>
      </c>
      <c r="E90" s="5">
        <v>158721192719</v>
      </c>
      <c r="F90" s="5">
        <v>48941741259</v>
      </c>
      <c r="G90" s="5">
        <v>44179564973</v>
      </c>
      <c r="I90" s="5">
        <v>158721192719</v>
      </c>
      <c r="J90" s="5">
        <v>32527040761</v>
      </c>
      <c r="K90" s="5">
        <v>185269622876</v>
      </c>
      <c r="L90" s="5">
        <v>153774887535</v>
      </c>
      <c r="M90" s="5">
        <v>169105044547</v>
      </c>
      <c r="N90" s="5">
        <v>32415061854</v>
      </c>
      <c r="O90" s="5">
        <v>24677874628</v>
      </c>
      <c r="P90" s="5">
        <v>120174917332</v>
      </c>
      <c r="Q90" s="5">
        <v>26986081319</v>
      </c>
      <c r="R90" s="5">
        <v>79242812441</v>
      </c>
    </row>
    <row r="91" spans="2:18" ht="15.5" x14ac:dyDescent="0.35">
      <c r="C91" t="s">
        <v>285</v>
      </c>
      <c r="D91" s="5">
        <v>162853904439</v>
      </c>
      <c r="E91" s="5">
        <v>158721192719</v>
      </c>
      <c r="F91" s="5">
        <v>48941741259</v>
      </c>
      <c r="G91" s="5">
        <v>44179564973</v>
      </c>
      <c r="I91" s="5">
        <v>158721192719</v>
      </c>
      <c r="J91" s="5">
        <v>32527040761</v>
      </c>
      <c r="K91" s="5">
        <v>185269622876</v>
      </c>
      <c r="L91" s="5">
        <v>153774887535</v>
      </c>
      <c r="M91" s="5">
        <v>169105044547</v>
      </c>
      <c r="N91" s="5">
        <v>32415061854</v>
      </c>
      <c r="O91" s="5">
        <v>24677874628</v>
      </c>
      <c r="P91" s="5">
        <v>120174917332</v>
      </c>
      <c r="Q91" s="5">
        <v>26986081319</v>
      </c>
      <c r="R91" s="5">
        <v>79242812441</v>
      </c>
    </row>
    <row r="92" spans="2:18" ht="15.5" x14ac:dyDescent="0.35">
      <c r="C92" t="s">
        <v>96</v>
      </c>
      <c r="D92" s="5">
        <v>3217275436256</v>
      </c>
      <c r="E92" s="5">
        <v>3322746546915</v>
      </c>
      <c r="F92" s="5">
        <v>3191582130268</v>
      </c>
      <c r="G92" s="5">
        <v>3034373803023</v>
      </c>
      <c r="I92" s="5">
        <v>3322746546915</v>
      </c>
      <c r="J92" s="5">
        <v>3066675992197</v>
      </c>
      <c r="K92" s="5">
        <v>2843452158143</v>
      </c>
      <c r="L92" s="5">
        <v>2515305043174</v>
      </c>
      <c r="M92" s="5">
        <v>2603604618493</v>
      </c>
      <c r="N92" s="5">
        <v>2112619684285</v>
      </c>
      <c r="O92" s="5">
        <v>1775706178592</v>
      </c>
      <c r="P92" s="5">
        <v>1431982994727</v>
      </c>
      <c r="Q92" s="5">
        <v>1172714985955</v>
      </c>
      <c r="R92" s="5">
        <v>893017247860</v>
      </c>
    </row>
    <row r="93" spans="2:18" ht="15.5" x14ac:dyDescent="0.35">
      <c r="C93" t="s">
        <v>77</v>
      </c>
      <c r="D93" s="5">
        <v>1300668151604</v>
      </c>
      <c r="E93" s="5">
        <v>1301390766192</v>
      </c>
      <c r="F93" s="5">
        <v>1315386585959</v>
      </c>
      <c r="G93" s="5">
        <v>1315109163782</v>
      </c>
      <c r="I93" s="5">
        <v>1301390766192</v>
      </c>
      <c r="J93" s="5">
        <v>1316528526468</v>
      </c>
      <c r="K93" s="5">
        <v>1328634756839</v>
      </c>
      <c r="L93" s="5">
        <v>970043196426</v>
      </c>
      <c r="M93" s="5">
        <v>1032389320221</v>
      </c>
      <c r="N93" s="5">
        <v>1043663842819</v>
      </c>
      <c r="O93" s="5">
        <v>1050170050673</v>
      </c>
      <c r="P93" s="5">
        <v>1042125246823</v>
      </c>
      <c r="Q93" s="5">
        <v>766890166449</v>
      </c>
      <c r="R93" s="5">
        <v>783629924338</v>
      </c>
    </row>
    <row r="94" spans="2:18" ht="15.5" x14ac:dyDescent="0.35">
      <c r="C94" t="s">
        <v>98</v>
      </c>
      <c r="D94" s="5">
        <v>5230935361282</v>
      </c>
      <c r="E94" s="5">
        <v>5296827380596</v>
      </c>
      <c r="F94" s="5">
        <v>4892315868226</v>
      </c>
      <c r="G94" s="5">
        <v>4656857474489</v>
      </c>
      <c r="I94" s="5">
        <v>5296827380596</v>
      </c>
      <c r="J94" s="5">
        <v>4988913519372</v>
      </c>
      <c r="K94" s="5">
        <v>4754603272806</v>
      </c>
      <c r="L94" s="5">
        <v>4441755337833</v>
      </c>
      <c r="M94" s="5">
        <v>4310623272972</v>
      </c>
      <c r="N94" s="5">
        <v>3392961858575</v>
      </c>
      <c r="O94" s="5">
        <v>3051770067409</v>
      </c>
      <c r="P94" s="5">
        <v>2326016811717</v>
      </c>
      <c r="Q94" s="5">
        <v>1666396628130</v>
      </c>
      <c r="R94" s="5">
        <v>1327702268541</v>
      </c>
    </row>
    <row r="95" spans="2:18" ht="15.5" x14ac:dyDescent="0.35">
      <c r="C95" t="s">
        <v>99</v>
      </c>
    </row>
    <row r="96" spans="2:18" ht="15.5" x14ac:dyDescent="0.35">
      <c r="C96" t="s">
        <v>287</v>
      </c>
      <c r="D96" s="5">
        <v>8992258340</v>
      </c>
      <c r="E96" s="5">
        <v>8992258340</v>
      </c>
      <c r="F96" s="5">
        <v>8956661294</v>
      </c>
      <c r="G96" s="5">
        <v>8956661294</v>
      </c>
      <c r="I96" s="5">
        <v>8992258340</v>
      </c>
      <c r="J96" s="5">
        <v>11419148843</v>
      </c>
      <c r="K96" s="5">
        <v>4468066754</v>
      </c>
      <c r="L96" s="5">
        <v>18091705000</v>
      </c>
      <c r="M96" s="5">
        <v>17873744962</v>
      </c>
      <c r="N96" s="5">
        <v>26282961890</v>
      </c>
      <c r="O96" s="5">
        <v>25177370168</v>
      </c>
      <c r="P96" s="5">
        <v>7453231366</v>
      </c>
      <c r="Q96" s="5">
        <v>7173866463</v>
      </c>
      <c r="R96" s="5">
        <v>3112995737</v>
      </c>
    </row>
    <row r="97" spans="3:18" ht="15.5" x14ac:dyDescent="0.35">
      <c r="C97" t="s">
        <v>100</v>
      </c>
      <c r="D97" s="5">
        <v>237719939700</v>
      </c>
      <c r="E97" s="5">
        <v>237719939700</v>
      </c>
      <c r="F97" s="5">
        <v>237719939700</v>
      </c>
      <c r="G97" s="5">
        <v>237719939700</v>
      </c>
      <c r="I97" s="5">
        <v>237719939700</v>
      </c>
      <c r="J97" s="5">
        <v>237719939700</v>
      </c>
      <c r="K97" s="5">
        <v>237719939700</v>
      </c>
      <c r="L97" s="5">
        <v>237719939700</v>
      </c>
      <c r="Q97" s="5">
        <v>15880000000</v>
      </c>
      <c r="R97" s="5">
        <v>15880000000</v>
      </c>
    </row>
    <row r="98" spans="3:18" ht="15.5" x14ac:dyDescent="0.35">
      <c r="C98" t="s">
        <v>338</v>
      </c>
      <c r="D98" s="5">
        <v>242336320</v>
      </c>
      <c r="E98" s="5">
        <v>242336320</v>
      </c>
      <c r="F98" s="5">
        <v>5354400000</v>
      </c>
      <c r="G98" s="5">
        <v>5354400000</v>
      </c>
      <c r="I98" s="5">
        <v>242336320</v>
      </c>
      <c r="J98" s="5">
        <v>4904400000</v>
      </c>
      <c r="K98" s="5">
        <v>26272870988</v>
      </c>
      <c r="L98" s="5">
        <v>44138740252</v>
      </c>
      <c r="M98" s="5">
        <v>39469672265</v>
      </c>
      <c r="N98" s="5">
        <v>25300252081</v>
      </c>
      <c r="O98" s="5">
        <v>21134000000</v>
      </c>
      <c r="P98" s="5">
        <v>18870000000</v>
      </c>
    </row>
    <row r="99" spans="3:18" ht="15.5" x14ac:dyDescent="0.35">
      <c r="C99" t="s">
        <v>339</v>
      </c>
      <c r="D99" s="5">
        <v>62333082308</v>
      </c>
      <c r="E99" s="5">
        <v>58946468747</v>
      </c>
      <c r="F99" s="5">
        <v>56031893791</v>
      </c>
      <c r="G99" s="5">
        <v>45233453547</v>
      </c>
      <c r="I99" s="5">
        <v>58946468747</v>
      </c>
      <c r="J99" s="5">
        <v>36798183027</v>
      </c>
    </row>
    <row r="100" spans="3:18" ht="15.5" x14ac:dyDescent="0.35">
      <c r="C100" t="s">
        <v>101</v>
      </c>
      <c r="D100" s="5">
        <v>2120474997153</v>
      </c>
      <c r="E100" s="5">
        <v>2144591644432</v>
      </c>
      <c r="F100" s="5">
        <v>2163774575380</v>
      </c>
      <c r="G100" s="5">
        <v>2177598577934</v>
      </c>
      <c r="I100" s="5">
        <v>2144591644432</v>
      </c>
      <c r="J100" s="5">
        <v>2165118541006</v>
      </c>
      <c r="K100" s="5">
        <v>2221152503359</v>
      </c>
      <c r="L100" s="5">
        <v>2002881849097</v>
      </c>
      <c r="M100" s="5">
        <v>2251984214495</v>
      </c>
      <c r="N100" s="5">
        <v>2334405644303</v>
      </c>
      <c r="O100" s="5">
        <v>2363095389331</v>
      </c>
      <c r="P100" s="5">
        <v>1932994555038</v>
      </c>
      <c r="Q100" s="5">
        <v>1679940601050</v>
      </c>
      <c r="R100" s="5">
        <v>1642859190372</v>
      </c>
    </row>
    <row r="101" spans="3:18" ht="15.5" x14ac:dyDescent="0.35">
      <c r="C101" t="s">
        <v>286</v>
      </c>
      <c r="D101" s="5">
        <v>69573494382</v>
      </c>
      <c r="E101" s="5">
        <v>71750528374</v>
      </c>
      <c r="I101" s="5">
        <v>71750528374</v>
      </c>
    </row>
    <row r="102" spans="3:18" ht="15.5" x14ac:dyDescent="0.35">
      <c r="C102" t="s">
        <v>340</v>
      </c>
    </row>
    <row r="103" spans="3:18" ht="15.5" x14ac:dyDescent="0.35">
      <c r="C103" t="s">
        <v>103</v>
      </c>
      <c r="D103" s="5">
        <v>2686103135743</v>
      </c>
      <c r="E103" s="5">
        <v>2705827176266</v>
      </c>
      <c r="F103" s="5">
        <v>2840958320543</v>
      </c>
      <c r="G103" s="5">
        <v>2845322389991</v>
      </c>
      <c r="I103" s="5">
        <v>2705827176266</v>
      </c>
      <c r="J103" s="5">
        <v>2851777919274</v>
      </c>
      <c r="K103" s="5">
        <v>2908317874561</v>
      </c>
      <c r="L103" s="5">
        <v>2514589928921</v>
      </c>
      <c r="M103" s="5">
        <v>2490411505658</v>
      </c>
      <c r="N103" s="5">
        <v>2556044927935</v>
      </c>
      <c r="O103" s="5">
        <v>2463614694081</v>
      </c>
      <c r="P103" s="5">
        <v>2262480595693</v>
      </c>
      <c r="Q103" s="5">
        <v>2176605505211</v>
      </c>
      <c r="R103" s="5">
        <v>1754171941954</v>
      </c>
    </row>
    <row r="104" spans="3:18" ht="15.5" x14ac:dyDescent="0.35">
      <c r="C104" t="s">
        <v>104</v>
      </c>
      <c r="D104" s="5">
        <v>7917038497025</v>
      </c>
      <c r="E104" s="5">
        <v>8002654556862</v>
      </c>
      <c r="F104" s="5">
        <v>7733274188769</v>
      </c>
      <c r="G104" s="5">
        <v>7502179864480</v>
      </c>
      <c r="I104" s="5">
        <v>8002654556862</v>
      </c>
      <c r="J104" s="5">
        <v>7840691438646</v>
      </c>
      <c r="K104" s="5">
        <v>7662921147367</v>
      </c>
      <c r="L104" s="5">
        <v>6956345266754</v>
      </c>
      <c r="M104" s="5">
        <v>6801034778630</v>
      </c>
      <c r="N104" s="5">
        <v>5949006786510</v>
      </c>
      <c r="O104" s="5">
        <v>5515384761490</v>
      </c>
      <c r="P104" s="5">
        <v>4588497407410</v>
      </c>
      <c r="Q104" s="5">
        <v>3843002133341</v>
      </c>
      <c r="R104" s="5">
        <v>3081874210495</v>
      </c>
    </row>
    <row r="105" spans="3:18" ht="15.5" x14ac:dyDescent="0.35">
      <c r="C105" t="s">
        <v>105</v>
      </c>
    </row>
    <row r="106" spans="3:18" ht="15.5" x14ac:dyDescent="0.35">
      <c r="C106" t="s">
        <v>106</v>
      </c>
    </row>
    <row r="107" spans="3:18" ht="15.5" x14ac:dyDescent="0.35">
      <c r="C107" t="s">
        <v>107</v>
      </c>
      <c r="D107" s="5">
        <v>2858801527607</v>
      </c>
      <c r="E107" s="5">
        <v>2869386204368</v>
      </c>
      <c r="F107" s="5">
        <v>2523463629949</v>
      </c>
      <c r="G107" s="5">
        <v>2441403856747</v>
      </c>
      <c r="I107" s="5">
        <v>2869386204368</v>
      </c>
      <c r="J107" s="5">
        <v>2828831407740</v>
      </c>
      <c r="K107" s="5">
        <v>2554032095944</v>
      </c>
      <c r="L107" s="5">
        <v>1826133223912</v>
      </c>
      <c r="M107" s="5">
        <v>2084148153947</v>
      </c>
      <c r="N107" s="5">
        <v>2550520191952</v>
      </c>
      <c r="O107" s="5">
        <v>2348391451216</v>
      </c>
      <c r="P107" s="5">
        <v>1834205245388</v>
      </c>
      <c r="Q107" s="5">
        <v>1484590174142</v>
      </c>
      <c r="R107" s="5">
        <v>1101358728673</v>
      </c>
    </row>
    <row r="108" spans="3:18" ht="15.5" x14ac:dyDescent="0.35">
      <c r="C108" t="s">
        <v>108</v>
      </c>
    </row>
    <row r="109" spans="3:18" ht="15.5" x14ac:dyDescent="0.35">
      <c r="C109" t="s">
        <v>289</v>
      </c>
      <c r="D109" s="5">
        <v>168904683923</v>
      </c>
      <c r="E109" s="5">
        <v>149843286978</v>
      </c>
      <c r="F109" s="5">
        <v>136858683857</v>
      </c>
      <c r="G109" s="5">
        <v>116785714664</v>
      </c>
      <c r="I109" s="5">
        <v>149843286978</v>
      </c>
      <c r="J109" s="5">
        <v>131270063337</v>
      </c>
      <c r="K109" s="5">
        <v>71260098042</v>
      </c>
      <c r="L109" s="5">
        <v>86972658029</v>
      </c>
      <c r="M109" s="5">
        <v>172739228432</v>
      </c>
      <c r="N109" s="5">
        <v>208956023292</v>
      </c>
      <c r="O109" s="5">
        <v>160384771505</v>
      </c>
      <c r="P109" s="5">
        <v>77142451785</v>
      </c>
      <c r="Q109" s="5">
        <v>122615859245</v>
      </c>
      <c r="R109" s="5">
        <v>72604179566</v>
      </c>
    </row>
    <row r="110" spans="3:18" ht="15.5" x14ac:dyDescent="0.35">
      <c r="C110" t="s">
        <v>109</v>
      </c>
    </row>
    <row r="111" spans="3:18" ht="15.5" x14ac:dyDescent="0.35">
      <c r="C111" t="s">
        <v>290</v>
      </c>
      <c r="D111" s="5">
        <v>100000000000</v>
      </c>
      <c r="E111" s="5">
        <v>100000000000</v>
      </c>
      <c r="F111" s="5">
        <v>100000000000</v>
      </c>
      <c r="G111" s="5">
        <v>100000000000</v>
      </c>
      <c r="I111" s="5">
        <v>100000000000</v>
      </c>
      <c r="J111" s="5">
        <v>100000000000</v>
      </c>
      <c r="N111" s="5">
        <v>149615000000</v>
      </c>
      <c r="O111" s="5">
        <v>149874374412</v>
      </c>
      <c r="P111" s="5">
        <v>126546374413</v>
      </c>
      <c r="Q111" s="5">
        <v>106851017926</v>
      </c>
      <c r="R111" s="5">
        <v>141314372925</v>
      </c>
    </row>
    <row r="112" spans="3:18" ht="15.5" x14ac:dyDescent="0.35">
      <c r="C112" t="s">
        <v>111</v>
      </c>
      <c r="K112" s="5">
        <v>26895125148</v>
      </c>
      <c r="L112" s="5">
        <v>26096129333</v>
      </c>
      <c r="M112" s="5">
        <v>41651556880</v>
      </c>
      <c r="N112" s="5">
        <v>17384506252</v>
      </c>
      <c r="O112" s="5">
        <v>15340248252</v>
      </c>
      <c r="P112" s="5">
        <v>10227961858</v>
      </c>
      <c r="Q112" s="5">
        <v>12715273252</v>
      </c>
      <c r="R112" s="5">
        <v>11449731647</v>
      </c>
    </row>
    <row r="113" spans="3:18" ht="15.5" x14ac:dyDescent="0.35">
      <c r="C113" t="s">
        <v>341</v>
      </c>
      <c r="D113" s="5">
        <v>69171961363</v>
      </c>
      <c r="E113" s="5">
        <v>63520399323</v>
      </c>
      <c r="F113" s="5">
        <v>76593286795</v>
      </c>
      <c r="G113" s="5">
        <v>55344881047</v>
      </c>
      <c r="I113" s="5">
        <v>63520399323</v>
      </c>
      <c r="J113" s="5">
        <v>36366757466</v>
      </c>
      <c r="K113" s="5">
        <v>26895125148</v>
      </c>
      <c r="L113" s="5">
        <v>26096129333</v>
      </c>
      <c r="M113" s="5">
        <v>41651556880</v>
      </c>
      <c r="N113" s="5">
        <v>17384506252</v>
      </c>
      <c r="O113" s="5">
        <v>15340248252</v>
      </c>
      <c r="P113" s="5">
        <v>10227961858</v>
      </c>
      <c r="Q113" s="5">
        <v>12715273252</v>
      </c>
      <c r="R113" s="5">
        <v>11449731647</v>
      </c>
    </row>
    <row r="114" spans="3:18" ht="15.5" x14ac:dyDescent="0.35">
      <c r="C114" t="s">
        <v>110</v>
      </c>
      <c r="D114" s="5">
        <v>17370576891</v>
      </c>
      <c r="E114" s="5">
        <v>15624005037</v>
      </c>
      <c r="F114" s="5">
        <v>20638755847</v>
      </c>
      <c r="G114" s="5">
        <v>16104984700</v>
      </c>
      <c r="I114" s="5">
        <v>15624005037</v>
      </c>
      <c r="J114" s="5">
        <v>19231362173</v>
      </c>
      <c r="K114" s="5">
        <v>9546443411</v>
      </c>
      <c r="L114" s="5">
        <v>17678905818</v>
      </c>
      <c r="M114" s="5">
        <v>130884725127</v>
      </c>
      <c r="N114" s="5">
        <v>92649262202</v>
      </c>
      <c r="O114" s="5">
        <v>50130191332</v>
      </c>
      <c r="P114" s="5">
        <v>61566724051</v>
      </c>
      <c r="Q114" s="5">
        <v>54559765600</v>
      </c>
      <c r="R114" s="5">
        <v>43462855487</v>
      </c>
    </row>
    <row r="115" spans="3:18" ht="15.5" x14ac:dyDescent="0.35">
      <c r="C115" t="s">
        <v>113</v>
      </c>
    </row>
    <row r="116" spans="3:18" ht="15.5" x14ac:dyDescent="0.35">
      <c r="C116" t="s">
        <v>342</v>
      </c>
      <c r="E116" s="5">
        <v>258221320</v>
      </c>
      <c r="F116" s="5">
        <v>637214452</v>
      </c>
      <c r="G116" s="5">
        <v>1006430598</v>
      </c>
      <c r="I116" s="5">
        <v>258221320</v>
      </c>
      <c r="J116" s="5">
        <v>1850084024</v>
      </c>
      <c r="K116" s="5">
        <v>8764500607</v>
      </c>
      <c r="L116" s="5">
        <v>18177703289</v>
      </c>
      <c r="M116" s="5">
        <v>25449575382</v>
      </c>
      <c r="N116" s="5">
        <v>30761130770</v>
      </c>
      <c r="O116" s="5">
        <v>37662624382</v>
      </c>
      <c r="P116" s="5">
        <v>19725278669</v>
      </c>
      <c r="Q116" s="5">
        <v>6258684624</v>
      </c>
      <c r="R116" s="5">
        <v>9039813743</v>
      </c>
    </row>
    <row r="117" spans="3:18" ht="15.5" x14ac:dyDescent="0.35">
      <c r="C117" t="s">
        <v>115</v>
      </c>
      <c r="D117" s="5">
        <v>104781247358</v>
      </c>
      <c r="E117" s="5">
        <v>105128450643</v>
      </c>
      <c r="F117" s="5">
        <v>106013158256</v>
      </c>
      <c r="G117" s="5">
        <v>77277236633</v>
      </c>
      <c r="I117" s="5">
        <v>105128450643</v>
      </c>
      <c r="J117" s="5">
        <v>80373240537</v>
      </c>
      <c r="K117" s="5">
        <v>127278252812</v>
      </c>
      <c r="L117" s="5">
        <v>142794135577</v>
      </c>
      <c r="M117" s="5">
        <v>113504037678</v>
      </c>
      <c r="N117" s="5">
        <v>191154840431</v>
      </c>
      <c r="O117" s="5">
        <v>154561974900</v>
      </c>
      <c r="P117" s="5">
        <v>52838892938</v>
      </c>
      <c r="Q117" s="5">
        <v>104461346587</v>
      </c>
      <c r="R117" s="5">
        <v>35569162316</v>
      </c>
    </row>
    <row r="118" spans="3:18" ht="15.5" x14ac:dyDescent="0.35">
      <c r="C118" t="s">
        <v>343</v>
      </c>
      <c r="E118" s="5">
        <v>52413948885</v>
      </c>
      <c r="F118" s="5">
        <v>52390760889</v>
      </c>
      <c r="G118" s="5">
        <v>52367580294</v>
      </c>
      <c r="I118" s="5">
        <v>52413948885</v>
      </c>
      <c r="J118" s="5">
        <v>52321241303</v>
      </c>
      <c r="K118" s="5">
        <v>248979793482</v>
      </c>
      <c r="L118" s="5">
        <v>654464137403</v>
      </c>
      <c r="M118" s="5">
        <v>404901361575</v>
      </c>
    </row>
    <row r="119" spans="3:18" ht="15.5" x14ac:dyDescent="0.35">
      <c r="C119" t="s">
        <v>344</v>
      </c>
      <c r="E119" s="5">
        <v>25230000000</v>
      </c>
      <c r="F119" s="5">
        <v>25230000000</v>
      </c>
      <c r="G119" s="5">
        <v>25230000000</v>
      </c>
      <c r="I119" s="5">
        <v>25230000000</v>
      </c>
      <c r="J119" s="5">
        <v>25230000000</v>
      </c>
      <c r="K119" s="5">
        <v>109030000000</v>
      </c>
      <c r="L119" s="5">
        <v>206530000000</v>
      </c>
      <c r="M119" s="5">
        <v>97500000000</v>
      </c>
    </row>
    <row r="120" spans="3:18" ht="15.5" x14ac:dyDescent="0.35">
      <c r="C120" t="s">
        <v>116</v>
      </c>
      <c r="D120" s="5">
        <v>484133619741</v>
      </c>
      <c r="E120" s="5">
        <v>587483793524</v>
      </c>
      <c r="F120" s="5">
        <v>621287339333</v>
      </c>
      <c r="G120" s="5">
        <v>500279233444</v>
      </c>
      <c r="I120" s="5">
        <v>587483793524</v>
      </c>
      <c r="J120" s="5">
        <v>535114347859</v>
      </c>
      <c r="K120" s="5">
        <v>797028484654</v>
      </c>
      <c r="L120" s="5">
        <v>1369604641578</v>
      </c>
      <c r="M120" s="5">
        <v>1074348870715</v>
      </c>
      <c r="N120" s="5">
        <v>368649212869</v>
      </c>
      <c r="O120" s="5">
        <v>463384922192</v>
      </c>
      <c r="P120" s="5">
        <v>304252647270</v>
      </c>
      <c r="Q120" s="5">
        <v>445787853519</v>
      </c>
      <c r="R120" s="5">
        <v>550482499996</v>
      </c>
    </row>
    <row r="121" spans="3:18" ht="15.5" x14ac:dyDescent="0.35">
      <c r="C121" t="s">
        <v>117</v>
      </c>
      <c r="D121" s="5">
        <v>484133619741</v>
      </c>
      <c r="E121" s="5">
        <v>587483793524</v>
      </c>
      <c r="F121" s="5">
        <v>621287339333</v>
      </c>
      <c r="G121" s="5">
        <v>500279233444</v>
      </c>
      <c r="I121" s="5">
        <v>587483793524</v>
      </c>
      <c r="J121" s="5">
        <v>535114347859</v>
      </c>
      <c r="K121" s="5">
        <v>797028484654</v>
      </c>
      <c r="L121" s="5">
        <v>1369604641578</v>
      </c>
      <c r="M121" s="5">
        <v>1074348870715</v>
      </c>
      <c r="N121" s="5">
        <v>368649212869</v>
      </c>
      <c r="O121" s="5">
        <v>463384922192</v>
      </c>
      <c r="P121" s="5">
        <v>304252647270</v>
      </c>
      <c r="Q121" s="5">
        <v>445787853519</v>
      </c>
      <c r="R121" s="5">
        <v>550482499996</v>
      </c>
    </row>
    <row r="122" spans="3:18" ht="15.5" x14ac:dyDescent="0.35">
      <c r="C122" t="s">
        <v>119</v>
      </c>
    </row>
    <row r="123" spans="3:18" ht="15.5" x14ac:dyDescent="0.35">
      <c r="C123" t="s">
        <v>120</v>
      </c>
      <c r="D123" s="5">
        <v>292325418207</v>
      </c>
      <c r="E123" s="5">
        <v>318351495271</v>
      </c>
      <c r="F123" s="5">
        <v>344579320921</v>
      </c>
      <c r="G123" s="5">
        <v>225133733086</v>
      </c>
      <c r="I123" s="5">
        <v>318351495271</v>
      </c>
      <c r="J123" s="5">
        <v>262842655572</v>
      </c>
      <c r="K123" s="5">
        <v>342719646899</v>
      </c>
      <c r="L123" s="5">
        <v>437761303373</v>
      </c>
      <c r="M123" s="5">
        <v>493445373687</v>
      </c>
      <c r="N123" s="5">
        <v>124089331440</v>
      </c>
      <c r="O123" s="5">
        <v>210987236950</v>
      </c>
      <c r="P123" s="5">
        <v>57650852058</v>
      </c>
      <c r="Q123" s="5">
        <v>90724373308</v>
      </c>
      <c r="R123" s="5">
        <v>169858214949</v>
      </c>
    </row>
    <row r="124" spans="3:18" ht="15.5" x14ac:dyDescent="0.35">
      <c r="C124" t="s">
        <v>293</v>
      </c>
      <c r="D124" s="5">
        <v>56796937063</v>
      </c>
      <c r="E124" s="5">
        <v>57905457012</v>
      </c>
      <c r="F124" s="5">
        <v>59457298002</v>
      </c>
      <c r="G124" s="5">
        <v>60277862829</v>
      </c>
      <c r="I124" s="5">
        <v>57905457012</v>
      </c>
      <c r="J124" s="5">
        <v>62170198323</v>
      </c>
      <c r="K124" s="5">
        <v>65805414454</v>
      </c>
      <c r="L124" s="5">
        <v>40528333941</v>
      </c>
      <c r="M124" s="5">
        <v>43674278760</v>
      </c>
      <c r="N124" s="5">
        <v>40376738794</v>
      </c>
      <c r="O124" s="5">
        <v>44252377896</v>
      </c>
      <c r="P124" s="5">
        <v>75459772615</v>
      </c>
      <c r="Q124" s="5">
        <v>207093004356</v>
      </c>
      <c r="R124" s="5">
        <v>212078470513</v>
      </c>
    </row>
    <row r="125" spans="3:18" ht="15.5" x14ac:dyDescent="0.35">
      <c r="C125" t="s">
        <v>121</v>
      </c>
      <c r="D125" s="5">
        <v>3342935147348</v>
      </c>
      <c r="E125" s="5">
        <v>3456869997892</v>
      </c>
      <c r="F125" s="5">
        <v>3144750969282</v>
      </c>
      <c r="G125" s="5">
        <v>2941683090191</v>
      </c>
      <c r="I125" s="5">
        <v>3456869997892</v>
      </c>
      <c r="J125" s="5">
        <v>3363945755599</v>
      </c>
      <c r="K125" s="5">
        <v>3351060580598</v>
      </c>
      <c r="L125" s="5">
        <v>3195737865490</v>
      </c>
      <c r="M125" s="5">
        <v>3158497024662</v>
      </c>
      <c r="N125" s="5">
        <v>2919169404821</v>
      </c>
      <c r="O125" s="5">
        <v>2811776373408</v>
      </c>
      <c r="P125" s="5">
        <v>2138457892658</v>
      </c>
      <c r="Q125" s="5">
        <v>1930378027661</v>
      </c>
      <c r="R125" s="5">
        <v>1651841228669</v>
      </c>
    </row>
    <row r="126" spans="3:18" ht="15.5" x14ac:dyDescent="0.35">
      <c r="C126" t="s">
        <v>122</v>
      </c>
    </row>
    <row r="127" spans="3:18" ht="15.5" x14ac:dyDescent="0.35">
      <c r="C127" t="s">
        <v>123</v>
      </c>
      <c r="D127" s="5">
        <v>643750000000</v>
      </c>
      <c r="E127" s="5">
        <v>643750000000</v>
      </c>
      <c r="F127" s="5">
        <v>643750000000</v>
      </c>
      <c r="G127" s="5">
        <v>643750000000</v>
      </c>
      <c r="I127" s="5">
        <v>643750000000</v>
      </c>
      <c r="J127" s="5">
        <v>643750000000</v>
      </c>
      <c r="K127" s="5">
        <v>643750000000</v>
      </c>
      <c r="L127" s="5">
        <v>643750000000</v>
      </c>
      <c r="M127" s="5">
        <v>636250000000</v>
      </c>
      <c r="N127" s="5">
        <v>630625000000</v>
      </c>
      <c r="O127" s="5">
        <v>630625000000</v>
      </c>
      <c r="P127" s="5">
        <v>630625000000</v>
      </c>
      <c r="Q127" s="5">
        <v>625000000000</v>
      </c>
      <c r="R127" s="5">
        <v>500000000000</v>
      </c>
    </row>
    <row r="128" spans="3:18" ht="15.5" x14ac:dyDescent="0.35">
      <c r="C128" t="s">
        <v>124</v>
      </c>
      <c r="D128" s="5">
        <v>314163016890</v>
      </c>
      <c r="E128" s="5">
        <v>314163016890</v>
      </c>
      <c r="F128" s="5">
        <v>314163016890</v>
      </c>
      <c r="G128" s="5">
        <v>314163016890</v>
      </c>
      <c r="I128" s="5">
        <v>314163016890</v>
      </c>
      <c r="J128" s="5">
        <v>314163016890</v>
      </c>
      <c r="K128" s="5">
        <v>314163016890</v>
      </c>
      <c r="L128" s="5">
        <v>314164475737</v>
      </c>
      <c r="M128" s="5">
        <v>299314475737</v>
      </c>
      <c r="N128" s="5">
        <v>223992113415</v>
      </c>
      <c r="O128" s="5">
        <v>226788468642</v>
      </c>
      <c r="P128" s="5">
        <v>226788468642</v>
      </c>
      <c r="Q128" s="5">
        <v>213063468642</v>
      </c>
      <c r="R128" s="5">
        <v>25093405789</v>
      </c>
    </row>
    <row r="129" spans="2:18" ht="15.5" x14ac:dyDescent="0.35">
      <c r="C129" t="s">
        <v>125</v>
      </c>
      <c r="D129" s="5">
        <v>2242122163988</v>
      </c>
      <c r="E129" s="5">
        <v>2212318891361</v>
      </c>
      <c r="F129" s="5">
        <v>2233370347687</v>
      </c>
      <c r="G129" s="5">
        <v>2206256949985</v>
      </c>
      <c r="I129" s="5">
        <v>2212318891361</v>
      </c>
      <c r="J129" s="5">
        <v>2117735782304</v>
      </c>
      <c r="K129" s="5">
        <v>1940759148141</v>
      </c>
      <c r="L129" s="5">
        <v>1822469086676</v>
      </c>
      <c r="M129" s="5">
        <v>1663977149706</v>
      </c>
      <c r="N129" s="5">
        <v>1121195729806</v>
      </c>
      <c r="O129" s="5">
        <v>786041366868</v>
      </c>
      <c r="P129" s="5">
        <v>540240524764</v>
      </c>
      <c r="Q129" s="5">
        <v>285210746441</v>
      </c>
      <c r="R129" s="5">
        <v>95685208599</v>
      </c>
    </row>
    <row r="130" spans="2:18" ht="15.5" x14ac:dyDescent="0.35">
      <c r="C130" t="s">
        <v>295</v>
      </c>
      <c r="D130" s="5">
        <v>1449386949324</v>
      </c>
      <c r="E130" s="5">
        <v>1419583676697</v>
      </c>
      <c r="F130" s="5">
        <v>1440635133023</v>
      </c>
      <c r="G130" s="5">
        <v>1413521735321</v>
      </c>
      <c r="I130" s="5">
        <v>1419583676697</v>
      </c>
      <c r="J130" s="5">
        <v>1325000567640</v>
      </c>
      <c r="K130" s="5">
        <v>1148023933477</v>
      </c>
      <c r="L130" s="5">
        <v>1029733872012</v>
      </c>
    </row>
    <row r="131" spans="2:18" ht="15.5" x14ac:dyDescent="0.35">
      <c r="C131" t="s">
        <v>296</v>
      </c>
      <c r="D131" s="5">
        <v>2242122163988</v>
      </c>
      <c r="E131" s="5">
        <v>2212318891361</v>
      </c>
      <c r="F131" s="5">
        <v>2233370347687</v>
      </c>
      <c r="G131" s="5">
        <v>2206256949985</v>
      </c>
      <c r="I131" s="5">
        <v>2212318891361</v>
      </c>
      <c r="J131" s="5">
        <v>2117735782304</v>
      </c>
      <c r="K131" s="5">
        <v>1940759148141</v>
      </c>
      <c r="L131" s="5">
        <v>1822469086676</v>
      </c>
      <c r="M131" s="5">
        <v>1663977149706</v>
      </c>
      <c r="N131" s="5">
        <v>1121195729806</v>
      </c>
      <c r="O131" s="5">
        <v>786041366868</v>
      </c>
      <c r="P131" s="5">
        <v>540240524764</v>
      </c>
      <c r="Q131" s="5">
        <v>285210746441</v>
      </c>
      <c r="R131" s="5">
        <v>95685208599</v>
      </c>
    </row>
    <row r="132" spans="2:18" ht="15.5" x14ac:dyDescent="0.35">
      <c r="C132" t="s">
        <v>297</v>
      </c>
      <c r="D132" s="5">
        <v>73400017195</v>
      </c>
      <c r="E132" s="5">
        <v>74161884527</v>
      </c>
      <c r="F132" s="5">
        <v>81853268951</v>
      </c>
      <c r="G132" s="5">
        <v>81217643632</v>
      </c>
      <c r="I132" s="5">
        <v>74161884527</v>
      </c>
      <c r="J132" s="5">
        <v>84568357385</v>
      </c>
      <c r="K132" s="5">
        <v>84553644899</v>
      </c>
      <c r="L132" s="5">
        <v>10180642425</v>
      </c>
      <c r="M132" s="5">
        <v>10606808304</v>
      </c>
      <c r="N132" s="5">
        <v>10360695649</v>
      </c>
      <c r="O132" s="5">
        <v>9983501899</v>
      </c>
      <c r="P132" s="5">
        <v>10260274523</v>
      </c>
      <c r="Q132" s="5">
        <v>22459724148</v>
      </c>
      <c r="R132" s="5">
        <v>25624443100</v>
      </c>
    </row>
    <row r="133" spans="2:18" ht="15.5" x14ac:dyDescent="0.35">
      <c r="C133" t="s">
        <v>9</v>
      </c>
      <c r="D133" s="5">
        <v>4574103349677</v>
      </c>
      <c r="E133" s="5">
        <v>4545784558970</v>
      </c>
      <c r="F133" s="5">
        <v>4588523219487</v>
      </c>
      <c r="G133" s="5">
        <v>4560496774289</v>
      </c>
      <c r="I133" s="5">
        <v>4545784558970</v>
      </c>
      <c r="J133" s="5">
        <v>4476745683047</v>
      </c>
      <c r="K133" s="5">
        <v>4311860566769</v>
      </c>
      <c r="L133" s="5">
        <v>3760607401264</v>
      </c>
      <c r="M133" s="5">
        <v>3642537753968</v>
      </c>
      <c r="N133" s="5">
        <v>3029837381689</v>
      </c>
      <c r="O133" s="5">
        <v>2703608388082</v>
      </c>
      <c r="P133" s="5">
        <v>2450039514752</v>
      </c>
      <c r="Q133" s="5">
        <v>1912624105680</v>
      </c>
      <c r="R133" s="5">
        <v>1430032981826</v>
      </c>
    </row>
    <row r="134" spans="2:18" ht="15.5" x14ac:dyDescent="0.35">
      <c r="C134" t="s">
        <v>126</v>
      </c>
      <c r="D134" s="5">
        <v>7917038497025</v>
      </c>
      <c r="E134" s="5">
        <v>8002654556862</v>
      </c>
      <c r="F134" s="5">
        <v>7733274188769</v>
      </c>
      <c r="G134" s="5">
        <v>7502179864480</v>
      </c>
      <c r="I134" s="5">
        <v>8002654556862</v>
      </c>
      <c r="J134" s="5">
        <v>7840691438646</v>
      </c>
      <c r="K134" s="5">
        <v>7662921147367</v>
      </c>
      <c r="L134" s="5">
        <v>6956345266754</v>
      </c>
      <c r="M134" s="5">
        <v>6801034778630</v>
      </c>
      <c r="N134" s="5">
        <v>5949006786510</v>
      </c>
      <c r="O134" s="5">
        <v>5515384761490</v>
      </c>
      <c r="P134" s="5">
        <v>4588497407410</v>
      </c>
      <c r="Q134" s="5">
        <v>3843002133341</v>
      </c>
      <c r="R134" s="5">
        <v>3081874210495</v>
      </c>
    </row>
    <row r="135" spans="2:18" ht="15.5" x14ac:dyDescent="0.35">
      <c r="C135" t="s">
        <v>127</v>
      </c>
      <c r="D135" s="5">
        <v>6437500000</v>
      </c>
      <c r="E135" s="5">
        <v>6437500000</v>
      </c>
      <c r="F135" s="5">
        <v>6437500000</v>
      </c>
      <c r="G135" s="5">
        <v>6437500000</v>
      </c>
      <c r="I135" s="5">
        <v>6437500000</v>
      </c>
      <c r="J135" s="5">
        <v>6437500000</v>
      </c>
      <c r="K135" s="5">
        <v>6437500000</v>
      </c>
      <c r="L135" s="5">
        <v>6437500000</v>
      </c>
      <c r="M135" s="5">
        <v>6362500000</v>
      </c>
      <c r="N135" s="5">
        <v>6306250000</v>
      </c>
      <c r="O135" s="5">
        <v>6306250000</v>
      </c>
      <c r="P135" s="5">
        <v>6306250000</v>
      </c>
      <c r="Q135" s="5">
        <v>6250000000</v>
      </c>
      <c r="R135" s="5">
        <v>5000000000</v>
      </c>
    </row>
    <row r="137" spans="2:18" ht="15.5" x14ac:dyDescent="0.35">
      <c r="B137" t="s">
        <v>128</v>
      </c>
      <c r="C137" t="s">
        <v>129</v>
      </c>
      <c r="D137" s="5">
        <v>120363117684</v>
      </c>
      <c r="E137" s="5">
        <v>-251517487257</v>
      </c>
      <c r="F137" s="5">
        <v>-107083765918</v>
      </c>
      <c r="G137" s="5">
        <v>60300520593</v>
      </c>
      <c r="I137" s="5">
        <v>-84211978079</v>
      </c>
      <c r="J137" s="5">
        <v>190925260808</v>
      </c>
      <c r="K137" s="5">
        <v>-316830032240</v>
      </c>
      <c r="L137" s="5">
        <v>88059422068</v>
      </c>
      <c r="M137" s="5">
        <v>-51752783777</v>
      </c>
      <c r="N137" s="5">
        <v>95687138290</v>
      </c>
      <c r="O137" s="5">
        <v>-406185848934</v>
      </c>
      <c r="P137" s="5">
        <v>-414427984259</v>
      </c>
      <c r="Q137" s="5">
        <v>41456873494</v>
      </c>
      <c r="R137" s="5">
        <v>-193717533441</v>
      </c>
    </row>
    <row r="138" spans="2:18" ht="15.5" x14ac:dyDescent="0.35">
      <c r="C138" t="s">
        <v>298</v>
      </c>
      <c r="D138" s="5">
        <v>666171190396</v>
      </c>
      <c r="E138" s="5">
        <v>510230510279</v>
      </c>
      <c r="F138" s="5">
        <v>807710083918</v>
      </c>
      <c r="G138" s="5">
        <v>585187768339</v>
      </c>
      <c r="I138" s="5">
        <v>2635336388748</v>
      </c>
      <c r="J138" s="5">
        <v>2888976409909</v>
      </c>
      <c r="K138" s="5">
        <v>2137707923837</v>
      </c>
      <c r="L138" s="5">
        <v>4828933406084</v>
      </c>
      <c r="M138" s="5">
        <v>5441901514762</v>
      </c>
      <c r="N138" s="5">
        <v>3170167143161</v>
      </c>
      <c r="O138" s="5">
        <v>1659460518316</v>
      </c>
      <c r="P138" s="5">
        <v>1762366143116</v>
      </c>
      <c r="Q138" s="5">
        <v>1789140859113</v>
      </c>
      <c r="R138" s="5">
        <v>1238094707735</v>
      </c>
    </row>
    <row r="139" spans="2:18" ht="15.5" x14ac:dyDescent="0.35">
      <c r="C139" t="s">
        <v>300</v>
      </c>
      <c r="D139" s="5">
        <v>-501951149536</v>
      </c>
      <c r="E139" s="5">
        <v>-687524034878</v>
      </c>
      <c r="F139" s="5">
        <v>-845051735519</v>
      </c>
      <c r="G139" s="5">
        <v>-467713229761</v>
      </c>
      <c r="K139" s="5">
        <v>-2185013033741</v>
      </c>
      <c r="L139" s="5">
        <v>-4382660377265</v>
      </c>
      <c r="M139" s="5">
        <v>-5177070376270</v>
      </c>
      <c r="N139" s="5">
        <v>-2778148080528</v>
      </c>
      <c r="O139" s="5">
        <v>-1759927696300</v>
      </c>
      <c r="P139" s="5">
        <v>-1939774513020</v>
      </c>
      <c r="Q139" s="5">
        <v>-1555960332893</v>
      </c>
      <c r="R139" s="5">
        <v>-1312603447919</v>
      </c>
    </row>
    <row r="140" spans="2:18" ht="15.5" x14ac:dyDescent="0.35">
      <c r="C140" t="s">
        <v>345</v>
      </c>
      <c r="I140" s="5">
        <v>-2148534618755</v>
      </c>
      <c r="J140" s="5">
        <v>-1787861900099</v>
      </c>
    </row>
    <row r="141" spans="2:18" ht="15.5" x14ac:dyDescent="0.35">
      <c r="C141" t="s">
        <v>346</v>
      </c>
      <c r="I141" s="5">
        <v>-319764765532</v>
      </c>
      <c r="J141" s="5">
        <v>-396622420858</v>
      </c>
    </row>
    <row r="142" spans="2:18" ht="15.5" x14ac:dyDescent="0.35">
      <c r="C142" t="s">
        <v>347</v>
      </c>
      <c r="I142" s="5">
        <v>-28191040203</v>
      </c>
      <c r="J142" s="5">
        <v>-265241685914</v>
      </c>
    </row>
    <row r="143" spans="2:18" ht="15.5" x14ac:dyDescent="0.35">
      <c r="C143" t="s">
        <v>348</v>
      </c>
      <c r="D143" s="5">
        <v>-501951149536</v>
      </c>
      <c r="E143" s="5">
        <v>-687524034878</v>
      </c>
      <c r="F143" s="5">
        <v>-845051735519</v>
      </c>
      <c r="G143" s="5">
        <v>-467713229761</v>
      </c>
      <c r="I143" s="5">
        <v>-2496490424490</v>
      </c>
      <c r="J143" s="5">
        <v>-2449726006871</v>
      </c>
      <c r="K143" s="5">
        <v>-2185013033741</v>
      </c>
      <c r="L143" s="5">
        <v>-4382660377265</v>
      </c>
      <c r="M143" s="5">
        <v>-5177070376270</v>
      </c>
      <c r="N143" s="5">
        <v>-2778148080528</v>
      </c>
      <c r="O143" s="5">
        <v>-1759927696300</v>
      </c>
      <c r="P143" s="5">
        <v>-1939774513020</v>
      </c>
      <c r="Q143" s="5">
        <v>-1555960332893</v>
      </c>
      <c r="R143" s="5">
        <v>-1312603447919</v>
      </c>
    </row>
    <row r="144" spans="2:18" ht="15.5" x14ac:dyDescent="0.35">
      <c r="C144" t="s">
        <v>349</v>
      </c>
      <c r="D144" s="5">
        <v>5963022684</v>
      </c>
      <c r="E144" s="5">
        <v>-12929357923</v>
      </c>
      <c r="F144" s="5">
        <v>8302731548</v>
      </c>
      <c r="G144" s="5">
        <v>10429909954</v>
      </c>
      <c r="I144" s="5">
        <v>8442495037</v>
      </c>
      <c r="J144" s="5">
        <v>10309996267</v>
      </c>
      <c r="K144" s="5">
        <v>7881075028</v>
      </c>
      <c r="L144" s="5">
        <v>4184560611</v>
      </c>
      <c r="M144" s="5">
        <v>2694845564</v>
      </c>
      <c r="N144" s="5">
        <v>147806429</v>
      </c>
      <c r="O144" s="5">
        <v>678558475</v>
      </c>
      <c r="P144" s="5">
        <v>372703683</v>
      </c>
      <c r="Q144" s="5">
        <v>4747654553</v>
      </c>
      <c r="R144" s="5">
        <v>893970605</v>
      </c>
    </row>
    <row r="145" spans="3:18" ht="15.5" x14ac:dyDescent="0.35">
      <c r="C145" t="s">
        <v>26</v>
      </c>
      <c r="L145" s="5">
        <v>-68589351842</v>
      </c>
      <c r="M145" s="5">
        <v>-33767919675</v>
      </c>
    </row>
    <row r="146" spans="3:18" ht="15.5" x14ac:dyDescent="0.35">
      <c r="C146" t="s">
        <v>350</v>
      </c>
      <c r="D146" s="5">
        <v>-10471003494</v>
      </c>
      <c r="E146" s="5">
        <v>-13769227672</v>
      </c>
      <c r="F146" s="5">
        <v>-11988283655</v>
      </c>
      <c r="G146" s="5">
        <v>-22008445196</v>
      </c>
      <c r="I146" s="5">
        <v>-62528097545</v>
      </c>
      <c r="J146" s="5">
        <v>-52437836807</v>
      </c>
      <c r="K146" s="5">
        <v>-82682313727</v>
      </c>
      <c r="L146" s="5">
        <v>-219742549743</v>
      </c>
      <c r="M146" s="5">
        <v>-131917900206</v>
      </c>
      <c r="N146" s="5">
        <v>-67033593419</v>
      </c>
      <c r="O146" s="5">
        <v>-107814934562</v>
      </c>
      <c r="P146" s="5">
        <v>-88236564069</v>
      </c>
      <c r="Q146" s="5">
        <v>-64586558811</v>
      </c>
      <c r="R146" s="5">
        <v>-22814825939</v>
      </c>
    </row>
    <row r="147" spans="3:18" ht="15.5" x14ac:dyDescent="0.35">
      <c r="C147" t="s">
        <v>351</v>
      </c>
      <c r="I147" s="5">
        <v>32724981497</v>
      </c>
      <c r="J147" s="5">
        <v>10375285831</v>
      </c>
      <c r="K147" s="5">
        <v>36980123332</v>
      </c>
      <c r="L147" s="5">
        <v>8454904007</v>
      </c>
      <c r="M147" s="5">
        <v>16832598392</v>
      </c>
      <c r="O147" s="5">
        <v>1387785500</v>
      </c>
      <c r="P147" s="5">
        <v>1647511021</v>
      </c>
      <c r="Q147" s="5">
        <v>912769958</v>
      </c>
      <c r="R147" s="5">
        <v>416312095</v>
      </c>
    </row>
    <row r="148" spans="3:18" ht="15.5" x14ac:dyDescent="0.35">
      <c r="C148" t="s">
        <v>352</v>
      </c>
      <c r="D148" s="5">
        <v>5256108101</v>
      </c>
      <c r="E148" s="5">
        <v>5709194303</v>
      </c>
      <c r="F148" s="5">
        <v>3633500478</v>
      </c>
      <c r="G148" s="5">
        <v>7464494641</v>
      </c>
      <c r="I148" s="5">
        <v>27037984542</v>
      </c>
      <c r="J148" s="5">
        <v>32913397215</v>
      </c>
      <c r="K148" s="5">
        <v>21026277950</v>
      </c>
      <c r="L148" s="5">
        <v>20432203623</v>
      </c>
      <c r="M148" s="5">
        <v>7732420397</v>
      </c>
      <c r="N148" s="5">
        <v>6473392131</v>
      </c>
      <c r="O148" s="5">
        <v>15487247346</v>
      </c>
      <c r="P148" s="5">
        <v>15700234777</v>
      </c>
      <c r="Q148" s="5">
        <v>7560159630</v>
      </c>
      <c r="R148" s="5">
        <v>10377755877</v>
      </c>
    </row>
    <row r="149" spans="3:18" ht="15.5" x14ac:dyDescent="0.35">
      <c r="C149" t="s">
        <v>152</v>
      </c>
      <c r="D149" s="5">
        <v>-82615252598</v>
      </c>
      <c r="E149" s="5">
        <v>299996269316</v>
      </c>
      <c r="F149" s="5">
        <v>210567353508</v>
      </c>
      <c r="G149" s="5">
        <v>-125007567677</v>
      </c>
      <c r="I149" s="5">
        <v>169639879945</v>
      </c>
      <c r="J149" s="5">
        <v>-251013627653</v>
      </c>
      <c r="K149" s="5">
        <v>366629419307</v>
      </c>
      <c r="L149" s="5">
        <v>96055630003</v>
      </c>
      <c r="M149" s="5">
        <v>154361135250</v>
      </c>
      <c r="N149" s="5">
        <v>48776332219</v>
      </c>
      <c r="O149" s="5">
        <v>538728563907</v>
      </c>
      <c r="P149" s="5">
        <v>638058365885</v>
      </c>
      <c r="Q149" s="5">
        <v>507494783339</v>
      </c>
      <c r="R149" s="5">
        <v>160129156292</v>
      </c>
    </row>
    <row r="150" spans="3:18" ht="15.5" x14ac:dyDescent="0.35">
      <c r="C150" t="s">
        <v>142</v>
      </c>
      <c r="D150" s="5">
        <v>-11417895647</v>
      </c>
      <c r="E150" s="5">
        <v>-9305980498</v>
      </c>
      <c r="F150" s="5">
        <v>-6170676817</v>
      </c>
      <c r="G150" s="5">
        <v>-9380538082</v>
      </c>
      <c r="I150" s="5">
        <v>-44760066299</v>
      </c>
      <c r="J150" s="5">
        <v>-34650308675</v>
      </c>
      <c r="K150" s="5">
        <v>-147592055780</v>
      </c>
      <c r="L150" s="5">
        <v>-40115499963</v>
      </c>
      <c r="M150" s="5">
        <v>-10761283655</v>
      </c>
      <c r="N150" s="5">
        <v>-132920028268</v>
      </c>
      <c r="O150" s="5">
        <v>-208099719619</v>
      </c>
      <c r="P150" s="5">
        <v>-144952348337</v>
      </c>
      <c r="Q150" s="5">
        <v>-490256542154</v>
      </c>
      <c r="R150" s="5">
        <v>-137651243109</v>
      </c>
    </row>
    <row r="151" spans="3:18" ht="15.5" x14ac:dyDescent="0.35">
      <c r="C151" t="s">
        <v>353</v>
      </c>
      <c r="D151" s="5">
        <v>-8069926630</v>
      </c>
      <c r="E151" s="5">
        <v>-5467512732</v>
      </c>
      <c r="F151" s="5">
        <v>-2307755609</v>
      </c>
      <c r="G151" s="5">
        <v>-3889420260</v>
      </c>
      <c r="I151" s="5">
        <v>-12287240919</v>
      </c>
      <c r="J151" s="5">
        <v>-25547329558</v>
      </c>
      <c r="K151" s="5">
        <v>-35231744453</v>
      </c>
      <c r="L151" s="5">
        <v>-8921451696</v>
      </c>
      <c r="M151" s="5">
        <v>-1789242000</v>
      </c>
      <c r="O151" s="5">
        <v>-272263179</v>
      </c>
      <c r="P151" s="5">
        <v>-71145014</v>
      </c>
      <c r="Q151" s="5">
        <v>-64842566</v>
      </c>
      <c r="R151" s="5">
        <v>-3498403976</v>
      </c>
    </row>
    <row r="152" spans="3:18" ht="15.5" x14ac:dyDescent="0.35">
      <c r="C152" t="s">
        <v>354</v>
      </c>
      <c r="E152" s="5">
        <v>450000000</v>
      </c>
      <c r="G152" s="5">
        <v>-450000000</v>
      </c>
      <c r="N152" s="5">
        <v>-330400000</v>
      </c>
      <c r="O152" s="5">
        <v>-2264000000</v>
      </c>
      <c r="P152" s="5">
        <v>-2310000000</v>
      </c>
    </row>
    <row r="153" spans="3:18" ht="15.5" x14ac:dyDescent="0.35">
      <c r="C153" t="s">
        <v>355</v>
      </c>
      <c r="M153" s="5">
        <v>123300000000</v>
      </c>
    </row>
    <row r="154" spans="3:18" ht="15.5" x14ac:dyDescent="0.35">
      <c r="C154" t="s">
        <v>356</v>
      </c>
    </row>
    <row r="155" spans="3:18" ht="15.5" x14ac:dyDescent="0.35">
      <c r="C155" t="s">
        <v>357</v>
      </c>
    </row>
    <row r="156" spans="3:18" ht="15.5" x14ac:dyDescent="0.35">
      <c r="C156" t="s">
        <v>358</v>
      </c>
      <c r="E156" s="5">
        <v>-450000000</v>
      </c>
      <c r="I156" s="5">
        <v>-450000000</v>
      </c>
    </row>
    <row r="157" spans="3:18" ht="15.5" x14ac:dyDescent="0.35">
      <c r="C157" t="s">
        <v>311</v>
      </c>
      <c r="M157" s="5">
        <v>-12000000000</v>
      </c>
    </row>
    <row r="158" spans="3:18" ht="15.5" x14ac:dyDescent="0.35">
      <c r="C158" t="s">
        <v>359</v>
      </c>
      <c r="K158" s="5">
        <v>-322273</v>
      </c>
      <c r="L158" s="5">
        <v>-10735000</v>
      </c>
      <c r="M158" s="5">
        <v>-311225276</v>
      </c>
      <c r="N158" s="5">
        <v>-6409592220</v>
      </c>
    </row>
    <row r="159" spans="3:18" ht="15.5" x14ac:dyDescent="0.35">
      <c r="C159" t="s">
        <v>151</v>
      </c>
      <c r="D159" s="5">
        <v>-953916539</v>
      </c>
      <c r="E159" s="5">
        <v>-16020956465</v>
      </c>
      <c r="F159" s="5">
        <v>-5370782182</v>
      </c>
      <c r="G159" s="5">
        <v>-3015661117</v>
      </c>
      <c r="I159" s="5">
        <v>-32578203721</v>
      </c>
      <c r="J159" s="5">
        <v>-9059075781</v>
      </c>
      <c r="K159" s="5">
        <v>-28401508164</v>
      </c>
      <c r="L159" s="5">
        <v>-52498434556</v>
      </c>
      <c r="M159" s="5">
        <v>-99852683255</v>
      </c>
      <c r="N159" s="5">
        <v>-143942454393</v>
      </c>
      <c r="O159" s="5">
        <v>-243309989438</v>
      </c>
      <c r="P159" s="5">
        <v>-130017596064</v>
      </c>
      <c r="Q159" s="5">
        <v>-63209428838</v>
      </c>
      <c r="R159" s="5">
        <v>-87507070769</v>
      </c>
    </row>
    <row r="160" spans="3:18" ht="15.5" x14ac:dyDescent="0.35">
      <c r="C160" t="s">
        <v>309</v>
      </c>
      <c r="D160" s="5">
        <v>-2660412844</v>
      </c>
      <c r="E160" s="5">
        <v>10820516336</v>
      </c>
      <c r="F160" s="5">
        <v>103032294</v>
      </c>
      <c r="G160" s="5">
        <v>-4110778382</v>
      </c>
      <c r="I160" s="5">
        <v>-4734533724</v>
      </c>
      <c r="J160" s="5">
        <v>-1150333654</v>
      </c>
      <c r="K160" s="5">
        <v>-127221553398</v>
      </c>
      <c r="L160" s="5">
        <v>-4147128488</v>
      </c>
      <c r="M160" s="5">
        <v>-48802709181</v>
      </c>
      <c r="N160" s="5">
        <v>-12894424042</v>
      </c>
      <c r="O160" s="5">
        <v>-13432687819</v>
      </c>
      <c r="P160" s="5">
        <v>-38835600431</v>
      </c>
      <c r="Q160" s="5">
        <v>-435518694784</v>
      </c>
      <c r="R160" s="5">
        <v>-57108698965</v>
      </c>
    </row>
    <row r="161" spans="3:18" ht="15.5" x14ac:dyDescent="0.35">
      <c r="C161" t="s">
        <v>360</v>
      </c>
      <c r="D161" s="5">
        <v>266360366</v>
      </c>
      <c r="E161" s="5">
        <v>1361972363</v>
      </c>
      <c r="F161" s="5">
        <v>1404828680</v>
      </c>
      <c r="G161" s="5">
        <v>2085321677</v>
      </c>
      <c r="I161" s="5">
        <v>5289912065</v>
      </c>
      <c r="J161" s="5">
        <v>1106430318</v>
      </c>
      <c r="K161" s="5">
        <v>43263072508</v>
      </c>
      <c r="L161" s="5">
        <v>25462249777</v>
      </c>
      <c r="M161" s="5">
        <v>28694576057</v>
      </c>
      <c r="N161" s="5">
        <v>30656842387</v>
      </c>
      <c r="O161" s="5">
        <v>51179220817</v>
      </c>
      <c r="P161" s="5">
        <v>26281993172</v>
      </c>
      <c r="Q161" s="5">
        <v>8536424034</v>
      </c>
      <c r="R161" s="5">
        <v>10462930601</v>
      </c>
    </row>
    <row r="162" spans="3:18" ht="15.5" x14ac:dyDescent="0.35">
      <c r="C162" t="s">
        <v>153</v>
      </c>
      <c r="D162" s="5">
        <v>-82615252598</v>
      </c>
      <c r="E162" s="5">
        <v>299996269316</v>
      </c>
      <c r="F162" s="5">
        <v>210567353508</v>
      </c>
      <c r="G162" s="5">
        <v>-125007567677</v>
      </c>
      <c r="I162" s="5">
        <v>169639879945</v>
      </c>
      <c r="J162" s="5">
        <v>-251013627653</v>
      </c>
      <c r="K162" s="5">
        <v>366629419307</v>
      </c>
      <c r="L162" s="5">
        <v>96055630003</v>
      </c>
      <c r="M162" s="5">
        <v>154361135250</v>
      </c>
      <c r="N162" s="5">
        <v>48776332219</v>
      </c>
      <c r="O162" s="5">
        <v>538728563907</v>
      </c>
      <c r="P162" s="5">
        <v>638058365885</v>
      </c>
      <c r="Q162" s="5">
        <v>507494783339</v>
      </c>
      <c r="R162" s="5">
        <v>160129156292</v>
      </c>
    </row>
    <row r="163" spans="3:18" ht="15.5" x14ac:dyDescent="0.35">
      <c r="C163" t="s">
        <v>361</v>
      </c>
      <c r="E163" s="5">
        <v>200000000000</v>
      </c>
      <c r="I163" s="5">
        <v>200000000000</v>
      </c>
      <c r="O163" s="5">
        <v>7545136652362</v>
      </c>
      <c r="P163" s="5">
        <v>4202354888555</v>
      </c>
      <c r="Q163" s="5">
        <v>2510266669460</v>
      </c>
      <c r="R163" s="5">
        <v>2047335308620</v>
      </c>
    </row>
    <row r="164" spans="3:18" ht="15.5" x14ac:dyDescent="0.35">
      <c r="C164" t="s">
        <v>362</v>
      </c>
      <c r="F164" s="5">
        <v>36687337170</v>
      </c>
      <c r="G164" s="5">
        <v>-36687337170</v>
      </c>
    </row>
    <row r="165" spans="3:18" ht="15.5" x14ac:dyDescent="0.35">
      <c r="C165" t="s">
        <v>161</v>
      </c>
      <c r="E165" s="5">
        <v>-200000000000</v>
      </c>
      <c r="F165" s="5">
        <v>200000000000</v>
      </c>
      <c r="K165" s="5">
        <v>50000000000</v>
      </c>
      <c r="L165" s="5">
        <v>98000000000</v>
      </c>
      <c r="M165" s="5">
        <v>505000000000</v>
      </c>
      <c r="N165" s="5">
        <v>27391364315</v>
      </c>
    </row>
    <row r="166" spans="3:18" ht="15.5" x14ac:dyDescent="0.35">
      <c r="C166" t="s">
        <v>363</v>
      </c>
      <c r="J166" s="5">
        <v>100000000000</v>
      </c>
    </row>
    <row r="167" spans="3:18" ht="15.5" x14ac:dyDescent="0.35">
      <c r="C167" t="s">
        <v>314</v>
      </c>
      <c r="D167" s="5">
        <v>-25683750000</v>
      </c>
      <c r="E167" s="5">
        <v>-26360766713</v>
      </c>
      <c r="F167" s="5">
        <v>-87830464325</v>
      </c>
      <c r="G167" s="5">
        <v>18348216580</v>
      </c>
      <c r="I167" s="5">
        <v>-114191231038</v>
      </c>
      <c r="J167" s="5">
        <v>-113194942648</v>
      </c>
      <c r="K167" s="5">
        <v>-142434048639</v>
      </c>
      <c r="L167" s="5">
        <v>-113459253499</v>
      </c>
      <c r="M167" s="5">
        <v>-209344048156</v>
      </c>
      <c r="N167" s="5">
        <v>-74868207372</v>
      </c>
    </row>
    <row r="168" spans="3:18" ht="15.5" x14ac:dyDescent="0.35">
      <c r="C168" t="s">
        <v>364</v>
      </c>
      <c r="F168" s="5">
        <v>197279744366</v>
      </c>
      <c r="G168" s="5">
        <v>-197279744366</v>
      </c>
      <c r="L168" s="5">
        <v>250000000000</v>
      </c>
      <c r="M168" s="5">
        <v>450000000000</v>
      </c>
    </row>
    <row r="169" spans="3:18" ht="15.5" x14ac:dyDescent="0.35">
      <c r="C169" t="s">
        <v>365</v>
      </c>
      <c r="G169" s="5">
        <v>197470000000</v>
      </c>
      <c r="L169" s="5">
        <v>-42180000000</v>
      </c>
    </row>
    <row r="170" spans="3:18" ht="15.5" x14ac:dyDescent="0.35">
      <c r="C170" t="s">
        <v>366</v>
      </c>
    </row>
    <row r="171" spans="3:18" ht="15.5" x14ac:dyDescent="0.35">
      <c r="C171" t="s">
        <v>367</v>
      </c>
      <c r="L171" s="5">
        <v>109030000000</v>
      </c>
      <c r="M171" s="5">
        <v>150000000000</v>
      </c>
    </row>
    <row r="172" spans="3:18" ht="15.5" x14ac:dyDescent="0.35">
      <c r="C172" t="s">
        <v>368</v>
      </c>
      <c r="I172" s="5">
        <v>-83800000000</v>
      </c>
      <c r="J172" s="5">
        <v>-97500000000</v>
      </c>
      <c r="L172" s="5">
        <v>-52500000000</v>
      </c>
    </row>
    <row r="173" spans="3:18" ht="15.5" x14ac:dyDescent="0.35">
      <c r="C173" t="s">
        <v>369</v>
      </c>
      <c r="E173" s="5">
        <v>197256563771</v>
      </c>
      <c r="F173" s="5">
        <v>-197256563771</v>
      </c>
    </row>
    <row r="174" spans="3:18" ht="15.5" x14ac:dyDescent="0.35">
      <c r="C174" t="s">
        <v>370</v>
      </c>
    </row>
    <row r="175" spans="3:18" ht="15.5" x14ac:dyDescent="0.35">
      <c r="C175" t="s">
        <v>371</v>
      </c>
      <c r="L175" s="5">
        <v>-40867780204</v>
      </c>
      <c r="M175" s="5">
        <v>-15906250000</v>
      </c>
    </row>
    <row r="176" spans="3:18" ht="15.5" x14ac:dyDescent="0.35">
      <c r="C176" t="s">
        <v>372</v>
      </c>
    </row>
    <row r="177" spans="3:18" ht="15.5" x14ac:dyDescent="0.35">
      <c r="C177" t="s">
        <v>373</v>
      </c>
      <c r="D177" s="5">
        <v>-47143428</v>
      </c>
      <c r="J177" s="5">
        <v>-557202862</v>
      </c>
      <c r="K177" s="5">
        <v>-866800000</v>
      </c>
    </row>
    <row r="178" spans="3:18" ht="15.5" x14ac:dyDescent="0.35">
      <c r="C178" t="s">
        <v>374</v>
      </c>
      <c r="K178" s="5">
        <v>40000000000</v>
      </c>
      <c r="L178" s="5">
        <v>-40000000000</v>
      </c>
    </row>
    <row r="179" spans="3:18" ht="15.5" x14ac:dyDescent="0.35">
      <c r="C179" t="s">
        <v>375</v>
      </c>
      <c r="D179" s="5">
        <v>-483962050</v>
      </c>
      <c r="E179" s="5">
        <v>-453166549</v>
      </c>
      <c r="F179" s="5">
        <v>-1980463387</v>
      </c>
      <c r="G179" s="5">
        <v>-1583386922</v>
      </c>
      <c r="I179" s="5">
        <v>-6914419157</v>
      </c>
      <c r="J179" s="5">
        <v>-14261178542</v>
      </c>
      <c r="K179" s="5">
        <v>-27858717441</v>
      </c>
      <c r="L179" s="5">
        <v>-31535519538</v>
      </c>
      <c r="M179" s="5">
        <v>-32850332141</v>
      </c>
      <c r="N179" s="5">
        <v>-27968998426</v>
      </c>
      <c r="O179" s="5">
        <v>-20685637819</v>
      </c>
      <c r="P179" s="5">
        <v>-16364820062</v>
      </c>
      <c r="Q179" s="5">
        <v>-17604326653</v>
      </c>
      <c r="R179" s="5">
        <v>-11624734676</v>
      </c>
    </row>
    <row r="180" spans="3:18" ht="15.5" x14ac:dyDescent="0.35">
      <c r="C180" t="s">
        <v>376</v>
      </c>
      <c r="P180" s="5">
        <v>25467283545</v>
      </c>
      <c r="Q180" s="5">
        <v>8866671800</v>
      </c>
      <c r="R180" s="5">
        <v>3169896192</v>
      </c>
    </row>
    <row r="181" spans="3:18" ht="15.5" x14ac:dyDescent="0.35">
      <c r="C181" t="s">
        <v>377</v>
      </c>
      <c r="K181" s="5">
        <v>-40313928800</v>
      </c>
      <c r="L181" s="5">
        <v>-49643362000</v>
      </c>
    </row>
    <row r="182" spans="3:18" ht="15.5" x14ac:dyDescent="0.35">
      <c r="C182" t="s">
        <v>378</v>
      </c>
    </row>
    <row r="183" spans="3:18" ht="15.5" x14ac:dyDescent="0.35">
      <c r="C183" t="s">
        <v>379</v>
      </c>
    </row>
    <row r="184" spans="3:18" ht="15.5" x14ac:dyDescent="0.35">
      <c r="C184" t="s">
        <v>380</v>
      </c>
    </row>
    <row r="185" spans="3:18" ht="15.5" x14ac:dyDescent="0.35">
      <c r="C185" t="s">
        <v>381</v>
      </c>
      <c r="M185" s="5">
        <v>-143815000000</v>
      </c>
      <c r="N185" s="5">
        <v>62802000000</v>
      </c>
      <c r="O185" s="5">
        <v>23327999999</v>
      </c>
      <c r="P185" s="5">
        <v>20829356487</v>
      </c>
      <c r="Q185" s="5">
        <v>-33992954999</v>
      </c>
      <c r="R185" s="5">
        <v>58713981254</v>
      </c>
    </row>
    <row r="186" spans="3:18" ht="15.5" x14ac:dyDescent="0.35">
      <c r="C186" t="s">
        <v>124</v>
      </c>
      <c r="P186" s="5">
        <v>19350000000</v>
      </c>
      <c r="Q186" s="5">
        <v>312970062853</v>
      </c>
      <c r="R186" s="5">
        <v>90500000000</v>
      </c>
    </row>
    <row r="187" spans="3:18" ht="15.5" x14ac:dyDescent="0.35">
      <c r="C187" t="s">
        <v>382</v>
      </c>
      <c r="E187" s="5">
        <v>1271000000</v>
      </c>
      <c r="I187" s="5">
        <v>1271000000</v>
      </c>
      <c r="J187" s="5">
        <v>6400000000</v>
      </c>
      <c r="K187" s="5">
        <v>310021577500</v>
      </c>
      <c r="R187" s="5">
        <v>-16692046113</v>
      </c>
    </row>
    <row r="188" spans="3:18" ht="15.5" x14ac:dyDescent="0.35">
      <c r="C188" t="s">
        <v>383</v>
      </c>
      <c r="E188" s="5">
        <v>-197470000000</v>
      </c>
      <c r="I188" s="5">
        <v>-197470000000</v>
      </c>
      <c r="J188" s="5">
        <v>-407820000000</v>
      </c>
    </row>
    <row r="189" spans="3:18" ht="15.5" x14ac:dyDescent="0.35">
      <c r="C189" t="s">
        <v>384</v>
      </c>
      <c r="L189" s="5">
        <v>22350000000</v>
      </c>
      <c r="M189" s="5">
        <v>19350000000</v>
      </c>
    </row>
    <row r="190" spans="3:18" ht="15.5" x14ac:dyDescent="0.35">
      <c r="C190" t="s">
        <v>385</v>
      </c>
    </row>
    <row r="191" spans="3:18" ht="15.5" x14ac:dyDescent="0.35">
      <c r="C191" t="s">
        <v>165</v>
      </c>
      <c r="D191" s="5">
        <v>26329969439</v>
      </c>
      <c r="E191" s="5">
        <v>39172801561</v>
      </c>
      <c r="F191" s="5">
        <v>97312910773</v>
      </c>
      <c r="G191" s="5">
        <v>-74087585166</v>
      </c>
      <c r="I191" s="5">
        <v>40667835567</v>
      </c>
      <c r="J191" s="5">
        <v>-94738675520</v>
      </c>
      <c r="K191" s="5">
        <v>-97792668713</v>
      </c>
      <c r="L191" s="5">
        <v>143999552108</v>
      </c>
      <c r="M191" s="5">
        <v>91847067818</v>
      </c>
      <c r="N191" s="5">
        <v>11543442241</v>
      </c>
      <c r="O191" s="5">
        <v>-75557004646</v>
      </c>
      <c r="P191" s="5">
        <v>78678033289</v>
      </c>
      <c r="Q191" s="5">
        <v>58695114679</v>
      </c>
      <c r="R191" s="5">
        <v>-171239620258</v>
      </c>
    </row>
    <row r="192" spans="3:18" ht="15.5" x14ac:dyDescent="0.35">
      <c r="C192" t="s">
        <v>166</v>
      </c>
      <c r="D192" s="5">
        <v>78239274872</v>
      </c>
      <c r="I192" s="5">
        <v>39772427682</v>
      </c>
      <c r="J192" s="5">
        <v>130274413894</v>
      </c>
      <c r="K192" s="5">
        <v>226407484051</v>
      </c>
      <c r="L192" s="5">
        <v>90083912069</v>
      </c>
      <c r="M192" s="5">
        <v>-553086139</v>
      </c>
      <c r="N192" s="5">
        <v>-11929695442</v>
      </c>
      <c r="O192" s="5">
        <v>64166199514</v>
      </c>
      <c r="P192" s="5">
        <v>-9808479128</v>
      </c>
      <c r="Q192" s="5">
        <v>-68526045999</v>
      </c>
      <c r="R192" s="5">
        <v>100480596376</v>
      </c>
    </row>
    <row r="193" spans="2:18" ht="15.5" x14ac:dyDescent="0.35">
      <c r="C193" t="s">
        <v>167</v>
      </c>
      <c r="D193" s="5">
        <v>137725996</v>
      </c>
      <c r="E193" s="5">
        <v>-3671773318</v>
      </c>
      <c r="F193" s="5">
        <v>493531905</v>
      </c>
      <c r="G193" s="5">
        <v>-101613980</v>
      </c>
      <c r="I193" s="5">
        <v>-2200988377</v>
      </c>
      <c r="J193" s="5">
        <v>4236689308</v>
      </c>
      <c r="K193" s="5">
        <v>1659598556</v>
      </c>
      <c r="L193" s="5">
        <v>-7675980126</v>
      </c>
      <c r="M193" s="5">
        <v>-2521760280</v>
      </c>
      <c r="N193" s="5">
        <v>-166832938</v>
      </c>
      <c r="O193" s="5">
        <v>887820312</v>
      </c>
      <c r="P193" s="5">
        <v>-457481299</v>
      </c>
      <c r="Q193" s="5">
        <v>22452192</v>
      </c>
      <c r="R193" s="5">
        <v>2232977883</v>
      </c>
    </row>
    <row r="194" spans="2:18" ht="15.5" x14ac:dyDescent="0.35">
      <c r="C194" t="s">
        <v>386</v>
      </c>
      <c r="M194" s="5">
        <v>1311690670</v>
      </c>
      <c r="P194" s="5">
        <v>-4245873348</v>
      </c>
    </row>
    <row r="195" spans="2:18" ht="15.5" x14ac:dyDescent="0.35">
      <c r="C195" t="s">
        <v>168</v>
      </c>
      <c r="D195" s="5">
        <v>104706970307</v>
      </c>
      <c r="E195" s="5">
        <v>35501028243</v>
      </c>
      <c r="F195" s="5">
        <v>97806442678</v>
      </c>
      <c r="G195" s="5">
        <v>-74189199146</v>
      </c>
      <c r="I195" s="5">
        <v>78239274872</v>
      </c>
      <c r="J195" s="5">
        <v>39772427682</v>
      </c>
      <c r="K195" s="5">
        <v>130274413894</v>
      </c>
      <c r="L195" s="5">
        <v>226407484051</v>
      </c>
      <c r="M195" s="5">
        <v>90083912069</v>
      </c>
      <c r="N195" s="5">
        <v>-553086139</v>
      </c>
      <c r="O195" s="5">
        <v>-10502984820</v>
      </c>
      <c r="P195" s="5">
        <v>64166199514</v>
      </c>
      <c r="Q195" s="5">
        <v>-9808479128</v>
      </c>
      <c r="R195" s="5">
        <v>-68526045999</v>
      </c>
    </row>
    <row r="197" spans="2:18" ht="15.5" x14ac:dyDescent="0.35">
      <c r="B197" t="s">
        <v>169</v>
      </c>
      <c r="C197" t="s">
        <v>11</v>
      </c>
      <c r="D197" s="5">
        <v>6440000000</v>
      </c>
      <c r="E197" s="5">
        <v>6440000000</v>
      </c>
      <c r="F197" s="5">
        <v>6440000000</v>
      </c>
      <c r="G197" s="5">
        <v>6440000000</v>
      </c>
      <c r="I197" s="5">
        <v>6440000000</v>
      </c>
      <c r="J197" s="5">
        <v>6440000000</v>
      </c>
      <c r="K197" s="5">
        <v>6440000000</v>
      </c>
      <c r="L197" s="5">
        <v>6440000000</v>
      </c>
      <c r="M197" s="5">
        <v>6360000000</v>
      </c>
      <c r="N197" s="5">
        <v>6310000000</v>
      </c>
      <c r="O197" s="5">
        <v>6310000000</v>
      </c>
      <c r="P197" s="5">
        <v>6310000000</v>
      </c>
      <c r="Q197" s="5">
        <v>6250000000</v>
      </c>
      <c r="R197" s="5">
        <v>5000000000</v>
      </c>
    </row>
    <row r="198" spans="2:18" ht="15.5" x14ac:dyDescent="0.35">
      <c r="C198" t="s">
        <v>170</v>
      </c>
      <c r="D198" s="6">
        <v>4.45</v>
      </c>
      <c r="E198" s="6">
        <v>-5.45</v>
      </c>
      <c r="F198" s="6">
        <v>4.0599999999999996</v>
      </c>
      <c r="G198" s="6">
        <v>5.76</v>
      </c>
    </row>
    <row r="199" spans="2:18" ht="15.5" x14ac:dyDescent="0.35">
      <c r="C199" t="s">
        <v>171</v>
      </c>
      <c r="D199" s="6">
        <v>67.42</v>
      </c>
      <c r="E199" s="6">
        <v>-69.36</v>
      </c>
      <c r="F199" s="6">
        <v>114.78</v>
      </c>
      <c r="G199" s="6">
        <v>62.15</v>
      </c>
    </row>
    <row r="200" spans="2:18" ht="15.5" x14ac:dyDescent="0.35">
      <c r="C200" t="s">
        <v>59</v>
      </c>
      <c r="D200" s="6">
        <v>2.67</v>
      </c>
      <c r="E200" s="6">
        <v>5.14</v>
      </c>
      <c r="F200" s="6">
        <v>4.26</v>
      </c>
      <c r="G200" s="6">
        <v>3.4</v>
      </c>
    </row>
    <row r="201" spans="2:18" ht="15.5" x14ac:dyDescent="0.35">
      <c r="C201" t="s">
        <v>172</v>
      </c>
      <c r="D201" s="5">
        <v>110950000000</v>
      </c>
      <c r="E201" s="5">
        <v>42020000000</v>
      </c>
      <c r="F201" s="5">
        <v>117180000000</v>
      </c>
      <c r="G201" s="5">
        <v>96490000000</v>
      </c>
    </row>
    <row r="202" spans="2:18" ht="15.5" x14ac:dyDescent="0.35">
      <c r="C202" t="s">
        <v>173</v>
      </c>
      <c r="D202" s="6">
        <v>3.5999999999999999E-3</v>
      </c>
      <c r="E202" s="6">
        <v>-4.4000000000000003E-3</v>
      </c>
      <c r="F202" s="6">
        <v>3.4000000000000002E-3</v>
      </c>
      <c r="G202" s="6">
        <v>4.8999999999999998E-3</v>
      </c>
    </row>
    <row r="203" spans="2:18" ht="15.5" x14ac:dyDescent="0.35">
      <c r="C203" t="s">
        <v>174</v>
      </c>
      <c r="D203" s="6">
        <v>6.4000000000000003E-3</v>
      </c>
      <c r="E203" s="6">
        <v>-7.8000000000000005E-3</v>
      </c>
      <c r="F203" s="6">
        <v>5.7999999999999996E-3</v>
      </c>
      <c r="G203" s="6">
        <v>8.3000000000000001E-3</v>
      </c>
    </row>
    <row r="204" spans="2:18" ht="15.5" x14ac:dyDescent="0.35">
      <c r="C204" t="s">
        <v>175</v>
      </c>
      <c r="D204" s="6">
        <v>1.5800000000000002E-2</v>
      </c>
      <c r="E204" s="6">
        <v>3.9000000000000003E-3</v>
      </c>
      <c r="F204" s="6">
        <v>1.8600000000000002E-2</v>
      </c>
      <c r="G204" s="6">
        <v>1.47E-2</v>
      </c>
    </row>
    <row r="205" spans="2:18" ht="15.5" x14ac:dyDescent="0.35">
      <c r="C205" t="s">
        <v>176</v>
      </c>
      <c r="D205" s="6">
        <v>1.47</v>
      </c>
      <c r="E205" s="6">
        <v>0.31</v>
      </c>
      <c r="F205" s="6">
        <v>1.34</v>
      </c>
      <c r="G205" s="6">
        <v>1.48</v>
      </c>
    </row>
    <row r="206" spans="2:18" ht="15.5" x14ac:dyDescent="0.35">
      <c r="C206" t="s">
        <v>325</v>
      </c>
      <c r="D206" s="5">
        <v>4574000000000</v>
      </c>
      <c r="E206" s="5">
        <v>4546000000000</v>
      </c>
      <c r="F206" s="5">
        <v>4589000000000</v>
      </c>
      <c r="G206" s="5">
        <v>4560000000000</v>
      </c>
    </row>
    <row r="207" spans="2:18" ht="15.5" x14ac:dyDescent="0.35">
      <c r="C207" t="s">
        <v>177</v>
      </c>
      <c r="D207" s="6">
        <v>0.43</v>
      </c>
      <c r="E207" s="6">
        <v>0.54</v>
      </c>
      <c r="F207" s="6">
        <v>0.67</v>
      </c>
      <c r="G207" s="6">
        <v>0.51</v>
      </c>
    </row>
    <row r="208" spans="2:18" ht="15.5" x14ac:dyDescent="0.35">
      <c r="C208" t="s">
        <v>178</v>
      </c>
      <c r="D208" s="6">
        <v>699.14</v>
      </c>
      <c r="E208" s="6">
        <v>694.62</v>
      </c>
      <c r="F208" s="6">
        <v>700.07</v>
      </c>
      <c r="G208" s="6">
        <v>695.81</v>
      </c>
    </row>
    <row r="209" spans="3:18" ht="15.5" x14ac:dyDescent="0.35">
      <c r="C209" t="s">
        <v>179</v>
      </c>
      <c r="D209" s="6">
        <v>0.44</v>
      </c>
      <c r="E209" s="6">
        <v>0.55000000000000004</v>
      </c>
      <c r="F209" s="6">
        <v>0.67</v>
      </c>
      <c r="G209" s="6">
        <v>0.51</v>
      </c>
    </row>
    <row r="210" spans="3:18" ht="15.5" x14ac:dyDescent="0.35">
      <c r="C210" t="s">
        <v>180</v>
      </c>
      <c r="D210" s="6">
        <v>688.33</v>
      </c>
      <c r="E210" s="6">
        <v>683.48</v>
      </c>
      <c r="F210" s="6">
        <v>700.07</v>
      </c>
      <c r="G210" s="6">
        <v>695.81</v>
      </c>
    </row>
    <row r="211" spans="3:18" ht="15.5" x14ac:dyDescent="0.35">
      <c r="C211" t="s">
        <v>181</v>
      </c>
      <c r="D211" s="5">
        <v>79000000000</v>
      </c>
      <c r="E211" s="5">
        <v>2000000000</v>
      </c>
      <c r="F211" s="5">
        <v>2000000000</v>
      </c>
      <c r="G211" s="5">
        <v>3000000000</v>
      </c>
    </row>
    <row r="212" spans="3:18" ht="15.5" x14ac:dyDescent="0.35">
      <c r="C212" t="s">
        <v>182</v>
      </c>
      <c r="E212" s="5">
        <v>78000000000</v>
      </c>
      <c r="F212" s="5">
        <v>78000000000</v>
      </c>
      <c r="G212" s="5">
        <v>79000000000</v>
      </c>
    </row>
    <row r="213" spans="3:18" ht="15.5" x14ac:dyDescent="0.35">
      <c r="C213" t="s">
        <v>258</v>
      </c>
      <c r="D213" s="5">
        <v>4501000000000</v>
      </c>
      <c r="E213" s="5">
        <v>4472000000000</v>
      </c>
      <c r="F213" s="5">
        <v>4507000000000</v>
      </c>
      <c r="G213" s="5">
        <v>4479000000000</v>
      </c>
    </row>
    <row r="214" spans="3:18" ht="15.5" x14ac:dyDescent="0.35">
      <c r="C214" t="s">
        <v>23</v>
      </c>
      <c r="D214" s="5">
        <v>79000000000</v>
      </c>
      <c r="E214" s="5">
        <v>79000000000</v>
      </c>
      <c r="F214" s="5">
        <v>81000000000</v>
      </c>
      <c r="G214" s="5">
        <v>82000000000</v>
      </c>
    </row>
    <row r="215" spans="3:18" ht="15.5" x14ac:dyDescent="0.35">
      <c r="C215" t="s">
        <v>20</v>
      </c>
      <c r="D215" s="5">
        <v>-26000000000</v>
      </c>
      <c r="E215" s="5">
        <v>1000000000</v>
      </c>
      <c r="F215" s="5">
        <v>38000000000</v>
      </c>
      <c r="G215" s="5">
        <v>39000000000</v>
      </c>
    </row>
    <row r="216" spans="3:18" ht="15.5" x14ac:dyDescent="0.35">
      <c r="C216" t="s">
        <v>184</v>
      </c>
      <c r="D216" s="5">
        <v>2372000000000</v>
      </c>
      <c r="E216" s="5">
        <v>2427000000000</v>
      </c>
      <c r="F216" s="5">
        <v>2369000000000</v>
      </c>
      <c r="G216" s="5">
        <v>2215000000000</v>
      </c>
    </row>
    <row r="217" spans="3:18" ht="15.5" x14ac:dyDescent="0.35">
      <c r="C217" t="s">
        <v>185</v>
      </c>
      <c r="D217" s="5">
        <v>120000000000</v>
      </c>
      <c r="E217" s="5">
        <v>-252000000000</v>
      </c>
      <c r="F217" s="5">
        <v>-107000000000</v>
      </c>
      <c r="G217" s="5">
        <v>60000000000</v>
      </c>
    </row>
    <row r="218" spans="3:18" ht="15.5" x14ac:dyDescent="0.35">
      <c r="C218" t="s">
        <v>186</v>
      </c>
      <c r="D218" s="5">
        <v>-4000000000</v>
      </c>
      <c r="E218" s="5">
        <v>-5000000000</v>
      </c>
      <c r="F218" s="5">
        <v>-5000000000</v>
      </c>
      <c r="G218" s="5">
        <v>-7000000000</v>
      </c>
    </row>
    <row r="219" spans="3:18" ht="15.5" x14ac:dyDescent="0.35">
      <c r="C219" t="s">
        <v>12</v>
      </c>
      <c r="D219" s="5">
        <v>117000000000</v>
      </c>
      <c r="E219" s="5">
        <v>-257000000000</v>
      </c>
      <c r="F219" s="5">
        <v>-112000000000</v>
      </c>
      <c r="G219" s="5">
        <v>53000000000</v>
      </c>
    </row>
    <row r="220" spans="3:18" ht="15.5" x14ac:dyDescent="0.35">
      <c r="C220" t="s">
        <v>15</v>
      </c>
      <c r="D220" s="6">
        <v>18.14</v>
      </c>
      <c r="E220" s="6">
        <v>-39.880000000000003</v>
      </c>
      <c r="F220" s="6">
        <v>-17.45</v>
      </c>
      <c r="G220" s="6">
        <v>8.26</v>
      </c>
    </row>
    <row r="221" spans="3:18" ht="15.5" x14ac:dyDescent="0.35">
      <c r="C221" t="s">
        <v>44</v>
      </c>
      <c r="I221" s="6">
        <v>12.07</v>
      </c>
      <c r="J221" s="6">
        <v>25.03</v>
      </c>
      <c r="K221" s="6">
        <v>15.07</v>
      </c>
      <c r="L221" s="6">
        <v>27.58</v>
      </c>
      <c r="M221" s="6">
        <v>84.34</v>
      </c>
      <c r="N221" s="6">
        <v>49.79</v>
      </c>
      <c r="O221" s="6">
        <v>34.49</v>
      </c>
      <c r="P221" s="6">
        <v>37.94</v>
      </c>
      <c r="Q221" s="6">
        <v>27.43</v>
      </c>
      <c r="R221" s="6">
        <v>28.22</v>
      </c>
    </row>
    <row r="222" spans="3:18" ht="15.5" x14ac:dyDescent="0.35">
      <c r="C222" t="s">
        <v>58</v>
      </c>
      <c r="I222" s="6">
        <v>31.32</v>
      </c>
      <c r="J222" s="6">
        <v>13.1</v>
      </c>
      <c r="K222" s="6">
        <v>19.11</v>
      </c>
      <c r="L222" s="6">
        <v>13.13</v>
      </c>
      <c r="M222" s="6">
        <v>9.9600000000000009</v>
      </c>
      <c r="N222" s="6">
        <v>11.25</v>
      </c>
      <c r="O222" s="6">
        <v>19.86</v>
      </c>
      <c r="P222" s="6">
        <v>16.21</v>
      </c>
      <c r="Q222" s="6">
        <v>8.9</v>
      </c>
      <c r="R222" s="5">
        <v>0</v>
      </c>
    </row>
    <row r="223" spans="3:18" ht="15.5" x14ac:dyDescent="0.35">
      <c r="C223" t="s">
        <v>61</v>
      </c>
      <c r="I223" s="6">
        <v>0.93</v>
      </c>
      <c r="J223" s="6">
        <v>0.76</v>
      </c>
      <c r="K223" s="6">
        <v>0.85</v>
      </c>
      <c r="L223" s="6">
        <v>0.51</v>
      </c>
      <c r="M223" s="6">
        <v>0.99</v>
      </c>
      <c r="N223" s="6">
        <v>1.21</v>
      </c>
      <c r="O223" s="6">
        <v>2.02</v>
      </c>
      <c r="P223" s="6">
        <v>1.85</v>
      </c>
      <c r="Q223" s="6">
        <v>0.88</v>
      </c>
      <c r="R223" s="5">
        <v>0</v>
      </c>
    </row>
    <row r="224" spans="3:18" ht="15.5" x14ac:dyDescent="0.35">
      <c r="C224" t="s">
        <v>187</v>
      </c>
      <c r="I224" s="5">
        <v>375890000000</v>
      </c>
      <c r="J224" s="5">
        <v>466940000000</v>
      </c>
      <c r="K224" s="5">
        <v>437180000000</v>
      </c>
      <c r="L224" s="5">
        <v>527890000000</v>
      </c>
      <c r="M224" s="5">
        <v>1065230000000</v>
      </c>
      <c r="N224" s="5">
        <v>755260000000</v>
      </c>
      <c r="O224" s="5">
        <v>592090000000</v>
      </c>
      <c r="P224" s="5">
        <v>561290000000</v>
      </c>
    </row>
    <row r="225" spans="3:18" ht="15.5" x14ac:dyDescent="0.35">
      <c r="C225" t="s">
        <v>188</v>
      </c>
      <c r="I225" s="6">
        <v>9.7000000000000003E-3</v>
      </c>
      <c r="J225" s="6">
        <v>2.0499999999999997E-2</v>
      </c>
      <c r="K225" s="6">
        <v>1.2699999999999999E-2</v>
      </c>
      <c r="L225" s="6">
        <v>2.5499999999999998E-2</v>
      </c>
      <c r="M225" s="6">
        <v>7.8899999999999998E-2</v>
      </c>
      <c r="N225" s="6">
        <v>5.28E-2</v>
      </c>
      <c r="O225" s="6">
        <v>3.9399999999999998E-2</v>
      </c>
      <c r="P225" s="6">
        <v>5.21E-2</v>
      </c>
      <c r="Q225" s="6">
        <v>4.4600000000000001E-2</v>
      </c>
      <c r="R225" s="6">
        <v>4.58E-2</v>
      </c>
    </row>
    <row r="226" spans="3:18" ht="15.5" x14ac:dyDescent="0.35">
      <c r="C226" t="s">
        <v>189</v>
      </c>
      <c r="I226" s="6">
        <v>1.7399999999999999E-2</v>
      </c>
      <c r="J226" s="6">
        <v>3.6699999999999997E-2</v>
      </c>
      <c r="K226" s="6">
        <v>2.29E-2</v>
      </c>
      <c r="L226" s="6">
        <v>4.7300000000000002E-2</v>
      </c>
      <c r="M226" s="6">
        <v>0.1477</v>
      </c>
      <c r="N226" s="6">
        <v>0.10400000000000001</v>
      </c>
      <c r="O226" s="6">
        <v>8.0700000000000008E-2</v>
      </c>
      <c r="P226" s="6">
        <v>9.8100000000000007E-2</v>
      </c>
      <c r="Q226" s="6">
        <v>9.0700000000000003E-2</v>
      </c>
      <c r="R226" s="6">
        <v>0.10050000000000001</v>
      </c>
    </row>
    <row r="227" spans="3:18" ht="15.5" x14ac:dyDescent="0.35">
      <c r="C227" t="s">
        <v>190</v>
      </c>
      <c r="I227" s="6">
        <v>5.6900000000000006E-2</v>
      </c>
      <c r="J227" s="6">
        <v>7.4800000000000005E-2</v>
      </c>
      <c r="K227" s="6">
        <v>6.6900000000000001E-2</v>
      </c>
      <c r="L227" s="6">
        <v>8.8000000000000009E-2</v>
      </c>
      <c r="M227" s="6">
        <v>0.23680000000000001</v>
      </c>
      <c r="N227" s="6">
        <v>0.20230000000000001</v>
      </c>
      <c r="O227" s="6">
        <v>0.1656</v>
      </c>
      <c r="P227" s="6">
        <v>0.1852</v>
      </c>
      <c r="Q227" s="6">
        <v>0.16289999999999999</v>
      </c>
      <c r="R227" s="6">
        <v>0.2863</v>
      </c>
    </row>
    <row r="228" spans="3:18" ht="15.5" x14ac:dyDescent="0.35">
      <c r="C228" t="s">
        <v>191</v>
      </c>
      <c r="I228" s="6">
        <v>1.19</v>
      </c>
      <c r="J228" s="6">
        <v>1.57</v>
      </c>
      <c r="K228" s="6">
        <v>1.36</v>
      </c>
      <c r="L228" s="6">
        <v>1.72</v>
      </c>
      <c r="M228" s="6">
        <v>3.77</v>
      </c>
      <c r="N228" s="6">
        <v>2.84</v>
      </c>
      <c r="O228" s="6">
        <v>2.3199999999999998</v>
      </c>
      <c r="P228" s="6">
        <v>3.03</v>
      </c>
      <c r="Q228" s="6">
        <v>2.77</v>
      </c>
      <c r="R228" s="6">
        <v>2.68</v>
      </c>
    </row>
    <row r="229" spans="3:18" ht="15.5" x14ac:dyDescent="0.35">
      <c r="C229" t="s">
        <v>55</v>
      </c>
      <c r="I229" s="6">
        <v>0.54</v>
      </c>
      <c r="J229" s="6">
        <v>0.48</v>
      </c>
      <c r="K229" s="6">
        <v>0.44</v>
      </c>
      <c r="L229" s="6">
        <v>0.62</v>
      </c>
      <c r="M229" s="6">
        <v>1.47</v>
      </c>
      <c r="N229" s="6">
        <v>1.17</v>
      </c>
      <c r="O229" s="6">
        <v>1.6</v>
      </c>
      <c r="P229" s="6">
        <v>1.59</v>
      </c>
      <c r="Q229" s="6">
        <v>0.81</v>
      </c>
      <c r="R229" s="5">
        <v>0</v>
      </c>
    </row>
    <row r="230" spans="3:18" ht="15.5" x14ac:dyDescent="0.35">
      <c r="C230" t="s">
        <v>52</v>
      </c>
      <c r="I230" s="6">
        <v>694.62</v>
      </c>
      <c r="J230" s="6">
        <v>682.28</v>
      </c>
      <c r="K230" s="6">
        <v>656.67</v>
      </c>
      <c r="L230" s="6">
        <v>582.59</v>
      </c>
      <c r="M230" s="6">
        <v>570.83000000000004</v>
      </c>
      <c r="N230" s="6">
        <v>478.81</v>
      </c>
      <c r="O230" s="6">
        <v>427.14</v>
      </c>
      <c r="P230" s="6">
        <v>386.88</v>
      </c>
      <c r="Q230" s="6">
        <v>302.43</v>
      </c>
      <c r="R230" s="6">
        <v>280.88</v>
      </c>
    </row>
    <row r="231" spans="3:18" ht="15.5" x14ac:dyDescent="0.35">
      <c r="C231" t="s">
        <v>192</v>
      </c>
      <c r="I231" s="6">
        <v>0.55000000000000004</v>
      </c>
      <c r="J231" s="6">
        <v>0.48</v>
      </c>
      <c r="K231" s="6">
        <v>0.44</v>
      </c>
      <c r="L231" s="6">
        <v>0.62</v>
      </c>
      <c r="M231" s="6">
        <v>1.47</v>
      </c>
      <c r="N231" s="6">
        <v>1.17</v>
      </c>
      <c r="O231" s="6">
        <v>1.6</v>
      </c>
      <c r="P231" s="6">
        <v>1.59</v>
      </c>
      <c r="Q231" s="6">
        <v>0.81</v>
      </c>
      <c r="R231" s="5">
        <v>0</v>
      </c>
    </row>
    <row r="232" spans="3:18" ht="15.5" x14ac:dyDescent="0.35">
      <c r="C232" t="s">
        <v>193</v>
      </c>
      <c r="I232" s="6">
        <v>683.48</v>
      </c>
      <c r="J232" s="6">
        <v>682.28</v>
      </c>
      <c r="K232" s="6">
        <v>656.67</v>
      </c>
      <c r="L232" s="6">
        <v>582.59</v>
      </c>
      <c r="M232" s="6">
        <v>570.83000000000004</v>
      </c>
      <c r="N232" s="6">
        <v>478.81</v>
      </c>
      <c r="O232" s="6">
        <v>427.14</v>
      </c>
      <c r="P232" s="6">
        <v>386.88</v>
      </c>
      <c r="Q232" s="6">
        <v>302.43</v>
      </c>
      <c r="R232" s="6">
        <v>280.88</v>
      </c>
    </row>
    <row r="233" spans="3:18" ht="15.5" x14ac:dyDescent="0.35">
      <c r="C233" t="s">
        <v>194</v>
      </c>
      <c r="I233" s="5">
        <v>2000000000</v>
      </c>
      <c r="J233" s="5">
        <v>288000000000</v>
      </c>
      <c r="K233" s="5">
        <v>519000000000</v>
      </c>
      <c r="L233" s="5">
        <v>23000000000</v>
      </c>
      <c r="M233" s="5">
        <v>123000000000</v>
      </c>
      <c r="N233" s="5">
        <v>29000000000</v>
      </c>
      <c r="O233" s="5">
        <v>25000000000</v>
      </c>
      <c r="P233" s="5">
        <v>15000000000</v>
      </c>
      <c r="Q233" s="5">
        <v>13000000000</v>
      </c>
      <c r="R233" s="5">
        <v>9000000000</v>
      </c>
    </row>
    <row r="234" spans="3:18" ht="15.5" x14ac:dyDescent="0.35">
      <c r="C234" t="s">
        <v>195</v>
      </c>
      <c r="I234" s="5">
        <v>78000000000</v>
      </c>
      <c r="J234" s="5">
        <v>79000000000</v>
      </c>
      <c r="K234" s="5">
        <v>367000000000</v>
      </c>
      <c r="L234" s="5">
        <v>879000000000</v>
      </c>
      <c r="M234" s="5">
        <v>528000000000</v>
      </c>
      <c r="N234" s="5">
        <v>31000000000</v>
      </c>
      <c r="O234" s="5">
        <v>38000000000</v>
      </c>
      <c r="P234" s="5">
        <v>20000000000</v>
      </c>
      <c r="Q234" s="5">
        <v>6000000000</v>
      </c>
      <c r="R234" s="5">
        <v>9000000000</v>
      </c>
    </row>
    <row r="235" spans="3:18" ht="15.5" x14ac:dyDescent="0.35">
      <c r="C235" t="s">
        <v>25</v>
      </c>
      <c r="I235" s="5">
        <v>79000000000</v>
      </c>
      <c r="J235" s="5">
        <v>367000000000</v>
      </c>
      <c r="K235" s="5">
        <v>886000000000</v>
      </c>
      <c r="L235" s="5">
        <v>903000000000</v>
      </c>
      <c r="M235" s="5">
        <v>650000000000</v>
      </c>
      <c r="N235" s="5">
        <v>60000000000</v>
      </c>
      <c r="O235" s="5">
        <v>63000000000</v>
      </c>
      <c r="P235" s="5">
        <v>34000000000</v>
      </c>
      <c r="Q235" s="5">
        <v>20000000000</v>
      </c>
      <c r="R235" s="5">
        <v>18000000000</v>
      </c>
    </row>
    <row r="236" spans="3:18" ht="15.5" x14ac:dyDescent="0.35">
      <c r="C236" t="s">
        <v>22</v>
      </c>
      <c r="I236" s="5">
        <v>1000000000</v>
      </c>
      <c r="J236" s="5">
        <v>217000000000</v>
      </c>
      <c r="K236" s="5">
        <v>686000000000</v>
      </c>
      <c r="L236" s="5">
        <v>635000000000</v>
      </c>
      <c r="M236" s="5">
        <v>533000000000</v>
      </c>
      <c r="N236" s="5">
        <v>18000000000</v>
      </c>
      <c r="O236" s="5">
        <v>39000000000</v>
      </c>
      <c r="P236" s="5">
        <v>-30000000000</v>
      </c>
      <c r="Q236" s="5">
        <v>-35000000000</v>
      </c>
      <c r="R236" s="5">
        <v>-12000000000</v>
      </c>
    </row>
    <row r="237" spans="3:18" ht="15.5" x14ac:dyDescent="0.35">
      <c r="C237" t="s">
        <v>196</v>
      </c>
      <c r="I237" s="5">
        <v>2427000000000</v>
      </c>
      <c r="J237" s="5">
        <v>2160000000000</v>
      </c>
      <c r="K237" s="5">
        <v>2201000000000</v>
      </c>
      <c r="L237" s="5">
        <v>2616000000000</v>
      </c>
      <c r="M237" s="5">
        <v>2226000000000</v>
      </c>
      <c r="N237" s="5">
        <v>842000000000</v>
      </c>
      <c r="O237" s="5">
        <v>703000000000</v>
      </c>
      <c r="P237" s="5">
        <v>492000000000</v>
      </c>
      <c r="Q237" s="5">
        <v>182000000000</v>
      </c>
      <c r="R237" s="5">
        <v>226000000000</v>
      </c>
    </row>
    <row r="238" spans="3:18" ht="15.5" x14ac:dyDescent="0.35">
      <c r="C238" t="s">
        <v>197</v>
      </c>
      <c r="I238" s="5">
        <v>-84000000000</v>
      </c>
      <c r="J238" s="5">
        <v>191000000000</v>
      </c>
      <c r="K238" s="5">
        <v>-317000000000</v>
      </c>
      <c r="L238" s="5">
        <v>88000000000</v>
      </c>
      <c r="M238" s="5">
        <v>-52000000000</v>
      </c>
      <c r="N238" s="5">
        <v>96000000000</v>
      </c>
      <c r="O238" s="5">
        <v>-406000000000</v>
      </c>
      <c r="P238" s="5">
        <v>-414000000000</v>
      </c>
      <c r="Q238" s="5">
        <v>41000000000</v>
      </c>
      <c r="R238" s="5">
        <v>-194000000000</v>
      </c>
    </row>
    <row r="239" spans="3:18" ht="15.5" x14ac:dyDescent="0.35">
      <c r="C239" t="s">
        <v>198</v>
      </c>
      <c r="I239" s="5">
        <v>-37000000000</v>
      </c>
      <c r="J239" s="5">
        <v>-10000000000</v>
      </c>
      <c r="K239" s="5">
        <v>-156000000000</v>
      </c>
      <c r="L239" s="5">
        <v>-57000000000</v>
      </c>
      <c r="M239" s="5">
        <v>-149000000000</v>
      </c>
      <c r="N239" s="5">
        <v>-157000000000</v>
      </c>
      <c r="O239" s="5">
        <v>-257000000000</v>
      </c>
      <c r="P239" s="5">
        <v>-169000000000</v>
      </c>
      <c r="Q239" s="5">
        <v>-499000000000</v>
      </c>
      <c r="R239" s="5">
        <v>-145000000000</v>
      </c>
    </row>
    <row r="240" spans="3:18" ht="15.5" x14ac:dyDescent="0.35">
      <c r="C240" t="s">
        <v>14</v>
      </c>
      <c r="I240" s="5">
        <v>-122000000000</v>
      </c>
      <c r="J240" s="5">
        <v>181000000000</v>
      </c>
      <c r="K240" s="5">
        <v>-472000000000</v>
      </c>
      <c r="L240" s="5">
        <v>31000000000</v>
      </c>
      <c r="M240" s="5">
        <v>-200000000000</v>
      </c>
      <c r="N240" s="5">
        <v>-61000000000</v>
      </c>
      <c r="O240" s="5">
        <v>-663000000000</v>
      </c>
      <c r="P240" s="5">
        <v>-583000000000</v>
      </c>
      <c r="Q240" s="5">
        <v>-457000000000</v>
      </c>
      <c r="R240" s="5">
        <v>-338000000000</v>
      </c>
    </row>
    <row r="241" spans="2:18" ht="15.5" x14ac:dyDescent="0.35">
      <c r="C241" t="s">
        <v>16</v>
      </c>
      <c r="I241" s="6">
        <v>-18.88</v>
      </c>
      <c r="J241" s="6">
        <v>28.07</v>
      </c>
      <c r="K241" s="6">
        <v>-73.39</v>
      </c>
      <c r="L241" s="6">
        <v>4.88</v>
      </c>
      <c r="M241" s="6">
        <v>-31.5</v>
      </c>
      <c r="N241" s="6">
        <v>-9.6999999999999993</v>
      </c>
      <c r="O241" s="6">
        <v>-105.12</v>
      </c>
      <c r="P241" s="6">
        <v>-92.49</v>
      </c>
      <c r="Q241" s="6">
        <v>-73.16</v>
      </c>
      <c r="R241" s="6">
        <v>-67.67</v>
      </c>
    </row>
    <row r="243" spans="2:18" ht="15.5" x14ac:dyDescent="0.35">
      <c r="B243" t="s">
        <v>199</v>
      </c>
      <c r="C243" t="s">
        <v>200</v>
      </c>
      <c r="D243" s="5">
        <v>29000000000</v>
      </c>
      <c r="E243" s="5">
        <v>-35000000000</v>
      </c>
      <c r="F243" s="5">
        <v>26000000000</v>
      </c>
      <c r="G243" s="5">
        <v>37000000000</v>
      </c>
      <c r="H243" s="5">
        <v>114000000000</v>
      </c>
      <c r="I243" s="5">
        <v>78000000000</v>
      </c>
      <c r="J243" s="5">
        <v>161000000000</v>
      </c>
      <c r="K243" s="5">
        <v>97000000000</v>
      </c>
      <c r="L243" s="5">
        <v>178000000000</v>
      </c>
      <c r="M243" s="5">
        <v>537000000000</v>
      </c>
      <c r="N243" s="5">
        <v>314000000000</v>
      </c>
      <c r="O243" s="5">
        <v>217000000000</v>
      </c>
      <c r="P243" s="5">
        <v>239000000000</v>
      </c>
      <c r="Q243" s="5">
        <v>171000000000</v>
      </c>
    </row>
    <row r="244" spans="2:18" ht="15.5" x14ac:dyDescent="0.35">
      <c r="C244" t="s">
        <v>326</v>
      </c>
      <c r="H244" s="5">
        <v>57000000000</v>
      </c>
      <c r="I244" s="5">
        <v>78000000000</v>
      </c>
      <c r="J244" s="5">
        <v>161000000000</v>
      </c>
      <c r="K244" s="5">
        <v>97000000000</v>
      </c>
      <c r="L244" s="5">
        <v>178000000000</v>
      </c>
      <c r="M244" s="5">
        <v>537000000000</v>
      </c>
      <c r="N244" s="5">
        <v>314000000000</v>
      </c>
      <c r="O244" s="5">
        <v>217000000000</v>
      </c>
      <c r="P244" s="5">
        <v>239000000000</v>
      </c>
      <c r="Q244" s="5">
        <v>171000000000</v>
      </c>
    </row>
    <row r="245" spans="2:18" ht="15.5" x14ac:dyDescent="0.35">
      <c r="C245" t="s">
        <v>387</v>
      </c>
      <c r="M245" s="6">
        <v>6.5</v>
      </c>
      <c r="N245" s="6">
        <v>2.5</v>
      </c>
    </row>
    <row r="246" spans="2:18" ht="15.5" x14ac:dyDescent="0.35">
      <c r="C246" t="s">
        <v>63</v>
      </c>
      <c r="M246" s="6">
        <v>7.8E-2</v>
      </c>
      <c r="N246" s="6">
        <v>5.1299999999999998E-2</v>
      </c>
    </row>
    <row r="247" spans="2:18" ht="15.5" x14ac:dyDescent="0.35">
      <c r="C247" t="s">
        <v>388</v>
      </c>
      <c r="M247" s="6">
        <v>1.1200000000000002E-2</v>
      </c>
      <c r="N247" s="6">
        <v>3.4000000000000002E-3</v>
      </c>
    </row>
    <row r="248" spans="2:18" ht="15.5" x14ac:dyDescent="0.35">
      <c r="C248" t="s">
        <v>43</v>
      </c>
      <c r="D248" s="6">
        <v>4.45</v>
      </c>
      <c r="E248" s="6">
        <v>-5.45</v>
      </c>
      <c r="F248" s="6">
        <v>4.0599999999999996</v>
      </c>
      <c r="G248" s="6">
        <v>5.76</v>
      </c>
      <c r="H248" s="6">
        <v>17.78</v>
      </c>
      <c r="I248" s="6">
        <v>12.07</v>
      </c>
      <c r="J248" s="6">
        <v>25.03</v>
      </c>
      <c r="K248" s="6">
        <v>15.07</v>
      </c>
      <c r="L248" s="6">
        <v>27.58</v>
      </c>
      <c r="M248" s="6">
        <v>83.36</v>
      </c>
      <c r="N248" s="6">
        <v>48.77</v>
      </c>
      <c r="O248" s="6">
        <v>33.78</v>
      </c>
      <c r="P248" s="6">
        <v>37.17</v>
      </c>
      <c r="Q248" s="6">
        <v>26.63</v>
      </c>
    </row>
    <row r="249" spans="2:18" ht="15.5" x14ac:dyDescent="0.35">
      <c r="C249" t="s">
        <v>327</v>
      </c>
      <c r="H249" s="6">
        <v>8.82</v>
      </c>
      <c r="I249" s="6">
        <v>12.07</v>
      </c>
      <c r="J249" s="6">
        <v>25.03</v>
      </c>
      <c r="K249" s="6">
        <v>15.07</v>
      </c>
      <c r="L249" s="6">
        <v>27.58</v>
      </c>
      <c r="M249" s="6">
        <v>83.36</v>
      </c>
      <c r="N249" s="6">
        <v>48.77</v>
      </c>
      <c r="O249" s="6">
        <v>33.78</v>
      </c>
      <c r="P249" s="6">
        <v>37.17</v>
      </c>
      <c r="Q249" s="6">
        <v>26.63</v>
      </c>
    </row>
    <row r="250" spans="2:18" ht="15.5" x14ac:dyDescent="0.35">
      <c r="C250" t="s">
        <v>65</v>
      </c>
      <c r="M250" s="6">
        <v>6.5</v>
      </c>
      <c r="N250" s="6">
        <v>2.5</v>
      </c>
    </row>
    <row r="251" spans="2:18" ht="15.5" x14ac:dyDescent="0.35">
      <c r="C251" t="s">
        <v>389</v>
      </c>
      <c r="M251" s="6">
        <v>7.8E-2</v>
      </c>
      <c r="N251" s="6">
        <v>5.1299999999999998E-2</v>
      </c>
    </row>
    <row r="252" spans="2:18" ht="15.5" x14ac:dyDescent="0.35">
      <c r="C252" t="s">
        <v>390</v>
      </c>
      <c r="M252" s="6">
        <v>1.1200000000000002E-2</v>
      </c>
      <c r="N252" s="6">
        <v>3.4000000000000002E-3</v>
      </c>
    </row>
    <row r="253" spans="2:18" ht="15.5" x14ac:dyDescent="0.35">
      <c r="C253" t="s">
        <v>201</v>
      </c>
      <c r="D253" s="5">
        <v>722000000000</v>
      </c>
      <c r="E253" s="5">
        <v>474000000000</v>
      </c>
      <c r="F253" s="5">
        <v>705000000000</v>
      </c>
      <c r="G253" s="5">
        <v>678000000000</v>
      </c>
      <c r="H253" s="5">
        <v>2890000000000</v>
      </c>
      <c r="I253" s="5">
        <v>2630000000000</v>
      </c>
      <c r="J253" s="5">
        <v>2792000000000</v>
      </c>
      <c r="K253" s="5">
        <v>2186000000000</v>
      </c>
      <c r="L253" s="5">
        <v>4527000000000</v>
      </c>
      <c r="M253" s="5">
        <v>5416000000000</v>
      </c>
      <c r="N253" s="5">
        <v>2929000000000</v>
      </c>
      <c r="O253" s="5">
        <v>2136000000000</v>
      </c>
      <c r="P253" s="5">
        <v>2101000000000</v>
      </c>
      <c r="Q253" s="5">
        <v>1735000000000</v>
      </c>
    </row>
    <row r="254" spans="2:18" ht="15.5" x14ac:dyDescent="0.35">
      <c r="C254" t="s">
        <v>328</v>
      </c>
      <c r="H254" s="5">
        <v>2579000000000</v>
      </c>
      <c r="I254" s="5">
        <v>2630000000000</v>
      </c>
      <c r="J254" s="5">
        <v>2792000000000</v>
      </c>
      <c r="K254" s="5">
        <v>2186000000000</v>
      </c>
      <c r="L254" s="5">
        <v>4527000000000</v>
      </c>
      <c r="M254" s="5">
        <v>5416000000000</v>
      </c>
      <c r="N254" s="5">
        <v>2929000000000</v>
      </c>
      <c r="O254" s="5">
        <v>2136000000000</v>
      </c>
      <c r="P254" s="5">
        <v>2101000000000</v>
      </c>
      <c r="Q254" s="5">
        <v>1735000000000</v>
      </c>
    </row>
    <row r="255" spans="2:18" ht="15.5" x14ac:dyDescent="0.35">
      <c r="C255" t="s">
        <v>391</v>
      </c>
      <c r="M255" s="6">
        <v>6.5</v>
      </c>
      <c r="N255" s="6">
        <v>2.5</v>
      </c>
    </row>
    <row r="256" spans="2:18" ht="15.5" x14ac:dyDescent="0.35">
      <c r="C256" t="s">
        <v>392</v>
      </c>
      <c r="M256" s="6">
        <v>7.8E-2</v>
      </c>
      <c r="N256" s="6">
        <v>5.1299999999999998E-2</v>
      </c>
    </row>
    <row r="257" spans="3:14" ht="15.5" x14ac:dyDescent="0.35">
      <c r="C257" t="s">
        <v>393</v>
      </c>
      <c r="M257" s="6">
        <v>1.1200000000000002E-2</v>
      </c>
      <c r="N257" s="6">
        <v>3.4000000000000002E-3</v>
      </c>
    </row>
    <row r="258" spans="3:14" ht="15.5" x14ac:dyDescent="0.35">
      <c r="C258" t="s">
        <v>202</v>
      </c>
      <c r="I258" s="6">
        <v>12.82</v>
      </c>
    </row>
    <row r="259" spans="3:14" ht="15.5" x14ac:dyDescent="0.35">
      <c r="C259" t="s">
        <v>203</v>
      </c>
      <c r="I259" s="6">
        <v>25.84</v>
      </c>
    </row>
    <row r="260" spans="3:14" ht="15.5" x14ac:dyDescent="0.35">
      <c r="C260" t="s">
        <v>204</v>
      </c>
      <c r="I260" s="6">
        <v>7.49</v>
      </c>
    </row>
    <row r="261" spans="3:14" ht="15.5" x14ac:dyDescent="0.35">
      <c r="C261" t="s">
        <v>205</v>
      </c>
      <c r="I261" s="6">
        <v>3.8699999999999998E-2</v>
      </c>
    </row>
    <row r="262" spans="3:14" ht="15.5" x14ac:dyDescent="0.35">
      <c r="C262" t="s">
        <v>206</v>
      </c>
      <c r="I262" s="6">
        <v>0.56999999999999995</v>
      </c>
    </row>
    <row r="263" spans="3:14" ht="15.5" x14ac:dyDescent="0.35">
      <c r="C263" t="s">
        <v>207</v>
      </c>
      <c r="I263" s="6">
        <v>0.33</v>
      </c>
    </row>
    <row r="264" spans="3:14" ht="15.5" x14ac:dyDescent="0.35">
      <c r="C264" t="s">
        <v>329</v>
      </c>
      <c r="I264" s="6">
        <v>-8.25</v>
      </c>
    </row>
    <row r="265" spans="3:14" ht="15.5" x14ac:dyDescent="0.35">
      <c r="C265" t="s">
        <v>208</v>
      </c>
      <c r="I265" s="6">
        <v>-7.37</v>
      </c>
    </row>
    <row r="266" spans="3:14" ht="15.5" x14ac:dyDescent="0.35">
      <c r="C266" t="s">
        <v>209</v>
      </c>
      <c r="I266" s="6">
        <v>7.31</v>
      </c>
    </row>
    <row r="267" spans="3:14" ht="15.5" x14ac:dyDescent="0.35">
      <c r="C267" t="s">
        <v>210</v>
      </c>
      <c r="I267" s="5">
        <v>4</v>
      </c>
    </row>
    <row r="268" spans="3:14" ht="15.5" x14ac:dyDescent="0.35">
      <c r="C268" t="s">
        <v>211</v>
      </c>
      <c r="I268" s="6">
        <v>-0.49</v>
      </c>
    </row>
    <row r="269" spans="3:14" ht="15.5" x14ac:dyDescent="0.35">
      <c r="C269" t="s">
        <v>212</v>
      </c>
      <c r="I269" s="6">
        <v>-1.05</v>
      </c>
    </row>
    <row r="270" spans="3:14" ht="15.5" x14ac:dyDescent="0.35">
      <c r="C270" t="s">
        <v>213</v>
      </c>
      <c r="I270" s="6">
        <v>8.82</v>
      </c>
    </row>
    <row r="271" spans="3:14" ht="15.5" x14ac:dyDescent="0.35">
      <c r="C271" t="s">
        <v>214</v>
      </c>
      <c r="I271" s="6">
        <v>17.78</v>
      </c>
    </row>
    <row r="272" spans="3:14" ht="15.5" x14ac:dyDescent="0.35">
      <c r="C272" t="s">
        <v>215</v>
      </c>
      <c r="I272" s="6">
        <v>400.62</v>
      </c>
    </row>
    <row r="273" spans="3:9" ht="15.5" x14ac:dyDescent="0.35">
      <c r="C273" t="s">
        <v>216</v>
      </c>
      <c r="D273" s="6">
        <v>16.27</v>
      </c>
    </row>
    <row r="274" spans="3:9" ht="15.5" x14ac:dyDescent="0.35">
      <c r="C274" t="s">
        <v>217</v>
      </c>
      <c r="I274" s="6">
        <v>699.14</v>
      </c>
    </row>
    <row r="275" spans="3:9" ht="15.5" x14ac:dyDescent="0.35">
      <c r="C275" t="s">
        <v>218</v>
      </c>
      <c r="I275" s="6">
        <v>-30.94</v>
      </c>
    </row>
    <row r="276" spans="3:9" ht="15.5" x14ac:dyDescent="0.35">
      <c r="C276" t="s">
        <v>219</v>
      </c>
      <c r="D276" s="6">
        <v>1.83</v>
      </c>
    </row>
    <row r="277" spans="3:9" ht="15.5" x14ac:dyDescent="0.35">
      <c r="C277" t="s">
        <v>220</v>
      </c>
      <c r="D277" s="6">
        <v>0.7</v>
      </c>
    </row>
    <row r="278" spans="3:9" ht="15.5" x14ac:dyDescent="0.35">
      <c r="C278" t="s">
        <v>394</v>
      </c>
      <c r="D278" s="6">
        <v>0.02</v>
      </c>
    </row>
    <row r="279" spans="3:9" ht="15.5" x14ac:dyDescent="0.35">
      <c r="C279" t="s">
        <v>221</v>
      </c>
      <c r="D279" s="6">
        <v>0.74</v>
      </c>
    </row>
    <row r="280" spans="3:9" ht="15.5" x14ac:dyDescent="0.35">
      <c r="C280" t="s">
        <v>395</v>
      </c>
      <c r="D280" s="6">
        <v>0.01</v>
      </c>
    </row>
    <row r="281" spans="3:9" ht="15.5" x14ac:dyDescent="0.35">
      <c r="C281" t="s">
        <v>222</v>
      </c>
      <c r="D281" s="6">
        <v>1.76</v>
      </c>
    </row>
    <row r="282" spans="3:9" ht="15.5" x14ac:dyDescent="0.35">
      <c r="C282" t="s">
        <v>223</v>
      </c>
      <c r="I282" s="6">
        <v>1.1200000000000001</v>
      </c>
    </row>
    <row r="283" spans="3:9" ht="15.5" x14ac:dyDescent="0.35">
      <c r="C283" t="s">
        <v>12</v>
      </c>
      <c r="D283" s="5">
        <v>117000000000</v>
      </c>
    </row>
    <row r="284" spans="3:9" ht="15.5" x14ac:dyDescent="0.35">
      <c r="C284" t="s">
        <v>224</v>
      </c>
      <c r="I284" s="6">
        <v>4.53</v>
      </c>
    </row>
    <row r="285" spans="3:9" ht="15.5" x14ac:dyDescent="0.35">
      <c r="C285" t="s">
        <v>225</v>
      </c>
      <c r="I285" s="6">
        <v>7.1999999999999998E-3</v>
      </c>
    </row>
    <row r="286" spans="3:9" ht="15.5" x14ac:dyDescent="0.35">
      <c r="C286" t="s">
        <v>226</v>
      </c>
      <c r="I286" s="6">
        <v>1.26E-2</v>
      </c>
    </row>
    <row r="287" spans="3:9" ht="15.5" x14ac:dyDescent="0.35">
      <c r="C287" t="s">
        <v>227</v>
      </c>
      <c r="I287" s="6">
        <v>5.3099999999999994E-2</v>
      </c>
    </row>
    <row r="288" spans="3:9" ht="15.5" x14ac:dyDescent="0.35">
      <c r="C288" t="s">
        <v>228</v>
      </c>
      <c r="I288" s="6">
        <v>3.3599999999999998E-2</v>
      </c>
    </row>
    <row r="289" spans="3:9" ht="15.5" x14ac:dyDescent="0.35">
      <c r="C289" t="s">
        <v>330</v>
      </c>
      <c r="D289" s="6">
        <v>45.55</v>
      </c>
    </row>
    <row r="290" spans="3:9" ht="15.5" x14ac:dyDescent="0.35">
      <c r="C290" t="s">
        <v>229</v>
      </c>
      <c r="D290" s="6">
        <v>522.49</v>
      </c>
    </row>
    <row r="291" spans="3:9" ht="15.5" x14ac:dyDescent="0.35">
      <c r="C291" t="s">
        <v>230</v>
      </c>
      <c r="D291" s="6">
        <v>25.47</v>
      </c>
    </row>
    <row r="292" spans="3:9" ht="15.5" x14ac:dyDescent="0.35">
      <c r="C292" t="s">
        <v>231</v>
      </c>
      <c r="D292" s="6">
        <v>542.57000000000005</v>
      </c>
    </row>
    <row r="293" spans="3:9" ht="15.5" x14ac:dyDescent="0.35">
      <c r="C293" t="s">
        <v>331</v>
      </c>
      <c r="D293" s="5">
        <v>2</v>
      </c>
    </row>
    <row r="294" spans="3:9" ht="15.5" x14ac:dyDescent="0.35">
      <c r="C294" t="s">
        <v>232</v>
      </c>
      <c r="I294" s="6">
        <v>0.32</v>
      </c>
    </row>
    <row r="295" spans="3:9" ht="15.5" x14ac:dyDescent="0.35">
      <c r="C295" t="s">
        <v>233</v>
      </c>
      <c r="I295" s="6">
        <v>0.63</v>
      </c>
    </row>
    <row r="296" spans="3:9" ht="15.5" x14ac:dyDescent="0.35">
      <c r="C296" t="s">
        <v>39</v>
      </c>
      <c r="I296" s="5">
        <v>1468000000000</v>
      </c>
    </row>
    <row r="297" spans="3:9" ht="15.5" x14ac:dyDescent="0.35">
      <c r="C297" t="s">
        <v>234</v>
      </c>
      <c r="I297" s="5">
        <v>1515000000000</v>
      </c>
    </row>
    <row r="298" spans="3:9" ht="15.5" x14ac:dyDescent="0.35">
      <c r="C298" t="s">
        <v>235</v>
      </c>
      <c r="I298" s="5">
        <v>6440000000</v>
      </c>
    </row>
    <row r="299" spans="3:9" ht="15.5" x14ac:dyDescent="0.35">
      <c r="C299" t="s">
        <v>236</v>
      </c>
      <c r="I299" s="6">
        <v>0.21539999999999998</v>
      </c>
    </row>
    <row r="300" spans="3:9" ht="15.5" x14ac:dyDescent="0.35">
      <c r="C300" t="s">
        <v>237</v>
      </c>
      <c r="D300" s="6">
        <v>0.21160000000000001</v>
      </c>
    </row>
    <row r="301" spans="3:9" ht="15.5" x14ac:dyDescent="0.35">
      <c r="C301" t="s">
        <v>238</v>
      </c>
      <c r="D301" s="6">
        <v>0.11119999999999999</v>
      </c>
    </row>
    <row r="302" spans="3:9" ht="15.5" x14ac:dyDescent="0.35">
      <c r="C302" t="s">
        <v>239</v>
      </c>
      <c r="D302" s="6">
        <v>3.9599999999999996E-2</v>
      </c>
    </row>
    <row r="303" spans="3:9" ht="15.5" x14ac:dyDescent="0.35">
      <c r="C303" t="s">
        <v>240</v>
      </c>
      <c r="D303" s="6">
        <v>-6.6100000000000006E-2</v>
      </c>
    </row>
    <row r="304" spans="3:9" ht="15.5" x14ac:dyDescent="0.35">
      <c r="C304" t="s">
        <v>241</v>
      </c>
      <c r="D304" s="6">
        <v>-0.14269999999999999</v>
      </c>
    </row>
    <row r="305" spans="3:9" ht="15.5" x14ac:dyDescent="0.35">
      <c r="C305" t="s">
        <v>242</v>
      </c>
      <c r="D305" s="6">
        <v>-0.42180000000000001</v>
      </c>
    </row>
    <row r="306" spans="3:9" ht="15.5" x14ac:dyDescent="0.35">
      <c r="C306" t="s">
        <v>396</v>
      </c>
      <c r="I306" s="6">
        <v>6.5</v>
      </c>
    </row>
    <row r="307" spans="3:9" ht="15.5" x14ac:dyDescent="0.35">
      <c r="C307" t="s">
        <v>397</v>
      </c>
      <c r="I307" t="s">
        <v>398</v>
      </c>
    </row>
    <row r="308" spans="3:9" ht="15.5" x14ac:dyDescent="0.35">
      <c r="C308" t="s">
        <v>243</v>
      </c>
      <c r="I308" s="5">
        <v>3</v>
      </c>
    </row>
    <row r="309" spans="3:9" ht="15.5" x14ac:dyDescent="0.35">
      <c r="C309" t="s">
        <v>244</v>
      </c>
      <c r="I309" s="6">
        <v>0.06</v>
      </c>
    </row>
    <row r="310" spans="3:9" ht="15.5" x14ac:dyDescent="0.35">
      <c r="C310" t="s">
        <v>245</v>
      </c>
      <c r="I310" s="6">
        <v>0.56999999999999995</v>
      </c>
    </row>
    <row r="311" spans="3:9" ht="15.5" x14ac:dyDescent="0.35">
      <c r="C311" t="s">
        <v>246</v>
      </c>
      <c r="I311" s="6">
        <v>0.34</v>
      </c>
    </row>
    <row r="312" spans="3:9" ht="15.5" x14ac:dyDescent="0.35">
      <c r="C312" t="s">
        <v>247</v>
      </c>
      <c r="I312" s="6">
        <v>0.24</v>
      </c>
    </row>
    <row r="313" spans="3:9" ht="15.5" x14ac:dyDescent="0.35">
      <c r="C313" t="s">
        <v>248</v>
      </c>
      <c r="I313" s="6">
        <v>0.73</v>
      </c>
    </row>
    <row r="314" spans="3:9" ht="15.5" x14ac:dyDescent="0.35">
      <c r="C314" t="s">
        <v>249</v>
      </c>
      <c r="I314" s="6">
        <v>0.92</v>
      </c>
    </row>
    <row r="315" spans="3:9" ht="15.5" x14ac:dyDescent="0.35">
      <c r="C315" t="s">
        <v>250</v>
      </c>
      <c r="I315" s="6">
        <v>0.18</v>
      </c>
    </row>
    <row r="316" spans="3:9" ht="15.5" x14ac:dyDescent="0.35">
      <c r="C316" t="s">
        <v>251</v>
      </c>
      <c r="I316" s="5">
        <v>2579000000000</v>
      </c>
    </row>
    <row r="317" spans="3:9" ht="15.5" x14ac:dyDescent="0.35">
      <c r="C317" t="s">
        <v>252</v>
      </c>
      <c r="I317" s="5">
        <v>509000000000</v>
      </c>
    </row>
    <row r="318" spans="3:9" ht="15.5" x14ac:dyDescent="0.35">
      <c r="C318" t="s">
        <v>253</v>
      </c>
      <c r="I318" s="5">
        <v>367000000000</v>
      </c>
    </row>
    <row r="319" spans="3:9" ht="15.5" x14ac:dyDescent="0.35">
      <c r="C319" t="s">
        <v>254</v>
      </c>
      <c r="I319" s="5">
        <v>57000000000</v>
      </c>
    </row>
    <row r="320" spans="3:9" ht="15.5" x14ac:dyDescent="0.35">
      <c r="C320" t="s">
        <v>255</v>
      </c>
      <c r="D320" s="5">
        <v>105000000000</v>
      </c>
    </row>
    <row r="321" spans="3:9" ht="15.5" x14ac:dyDescent="0.35">
      <c r="C321" t="s">
        <v>256</v>
      </c>
      <c r="D321" s="5">
        <v>7917000000000</v>
      </c>
    </row>
    <row r="322" spans="3:9" ht="15.5" x14ac:dyDescent="0.35">
      <c r="C322" t="s">
        <v>257</v>
      </c>
      <c r="D322" s="5">
        <v>3343000000000</v>
      </c>
    </row>
    <row r="323" spans="3:9" ht="15.5" x14ac:dyDescent="0.35">
      <c r="C323" t="s">
        <v>184</v>
      </c>
      <c r="D323" s="5">
        <v>2372000000000</v>
      </c>
    </row>
    <row r="324" spans="3:9" ht="15.5" x14ac:dyDescent="0.35">
      <c r="C324" t="s">
        <v>258</v>
      </c>
      <c r="I324" s="5">
        <v>4501000000000</v>
      </c>
    </row>
    <row r="325" spans="3:9" ht="15.5" x14ac:dyDescent="0.35">
      <c r="C325" t="s">
        <v>181</v>
      </c>
      <c r="D325" s="5">
        <v>79000000000</v>
      </c>
    </row>
    <row r="326" spans="3:9" ht="15.5" x14ac:dyDescent="0.35">
      <c r="C326" t="s">
        <v>23</v>
      </c>
      <c r="D326" s="5">
        <v>79000000000</v>
      </c>
    </row>
    <row r="327" spans="3:9" ht="15.5" x14ac:dyDescent="0.35">
      <c r="C327" t="s">
        <v>20</v>
      </c>
      <c r="D327" s="5">
        <v>-26000000000</v>
      </c>
    </row>
    <row r="328" spans="3:9" ht="15.5" x14ac:dyDescent="0.35">
      <c r="C328" t="s">
        <v>183</v>
      </c>
      <c r="I328" s="5">
        <v>4574000000000</v>
      </c>
    </row>
    <row r="329" spans="3:9" ht="15.5" x14ac:dyDescent="0.35">
      <c r="C329" t="s">
        <v>332</v>
      </c>
      <c r="I329" s="5">
        <v>-178000000000</v>
      </c>
    </row>
    <row r="330" spans="3:9" ht="15.5" x14ac:dyDescent="0.35">
      <c r="C330" t="s">
        <v>259</v>
      </c>
      <c r="I330" s="5">
        <v>-36000000000</v>
      </c>
    </row>
    <row r="331" spans="3:9" ht="15.5" x14ac:dyDescent="0.35">
      <c r="C331" t="s">
        <v>260</v>
      </c>
      <c r="I331" s="5">
        <v>303000000000</v>
      </c>
    </row>
    <row r="332" spans="3:9" ht="15.5" x14ac:dyDescent="0.35">
      <c r="C332" t="s">
        <v>261</v>
      </c>
      <c r="I332" s="5">
        <v>-21000000000</v>
      </c>
    </row>
    <row r="333" spans="3:9" ht="15.5" x14ac:dyDescent="0.35">
      <c r="C333" t="s">
        <v>262</v>
      </c>
      <c r="I333" s="5">
        <v>-199000000000</v>
      </c>
    </row>
  </sheetData>
  <pageMargins left="0.7" right="0.7" top="0.75" bottom="0.75" header="0.3" footer="0.3"/>
  <ignoredErrors>
    <ignoredError sqref="A1:R33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399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400</v>
      </c>
      <c r="D2" s="2" vm="23">
        <f ca="1">IFERROR(_xlfn.STOCKHISTORY("XIDX:" &amp; $C$1, D3, , 0, 0, 1), "Libur")</f>
        <v>2200</v>
      </c>
      <c r="H2" s="2" vm="23">
        <f ca="1">IFERROR(INDEX(D2:G2,COUNT(D2:G2)),"")</f>
        <v>2200</v>
      </c>
      <c r="I2" s="2" vm="24">
        <f t="shared" ref="I2:R2" ca="1" si="0">IFERROR(_xlfn.STOCKHISTORY("XIDX:" &amp; $C$1, I1, , 0, 0, 1), "Libur")</f>
        <v>2150</v>
      </c>
      <c r="J2" s="2" vm="25">
        <f t="shared" ca="1" si="0"/>
        <v>354</v>
      </c>
      <c r="K2" s="2" vm="26">
        <f t="shared" ca="1" si="0"/>
        <v>348</v>
      </c>
      <c r="L2" s="2" vm="27">
        <f t="shared" ca="1" si="0"/>
        <v>202</v>
      </c>
      <c r="M2" s="2" vm="28">
        <f t="shared" ca="1" si="0"/>
        <v>212</v>
      </c>
      <c r="N2" s="2" vm="22">
        <f t="shared" ca="1" si="0"/>
        <v>244</v>
      </c>
      <c r="O2" s="2" vm="29">
        <f t="shared" ca="1" si="0"/>
        <v>200</v>
      </c>
      <c r="P2" s="2" vm="30">
        <f t="shared" ca="1" si="0"/>
        <v>306</v>
      </c>
      <c r="Q2" s="2" vm="31">
        <f t="shared" ca="1" si="0"/>
        <v>298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20158489321037</v>
      </c>
      <c r="H4" s="2">
        <f>IFERROR(SUM(D4:G4)*(4/MAX(1,COUNT(D4:G4))),"")</f>
        <v>80633957284148</v>
      </c>
      <c r="I4" s="2">
        <f t="shared" ref="I4:R4" si="1">IFERROR(INDEX(I51:I500,MATCH($C$4,$C$51:$C$500,0)),"")</f>
        <v>44548424151152</v>
      </c>
      <c r="J4" s="2">
        <f t="shared" si="1"/>
        <v>18228628989765</v>
      </c>
      <c r="K4" s="2">
        <f t="shared" si="1"/>
        <v>12857028724562</v>
      </c>
      <c r="L4" s="2">
        <f t="shared" si="1"/>
        <v>6918453560506</v>
      </c>
      <c r="M4" s="2">
        <f t="shared" si="1"/>
        <v>5237905426180</v>
      </c>
      <c r="N4" s="2">
        <f t="shared" si="1"/>
        <v>4138626813254</v>
      </c>
      <c r="O4" s="2">
        <f t="shared" si="1"/>
        <v>3235522159813</v>
      </c>
      <c r="P4" s="2">
        <f t="shared" si="1"/>
        <v>2745593297236</v>
      </c>
      <c r="Q4" s="2">
        <f t="shared" si="1"/>
        <v>2482758909609</v>
      </c>
      <c r="R4" s="2">
        <f t="shared" si="1"/>
        <v>2196887739286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433136635866</v>
      </c>
      <c r="H5" s="2">
        <f>IFERROR(SUM(D5:G5)*(4/MAX(1,COUNT(D5:G5))),"")</f>
        <v>1732546543464</v>
      </c>
      <c r="I5" s="2">
        <f t="shared" ref="I5:R5" si="2">IFERROR(INDEX(I51:I500,MATCH($C$5,$C$51:$C$500,0)),"")</f>
        <v>977371933582</v>
      </c>
      <c r="J5" s="2">
        <f t="shared" si="2"/>
        <v>441997179547</v>
      </c>
      <c r="K5" s="2">
        <f t="shared" si="2"/>
        <v>304963773642</v>
      </c>
      <c r="L5" s="2">
        <f t="shared" si="2"/>
        <v>252642939493</v>
      </c>
      <c r="M5" s="2">
        <f t="shared" si="2"/>
        <v>194405007615</v>
      </c>
      <c r="N5" s="2">
        <f t="shared" si="2"/>
        <v>170713372077</v>
      </c>
      <c r="O5" s="2">
        <f t="shared" si="2"/>
        <v>150367261629</v>
      </c>
      <c r="P5" s="2">
        <f t="shared" si="2"/>
        <v>123821925607</v>
      </c>
      <c r="Q5" s="2">
        <f t="shared" si="2"/>
        <v>112434479324</v>
      </c>
      <c r="R5" s="2">
        <f t="shared" si="2"/>
        <v>171555045108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3664275673667</v>
      </c>
      <c r="H6" s="2">
        <f>IFERROR(INDEX(D6:G6,COUNT(D6:G6)),"")</f>
        <v>3664275673667</v>
      </c>
      <c r="I6" s="2">
        <f t="shared" ref="I6:R6" si="3">IFERROR(INDEX(I51:I500,MATCH($C$6,$C$51:$C$500,0)),"")</f>
        <v>3230721422381</v>
      </c>
      <c r="J6" s="2">
        <f t="shared" si="3"/>
        <v>2349768088304</v>
      </c>
      <c r="K6" s="2">
        <f t="shared" si="3"/>
        <v>1972586251597</v>
      </c>
      <c r="L6" s="2">
        <f t="shared" si="3"/>
        <v>1722573240682</v>
      </c>
      <c r="M6" s="2">
        <f t="shared" si="3"/>
        <v>1515552418426</v>
      </c>
      <c r="N6" s="2">
        <f t="shared" si="3"/>
        <v>1356947214766</v>
      </c>
      <c r="O6" s="2">
        <f t="shared" si="3"/>
        <v>1211246898396</v>
      </c>
      <c r="P6" s="2">
        <f t="shared" si="3"/>
        <v>1092723219024</v>
      </c>
      <c r="Q6" s="2">
        <f t="shared" si="3"/>
        <v>996515466805</v>
      </c>
      <c r="R6" s="2">
        <f t="shared" si="3"/>
        <v>569301722481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4.6100000000000003</v>
      </c>
      <c r="H7" s="3">
        <f>IFERROR(INDEX(D7:G7,COUNT(D7:G7)),"")</f>
        <v>4.6100000000000003</v>
      </c>
      <c r="I7" s="3">
        <f t="shared" ref="I7:R7" si="4">IFERROR(INDEX(I51:I500,MATCH($C$7,$C$51:$C$500,0))/1000000000,"")</f>
        <v>4.6100000000000003</v>
      </c>
      <c r="J7" s="3">
        <f t="shared" si="4"/>
        <v>4.6100000000000003</v>
      </c>
      <c r="K7" s="3">
        <f t="shared" si="4"/>
        <v>4.6100000000000003</v>
      </c>
      <c r="L7" s="3">
        <f t="shared" si="4"/>
        <v>4.6100000000000003</v>
      </c>
      <c r="M7" s="3">
        <f t="shared" si="4"/>
        <v>4.6100000000000003</v>
      </c>
      <c r="N7" s="3">
        <f t="shared" si="4"/>
        <v>4.6100000000000003</v>
      </c>
      <c r="O7" s="3">
        <f t="shared" si="4"/>
        <v>4.6100000000000003</v>
      </c>
      <c r="P7" s="3">
        <f t="shared" si="4"/>
        <v>4.6100000000000003</v>
      </c>
      <c r="Q7" s="3">
        <f t="shared" si="4"/>
        <v>4.6100000000000003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1137000000000</v>
      </c>
      <c r="H8" s="2">
        <f>IFERROR(INDEX(D8:G8,COUNT(D8:G8)),"")</f>
        <v>1137000000000</v>
      </c>
      <c r="I8" s="2">
        <f t="shared" ref="I8:R8" si="5">IFERROR(INDEX(I51:I500,MATCH($C$8,$C$51:$C$500,0)),"")</f>
        <v>847000000000</v>
      </c>
      <c r="J8" s="2">
        <f t="shared" si="5"/>
        <v>-613000000000</v>
      </c>
      <c r="K8" s="2">
        <f t="shared" si="5"/>
        <v>-451000000000</v>
      </c>
      <c r="L8" s="2">
        <f t="shared" si="5"/>
        <v>-49000000000</v>
      </c>
      <c r="M8" s="2">
        <f t="shared" si="5"/>
        <v>-422000000000</v>
      </c>
      <c r="N8" s="2">
        <f t="shared" si="5"/>
        <v>-698000000000</v>
      </c>
      <c r="O8" s="2">
        <f t="shared" si="5"/>
        <v>-236000000000</v>
      </c>
      <c r="P8" s="2">
        <f t="shared" si="5"/>
        <v>-27000000000</v>
      </c>
      <c r="Q8" s="2">
        <f t="shared" si="5"/>
        <v>-169000000000</v>
      </c>
      <c r="R8" s="2">
        <f t="shared" si="5"/>
        <v>-17000000000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246.93</v>
      </c>
      <c r="H9" s="3">
        <f>IFERROR(INDEX(D9:G9,COUNT(D9:G9)),"")</f>
        <v>246.93</v>
      </c>
      <c r="I9" s="3">
        <f t="shared" ref="I9:R9" si="6">IFERROR(INDEX(I51:I500,MATCH($C$9,$C$51:$C$500,0)),"")</f>
        <v>183.95</v>
      </c>
      <c r="J9" s="3">
        <f t="shared" si="6"/>
        <v>-133.03</v>
      </c>
      <c r="K9" s="3">
        <f t="shared" si="6"/>
        <v>-97.83</v>
      </c>
      <c r="L9" s="3">
        <f t="shared" si="6"/>
        <v>-10.6</v>
      </c>
      <c r="M9" s="3">
        <f t="shared" si="6"/>
        <v>-91.56</v>
      </c>
      <c r="N9" s="3">
        <f t="shared" si="6"/>
        <v>-151.54</v>
      </c>
      <c r="O9" s="3">
        <f t="shared" si="6"/>
        <v>-51.32</v>
      </c>
      <c r="P9" s="3">
        <f t="shared" si="6"/>
        <v>-5.8</v>
      </c>
      <c r="Q9" s="3">
        <f t="shared" si="6"/>
        <v>-36.61</v>
      </c>
      <c r="R9" s="3">
        <f t="shared" si="6"/>
        <v>-422091.02</v>
      </c>
    </row>
    <row r="10" spans="1:18" ht="15.5" x14ac:dyDescent="0.35">
      <c r="C10" t="s">
        <v>17</v>
      </c>
      <c r="D10" s="3">
        <f ca="1">IFERROR(IF(D9=0,"",D2/D9),"")</f>
        <v>8.9094075243996276</v>
      </c>
      <c r="I10" s="3">
        <f t="shared" ref="I10:R10" ca="1" si="7">IFERROR(IF(I9=0,"",I2/I9),"")</f>
        <v>11.687958684425116</v>
      </c>
      <c r="J10" s="3">
        <f t="shared" ca="1" si="7"/>
        <v>-2.6610538976170788</v>
      </c>
      <c r="K10" s="3">
        <f t="shared" ca="1" si="7"/>
        <v>-3.5571910456915057</v>
      </c>
      <c r="L10" s="3">
        <f t="shared" ca="1" si="7"/>
        <v>-19.056603773584907</v>
      </c>
      <c r="M10" s="3">
        <f t="shared" ca="1" si="7"/>
        <v>-2.3154215814766275</v>
      </c>
      <c r="N10" s="3">
        <f t="shared" ca="1" si="7"/>
        <v>-1.6101359377062163</v>
      </c>
      <c r="O10" s="3">
        <f t="shared" ca="1" si="7"/>
        <v>-3.8971161340607949</v>
      </c>
      <c r="P10" s="3">
        <f t="shared" ca="1" si="7"/>
        <v>-52.758620689655174</v>
      </c>
      <c r="Q10" s="3">
        <f t="shared" ca="1" si="7"/>
        <v>-8.1398524993171257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2726378484564</v>
      </c>
      <c r="H11" s="2">
        <f>IFERROR(INDEX(D11:G11,COUNT(D11:G11)),"")</f>
        <v>2726378484564</v>
      </c>
      <c r="I11" s="2">
        <f t="shared" ref="I11:R11" si="8">IFERROR(INDEX(I51:I500,MATCH($C$11,$C$51:$C$500,0)),"")</f>
        <v>1529409541076</v>
      </c>
      <c r="J11" s="2">
        <f t="shared" si="8"/>
        <v>213547539451</v>
      </c>
      <c r="K11" s="2">
        <f t="shared" si="8"/>
        <v>292625393503</v>
      </c>
      <c r="L11" s="2">
        <f t="shared" si="8"/>
        <v>106022959438</v>
      </c>
      <c r="M11" s="2">
        <f t="shared" si="8"/>
        <v>62477174192</v>
      </c>
      <c r="N11" s="2">
        <f t="shared" si="8"/>
        <v>50403584884</v>
      </c>
      <c r="O11" s="2">
        <f t="shared" si="8"/>
        <v>419365767489</v>
      </c>
      <c r="P11" s="2">
        <f t="shared" si="8"/>
        <v>13604169222</v>
      </c>
      <c r="Q11" s="2">
        <f t="shared" si="8"/>
        <v>86872429679</v>
      </c>
      <c r="R11" s="2">
        <f t="shared" si="8"/>
        <v>21071062095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1359000000000</v>
      </c>
      <c r="H12" s="2">
        <f>IFERROR(INDEX(D12:G12,COUNT(D12:G12)),"")</f>
        <v>1359000000000</v>
      </c>
      <c r="I12" s="2">
        <f t="shared" ref="I12:R12" si="9">IFERROR(INDEX(I51:I500,MATCH($C$12,$C$51:$C$500,0)),"")</f>
        <v>2488000000000</v>
      </c>
      <c r="J12" s="2">
        <f t="shared" si="9"/>
        <v>3201000000000</v>
      </c>
      <c r="K12" s="2">
        <f t="shared" si="9"/>
        <v>2494000000000</v>
      </c>
      <c r="L12" s="2">
        <f t="shared" si="9"/>
        <v>1937000000000</v>
      </c>
      <c r="M12" s="2">
        <f t="shared" si="9"/>
        <v>1829000000000</v>
      </c>
      <c r="N12" s="2">
        <f t="shared" si="9"/>
        <v>1366000000000</v>
      </c>
      <c r="O12" s="2">
        <f t="shared" si="9"/>
        <v>-258000000000</v>
      </c>
      <c r="P12" s="2">
        <f t="shared" si="9"/>
        <v>342000000000</v>
      </c>
      <c r="Q12" s="2">
        <f t="shared" si="9"/>
        <v>288000000000</v>
      </c>
      <c r="R12" s="2">
        <f t="shared" si="9"/>
        <v>436000000000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4086000000000</v>
      </c>
      <c r="H13" s="2">
        <f>IFERROR(INDEX(D13:G13,COUNT(D13:G13)),"")</f>
        <v>4086000000000</v>
      </c>
      <c r="I13" s="2">
        <f t="shared" ref="I13:R13" si="10">IFERROR(INDEX(I51:I500,MATCH($C$13,$C$51:$C$500,0)),"")</f>
        <v>4017000000000</v>
      </c>
      <c r="J13" s="2">
        <f t="shared" si="10"/>
        <v>3415000000000</v>
      </c>
      <c r="K13" s="2">
        <f t="shared" si="10"/>
        <v>2787000000000</v>
      </c>
      <c r="L13" s="2">
        <f t="shared" si="10"/>
        <v>2043000000000</v>
      </c>
      <c r="M13" s="2">
        <f t="shared" si="10"/>
        <v>1891000000000</v>
      </c>
      <c r="N13" s="2">
        <f t="shared" si="10"/>
        <v>1417000000000</v>
      </c>
      <c r="O13" s="2">
        <f t="shared" si="10"/>
        <v>1038000000000</v>
      </c>
      <c r="P13" s="2">
        <f t="shared" si="10"/>
        <v>356000000000</v>
      </c>
      <c r="Q13" s="2">
        <f t="shared" si="10"/>
        <v>375000000000</v>
      </c>
      <c r="R13" s="2">
        <f t="shared" si="10"/>
        <v>457000000000</v>
      </c>
    </row>
    <row r="14" spans="1:18" ht="15.5" x14ac:dyDescent="0.35">
      <c r="C14" t="s">
        <v>26</v>
      </c>
      <c r="D14" s="2">
        <f>IFERROR(INDEX(D51:D500,MATCH($C$14,$C$51:$C$500,0)),"")</f>
        <v>-83265441220</v>
      </c>
      <c r="H14" s="2">
        <f>IFERROR(SUM(D14:G14)*(4/MAX(1,COUNT(D14:G14))),"")</f>
        <v>-333061764880</v>
      </c>
      <c r="I14" s="2">
        <f t="shared" ref="I14:R14" si="11">IFERROR(INDEX(I51:I500,MATCH($C$14,$C$51:$C$500,0)),"")</f>
        <v>-344173757866</v>
      </c>
      <c r="J14" s="2">
        <f t="shared" si="11"/>
        <v>-310216709454</v>
      </c>
      <c r="K14" s="2">
        <f t="shared" si="11"/>
        <v>-304818416655</v>
      </c>
      <c r="L14" s="2">
        <f t="shared" si="11"/>
        <v>-217135304417</v>
      </c>
      <c r="M14" s="2">
        <f t="shared" si="11"/>
        <v>-150914980300</v>
      </c>
      <c r="N14" s="2">
        <f t="shared" si="11"/>
        <v>-114084173921</v>
      </c>
      <c r="O14" s="2">
        <f t="shared" si="11"/>
        <v>-41993948906</v>
      </c>
      <c r="P14" s="2">
        <f t="shared" si="11"/>
        <v>-42346460707</v>
      </c>
      <c r="Q14" s="2">
        <f t="shared" si="11"/>
        <v>-45431294105</v>
      </c>
      <c r="R14" s="2">
        <f t="shared" si="11"/>
        <v>-50807670239</v>
      </c>
    </row>
    <row r="15" spans="1:18" ht="15.5" x14ac:dyDescent="0.35">
      <c r="C15" t="s">
        <v>27</v>
      </c>
      <c r="D15" s="2">
        <f>IFERROR(INDEX(D51:D500,MATCH($C$15,$C$51:$C$500,0)),"")</f>
        <v>-119991110442</v>
      </c>
      <c r="H15" s="2">
        <f>IFERROR(SUM(D15:G15)*(4/MAX(1,COUNT(D15:G15))),"")</f>
        <v>-479964441768</v>
      </c>
      <c r="I15" s="2">
        <f t="shared" ref="I15:R15" si="12">IFERROR(INDEX(I51:I500,MATCH($C$15,$C$51:$C$500,0)),"")</f>
        <v>-280385844641</v>
      </c>
      <c r="J15" s="2">
        <f t="shared" si="12"/>
        <v>-124363244066</v>
      </c>
      <c r="K15" s="2">
        <f t="shared" si="12"/>
        <v>-89889475131</v>
      </c>
      <c r="L15" s="2">
        <f t="shared" si="12"/>
        <v>-72055541738</v>
      </c>
      <c r="M15" s="2">
        <f t="shared" si="12"/>
        <v>-53732930600</v>
      </c>
      <c r="N15" s="2">
        <f t="shared" si="12"/>
        <v>-47120303103</v>
      </c>
      <c r="O15" s="2">
        <f t="shared" si="12"/>
        <v>-50130174778</v>
      </c>
      <c r="P15" s="2">
        <f t="shared" si="12"/>
        <v>-42390206624</v>
      </c>
      <c r="Q15" s="2">
        <f t="shared" si="12"/>
        <v>-36884119978</v>
      </c>
      <c r="R15" s="2">
        <f t="shared" si="12"/>
        <v>44302675747</v>
      </c>
    </row>
    <row r="16" spans="1:18" ht="15.5" x14ac:dyDescent="0.35">
      <c r="C16" t="s">
        <v>28</v>
      </c>
      <c r="D16" s="2">
        <f>IFERROR(INDEX(D51:D500,MATCH($C$16,$C$51:$C$500,0)),"")</f>
        <v>553908846168</v>
      </c>
      <c r="H16" s="2">
        <f>IFERROR(SUM(D16:G16)*(4/MAX(1,COUNT(D16:G16))),"")</f>
        <v>2215635384672</v>
      </c>
      <c r="I16" s="2">
        <f t="shared" ref="I16:R16" si="13">IFERROR(INDEX(I51:I500,MATCH($C$16,$C$51:$C$500,0)),"")</f>
        <v>1259989403569</v>
      </c>
      <c r="J16" s="2">
        <f t="shared" si="13"/>
        <v>567083271565</v>
      </c>
      <c r="K16" s="2">
        <f t="shared" si="13"/>
        <v>396158030726</v>
      </c>
      <c r="L16" s="2">
        <f t="shared" si="13"/>
        <v>326183131521</v>
      </c>
      <c r="M16" s="2">
        <f t="shared" si="13"/>
        <v>248165327819</v>
      </c>
      <c r="N16" s="2">
        <f t="shared" si="13"/>
        <v>218204833971</v>
      </c>
      <c r="O16" s="2">
        <f t="shared" si="13"/>
        <v>200120811411</v>
      </c>
      <c r="P16" s="2">
        <f t="shared" si="13"/>
        <v>165784070062</v>
      </c>
      <c r="Q16" s="2">
        <f t="shared" si="13"/>
        <v>147185345549</v>
      </c>
      <c r="R16" s="2">
        <f t="shared" si="13"/>
        <v>127275276972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10142000000000</v>
      </c>
      <c r="H20" s="2">
        <f t="shared" ref="H20:R20" ca="1" si="14">IFERROR(H21*H2,"")</f>
        <v>10142000000000</v>
      </c>
      <c r="I20" s="2">
        <f t="shared" ca="1" si="14"/>
        <v>9911500000000</v>
      </c>
      <c r="J20" s="2">
        <f t="shared" ca="1" si="14"/>
        <v>1631940000000</v>
      </c>
      <c r="K20" s="2">
        <f t="shared" ca="1" si="14"/>
        <v>1604280000000</v>
      </c>
      <c r="L20" s="2">
        <f t="shared" ca="1" si="14"/>
        <v>931220000000</v>
      </c>
      <c r="M20" s="2">
        <f t="shared" ca="1" si="14"/>
        <v>977320000000</v>
      </c>
      <c r="N20" s="2">
        <f t="shared" ca="1" si="14"/>
        <v>1124840000000</v>
      </c>
      <c r="O20" s="2">
        <f t="shared" ca="1" si="14"/>
        <v>922000000000</v>
      </c>
      <c r="P20" s="2">
        <f t="shared" ca="1" si="14"/>
        <v>1410660000000</v>
      </c>
      <c r="Q20" s="2">
        <f t="shared" ca="1" si="14"/>
        <v>1373780000000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4610000000</v>
      </c>
      <c r="H21" s="2">
        <f>IFERROR(INDEX(D21:G21,COUNT(D21:G21)),"")</f>
        <v>4610000000</v>
      </c>
      <c r="I21" s="2">
        <f t="shared" ref="I21:R21" si="15">IFERROR(INDEX(I51:I500,MATCH($C$7,$C$51:$C$500,0)),"")</f>
        <v>4610000000</v>
      </c>
      <c r="J21" s="2">
        <f t="shared" si="15"/>
        <v>4610000000</v>
      </c>
      <c r="K21" s="2">
        <f t="shared" si="15"/>
        <v>4610000000</v>
      </c>
      <c r="L21" s="2">
        <f t="shared" si="15"/>
        <v>4610000000</v>
      </c>
      <c r="M21" s="2">
        <f t="shared" si="15"/>
        <v>4610000000</v>
      </c>
      <c r="N21" s="2">
        <f t="shared" si="15"/>
        <v>4610000000</v>
      </c>
      <c r="O21" s="2">
        <f t="shared" si="15"/>
        <v>4610000000</v>
      </c>
      <c r="P21" s="2">
        <f t="shared" si="15"/>
        <v>4610000000</v>
      </c>
      <c r="Q21" s="2">
        <f t="shared" si="15"/>
        <v>4610000000</v>
      </c>
      <c r="R21" s="2">
        <f t="shared" si="15"/>
        <v>0</v>
      </c>
    </row>
    <row r="23" spans="1:18" ht="15.5" x14ac:dyDescent="0.35">
      <c r="B23" t="s">
        <v>40</v>
      </c>
      <c r="C23" t="s">
        <v>41</v>
      </c>
      <c r="D23" s="3">
        <f>IFERROR(D5/D6*100,"")</f>
        <v>11.820525376371078</v>
      </c>
      <c r="H23" s="3">
        <f t="shared" ref="H23:R23" si="16">IFERROR(H5/H6*100,"")</f>
        <v>47.282101505484313</v>
      </c>
      <c r="I23" s="3">
        <f t="shared" si="16"/>
        <v>30.252436090936293</v>
      </c>
      <c r="J23" s="3">
        <f t="shared" si="16"/>
        <v>18.810246923815438</v>
      </c>
      <c r="K23" s="3">
        <f t="shared" si="16"/>
        <v>15.460098304705422</v>
      </c>
      <c r="L23" s="3">
        <f t="shared" si="16"/>
        <v>14.666600730020269</v>
      </c>
      <c r="M23" s="3">
        <f t="shared" si="16"/>
        <v>12.827336438610438</v>
      </c>
      <c r="N23" s="3">
        <f t="shared" si="16"/>
        <v>12.580693649637567</v>
      </c>
      <c r="O23" s="3">
        <f t="shared" si="16"/>
        <v>12.41425359504529</v>
      </c>
      <c r="P23" s="3">
        <f t="shared" si="16"/>
        <v>11.331499454875264</v>
      </c>
      <c r="Q23" s="3">
        <f t="shared" si="16"/>
        <v>11.282763094935625</v>
      </c>
      <c r="R23" s="3">
        <f t="shared" si="16"/>
        <v>30.134292297653381</v>
      </c>
    </row>
    <row r="24" spans="1:18" ht="15.5" x14ac:dyDescent="0.35">
      <c r="C24" t="s">
        <v>42</v>
      </c>
      <c r="D24" s="4">
        <f>IFERROR(_xlfn.RRI(5,I23,D23),"")</f>
        <v>-0.17134208006146678</v>
      </c>
      <c r="H24" s="4">
        <f t="shared" ref="H24:R24" si="17">IFERROR(_xlfn.RRI(5,M23,H23),"")</f>
        <v>0.29811167846059416</v>
      </c>
      <c r="I24" s="4">
        <f t="shared" si="17"/>
        <v>0.19182132809048102</v>
      </c>
      <c r="J24" s="4">
        <f t="shared" si="17"/>
        <v>8.6662741852187475E-2</v>
      </c>
      <c r="K24" s="4">
        <f t="shared" si="17"/>
        <v>6.4106200403193814E-2</v>
      </c>
      <c r="L24" s="4">
        <f t="shared" si="17"/>
        <v>5.3859706689668663E-2</v>
      </c>
      <c r="M24" s="4">
        <f t="shared" si="17"/>
        <v>-0.157024218105697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94.13</v>
      </c>
      <c r="H25" s="3">
        <f>IFERROR(INDEX(D25:G25,COUNT(D25:G25)),"")</f>
        <v>94.13</v>
      </c>
      <c r="I25" s="3">
        <f t="shared" ref="I25:R25" si="18">IFERROR(INDEX(I51:I500,MATCH($C$25,$C$51:$C$500,0)),"")</f>
        <v>212.47</v>
      </c>
      <c r="J25" s="3">
        <f t="shared" si="18"/>
        <v>96.02</v>
      </c>
      <c r="K25" s="3">
        <f t="shared" si="18"/>
        <v>66.400000000000006</v>
      </c>
      <c r="L25" s="3">
        <f t="shared" si="18"/>
        <v>55.05</v>
      </c>
      <c r="M25" s="3">
        <f t="shared" si="18"/>
        <v>42.12</v>
      </c>
      <c r="N25" s="3">
        <f t="shared" si="18"/>
        <v>37.17</v>
      </c>
      <c r="O25" s="3">
        <f t="shared" si="18"/>
        <v>32.6</v>
      </c>
      <c r="P25" s="3">
        <f t="shared" si="18"/>
        <v>26.8</v>
      </c>
      <c r="Q25" s="3">
        <f t="shared" si="18"/>
        <v>23.95</v>
      </c>
      <c r="R25" s="3">
        <f t="shared" si="18"/>
        <v>4289448.82</v>
      </c>
    </row>
    <row r="26" spans="1:18" ht="15.5" x14ac:dyDescent="0.35">
      <c r="C26" t="s">
        <v>45</v>
      </c>
      <c r="D26" s="4">
        <f>IFERROR(_xlfn.RRI(5,I25,D25),"")</f>
        <v>-0.15025994955214017</v>
      </c>
      <c r="H26" s="4">
        <f t="shared" ref="H26:R26" si="19">IFERROR(_xlfn.RRI(5,M25,H25),"")</f>
        <v>0.17448625671780005</v>
      </c>
      <c r="I26" s="4">
        <f t="shared" si="19"/>
        <v>0.41716693642164193</v>
      </c>
      <c r="J26" s="4">
        <f t="shared" si="19"/>
        <v>0.24116299957761433</v>
      </c>
      <c r="K26" s="4">
        <f t="shared" si="19"/>
        <v>0.1989654186382428</v>
      </c>
      <c r="L26" s="4">
        <f t="shared" si="19"/>
        <v>0.18111003966041128</v>
      </c>
      <c r="M26" s="4">
        <f t="shared" si="19"/>
        <v>-0.90036374982617318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4372.7742561902387</v>
      </c>
      <c r="H27" s="3">
        <f t="shared" ref="H27:R27" si="20">IFERROR(H4/H21,"")</f>
        <v>17491.097024760955</v>
      </c>
      <c r="I27" s="3">
        <f t="shared" si="20"/>
        <v>9663.4325707488078</v>
      </c>
      <c r="J27" s="3">
        <f t="shared" si="20"/>
        <v>3954.1494554804772</v>
      </c>
      <c r="K27" s="3">
        <f t="shared" si="20"/>
        <v>2788.9433242</v>
      </c>
      <c r="L27" s="3">
        <f t="shared" si="20"/>
        <v>1500.7491454459871</v>
      </c>
      <c r="M27" s="3">
        <f t="shared" si="20"/>
        <v>1136.2050816008677</v>
      </c>
      <c r="N27" s="3">
        <f t="shared" si="20"/>
        <v>897.7498510312364</v>
      </c>
      <c r="O27" s="3">
        <f t="shared" si="20"/>
        <v>701.84862468828635</v>
      </c>
      <c r="P27" s="3">
        <f t="shared" si="20"/>
        <v>595.57338334837311</v>
      </c>
      <c r="Q27" s="3">
        <f t="shared" si="20"/>
        <v>538.5594164010846</v>
      </c>
      <c r="R27" s="3" t="str">
        <f t="shared" si="20"/>
        <v/>
      </c>
    </row>
    <row r="28" spans="1:18" ht="15.5" x14ac:dyDescent="0.35">
      <c r="C28" t="s">
        <v>47</v>
      </c>
      <c r="D28" s="4">
        <f>IFERROR(_xlfn.RRI(5,I27,D27),"")</f>
        <v>-0.14665405838506329</v>
      </c>
      <c r="H28" s="4">
        <f t="shared" ref="H28:R28" si="21">IFERROR(_xlfn.RRI(5,M27,H27),"")</f>
        <v>0.72771484289261923</v>
      </c>
      <c r="I28" s="4">
        <f t="shared" si="21"/>
        <v>0.60840426397061798</v>
      </c>
      <c r="J28" s="4">
        <f t="shared" si="21"/>
        <v>0.41306430331519683</v>
      </c>
      <c r="K28" s="4">
        <f t="shared" si="21"/>
        <v>0.36176096725594187</v>
      </c>
      <c r="L28" s="4">
        <f t="shared" si="21"/>
        <v>0.22748133279027893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-0.55697274909398975</v>
      </c>
      <c r="I29" s="4">
        <f t="shared" si="22"/>
        <v>1.2127681732972297</v>
      </c>
      <c r="J29" s="4">
        <f t="shared" si="22"/>
        <v>0.4460843373493974</v>
      </c>
      <c r="K29" s="4">
        <f t="shared" si="22"/>
        <v>0.20617620345140797</v>
      </c>
      <c r="L29" s="4">
        <f t="shared" si="22"/>
        <v>0.30698005698005698</v>
      </c>
      <c r="M29" s="4">
        <f t="shared" si="22"/>
        <v>0.13317191283292967</v>
      </c>
      <c r="N29" s="4">
        <f t="shared" si="22"/>
        <v>0.1401840490797546</v>
      </c>
      <c r="O29" s="4">
        <f t="shared" si="22"/>
        <v>0.21641791044776121</v>
      </c>
      <c r="P29" s="4">
        <f t="shared" si="22"/>
        <v>0.11899791231732783</v>
      </c>
      <c r="Q29" s="4">
        <f t="shared" si="22"/>
        <v>-0.99999441653205223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0.81002939656312933</v>
      </c>
      <c r="I30" s="4">
        <f t="shared" si="23"/>
        <v>1.4438713507288468</v>
      </c>
      <c r="J30" s="4">
        <f t="shared" si="23"/>
        <v>0.4177948404938322</v>
      </c>
      <c r="K30" s="4">
        <f t="shared" si="23"/>
        <v>0.85836742447132441</v>
      </c>
      <c r="L30" s="4">
        <f t="shared" si="23"/>
        <v>0.32084354290291617</v>
      </c>
      <c r="M30" s="4">
        <f t="shared" si="23"/>
        <v>0.26561433599317247</v>
      </c>
      <c r="N30" s="4">
        <f t="shared" si="23"/>
        <v>0.27912176422651841</v>
      </c>
      <c r="O30" s="4">
        <f t="shared" si="23"/>
        <v>0.17844189198386134</v>
      </c>
      <c r="P30" s="4">
        <f t="shared" si="23"/>
        <v>0.10586383825258039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793.4</v>
      </c>
      <c r="H32" s="3">
        <f>IFERROR(INDEX(D32:G32,COUNT(D32:G32)),"")</f>
        <v>793.4</v>
      </c>
      <c r="I32" s="3">
        <f t="shared" ref="I32:R32" si="24">IFERROR(INDEX(I51:I500,MATCH($C$32,$C$51:$C$500,0)),"")</f>
        <v>699.34</v>
      </c>
      <c r="J32" s="3">
        <f t="shared" si="24"/>
        <v>508.11</v>
      </c>
      <c r="K32" s="3">
        <f t="shared" si="24"/>
        <v>427.14</v>
      </c>
      <c r="L32" s="3">
        <f t="shared" si="24"/>
        <v>372.92</v>
      </c>
      <c r="M32" s="3">
        <f t="shared" si="24"/>
        <v>328.06</v>
      </c>
      <c r="N32" s="3">
        <f t="shared" si="24"/>
        <v>293.7</v>
      </c>
      <c r="O32" s="3">
        <f t="shared" si="24"/>
        <v>262.92</v>
      </c>
      <c r="P32" s="3">
        <f t="shared" si="24"/>
        <v>237.27</v>
      </c>
      <c r="Q32" s="3">
        <f t="shared" si="24"/>
        <v>216.39</v>
      </c>
      <c r="R32" s="3">
        <f t="shared" si="24"/>
        <v>14232543.060000001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2.75</v>
      </c>
      <c r="H33" s="3">
        <f>IFERROR(INDEX(D33:G33,COUNT(D33:G33)),"")</f>
        <v>2.75</v>
      </c>
      <c r="I33" s="3">
        <f t="shared" ref="I33:R33" si="25">IFERROR(INDEX(I51:I500,MATCH($C$33,$C$51:$C$500,0)),"")</f>
        <v>3.07</v>
      </c>
      <c r="J33" s="3">
        <f t="shared" si="25"/>
        <v>0.7</v>
      </c>
      <c r="K33" s="3">
        <f t="shared" si="25"/>
        <v>0.81</v>
      </c>
      <c r="L33" s="3">
        <f t="shared" si="25"/>
        <v>0.54</v>
      </c>
      <c r="M33" s="3">
        <f t="shared" si="25"/>
        <v>0.65</v>
      </c>
      <c r="N33" s="3">
        <f t="shared" si="25"/>
        <v>0.83</v>
      </c>
      <c r="O33" s="3">
        <f t="shared" si="25"/>
        <v>0.76</v>
      </c>
      <c r="P33" s="3">
        <f t="shared" si="25"/>
        <v>1.29</v>
      </c>
      <c r="Q33" s="3">
        <f t="shared" si="25"/>
        <v>1.38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23.16</v>
      </c>
      <c r="H34" s="3">
        <f>IFERROR(INDEX(D34:G34,COUNT(D34:G34)),"")</f>
        <v>23.16</v>
      </c>
      <c r="I34" s="3">
        <f t="shared" ref="I34:R34" si="26">IFERROR(INDEX(I51:I500,MATCH($C$34,$C$51:$C$500,0)),"")</f>
        <v>10.119999999999999</v>
      </c>
      <c r="J34" s="3">
        <f t="shared" si="26"/>
        <v>3.69</v>
      </c>
      <c r="K34" s="3">
        <f t="shared" si="26"/>
        <v>5.24</v>
      </c>
      <c r="L34" s="3">
        <f t="shared" si="26"/>
        <v>3.67</v>
      </c>
      <c r="M34" s="3">
        <f t="shared" si="26"/>
        <v>5.03</v>
      </c>
      <c r="N34" s="3">
        <f t="shared" si="26"/>
        <v>6.56</v>
      </c>
      <c r="O34" s="3">
        <f t="shared" si="26"/>
        <v>6.13</v>
      </c>
      <c r="P34" s="3">
        <f t="shared" si="26"/>
        <v>11.42</v>
      </c>
      <c r="Q34" s="3">
        <f t="shared" si="26"/>
        <v>12.44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0.5</v>
      </c>
      <c r="H35" s="3">
        <f>IFERROR(INDEX(D35:G35,COUNT(D35:G35)),"")</f>
        <v>0.5</v>
      </c>
      <c r="I35" s="3">
        <f t="shared" ref="I35:R35" si="27">IFERROR(INDEX(I51:I500,MATCH($C$35,$C$51:$C$500,0)),"")</f>
        <v>0.22</v>
      </c>
      <c r="J35" s="3">
        <f t="shared" si="27"/>
        <v>0.09</v>
      </c>
      <c r="K35" s="3">
        <f t="shared" si="27"/>
        <v>0.12</v>
      </c>
      <c r="L35" s="3">
        <f t="shared" si="27"/>
        <v>0.13</v>
      </c>
      <c r="M35" s="3">
        <f t="shared" si="27"/>
        <v>0.19</v>
      </c>
      <c r="N35" s="3">
        <f t="shared" si="27"/>
        <v>0.27</v>
      </c>
      <c r="O35" s="3">
        <f t="shared" si="27"/>
        <v>0.28000000000000003</v>
      </c>
      <c r="P35" s="3">
        <f t="shared" si="27"/>
        <v>0.51</v>
      </c>
      <c r="Q35" s="3">
        <f t="shared" si="27"/>
        <v>0.55000000000000004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0.10619999999999999</v>
      </c>
      <c r="I36" s="4">
        <f t="shared" si="28"/>
        <v>0.1883</v>
      </c>
      <c r="J36" s="4">
        <f t="shared" si="28"/>
        <v>0.21870000000000001</v>
      </c>
      <c r="K36" s="4">
        <f t="shared" si="28"/>
        <v>0.22589999999999999</v>
      </c>
      <c r="L36" s="4">
        <f t="shared" si="28"/>
        <v>0.218</v>
      </c>
      <c r="M36" s="4">
        <f t="shared" si="28"/>
        <v>0.23739999999999997</v>
      </c>
      <c r="N36" s="4">
        <f t="shared" si="28"/>
        <v>0.2152</v>
      </c>
      <c r="O36" s="4">
        <f t="shared" si="28"/>
        <v>0.24539999999999998</v>
      </c>
      <c r="P36" s="4">
        <f t="shared" si="28"/>
        <v>0.26119999999999999</v>
      </c>
      <c r="Q36" s="4">
        <f t="shared" si="28"/>
        <v>0.2505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40</v>
      </c>
      <c r="I37" s="3">
        <f t="shared" si="29"/>
        <v>40</v>
      </c>
      <c r="J37" s="3">
        <f t="shared" si="29"/>
        <v>21</v>
      </c>
      <c r="K37" s="3">
        <f t="shared" si="29"/>
        <v>15</v>
      </c>
      <c r="L37" s="3">
        <f t="shared" si="29"/>
        <v>12</v>
      </c>
      <c r="M37" s="3">
        <f t="shared" si="29"/>
        <v>10</v>
      </c>
      <c r="N37" s="3">
        <f t="shared" si="29"/>
        <v>8</v>
      </c>
      <c r="O37" s="3">
        <f t="shared" si="29"/>
        <v>8</v>
      </c>
      <c r="P37" s="3">
        <f t="shared" si="29"/>
        <v>7</v>
      </c>
      <c r="Q37" s="3">
        <f t="shared" si="29"/>
        <v>6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20158489321037</v>
      </c>
      <c r="E51" s="5">
        <v>19355300150368</v>
      </c>
      <c r="F51" s="5">
        <v>10141803829352</v>
      </c>
      <c r="G51" s="5">
        <v>8263042111418</v>
      </c>
      <c r="I51" s="5">
        <v>44548424151152</v>
      </c>
      <c r="J51" s="5">
        <v>18228628989765</v>
      </c>
      <c r="K51" s="5">
        <v>12857028724562</v>
      </c>
      <c r="L51" s="5">
        <v>6918453560506</v>
      </c>
      <c r="M51" s="5">
        <v>5237905426180</v>
      </c>
      <c r="N51" s="5">
        <v>4138626813254</v>
      </c>
      <c r="O51" s="5">
        <v>3235522159813</v>
      </c>
      <c r="P51" s="5">
        <v>2745593297236</v>
      </c>
      <c r="Q51" s="5">
        <v>2482758909609</v>
      </c>
      <c r="R51" s="5">
        <v>2196887739286</v>
      </c>
    </row>
    <row r="52" spans="2:18" ht="15.5" x14ac:dyDescent="0.35">
      <c r="C52" t="s">
        <v>72</v>
      </c>
      <c r="D52" s="5">
        <v>-19414235916829</v>
      </c>
      <c r="E52" s="5">
        <v>-18622127230229</v>
      </c>
      <c r="F52" s="5">
        <v>-9700141231123</v>
      </c>
      <c r="G52" s="5">
        <v>-7859261419702</v>
      </c>
      <c r="I52" s="5">
        <v>-42626749035722</v>
      </c>
      <c r="J52" s="5">
        <v>-17131863817700</v>
      </c>
      <c r="K52" s="5">
        <v>-11910293090365</v>
      </c>
      <c r="L52" s="5">
        <v>-6175631540633</v>
      </c>
      <c r="M52" s="5">
        <v>-4665326852371</v>
      </c>
      <c r="N52" s="5">
        <v>-3716928485410</v>
      </c>
      <c r="O52" s="5">
        <v>-2919727588456</v>
      </c>
      <c r="P52" s="5">
        <v>-2487493630022</v>
      </c>
      <c r="Q52" s="5">
        <v>-2257188788489</v>
      </c>
      <c r="R52" s="5">
        <v>-1990919487779</v>
      </c>
    </row>
    <row r="53" spans="2:18" ht="15.5" x14ac:dyDescent="0.35">
      <c r="C53" t="s">
        <v>73</v>
      </c>
      <c r="D53" s="5">
        <v>744253404208</v>
      </c>
      <c r="E53" s="5">
        <v>733172920139</v>
      </c>
      <c r="F53" s="5">
        <v>441662598229</v>
      </c>
      <c r="G53" s="5">
        <v>403780691716</v>
      </c>
      <c r="I53" s="5">
        <v>1921675115430</v>
      </c>
      <c r="J53" s="5">
        <v>1096765172065</v>
      </c>
      <c r="K53" s="5">
        <v>946735634197</v>
      </c>
      <c r="L53" s="5">
        <v>742822019873</v>
      </c>
      <c r="M53" s="5">
        <v>572578573809</v>
      </c>
      <c r="N53" s="5">
        <v>421698327844</v>
      </c>
      <c r="O53" s="5">
        <v>315794571357</v>
      </c>
      <c r="P53" s="5">
        <v>258099667214</v>
      </c>
      <c r="Q53" s="5">
        <v>225570121120</v>
      </c>
      <c r="R53" s="5">
        <v>205968251507</v>
      </c>
    </row>
    <row r="54" spans="2:18" ht="15.5" x14ac:dyDescent="0.35">
      <c r="C54" t="s">
        <v>74</v>
      </c>
      <c r="D54" s="5">
        <v>-110728355140</v>
      </c>
      <c r="E54" s="5">
        <v>-136234627847</v>
      </c>
      <c r="F54" s="5">
        <v>-62422862749</v>
      </c>
      <c r="G54" s="5">
        <v>-60365474569</v>
      </c>
      <c r="I54" s="5">
        <v>-323313369713</v>
      </c>
      <c r="J54" s="5">
        <v>-222146871807</v>
      </c>
      <c r="K54" s="5">
        <v>-248078147202</v>
      </c>
      <c r="L54" s="5">
        <v>-193606588060</v>
      </c>
      <c r="M54" s="5">
        <v>-146360497417</v>
      </c>
      <c r="N54" s="5">
        <v>-65208729476</v>
      </c>
      <c r="O54" s="5">
        <v>-57794492233</v>
      </c>
      <c r="P54" s="5">
        <v>-50238951427</v>
      </c>
      <c r="Q54" s="5">
        <v>-33945163314</v>
      </c>
      <c r="R54" s="5">
        <v>-28252800412</v>
      </c>
    </row>
    <row r="55" spans="2:18" ht="15.5" x14ac:dyDescent="0.35">
      <c r="C55" t="s">
        <v>75</v>
      </c>
      <c r="D55" s="5">
        <v>-43134352702</v>
      </c>
      <c r="E55" s="5">
        <v>-68338296435</v>
      </c>
      <c r="F55" s="5">
        <v>-2343808335</v>
      </c>
      <c r="G55" s="5">
        <v>-2976036250</v>
      </c>
      <c r="I55" s="5">
        <v>-82025885408</v>
      </c>
      <c r="J55" s="5">
        <v>-9923225050</v>
      </c>
      <c r="K55" s="5">
        <v>-23306944098</v>
      </c>
      <c r="L55" s="5">
        <v>-23122498487</v>
      </c>
      <c r="M55" s="5">
        <v>-11550995457</v>
      </c>
      <c r="N55" s="5">
        <v>-13267382189</v>
      </c>
      <c r="O55" s="5">
        <v>-20465652228</v>
      </c>
      <c r="P55" s="5">
        <v>-17019913811</v>
      </c>
      <c r="Q55" s="5">
        <v>-12468174368</v>
      </c>
      <c r="R55" s="5">
        <v>-11105573975</v>
      </c>
    </row>
    <row r="56" spans="2:18" ht="15.5" x14ac:dyDescent="0.35">
      <c r="C56" t="s">
        <v>76</v>
      </c>
      <c r="D56" s="5">
        <v>-67188209335</v>
      </c>
      <c r="E56" s="5">
        <v>-68018976881</v>
      </c>
      <c r="F56" s="5">
        <v>-61664108038</v>
      </c>
      <c r="G56" s="5">
        <v>-56721230706</v>
      </c>
      <c r="I56" s="5">
        <v>-242272212153</v>
      </c>
      <c r="J56" s="5">
        <v>-209767760971</v>
      </c>
      <c r="K56" s="5">
        <v>-215772001512</v>
      </c>
      <c r="L56" s="5">
        <v>-171601981465</v>
      </c>
      <c r="M56" s="5">
        <v>-135302093946</v>
      </c>
      <c r="N56" s="5">
        <v>-52939211727</v>
      </c>
      <c r="O56" s="5">
        <v>-38267069460</v>
      </c>
      <c r="P56" s="5">
        <v>-33875190703</v>
      </c>
      <c r="Q56" s="5">
        <v>-21720095480</v>
      </c>
      <c r="R56" s="5">
        <v>-14917092366</v>
      </c>
    </row>
    <row r="57" spans="2:18" ht="15.5" x14ac:dyDescent="0.35">
      <c r="C57" t="s">
        <v>77</v>
      </c>
      <c r="D57" s="5">
        <v>417615420</v>
      </c>
      <c r="E57" s="5">
        <v>332267946</v>
      </c>
      <c r="F57" s="5">
        <v>312435205</v>
      </c>
      <c r="G57" s="5">
        <v>253749429</v>
      </c>
      <c r="I57" s="5">
        <v>1088235895</v>
      </c>
      <c r="J57" s="5">
        <v>538593160</v>
      </c>
      <c r="K57" s="5">
        <v>462386073</v>
      </c>
      <c r="L57" s="5">
        <v>610506763</v>
      </c>
      <c r="M57" s="5">
        <v>456267686</v>
      </c>
      <c r="N57" s="5">
        <v>-85846065</v>
      </c>
      <c r="O57" s="5">
        <v>-118942865</v>
      </c>
      <c r="P57" s="5">
        <v>-7598988</v>
      </c>
    </row>
    <row r="58" spans="2:18" ht="15.5" x14ac:dyDescent="0.35">
      <c r="C58" t="s">
        <v>78</v>
      </c>
      <c r="D58" s="5">
        <v>633525049068</v>
      </c>
      <c r="E58" s="5">
        <v>596938292292</v>
      </c>
      <c r="F58" s="5">
        <v>379239735480</v>
      </c>
      <c r="G58" s="5">
        <v>343415217147</v>
      </c>
      <c r="I58" s="5">
        <v>1598361745717</v>
      </c>
      <c r="J58" s="5">
        <v>874618300258</v>
      </c>
      <c r="K58" s="5">
        <v>698657486995</v>
      </c>
      <c r="L58" s="5">
        <v>549215431813</v>
      </c>
      <c r="M58" s="5">
        <v>426218076392</v>
      </c>
      <c r="N58" s="5">
        <v>356489598368</v>
      </c>
      <c r="O58" s="5">
        <v>258000079124</v>
      </c>
      <c r="P58" s="5">
        <v>207860715787</v>
      </c>
      <c r="Q58" s="5">
        <v>191624957806</v>
      </c>
      <c r="R58" s="5">
        <v>177715451095</v>
      </c>
    </row>
    <row r="59" spans="2:18" ht="15.5" x14ac:dyDescent="0.35">
      <c r="C59" t="s">
        <v>79</v>
      </c>
      <c r="D59" s="5">
        <v>-79616202900</v>
      </c>
      <c r="E59" s="5">
        <v>-77550558295</v>
      </c>
      <c r="F59" s="5">
        <v>-87757623221</v>
      </c>
      <c r="G59" s="5">
        <v>-86801880108</v>
      </c>
      <c r="I59" s="5">
        <v>-338372342148</v>
      </c>
      <c r="J59" s="5">
        <v>-307535028693</v>
      </c>
      <c r="K59" s="5">
        <v>-302499456269</v>
      </c>
      <c r="L59" s="5">
        <v>-223032300292</v>
      </c>
      <c r="M59" s="5">
        <v>-178052748573</v>
      </c>
      <c r="N59" s="5">
        <v>-138284764397</v>
      </c>
      <c r="O59" s="5">
        <v>-57879267713</v>
      </c>
      <c r="P59" s="5">
        <v>-42076645725</v>
      </c>
      <c r="Q59" s="5">
        <v>-44439612257</v>
      </c>
      <c r="R59" s="5">
        <v>-50440174123</v>
      </c>
    </row>
    <row r="60" spans="2:18" ht="15.5" x14ac:dyDescent="0.35">
      <c r="C60" t="s">
        <v>80</v>
      </c>
      <c r="D60" s="5">
        <v>3649238320</v>
      </c>
      <c r="E60" s="5">
        <v>2893283255</v>
      </c>
      <c r="F60" s="5">
        <v>1351940115</v>
      </c>
      <c r="G60" s="5">
        <v>750230497</v>
      </c>
      <c r="I60" s="5">
        <v>5801415718</v>
      </c>
      <c r="J60" s="5">
        <v>2681680761</v>
      </c>
      <c r="K60" s="5">
        <v>2318960386</v>
      </c>
      <c r="L60" s="5">
        <v>2217045789</v>
      </c>
      <c r="M60" s="5">
        <v>819356723</v>
      </c>
      <c r="N60" s="5">
        <v>3756534520</v>
      </c>
      <c r="O60" s="5">
        <v>4094502950</v>
      </c>
      <c r="P60" s="5">
        <v>269814982</v>
      </c>
      <c r="Q60" s="5">
        <v>991681848</v>
      </c>
      <c r="R60" s="5">
        <v>367496116</v>
      </c>
    </row>
    <row r="61" spans="2:18" ht="15.5" x14ac:dyDescent="0.35">
      <c r="C61" t="s">
        <v>26</v>
      </c>
      <c r="D61" s="5">
        <v>-83265441220</v>
      </c>
      <c r="E61" s="5">
        <v>-80443841550</v>
      </c>
      <c r="F61" s="5">
        <v>-89109563336</v>
      </c>
      <c r="G61" s="5">
        <v>-87552110605</v>
      </c>
      <c r="I61" s="5">
        <v>-344173757866</v>
      </c>
      <c r="J61" s="5">
        <v>-310216709454</v>
      </c>
      <c r="K61" s="5">
        <v>-304818416655</v>
      </c>
      <c r="L61" s="5">
        <v>-217135304417</v>
      </c>
      <c r="M61" s="5">
        <v>-150914980300</v>
      </c>
      <c r="N61" s="5">
        <v>-114084173921</v>
      </c>
      <c r="O61" s="5">
        <v>-41993948906</v>
      </c>
      <c r="P61" s="5">
        <v>-42346460707</v>
      </c>
      <c r="Q61" s="5">
        <v>-45431294105</v>
      </c>
      <c r="R61" s="5">
        <v>-50807670239</v>
      </c>
    </row>
    <row r="62" spans="2:18" ht="15.5" x14ac:dyDescent="0.35">
      <c r="C62" t="s">
        <v>82</v>
      </c>
      <c r="D62" s="5">
        <v>-79616202900</v>
      </c>
      <c r="E62" s="5">
        <v>-77550558295</v>
      </c>
      <c r="F62" s="5">
        <v>-87757623221</v>
      </c>
      <c r="G62" s="5">
        <v>-86801880108</v>
      </c>
      <c r="I62" s="5">
        <v>-338372342148</v>
      </c>
      <c r="J62" s="5">
        <v>-307535028693</v>
      </c>
      <c r="K62" s="5">
        <v>-302499456269</v>
      </c>
      <c r="L62" s="5">
        <v>-223032300292</v>
      </c>
      <c r="M62" s="5">
        <v>-178052748573</v>
      </c>
      <c r="N62" s="5">
        <v>-138284764397</v>
      </c>
      <c r="O62" s="5">
        <v>-57879267713</v>
      </c>
      <c r="P62" s="5">
        <v>-42076645725</v>
      </c>
      <c r="Q62" s="5">
        <v>-44439612257</v>
      </c>
      <c r="R62" s="5">
        <v>-50440174123</v>
      </c>
    </row>
    <row r="63" spans="2:18" ht="15.5" x14ac:dyDescent="0.35">
      <c r="C63" t="s">
        <v>28</v>
      </c>
      <c r="D63" s="5">
        <v>553908846168</v>
      </c>
      <c r="E63" s="5">
        <v>519387733997</v>
      </c>
      <c r="F63" s="5">
        <v>291482112259</v>
      </c>
      <c r="G63" s="5">
        <v>256613337039</v>
      </c>
      <c r="I63" s="5">
        <v>1259989403569</v>
      </c>
      <c r="J63" s="5">
        <v>567083271565</v>
      </c>
      <c r="K63" s="5">
        <v>396158030726</v>
      </c>
      <c r="L63" s="5">
        <v>326183131521</v>
      </c>
      <c r="M63" s="5">
        <v>248165327819</v>
      </c>
      <c r="N63" s="5">
        <v>218204833971</v>
      </c>
      <c r="O63" s="5">
        <v>200120811411</v>
      </c>
      <c r="P63" s="5">
        <v>165784070062</v>
      </c>
      <c r="Q63" s="5">
        <v>147185345549</v>
      </c>
      <c r="R63" s="5">
        <v>127275276972</v>
      </c>
    </row>
    <row r="64" spans="2:18" ht="15.5" x14ac:dyDescent="0.35">
      <c r="C64" t="s">
        <v>27</v>
      </c>
      <c r="D64" s="5">
        <v>-119991110442</v>
      </c>
      <c r="E64" s="5">
        <v>-116295338940</v>
      </c>
      <c r="F64" s="5">
        <v>-63923198555</v>
      </c>
      <c r="G64" s="5">
        <v>-57600437277</v>
      </c>
      <c r="I64" s="5">
        <v>-280385844641</v>
      </c>
      <c r="J64" s="5">
        <v>-124363244066</v>
      </c>
      <c r="K64" s="5">
        <v>-89889475131</v>
      </c>
      <c r="L64" s="5">
        <v>-72055541738</v>
      </c>
      <c r="M64" s="5">
        <v>-53732930600</v>
      </c>
      <c r="N64" s="5">
        <v>-47120303103</v>
      </c>
      <c r="O64" s="5">
        <v>-50130174778</v>
      </c>
      <c r="P64" s="5">
        <v>-42390206624</v>
      </c>
      <c r="Q64" s="5">
        <v>-36884119978</v>
      </c>
      <c r="R64" s="5">
        <v>44302675747</v>
      </c>
    </row>
    <row r="65" spans="2:18" ht="15.5" x14ac:dyDescent="0.35">
      <c r="C65" t="s">
        <v>277</v>
      </c>
    </row>
    <row r="66" spans="2:18" ht="15.5" x14ac:dyDescent="0.35">
      <c r="C66" t="s">
        <v>279</v>
      </c>
      <c r="D66" s="5">
        <v>-119991110442</v>
      </c>
      <c r="E66" s="5">
        <v>-116295338940</v>
      </c>
      <c r="F66" s="5">
        <v>-63923198555</v>
      </c>
      <c r="G66" s="5">
        <v>-57600437277</v>
      </c>
      <c r="I66" s="5">
        <v>-280385844641</v>
      </c>
      <c r="J66" s="5">
        <v>-124363244066</v>
      </c>
      <c r="K66" s="5">
        <v>-89889475131</v>
      </c>
      <c r="L66" s="5">
        <v>-72055541738</v>
      </c>
      <c r="M66" s="5">
        <v>-53732930600</v>
      </c>
      <c r="N66" s="5">
        <v>-47120303103</v>
      </c>
      <c r="O66" s="5">
        <v>-50130174778</v>
      </c>
      <c r="P66" s="5">
        <v>-42390206624</v>
      </c>
      <c r="Q66" s="5">
        <v>-36884119978</v>
      </c>
      <c r="R66" s="5">
        <v>44302675747</v>
      </c>
    </row>
    <row r="67" spans="2:18" ht="15.5" x14ac:dyDescent="0.35">
      <c r="C67" t="s">
        <v>83</v>
      </c>
      <c r="D67" s="5">
        <v>433917735726</v>
      </c>
      <c r="E67" s="5">
        <v>403092395057</v>
      </c>
      <c r="F67" s="5">
        <v>227558913704</v>
      </c>
      <c r="G67" s="5">
        <v>199012899762</v>
      </c>
      <c r="I67" s="5">
        <v>979603558928</v>
      </c>
      <c r="J67" s="5">
        <v>442720027499</v>
      </c>
      <c r="K67" s="5">
        <v>306268555595</v>
      </c>
      <c r="L67" s="5">
        <v>254127589783</v>
      </c>
      <c r="M67" s="5">
        <v>194432397219</v>
      </c>
      <c r="N67" s="5">
        <v>171084530868</v>
      </c>
      <c r="O67" s="5">
        <v>149990636633</v>
      </c>
      <c r="P67" s="5">
        <v>123393863438</v>
      </c>
      <c r="Q67" s="5">
        <v>110301225571</v>
      </c>
      <c r="R67" s="5">
        <v>171577952719</v>
      </c>
    </row>
    <row r="68" spans="2:18" ht="15.5" x14ac:dyDescent="0.35">
      <c r="C68" t="s">
        <v>84</v>
      </c>
      <c r="D68" s="5">
        <v>-363484440</v>
      </c>
      <c r="E68" s="5">
        <v>-1154406706</v>
      </c>
      <c r="F68" s="5">
        <v>3672419</v>
      </c>
      <c r="G68" s="5">
        <v>3672418</v>
      </c>
      <c r="I68" s="5">
        <v>-1143389451</v>
      </c>
      <c r="J68" s="5">
        <v>-184254792</v>
      </c>
      <c r="K68" s="5">
        <v>-842395880</v>
      </c>
      <c r="L68" s="5">
        <v>-874143527</v>
      </c>
      <c r="M68" s="5">
        <v>428878082</v>
      </c>
      <c r="N68" s="5">
        <v>-457004856</v>
      </c>
      <c r="O68" s="5">
        <v>257682131</v>
      </c>
      <c r="P68" s="5">
        <v>420463181</v>
      </c>
      <c r="Q68" s="5">
        <v>2133253753</v>
      </c>
      <c r="R68" s="5">
        <v>-22907611</v>
      </c>
    </row>
    <row r="69" spans="2:18" ht="15.5" x14ac:dyDescent="0.35">
      <c r="C69" t="s">
        <v>337</v>
      </c>
      <c r="D69" s="5">
        <v>-363484440</v>
      </c>
      <c r="E69" s="5">
        <v>-1154406706</v>
      </c>
      <c r="F69" s="5">
        <v>3672419</v>
      </c>
      <c r="G69" s="5">
        <v>3672418</v>
      </c>
      <c r="I69" s="5">
        <v>-1143389451</v>
      </c>
      <c r="J69" s="5">
        <v>-184254792</v>
      </c>
      <c r="K69" s="5">
        <v>-842395880</v>
      </c>
      <c r="L69" s="5">
        <v>-874143527</v>
      </c>
      <c r="M69" s="5">
        <v>428878082</v>
      </c>
      <c r="N69" s="5">
        <v>-457004856</v>
      </c>
      <c r="O69" s="5">
        <v>257682131</v>
      </c>
      <c r="P69" s="5">
        <v>420463181</v>
      </c>
      <c r="Q69" s="5">
        <v>2133253753</v>
      </c>
      <c r="R69" s="5">
        <v>-22907611</v>
      </c>
    </row>
    <row r="70" spans="2:18" ht="15.5" x14ac:dyDescent="0.35">
      <c r="C70" t="s">
        <v>85</v>
      </c>
      <c r="D70" s="5">
        <v>433554251286</v>
      </c>
      <c r="E70" s="5">
        <v>401937988351</v>
      </c>
      <c r="F70" s="5">
        <v>227562586123</v>
      </c>
      <c r="G70" s="5">
        <v>199016572180</v>
      </c>
      <c r="I70" s="5">
        <v>978460169477</v>
      </c>
      <c r="J70" s="5">
        <v>442535772707</v>
      </c>
      <c r="K70" s="5">
        <v>305426159715</v>
      </c>
      <c r="L70" s="5">
        <v>253253446256</v>
      </c>
      <c r="M70" s="5">
        <v>194861275301</v>
      </c>
      <c r="N70" s="5">
        <v>170627526012</v>
      </c>
      <c r="O70" s="5">
        <v>150248318764</v>
      </c>
      <c r="P70" s="5">
        <v>123814326619</v>
      </c>
      <c r="Q70" s="5">
        <v>112434479324</v>
      </c>
      <c r="R70" s="5">
        <v>171555045108</v>
      </c>
    </row>
    <row r="71" spans="2:18" ht="15.5" x14ac:dyDescent="0.35">
      <c r="C71" t="s">
        <v>86</v>
      </c>
      <c r="D71" s="5">
        <v>433917735726</v>
      </c>
      <c r="E71" s="5">
        <v>403092395057</v>
      </c>
      <c r="F71" s="5">
        <v>227558913704</v>
      </c>
      <c r="G71" s="5">
        <v>199012899762</v>
      </c>
      <c r="I71" s="5">
        <v>979603558928</v>
      </c>
      <c r="J71" s="5">
        <v>442720027499</v>
      </c>
      <c r="K71" s="5">
        <v>306268555595</v>
      </c>
      <c r="L71" s="5">
        <v>254127589783</v>
      </c>
      <c r="M71" s="5">
        <v>194432397219</v>
      </c>
      <c r="N71" s="5">
        <v>171084530868</v>
      </c>
      <c r="O71" s="5">
        <v>149990636633</v>
      </c>
      <c r="P71" s="5">
        <v>123393863438</v>
      </c>
      <c r="Q71" s="5">
        <v>110301225571</v>
      </c>
      <c r="R71" s="5">
        <v>171577952719</v>
      </c>
    </row>
    <row r="72" spans="2:18" ht="15.5" x14ac:dyDescent="0.35">
      <c r="C72" t="s">
        <v>7</v>
      </c>
      <c r="D72" s="5">
        <v>433136635866</v>
      </c>
      <c r="E72" s="5">
        <v>401605720405</v>
      </c>
      <c r="F72" s="5">
        <v>227250150918</v>
      </c>
      <c r="G72" s="5">
        <v>198762822751</v>
      </c>
      <c r="I72" s="5">
        <v>977371933582</v>
      </c>
      <c r="J72" s="5">
        <v>441997179547</v>
      </c>
      <c r="K72" s="5">
        <v>304963773642</v>
      </c>
      <c r="L72" s="5">
        <v>252642939493</v>
      </c>
      <c r="M72" s="5">
        <v>194405007615</v>
      </c>
      <c r="N72" s="5">
        <v>170713372077</v>
      </c>
      <c r="O72" s="5">
        <v>150367261629</v>
      </c>
      <c r="P72" s="5">
        <v>123821925607</v>
      </c>
      <c r="Q72" s="5">
        <v>112434479324</v>
      </c>
      <c r="R72" s="5">
        <v>171555045108</v>
      </c>
    </row>
    <row r="73" spans="2:18" ht="15.5" x14ac:dyDescent="0.35">
      <c r="C73" t="s">
        <v>88</v>
      </c>
      <c r="D73" s="5">
        <v>433917735726</v>
      </c>
      <c r="E73" s="5">
        <v>403092395057</v>
      </c>
      <c r="F73" s="5">
        <v>227558913704</v>
      </c>
      <c r="G73" s="5">
        <v>199012899762</v>
      </c>
      <c r="I73" s="5">
        <v>979603558928</v>
      </c>
      <c r="J73" s="5">
        <v>442720027499</v>
      </c>
      <c r="K73" s="5">
        <v>306268555595</v>
      </c>
      <c r="L73" s="5">
        <v>254127589783</v>
      </c>
      <c r="M73" s="5">
        <v>194432397219</v>
      </c>
      <c r="N73" s="5">
        <v>171084530868</v>
      </c>
      <c r="O73" s="5">
        <v>149990636633</v>
      </c>
      <c r="P73" s="5">
        <v>123393863438</v>
      </c>
      <c r="Q73" s="5">
        <v>110301225571</v>
      </c>
      <c r="R73" s="5">
        <v>171577952719</v>
      </c>
    </row>
    <row r="74" spans="2:18" ht="15.5" x14ac:dyDescent="0.35">
      <c r="C74" t="s">
        <v>89</v>
      </c>
      <c r="D74" s="5">
        <v>433554251286</v>
      </c>
      <c r="E74" s="5">
        <v>401937988351</v>
      </c>
      <c r="F74" s="5">
        <v>227562586123</v>
      </c>
      <c r="G74" s="5">
        <v>199016572180</v>
      </c>
      <c r="I74" s="5">
        <v>978460169477</v>
      </c>
      <c r="J74" s="5">
        <v>442535772707</v>
      </c>
      <c r="K74" s="5">
        <v>305426159715</v>
      </c>
      <c r="L74" s="5">
        <v>253253446256</v>
      </c>
      <c r="M74" s="5">
        <v>194861275301</v>
      </c>
      <c r="N74" s="5">
        <v>170627526012</v>
      </c>
      <c r="O74" s="5">
        <v>150248318764</v>
      </c>
      <c r="P74" s="5">
        <v>123814326619</v>
      </c>
      <c r="Q74" s="5">
        <v>112434479324</v>
      </c>
      <c r="R74" s="5">
        <v>171555045108</v>
      </c>
    </row>
    <row r="75" spans="2:18" ht="15.5" x14ac:dyDescent="0.35">
      <c r="C75" t="s">
        <v>90</v>
      </c>
      <c r="D75" s="5">
        <v>433554251286</v>
      </c>
      <c r="E75" s="5">
        <v>401937988351</v>
      </c>
      <c r="F75" s="5">
        <v>227562586123</v>
      </c>
      <c r="G75" s="5">
        <v>199016572180</v>
      </c>
      <c r="I75" s="5">
        <v>978460169477</v>
      </c>
      <c r="J75" s="5">
        <v>442535772707</v>
      </c>
      <c r="K75" s="5">
        <v>305426159715</v>
      </c>
      <c r="L75" s="5">
        <v>253253446256</v>
      </c>
      <c r="M75" s="5">
        <v>194861275301</v>
      </c>
      <c r="N75" s="5">
        <v>170627526012</v>
      </c>
      <c r="O75" s="5">
        <v>150248318764</v>
      </c>
      <c r="P75" s="5">
        <v>123814326619</v>
      </c>
      <c r="Q75" s="5">
        <v>112434479324</v>
      </c>
      <c r="R75" s="5">
        <v>171555045108</v>
      </c>
    </row>
    <row r="77" spans="2:18" ht="15.5" x14ac:dyDescent="0.35">
      <c r="B77" t="s">
        <v>91</v>
      </c>
      <c r="C77" t="s">
        <v>92</v>
      </c>
    </row>
    <row r="78" spans="2:18" ht="15.5" x14ac:dyDescent="0.35">
      <c r="C78" t="s">
        <v>93</v>
      </c>
    </row>
    <row r="79" spans="2:18" ht="15.5" x14ac:dyDescent="0.35">
      <c r="C79" t="s">
        <v>19</v>
      </c>
      <c r="D79" s="5">
        <v>2726378484564</v>
      </c>
      <c r="E79" s="5">
        <v>1529409541076</v>
      </c>
      <c r="F79" s="5">
        <v>1135953013575</v>
      </c>
      <c r="G79" s="5">
        <v>350023553373</v>
      </c>
      <c r="I79" s="5">
        <v>1529409541076</v>
      </c>
      <c r="J79" s="5">
        <v>213547539451</v>
      </c>
      <c r="K79" s="5">
        <v>292625393503</v>
      </c>
      <c r="L79" s="5">
        <v>106022959438</v>
      </c>
      <c r="M79" s="5">
        <v>62477174192</v>
      </c>
      <c r="N79" s="5">
        <v>50403584884</v>
      </c>
      <c r="O79" s="5">
        <v>419365767489</v>
      </c>
      <c r="P79" s="5">
        <v>13604169222</v>
      </c>
      <c r="Q79" s="5">
        <v>86872429679</v>
      </c>
      <c r="R79" s="5">
        <v>21071062095</v>
      </c>
    </row>
    <row r="80" spans="2:18" ht="15.5" x14ac:dyDescent="0.35">
      <c r="C80" t="s">
        <v>94</v>
      </c>
      <c r="D80" s="5">
        <v>577482626752</v>
      </c>
      <c r="E80" s="5">
        <v>712618818455</v>
      </c>
      <c r="F80" s="5">
        <v>755795839790</v>
      </c>
      <c r="G80" s="5">
        <v>773514568241</v>
      </c>
      <c r="I80" s="5">
        <v>712618818455</v>
      </c>
      <c r="J80" s="5">
        <v>980949475774</v>
      </c>
      <c r="K80" s="5">
        <v>907350076972</v>
      </c>
      <c r="L80" s="5">
        <v>805096060440</v>
      </c>
      <c r="M80" s="5">
        <v>1032091090207</v>
      </c>
      <c r="N80" s="5">
        <v>941081827194</v>
      </c>
      <c r="O80" s="5">
        <v>813551612002</v>
      </c>
      <c r="P80" s="5">
        <v>798882166925</v>
      </c>
      <c r="Q80" s="5">
        <v>661107472838</v>
      </c>
      <c r="R80" s="5">
        <v>601198671534</v>
      </c>
    </row>
    <row r="81" spans="3:18" ht="15.5" x14ac:dyDescent="0.35">
      <c r="C81" t="s">
        <v>283</v>
      </c>
      <c r="D81" s="5">
        <v>2800000</v>
      </c>
      <c r="E81" s="5">
        <v>270067035</v>
      </c>
      <c r="F81" s="5">
        <v>6148383</v>
      </c>
      <c r="I81" s="5">
        <v>270067035</v>
      </c>
      <c r="J81" s="5">
        <v>165238694</v>
      </c>
      <c r="K81" s="5">
        <v>66658541</v>
      </c>
    </row>
    <row r="82" spans="3:18" ht="15.5" x14ac:dyDescent="0.35">
      <c r="C82" t="s">
        <v>284</v>
      </c>
      <c r="D82" s="5">
        <v>577482626752</v>
      </c>
      <c r="E82" s="5">
        <v>712618818455</v>
      </c>
      <c r="F82" s="5">
        <v>755795839790</v>
      </c>
      <c r="G82" s="5">
        <v>773514568241</v>
      </c>
      <c r="I82" s="5">
        <v>712618818455</v>
      </c>
      <c r="J82" s="5">
        <v>980949475774</v>
      </c>
      <c r="K82" s="5">
        <v>907350076972</v>
      </c>
      <c r="L82" s="5">
        <v>805096060440</v>
      </c>
      <c r="M82" s="5">
        <v>1032091090207</v>
      </c>
      <c r="N82" s="5">
        <v>941081827194</v>
      </c>
      <c r="O82" s="5">
        <v>813551612002</v>
      </c>
      <c r="P82" s="5">
        <v>798882166925</v>
      </c>
      <c r="Q82" s="5">
        <v>661107472838</v>
      </c>
      <c r="R82" s="5">
        <v>601198671534</v>
      </c>
    </row>
    <row r="83" spans="3:18" ht="15.5" x14ac:dyDescent="0.35">
      <c r="C83" t="s">
        <v>95</v>
      </c>
      <c r="D83" s="5">
        <v>218430996</v>
      </c>
      <c r="E83" s="5">
        <v>201387818</v>
      </c>
      <c r="F83" s="5">
        <v>397994254</v>
      </c>
      <c r="G83" s="5">
        <v>153212022</v>
      </c>
      <c r="I83" s="5">
        <v>201387818</v>
      </c>
      <c r="J83" s="5">
        <v>62945717</v>
      </c>
      <c r="K83" s="5">
        <v>414006594</v>
      </c>
      <c r="L83" s="5">
        <v>1257882533</v>
      </c>
      <c r="M83" s="5">
        <v>188500000</v>
      </c>
      <c r="N83" s="5">
        <v>250054738</v>
      </c>
      <c r="O83" s="5">
        <v>631494551</v>
      </c>
      <c r="P83" s="5">
        <v>113787628</v>
      </c>
      <c r="Q83" s="5">
        <v>77987503</v>
      </c>
      <c r="R83" s="5">
        <v>156487503</v>
      </c>
    </row>
    <row r="84" spans="3:18" ht="15.5" x14ac:dyDescent="0.35">
      <c r="C84" t="s">
        <v>96</v>
      </c>
      <c r="D84" s="5">
        <v>8668886867618</v>
      </c>
      <c r="E84" s="5">
        <v>8269317493555</v>
      </c>
      <c r="F84" s="5">
        <v>4872408750438</v>
      </c>
      <c r="G84" s="5">
        <v>4461292248034</v>
      </c>
      <c r="I84" s="5">
        <v>8269317493555</v>
      </c>
      <c r="J84" s="5">
        <v>3858747485253</v>
      </c>
      <c r="K84" s="5">
        <v>3168980495376</v>
      </c>
      <c r="L84" s="5">
        <v>2339717615635</v>
      </c>
      <c r="M84" s="5">
        <v>1915562464156</v>
      </c>
      <c r="N84" s="5">
        <v>1482242458353</v>
      </c>
      <c r="O84" s="5">
        <v>952095546986</v>
      </c>
      <c r="P84" s="5">
        <v>611721021526</v>
      </c>
      <c r="Q84" s="5">
        <v>558694276399</v>
      </c>
      <c r="R84" s="5">
        <v>353324401719</v>
      </c>
    </row>
    <row r="85" spans="3:18" ht="15.5" x14ac:dyDescent="0.35">
      <c r="C85" t="s">
        <v>77</v>
      </c>
      <c r="D85" s="5">
        <v>-535319914</v>
      </c>
      <c r="E85" s="5">
        <v>-535319914</v>
      </c>
      <c r="F85" s="5">
        <v>-535319914</v>
      </c>
      <c r="G85" s="5">
        <v>-535319914</v>
      </c>
      <c r="I85" s="5">
        <v>-535319914</v>
      </c>
      <c r="J85" s="5">
        <v>-535319914</v>
      </c>
      <c r="K85" s="5">
        <v>-535319914</v>
      </c>
      <c r="L85" s="5">
        <v>-535319914</v>
      </c>
      <c r="M85" s="5">
        <v>-535319914</v>
      </c>
      <c r="R85" s="5">
        <v>330000000000</v>
      </c>
    </row>
    <row r="86" spans="3:18" ht="15.5" x14ac:dyDescent="0.35">
      <c r="C86" t="s">
        <v>98</v>
      </c>
      <c r="D86" s="5">
        <v>13061297902825</v>
      </c>
      <c r="E86" s="5">
        <v>11909616019425</v>
      </c>
      <c r="F86" s="5">
        <v>7627983650710</v>
      </c>
      <c r="G86" s="5">
        <v>6290296885477</v>
      </c>
      <c r="I86" s="5">
        <v>11909616019425</v>
      </c>
      <c r="J86" s="5">
        <v>5533919489214</v>
      </c>
      <c r="K86" s="5">
        <v>4720441472715</v>
      </c>
      <c r="L86" s="5">
        <v>3574043984008</v>
      </c>
      <c r="M86" s="5">
        <v>3300516538001</v>
      </c>
      <c r="N86" s="5">
        <v>2669836303087</v>
      </c>
      <c r="O86" s="5">
        <v>2195435613977</v>
      </c>
      <c r="P86" s="5">
        <v>1430530685815</v>
      </c>
      <c r="Q86" s="5">
        <v>1312626412274</v>
      </c>
      <c r="R86" s="5">
        <v>976034162149</v>
      </c>
    </row>
    <row r="87" spans="3:18" ht="15.5" x14ac:dyDescent="0.35">
      <c r="C87" t="s">
        <v>99</v>
      </c>
    </row>
    <row r="88" spans="3:18" ht="15.5" x14ac:dyDescent="0.35">
      <c r="C88" t="s">
        <v>401</v>
      </c>
      <c r="K88" s="5">
        <v>42300000000</v>
      </c>
      <c r="L88" s="5">
        <v>42300000000</v>
      </c>
      <c r="M88" s="5">
        <v>17300000000</v>
      </c>
      <c r="N88" s="5">
        <v>7300000000</v>
      </c>
      <c r="O88" s="5">
        <v>7300000000</v>
      </c>
      <c r="P88" s="5">
        <v>7300000000</v>
      </c>
      <c r="Q88" s="5">
        <v>7300000000</v>
      </c>
      <c r="R88" s="5">
        <v>7300000000</v>
      </c>
    </row>
    <row r="89" spans="3:18" ht="15.5" x14ac:dyDescent="0.35">
      <c r="C89" t="s">
        <v>101</v>
      </c>
      <c r="D89" s="5">
        <v>660085082482</v>
      </c>
      <c r="E89" s="5">
        <v>648503960679</v>
      </c>
      <c r="F89" s="5">
        <v>497253866737</v>
      </c>
      <c r="G89" s="5">
        <v>467114290088</v>
      </c>
      <c r="I89" s="5">
        <v>648503960679</v>
      </c>
      <c r="J89" s="5">
        <v>391590820974</v>
      </c>
      <c r="K89" s="5">
        <v>232941361470</v>
      </c>
      <c r="L89" s="5">
        <v>203957308836</v>
      </c>
      <c r="M89" s="5">
        <v>141372167819</v>
      </c>
      <c r="N89" s="5">
        <v>133749450679</v>
      </c>
      <c r="O89" s="5">
        <v>96236613278</v>
      </c>
      <c r="P89" s="5">
        <v>91933498918</v>
      </c>
      <c r="Q89" s="5">
        <v>95246386866</v>
      </c>
      <c r="R89" s="5">
        <v>81475856152</v>
      </c>
    </row>
    <row r="90" spans="3:18" ht="15.5" x14ac:dyDescent="0.35">
      <c r="C90" t="s">
        <v>287</v>
      </c>
      <c r="D90" s="5">
        <v>3935087618</v>
      </c>
      <c r="E90" s="5">
        <v>4010693876</v>
      </c>
      <c r="F90" s="5">
        <v>4860071767</v>
      </c>
      <c r="G90" s="5">
        <v>4751396834</v>
      </c>
      <c r="I90" s="5">
        <v>4010693876</v>
      </c>
      <c r="J90" s="5">
        <v>4514773655</v>
      </c>
      <c r="K90" s="5">
        <v>4893240799</v>
      </c>
      <c r="L90" s="5">
        <v>4245457776</v>
      </c>
      <c r="M90" s="5">
        <v>3677342812</v>
      </c>
      <c r="N90" s="5">
        <v>1786532371</v>
      </c>
      <c r="O90" s="5">
        <v>4095650145</v>
      </c>
      <c r="P90" s="5">
        <v>3457192245</v>
      </c>
      <c r="Q90" s="5">
        <v>2966655763</v>
      </c>
      <c r="R90" s="5">
        <v>2989435075</v>
      </c>
    </row>
    <row r="91" spans="3:18" ht="15.5" x14ac:dyDescent="0.35">
      <c r="C91" t="s">
        <v>286</v>
      </c>
      <c r="D91" s="5">
        <v>1524118893</v>
      </c>
      <c r="E91" s="5">
        <v>1637953751</v>
      </c>
      <c r="F91" s="5">
        <v>1694761756</v>
      </c>
      <c r="G91" s="5">
        <v>1467747012</v>
      </c>
      <c r="I91" s="5">
        <v>1637953751</v>
      </c>
      <c r="J91" s="5">
        <v>1344473090</v>
      </c>
      <c r="K91" s="5">
        <v>1428809001</v>
      </c>
      <c r="L91" s="5">
        <v>1888186780</v>
      </c>
      <c r="M91" s="5">
        <v>1264574178</v>
      </c>
      <c r="N91" s="5">
        <v>917118123</v>
      </c>
      <c r="O91" s="5">
        <v>676637375</v>
      </c>
      <c r="P91" s="5">
        <v>628531151</v>
      </c>
      <c r="Q91" s="5">
        <v>307887427</v>
      </c>
    </row>
    <row r="92" spans="3:18" ht="15.5" x14ac:dyDescent="0.35">
      <c r="C92" t="s">
        <v>340</v>
      </c>
      <c r="D92" s="5">
        <v>340406202</v>
      </c>
      <c r="E92" s="5">
        <v>340406202</v>
      </c>
      <c r="F92" s="5">
        <v>340406202</v>
      </c>
      <c r="G92" s="5">
        <v>340406202</v>
      </c>
      <c r="I92" s="5">
        <v>340406202</v>
      </c>
      <c r="J92" s="5">
        <v>340406202</v>
      </c>
      <c r="K92" s="5">
        <v>340406202</v>
      </c>
      <c r="L92" s="5">
        <v>340406202</v>
      </c>
      <c r="M92" s="5">
        <v>340406202</v>
      </c>
      <c r="N92" s="5">
        <v>340406202</v>
      </c>
      <c r="O92" s="5">
        <v>340406202</v>
      </c>
    </row>
    <row r="93" spans="3:18" ht="15.5" x14ac:dyDescent="0.35">
      <c r="C93" t="s">
        <v>103</v>
      </c>
      <c r="D93" s="5">
        <v>703138733994</v>
      </c>
      <c r="E93" s="5">
        <v>692823188189</v>
      </c>
      <c r="F93" s="5">
        <v>543544477216</v>
      </c>
      <c r="G93" s="5">
        <v>514483399670</v>
      </c>
      <c r="I93" s="5">
        <v>692823188189</v>
      </c>
      <c r="J93" s="5">
        <v>425863990913</v>
      </c>
      <c r="K93" s="5">
        <v>309022008590</v>
      </c>
      <c r="L93" s="5">
        <v>275042568631</v>
      </c>
      <c r="M93" s="5">
        <v>177557682546</v>
      </c>
      <c r="N93" s="5">
        <v>160850114374</v>
      </c>
      <c r="O93" s="5">
        <v>115754441010</v>
      </c>
      <c r="P93" s="5">
        <v>106500866664</v>
      </c>
      <c r="Q93" s="5">
        <v>105820930056</v>
      </c>
      <c r="R93" s="5">
        <v>95072711074</v>
      </c>
    </row>
    <row r="94" spans="3:18" ht="15.5" x14ac:dyDescent="0.35">
      <c r="C94" t="s">
        <v>104</v>
      </c>
      <c r="D94" s="5">
        <v>13764436636819</v>
      </c>
      <c r="E94" s="5">
        <v>12602439207614</v>
      </c>
      <c r="F94" s="5">
        <v>8171528127926</v>
      </c>
      <c r="G94" s="5">
        <v>6804780285147</v>
      </c>
      <c r="I94" s="5">
        <v>12602439207614</v>
      </c>
      <c r="J94" s="5">
        <v>5959783480127</v>
      </c>
      <c r="K94" s="5">
        <v>5029463481305</v>
      </c>
      <c r="L94" s="5">
        <v>3849086552639</v>
      </c>
      <c r="M94" s="5">
        <v>3478074220547</v>
      </c>
      <c r="N94" s="5">
        <v>2830686417461</v>
      </c>
      <c r="O94" s="5">
        <v>2311190054987</v>
      </c>
      <c r="P94" s="5">
        <v>1537031552479</v>
      </c>
      <c r="Q94" s="5">
        <v>1418447342330</v>
      </c>
      <c r="R94" s="5">
        <v>1071106873223</v>
      </c>
    </row>
    <row r="95" spans="3:18" ht="15.5" x14ac:dyDescent="0.35">
      <c r="C95" t="s">
        <v>105</v>
      </c>
    </row>
    <row r="96" spans="3:18" ht="15.5" x14ac:dyDescent="0.35">
      <c r="C96" t="s">
        <v>106</v>
      </c>
    </row>
    <row r="97" spans="3:18" ht="15.5" x14ac:dyDescent="0.35">
      <c r="C97" t="s">
        <v>107</v>
      </c>
      <c r="D97" s="5">
        <v>8846316730080</v>
      </c>
      <c r="E97" s="5">
        <v>8116912449130</v>
      </c>
      <c r="F97" s="5">
        <v>4083344325804</v>
      </c>
      <c r="G97" s="5">
        <v>2943140880510</v>
      </c>
      <c r="I97" s="5">
        <v>8116912449130</v>
      </c>
      <c r="J97" s="5">
        <v>2698776465671</v>
      </c>
      <c r="K97" s="5">
        <v>2135873313798</v>
      </c>
      <c r="L97" s="5">
        <v>951483287105</v>
      </c>
      <c r="M97" s="5">
        <v>708362034511</v>
      </c>
      <c r="N97" s="5">
        <v>209281141857</v>
      </c>
      <c r="O97" s="5">
        <v>217969291457</v>
      </c>
      <c r="P97" s="5">
        <v>388009846474</v>
      </c>
      <c r="Q97" s="5">
        <v>347059973082</v>
      </c>
      <c r="R97" s="5">
        <v>489557090996</v>
      </c>
    </row>
    <row r="98" spans="3:18" ht="15.5" x14ac:dyDescent="0.35">
      <c r="C98" t="s">
        <v>112</v>
      </c>
      <c r="D98" s="5">
        <v>2860724444448</v>
      </c>
      <c r="E98" s="5">
        <v>2791066666667</v>
      </c>
      <c r="F98" s="5">
        <v>2703681500000</v>
      </c>
      <c r="G98" s="5">
        <v>2619752000000</v>
      </c>
      <c r="I98" s="5">
        <v>2791066666667</v>
      </c>
      <c r="J98" s="5">
        <v>2521894500000</v>
      </c>
      <c r="K98" s="5">
        <v>1700000000000</v>
      </c>
      <c r="L98" s="5">
        <v>828820296800</v>
      </c>
      <c r="M98" s="5">
        <v>648754295767</v>
      </c>
      <c r="N98" s="5">
        <v>142500000000</v>
      </c>
      <c r="O98" s="5">
        <v>142500000000</v>
      </c>
      <c r="P98" s="5">
        <v>285000000000</v>
      </c>
      <c r="Q98" s="5">
        <v>285000000000</v>
      </c>
      <c r="R98" s="5">
        <v>444893745000</v>
      </c>
    </row>
    <row r="99" spans="3:18" ht="15.5" x14ac:dyDescent="0.35">
      <c r="C99" t="s">
        <v>108</v>
      </c>
    </row>
    <row r="100" spans="3:18" ht="15.5" x14ac:dyDescent="0.35">
      <c r="C100" t="s">
        <v>289</v>
      </c>
      <c r="D100" s="5">
        <v>1439879785</v>
      </c>
      <c r="E100" s="5">
        <v>2022988535</v>
      </c>
      <c r="F100" s="5">
        <v>1598186257</v>
      </c>
      <c r="G100" s="5">
        <v>1238231242</v>
      </c>
      <c r="I100" s="5">
        <v>2022988535</v>
      </c>
      <c r="J100" s="5">
        <v>2314421612</v>
      </c>
      <c r="K100" s="5">
        <v>4615320317</v>
      </c>
      <c r="L100" s="5">
        <v>4281919754</v>
      </c>
      <c r="M100" s="5">
        <v>6663128450</v>
      </c>
      <c r="N100" s="5">
        <v>5469725003</v>
      </c>
      <c r="O100" s="5">
        <v>9369228858</v>
      </c>
      <c r="P100" s="5">
        <v>6783808594</v>
      </c>
      <c r="Q100" s="5">
        <v>1954250004</v>
      </c>
      <c r="R100" s="5">
        <v>43644001</v>
      </c>
    </row>
    <row r="101" spans="3:18" ht="15.5" x14ac:dyDescent="0.35">
      <c r="C101" t="s">
        <v>109</v>
      </c>
    </row>
    <row r="102" spans="3:18" ht="15.5" x14ac:dyDescent="0.35">
      <c r="C102" t="s">
        <v>290</v>
      </c>
      <c r="D102" s="5">
        <v>2800000</v>
      </c>
      <c r="E102" s="5">
        <v>270067035</v>
      </c>
      <c r="F102" s="5">
        <v>6148383</v>
      </c>
      <c r="I102" s="5">
        <v>270067035</v>
      </c>
      <c r="J102" s="5">
        <v>165238694</v>
      </c>
      <c r="K102" s="5">
        <v>66658541</v>
      </c>
    </row>
    <row r="103" spans="3:18" ht="15.5" x14ac:dyDescent="0.35">
      <c r="C103" t="s">
        <v>110</v>
      </c>
      <c r="D103" s="5">
        <v>146252553804</v>
      </c>
      <c r="E103" s="5">
        <v>40989059760</v>
      </c>
      <c r="F103" s="5">
        <v>131823170425</v>
      </c>
      <c r="G103" s="5">
        <v>85331511844</v>
      </c>
      <c r="I103" s="5">
        <v>40989059760</v>
      </c>
      <c r="J103" s="5">
        <v>27697242006</v>
      </c>
      <c r="K103" s="5">
        <v>22451494579</v>
      </c>
      <c r="L103" s="5">
        <v>28360307910</v>
      </c>
      <c r="M103" s="5">
        <v>39137934496</v>
      </c>
      <c r="N103" s="5">
        <v>29089072356</v>
      </c>
      <c r="O103" s="5">
        <v>34233633232</v>
      </c>
      <c r="P103" s="5">
        <v>74162195973</v>
      </c>
      <c r="Q103" s="5">
        <v>39333967395</v>
      </c>
      <c r="R103" s="5">
        <v>36116881728</v>
      </c>
    </row>
    <row r="104" spans="3:18" ht="15.5" x14ac:dyDescent="0.35">
      <c r="C104" t="s">
        <v>111</v>
      </c>
      <c r="D104" s="5">
        <v>74030734258</v>
      </c>
      <c r="E104" s="5">
        <v>84879063929</v>
      </c>
      <c r="F104" s="5">
        <v>76725140772</v>
      </c>
      <c r="G104" s="5">
        <v>76718461923</v>
      </c>
      <c r="I104" s="5">
        <v>84879063929</v>
      </c>
      <c r="J104" s="5">
        <v>71220264956</v>
      </c>
      <c r="K104" s="5">
        <v>39073443574</v>
      </c>
      <c r="L104" s="5">
        <v>33588272975</v>
      </c>
      <c r="M104" s="5">
        <v>13004588969</v>
      </c>
      <c r="N104" s="5">
        <v>11681303519</v>
      </c>
      <c r="O104" s="5">
        <v>12347441367</v>
      </c>
      <c r="P104" s="5">
        <v>2657591907</v>
      </c>
      <c r="Q104" s="5">
        <v>1246505683</v>
      </c>
      <c r="R104" s="5">
        <v>3066820267</v>
      </c>
    </row>
    <row r="105" spans="3:18" ht="15.5" x14ac:dyDescent="0.35">
      <c r="C105" t="s">
        <v>113</v>
      </c>
    </row>
    <row r="106" spans="3:18" ht="15.5" x14ac:dyDescent="0.35">
      <c r="C106" t="s">
        <v>402</v>
      </c>
      <c r="D106" s="5">
        <v>5794617762</v>
      </c>
      <c r="E106" s="5">
        <v>6203411164</v>
      </c>
      <c r="F106" s="5">
        <v>17247383663</v>
      </c>
      <c r="G106" s="5">
        <v>18380547413</v>
      </c>
      <c r="I106" s="5">
        <v>6203411164</v>
      </c>
    </row>
    <row r="107" spans="3:18" ht="15.5" x14ac:dyDescent="0.35">
      <c r="C107" t="s">
        <v>403</v>
      </c>
      <c r="K107" s="5">
        <v>187457557296</v>
      </c>
      <c r="L107" s="5">
        <v>54020182296</v>
      </c>
      <c r="N107" s="5">
        <v>18960000000</v>
      </c>
      <c r="O107" s="5">
        <v>18960000000</v>
      </c>
      <c r="P107" s="5">
        <v>18960000000</v>
      </c>
      <c r="Q107" s="5">
        <v>18960000000</v>
      </c>
      <c r="R107" s="5">
        <v>5436000000</v>
      </c>
    </row>
    <row r="108" spans="3:18" ht="15.5" x14ac:dyDescent="0.35">
      <c r="C108" t="s">
        <v>115</v>
      </c>
      <c r="D108" s="5">
        <v>11399223368</v>
      </c>
      <c r="E108" s="5">
        <v>11210457512</v>
      </c>
      <c r="F108" s="5">
        <v>12288566730</v>
      </c>
      <c r="G108" s="5">
        <v>14510605015</v>
      </c>
      <c r="I108" s="5">
        <v>11210457512</v>
      </c>
      <c r="J108" s="5">
        <v>6839070052</v>
      </c>
      <c r="K108" s="5">
        <v>192644346743</v>
      </c>
      <c r="L108" s="5">
        <v>56432489666</v>
      </c>
      <c r="M108" s="5">
        <v>712836818</v>
      </c>
      <c r="N108" s="5">
        <v>20332790979</v>
      </c>
      <c r="O108" s="5">
        <v>18960000000</v>
      </c>
      <c r="P108" s="5">
        <v>18960000000</v>
      </c>
      <c r="Q108" s="5">
        <v>18960000000</v>
      </c>
      <c r="R108" s="5">
        <v>5436000000</v>
      </c>
    </row>
    <row r="109" spans="3:18" ht="15.5" x14ac:dyDescent="0.35">
      <c r="C109" t="s">
        <v>116</v>
      </c>
      <c r="D109" s="5">
        <v>1253844233072</v>
      </c>
      <c r="E109" s="5">
        <v>1254805336103</v>
      </c>
      <c r="F109" s="5">
        <v>1258604043092</v>
      </c>
      <c r="G109" s="5">
        <v>1259622231730</v>
      </c>
      <c r="I109" s="5">
        <v>1254805336103</v>
      </c>
      <c r="J109" s="5">
        <v>911238926152</v>
      </c>
      <c r="K109" s="5">
        <v>921003915910</v>
      </c>
      <c r="L109" s="5">
        <v>1175030024852</v>
      </c>
      <c r="M109" s="5">
        <v>1254159767610</v>
      </c>
      <c r="N109" s="5">
        <v>1264458060838</v>
      </c>
      <c r="O109" s="5">
        <v>881973865134</v>
      </c>
      <c r="P109" s="5">
        <v>56298486981</v>
      </c>
      <c r="Q109" s="5">
        <v>74871902443</v>
      </c>
      <c r="R109" s="5">
        <v>12248059746</v>
      </c>
    </row>
    <row r="110" spans="3:18" ht="15.5" x14ac:dyDescent="0.35">
      <c r="C110" t="s">
        <v>117</v>
      </c>
      <c r="D110" s="5">
        <v>1253844233072</v>
      </c>
      <c r="E110" s="5">
        <v>1254805336103</v>
      </c>
      <c r="F110" s="5">
        <v>1258604043092</v>
      </c>
      <c r="G110" s="5">
        <v>1259622231730</v>
      </c>
      <c r="I110" s="5">
        <v>1254805336103</v>
      </c>
      <c r="J110" s="5">
        <v>911238926152</v>
      </c>
      <c r="K110" s="5">
        <v>921003915910</v>
      </c>
      <c r="L110" s="5">
        <v>1175030024852</v>
      </c>
      <c r="M110" s="5">
        <v>1254159767610</v>
      </c>
      <c r="N110" s="5">
        <v>1264458060838</v>
      </c>
      <c r="O110" s="5">
        <v>881973865134</v>
      </c>
      <c r="P110" s="5">
        <v>56298486981</v>
      </c>
      <c r="Q110" s="5">
        <v>74871902443</v>
      </c>
      <c r="R110" s="5">
        <v>12248059746</v>
      </c>
    </row>
    <row r="111" spans="3:18" ht="15.5" x14ac:dyDescent="0.35">
      <c r="C111" t="s">
        <v>404</v>
      </c>
      <c r="D111" s="5">
        <v>224062500000</v>
      </c>
      <c r="E111" s="5">
        <v>225000000000</v>
      </c>
      <c r="F111" s="5">
        <v>224500000000</v>
      </c>
      <c r="G111" s="5">
        <v>224000000000</v>
      </c>
      <c r="I111" s="5">
        <v>225000000000</v>
      </c>
      <c r="K111" s="5">
        <v>301455197912</v>
      </c>
      <c r="L111" s="5">
        <v>164537630204</v>
      </c>
      <c r="N111" s="5">
        <v>14160000000</v>
      </c>
      <c r="O111" s="5">
        <v>33120000000</v>
      </c>
      <c r="P111" s="5">
        <v>52080000000</v>
      </c>
      <c r="Q111" s="5">
        <v>71040000000</v>
      </c>
      <c r="R111" s="5">
        <v>6752000000</v>
      </c>
    </row>
    <row r="112" spans="3:18" ht="15.5" x14ac:dyDescent="0.35">
      <c r="C112" t="s">
        <v>405</v>
      </c>
    </row>
    <row r="113" spans="2:18" ht="15.5" x14ac:dyDescent="0.35">
      <c r="C113" t="s">
        <v>344</v>
      </c>
      <c r="M113" s="5">
        <v>250000000000</v>
      </c>
      <c r="N113" s="5">
        <v>250000000000</v>
      </c>
      <c r="O113" s="5">
        <v>250000000000</v>
      </c>
    </row>
    <row r="114" spans="2:18" ht="15.5" x14ac:dyDescent="0.35">
      <c r="C114" t="s">
        <v>343</v>
      </c>
      <c r="D114" s="5">
        <v>993614362247</v>
      </c>
      <c r="E114" s="5">
        <v>993172922372</v>
      </c>
      <c r="F114" s="5">
        <v>992739533639</v>
      </c>
      <c r="G114" s="5">
        <v>992314048994</v>
      </c>
      <c r="I114" s="5">
        <v>993172922372</v>
      </c>
      <c r="J114" s="5">
        <v>892686589423</v>
      </c>
      <c r="K114" s="5">
        <v>598208240901</v>
      </c>
      <c r="L114" s="5">
        <v>995835035003</v>
      </c>
      <c r="M114" s="5">
        <v>992664014304</v>
      </c>
      <c r="N114" s="5">
        <v>991153871026</v>
      </c>
      <c r="O114" s="5">
        <v>593307135825</v>
      </c>
    </row>
    <row r="115" spans="2:18" ht="15.5" x14ac:dyDescent="0.35">
      <c r="C115" t="s">
        <v>121</v>
      </c>
      <c r="D115" s="5">
        <v>10100160963152</v>
      </c>
      <c r="E115" s="5">
        <v>9371717785233</v>
      </c>
      <c r="F115" s="5">
        <v>5341948368896</v>
      </c>
      <c r="G115" s="5">
        <v>4202763112240</v>
      </c>
      <c r="I115" s="5">
        <v>9371717785233</v>
      </c>
      <c r="J115" s="5">
        <v>3610015391823</v>
      </c>
      <c r="K115" s="5">
        <v>3056877229708</v>
      </c>
      <c r="L115" s="5">
        <v>2126513311957</v>
      </c>
      <c r="M115" s="5">
        <v>1962521802121</v>
      </c>
      <c r="N115" s="5">
        <v>1473739202695</v>
      </c>
      <c r="O115" s="5">
        <v>1099943156591</v>
      </c>
      <c r="P115" s="5">
        <v>444308333455</v>
      </c>
      <c r="Q115" s="5">
        <v>421931875525</v>
      </c>
      <c r="R115" s="5">
        <v>501805150742</v>
      </c>
    </row>
    <row r="116" spans="2:18" ht="15.5" x14ac:dyDescent="0.35">
      <c r="C116" t="s">
        <v>122</v>
      </c>
    </row>
    <row r="117" spans="2:18" ht="15.5" x14ac:dyDescent="0.35">
      <c r="C117" t="s">
        <v>123</v>
      </c>
      <c r="D117" s="5">
        <v>460526240000</v>
      </c>
      <c r="E117" s="5">
        <v>460526240000</v>
      </c>
      <c r="F117" s="5">
        <v>460526240000</v>
      </c>
      <c r="G117" s="5">
        <v>460526240000</v>
      </c>
      <c r="I117" s="5">
        <v>460526240000</v>
      </c>
      <c r="J117" s="5">
        <v>460526240000</v>
      </c>
      <c r="K117" s="5">
        <v>460526240000</v>
      </c>
      <c r="L117" s="5">
        <v>460526240000</v>
      </c>
      <c r="M117" s="5">
        <v>460526240000</v>
      </c>
      <c r="N117" s="5">
        <v>460526240000</v>
      </c>
      <c r="O117" s="5">
        <v>460526240000</v>
      </c>
      <c r="P117" s="5">
        <v>460526240000</v>
      </c>
      <c r="Q117" s="5">
        <v>460526240000</v>
      </c>
      <c r="R117" s="5">
        <v>20000000000</v>
      </c>
    </row>
    <row r="118" spans="2:18" ht="15.5" x14ac:dyDescent="0.35">
      <c r="C118" t="s">
        <v>124</v>
      </c>
      <c r="D118" s="5">
        <v>204253025000</v>
      </c>
      <c r="E118" s="5">
        <v>204253025000</v>
      </c>
      <c r="F118" s="5">
        <v>204253025000</v>
      </c>
      <c r="G118" s="5">
        <v>204253025000</v>
      </c>
      <c r="I118" s="5">
        <v>204253025000</v>
      </c>
      <c r="J118" s="5">
        <v>204253025000</v>
      </c>
      <c r="K118" s="5">
        <v>204253025000</v>
      </c>
      <c r="L118" s="5">
        <v>204253025000</v>
      </c>
      <c r="M118" s="5">
        <v>204253025000</v>
      </c>
      <c r="N118" s="5">
        <v>204253025000</v>
      </c>
      <c r="O118" s="5">
        <v>204253025000</v>
      </c>
      <c r="P118" s="5">
        <v>204253025000</v>
      </c>
      <c r="Q118" s="5">
        <v>204253025000</v>
      </c>
    </row>
    <row r="119" spans="2:18" ht="15.5" x14ac:dyDescent="0.35">
      <c r="C119" t="s">
        <v>125</v>
      </c>
      <c r="D119" s="5">
        <v>2989549267355</v>
      </c>
      <c r="E119" s="5">
        <v>2556412631489</v>
      </c>
      <c r="F119" s="5">
        <v>2154806911084</v>
      </c>
      <c r="G119" s="5">
        <v>1927556760166</v>
      </c>
      <c r="I119" s="5">
        <v>2556412631489</v>
      </c>
      <c r="J119" s="5">
        <v>1675751208307</v>
      </c>
      <c r="K119" s="5">
        <v>1302832964760</v>
      </c>
      <c r="L119" s="5">
        <v>1053132339918</v>
      </c>
      <c r="M119" s="5">
        <v>846542024425</v>
      </c>
      <c r="N119" s="5">
        <v>687793140276</v>
      </c>
      <c r="O119" s="5">
        <v>546056977841</v>
      </c>
      <c r="P119" s="5">
        <v>427926553012</v>
      </c>
      <c r="Q119" s="5">
        <v>331736201805</v>
      </c>
      <c r="R119" s="5">
        <v>219301722481</v>
      </c>
    </row>
    <row r="120" spans="2:18" ht="15.5" x14ac:dyDescent="0.35">
      <c r="C120" t="s">
        <v>294</v>
      </c>
      <c r="D120" s="5">
        <v>350939353188</v>
      </c>
      <c r="E120" s="5">
        <v>350939353188</v>
      </c>
      <c r="F120" s="5">
        <v>350939353188</v>
      </c>
      <c r="G120" s="5">
        <v>350939353188</v>
      </c>
      <c r="I120" s="5">
        <v>350939353188</v>
      </c>
      <c r="J120" s="5">
        <v>262395347689</v>
      </c>
      <c r="K120" s="5">
        <v>201141636570</v>
      </c>
      <c r="L120" s="5">
        <v>150316118613</v>
      </c>
      <c r="M120" s="5">
        <v>111343863553</v>
      </c>
      <c r="N120" s="5">
        <v>77299424977</v>
      </c>
      <c r="O120" s="5">
        <v>498807216617</v>
      </c>
      <c r="P120" s="5">
        <v>405439657112</v>
      </c>
    </row>
    <row r="121" spans="2:18" ht="15.5" x14ac:dyDescent="0.35">
      <c r="C121" t="s">
        <v>295</v>
      </c>
      <c r="D121" s="5">
        <v>2638609914167</v>
      </c>
      <c r="E121" s="5">
        <v>2205473278301</v>
      </c>
      <c r="F121" s="5">
        <v>1803867557896</v>
      </c>
      <c r="G121" s="5">
        <v>1576617406978</v>
      </c>
      <c r="I121" s="5">
        <v>2205473278301</v>
      </c>
      <c r="J121" s="5">
        <v>1413355860618</v>
      </c>
      <c r="K121" s="5">
        <v>1101691328190</v>
      </c>
      <c r="L121" s="5">
        <v>902816221305</v>
      </c>
      <c r="M121" s="5">
        <v>735198160872</v>
      </c>
      <c r="N121" s="5">
        <v>610493715299</v>
      </c>
      <c r="O121" s="5">
        <v>47249761224</v>
      </c>
      <c r="P121" s="5">
        <v>22486895900</v>
      </c>
    </row>
    <row r="122" spans="2:18" ht="15.5" x14ac:dyDescent="0.35">
      <c r="C122" t="s">
        <v>296</v>
      </c>
      <c r="D122" s="5">
        <v>2989549267355</v>
      </c>
      <c r="E122" s="5">
        <v>2556412631489</v>
      </c>
      <c r="F122" s="5">
        <v>2154806911084</v>
      </c>
      <c r="G122" s="5">
        <v>1927556760166</v>
      </c>
      <c r="I122" s="5">
        <v>2556412631489</v>
      </c>
      <c r="J122" s="5">
        <v>1675751208307</v>
      </c>
      <c r="K122" s="5">
        <v>1302832964760</v>
      </c>
      <c r="L122" s="5">
        <v>1053132339918</v>
      </c>
      <c r="M122" s="5">
        <v>846542024425</v>
      </c>
      <c r="N122" s="5">
        <v>687793140276</v>
      </c>
      <c r="O122" s="5">
        <v>546056977841</v>
      </c>
      <c r="P122" s="5">
        <v>427926553012</v>
      </c>
      <c r="Q122" s="5">
        <v>331736201805</v>
      </c>
      <c r="R122" s="5">
        <v>219301722481</v>
      </c>
    </row>
    <row r="123" spans="2:18" ht="15.5" x14ac:dyDescent="0.35">
      <c r="C123" t="s">
        <v>297</v>
      </c>
      <c r="D123" s="5">
        <v>10482461226</v>
      </c>
      <c r="E123" s="5">
        <v>10064845806</v>
      </c>
      <c r="F123" s="5">
        <v>10528902860</v>
      </c>
      <c r="G123" s="5">
        <v>10216467655</v>
      </c>
      <c r="I123" s="5">
        <v>10064845806</v>
      </c>
      <c r="J123" s="5">
        <v>9772934911</v>
      </c>
      <c r="K123" s="5">
        <v>5509341751</v>
      </c>
      <c r="L123" s="5">
        <v>5196955678</v>
      </c>
      <c r="M123" s="5">
        <v>4766448915</v>
      </c>
      <c r="N123" s="5">
        <v>4374809490</v>
      </c>
      <c r="O123" s="5">
        <v>410655555</v>
      </c>
      <c r="P123" s="5">
        <v>17401012</v>
      </c>
    </row>
    <row r="124" spans="2:18" ht="15.5" x14ac:dyDescent="0.35">
      <c r="C124" t="s">
        <v>9</v>
      </c>
      <c r="D124" s="5">
        <v>3664275673667</v>
      </c>
      <c r="E124" s="5">
        <v>3230721422381</v>
      </c>
      <c r="F124" s="5">
        <v>2829579759030</v>
      </c>
      <c r="G124" s="5">
        <v>2602017172907</v>
      </c>
      <c r="I124" s="5">
        <v>3230721422381</v>
      </c>
      <c r="J124" s="5">
        <v>2349768088304</v>
      </c>
      <c r="K124" s="5">
        <v>1972586251597</v>
      </c>
      <c r="L124" s="5">
        <v>1722573240682</v>
      </c>
      <c r="M124" s="5">
        <v>1515552418426</v>
      </c>
      <c r="N124" s="5">
        <v>1356947214766</v>
      </c>
      <c r="O124" s="5">
        <v>1211246898396</v>
      </c>
      <c r="P124" s="5">
        <v>1092723219024</v>
      </c>
      <c r="Q124" s="5">
        <v>996515466805</v>
      </c>
      <c r="R124" s="5">
        <v>569301722481</v>
      </c>
    </row>
    <row r="125" spans="2:18" ht="15.5" x14ac:dyDescent="0.35">
      <c r="C125" t="s">
        <v>126</v>
      </c>
      <c r="D125" s="5">
        <v>13764436636819</v>
      </c>
      <c r="E125" s="5">
        <v>12602439207614</v>
      </c>
      <c r="F125" s="5">
        <v>8171528127926</v>
      </c>
      <c r="G125" s="5">
        <v>6804780285147</v>
      </c>
      <c r="I125" s="5">
        <v>12602439207614</v>
      </c>
      <c r="J125" s="5">
        <v>5959783480127</v>
      </c>
      <c r="K125" s="5">
        <v>5029463481305</v>
      </c>
      <c r="L125" s="5">
        <v>3849086552639</v>
      </c>
      <c r="M125" s="5">
        <v>3478074220547</v>
      </c>
      <c r="N125" s="5">
        <v>2830686417461</v>
      </c>
      <c r="O125" s="5">
        <v>2311190054987</v>
      </c>
      <c r="P125" s="5">
        <v>1537031552479</v>
      </c>
      <c r="Q125" s="5">
        <v>1418447342330</v>
      </c>
      <c r="R125" s="5">
        <v>1071106873223</v>
      </c>
    </row>
    <row r="126" spans="2:18" ht="15.5" x14ac:dyDescent="0.35">
      <c r="C126" t="s">
        <v>127</v>
      </c>
      <c r="D126" s="5">
        <v>4605262400</v>
      </c>
      <c r="E126" s="5">
        <v>4605262400</v>
      </c>
      <c r="F126" s="5">
        <v>4605262400</v>
      </c>
      <c r="G126" s="5">
        <v>4605262400</v>
      </c>
      <c r="I126" s="5">
        <v>4605262400</v>
      </c>
      <c r="J126" s="5">
        <v>4605262400</v>
      </c>
      <c r="K126" s="5">
        <v>4605262400</v>
      </c>
      <c r="L126" s="5">
        <v>4605262400</v>
      </c>
      <c r="M126" s="5">
        <v>4605262400</v>
      </c>
      <c r="N126" s="5">
        <v>4605262400</v>
      </c>
      <c r="O126" s="5">
        <v>4605262400</v>
      </c>
      <c r="P126" s="5">
        <v>4605262400</v>
      </c>
      <c r="Q126" s="5">
        <v>4605262400</v>
      </c>
      <c r="R126" s="5">
        <v>40000</v>
      </c>
    </row>
    <row r="128" spans="2:18" ht="15.5" x14ac:dyDescent="0.35">
      <c r="B128" t="s">
        <v>128</v>
      </c>
      <c r="C128" t="s">
        <v>129</v>
      </c>
      <c r="D128" s="5">
        <v>1163200685553</v>
      </c>
      <c r="E128" s="5">
        <v>464967552349</v>
      </c>
      <c r="F128" s="5">
        <v>855657718263</v>
      </c>
      <c r="G128" s="5">
        <v>-105488648992</v>
      </c>
      <c r="I128" s="5">
        <v>1142547120207</v>
      </c>
      <c r="J128" s="5">
        <v>-423584251291</v>
      </c>
      <c r="K128" s="5">
        <v>-394209765259</v>
      </c>
      <c r="L128" s="5">
        <v>31235728934</v>
      </c>
      <c r="M128" s="5">
        <v>-398559548486</v>
      </c>
      <c r="N128" s="5">
        <v>-646779056291</v>
      </c>
      <c r="O128" s="5">
        <v>-224887295509</v>
      </c>
      <c r="P128" s="5">
        <v>-21877704684</v>
      </c>
      <c r="Q128" s="5">
        <v>-148210309218</v>
      </c>
      <c r="R128" s="5">
        <v>-16883640889</v>
      </c>
    </row>
    <row r="129" spans="3:18" ht="15.5" x14ac:dyDescent="0.35">
      <c r="C129" t="s">
        <v>406</v>
      </c>
      <c r="D129" s="5">
        <v>20852441408604</v>
      </c>
      <c r="E129" s="5">
        <v>23426220660636</v>
      </c>
      <c r="F129" s="5">
        <v>11266137129206</v>
      </c>
      <c r="G129" s="5">
        <v>8337980709649</v>
      </c>
      <c r="I129" s="5">
        <v>49929925952495</v>
      </c>
      <c r="J129" s="5">
        <v>18090835623104</v>
      </c>
      <c r="K129" s="5">
        <v>12929652669161</v>
      </c>
      <c r="L129" s="5">
        <v>7144379207740</v>
      </c>
      <c r="M129" s="5">
        <v>5142608353597</v>
      </c>
      <c r="N129" s="5">
        <v>4017015252875</v>
      </c>
      <c r="O129" s="5">
        <v>3219394795469</v>
      </c>
      <c r="P129" s="5">
        <v>2606243041757</v>
      </c>
      <c r="Q129" s="5">
        <v>2421277068251</v>
      </c>
      <c r="R129" s="5">
        <v>2082621472099</v>
      </c>
    </row>
    <row r="130" spans="3:18" ht="15.5" x14ac:dyDescent="0.35">
      <c r="C130" t="s">
        <v>407</v>
      </c>
      <c r="D130" s="5">
        <v>-49446290384</v>
      </c>
      <c r="E130" s="5">
        <v>-48547062698</v>
      </c>
      <c r="F130" s="5">
        <v>-43228650035</v>
      </c>
      <c r="G130" s="5">
        <v>-36154960340</v>
      </c>
      <c r="I130" s="5">
        <v>-168464390988</v>
      </c>
      <c r="J130" s="5">
        <v>-109226208729</v>
      </c>
      <c r="K130" s="5">
        <v>-108614674035</v>
      </c>
      <c r="L130" s="5">
        <v>-87695244478</v>
      </c>
      <c r="M130" s="5">
        <v>-64515748437</v>
      </c>
      <c r="N130" s="5">
        <v>-44505905908</v>
      </c>
      <c r="O130" s="5">
        <v>-32731577593</v>
      </c>
      <c r="P130" s="5">
        <v>-24050434137</v>
      </c>
      <c r="Q130" s="5">
        <v>-17826014258</v>
      </c>
      <c r="R130" s="5">
        <v>-13536450221</v>
      </c>
    </row>
    <row r="131" spans="3:18" ht="15.5" x14ac:dyDescent="0.35">
      <c r="C131" t="s">
        <v>408</v>
      </c>
      <c r="D131" s="5">
        <v>-19385594605031</v>
      </c>
      <c r="E131" s="5">
        <v>-22560586005162</v>
      </c>
      <c r="F131" s="5">
        <v>-10202163498910</v>
      </c>
      <c r="G131" s="5">
        <v>-8158335241478</v>
      </c>
      <c r="I131" s="5">
        <v>-47699748484843</v>
      </c>
      <c r="J131" s="5">
        <v>-17866846871076</v>
      </c>
      <c r="K131" s="5">
        <v>-12831471815686</v>
      </c>
      <c r="L131" s="5">
        <v>-6702633763922</v>
      </c>
      <c r="M131" s="5">
        <v>-5168595204861</v>
      </c>
      <c r="N131" s="5">
        <v>-4247622144999</v>
      </c>
      <c r="O131" s="5">
        <v>-3270506531941</v>
      </c>
      <c r="P131" s="5">
        <v>-2552059071161</v>
      </c>
      <c r="Q131" s="5">
        <v>-2471669551446</v>
      </c>
      <c r="R131" s="5">
        <v>-2035542714423</v>
      </c>
    </row>
    <row r="132" spans="3:18" ht="15.5" x14ac:dyDescent="0.35">
      <c r="C132" t="s">
        <v>409</v>
      </c>
      <c r="M132" s="5">
        <v>-89949863568</v>
      </c>
      <c r="N132" s="5">
        <v>-183971556623</v>
      </c>
      <c r="O132" s="5">
        <v>-2514761880</v>
      </c>
    </row>
    <row r="133" spans="3:18" ht="15.5" x14ac:dyDescent="0.35">
      <c r="C133" t="s">
        <v>410</v>
      </c>
      <c r="D133" s="5">
        <v>772246295041</v>
      </c>
      <c r="E133" s="5">
        <v>650685401371</v>
      </c>
      <c r="F133" s="5">
        <v>533061309626</v>
      </c>
      <c r="G133" s="5">
        <v>450953042560</v>
      </c>
      <c r="I133" s="5">
        <v>2134549895724</v>
      </c>
      <c r="J133" s="5">
        <v>1477496155964</v>
      </c>
      <c r="K133" s="5">
        <v>989390923058</v>
      </c>
      <c r="L133" s="5">
        <v>1071614890680</v>
      </c>
    </row>
    <row r="134" spans="3:18" ht="15.5" x14ac:dyDescent="0.35">
      <c r="C134" t="s">
        <v>411</v>
      </c>
      <c r="D134" s="5">
        <v>-904389066583</v>
      </c>
      <c r="E134" s="5">
        <v>-790774171079</v>
      </c>
      <c r="F134" s="5">
        <v>-597101862356</v>
      </c>
      <c r="G134" s="5">
        <v>-526411001859</v>
      </c>
      <c r="I134" s="5">
        <v>-2452721072994</v>
      </c>
      <c r="J134" s="5">
        <v>-1612142688581</v>
      </c>
      <c r="K134" s="5">
        <v>-1011500099440</v>
      </c>
      <c r="L134" s="5">
        <v>-1089413153961</v>
      </c>
    </row>
    <row r="135" spans="3:18" ht="15.5" x14ac:dyDescent="0.35">
      <c r="C135" t="s">
        <v>412</v>
      </c>
      <c r="D135" s="5">
        <v>-132142771542</v>
      </c>
      <c r="E135" s="5">
        <v>-140088769708</v>
      </c>
      <c r="F135" s="5">
        <v>-64040552730</v>
      </c>
      <c r="G135" s="5">
        <v>-75457959299</v>
      </c>
      <c r="I135" s="5">
        <v>-318171177270</v>
      </c>
      <c r="J135" s="5">
        <v>-134646532617</v>
      </c>
      <c r="K135" s="5">
        <v>-22109176382</v>
      </c>
      <c r="L135" s="5">
        <v>-17798263281</v>
      </c>
      <c r="M135" s="5">
        <v>-89949863568</v>
      </c>
      <c r="N135" s="5">
        <v>-183971556623</v>
      </c>
      <c r="O135" s="5">
        <v>-2514761880</v>
      </c>
    </row>
    <row r="136" spans="3:18" ht="15.5" x14ac:dyDescent="0.35">
      <c r="C136" t="s">
        <v>413</v>
      </c>
    </row>
    <row r="137" spans="3:18" ht="15.5" x14ac:dyDescent="0.35">
      <c r="C137" t="s">
        <v>350</v>
      </c>
      <c r="D137" s="5">
        <v>-56371041092</v>
      </c>
      <c r="E137" s="5">
        <v>-131707279793</v>
      </c>
      <c r="F137" s="5">
        <v>-18487100952</v>
      </c>
      <c r="G137" s="5">
        <v>-89603128697</v>
      </c>
      <c r="I137" s="5">
        <v>-285027356014</v>
      </c>
      <c r="J137" s="5">
        <v>-118789463226</v>
      </c>
      <c r="K137" s="5">
        <v>-96069776117</v>
      </c>
      <c r="L137" s="5">
        <v>-83255096047</v>
      </c>
      <c r="M137" s="5">
        <v>-42648174995</v>
      </c>
      <c r="N137" s="5">
        <v>-53564377390</v>
      </c>
      <c r="O137" s="5">
        <v>-90950757742</v>
      </c>
      <c r="P137" s="5">
        <v>-9899835418</v>
      </c>
      <c r="Q137" s="5">
        <v>-34391962600</v>
      </c>
      <c r="R137" s="5">
        <v>-2295000</v>
      </c>
    </row>
    <row r="138" spans="3:18" ht="15.5" x14ac:dyDescent="0.35">
      <c r="C138" t="s">
        <v>305</v>
      </c>
      <c r="D138" s="5">
        <v>3649238320</v>
      </c>
      <c r="E138" s="5">
        <v>2893283255</v>
      </c>
      <c r="F138" s="5">
        <v>1351940115</v>
      </c>
      <c r="G138" s="5">
        <v>750230497</v>
      </c>
      <c r="I138" s="5">
        <v>5801415718</v>
      </c>
      <c r="J138" s="5">
        <v>2681680761</v>
      </c>
      <c r="K138" s="5">
        <v>2318960386</v>
      </c>
      <c r="L138" s="5">
        <v>2217045789</v>
      </c>
      <c r="M138" s="5">
        <v>819356723</v>
      </c>
      <c r="N138" s="5">
        <v>3699013699</v>
      </c>
      <c r="O138" s="5">
        <v>3619304593</v>
      </c>
      <c r="P138" s="5">
        <v>269814982</v>
      </c>
      <c r="Q138" s="5">
        <v>312042734</v>
      </c>
      <c r="R138" s="5">
        <v>322124917</v>
      </c>
    </row>
    <row r="139" spans="3:18" ht="15.5" x14ac:dyDescent="0.35">
      <c r="C139" t="s">
        <v>414</v>
      </c>
      <c r="L139" s="5">
        <v>-13437500000</v>
      </c>
      <c r="M139" s="5">
        <v>-26875000000</v>
      </c>
      <c r="N139" s="5">
        <v>-26875000000</v>
      </c>
      <c r="O139" s="5">
        <v>-13437600000</v>
      </c>
    </row>
    <row r="140" spans="3:18" ht="15.5" x14ac:dyDescent="0.35">
      <c r="C140" t="s">
        <v>26</v>
      </c>
      <c r="D140" s="5">
        <v>-69335253322</v>
      </c>
      <c r="E140" s="5">
        <v>-83217274181</v>
      </c>
      <c r="F140" s="5">
        <v>-83911548431</v>
      </c>
      <c r="G140" s="5">
        <v>-84668299324</v>
      </c>
      <c r="I140" s="5">
        <v>-321768838891</v>
      </c>
      <c r="J140" s="5">
        <v>-287592479508</v>
      </c>
      <c r="K140" s="5">
        <v>-267915952586</v>
      </c>
      <c r="L140" s="5">
        <v>-210540656867</v>
      </c>
      <c r="M140" s="5">
        <v>-149403266945</v>
      </c>
      <c r="N140" s="5">
        <v>-110954337945</v>
      </c>
      <c r="O140" s="5">
        <v>-37760166415</v>
      </c>
      <c r="P140" s="5">
        <v>-42381220707</v>
      </c>
      <c r="Q140" s="5">
        <v>-45911891899</v>
      </c>
      <c r="R140" s="5">
        <v>-50745778261</v>
      </c>
    </row>
    <row r="141" spans="3:18" ht="15.5" x14ac:dyDescent="0.35">
      <c r="C141" t="s">
        <v>415</v>
      </c>
      <c r="D141" s="5">
        <v>-122057056094</v>
      </c>
      <c r="E141" s="5">
        <v>-212031270719</v>
      </c>
      <c r="F141" s="5">
        <v>-101046709268</v>
      </c>
      <c r="G141" s="5">
        <v>-173521197524</v>
      </c>
      <c r="I141" s="5">
        <v>-600994779187</v>
      </c>
      <c r="J141" s="5">
        <v>-403700261973</v>
      </c>
      <c r="K141" s="5">
        <v>-361666768317</v>
      </c>
      <c r="L141" s="5">
        <v>-305016207125</v>
      </c>
      <c r="M141" s="5">
        <v>-218107085217</v>
      </c>
      <c r="N141" s="5">
        <v>-187694701636</v>
      </c>
      <c r="O141" s="5">
        <v>-138529219564</v>
      </c>
      <c r="P141" s="5">
        <v>-52011241143</v>
      </c>
      <c r="Q141" s="5">
        <v>-79991811765</v>
      </c>
      <c r="R141" s="5">
        <v>-50425948344</v>
      </c>
    </row>
    <row r="142" spans="3:18" ht="15.5" x14ac:dyDescent="0.35">
      <c r="C142" t="s">
        <v>152</v>
      </c>
      <c r="D142" s="5">
        <v>61076928045</v>
      </c>
      <c r="E142" s="5">
        <v>74170256709</v>
      </c>
      <c r="F142" s="5">
        <v>-22695172512</v>
      </c>
      <c r="G142" s="5">
        <v>165938117461</v>
      </c>
      <c r="I142" s="5">
        <v>482301892095</v>
      </c>
      <c r="J142" s="5">
        <v>535596304016</v>
      </c>
      <c r="K142" s="5">
        <v>638966397683</v>
      </c>
      <c r="L142" s="5">
        <v>96890946491</v>
      </c>
      <c r="M142" s="5">
        <v>434546226578</v>
      </c>
      <c r="N142" s="5">
        <v>342459237178</v>
      </c>
      <c r="O142" s="5">
        <v>646357788200</v>
      </c>
      <c r="P142" s="5">
        <v>-46566574400</v>
      </c>
      <c r="Q142" s="5">
        <v>234385593257</v>
      </c>
      <c r="R142" s="5">
        <v>23205197850</v>
      </c>
    </row>
    <row r="143" spans="3:18" ht="15.5" x14ac:dyDescent="0.35">
      <c r="C143" t="s">
        <v>142</v>
      </c>
      <c r="D143" s="5">
        <v>-27308670110</v>
      </c>
      <c r="E143" s="5">
        <v>-145681281557</v>
      </c>
      <c r="F143" s="5">
        <v>-47033085549</v>
      </c>
      <c r="G143" s="5">
        <v>-52875110300</v>
      </c>
      <c r="I143" s="5">
        <v>-308987010677</v>
      </c>
      <c r="J143" s="5">
        <v>-191089906777</v>
      </c>
      <c r="K143" s="5">
        <v>-58154198359</v>
      </c>
      <c r="L143" s="5">
        <v>-84580890179</v>
      </c>
      <c r="M143" s="5">
        <v>-23913088784</v>
      </c>
      <c r="N143" s="5">
        <v>-64642363492</v>
      </c>
      <c r="O143" s="5">
        <v>-15708894424</v>
      </c>
      <c r="P143" s="5">
        <v>-4823981373</v>
      </c>
      <c r="Q143" s="5">
        <v>-20373916455</v>
      </c>
      <c r="R143" s="5">
        <v>-2300000000</v>
      </c>
    </row>
    <row r="144" spans="3:18" ht="15.5" x14ac:dyDescent="0.35">
      <c r="C144" t="s">
        <v>151</v>
      </c>
      <c r="D144" s="5">
        <v>-16903685740</v>
      </c>
      <c r="E144" s="5">
        <v>-152019419294</v>
      </c>
      <c r="F144" s="5">
        <v>-38028386433</v>
      </c>
      <c r="G144" s="5">
        <v>-46788252203</v>
      </c>
      <c r="I144" s="5">
        <v>-274478043053</v>
      </c>
      <c r="J144" s="5">
        <v>-182581050187</v>
      </c>
      <c r="K144" s="5">
        <v>-47014341300</v>
      </c>
      <c r="L144" s="5">
        <v>-76618604757</v>
      </c>
      <c r="M144" s="5">
        <v>-20692120086</v>
      </c>
      <c r="N144" s="5">
        <v>-49373127965</v>
      </c>
      <c r="O144" s="5">
        <v>-11289041937</v>
      </c>
      <c r="P144" s="5">
        <v>-4330806373</v>
      </c>
      <c r="Q144" s="5">
        <v>-20056308020</v>
      </c>
    </row>
    <row r="145" spans="3:18" ht="15.5" x14ac:dyDescent="0.35">
      <c r="C145" t="s">
        <v>360</v>
      </c>
      <c r="G145" s="5">
        <v>945000000</v>
      </c>
      <c r="I145" s="5">
        <v>945000000</v>
      </c>
      <c r="J145" s="5">
        <v>554333334</v>
      </c>
      <c r="K145" s="5">
        <v>2500000</v>
      </c>
      <c r="L145" s="5">
        <v>3100000</v>
      </c>
    </row>
    <row r="146" spans="3:18" ht="15.5" x14ac:dyDescent="0.35">
      <c r="C146" t="s">
        <v>309</v>
      </c>
      <c r="D146" s="5">
        <v>-9115578263</v>
      </c>
      <c r="E146" s="5">
        <v>9560276623</v>
      </c>
      <c r="F146" s="5">
        <v>-6349093275</v>
      </c>
      <c r="G146" s="5">
        <v>-3514417989</v>
      </c>
      <c r="I146" s="5">
        <v>-20048367803</v>
      </c>
      <c r="J146" s="5">
        <v>-6022759988</v>
      </c>
      <c r="K146" s="5">
        <v>-9156334425</v>
      </c>
      <c r="L146" s="5">
        <v>-2236796780</v>
      </c>
      <c r="M146" s="5">
        <v>-1551084725</v>
      </c>
      <c r="N146" s="5">
        <v>-1082850786</v>
      </c>
      <c r="O146" s="5">
        <v>-186590873</v>
      </c>
    </row>
    <row r="147" spans="3:18" ht="15.5" x14ac:dyDescent="0.35">
      <c r="C147" t="s">
        <v>416</v>
      </c>
      <c r="E147" s="5">
        <v>-83250000</v>
      </c>
      <c r="F147" s="5">
        <v>-388500000</v>
      </c>
      <c r="G147" s="5">
        <v>-268633290</v>
      </c>
      <c r="I147" s="5">
        <v>-882098290</v>
      </c>
      <c r="J147" s="5">
        <v>-463534000</v>
      </c>
      <c r="K147" s="5">
        <v>-136055000</v>
      </c>
      <c r="L147" s="5">
        <v>-1216144199</v>
      </c>
      <c r="M147" s="5">
        <v>-842106196</v>
      </c>
      <c r="N147" s="5">
        <v>-630145200</v>
      </c>
      <c r="P147" s="5">
        <v>-493175000</v>
      </c>
      <c r="Q147" s="5">
        <v>-317608435</v>
      </c>
    </row>
    <row r="148" spans="3:18" ht="15.5" x14ac:dyDescent="0.35">
      <c r="C148" t="s">
        <v>417</v>
      </c>
      <c r="D148" s="5">
        <v>-1309225927</v>
      </c>
      <c r="E148" s="5">
        <v>-3138888886</v>
      </c>
      <c r="F148" s="5">
        <v>-2267105841</v>
      </c>
      <c r="G148" s="5">
        <v>-3248806818</v>
      </c>
      <c r="I148" s="5">
        <v>-14523501531</v>
      </c>
      <c r="J148" s="5">
        <v>-2576895936</v>
      </c>
      <c r="K148" s="5">
        <v>-1849967634</v>
      </c>
      <c r="L148" s="5">
        <v>-4512444443</v>
      </c>
      <c r="M148" s="5">
        <v>-377777777</v>
      </c>
      <c r="N148" s="5">
        <v>-13556239541</v>
      </c>
    </row>
    <row r="149" spans="3:18" ht="15.5" x14ac:dyDescent="0.35">
      <c r="C149" t="s">
        <v>418</v>
      </c>
      <c r="D149" s="5">
        <v>19819820</v>
      </c>
    </row>
    <row r="150" spans="3:18" ht="15.5" x14ac:dyDescent="0.35">
      <c r="C150" t="s">
        <v>311</v>
      </c>
      <c r="O150" s="5">
        <v>-4233261614</v>
      </c>
    </row>
    <row r="151" spans="3:18" ht="15.5" x14ac:dyDescent="0.35">
      <c r="C151" t="s">
        <v>419</v>
      </c>
      <c r="M151" s="5">
        <v>-450000000</v>
      </c>
    </row>
    <row r="152" spans="3:18" ht="15.5" x14ac:dyDescent="0.35">
      <c r="C152" t="s">
        <v>420</v>
      </c>
      <c r="R152" s="5">
        <v>-2300000000</v>
      </c>
    </row>
    <row r="153" spans="3:18" ht="15.5" x14ac:dyDescent="0.35">
      <c r="C153" t="s">
        <v>153</v>
      </c>
      <c r="D153" s="5">
        <v>61076928045</v>
      </c>
      <c r="E153" s="5">
        <v>74170256709</v>
      </c>
      <c r="F153" s="5">
        <v>-22695172512</v>
      </c>
      <c r="G153" s="5">
        <v>165938117461</v>
      </c>
      <c r="I153" s="5">
        <v>482301892095</v>
      </c>
      <c r="J153" s="5">
        <v>535596304016</v>
      </c>
      <c r="K153" s="5">
        <v>638966397683</v>
      </c>
      <c r="L153" s="5">
        <v>96890946491</v>
      </c>
      <c r="M153" s="5">
        <v>434546226578</v>
      </c>
      <c r="N153" s="5">
        <v>342459237178</v>
      </c>
      <c r="O153" s="5">
        <v>646357788200</v>
      </c>
      <c r="P153" s="5">
        <v>-46566574400</v>
      </c>
      <c r="Q153" s="5">
        <v>234385593257</v>
      </c>
      <c r="R153" s="5">
        <v>23205197850</v>
      </c>
    </row>
    <row r="154" spans="3:18" ht="15.5" x14ac:dyDescent="0.35">
      <c r="C154" t="s">
        <v>161</v>
      </c>
      <c r="I154" s="5">
        <v>400000000000</v>
      </c>
      <c r="K154" s="5">
        <v>620207866268</v>
      </c>
      <c r="L154" s="5">
        <v>516562500000</v>
      </c>
      <c r="M154" s="5">
        <v>-33120000000</v>
      </c>
      <c r="N154" s="5">
        <v>-18960000000</v>
      </c>
      <c r="O154" s="5">
        <v>-18960000000</v>
      </c>
      <c r="P154" s="5">
        <v>-18960000000</v>
      </c>
      <c r="Q154" s="5">
        <v>77812000000</v>
      </c>
      <c r="R154" s="5">
        <v>-6795000000</v>
      </c>
    </row>
    <row r="155" spans="3:18" ht="15.5" x14ac:dyDescent="0.35">
      <c r="C155" t="s">
        <v>314</v>
      </c>
      <c r="I155" s="5">
        <v>-175000000000</v>
      </c>
      <c r="J155" s="5">
        <v>-495834500000</v>
      </c>
      <c r="K155" s="5">
        <v>-355935866268</v>
      </c>
      <c r="L155" s="5">
        <v>-285000000000</v>
      </c>
    </row>
    <row r="156" spans="3:18" ht="15.5" x14ac:dyDescent="0.35">
      <c r="C156" t="s">
        <v>421</v>
      </c>
      <c r="E156" s="5">
        <v>150692000</v>
      </c>
      <c r="G156" s="5">
        <v>-150692000</v>
      </c>
    </row>
    <row r="157" spans="3:18" ht="15.5" x14ac:dyDescent="0.35">
      <c r="C157" t="s">
        <v>422</v>
      </c>
    </row>
    <row r="158" spans="3:18" ht="15.5" x14ac:dyDescent="0.35">
      <c r="C158" t="s">
        <v>423</v>
      </c>
      <c r="Q158" s="5">
        <v>331578720000</v>
      </c>
      <c r="R158" s="5">
        <v>197850</v>
      </c>
    </row>
    <row r="159" spans="3:18" ht="15.5" x14ac:dyDescent="0.35">
      <c r="C159" t="s">
        <v>163</v>
      </c>
      <c r="G159" s="5">
        <v>100000000000</v>
      </c>
      <c r="I159" s="5">
        <v>100000000000</v>
      </c>
      <c r="J159" s="5">
        <v>900000000000</v>
      </c>
      <c r="N159" s="5">
        <v>400000000000</v>
      </c>
      <c r="O159" s="5">
        <v>600000000000</v>
      </c>
    </row>
    <row r="160" spans="3:18" ht="15.5" x14ac:dyDescent="0.35">
      <c r="C160" t="s">
        <v>318</v>
      </c>
      <c r="D160" s="5">
        <v>-2421201005</v>
      </c>
      <c r="E160" s="5">
        <v>-1372355193</v>
      </c>
      <c r="F160" s="5">
        <v>-4661963762</v>
      </c>
      <c r="G160" s="5">
        <v>-2312908246</v>
      </c>
      <c r="I160" s="5">
        <v>-10319857266</v>
      </c>
      <c r="J160" s="5">
        <v>-10546349407</v>
      </c>
      <c r="K160" s="5">
        <v>-9171219217</v>
      </c>
      <c r="L160" s="5">
        <v>-5500243042</v>
      </c>
      <c r="M160" s="5">
        <v>-1770969989</v>
      </c>
      <c r="N160" s="5">
        <v>-1927363622</v>
      </c>
    </row>
    <row r="161" spans="3:18" ht="15.5" x14ac:dyDescent="0.35">
      <c r="C161" t="s">
        <v>383</v>
      </c>
      <c r="J161" s="5">
        <v>-600000000000</v>
      </c>
      <c r="K161" s="5">
        <v>-400000000000</v>
      </c>
    </row>
    <row r="162" spans="3:18" ht="15.5" x14ac:dyDescent="0.35">
      <c r="C162" t="s">
        <v>368</v>
      </c>
    </row>
    <row r="163" spans="3:18" ht="15.5" x14ac:dyDescent="0.35">
      <c r="C163" t="s">
        <v>424</v>
      </c>
      <c r="L163" s="5">
        <v>-250000000000</v>
      </c>
      <c r="O163" s="5">
        <v>-3246375000</v>
      </c>
    </row>
    <row r="164" spans="3:18" ht="15.5" x14ac:dyDescent="0.35">
      <c r="C164" t="s">
        <v>425</v>
      </c>
      <c r="G164" s="5">
        <v>-1099057487</v>
      </c>
      <c r="I164" s="5">
        <v>-1099057487</v>
      </c>
      <c r="J164" s="5">
        <v>-7313410577</v>
      </c>
      <c r="N164" s="5">
        <v>-3861300000</v>
      </c>
      <c r="O164" s="5">
        <v>-6724000000</v>
      </c>
    </row>
    <row r="165" spans="3:18" ht="15.5" x14ac:dyDescent="0.35">
      <c r="C165" t="s">
        <v>371</v>
      </c>
      <c r="F165" s="5">
        <v>-96710510400</v>
      </c>
      <c r="I165" s="5">
        <v>-96710510400</v>
      </c>
      <c r="J165" s="5">
        <v>-69078936000</v>
      </c>
      <c r="K165" s="5">
        <v>-55263148800</v>
      </c>
      <c r="L165" s="5">
        <v>-46052624000</v>
      </c>
      <c r="M165" s="5">
        <v>-36842099200</v>
      </c>
      <c r="N165" s="5">
        <v>-36842099200</v>
      </c>
      <c r="O165" s="5">
        <v>-32236836800</v>
      </c>
      <c r="P165" s="5">
        <v>-27631574400</v>
      </c>
    </row>
    <row r="166" spans="3:18" ht="15.5" x14ac:dyDescent="0.35">
      <c r="C166" t="s">
        <v>321</v>
      </c>
      <c r="J166" s="5">
        <v>3725000000</v>
      </c>
      <c r="K166" s="5">
        <v>50000000</v>
      </c>
      <c r="L166" s="5">
        <v>20000000</v>
      </c>
    </row>
    <row r="167" spans="3:18" ht="15.5" x14ac:dyDescent="0.35">
      <c r="C167" t="s">
        <v>426</v>
      </c>
      <c r="E167" s="5">
        <v>-796325000</v>
      </c>
      <c r="I167" s="5">
        <v>-796325000</v>
      </c>
      <c r="K167" s="5">
        <v>-200000000</v>
      </c>
      <c r="L167" s="5">
        <v>-200000000</v>
      </c>
    </row>
    <row r="168" spans="3:18" ht="15.5" x14ac:dyDescent="0.35">
      <c r="C168" t="s">
        <v>427</v>
      </c>
    </row>
    <row r="169" spans="3:18" ht="15.5" x14ac:dyDescent="0.35">
      <c r="C169" t="s">
        <v>320</v>
      </c>
      <c r="Q169" s="5">
        <v>-15111381743</v>
      </c>
    </row>
    <row r="170" spans="3:18" ht="15.5" x14ac:dyDescent="0.35">
      <c r="C170" t="s">
        <v>428</v>
      </c>
      <c r="M170" s="5">
        <v>25000000</v>
      </c>
      <c r="N170" s="5">
        <v>4050000000</v>
      </c>
      <c r="O170" s="5">
        <v>25000000</v>
      </c>
      <c r="P170" s="5">
        <v>25000000</v>
      </c>
    </row>
    <row r="171" spans="3:18" ht="15.5" x14ac:dyDescent="0.35">
      <c r="C171" t="s">
        <v>429</v>
      </c>
    </row>
    <row r="172" spans="3:18" ht="15.5" x14ac:dyDescent="0.35">
      <c r="C172" t="s">
        <v>430</v>
      </c>
      <c r="E172" s="5">
        <v>-24475537800</v>
      </c>
      <c r="G172" s="5">
        <v>8747220000</v>
      </c>
    </row>
    <row r="173" spans="3:18" ht="15.5" x14ac:dyDescent="0.35">
      <c r="C173" t="s">
        <v>431</v>
      </c>
      <c r="E173" s="5">
        <v>15264336800</v>
      </c>
      <c r="I173" s="5">
        <v>15264336800</v>
      </c>
    </row>
    <row r="174" spans="3:18" ht="15.5" x14ac:dyDescent="0.35">
      <c r="C174" t="s">
        <v>432</v>
      </c>
      <c r="E174" s="5">
        <v>-2359247679</v>
      </c>
      <c r="I174" s="5">
        <v>-2359247679</v>
      </c>
    </row>
    <row r="175" spans="3:18" ht="15.5" x14ac:dyDescent="0.35">
      <c r="C175" t="s">
        <v>433</v>
      </c>
      <c r="D175" s="5">
        <v>-1165759839</v>
      </c>
      <c r="E175" s="5">
        <v>1462026914</v>
      </c>
      <c r="F175" s="5">
        <v>-1140698350</v>
      </c>
      <c r="G175" s="5">
        <v>-1042136806</v>
      </c>
      <c r="I175" s="5">
        <v>-982946873</v>
      </c>
    </row>
    <row r="176" spans="3:18" ht="15.5" x14ac:dyDescent="0.35">
      <c r="C176" t="s">
        <v>434</v>
      </c>
      <c r="D176" s="5">
        <v>1196968943488</v>
      </c>
      <c r="E176" s="5">
        <v>393456527501</v>
      </c>
      <c r="F176" s="5">
        <v>785929460202</v>
      </c>
      <c r="G176" s="5">
        <v>7574358169</v>
      </c>
      <c r="I176" s="5">
        <v>1315862001625</v>
      </c>
      <c r="J176" s="5">
        <v>-79077854052</v>
      </c>
      <c r="K176" s="5">
        <v>186602434065</v>
      </c>
      <c r="L176" s="5">
        <v>43545785246</v>
      </c>
      <c r="M176" s="5">
        <v>12073589308</v>
      </c>
      <c r="N176" s="5">
        <v>-368962182605</v>
      </c>
      <c r="O176" s="5">
        <v>405761598267</v>
      </c>
      <c r="P176" s="5">
        <v>-73268260457</v>
      </c>
      <c r="Q176" s="5">
        <v>65801367584</v>
      </c>
      <c r="R176" s="5">
        <v>4021556961</v>
      </c>
    </row>
    <row r="177" spans="2:18" ht="15.5" x14ac:dyDescent="0.35">
      <c r="C177" t="s">
        <v>166</v>
      </c>
      <c r="D177" s="5">
        <v>1529409541076</v>
      </c>
      <c r="I177" s="5">
        <v>213547539451</v>
      </c>
      <c r="J177" s="5">
        <v>292625393503</v>
      </c>
      <c r="K177" s="5">
        <v>106022959438</v>
      </c>
      <c r="L177" s="5">
        <v>62477174192</v>
      </c>
      <c r="M177" s="5">
        <v>50403584884</v>
      </c>
      <c r="N177" s="5">
        <v>419365767489</v>
      </c>
      <c r="O177" s="5">
        <v>13604169222</v>
      </c>
      <c r="P177" s="5">
        <v>86872429679</v>
      </c>
      <c r="Q177" s="5">
        <v>21071062095</v>
      </c>
      <c r="R177" s="5">
        <v>17049505134</v>
      </c>
    </row>
    <row r="178" spans="2:18" ht="15.5" x14ac:dyDescent="0.35">
      <c r="C178" t="s">
        <v>168</v>
      </c>
      <c r="D178" s="5">
        <v>2726378484564</v>
      </c>
      <c r="E178" s="5">
        <v>393456527501</v>
      </c>
      <c r="F178" s="5">
        <v>785929460202</v>
      </c>
      <c r="G178" s="5">
        <v>7574358169</v>
      </c>
      <c r="I178" s="5">
        <v>1529409541076</v>
      </c>
      <c r="J178" s="5">
        <v>213547539451</v>
      </c>
      <c r="K178" s="5">
        <v>292625393503</v>
      </c>
      <c r="L178" s="5">
        <v>106022959438</v>
      </c>
      <c r="M178" s="5">
        <v>62477174192</v>
      </c>
      <c r="N178" s="5">
        <v>50403584884</v>
      </c>
      <c r="O178" s="5">
        <v>419365767489</v>
      </c>
      <c r="P178" s="5">
        <v>13604169222</v>
      </c>
      <c r="Q178" s="5">
        <v>86872429679</v>
      </c>
      <c r="R178" s="5">
        <v>21071062095</v>
      </c>
    </row>
    <row r="180" spans="2:18" ht="15.5" x14ac:dyDescent="0.35">
      <c r="B180" t="s">
        <v>169</v>
      </c>
      <c r="C180" t="s">
        <v>11</v>
      </c>
      <c r="D180" s="5">
        <v>4610000000</v>
      </c>
      <c r="E180" s="5">
        <v>4610000000</v>
      </c>
      <c r="F180" s="5">
        <v>4610000000</v>
      </c>
      <c r="G180" s="5">
        <v>4610000000</v>
      </c>
      <c r="I180" s="5">
        <v>4610000000</v>
      </c>
      <c r="J180" s="5">
        <v>4610000000</v>
      </c>
      <c r="K180" s="5">
        <v>4610000000</v>
      </c>
      <c r="L180" s="5">
        <v>4610000000</v>
      </c>
      <c r="M180" s="5">
        <v>4610000000</v>
      </c>
      <c r="N180" s="5">
        <v>4610000000</v>
      </c>
      <c r="O180" s="5">
        <v>4610000000</v>
      </c>
      <c r="P180" s="5">
        <v>4610000000</v>
      </c>
      <c r="Q180" s="5">
        <v>4610000000</v>
      </c>
      <c r="R180" s="5">
        <v>0</v>
      </c>
    </row>
    <row r="181" spans="2:18" ht="15.5" x14ac:dyDescent="0.35">
      <c r="C181" t="s">
        <v>170</v>
      </c>
      <c r="D181" s="6">
        <v>94.13</v>
      </c>
      <c r="E181" s="6">
        <v>87.45</v>
      </c>
      <c r="F181" s="6">
        <v>49.35</v>
      </c>
      <c r="G181" s="6">
        <v>43.16</v>
      </c>
    </row>
    <row r="182" spans="2:18" ht="15.5" x14ac:dyDescent="0.35">
      <c r="C182" t="s">
        <v>171</v>
      </c>
      <c r="D182" s="6">
        <v>23.16</v>
      </c>
      <c r="E182" s="6">
        <v>24.59</v>
      </c>
      <c r="F182" s="6">
        <v>18.54</v>
      </c>
      <c r="G182" s="6">
        <v>14.02</v>
      </c>
    </row>
    <row r="183" spans="2:18" ht="15.5" x14ac:dyDescent="0.35">
      <c r="C183" t="s">
        <v>59</v>
      </c>
      <c r="D183" s="6">
        <v>0.5</v>
      </c>
      <c r="E183" s="6">
        <v>0.51</v>
      </c>
      <c r="F183" s="6">
        <v>0.42</v>
      </c>
      <c r="G183" s="6">
        <v>0.34</v>
      </c>
    </row>
    <row r="184" spans="2:18" ht="15.5" x14ac:dyDescent="0.35">
      <c r="C184" t="s">
        <v>172</v>
      </c>
      <c r="D184" s="5">
        <v>649080000000</v>
      </c>
      <c r="E184" s="5">
        <v>610730000000</v>
      </c>
      <c r="F184" s="5">
        <v>391690000000</v>
      </c>
      <c r="G184" s="5">
        <v>355280000000</v>
      </c>
    </row>
    <row r="185" spans="2:18" ht="15.5" x14ac:dyDescent="0.35">
      <c r="C185" t="s">
        <v>173</v>
      </c>
      <c r="D185" s="6">
        <v>3.15E-2</v>
      </c>
      <c r="E185" s="6">
        <v>3.2000000000000001E-2</v>
      </c>
      <c r="F185" s="6">
        <v>2.7799999999999998E-2</v>
      </c>
      <c r="G185" s="6">
        <v>2.92E-2</v>
      </c>
    </row>
    <row r="186" spans="2:18" ht="15.5" x14ac:dyDescent="0.35">
      <c r="C186" t="s">
        <v>174</v>
      </c>
      <c r="D186" s="6">
        <v>0.1186</v>
      </c>
      <c r="E186" s="6">
        <v>0.125</v>
      </c>
      <c r="F186" s="6">
        <v>8.0600000000000005E-2</v>
      </c>
      <c r="G186" s="6">
        <v>7.6700000000000004E-2</v>
      </c>
    </row>
    <row r="187" spans="2:18" ht="15.5" x14ac:dyDescent="0.35">
      <c r="C187" t="s">
        <v>175</v>
      </c>
      <c r="D187" s="6">
        <v>0.13470000000000001</v>
      </c>
      <c r="E187" s="6">
        <v>0.13919999999999999</v>
      </c>
      <c r="F187" s="6">
        <v>9.5399999999999985E-2</v>
      </c>
      <c r="G187" s="6">
        <v>9.1400000000000009E-2</v>
      </c>
    </row>
    <row r="188" spans="2:18" ht="15.5" x14ac:dyDescent="0.35">
      <c r="C188" t="s">
        <v>176</v>
      </c>
      <c r="D188" s="6">
        <v>7.61</v>
      </c>
      <c r="E188" s="6">
        <v>7.42</v>
      </c>
      <c r="F188" s="6">
        <v>4.26</v>
      </c>
      <c r="G188" s="6">
        <v>3.92</v>
      </c>
    </row>
    <row r="189" spans="2:18" ht="15.5" x14ac:dyDescent="0.35">
      <c r="C189" t="s">
        <v>325</v>
      </c>
      <c r="D189" s="5">
        <v>3664000000000</v>
      </c>
      <c r="E189" s="5">
        <v>3231000000000</v>
      </c>
      <c r="F189" s="5">
        <v>2830000000000</v>
      </c>
      <c r="G189" s="5">
        <v>2602000000000</v>
      </c>
    </row>
    <row r="190" spans="2:18" ht="15.5" x14ac:dyDescent="0.35">
      <c r="C190" t="s">
        <v>177</v>
      </c>
      <c r="D190" s="6">
        <v>2.75</v>
      </c>
      <c r="E190" s="6">
        <v>3.07</v>
      </c>
      <c r="F190" s="6">
        <v>1.49</v>
      </c>
      <c r="G190" s="6">
        <v>1.08</v>
      </c>
    </row>
    <row r="191" spans="2:18" ht="15.5" x14ac:dyDescent="0.35">
      <c r="C191" t="s">
        <v>178</v>
      </c>
      <c r="D191" s="6">
        <v>793.4</v>
      </c>
      <c r="E191" s="6">
        <v>699.34</v>
      </c>
      <c r="F191" s="6">
        <v>612.14</v>
      </c>
      <c r="G191" s="6">
        <v>562.79</v>
      </c>
    </row>
    <row r="192" spans="2:18" ht="15.5" x14ac:dyDescent="0.35">
      <c r="C192" t="s">
        <v>179</v>
      </c>
      <c r="D192" s="6">
        <v>2.75</v>
      </c>
      <c r="E192" s="6">
        <v>3.08</v>
      </c>
      <c r="F192" s="6">
        <v>1.5</v>
      </c>
      <c r="G192" s="6">
        <v>1.08</v>
      </c>
    </row>
    <row r="193" spans="3:18" ht="15.5" x14ac:dyDescent="0.35">
      <c r="C193" t="s">
        <v>180</v>
      </c>
      <c r="D193" s="6">
        <v>792.99</v>
      </c>
      <c r="E193" s="6">
        <v>698.91</v>
      </c>
      <c r="F193" s="6">
        <v>611.69000000000005</v>
      </c>
      <c r="G193" s="6">
        <v>562.4</v>
      </c>
    </row>
    <row r="194" spans="3:18" ht="15.5" x14ac:dyDescent="0.35">
      <c r="C194" t="s">
        <v>181</v>
      </c>
      <c r="D194" s="5">
        <v>2862000000000</v>
      </c>
      <c r="E194" s="5">
        <v>2793000000000</v>
      </c>
      <c r="F194" s="5">
        <v>2708000000000</v>
      </c>
      <c r="G194" s="5">
        <v>2624000000000</v>
      </c>
    </row>
    <row r="195" spans="3:18" ht="15.5" x14ac:dyDescent="0.35">
      <c r="C195" t="s">
        <v>182</v>
      </c>
      <c r="D195" s="5">
        <v>1223000000000</v>
      </c>
      <c r="E195" s="5">
        <v>1224000000000</v>
      </c>
      <c r="F195" s="5">
        <v>1234000000000</v>
      </c>
      <c r="G195" s="5">
        <v>1235000000000</v>
      </c>
    </row>
    <row r="196" spans="3:18" ht="15.5" x14ac:dyDescent="0.35">
      <c r="C196" t="s">
        <v>258</v>
      </c>
      <c r="D196" s="5">
        <v>3654000000000</v>
      </c>
      <c r="E196" s="5">
        <v>3221000000000</v>
      </c>
      <c r="F196" s="5">
        <v>2819000000000</v>
      </c>
      <c r="G196" s="5">
        <v>2592000000000</v>
      </c>
    </row>
    <row r="197" spans="3:18" ht="15.5" x14ac:dyDescent="0.35">
      <c r="C197" t="s">
        <v>23</v>
      </c>
      <c r="D197" s="5">
        <v>4086000000000</v>
      </c>
      <c r="E197" s="5">
        <v>4017000000000</v>
      </c>
      <c r="F197" s="5">
        <v>3943000000000</v>
      </c>
      <c r="G197" s="5">
        <v>3859000000000</v>
      </c>
    </row>
    <row r="198" spans="3:18" ht="15.5" x14ac:dyDescent="0.35">
      <c r="C198" t="s">
        <v>20</v>
      </c>
      <c r="D198" s="5">
        <v>1359000000000</v>
      </c>
      <c r="E198" s="5">
        <v>2488000000000</v>
      </c>
      <c r="F198" s="5">
        <v>2807000000000</v>
      </c>
      <c r="G198" s="5">
        <v>3509000000000</v>
      </c>
    </row>
    <row r="199" spans="3:18" ht="15.5" x14ac:dyDescent="0.35">
      <c r="C199" t="s">
        <v>184</v>
      </c>
      <c r="D199" s="5">
        <v>4215000000000</v>
      </c>
      <c r="E199" s="5">
        <v>3793000000000</v>
      </c>
      <c r="F199" s="5">
        <v>3545000000000</v>
      </c>
      <c r="G199" s="5">
        <v>3347000000000</v>
      </c>
    </row>
    <row r="200" spans="3:18" ht="15.5" x14ac:dyDescent="0.35">
      <c r="C200" t="s">
        <v>185</v>
      </c>
      <c r="D200" s="5">
        <v>1163000000000</v>
      </c>
      <c r="E200" s="5">
        <v>465000000000</v>
      </c>
      <c r="F200" s="5">
        <v>856000000000</v>
      </c>
      <c r="G200" s="5">
        <v>-105000000000</v>
      </c>
    </row>
    <row r="201" spans="3:18" ht="15.5" x14ac:dyDescent="0.35">
      <c r="C201" t="s">
        <v>186</v>
      </c>
      <c r="D201" s="5">
        <v>-26000000000</v>
      </c>
      <c r="E201" s="5">
        <v>-143000000000</v>
      </c>
      <c r="F201" s="5">
        <v>-45000000000</v>
      </c>
      <c r="G201" s="5">
        <v>-51000000000</v>
      </c>
    </row>
    <row r="202" spans="3:18" ht="15.5" x14ac:dyDescent="0.35">
      <c r="C202" t="s">
        <v>12</v>
      </c>
      <c r="D202" s="5">
        <v>1137000000000</v>
      </c>
      <c r="E202" s="5">
        <v>322000000000</v>
      </c>
      <c r="F202" s="5">
        <v>811000000000</v>
      </c>
      <c r="G202" s="5">
        <v>-156000000000</v>
      </c>
    </row>
    <row r="203" spans="3:18" ht="15.5" x14ac:dyDescent="0.35">
      <c r="C203" t="s">
        <v>15</v>
      </c>
      <c r="D203" s="6">
        <v>246.93</v>
      </c>
      <c r="E203" s="6">
        <v>70.010000000000005</v>
      </c>
      <c r="F203" s="6">
        <v>176.08</v>
      </c>
      <c r="G203" s="6">
        <v>-33.89</v>
      </c>
    </row>
    <row r="204" spans="3:18" ht="15.5" x14ac:dyDescent="0.35">
      <c r="C204" t="s">
        <v>44</v>
      </c>
      <c r="I204" s="6">
        <v>212.47</v>
      </c>
      <c r="J204" s="6">
        <v>96.02</v>
      </c>
      <c r="K204" s="6">
        <v>66.400000000000006</v>
      </c>
      <c r="L204" s="6">
        <v>55.05</v>
      </c>
      <c r="M204" s="6">
        <v>42.12</v>
      </c>
      <c r="N204" s="6">
        <v>37.17</v>
      </c>
      <c r="O204" s="6">
        <v>32.6</v>
      </c>
      <c r="P204" s="6">
        <v>26.8</v>
      </c>
      <c r="Q204" s="6">
        <v>23.95</v>
      </c>
      <c r="R204" s="6">
        <v>4289448.82</v>
      </c>
    </row>
    <row r="205" spans="3:18" ht="15.5" x14ac:dyDescent="0.35">
      <c r="C205" t="s">
        <v>58</v>
      </c>
      <c r="I205" s="6">
        <v>10.119999999999999</v>
      </c>
      <c r="J205" s="6">
        <v>3.69</v>
      </c>
      <c r="K205" s="6">
        <v>5.24</v>
      </c>
      <c r="L205" s="6">
        <v>3.67</v>
      </c>
      <c r="M205" s="6">
        <v>5.03</v>
      </c>
      <c r="N205" s="6">
        <v>6.56</v>
      </c>
      <c r="O205" s="6">
        <v>6.13</v>
      </c>
      <c r="P205" s="6">
        <v>11.42</v>
      </c>
      <c r="Q205" s="6">
        <v>12.44</v>
      </c>
      <c r="R205" s="5">
        <v>0</v>
      </c>
    </row>
    <row r="206" spans="3:18" ht="15.5" x14ac:dyDescent="0.35">
      <c r="C206" t="s">
        <v>61</v>
      </c>
      <c r="I206" s="6">
        <v>0.22</v>
      </c>
      <c r="J206" s="6">
        <v>0.09</v>
      </c>
      <c r="K206" s="6">
        <v>0.12</v>
      </c>
      <c r="L206" s="6">
        <v>0.13</v>
      </c>
      <c r="M206" s="6">
        <v>0.19</v>
      </c>
      <c r="N206" s="6">
        <v>0.27</v>
      </c>
      <c r="O206" s="6">
        <v>0.28000000000000003</v>
      </c>
      <c r="P206" s="6">
        <v>0.51</v>
      </c>
      <c r="Q206" s="6">
        <v>0.55000000000000004</v>
      </c>
      <c r="R206" s="5">
        <v>0</v>
      </c>
    </row>
    <row r="207" spans="3:18" ht="15.5" x14ac:dyDescent="0.35">
      <c r="C207" t="s">
        <v>187</v>
      </c>
      <c r="I207" s="5">
        <v>1647090000000</v>
      </c>
      <c r="J207" s="5">
        <v>910940000000</v>
      </c>
      <c r="K207" s="5">
        <v>729310000000</v>
      </c>
      <c r="L207" s="5">
        <v>578520000000</v>
      </c>
      <c r="M207" s="5">
        <v>443350000000</v>
      </c>
      <c r="N207" s="5">
        <v>372240000000</v>
      </c>
      <c r="O207" s="6">
        <v>266350000000.00003</v>
      </c>
      <c r="P207" s="5">
        <v>215680000000</v>
      </c>
    </row>
    <row r="208" spans="3:18" ht="15.5" x14ac:dyDescent="0.35">
      <c r="C208" t="s">
        <v>188</v>
      </c>
      <c r="I208" s="6">
        <v>7.7600000000000002E-2</v>
      </c>
      <c r="J208" s="6">
        <v>7.4200000000000002E-2</v>
      </c>
      <c r="K208" s="6">
        <v>6.08E-2</v>
      </c>
      <c r="L208" s="6">
        <v>6.59E-2</v>
      </c>
      <c r="M208" s="6">
        <v>5.5800000000000002E-2</v>
      </c>
      <c r="N208" s="6">
        <v>6.0499999999999998E-2</v>
      </c>
      <c r="O208" s="6">
        <v>6.4899999999999999E-2</v>
      </c>
      <c r="P208" s="6">
        <v>8.0299999999999996E-2</v>
      </c>
      <c r="Q208" s="6">
        <v>7.7800000000000008E-2</v>
      </c>
      <c r="R208" s="6">
        <v>0.16020000000000001</v>
      </c>
    </row>
    <row r="209" spans="3:18" ht="15.5" x14ac:dyDescent="0.35">
      <c r="C209" t="s">
        <v>189</v>
      </c>
      <c r="I209" s="6">
        <v>0.30380000000000001</v>
      </c>
      <c r="J209" s="6">
        <v>0.18899999999999997</v>
      </c>
      <c r="K209" s="6">
        <v>0.1555</v>
      </c>
      <c r="L209" s="6">
        <v>0.14760000000000001</v>
      </c>
      <c r="M209" s="6">
        <v>0.12839999999999999</v>
      </c>
      <c r="N209" s="6">
        <v>0.12659999999999999</v>
      </c>
      <c r="O209" s="6">
        <v>0.124</v>
      </c>
      <c r="P209" s="6">
        <v>0.11289999999999999</v>
      </c>
      <c r="Q209" s="6">
        <v>0.11070000000000001</v>
      </c>
      <c r="R209" s="6">
        <v>0.3014</v>
      </c>
    </row>
    <row r="210" spans="3:18" ht="15.5" x14ac:dyDescent="0.35">
      <c r="C210" t="s">
        <v>190</v>
      </c>
      <c r="I210" s="6">
        <v>0.41270000000000001</v>
      </c>
      <c r="J210" s="6">
        <v>0.28420000000000001</v>
      </c>
      <c r="K210" s="6">
        <v>0.24129999999999999</v>
      </c>
      <c r="L210" s="6">
        <v>0.1938</v>
      </c>
      <c r="M210" s="6">
        <v>0.15810000000000002</v>
      </c>
      <c r="N210" s="6">
        <v>0.1512</v>
      </c>
      <c r="O210" s="6">
        <v>0.15909999999999999</v>
      </c>
      <c r="P210" s="6">
        <v>0.18719999999999998</v>
      </c>
      <c r="Q210" s="6">
        <v>0.23190000000000002</v>
      </c>
      <c r="R210" s="6">
        <v>0.61119999999999997</v>
      </c>
    </row>
    <row r="211" spans="3:18" ht="15.5" x14ac:dyDescent="0.35">
      <c r="C211" t="s">
        <v>191</v>
      </c>
      <c r="I211" s="6">
        <v>4.6399999999999997</v>
      </c>
      <c r="J211" s="6">
        <v>2.82</v>
      </c>
      <c r="K211" s="6">
        <v>2.29</v>
      </c>
      <c r="L211" s="6">
        <v>2.5299999999999998</v>
      </c>
      <c r="M211" s="6">
        <v>2.82</v>
      </c>
      <c r="N211" s="6">
        <v>3.12</v>
      </c>
      <c r="O211" s="6">
        <v>6.14</v>
      </c>
      <c r="P211" s="6">
        <v>4.91</v>
      </c>
      <c r="Q211" s="6">
        <v>4.22</v>
      </c>
      <c r="R211" s="6">
        <v>3.5</v>
      </c>
    </row>
    <row r="212" spans="3:18" ht="15.5" x14ac:dyDescent="0.35">
      <c r="C212" t="s">
        <v>55</v>
      </c>
      <c r="I212" s="6">
        <v>3.07</v>
      </c>
      <c r="J212" s="6">
        <v>0.7</v>
      </c>
      <c r="K212" s="6">
        <v>0.81</v>
      </c>
      <c r="L212" s="6">
        <v>0.54</v>
      </c>
      <c r="M212" s="6">
        <v>0.65</v>
      </c>
      <c r="N212" s="6">
        <v>0.83</v>
      </c>
      <c r="O212" s="6">
        <v>0.76</v>
      </c>
      <c r="P212" s="6">
        <v>1.29</v>
      </c>
      <c r="Q212" s="6">
        <v>1.38</v>
      </c>
      <c r="R212" s="5">
        <v>0</v>
      </c>
    </row>
    <row r="213" spans="3:18" ht="15.5" x14ac:dyDescent="0.35">
      <c r="C213" t="s">
        <v>52</v>
      </c>
      <c r="I213" s="6">
        <v>699.34</v>
      </c>
      <c r="J213" s="6">
        <v>508.11</v>
      </c>
      <c r="K213" s="6">
        <v>427.14</v>
      </c>
      <c r="L213" s="6">
        <v>372.92</v>
      </c>
      <c r="M213" s="6">
        <v>328.06</v>
      </c>
      <c r="N213" s="6">
        <v>293.7</v>
      </c>
      <c r="O213" s="6">
        <v>262.92</v>
      </c>
      <c r="P213" s="6">
        <v>237.27</v>
      </c>
      <c r="Q213" s="6">
        <v>216.39</v>
      </c>
      <c r="R213" s="6">
        <v>14232543.060000001</v>
      </c>
    </row>
    <row r="214" spans="3:18" ht="15.5" x14ac:dyDescent="0.35">
      <c r="C214" t="s">
        <v>192</v>
      </c>
      <c r="I214" s="6">
        <v>3.08</v>
      </c>
      <c r="J214" s="6">
        <v>0.7</v>
      </c>
      <c r="K214" s="6">
        <v>0.82</v>
      </c>
      <c r="L214" s="6">
        <v>0.54</v>
      </c>
      <c r="M214" s="6">
        <v>0.65</v>
      </c>
      <c r="N214" s="6">
        <v>0.83</v>
      </c>
      <c r="O214" s="6">
        <v>0.76</v>
      </c>
      <c r="P214" s="6">
        <v>1.29</v>
      </c>
      <c r="Q214" s="6">
        <v>1.38</v>
      </c>
      <c r="R214" s="5">
        <v>0</v>
      </c>
    </row>
    <row r="215" spans="3:18" ht="15.5" x14ac:dyDescent="0.35">
      <c r="C215" t="s">
        <v>193</v>
      </c>
      <c r="I215" s="6">
        <v>698.91</v>
      </c>
      <c r="J215" s="6">
        <v>507.75</v>
      </c>
      <c r="K215" s="6">
        <v>426.75</v>
      </c>
      <c r="L215" s="6">
        <v>372.43</v>
      </c>
      <c r="M215" s="6">
        <v>327.71</v>
      </c>
      <c r="N215" s="6">
        <v>293.43</v>
      </c>
      <c r="O215" s="6">
        <v>262.7</v>
      </c>
      <c r="P215" s="6">
        <v>237.14</v>
      </c>
      <c r="Q215" s="6">
        <v>216.32</v>
      </c>
      <c r="R215" s="6">
        <v>14232543.060000001</v>
      </c>
    </row>
    <row r="216" spans="3:18" ht="15.5" x14ac:dyDescent="0.35">
      <c r="C216" t="s">
        <v>194</v>
      </c>
      <c r="I216" s="5">
        <v>2793000000000</v>
      </c>
      <c r="J216" s="5">
        <v>2522000000000</v>
      </c>
      <c r="K216" s="5">
        <v>1887000000000</v>
      </c>
      <c r="L216" s="5">
        <v>883000000000</v>
      </c>
      <c r="M216" s="5">
        <v>649000000000</v>
      </c>
      <c r="N216" s="5">
        <v>161000000000</v>
      </c>
      <c r="O216" s="5">
        <v>161000000000</v>
      </c>
      <c r="P216" s="5">
        <v>304000000000</v>
      </c>
      <c r="Q216" s="5">
        <v>304000000000</v>
      </c>
      <c r="R216" s="5">
        <v>450000000000</v>
      </c>
    </row>
    <row r="217" spans="3:18" ht="15.5" x14ac:dyDescent="0.35">
      <c r="C217" t="s">
        <v>195</v>
      </c>
      <c r="I217" s="5">
        <v>1224000000000</v>
      </c>
      <c r="J217" s="5">
        <v>893000000000</v>
      </c>
      <c r="K217" s="5">
        <v>900000000000</v>
      </c>
      <c r="L217" s="5">
        <v>1160000000000</v>
      </c>
      <c r="M217" s="5">
        <v>1243000000000</v>
      </c>
      <c r="N217" s="5">
        <v>1255000000000</v>
      </c>
      <c r="O217" s="5">
        <v>876000000000</v>
      </c>
      <c r="P217" s="5">
        <v>52000000000</v>
      </c>
      <c r="Q217" s="5">
        <v>71000000000</v>
      </c>
      <c r="R217" s="5">
        <v>7000000000</v>
      </c>
    </row>
    <row r="218" spans="3:18" ht="15.5" x14ac:dyDescent="0.35">
      <c r="C218" t="s">
        <v>25</v>
      </c>
      <c r="I218" s="5">
        <v>4017000000000</v>
      </c>
      <c r="J218" s="5">
        <v>3415000000000</v>
      </c>
      <c r="K218" s="5">
        <v>2787000000000</v>
      </c>
      <c r="L218" s="5">
        <v>2043000000000</v>
      </c>
      <c r="M218" s="5">
        <v>1891000000000</v>
      </c>
      <c r="N218" s="5">
        <v>1417000000000</v>
      </c>
      <c r="O218" s="5">
        <v>1038000000000</v>
      </c>
      <c r="P218" s="5">
        <v>356000000000</v>
      </c>
      <c r="Q218" s="5">
        <v>375000000000</v>
      </c>
      <c r="R218" s="5">
        <v>457000000000</v>
      </c>
    </row>
    <row r="219" spans="3:18" ht="15.5" x14ac:dyDescent="0.35">
      <c r="C219" t="s">
        <v>22</v>
      </c>
      <c r="I219" s="5">
        <v>2488000000000</v>
      </c>
      <c r="J219" s="5">
        <v>3201000000000</v>
      </c>
      <c r="K219" s="5">
        <v>2494000000000</v>
      </c>
      <c r="L219" s="5">
        <v>1937000000000</v>
      </c>
      <c r="M219" s="5">
        <v>1829000000000</v>
      </c>
      <c r="N219" s="5">
        <v>1366000000000</v>
      </c>
      <c r="O219" s="5">
        <v>-258000000000</v>
      </c>
      <c r="P219" s="5">
        <v>342000000000</v>
      </c>
      <c r="Q219" s="5">
        <v>288000000000</v>
      </c>
      <c r="R219" s="5">
        <v>436000000000</v>
      </c>
    </row>
    <row r="220" spans="3:18" ht="15.5" x14ac:dyDescent="0.35">
      <c r="C220" t="s">
        <v>196</v>
      </c>
      <c r="I220" s="5">
        <v>3793000000000</v>
      </c>
      <c r="J220" s="5">
        <v>2835000000000</v>
      </c>
      <c r="K220" s="5">
        <v>2585000000000</v>
      </c>
      <c r="L220" s="5">
        <v>2623000000000</v>
      </c>
      <c r="M220" s="5">
        <v>2592000000000</v>
      </c>
      <c r="N220" s="5">
        <v>2461000000000</v>
      </c>
      <c r="O220" s="5">
        <v>1977000000000</v>
      </c>
      <c r="P220" s="5">
        <v>1043000000000</v>
      </c>
      <c r="Q220" s="5">
        <v>966000000000</v>
      </c>
      <c r="R220" s="5">
        <v>486000000000</v>
      </c>
    </row>
    <row r="221" spans="3:18" ht="15.5" x14ac:dyDescent="0.35">
      <c r="C221" t="s">
        <v>197</v>
      </c>
      <c r="I221" s="5">
        <v>1143000000000</v>
      </c>
      <c r="J221" s="5">
        <v>-424000000000</v>
      </c>
      <c r="K221" s="5">
        <v>-394000000000</v>
      </c>
      <c r="L221" s="5">
        <v>31000000000</v>
      </c>
      <c r="M221" s="5">
        <v>-399000000000</v>
      </c>
      <c r="N221" s="5">
        <v>-647000000000</v>
      </c>
      <c r="O221" s="5">
        <v>-225000000000</v>
      </c>
      <c r="P221" s="5">
        <v>-22000000000</v>
      </c>
      <c r="Q221" s="5">
        <v>-148000000000</v>
      </c>
      <c r="R221" s="5">
        <v>-17000000000</v>
      </c>
    </row>
    <row r="222" spans="3:18" ht="15.5" x14ac:dyDescent="0.35">
      <c r="C222" t="s">
        <v>198</v>
      </c>
      <c r="I222" s="5">
        <v>-295000000000</v>
      </c>
      <c r="J222" s="5">
        <v>-189000000000</v>
      </c>
      <c r="K222" s="5">
        <v>-56000000000</v>
      </c>
      <c r="L222" s="5">
        <v>-80000000000</v>
      </c>
      <c r="M222" s="5">
        <v>-23000000000</v>
      </c>
      <c r="N222" s="5">
        <v>-51000000000</v>
      </c>
      <c r="O222" s="5">
        <v>-11000000000</v>
      </c>
      <c r="P222" s="5">
        <v>-5000000000</v>
      </c>
      <c r="Q222" s="5">
        <v>-20000000000</v>
      </c>
    </row>
    <row r="223" spans="3:18" ht="15.5" x14ac:dyDescent="0.35">
      <c r="C223" t="s">
        <v>14</v>
      </c>
      <c r="I223" s="5">
        <v>847000000000</v>
      </c>
      <c r="J223" s="5">
        <v>-613000000000</v>
      </c>
      <c r="K223" s="5">
        <v>-451000000000</v>
      </c>
      <c r="L223" s="5">
        <v>-49000000000</v>
      </c>
      <c r="M223" s="5">
        <v>-422000000000</v>
      </c>
      <c r="N223" s="5">
        <v>-698000000000</v>
      </c>
      <c r="O223" s="5">
        <v>-236000000000</v>
      </c>
      <c r="P223" s="5">
        <v>-27000000000</v>
      </c>
      <c r="Q223" s="5">
        <v>-169000000000</v>
      </c>
      <c r="R223" s="5">
        <v>-17000000000</v>
      </c>
    </row>
    <row r="224" spans="3:18" ht="15.5" x14ac:dyDescent="0.35">
      <c r="C224" t="s">
        <v>16</v>
      </c>
      <c r="I224" s="6">
        <v>183.95</v>
      </c>
      <c r="J224" s="6">
        <v>-133.03</v>
      </c>
      <c r="K224" s="6">
        <v>-97.83</v>
      </c>
      <c r="L224" s="6">
        <v>-10.6</v>
      </c>
      <c r="M224" s="6">
        <v>-91.56</v>
      </c>
      <c r="N224" s="6">
        <v>-151.54</v>
      </c>
      <c r="O224" s="6">
        <v>-51.32</v>
      </c>
      <c r="P224" s="6">
        <v>-5.8</v>
      </c>
      <c r="Q224" s="6">
        <v>-36.61</v>
      </c>
      <c r="R224" s="6">
        <v>-422091.02</v>
      </c>
    </row>
    <row r="226" spans="2:17" ht="15.5" x14ac:dyDescent="0.35">
      <c r="B226" t="s">
        <v>199</v>
      </c>
      <c r="C226" t="s">
        <v>200</v>
      </c>
      <c r="D226" s="5">
        <v>433000000000</v>
      </c>
      <c r="E226" s="5">
        <v>403000000000</v>
      </c>
      <c r="F226" s="5">
        <v>227000000000</v>
      </c>
      <c r="G226" s="5">
        <v>199000000000</v>
      </c>
      <c r="H226" s="5">
        <v>1734000000000</v>
      </c>
      <c r="I226" s="5">
        <v>978000000000</v>
      </c>
      <c r="J226" s="5">
        <v>442000000000</v>
      </c>
      <c r="K226" s="5">
        <v>306000000000</v>
      </c>
      <c r="L226" s="5">
        <v>254000000000</v>
      </c>
      <c r="M226" s="5">
        <v>194000000000</v>
      </c>
      <c r="N226" s="5">
        <v>171000000000</v>
      </c>
      <c r="O226" s="5">
        <v>150000000000</v>
      </c>
      <c r="P226" s="5">
        <v>123000000000</v>
      </c>
      <c r="Q226" s="5">
        <v>110000000000</v>
      </c>
    </row>
    <row r="227" spans="2:17" ht="15.5" x14ac:dyDescent="0.35">
      <c r="C227" t="s">
        <v>326</v>
      </c>
      <c r="H227" s="5">
        <v>1262000000000</v>
      </c>
      <c r="I227" s="5">
        <v>978000000000</v>
      </c>
      <c r="J227" s="5">
        <v>442000000000</v>
      </c>
      <c r="K227" s="5">
        <v>306000000000</v>
      </c>
      <c r="L227" s="5">
        <v>254000000000</v>
      </c>
      <c r="M227" s="5">
        <v>194000000000</v>
      </c>
      <c r="N227" s="5">
        <v>171000000000</v>
      </c>
      <c r="O227" s="5">
        <v>150000000000</v>
      </c>
      <c r="P227" s="5">
        <v>123000000000</v>
      </c>
      <c r="Q227" s="5">
        <v>110000000000</v>
      </c>
    </row>
    <row r="228" spans="2:17" ht="15.5" x14ac:dyDescent="0.35">
      <c r="C228" t="s">
        <v>387</v>
      </c>
      <c r="H228" s="5">
        <v>40</v>
      </c>
      <c r="I228" s="5">
        <v>40</v>
      </c>
      <c r="J228" s="5">
        <v>21</v>
      </c>
      <c r="K228" s="5">
        <v>15</v>
      </c>
      <c r="L228" s="5">
        <v>12</v>
      </c>
      <c r="M228" s="5">
        <v>10</v>
      </c>
      <c r="N228" s="5">
        <v>8</v>
      </c>
      <c r="O228" s="5">
        <v>8</v>
      </c>
      <c r="P228" s="5">
        <v>7</v>
      </c>
      <c r="Q228" s="5">
        <v>6</v>
      </c>
    </row>
    <row r="229" spans="2:17" ht="15.5" x14ac:dyDescent="0.35">
      <c r="C229" t="s">
        <v>63</v>
      </c>
      <c r="H229" s="6">
        <v>0.10619999999999999</v>
      </c>
      <c r="I229" s="6">
        <v>0.1883</v>
      </c>
      <c r="J229" s="6">
        <v>0.21870000000000001</v>
      </c>
      <c r="K229" s="6">
        <v>0.22589999999999999</v>
      </c>
      <c r="L229" s="6">
        <v>0.218</v>
      </c>
      <c r="M229" s="6">
        <v>0.23739999999999997</v>
      </c>
      <c r="N229" s="6">
        <v>0.2152</v>
      </c>
      <c r="O229" s="6">
        <v>0.24539999999999998</v>
      </c>
      <c r="P229" s="6">
        <v>0.26119999999999999</v>
      </c>
      <c r="Q229" s="6">
        <v>0.2505</v>
      </c>
    </row>
    <row r="230" spans="2:17" ht="15.5" x14ac:dyDescent="0.35">
      <c r="C230" t="s">
        <v>388</v>
      </c>
      <c r="H230" s="6">
        <v>1.95E-2</v>
      </c>
      <c r="I230" s="6">
        <v>6.4000000000000001E-2</v>
      </c>
      <c r="J230" s="6">
        <v>3.3599999999999998E-2</v>
      </c>
      <c r="K230" s="6">
        <v>3.6900000000000002E-2</v>
      </c>
      <c r="L230" s="6">
        <v>3.3500000000000002E-2</v>
      </c>
      <c r="M230" s="6">
        <v>4.7199999999999999E-2</v>
      </c>
      <c r="N230" s="6">
        <v>3.2000000000000001E-2</v>
      </c>
      <c r="O230" s="6">
        <v>3.2000000000000001E-2</v>
      </c>
      <c r="P230" s="6">
        <v>2.7099999999999999E-2</v>
      </c>
      <c r="Q230" s="6">
        <v>2.1700000000000001E-2</v>
      </c>
    </row>
    <row r="231" spans="2:17" ht="15.5" x14ac:dyDescent="0.35">
      <c r="C231" t="s">
        <v>43</v>
      </c>
      <c r="D231" s="6">
        <v>94.13</v>
      </c>
      <c r="E231" s="6">
        <v>87.45</v>
      </c>
      <c r="F231" s="6">
        <v>49.35</v>
      </c>
      <c r="G231" s="6">
        <v>43.16</v>
      </c>
      <c r="H231" s="6">
        <v>376.52</v>
      </c>
      <c r="I231" s="6">
        <v>212.47</v>
      </c>
      <c r="J231" s="6">
        <v>96.02</v>
      </c>
      <c r="K231" s="6">
        <v>66.400000000000006</v>
      </c>
      <c r="L231" s="6">
        <v>55.05</v>
      </c>
      <c r="M231" s="6">
        <v>42.12</v>
      </c>
      <c r="N231" s="6">
        <v>37.17</v>
      </c>
      <c r="O231" s="6">
        <v>32.6</v>
      </c>
      <c r="P231" s="6">
        <v>26.8</v>
      </c>
      <c r="Q231" s="6">
        <v>23.95</v>
      </c>
    </row>
    <row r="232" spans="2:17" ht="15.5" x14ac:dyDescent="0.35">
      <c r="C232" t="s">
        <v>327</v>
      </c>
      <c r="H232" s="6">
        <v>274.08999999999997</v>
      </c>
      <c r="I232" s="6">
        <v>212.47</v>
      </c>
      <c r="J232" s="6">
        <v>96.02</v>
      </c>
      <c r="K232" s="6">
        <v>66.400000000000006</v>
      </c>
      <c r="L232" s="6">
        <v>55.05</v>
      </c>
      <c r="M232" s="6">
        <v>42.12</v>
      </c>
      <c r="N232" s="6">
        <v>37.17</v>
      </c>
      <c r="O232" s="6">
        <v>32.6</v>
      </c>
      <c r="P232" s="6">
        <v>26.8</v>
      </c>
      <c r="Q232" s="6">
        <v>23.95</v>
      </c>
    </row>
    <row r="233" spans="2:17" ht="15.5" x14ac:dyDescent="0.35">
      <c r="C233" t="s">
        <v>65</v>
      </c>
      <c r="H233" s="5">
        <v>40</v>
      </c>
      <c r="I233" s="5">
        <v>40</v>
      </c>
      <c r="J233" s="5">
        <v>21</v>
      </c>
      <c r="K233" s="5">
        <v>15</v>
      </c>
      <c r="L233" s="5">
        <v>12</v>
      </c>
      <c r="M233" s="5">
        <v>10</v>
      </c>
      <c r="N233" s="5">
        <v>8</v>
      </c>
      <c r="O233" s="5">
        <v>8</v>
      </c>
      <c r="P233" s="5">
        <v>7</v>
      </c>
      <c r="Q233" s="5">
        <v>6</v>
      </c>
    </row>
    <row r="234" spans="2:17" ht="15.5" x14ac:dyDescent="0.35">
      <c r="C234" t="s">
        <v>389</v>
      </c>
      <c r="H234" s="6">
        <v>0.10619999999999999</v>
      </c>
      <c r="I234" s="6">
        <v>0.1883</v>
      </c>
      <c r="J234" s="6">
        <v>0.21870000000000001</v>
      </c>
      <c r="K234" s="6">
        <v>0.22589999999999999</v>
      </c>
      <c r="L234" s="6">
        <v>0.218</v>
      </c>
      <c r="M234" s="6">
        <v>0.23739999999999997</v>
      </c>
      <c r="N234" s="6">
        <v>0.2152</v>
      </c>
      <c r="O234" s="6">
        <v>0.24539999999999998</v>
      </c>
      <c r="P234" s="6">
        <v>0.26119999999999999</v>
      </c>
      <c r="Q234" s="6">
        <v>0.2505</v>
      </c>
    </row>
    <row r="235" spans="2:17" ht="15.5" x14ac:dyDescent="0.35">
      <c r="C235" t="s">
        <v>390</v>
      </c>
      <c r="H235" s="6">
        <v>1.95E-2</v>
      </c>
      <c r="I235" s="6">
        <v>6.4000000000000001E-2</v>
      </c>
      <c r="J235" s="6">
        <v>3.3599999999999998E-2</v>
      </c>
      <c r="K235" s="6">
        <v>3.6900000000000002E-2</v>
      </c>
      <c r="L235" s="6">
        <v>3.3500000000000002E-2</v>
      </c>
      <c r="M235" s="6">
        <v>4.7199999999999999E-2</v>
      </c>
      <c r="N235" s="6">
        <v>3.2000000000000001E-2</v>
      </c>
      <c r="O235" s="6">
        <v>3.2000000000000001E-2</v>
      </c>
      <c r="P235" s="6">
        <v>2.7099999999999999E-2</v>
      </c>
      <c r="Q235" s="6">
        <v>2.1700000000000001E-2</v>
      </c>
    </row>
    <row r="236" spans="2:17" ht="15.5" x14ac:dyDescent="0.35">
      <c r="C236" t="s">
        <v>201</v>
      </c>
      <c r="D236" s="5">
        <v>20158000000000</v>
      </c>
      <c r="E236" s="5">
        <v>19355000000000</v>
      </c>
      <c r="F236" s="5">
        <v>10142000000000</v>
      </c>
      <c r="G236" s="5">
        <v>8263000000000</v>
      </c>
      <c r="H236" s="5">
        <v>80634000000000</v>
      </c>
      <c r="I236" s="5">
        <v>44548000000000</v>
      </c>
      <c r="J236" s="5">
        <v>18229000000000</v>
      </c>
      <c r="K236" s="5">
        <v>12857000000000</v>
      </c>
      <c r="L236" s="5">
        <v>6918000000000</v>
      </c>
      <c r="M236" s="5">
        <v>5238000000000</v>
      </c>
      <c r="N236" s="5">
        <v>4139000000000</v>
      </c>
      <c r="O236" s="5">
        <v>3236000000000</v>
      </c>
      <c r="P236" s="5">
        <v>2746000000000</v>
      </c>
      <c r="Q236" s="5">
        <v>2483000000000</v>
      </c>
    </row>
    <row r="237" spans="2:17" ht="15.5" x14ac:dyDescent="0.35">
      <c r="C237" t="s">
        <v>328</v>
      </c>
      <c r="H237" s="5">
        <v>57919000000000</v>
      </c>
      <c r="I237" s="5">
        <v>44548000000000</v>
      </c>
      <c r="J237" s="5">
        <v>18229000000000</v>
      </c>
      <c r="K237" s="5">
        <v>12857000000000</v>
      </c>
      <c r="L237" s="5">
        <v>6918000000000</v>
      </c>
      <c r="M237" s="5">
        <v>5238000000000</v>
      </c>
      <c r="N237" s="5">
        <v>4139000000000</v>
      </c>
      <c r="O237" s="5">
        <v>3236000000000</v>
      </c>
      <c r="P237" s="5">
        <v>2746000000000</v>
      </c>
      <c r="Q237" s="5">
        <v>2483000000000</v>
      </c>
    </row>
    <row r="238" spans="2:17" ht="15.5" x14ac:dyDescent="0.35">
      <c r="C238" t="s">
        <v>391</v>
      </c>
      <c r="H238" s="5">
        <v>40</v>
      </c>
      <c r="I238" s="5">
        <v>40</v>
      </c>
      <c r="J238" s="5">
        <v>21</v>
      </c>
      <c r="K238" s="5">
        <v>15</v>
      </c>
      <c r="L238" s="5">
        <v>12</v>
      </c>
      <c r="M238" s="5">
        <v>10</v>
      </c>
      <c r="N238" s="5">
        <v>8</v>
      </c>
      <c r="O238" s="5">
        <v>8</v>
      </c>
      <c r="P238" s="5">
        <v>7</v>
      </c>
      <c r="Q238" s="5">
        <v>6</v>
      </c>
    </row>
    <row r="239" spans="2:17" ht="15.5" x14ac:dyDescent="0.35">
      <c r="C239" t="s">
        <v>392</v>
      </c>
      <c r="H239" s="6">
        <v>0.10619999999999999</v>
      </c>
      <c r="I239" s="6">
        <v>0.1883</v>
      </c>
      <c r="J239" s="6">
        <v>0.21870000000000001</v>
      </c>
      <c r="K239" s="6">
        <v>0.22589999999999999</v>
      </c>
      <c r="L239" s="6">
        <v>0.218</v>
      </c>
      <c r="M239" s="6">
        <v>0.23739999999999997</v>
      </c>
      <c r="N239" s="6">
        <v>0.2152</v>
      </c>
      <c r="O239" s="6">
        <v>0.24539999999999998</v>
      </c>
      <c r="P239" s="6">
        <v>0.26119999999999999</v>
      </c>
      <c r="Q239" s="6">
        <v>0.2505</v>
      </c>
    </row>
    <row r="240" spans="2:17" ht="15.5" x14ac:dyDescent="0.35">
      <c r="C240" t="s">
        <v>393</v>
      </c>
      <c r="H240" s="6">
        <v>1.95E-2</v>
      </c>
      <c r="I240" s="6">
        <v>6.4000000000000001E-2</v>
      </c>
      <c r="J240" s="6">
        <v>3.3599999999999998E-2</v>
      </c>
      <c r="K240" s="6">
        <v>3.6900000000000002E-2</v>
      </c>
      <c r="L240" s="6">
        <v>3.3500000000000002E-2</v>
      </c>
      <c r="M240" s="6">
        <v>4.7199999999999999E-2</v>
      </c>
      <c r="N240" s="6">
        <v>3.2000000000000001E-2</v>
      </c>
      <c r="O240" s="6">
        <v>3.2000000000000001E-2</v>
      </c>
      <c r="P240" s="6">
        <v>2.7099999999999999E-2</v>
      </c>
      <c r="Q240" s="6">
        <v>2.1700000000000001E-2</v>
      </c>
    </row>
    <row r="241" spans="3:9" ht="15.5" x14ac:dyDescent="0.35">
      <c r="C241" t="s">
        <v>202</v>
      </c>
      <c r="I241" s="6">
        <v>5.44</v>
      </c>
    </row>
    <row r="242" spans="3:9" ht="15.5" x14ac:dyDescent="0.35">
      <c r="C242" t="s">
        <v>203</v>
      </c>
      <c r="I242" s="6">
        <v>7.48</v>
      </c>
    </row>
    <row r="243" spans="3:9" ht="15.5" x14ac:dyDescent="0.35">
      <c r="C243" t="s">
        <v>435</v>
      </c>
      <c r="I243" s="6">
        <v>5.6</v>
      </c>
    </row>
    <row r="244" spans="3:9" ht="15.5" x14ac:dyDescent="0.35">
      <c r="C244" t="s">
        <v>204</v>
      </c>
      <c r="I244" s="6">
        <v>7.49</v>
      </c>
    </row>
    <row r="245" spans="3:9" ht="15.5" x14ac:dyDescent="0.35">
      <c r="C245" t="s">
        <v>205</v>
      </c>
      <c r="I245" s="6">
        <v>0.13369999999999999</v>
      </c>
    </row>
    <row r="246" spans="3:9" ht="15.5" x14ac:dyDescent="0.35">
      <c r="C246" t="s">
        <v>206</v>
      </c>
      <c r="I246" s="6">
        <v>0.16</v>
      </c>
    </row>
    <row r="247" spans="3:9" ht="15.5" x14ac:dyDescent="0.35">
      <c r="C247" t="s">
        <v>207</v>
      </c>
      <c r="I247" s="6">
        <v>2.58</v>
      </c>
    </row>
    <row r="248" spans="3:9" ht="15.5" x14ac:dyDescent="0.35">
      <c r="C248" t="s">
        <v>329</v>
      </c>
      <c r="I248" s="6">
        <v>3.97</v>
      </c>
    </row>
    <row r="249" spans="3:9" ht="15.5" x14ac:dyDescent="0.35">
      <c r="C249" t="s">
        <v>208</v>
      </c>
      <c r="I249" s="6">
        <v>4.46</v>
      </c>
    </row>
    <row r="250" spans="3:9" ht="15.5" x14ac:dyDescent="0.35">
      <c r="C250" t="s">
        <v>209</v>
      </c>
      <c r="I250" s="6">
        <v>5.84</v>
      </c>
    </row>
    <row r="251" spans="3:9" ht="15.5" x14ac:dyDescent="0.35">
      <c r="C251" t="s">
        <v>210</v>
      </c>
      <c r="I251" s="5">
        <v>5</v>
      </c>
    </row>
    <row r="252" spans="3:9" ht="15.5" x14ac:dyDescent="0.35">
      <c r="C252" t="s">
        <v>211</v>
      </c>
      <c r="I252" s="6">
        <v>0.06</v>
      </c>
    </row>
    <row r="253" spans="3:9" ht="15.5" x14ac:dyDescent="0.35">
      <c r="C253" t="s">
        <v>212</v>
      </c>
      <c r="I253" s="6">
        <v>0.13</v>
      </c>
    </row>
    <row r="254" spans="3:9" ht="15.5" x14ac:dyDescent="0.35">
      <c r="C254" t="s">
        <v>436</v>
      </c>
      <c r="I254" s="6">
        <v>0.54</v>
      </c>
    </row>
    <row r="255" spans="3:9" ht="15.5" x14ac:dyDescent="0.35">
      <c r="C255" t="s">
        <v>213</v>
      </c>
      <c r="I255" s="6">
        <v>274.08999999999997</v>
      </c>
    </row>
    <row r="256" spans="3:9" ht="15.5" x14ac:dyDescent="0.35">
      <c r="C256" t="s">
        <v>214</v>
      </c>
      <c r="I256" s="6">
        <v>376.52</v>
      </c>
    </row>
    <row r="257" spans="3:9" ht="15.5" x14ac:dyDescent="0.35">
      <c r="C257" t="s">
        <v>215</v>
      </c>
      <c r="I257" s="6">
        <v>12576.62</v>
      </c>
    </row>
    <row r="258" spans="3:9" ht="15.5" x14ac:dyDescent="0.35">
      <c r="C258" t="s">
        <v>216</v>
      </c>
      <c r="D258" s="6">
        <v>592.01</v>
      </c>
    </row>
    <row r="259" spans="3:9" ht="15.5" x14ac:dyDescent="0.35">
      <c r="C259" t="s">
        <v>217</v>
      </c>
      <c r="I259" s="6">
        <v>793.4</v>
      </c>
    </row>
    <row r="260" spans="3:9" ht="15.5" x14ac:dyDescent="0.35">
      <c r="C260" t="s">
        <v>218</v>
      </c>
      <c r="I260" s="6">
        <v>459.14</v>
      </c>
    </row>
    <row r="261" spans="3:9" ht="15.5" x14ac:dyDescent="0.35">
      <c r="C261" t="s">
        <v>219</v>
      </c>
      <c r="D261" s="6">
        <v>1.48</v>
      </c>
    </row>
    <row r="262" spans="3:9" ht="15.5" x14ac:dyDescent="0.35">
      <c r="C262" t="s">
        <v>220</v>
      </c>
      <c r="D262" s="6">
        <v>0.5</v>
      </c>
    </row>
    <row r="263" spans="3:9" ht="15.5" x14ac:dyDescent="0.35">
      <c r="C263" t="s">
        <v>394</v>
      </c>
      <c r="D263" s="6">
        <v>1.1200000000000001</v>
      </c>
    </row>
    <row r="264" spans="3:9" ht="15.5" x14ac:dyDescent="0.35">
      <c r="C264" t="s">
        <v>437</v>
      </c>
      <c r="D264" s="6">
        <v>0.33</v>
      </c>
    </row>
    <row r="265" spans="3:9" ht="15.5" x14ac:dyDescent="0.35">
      <c r="C265" t="s">
        <v>221</v>
      </c>
      <c r="D265" s="6">
        <v>2.76</v>
      </c>
    </row>
    <row r="266" spans="3:9" ht="15.5" x14ac:dyDescent="0.35">
      <c r="C266" t="s">
        <v>395</v>
      </c>
      <c r="D266" s="6">
        <v>0.3</v>
      </c>
    </row>
    <row r="267" spans="3:9" ht="15.5" x14ac:dyDescent="0.35">
      <c r="C267" t="s">
        <v>222</v>
      </c>
      <c r="D267" s="6">
        <v>3.77</v>
      </c>
    </row>
    <row r="268" spans="3:9" ht="15.5" x14ac:dyDescent="0.35">
      <c r="C268" t="s">
        <v>223</v>
      </c>
      <c r="I268" s="6">
        <v>5.74</v>
      </c>
    </row>
    <row r="269" spans="3:9" ht="15.5" x14ac:dyDescent="0.35">
      <c r="C269" t="s">
        <v>12</v>
      </c>
      <c r="D269" s="5">
        <v>1137000000000</v>
      </c>
    </row>
    <row r="270" spans="3:9" ht="15.5" x14ac:dyDescent="0.35">
      <c r="C270" t="s">
        <v>224</v>
      </c>
      <c r="I270" s="6">
        <v>4.05</v>
      </c>
    </row>
    <row r="271" spans="3:9" ht="15.5" x14ac:dyDescent="0.35">
      <c r="C271" t="s">
        <v>225</v>
      </c>
      <c r="I271" s="6">
        <v>9.1700000000000004E-2</v>
      </c>
    </row>
    <row r="272" spans="3:9" ht="15.5" x14ac:dyDescent="0.35">
      <c r="C272" t="s">
        <v>226</v>
      </c>
      <c r="I272" s="6">
        <v>0.34549999999999997</v>
      </c>
    </row>
    <row r="273" spans="3:9" ht="15.5" x14ac:dyDescent="0.35">
      <c r="C273" t="s">
        <v>227</v>
      </c>
      <c r="I273" s="6">
        <v>0.41539999999999999</v>
      </c>
    </row>
    <row r="274" spans="3:9" ht="15.5" x14ac:dyDescent="0.35">
      <c r="C274" t="s">
        <v>228</v>
      </c>
      <c r="I274" s="6">
        <v>0.20300000000000001</v>
      </c>
    </row>
    <row r="275" spans="3:9" ht="15.5" x14ac:dyDescent="0.35">
      <c r="C275" t="s">
        <v>330</v>
      </c>
      <c r="D275" s="6">
        <v>2.91</v>
      </c>
    </row>
    <row r="276" spans="3:9" ht="15.5" x14ac:dyDescent="0.35">
      <c r="C276" t="s">
        <v>229</v>
      </c>
      <c r="D276" s="6">
        <v>39.700000000000003</v>
      </c>
    </row>
    <row r="277" spans="3:9" ht="15.5" x14ac:dyDescent="0.35">
      <c r="C277" t="s">
        <v>230</v>
      </c>
      <c r="D277" s="6">
        <v>0.01</v>
      </c>
    </row>
    <row r="278" spans="3:9" ht="15.5" x14ac:dyDescent="0.35">
      <c r="C278" t="s">
        <v>231</v>
      </c>
      <c r="D278" s="6">
        <v>42.6</v>
      </c>
    </row>
    <row r="279" spans="3:9" ht="15.5" x14ac:dyDescent="0.35">
      <c r="C279" t="s">
        <v>331</v>
      </c>
      <c r="D279" s="6">
        <v>31.25</v>
      </c>
    </row>
    <row r="280" spans="3:9" ht="15.5" x14ac:dyDescent="0.35">
      <c r="C280" t="s">
        <v>232</v>
      </c>
      <c r="I280" s="6">
        <v>4.3899999999999997</v>
      </c>
    </row>
    <row r="281" spans="3:9" ht="15.5" x14ac:dyDescent="0.35">
      <c r="C281" t="s">
        <v>233</v>
      </c>
      <c r="I281" s="6">
        <v>6.56</v>
      </c>
    </row>
    <row r="282" spans="3:9" ht="15.5" x14ac:dyDescent="0.35">
      <c r="C282" t="s">
        <v>39</v>
      </c>
      <c r="I282" s="5">
        <v>9441000000000</v>
      </c>
    </row>
    <row r="283" spans="3:9" ht="15.5" x14ac:dyDescent="0.35">
      <c r="C283" t="s">
        <v>234</v>
      </c>
      <c r="I283" s="5">
        <v>10811000000000</v>
      </c>
    </row>
    <row r="284" spans="3:9" ht="15.5" x14ac:dyDescent="0.35">
      <c r="C284" t="s">
        <v>235</v>
      </c>
      <c r="I284" s="5">
        <v>4610000000</v>
      </c>
    </row>
    <row r="285" spans="3:9" ht="15.5" x14ac:dyDescent="0.35">
      <c r="C285" t="s">
        <v>236</v>
      </c>
      <c r="I285" s="6">
        <v>0.28460000000000002</v>
      </c>
    </row>
    <row r="286" spans="3:9" ht="15.5" x14ac:dyDescent="0.35">
      <c r="C286" t="s">
        <v>237</v>
      </c>
      <c r="D286" s="6">
        <v>3.6900000000000002E-2</v>
      </c>
    </row>
    <row r="287" spans="3:9" ht="15.5" x14ac:dyDescent="0.35">
      <c r="C287" t="s">
        <v>238</v>
      </c>
      <c r="D287" s="6">
        <v>3.1400000000000004E-2</v>
      </c>
    </row>
    <row r="288" spans="3:9" ht="15.5" x14ac:dyDescent="0.35">
      <c r="C288" t="s">
        <v>239</v>
      </c>
      <c r="D288" s="6">
        <v>2.1499999999999998E-2</v>
      </c>
    </row>
    <row r="289" spans="3:9" ht="15.5" x14ac:dyDescent="0.35">
      <c r="C289" t="s">
        <v>240</v>
      </c>
      <c r="D289" s="6">
        <v>1.9696</v>
      </c>
    </row>
    <row r="290" spans="3:9" ht="15.5" x14ac:dyDescent="0.35">
      <c r="C290" t="s">
        <v>241</v>
      </c>
      <c r="D290" s="6">
        <v>1.1695</v>
      </c>
    </row>
    <row r="291" spans="3:9" ht="15.5" x14ac:dyDescent="0.35">
      <c r="C291" t="s">
        <v>242</v>
      </c>
      <c r="D291" s="6">
        <v>1.8947999999999998</v>
      </c>
    </row>
    <row r="292" spans="3:9" ht="15.5" x14ac:dyDescent="0.35">
      <c r="C292" t="s">
        <v>396</v>
      </c>
      <c r="I292" s="5">
        <v>40</v>
      </c>
    </row>
    <row r="293" spans="3:9" ht="15.5" x14ac:dyDescent="0.35">
      <c r="C293" t="s">
        <v>438</v>
      </c>
      <c r="I293" s="5">
        <v>40</v>
      </c>
    </row>
    <row r="294" spans="3:9" ht="15.5" x14ac:dyDescent="0.35">
      <c r="C294" t="s">
        <v>439</v>
      </c>
      <c r="I294" s="6">
        <v>0.10619999999999999</v>
      </c>
    </row>
    <row r="295" spans="3:9" ht="15.5" x14ac:dyDescent="0.35">
      <c r="C295" t="s">
        <v>440</v>
      </c>
      <c r="I295" s="6">
        <v>1.95E-2</v>
      </c>
    </row>
    <row r="296" spans="3:9" ht="15.5" x14ac:dyDescent="0.35">
      <c r="C296" t="s">
        <v>397</v>
      </c>
      <c r="I296" t="s">
        <v>441</v>
      </c>
    </row>
    <row r="297" spans="3:9" ht="15.5" x14ac:dyDescent="0.35">
      <c r="C297" t="s">
        <v>243</v>
      </c>
      <c r="I297" s="5">
        <v>7</v>
      </c>
    </row>
    <row r="298" spans="3:9" ht="15.5" x14ac:dyDescent="0.35">
      <c r="C298" t="s">
        <v>244</v>
      </c>
      <c r="I298" s="6">
        <v>0.93</v>
      </c>
    </row>
    <row r="299" spans="3:9" ht="15.5" x14ac:dyDescent="0.35">
      <c r="C299" t="s">
        <v>245</v>
      </c>
      <c r="I299" s="6">
        <v>0.83</v>
      </c>
    </row>
    <row r="300" spans="3:9" ht="15.5" x14ac:dyDescent="0.35">
      <c r="C300" t="s">
        <v>246</v>
      </c>
      <c r="I300" s="6">
        <v>0.76</v>
      </c>
    </row>
    <row r="301" spans="3:9" ht="15.5" x14ac:dyDescent="0.35">
      <c r="C301" t="s">
        <v>247</v>
      </c>
      <c r="I301" s="6">
        <v>0.91</v>
      </c>
    </row>
    <row r="302" spans="3:9" ht="15.5" x14ac:dyDescent="0.35">
      <c r="C302" t="s">
        <v>248</v>
      </c>
      <c r="I302" s="6">
        <v>0.94</v>
      </c>
    </row>
    <row r="303" spans="3:9" ht="15.5" x14ac:dyDescent="0.35">
      <c r="C303" t="s">
        <v>249</v>
      </c>
      <c r="I303" s="6">
        <v>0.25</v>
      </c>
    </row>
    <row r="304" spans="3:9" ht="15.5" x14ac:dyDescent="0.35">
      <c r="C304" t="s">
        <v>250</v>
      </c>
      <c r="I304" s="6">
        <v>0.59</v>
      </c>
    </row>
    <row r="305" spans="3:9" ht="15.5" x14ac:dyDescent="0.35">
      <c r="C305" t="s">
        <v>251</v>
      </c>
      <c r="I305" s="5">
        <v>57919000000000</v>
      </c>
    </row>
    <row r="306" spans="3:9" ht="15.5" x14ac:dyDescent="0.35">
      <c r="C306" t="s">
        <v>252</v>
      </c>
      <c r="I306" s="5">
        <v>2323000000000</v>
      </c>
    </row>
    <row r="307" spans="3:9" ht="15.5" x14ac:dyDescent="0.35">
      <c r="C307" t="s">
        <v>253</v>
      </c>
      <c r="I307" s="5">
        <v>2007000000000</v>
      </c>
    </row>
    <row r="308" spans="3:9" ht="15.5" x14ac:dyDescent="0.35">
      <c r="C308" t="s">
        <v>254</v>
      </c>
      <c r="I308" s="5">
        <v>1262000000000</v>
      </c>
    </row>
    <row r="309" spans="3:9" ht="15.5" x14ac:dyDescent="0.35">
      <c r="C309" t="s">
        <v>255</v>
      </c>
      <c r="D309" s="5">
        <v>2726000000000</v>
      </c>
    </row>
    <row r="310" spans="3:9" ht="15.5" x14ac:dyDescent="0.35">
      <c r="C310" t="s">
        <v>256</v>
      </c>
      <c r="D310" s="5">
        <v>13764000000000</v>
      </c>
    </row>
    <row r="311" spans="3:9" ht="15.5" x14ac:dyDescent="0.35">
      <c r="C311" t="s">
        <v>257</v>
      </c>
      <c r="D311" s="5">
        <v>10100000000000</v>
      </c>
    </row>
    <row r="312" spans="3:9" ht="15.5" x14ac:dyDescent="0.35">
      <c r="C312" t="s">
        <v>184</v>
      </c>
      <c r="D312" s="5">
        <v>4215000000000</v>
      </c>
    </row>
    <row r="313" spans="3:9" ht="15.5" x14ac:dyDescent="0.35">
      <c r="C313" t="s">
        <v>258</v>
      </c>
      <c r="I313" s="5">
        <v>3654000000000</v>
      </c>
    </row>
    <row r="314" spans="3:9" ht="15.5" x14ac:dyDescent="0.35">
      <c r="C314" t="s">
        <v>182</v>
      </c>
      <c r="D314" s="5">
        <v>1223000000000</v>
      </c>
    </row>
    <row r="315" spans="3:9" ht="15.5" x14ac:dyDescent="0.35">
      <c r="C315" t="s">
        <v>181</v>
      </c>
      <c r="D315" s="5">
        <v>2862000000000</v>
      </c>
    </row>
    <row r="316" spans="3:9" ht="15.5" x14ac:dyDescent="0.35">
      <c r="C316" t="s">
        <v>23</v>
      </c>
      <c r="D316" s="5">
        <v>4086000000000</v>
      </c>
    </row>
    <row r="317" spans="3:9" ht="15.5" x14ac:dyDescent="0.35">
      <c r="C317" t="s">
        <v>20</v>
      </c>
      <c r="D317" s="5">
        <v>1359000000000</v>
      </c>
    </row>
    <row r="318" spans="3:9" ht="15.5" x14ac:dyDescent="0.35">
      <c r="C318" t="s">
        <v>183</v>
      </c>
      <c r="I318" s="5">
        <v>3664000000000</v>
      </c>
    </row>
    <row r="319" spans="3:9" ht="15.5" x14ac:dyDescent="0.35">
      <c r="C319" t="s">
        <v>332</v>
      </c>
      <c r="I319" s="5">
        <v>2378000000000</v>
      </c>
    </row>
    <row r="320" spans="3:9" ht="15.5" x14ac:dyDescent="0.35">
      <c r="C320" t="s">
        <v>259</v>
      </c>
      <c r="I320" s="5">
        <v>-273000000000</v>
      </c>
    </row>
    <row r="321" spans="3:9" ht="15.5" x14ac:dyDescent="0.35">
      <c r="C321" t="s">
        <v>260</v>
      </c>
      <c r="I321" s="5">
        <v>278000000000</v>
      </c>
    </row>
    <row r="322" spans="3:9" ht="15.5" x14ac:dyDescent="0.35">
      <c r="C322" t="s">
        <v>261</v>
      </c>
      <c r="I322" s="5">
        <v>-264000000000</v>
      </c>
    </row>
    <row r="323" spans="3:9" ht="15.5" x14ac:dyDescent="0.35">
      <c r="C323" t="s">
        <v>262</v>
      </c>
      <c r="I323" s="5">
        <v>2114000000000</v>
      </c>
    </row>
  </sheetData>
  <pageMargins left="0.7" right="0.7" top="0.75" bottom="0.75" header="0.3" footer="0.3"/>
  <ignoredErrors>
    <ignoredError sqref="A1:R32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442</v>
      </c>
      <c r="D1" t="s">
        <v>1</v>
      </c>
      <c r="H1" t="s">
        <v>2</v>
      </c>
      <c r="I1" s="1">
        <v>43829</v>
      </c>
      <c r="J1" s="1">
        <v>43462</v>
      </c>
      <c r="K1" s="1">
        <v>43098</v>
      </c>
      <c r="L1" s="1">
        <v>42734</v>
      </c>
    </row>
    <row r="2" spans="1:12" ht="15.5" x14ac:dyDescent="0.35">
      <c r="C2" t="s">
        <v>443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32">
        <f ca="1">IFERROR(_xlfn.STOCKHISTORY("XIDX:" &amp; $C$1, I1, , 0, 0, 1), "Libur")</f>
        <v>50</v>
      </c>
      <c r="J2" s="2" vm="33">
        <f ca="1">IFERROR(_xlfn.STOCKHISTORY("XIDX:" &amp; $C$1, J1, , 0, 0, 1), "Libur")</f>
        <v>220</v>
      </c>
      <c r="K2" s="2" vm="5">
        <f ca="1">IFERROR(_xlfn.STOCKHISTORY("XIDX:" &amp; $C$1, K1, , 0, 0, 1), "Libur")</f>
        <v>1200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10571436113</v>
      </c>
      <c r="H4" s="2">
        <f>IFERROR(SUM(D4:G4)*(4/MAX(1,COUNT(D4:G4))),"")</f>
        <v>42285744452</v>
      </c>
      <c r="I4" s="2">
        <f>IFERROR(INDEX(I51:I500,MATCH($C$4,$C$51:$C$500,0)),"")</f>
        <v>45448687912</v>
      </c>
      <c r="J4" s="2">
        <f>IFERROR(INDEX(J51:J500,MATCH($C$4,$C$51:$C$500,0)),"")</f>
        <v>120002776253</v>
      </c>
      <c r="K4" s="2">
        <f>IFERROR(INDEX(K51:K500,MATCH($C$4,$C$51:$C$500,0)),"")</f>
        <v>213149157812</v>
      </c>
      <c r="L4" s="2">
        <f>IFERROR(INDEX(L51:L500,MATCH($C$4,$C$51:$C$500,0)),"")</f>
        <v>399226136345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-107832445554</v>
      </c>
      <c r="H5" s="2">
        <f>IFERROR(SUM(D5:G5)*(4/MAX(1,COUNT(D5:G5))),"")</f>
        <v>-431329782216</v>
      </c>
      <c r="I5" s="2">
        <f>IFERROR(INDEX(I51:I500,MATCH($C$5,$C$51:$C$500,0)),"")</f>
        <v>-261598098466</v>
      </c>
      <c r="J5" s="2">
        <f>IFERROR(INDEX(J51:J500,MATCH($C$5,$C$51:$C$500,0)),"")</f>
        <v>-198711293213</v>
      </c>
      <c r="K5" s="2">
        <f>IFERROR(INDEX(K51:K500,MATCH($C$5,$C$51:$C$500,0)),"")</f>
        <v>-68591762135</v>
      </c>
      <c r="L5" s="2">
        <f>IFERROR(INDEX(L51:L500,MATCH($C$5,$C$51:$C$500,0)),"")</f>
        <v>-32159662318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283975358338</v>
      </c>
      <c r="H6" s="2">
        <f>IFERROR(INDEX(D6:G6,COUNT(D6:G6)),"")</f>
        <v>283975358338</v>
      </c>
      <c r="I6" s="2">
        <f>IFERROR(INDEX(I51:I500,MATCH($C$6,$C$51:$C$500,0)),"")</f>
        <v>283975358338</v>
      </c>
      <c r="J6" s="2">
        <f>IFERROR(INDEX(J51:J500,MATCH($C$6,$C$51:$C$500,0)),"")</f>
        <v>549626195696</v>
      </c>
      <c r="K6" s="2">
        <f>IFERROR(INDEX(K51:K500,MATCH($C$6,$C$51:$C$500,0)),"")</f>
        <v>737249260834</v>
      </c>
      <c r="L6" s="2">
        <f>IFERROR(INDEX(L51:L500,MATCH($C$6,$C$51:$C$500,0)),"")</f>
        <v>523268779557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15.37</v>
      </c>
      <c r="H7" s="3">
        <f>IFERROR(INDEX(D7:G7,COUNT(D7:G7)),"")</f>
        <v>15.37</v>
      </c>
      <c r="I7" s="3">
        <f>IFERROR(INDEX(I51:I500,MATCH($C$7,$C$51:$C$500,0))/1000000000,"")</f>
        <v>15.37</v>
      </c>
      <c r="J7" s="3">
        <f>IFERROR(INDEX(J51:J500,MATCH($C$7,$C$51:$C$500,0))/1000000000,"")</f>
        <v>15.37</v>
      </c>
      <c r="K7" s="3">
        <f>IFERROR(INDEX(K51:K500,MATCH($C$7,$C$51:$C$500,0))/1000000000,"")</f>
        <v>15.32</v>
      </c>
      <c r="L7" s="3">
        <f>IFERROR(INDEX(L51:L500,MATCH($C$7,$C$51:$C$500,0))/1000000000,"")</f>
        <v>0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-149000000000</v>
      </c>
      <c r="H8" s="2">
        <f>IFERROR(INDEX(D8:G8,COUNT(D8:G8)),"")</f>
        <v>-149000000000</v>
      </c>
      <c r="I8" s="2">
        <f>IFERROR(INDEX(I51:I500,MATCH($C$8,$C$51:$C$500,0)),"")</f>
        <v>-196000000000</v>
      </c>
      <c r="J8" s="2">
        <f>IFERROR(INDEX(J51:J500,MATCH($C$8,$C$51:$C$500,0)),"")</f>
        <v>-168000000000</v>
      </c>
      <c r="K8" s="2">
        <f>IFERROR(INDEX(K51:K500,MATCH($C$8,$C$51:$C$500,0)),"")</f>
        <v>-213000000000</v>
      </c>
      <c r="L8" s="2">
        <f>IFERROR(INDEX(L51:L500,MATCH($C$8,$C$51:$C$500,0)),"")</f>
        <v>-559000000000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-9.7100000000000009</v>
      </c>
      <c r="H9" s="3">
        <f>IFERROR(INDEX(D9:G9,COUNT(D9:G9)),"")</f>
        <v>-9.7100000000000009</v>
      </c>
      <c r="I9" s="3">
        <f>IFERROR(INDEX(I51:I500,MATCH($C$9,$C$51:$C$500,0)),"")</f>
        <v>-12.77</v>
      </c>
      <c r="J9" s="3">
        <f>IFERROR(INDEX(J51:J500,MATCH($C$9,$C$51:$C$500,0)),"")</f>
        <v>-10.91</v>
      </c>
      <c r="K9" s="3">
        <f>IFERROR(INDEX(K51:K500,MATCH($C$9,$C$51:$C$500,0)),"")</f>
        <v>-13.89</v>
      </c>
      <c r="L9" s="3">
        <f>IFERROR(INDEX(L51:L500,MATCH($C$9,$C$51:$C$500,0)),"")</f>
        <v>-2794931.24</v>
      </c>
    </row>
    <row r="10" spans="1:12" ht="15.5" x14ac:dyDescent="0.35">
      <c r="C10" t="s">
        <v>17</v>
      </c>
      <c r="D10" s="3" t="str">
        <f ca="1">IFERROR(IF(D9=0,"",D2/D9),"")</f>
        <v/>
      </c>
      <c r="I10" s="3">
        <f ca="1">IFERROR(IF(I9=0,"",I2/I9),"")</f>
        <v>-3.9154267815191859</v>
      </c>
      <c r="J10" s="3">
        <f ca="1">IFERROR(IF(J9=0,"",J2/J9),"")</f>
        <v>-20.164986251145738</v>
      </c>
      <c r="K10" s="3">
        <f ca="1">IFERROR(IF(K9=0,"",K2/K9),"")</f>
        <v>-86.393088552915756</v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4464994005</v>
      </c>
      <c r="H11" s="2">
        <f>IFERROR(INDEX(D11:G11,COUNT(D11:G11)),"")</f>
        <v>4464994005</v>
      </c>
      <c r="I11" s="2">
        <f>IFERROR(INDEX(I51:I500,MATCH($C$11,$C$51:$C$500,0)),"")</f>
        <v>4464994005</v>
      </c>
      <c r="J11" s="2">
        <f>IFERROR(INDEX(J51:J500,MATCH($C$11,$C$51:$C$500,0)),"")</f>
        <v>7648032075</v>
      </c>
      <c r="K11" s="2">
        <f>IFERROR(INDEX(K51:K500,MATCH($C$11,$C$51:$C$500,0)),"")</f>
        <v>9702890836</v>
      </c>
      <c r="L11" s="2">
        <f>IFERROR(INDEX(L51:L500,MATCH($C$11,$C$51:$C$500,0)),"")</f>
        <v>8514709896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1187000000000</v>
      </c>
      <c r="H12" s="2">
        <f>IFERROR(INDEX(D12:G12,COUNT(D12:G12)),"")</f>
        <v>1187000000000</v>
      </c>
      <c r="I12" s="2">
        <f>IFERROR(INDEX(I51:I500,MATCH($C$12,$C$51:$C$500,0)),"")</f>
        <v>1187000000000</v>
      </c>
      <c r="J12" s="2">
        <f>IFERROR(INDEX(J51:J500,MATCH($C$12,$C$51:$C$500,0)),"")</f>
        <v>1493000000000</v>
      </c>
      <c r="K12" s="2">
        <f>IFERROR(INDEX(K51:K500,MATCH($C$12,$C$51:$C$500,0)),"")</f>
        <v>897000000000</v>
      </c>
      <c r="L12" s="2">
        <f>IFERROR(INDEX(L51:L500,MATCH($C$12,$C$51:$C$500,0)),"")</f>
        <v>595000000000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1191000000000</v>
      </c>
      <c r="H13" s="2">
        <f>IFERROR(INDEX(D13:G13,COUNT(D13:G13)),"")</f>
        <v>1191000000000</v>
      </c>
      <c r="I13" s="2">
        <f>IFERROR(INDEX(I51:I500,MATCH($C$13,$C$51:$C$500,0)),"")</f>
        <v>1191000000000</v>
      </c>
      <c r="J13" s="2">
        <f>IFERROR(INDEX(J51:J500,MATCH($C$13,$C$51:$C$500,0)),"")</f>
        <v>1501000000000</v>
      </c>
      <c r="K13" s="2">
        <f>IFERROR(INDEX(K51:K500,MATCH($C$13,$C$51:$C$500,0)),"")</f>
        <v>907000000000</v>
      </c>
      <c r="L13" s="2">
        <f>IFERROR(INDEX(L51:L500,MATCH($C$13,$C$51:$C$500,0)),"")</f>
        <v>603000000000</v>
      </c>
    </row>
    <row r="14" spans="1:12" ht="15.5" x14ac:dyDescent="0.35">
      <c r="C14" t="s">
        <v>26</v>
      </c>
      <c r="D14" s="2">
        <f>IFERROR(INDEX(D51:D500,MATCH($C$14,$C$51:$C$500,0)),"")</f>
        <v>-107023238349</v>
      </c>
      <c r="H14" s="2">
        <f>IFERROR(SUM(D14:G14)*(4/MAX(1,COUNT(D14:G14))),"")</f>
        <v>-428092953396</v>
      </c>
      <c r="I14" s="2">
        <f>IFERROR(INDEX(I51:I500,MATCH($C$14,$C$51:$C$500,0)),"")</f>
        <v>-225806725519</v>
      </c>
      <c r="J14" s="2">
        <f>IFERROR(INDEX(J51:J500,MATCH($C$14,$C$51:$C$500,0)),"")</f>
        <v>-184457251883</v>
      </c>
      <c r="K14" s="2">
        <f>IFERROR(INDEX(K51:K500,MATCH($C$14,$C$51:$C$500,0)),"")</f>
        <v>-167239308523</v>
      </c>
      <c r="L14" s="2">
        <f>IFERROR(INDEX(L51:L500,MATCH($C$14,$C$51:$C$500,0)),"")</f>
        <v>-176974613176</v>
      </c>
    </row>
    <row r="15" spans="1:1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0</v>
      </c>
      <c r="J15" s="2">
        <f>IFERROR(INDEX(J51:J500,MATCH($C$15,$C$51:$C$500,0)),"")</f>
        <v>-1068177223</v>
      </c>
      <c r="K15" s="2">
        <f>IFERROR(INDEX(K51:K500,MATCH($C$15,$C$51:$C$500,0)),"")</f>
        <v>560434313</v>
      </c>
      <c r="L15" s="2">
        <f>IFERROR(INDEX(L51:L500,MATCH($C$15,$C$51:$C$500,0)),"")</f>
        <v>-151473863</v>
      </c>
    </row>
    <row r="16" spans="1:12" ht="15.5" x14ac:dyDescent="0.35">
      <c r="C16" t="s">
        <v>28</v>
      </c>
      <c r="D16" s="2">
        <f>IFERROR(INDEX(D51:D500,MATCH($C$16,$C$51:$C$500,0)),"")</f>
        <v>-108918253958</v>
      </c>
      <c r="H16" s="2">
        <f>IFERROR(SUM(D16:G16)*(4/MAX(1,COUNT(D16:G16))),"")</f>
        <v>-435673015832</v>
      </c>
      <c r="I16" s="2">
        <f>IFERROR(INDEX(I51:I500,MATCH($C$16,$C$51:$C$500,0)),"")</f>
        <v>-265650837358</v>
      </c>
      <c r="J16" s="2">
        <f>IFERROR(INDEX(J51:J500,MATCH($C$16,$C$51:$C$500,0)),"")</f>
        <v>-204741637298</v>
      </c>
      <c r="K16" s="2">
        <f>IFERROR(INDEX(K51:K500,MATCH($C$16,$C$51:$C$500,0)),"")</f>
        <v>-188120302204</v>
      </c>
      <c r="L16" s="2">
        <f>IFERROR(INDEX(L51:L500,MATCH($C$16,$C$51:$C$500,0)),"")</f>
        <v>-148540693990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36</v>
      </c>
      <c r="C19" t="s">
        <v>37</v>
      </c>
    </row>
    <row r="20" spans="1:12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ca="1">IFERROR(H21*H2,"")</f>
        <v/>
      </c>
      <c r="I20" s="2">
        <f ca="1">IFERROR(I21*I2,"")</f>
        <v>768500000000</v>
      </c>
      <c r="J20" s="2">
        <f ca="1">IFERROR(J21*J2,"")</f>
        <v>3381400000000</v>
      </c>
      <c r="K20" s="2">
        <f ca="1">IFERROR(K21*K2,"")</f>
        <v>18384000000000</v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15370000000</v>
      </c>
      <c r="H21" s="2">
        <f>IFERROR(INDEX(D21:G21,COUNT(D21:G21)),"")</f>
        <v>15370000000</v>
      </c>
      <c r="I21" s="2">
        <f>IFERROR(INDEX(I51:I500,MATCH($C$7,$C$51:$C$500,0)),"")</f>
        <v>15370000000</v>
      </c>
      <c r="J21" s="2">
        <f>IFERROR(INDEX(J51:J500,MATCH($C$7,$C$51:$C$500,0)),"")</f>
        <v>15370000000</v>
      </c>
      <c r="K21" s="2">
        <f>IFERROR(INDEX(K51:K500,MATCH($C$7,$C$51:$C$500,0)),"")</f>
        <v>15320000000</v>
      </c>
      <c r="L21" s="2">
        <f>IFERROR(INDEX(L51:L500,MATCH($C$7,$C$51:$C$500,0)),"")</f>
        <v>0</v>
      </c>
    </row>
    <row r="23" spans="1:12" ht="15.5" x14ac:dyDescent="0.35">
      <c r="B23" t="s">
        <v>40</v>
      </c>
      <c r="C23" t="s">
        <v>41</v>
      </c>
      <c r="D23" s="3">
        <f>IFERROR(D5/D6*100,"")</f>
        <v>-37.972465704454919</v>
      </c>
      <c r="H23" s="3">
        <f>IFERROR(H5/H6*100,"")</f>
        <v>-151.88986281781968</v>
      </c>
      <c r="I23" s="3">
        <f>IFERROR(I5/I6*100,"")</f>
        <v>-92.119999424257941</v>
      </c>
      <c r="J23" s="3">
        <f>IFERROR(J5/J6*100,"")</f>
        <v>-36.153897825297221</v>
      </c>
      <c r="K23" s="3">
        <f>IFERROR(K5/K6*100,"")</f>
        <v>-9.3037410518942814</v>
      </c>
      <c r="L23" s="3">
        <f>IFERROR(L5/L6*100,"")</f>
        <v>-6.1459165106747644</v>
      </c>
    </row>
    <row r="24" spans="1:12" ht="15.5" x14ac:dyDescent="0.35">
      <c r="C24" t="s">
        <v>42</v>
      </c>
      <c r="D24" s="4">
        <f>IFERROR(_xlfn.RRI(5,I23,D23),"")</f>
        <v>-0.16242641098980715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43</v>
      </c>
      <c r="C25" t="s">
        <v>44</v>
      </c>
      <c r="D25" s="3">
        <f>IFERROR(INDEX(D51:D500,MATCH($A$25,$C$51:$C$500,0)),"")</f>
        <v>-7.02</v>
      </c>
      <c r="H25" s="3">
        <f>IFERROR(INDEX(D25:G25,COUNT(D25:G25)),"")</f>
        <v>-7.02</v>
      </c>
      <c r="I25" s="3">
        <f>IFERROR(INDEX(I51:I500,MATCH($C$25,$C$51:$C$500,0)),"")</f>
        <v>-17.03</v>
      </c>
      <c r="J25" s="3">
        <f>IFERROR(INDEX(J51:J500,MATCH($C$25,$C$51:$C$500,0)),"")</f>
        <v>-13.22</v>
      </c>
      <c r="K25" s="3">
        <f>IFERROR(INDEX(K51:K500,MATCH($C$25,$C$51:$C$500,0)),"")</f>
        <v>-4.46</v>
      </c>
      <c r="L25" s="3">
        <f>IFERROR(INDEX(L51:L500,MATCH($C$25,$C$51:$C$500,0)),"")</f>
        <v>-161269.65</v>
      </c>
    </row>
    <row r="26" spans="1:12" ht="15.5" x14ac:dyDescent="0.35">
      <c r="C26" t="s">
        <v>45</v>
      </c>
      <c r="D26" s="4">
        <f>IFERROR(_xlfn.RRI(5,I25,D25),"")</f>
        <v>-0.16242348254197259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46</v>
      </c>
      <c r="D27" s="3">
        <f>IFERROR(D4/D21,"")</f>
        <v>0.68779675426154852</v>
      </c>
      <c r="H27" s="3">
        <f>IFERROR(H4/H21,"")</f>
        <v>2.7511870170461941</v>
      </c>
      <c r="I27" s="3">
        <f>IFERROR(I4/I21,"")</f>
        <v>2.9569738394274561</v>
      </c>
      <c r="J27" s="3">
        <f>IFERROR(J4/J21,"")</f>
        <v>7.8075976742355238</v>
      </c>
      <c r="K27" s="3">
        <f>IFERROR(K4/K21,"")</f>
        <v>13.913130405483029</v>
      </c>
      <c r="L27" s="3" t="str">
        <f>IFERROR(L4/L21,"")</f>
        <v/>
      </c>
    </row>
    <row r="28" spans="1:12" ht="15.5" x14ac:dyDescent="0.35">
      <c r="C28" t="s">
        <v>47</v>
      </c>
      <c r="D28" s="4">
        <f>IFERROR(_xlfn.RRI(5,I27,D27),"")</f>
        <v>-0.25299668698741529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48</v>
      </c>
      <c r="H29" s="4">
        <f>IFERROR(((H25-I25)/I25)*100%,"")</f>
        <v>-0.58778625954198482</v>
      </c>
      <c r="I29" s="4">
        <f>IFERROR(((I25-J25)/J25)*100%,"")</f>
        <v>0.28819969742813922</v>
      </c>
      <c r="J29" s="4">
        <f>IFERROR(((J25-K25)/K25)*100%,"")</f>
        <v>1.9641255605381169</v>
      </c>
      <c r="K29" s="4">
        <f>IFERROR(((K25-L25)/L25)*100%,"")</f>
        <v>-0.99997234445538885</v>
      </c>
      <c r="L29" s="4" t="str">
        <f>IFERROR(((L25-M25)/M25)*100%,"")</f>
        <v/>
      </c>
    </row>
    <row r="30" spans="1:12" ht="15.5" x14ac:dyDescent="0.35">
      <c r="C30" t="s">
        <v>49</v>
      </c>
      <c r="H30" s="4">
        <f>IFERROR(((H27-I27)/I27)*100%,"")</f>
        <v>-6.9593724380431946E-2</v>
      </c>
      <c r="I30" s="4">
        <f>IFERROR(((I27-J27)/J27)*100%,"")</f>
        <v>-0.62126969615951855</v>
      </c>
      <c r="J30" s="4">
        <f>IFERROR(((J27-K27)/K27)*100%,"")</f>
        <v>-0.43883242327990934</v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18.2</v>
      </c>
      <c r="H32" s="3">
        <f>IFERROR(INDEX(D32:G32,COUNT(D32:G32)),"")</f>
        <v>18.2</v>
      </c>
      <c r="I32" s="3">
        <f>IFERROR(INDEX(I51:I500,MATCH($C$32,$C$51:$C$500,0)),"")</f>
        <v>18.2</v>
      </c>
      <c r="J32" s="3">
        <f>IFERROR(INDEX(J51:J500,MATCH($C$32,$C$51:$C$500,0)),"")</f>
        <v>35.229999999999997</v>
      </c>
      <c r="K32" s="3">
        <f>IFERROR(INDEX(K51:K500,MATCH($C$32,$C$51:$C$500,0)),"")</f>
        <v>47.41</v>
      </c>
      <c r="L32" s="3">
        <f>IFERROR(INDEX(L51:L500,MATCH($C$32,$C$51:$C$500,0)),"")</f>
        <v>2563115.77</v>
      </c>
    </row>
    <row r="33" spans="1:12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2.75</v>
      </c>
      <c r="H33" s="3">
        <f>IFERROR(INDEX(D33:G33,COUNT(D33:G33)),"")</f>
        <v>2.75</v>
      </c>
      <c r="I33" s="3">
        <f>IFERROR(INDEX(I51:I500,MATCH($C$33,$C$51:$C$500,0)),"")</f>
        <v>2.75</v>
      </c>
      <c r="J33" s="3">
        <f>IFERROR(INDEX(J51:J500,MATCH($C$33,$C$51:$C$500,0)),"")</f>
        <v>6.24</v>
      </c>
      <c r="K33" s="3">
        <f>IFERROR(INDEX(K51:K500,MATCH($C$33,$C$51:$C$500,0)),"")</f>
        <v>25.31</v>
      </c>
      <c r="L33" s="3">
        <f>IFERROR(INDEX(L51:L500,MATCH($C$33,$C$51:$C$500,0)),"")</f>
        <v>0</v>
      </c>
    </row>
    <row r="34" spans="1:12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-7.12</v>
      </c>
      <c r="H34" s="3">
        <f>IFERROR(INDEX(D34:G34,COUNT(D34:G34)),"")</f>
        <v>-7.12</v>
      </c>
      <c r="I34" s="3">
        <f>IFERROR(INDEX(I51:I500,MATCH($C$34,$C$51:$C$500,0)),"")</f>
        <v>-2.94</v>
      </c>
      <c r="J34" s="3">
        <f>IFERROR(INDEX(J51:J500,MATCH($C$34,$C$51:$C$500,0)),"")</f>
        <v>-16.64</v>
      </c>
      <c r="K34" s="3">
        <f>IFERROR(INDEX(K51:K500,MATCH($C$34,$C$51:$C$500,0)),"")</f>
        <v>-269.06</v>
      </c>
      <c r="L34" s="3">
        <f>IFERROR(INDEX(L51:L500,MATCH($C$34,$C$51:$C$500,0)),"")</f>
        <v>0</v>
      </c>
    </row>
    <row r="35" spans="1:12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72.67</v>
      </c>
      <c r="H35" s="3">
        <f>IFERROR(INDEX(D35:G35,COUNT(D35:G35)),"")</f>
        <v>72.67</v>
      </c>
      <c r="I35" s="3">
        <f>IFERROR(INDEX(I51:I500,MATCH($C$35,$C$51:$C$500,0)),"")</f>
        <v>16.899999999999999</v>
      </c>
      <c r="J35" s="3">
        <f>IFERROR(INDEX(J51:J500,MATCH($C$35,$C$51:$C$500,0)),"")</f>
        <v>28.17</v>
      </c>
      <c r="K35" s="3">
        <f>IFERROR(INDEX(K51:K500,MATCH($C$35,$C$51:$C$500,0)),"")</f>
        <v>86.24</v>
      </c>
      <c r="L35" s="3">
        <f>IFERROR(INDEX(L51:L500,MATCH($C$35,$C$51:$C$500,0)),"")</f>
        <v>0</v>
      </c>
    </row>
    <row r="36" spans="1:12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444</v>
      </c>
      <c r="E50" t="s">
        <v>445</v>
      </c>
      <c r="F50" t="s">
        <v>446</v>
      </c>
      <c r="G50" t="s">
        <v>447</v>
      </c>
      <c r="H50" t="s">
        <v>448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71</v>
      </c>
      <c r="C51" t="s">
        <v>5</v>
      </c>
      <c r="D51" s="5">
        <v>10571436113</v>
      </c>
      <c r="E51" s="5">
        <v>14266375309</v>
      </c>
      <c r="F51" s="5">
        <v>10722836895</v>
      </c>
      <c r="G51" s="5">
        <v>9888039595</v>
      </c>
      <c r="I51" s="5">
        <v>45448687912</v>
      </c>
      <c r="J51" s="5">
        <v>120002776253</v>
      </c>
      <c r="K51" s="5">
        <v>213149157812</v>
      </c>
      <c r="L51" s="5">
        <v>399226136345</v>
      </c>
    </row>
    <row r="52" spans="2:12" ht="15.5" x14ac:dyDescent="0.35">
      <c r="C52" t="s">
        <v>72</v>
      </c>
      <c r="D52" s="5">
        <v>-5969003714</v>
      </c>
      <c r="E52" s="5">
        <v>-7196593490</v>
      </c>
      <c r="F52" s="5">
        <v>-5701774457</v>
      </c>
      <c r="G52" s="5">
        <v>-5802793367</v>
      </c>
      <c r="I52" s="5">
        <v>-24670165028</v>
      </c>
      <c r="J52" s="5">
        <v>-53286912400</v>
      </c>
      <c r="K52" s="5">
        <v>-120860555427</v>
      </c>
      <c r="L52" s="5">
        <v>-227630193908</v>
      </c>
    </row>
    <row r="53" spans="2:12" ht="15.5" x14ac:dyDescent="0.35">
      <c r="C53" t="s">
        <v>73</v>
      </c>
      <c r="D53" s="5">
        <v>4602432399</v>
      </c>
      <c r="E53" s="5">
        <v>7069781819</v>
      </c>
      <c r="F53" s="5">
        <v>5021062438</v>
      </c>
      <c r="G53" s="5">
        <v>4085246228</v>
      </c>
      <c r="I53" s="5">
        <v>20778522884</v>
      </c>
      <c r="J53" s="5">
        <v>66715863853</v>
      </c>
      <c r="K53" s="5">
        <v>92288602385</v>
      </c>
      <c r="L53" s="5">
        <v>171595942437</v>
      </c>
    </row>
    <row r="54" spans="2:12" ht="15.5" x14ac:dyDescent="0.35">
      <c r="C54" t="s">
        <v>74</v>
      </c>
      <c r="D54" s="5">
        <v>-13201392741</v>
      </c>
      <c r="E54" s="5">
        <v>-17066010952</v>
      </c>
      <c r="F54" s="5">
        <v>-16810138426</v>
      </c>
      <c r="G54" s="5">
        <v>-19556426404</v>
      </c>
      <c r="I54" s="5">
        <v>-66633968523</v>
      </c>
      <c r="J54" s="5">
        <v>-92284273623</v>
      </c>
      <c r="K54" s="5">
        <v>-124053108204</v>
      </c>
      <c r="L54" s="5">
        <v>-141221434060</v>
      </c>
    </row>
    <row r="55" spans="2:12" ht="15.5" x14ac:dyDescent="0.35">
      <c r="C55" t="s">
        <v>76</v>
      </c>
      <c r="D55" s="5">
        <v>-8116083670</v>
      </c>
      <c r="E55" s="5">
        <v>-9642267721</v>
      </c>
      <c r="F55" s="5">
        <v>-8535877000</v>
      </c>
      <c r="G55" s="5">
        <v>-9605717240</v>
      </c>
      <c r="I55" s="5">
        <v>-35899945631</v>
      </c>
      <c r="J55" s="5">
        <v>-44456295162</v>
      </c>
      <c r="K55" s="5">
        <v>-51673868174</v>
      </c>
      <c r="L55" s="5">
        <v>-70006110774</v>
      </c>
    </row>
    <row r="56" spans="2:12" ht="15.5" x14ac:dyDescent="0.35">
      <c r="C56" t="s">
        <v>75</v>
      </c>
      <c r="D56" s="5">
        <v>-216227171</v>
      </c>
      <c r="E56" s="5">
        <v>-256607143</v>
      </c>
      <c r="F56" s="5">
        <v>-194590138</v>
      </c>
      <c r="G56" s="5">
        <v>-528355854</v>
      </c>
      <c r="I56" s="5">
        <v>-1195780306</v>
      </c>
      <c r="J56" s="5">
        <v>-2769315951</v>
      </c>
      <c r="K56" s="5">
        <v>-18186789663</v>
      </c>
      <c r="L56" s="5">
        <v>-19690262828</v>
      </c>
    </row>
    <row r="57" spans="2:12" ht="15.5" x14ac:dyDescent="0.35">
      <c r="C57" t="s">
        <v>77</v>
      </c>
    </row>
    <row r="58" spans="2:12" ht="15.5" x14ac:dyDescent="0.35">
      <c r="C58" t="s">
        <v>281</v>
      </c>
    </row>
    <row r="59" spans="2:12" ht="15.5" x14ac:dyDescent="0.35">
      <c r="C59" t="s">
        <v>78</v>
      </c>
      <c r="D59" s="5">
        <v>-8598960342</v>
      </c>
      <c r="E59" s="5">
        <v>-9996229133</v>
      </c>
      <c r="F59" s="5">
        <v>-11789075988</v>
      </c>
      <c r="G59" s="5">
        <v>-15471180176</v>
      </c>
      <c r="I59" s="5">
        <v>-45855445639</v>
      </c>
      <c r="J59" s="5">
        <v>-25568409770</v>
      </c>
      <c r="K59" s="5">
        <v>-31764505819</v>
      </c>
      <c r="L59" s="5">
        <v>30374508377</v>
      </c>
    </row>
    <row r="60" spans="2:12" ht="15.5" x14ac:dyDescent="0.35">
      <c r="C60" t="s">
        <v>79</v>
      </c>
      <c r="D60" s="5">
        <v>-100319293616</v>
      </c>
      <c r="E60" s="5">
        <v>-38593726444</v>
      </c>
      <c r="F60" s="5">
        <v>-45707146356</v>
      </c>
      <c r="G60" s="5">
        <v>-35175225303</v>
      </c>
      <c r="I60" s="5">
        <v>-219795391719</v>
      </c>
      <c r="J60" s="5">
        <v>-179173227528</v>
      </c>
      <c r="K60" s="5">
        <v>-156355796385</v>
      </c>
      <c r="L60" s="5">
        <v>-178915202367</v>
      </c>
    </row>
    <row r="61" spans="2:12" ht="15.5" x14ac:dyDescent="0.35">
      <c r="C61" t="s">
        <v>26</v>
      </c>
      <c r="D61" s="5">
        <v>-107023238349</v>
      </c>
      <c r="E61" s="5">
        <v>-36569766747</v>
      </c>
      <c r="F61" s="5">
        <v>-52676618340</v>
      </c>
      <c r="G61" s="5">
        <v>-29537102083</v>
      </c>
      <c r="I61" s="5">
        <v>-225806725519</v>
      </c>
      <c r="J61" s="5">
        <v>-184457251883</v>
      </c>
      <c r="K61" s="5">
        <v>-167239308523</v>
      </c>
      <c r="L61" s="5">
        <v>-176974613176</v>
      </c>
    </row>
    <row r="62" spans="2:12" ht="15.5" x14ac:dyDescent="0.35">
      <c r="C62" t="s">
        <v>80</v>
      </c>
      <c r="D62" s="5">
        <v>12226765849</v>
      </c>
      <c r="E62" s="5">
        <v>-30556066</v>
      </c>
      <c r="F62" s="5">
        <v>8032790886</v>
      </c>
      <c r="G62" s="5">
        <v>1767404390</v>
      </c>
      <c r="I62" s="5">
        <v>21996405059</v>
      </c>
      <c r="J62" s="5">
        <v>12327776870</v>
      </c>
      <c r="K62" s="5">
        <v>7123972537</v>
      </c>
      <c r="L62" s="5">
        <v>214402208</v>
      </c>
    </row>
    <row r="63" spans="2:12" ht="15.5" x14ac:dyDescent="0.35">
      <c r="C63" t="s">
        <v>82</v>
      </c>
      <c r="D63" s="5">
        <v>-100319293616</v>
      </c>
      <c r="E63" s="5">
        <v>-38593726444</v>
      </c>
      <c r="F63" s="5">
        <v>-45707146356</v>
      </c>
      <c r="G63" s="5">
        <v>-35175225303</v>
      </c>
      <c r="I63" s="5">
        <v>-219795391719</v>
      </c>
      <c r="J63" s="5">
        <v>-179173227528</v>
      </c>
      <c r="K63" s="5">
        <v>-156355796385</v>
      </c>
      <c r="L63" s="5">
        <v>-178915202367</v>
      </c>
    </row>
    <row r="64" spans="2:12" ht="15.5" x14ac:dyDescent="0.35">
      <c r="C64" t="s">
        <v>28</v>
      </c>
      <c r="D64" s="5">
        <v>-108918253958</v>
      </c>
      <c r="E64" s="5">
        <v>-48589955577</v>
      </c>
      <c r="F64" s="5">
        <v>-57496222344</v>
      </c>
      <c r="G64" s="5">
        <v>-50646405479</v>
      </c>
      <c r="I64" s="5">
        <v>-265650837358</v>
      </c>
      <c r="J64" s="5">
        <v>-204741637298</v>
      </c>
      <c r="K64" s="5">
        <v>-188120302204</v>
      </c>
      <c r="L64" s="5">
        <v>-148540693990</v>
      </c>
    </row>
    <row r="65" spans="3:12" ht="15.5" x14ac:dyDescent="0.35">
      <c r="C65" t="s">
        <v>27</v>
      </c>
      <c r="J65" s="5">
        <v>-1068177223</v>
      </c>
      <c r="K65" s="5">
        <v>560434313</v>
      </c>
      <c r="L65" s="5">
        <v>-151473863</v>
      </c>
    </row>
    <row r="66" spans="3:12" ht="15.5" x14ac:dyDescent="0.35">
      <c r="C66" t="s">
        <v>277</v>
      </c>
    </row>
    <row r="67" spans="3:12" ht="15.5" x14ac:dyDescent="0.35">
      <c r="C67" t="s">
        <v>278</v>
      </c>
    </row>
    <row r="68" spans="3:12" ht="15.5" x14ac:dyDescent="0.35">
      <c r="C68" t="s">
        <v>81</v>
      </c>
    </row>
    <row r="69" spans="3:12" ht="15.5" x14ac:dyDescent="0.35">
      <c r="C69" t="s">
        <v>279</v>
      </c>
      <c r="J69" s="5">
        <v>-1068177223</v>
      </c>
      <c r="K69" s="5">
        <v>560434313</v>
      </c>
      <c r="L69" s="5">
        <v>-151473863</v>
      </c>
    </row>
    <row r="70" spans="3:12" ht="15.5" x14ac:dyDescent="0.35">
      <c r="C70" t="s">
        <v>280</v>
      </c>
      <c r="D70" s="5">
        <v>-108918253958</v>
      </c>
      <c r="E70" s="5">
        <v>-48589955577</v>
      </c>
      <c r="F70" s="5">
        <v>-57496222344</v>
      </c>
      <c r="G70" s="5">
        <v>-50646405479</v>
      </c>
      <c r="I70" s="5">
        <v>-265650837358</v>
      </c>
      <c r="J70" s="5">
        <v>-205809814521</v>
      </c>
      <c r="K70" s="5">
        <v>-187559867891</v>
      </c>
      <c r="L70" s="5">
        <v>-148692167853</v>
      </c>
    </row>
    <row r="71" spans="3:12" ht="15.5" x14ac:dyDescent="0.35">
      <c r="C71" t="s">
        <v>336</v>
      </c>
      <c r="K71" s="5">
        <v>117939770946</v>
      </c>
      <c r="L71" s="5">
        <v>114651800289</v>
      </c>
    </row>
    <row r="72" spans="3:12" ht="15.5" x14ac:dyDescent="0.35">
      <c r="C72" t="s">
        <v>83</v>
      </c>
      <c r="D72" s="5">
        <v>-108918253958</v>
      </c>
      <c r="E72" s="5">
        <v>-48589955577</v>
      </c>
      <c r="F72" s="5">
        <v>-57496222344</v>
      </c>
      <c r="G72" s="5">
        <v>-50646405479</v>
      </c>
      <c r="I72" s="5">
        <v>-265650837358</v>
      </c>
      <c r="J72" s="5">
        <v>-205809814521</v>
      </c>
      <c r="K72" s="5">
        <v>-69620096945</v>
      </c>
      <c r="L72" s="5">
        <v>-34040367564</v>
      </c>
    </row>
    <row r="73" spans="3:12" ht="15.5" x14ac:dyDescent="0.35">
      <c r="C73" t="s">
        <v>84</v>
      </c>
      <c r="J73" s="5">
        <v>4413251110</v>
      </c>
      <c r="K73" s="5">
        <v>-228165000</v>
      </c>
      <c r="L73" s="5">
        <v>126594046</v>
      </c>
    </row>
    <row r="74" spans="3:12" ht="15.5" x14ac:dyDescent="0.35">
      <c r="C74" t="s">
        <v>337</v>
      </c>
      <c r="J74" s="5">
        <v>4413251110</v>
      </c>
      <c r="K74" s="5">
        <v>-228165000</v>
      </c>
      <c r="L74" s="5">
        <v>126594046</v>
      </c>
    </row>
    <row r="75" spans="3:12" ht="15.5" x14ac:dyDescent="0.35">
      <c r="C75" t="s">
        <v>85</v>
      </c>
      <c r="D75" s="5">
        <v>-108918253958</v>
      </c>
      <c r="E75" s="5">
        <v>-48589955577</v>
      </c>
      <c r="F75" s="5">
        <v>-57496222344</v>
      </c>
      <c r="G75" s="5">
        <v>-50646405479</v>
      </c>
      <c r="I75" s="5">
        <v>-265650837358</v>
      </c>
      <c r="J75" s="5">
        <v>-201396563411</v>
      </c>
      <c r="K75" s="5">
        <v>-69848261945</v>
      </c>
      <c r="L75" s="5">
        <v>-33913773518</v>
      </c>
    </row>
    <row r="76" spans="3:12" ht="15.5" x14ac:dyDescent="0.35">
      <c r="C76" t="s">
        <v>86</v>
      </c>
      <c r="D76" s="5">
        <v>-108918253958</v>
      </c>
      <c r="E76" s="5">
        <v>-48589955575</v>
      </c>
      <c r="F76" s="5">
        <v>-57496222346</v>
      </c>
      <c r="G76" s="5">
        <v>-50646405479</v>
      </c>
      <c r="I76" s="5">
        <v>-265650837358</v>
      </c>
      <c r="J76" s="5">
        <v>-205809814521</v>
      </c>
      <c r="K76" s="5">
        <v>-69620096945</v>
      </c>
      <c r="L76" s="5">
        <v>-34040367564</v>
      </c>
    </row>
    <row r="77" spans="3:12" ht="15.5" x14ac:dyDescent="0.35">
      <c r="C77" t="s">
        <v>7</v>
      </c>
      <c r="D77" s="5">
        <v>-107832445554</v>
      </c>
      <c r="E77" s="5">
        <v>-47852292582</v>
      </c>
      <c r="F77" s="5">
        <v>-55985215413</v>
      </c>
      <c r="G77" s="5">
        <v>-49928144917</v>
      </c>
      <c r="I77" s="5">
        <v>-261598098466</v>
      </c>
      <c r="J77" s="5">
        <v>-198711293213</v>
      </c>
      <c r="K77" s="5">
        <v>-68591762135</v>
      </c>
      <c r="L77" s="5">
        <v>-32159662318</v>
      </c>
    </row>
    <row r="78" spans="3:12" ht="15.5" x14ac:dyDescent="0.35">
      <c r="C78" t="s">
        <v>87</v>
      </c>
      <c r="D78" s="5">
        <v>-1085808404</v>
      </c>
      <c r="E78" s="5">
        <v>-737662993</v>
      </c>
      <c r="F78" s="5">
        <v>-1511006933</v>
      </c>
      <c r="G78" s="5">
        <v>-718260562</v>
      </c>
      <c r="I78" s="5">
        <v>-4052738892</v>
      </c>
      <c r="J78" s="5">
        <v>-2685270198</v>
      </c>
      <c r="K78" s="5">
        <v>-1256499810</v>
      </c>
      <c r="L78" s="5">
        <v>-1754111200</v>
      </c>
    </row>
    <row r="79" spans="3:12" ht="15.5" x14ac:dyDescent="0.35">
      <c r="C79" t="s">
        <v>88</v>
      </c>
      <c r="D79" s="5">
        <v>-108918253958</v>
      </c>
      <c r="E79" s="5">
        <v>-48589955575</v>
      </c>
      <c r="F79" s="5">
        <v>-57496222346</v>
      </c>
      <c r="G79" s="5">
        <v>-50646405479</v>
      </c>
      <c r="I79" s="5">
        <v>-265650837358</v>
      </c>
      <c r="J79" s="5">
        <v>-205809814521</v>
      </c>
      <c r="K79" s="5">
        <v>-69620096945</v>
      </c>
      <c r="L79" s="5">
        <v>-34040367564</v>
      </c>
    </row>
    <row r="80" spans="3:12" ht="15.5" x14ac:dyDescent="0.35">
      <c r="C80" t="s">
        <v>89</v>
      </c>
      <c r="D80" s="5">
        <v>-108918253958</v>
      </c>
      <c r="E80" s="5">
        <v>-48589955575</v>
      </c>
      <c r="F80" s="5">
        <v>-57496222346</v>
      </c>
      <c r="G80" s="5">
        <v>-50646405479</v>
      </c>
      <c r="I80" s="5">
        <v>-265650837358</v>
      </c>
      <c r="J80" s="5">
        <v>-201396563411</v>
      </c>
      <c r="K80" s="5">
        <v>-69848261945</v>
      </c>
      <c r="L80" s="5">
        <v>-33913773518</v>
      </c>
    </row>
    <row r="81" spans="2:12" ht="15.5" x14ac:dyDescent="0.35">
      <c r="C81" t="s">
        <v>90</v>
      </c>
      <c r="D81" s="5">
        <v>-108918253958</v>
      </c>
      <c r="E81" s="5">
        <v>-48589955575</v>
      </c>
      <c r="F81" s="5">
        <v>-57496222346</v>
      </c>
      <c r="G81" s="5">
        <v>-50646405479</v>
      </c>
      <c r="I81" s="5">
        <v>-265650837358</v>
      </c>
      <c r="J81" s="5">
        <v>-201396563411</v>
      </c>
      <c r="K81" s="5">
        <v>-69848261945</v>
      </c>
      <c r="L81" s="5">
        <v>-33913773518</v>
      </c>
    </row>
    <row r="83" spans="2:12" ht="15.5" x14ac:dyDescent="0.35">
      <c r="B83" t="s">
        <v>91</v>
      </c>
      <c r="C83" t="s">
        <v>92</v>
      </c>
    </row>
    <row r="84" spans="2:12" ht="15.5" x14ac:dyDescent="0.35">
      <c r="C84" t="s">
        <v>93</v>
      </c>
    </row>
    <row r="85" spans="2:12" ht="15.5" x14ac:dyDescent="0.35">
      <c r="C85" t="s">
        <v>19</v>
      </c>
      <c r="D85" s="5">
        <v>4464994005</v>
      </c>
      <c r="E85" s="5">
        <v>3940071742</v>
      </c>
      <c r="F85" s="5">
        <v>4243053571</v>
      </c>
      <c r="G85" s="5">
        <v>4734202991</v>
      </c>
      <c r="I85" s="5">
        <v>4464994005</v>
      </c>
      <c r="J85" s="5">
        <v>7648032075</v>
      </c>
      <c r="K85" s="5">
        <v>9702890836</v>
      </c>
      <c r="L85" s="5">
        <v>8514709896</v>
      </c>
    </row>
    <row r="86" spans="2:12" ht="15.5" x14ac:dyDescent="0.35">
      <c r="C86" t="s">
        <v>94</v>
      </c>
      <c r="D86" s="5">
        <v>245010554685</v>
      </c>
      <c r="E86" s="5">
        <v>247233557102</v>
      </c>
      <c r="F86" s="5">
        <v>245820209449</v>
      </c>
      <c r="G86" s="5">
        <v>245968501389</v>
      </c>
      <c r="I86" s="5">
        <v>245010554685</v>
      </c>
      <c r="J86" s="5">
        <v>247118553996</v>
      </c>
      <c r="K86" s="5">
        <v>226358398369</v>
      </c>
      <c r="L86" s="5">
        <v>183909528987</v>
      </c>
    </row>
    <row r="87" spans="2:12" ht="15.5" x14ac:dyDescent="0.35">
      <c r="C87" t="s">
        <v>283</v>
      </c>
      <c r="D87" s="5">
        <v>218505260037</v>
      </c>
      <c r="E87" s="5">
        <v>37072742802</v>
      </c>
      <c r="F87" s="5">
        <v>36478534510</v>
      </c>
      <c r="G87" s="5">
        <v>42223340348</v>
      </c>
      <c r="I87" s="5">
        <v>218505260037</v>
      </c>
      <c r="J87" s="5">
        <v>41286775302</v>
      </c>
      <c r="K87" s="5">
        <v>59586029076</v>
      </c>
      <c r="L87" s="5">
        <v>38209844477</v>
      </c>
    </row>
    <row r="88" spans="2:12" ht="15.5" x14ac:dyDescent="0.35">
      <c r="C88" t="s">
        <v>282</v>
      </c>
    </row>
    <row r="89" spans="2:12" ht="15.5" x14ac:dyDescent="0.35">
      <c r="C89" t="s">
        <v>284</v>
      </c>
      <c r="D89" s="5">
        <v>245010554685</v>
      </c>
      <c r="E89" s="5">
        <v>247233557102</v>
      </c>
      <c r="F89" s="5">
        <v>245820209449</v>
      </c>
      <c r="G89" s="5">
        <v>245968501389</v>
      </c>
      <c r="I89" s="5">
        <v>245010554685</v>
      </c>
      <c r="J89" s="5">
        <v>247118553996</v>
      </c>
      <c r="K89" s="5">
        <v>226358398369</v>
      </c>
      <c r="L89" s="5">
        <v>183909528987</v>
      </c>
    </row>
    <row r="90" spans="2:12" ht="15.5" x14ac:dyDescent="0.35">
      <c r="C90" t="s">
        <v>95</v>
      </c>
      <c r="D90" s="5">
        <v>36804787256</v>
      </c>
      <c r="E90" s="5">
        <v>38433068977</v>
      </c>
      <c r="F90" s="5">
        <v>36293542417</v>
      </c>
      <c r="G90" s="5">
        <v>33209436781</v>
      </c>
      <c r="I90" s="5">
        <v>36804787256</v>
      </c>
      <c r="J90" s="5">
        <v>31473476483</v>
      </c>
      <c r="K90" s="5">
        <v>16085119447</v>
      </c>
      <c r="L90" s="5">
        <v>12968736522</v>
      </c>
    </row>
    <row r="91" spans="2:12" ht="15.5" x14ac:dyDescent="0.35">
      <c r="C91" t="s">
        <v>285</v>
      </c>
      <c r="D91" s="5">
        <v>36804787256</v>
      </c>
      <c r="E91" s="5">
        <v>38433068977</v>
      </c>
      <c r="F91" s="5">
        <v>36293542417</v>
      </c>
      <c r="G91" s="5">
        <v>33209436781</v>
      </c>
      <c r="I91" s="5">
        <v>36804787256</v>
      </c>
      <c r="J91" s="5">
        <v>31473476483</v>
      </c>
      <c r="K91" s="5">
        <v>16085119447</v>
      </c>
      <c r="L91" s="5">
        <v>12968736522</v>
      </c>
    </row>
    <row r="92" spans="2:12" ht="15.5" x14ac:dyDescent="0.35">
      <c r="C92" t="s">
        <v>96</v>
      </c>
      <c r="D92" s="5">
        <v>2890864985</v>
      </c>
      <c r="E92" s="5">
        <v>2242490156</v>
      </c>
      <c r="F92" s="5">
        <v>2164816554</v>
      </c>
      <c r="G92" s="5">
        <v>2756355040</v>
      </c>
      <c r="I92" s="5">
        <v>2890864985</v>
      </c>
      <c r="J92" s="5">
        <v>2815752985</v>
      </c>
      <c r="K92" s="5">
        <v>2251578025</v>
      </c>
      <c r="L92" s="5">
        <v>3027882048</v>
      </c>
    </row>
    <row r="93" spans="2:12" ht="15.5" x14ac:dyDescent="0.35">
      <c r="C93" t="s">
        <v>449</v>
      </c>
      <c r="D93" s="5">
        <v>1270980165967</v>
      </c>
      <c r="E93" s="5">
        <v>1329090874547</v>
      </c>
      <c r="F93" s="5">
        <v>1329090874547</v>
      </c>
      <c r="G93" s="5">
        <v>1328818315666</v>
      </c>
      <c r="I93" s="5">
        <v>1270980165967</v>
      </c>
      <c r="J93" s="5">
        <v>1328608576172</v>
      </c>
      <c r="K93" s="5">
        <v>1342733934182</v>
      </c>
      <c r="L93" s="5">
        <v>1415827676879</v>
      </c>
    </row>
    <row r="94" spans="2:12" ht="15.5" x14ac:dyDescent="0.35">
      <c r="C94" t="s">
        <v>281</v>
      </c>
    </row>
    <row r="95" spans="2:12" ht="15.5" x14ac:dyDescent="0.35">
      <c r="C95" t="s">
        <v>77</v>
      </c>
      <c r="D95" s="5">
        <v>1604885033</v>
      </c>
      <c r="E95" s="5">
        <v>-2485819850</v>
      </c>
      <c r="F95" s="5">
        <v>-2485819850</v>
      </c>
      <c r="G95" s="5">
        <v>-2485819850</v>
      </c>
      <c r="I95" s="5">
        <v>1604885033</v>
      </c>
      <c r="J95" s="5">
        <v>1604885033</v>
      </c>
      <c r="K95" s="5">
        <v>-2485819850</v>
      </c>
      <c r="L95" s="5">
        <v>416747010183</v>
      </c>
    </row>
    <row r="96" spans="2:12" ht="15.5" x14ac:dyDescent="0.35">
      <c r="C96" t="s">
        <v>98</v>
      </c>
      <c r="D96" s="5">
        <v>1577793811174</v>
      </c>
      <c r="E96" s="5">
        <v>1637185895909</v>
      </c>
      <c r="F96" s="5">
        <v>1634679691461</v>
      </c>
      <c r="G96" s="5">
        <v>1636205054932</v>
      </c>
      <c r="I96" s="5">
        <v>1577793811174</v>
      </c>
      <c r="J96" s="5">
        <v>1636315681577</v>
      </c>
      <c r="K96" s="5">
        <v>1616315376394</v>
      </c>
      <c r="L96" s="5">
        <v>1652263111471</v>
      </c>
    </row>
    <row r="97" spans="3:12" ht="15.5" x14ac:dyDescent="0.35">
      <c r="C97" t="s">
        <v>99</v>
      </c>
    </row>
    <row r="98" spans="3:12" ht="15.5" x14ac:dyDescent="0.35">
      <c r="C98" t="s">
        <v>100</v>
      </c>
      <c r="D98" s="5">
        <v>106031403393</v>
      </c>
      <c r="E98" s="5">
        <v>107897922904</v>
      </c>
      <c r="F98" s="5">
        <v>109470415294</v>
      </c>
      <c r="G98" s="5">
        <v>109102834187</v>
      </c>
      <c r="I98" s="5">
        <v>106031403393</v>
      </c>
      <c r="J98" s="5">
        <v>112615400072</v>
      </c>
      <c r="K98" s="5">
        <v>149122004972</v>
      </c>
      <c r="L98" s="5">
        <v>125781286086</v>
      </c>
    </row>
    <row r="99" spans="3:12" ht="15.5" x14ac:dyDescent="0.35">
      <c r="C99" t="s">
        <v>97</v>
      </c>
      <c r="K99" s="5">
        <v>3115964114</v>
      </c>
      <c r="L99" s="5">
        <v>3191000000</v>
      </c>
    </row>
    <row r="100" spans="3:12" ht="15.5" x14ac:dyDescent="0.35">
      <c r="C100" t="s">
        <v>287</v>
      </c>
      <c r="D100" s="5">
        <v>547169930</v>
      </c>
      <c r="E100" s="5">
        <v>788203291</v>
      </c>
      <c r="F100" s="5">
        <v>788203291</v>
      </c>
      <c r="G100" s="5">
        <v>547169930</v>
      </c>
      <c r="I100" s="5">
        <v>547169930</v>
      </c>
      <c r="J100" s="5">
        <v>547169930</v>
      </c>
      <c r="K100" s="5">
        <v>442770010</v>
      </c>
      <c r="L100" s="5">
        <v>49305500</v>
      </c>
    </row>
    <row r="101" spans="3:12" ht="15.5" x14ac:dyDescent="0.35">
      <c r="C101" t="s">
        <v>101</v>
      </c>
      <c r="D101" s="5">
        <v>539767247993</v>
      </c>
      <c r="E101" s="5">
        <v>543926646979</v>
      </c>
      <c r="F101" s="5">
        <v>548960778853</v>
      </c>
      <c r="G101" s="5">
        <v>555770673104</v>
      </c>
      <c r="I101" s="5">
        <v>539767247993</v>
      </c>
      <c r="J101" s="5">
        <v>558197818081</v>
      </c>
      <c r="K101" s="5">
        <v>575189710354</v>
      </c>
      <c r="L101" s="5">
        <v>477103906018</v>
      </c>
    </row>
    <row r="102" spans="3:12" ht="15.5" x14ac:dyDescent="0.35">
      <c r="C102" t="s">
        <v>103</v>
      </c>
      <c r="D102" s="5">
        <v>647576955241</v>
      </c>
      <c r="E102" s="5">
        <v>653843907099</v>
      </c>
      <c r="F102" s="5">
        <v>660450531363</v>
      </c>
      <c r="G102" s="5">
        <v>666640883146</v>
      </c>
      <c r="I102" s="5">
        <v>647576955241</v>
      </c>
      <c r="J102" s="5">
        <v>672580904603</v>
      </c>
      <c r="K102" s="5">
        <v>729764955077</v>
      </c>
      <c r="L102" s="5">
        <v>607089629533</v>
      </c>
    </row>
    <row r="103" spans="3:12" ht="15.5" x14ac:dyDescent="0.35">
      <c r="C103" t="s">
        <v>104</v>
      </c>
      <c r="D103" s="5">
        <v>2225370766415</v>
      </c>
      <c r="E103" s="5">
        <v>2291029803008</v>
      </c>
      <c r="F103" s="5">
        <v>2295130222824</v>
      </c>
      <c r="G103" s="5">
        <v>2302845938078</v>
      </c>
      <c r="I103" s="5">
        <v>2225370766415</v>
      </c>
      <c r="J103" s="5">
        <v>2308896586180</v>
      </c>
      <c r="K103" s="5">
        <v>2346080331471</v>
      </c>
      <c r="L103" s="5">
        <v>2259352741004</v>
      </c>
    </row>
    <row r="104" spans="3:12" ht="15.5" x14ac:dyDescent="0.35">
      <c r="C104" t="s">
        <v>105</v>
      </c>
    </row>
    <row r="105" spans="3:12" ht="15.5" x14ac:dyDescent="0.35">
      <c r="C105" t="s">
        <v>106</v>
      </c>
    </row>
    <row r="106" spans="3:12" ht="15.5" x14ac:dyDescent="0.35">
      <c r="C106" t="s">
        <v>107</v>
      </c>
      <c r="D106" s="5">
        <v>1160714263296</v>
      </c>
      <c r="E106" s="5">
        <v>694323312749</v>
      </c>
      <c r="F106" s="5">
        <v>661065264329</v>
      </c>
      <c r="G106" s="5">
        <v>983533821318</v>
      </c>
      <c r="I106" s="5">
        <v>1160714263296</v>
      </c>
      <c r="J106" s="5">
        <v>963438713759</v>
      </c>
      <c r="K106" s="5">
        <v>788008593137</v>
      </c>
      <c r="L106" s="5">
        <v>612774360096</v>
      </c>
    </row>
    <row r="107" spans="3:12" ht="15.5" x14ac:dyDescent="0.35">
      <c r="C107" t="s">
        <v>112</v>
      </c>
      <c r="D107" s="5">
        <v>285440559245</v>
      </c>
      <c r="E107" s="5">
        <v>285440559245</v>
      </c>
      <c r="F107" s="5">
        <v>285440559245</v>
      </c>
      <c r="G107" s="5">
        <v>285440559245</v>
      </c>
      <c r="I107" s="5">
        <v>285440559245</v>
      </c>
      <c r="J107" s="5">
        <v>285292215529</v>
      </c>
      <c r="K107" s="5">
        <v>285792431853</v>
      </c>
      <c r="L107" s="5">
        <v>280679874706</v>
      </c>
    </row>
    <row r="108" spans="3:12" ht="15.5" x14ac:dyDescent="0.35">
      <c r="C108" t="s">
        <v>108</v>
      </c>
    </row>
    <row r="109" spans="3:12" ht="15.5" x14ac:dyDescent="0.35">
      <c r="C109" t="s">
        <v>289</v>
      </c>
      <c r="D109" s="5">
        <v>81260867912</v>
      </c>
      <c r="E109" s="5">
        <v>66225592995</v>
      </c>
      <c r="F109" s="5">
        <v>66113360034</v>
      </c>
      <c r="G109" s="5">
        <v>62638906450</v>
      </c>
      <c r="I109" s="5">
        <v>81260867912</v>
      </c>
      <c r="J109" s="5">
        <v>63167912205</v>
      </c>
      <c r="K109" s="5">
        <v>59314874283</v>
      </c>
      <c r="L109" s="5">
        <v>64984746221</v>
      </c>
    </row>
    <row r="110" spans="3:12" ht="15.5" x14ac:dyDescent="0.35">
      <c r="C110" t="s">
        <v>109</v>
      </c>
    </row>
    <row r="111" spans="3:12" ht="15.5" x14ac:dyDescent="0.35">
      <c r="C111" t="s">
        <v>290</v>
      </c>
      <c r="D111" s="5">
        <v>218505260037</v>
      </c>
      <c r="E111" s="5">
        <v>37072742802</v>
      </c>
      <c r="F111" s="5">
        <v>36478534510</v>
      </c>
      <c r="G111" s="5">
        <v>42223340348</v>
      </c>
      <c r="I111" s="5">
        <v>218505260037</v>
      </c>
      <c r="J111" s="5">
        <v>41286775302</v>
      </c>
      <c r="K111" s="5">
        <v>59586029076</v>
      </c>
      <c r="L111" s="5">
        <v>38209844477</v>
      </c>
    </row>
    <row r="112" spans="3:12" ht="15.5" x14ac:dyDescent="0.35">
      <c r="C112" t="s">
        <v>110</v>
      </c>
      <c r="D112" s="5">
        <v>83636689244</v>
      </c>
      <c r="E112" s="5">
        <v>83234095793</v>
      </c>
      <c r="F112" s="5">
        <v>82952333300</v>
      </c>
      <c r="G112" s="5">
        <v>82856444273</v>
      </c>
      <c r="I112" s="5">
        <v>83636689244</v>
      </c>
      <c r="J112" s="5">
        <v>83073509303</v>
      </c>
      <c r="K112" s="5">
        <v>80415228188</v>
      </c>
      <c r="L112" s="5">
        <v>79986392217</v>
      </c>
    </row>
    <row r="113" spans="3:12" ht="15.5" x14ac:dyDescent="0.35">
      <c r="C113" t="s">
        <v>111</v>
      </c>
      <c r="D113" s="5">
        <v>45859230316</v>
      </c>
      <c r="E113" s="5">
        <v>101334831248</v>
      </c>
      <c r="F113" s="5">
        <v>69092091219</v>
      </c>
      <c r="G113" s="5">
        <v>32798699214</v>
      </c>
      <c r="I113" s="5">
        <v>45859230316</v>
      </c>
      <c r="J113" s="5">
        <v>12613885527</v>
      </c>
      <c r="K113" s="5">
        <v>33988255140</v>
      </c>
      <c r="L113" s="5">
        <v>28404698255</v>
      </c>
    </row>
    <row r="114" spans="3:12" ht="15.5" x14ac:dyDescent="0.35">
      <c r="C114" t="s">
        <v>119</v>
      </c>
    </row>
    <row r="115" spans="3:12" ht="15.5" x14ac:dyDescent="0.35">
      <c r="C115" t="s">
        <v>288</v>
      </c>
      <c r="D115" s="5">
        <v>349566086309</v>
      </c>
      <c r="E115" s="5">
        <v>754499056328</v>
      </c>
      <c r="F115" s="5">
        <v>754499056328</v>
      </c>
      <c r="G115" s="5">
        <v>388851870617</v>
      </c>
      <c r="I115" s="5">
        <v>349566086309</v>
      </c>
      <c r="J115" s="5">
        <v>389001210230</v>
      </c>
      <c r="K115" s="5">
        <v>624971818589</v>
      </c>
      <c r="L115" s="5">
        <v>773045515794</v>
      </c>
    </row>
    <row r="116" spans="3:12" ht="15.5" x14ac:dyDescent="0.35">
      <c r="C116" t="s">
        <v>342</v>
      </c>
    </row>
    <row r="117" spans="3:12" ht="15.5" x14ac:dyDescent="0.35">
      <c r="C117" t="s">
        <v>450</v>
      </c>
      <c r="L117" s="5">
        <v>120605301</v>
      </c>
    </row>
    <row r="118" spans="3:12" ht="15.5" x14ac:dyDescent="0.35">
      <c r="C118" t="s">
        <v>120</v>
      </c>
      <c r="D118" s="5">
        <v>349566086309</v>
      </c>
      <c r="E118" s="5">
        <v>790587714117</v>
      </c>
      <c r="F118" s="5">
        <v>790891881454</v>
      </c>
      <c r="G118" s="5">
        <v>426291669786</v>
      </c>
      <c r="I118" s="5">
        <v>349566086309</v>
      </c>
      <c r="J118" s="5">
        <v>429107112785</v>
      </c>
      <c r="K118" s="5">
        <v>669849371395</v>
      </c>
      <c r="L118" s="5">
        <v>844105944999</v>
      </c>
    </row>
    <row r="119" spans="3:12" ht="15.5" x14ac:dyDescent="0.35">
      <c r="C119" t="s">
        <v>116</v>
      </c>
      <c r="D119" s="5">
        <v>780681144780</v>
      </c>
      <c r="E119" s="5">
        <v>1203812877966</v>
      </c>
      <c r="F119" s="5">
        <v>1192581390624</v>
      </c>
      <c r="G119" s="5">
        <v>820334222942</v>
      </c>
      <c r="I119" s="5">
        <v>780681144780</v>
      </c>
      <c r="J119" s="5">
        <v>795831676732</v>
      </c>
      <c r="K119" s="5">
        <v>820822477500</v>
      </c>
      <c r="L119" s="5">
        <v>1123309601351</v>
      </c>
    </row>
    <row r="120" spans="3:12" ht="15.5" x14ac:dyDescent="0.35">
      <c r="C120" t="s">
        <v>117</v>
      </c>
      <c r="D120" s="5">
        <v>780681144780</v>
      </c>
      <c r="E120" s="5">
        <v>1203812877966</v>
      </c>
      <c r="F120" s="5">
        <v>1192581390624</v>
      </c>
      <c r="G120" s="5">
        <v>820334222942</v>
      </c>
      <c r="I120" s="5">
        <v>780681144780</v>
      </c>
      <c r="J120" s="5">
        <v>795831676732</v>
      </c>
      <c r="K120" s="5">
        <v>820822477500</v>
      </c>
      <c r="L120" s="5">
        <v>1123309601351</v>
      </c>
    </row>
    <row r="121" spans="3:12" ht="15.5" x14ac:dyDescent="0.35">
      <c r="C121" t="s">
        <v>118</v>
      </c>
      <c r="D121" s="5">
        <v>423821483397</v>
      </c>
      <c r="E121" s="5">
        <v>397311725241</v>
      </c>
      <c r="F121" s="5">
        <v>385776070562</v>
      </c>
      <c r="G121" s="5">
        <v>378576644380</v>
      </c>
      <c r="I121" s="5">
        <v>423821483397</v>
      </c>
      <c r="J121" s="5">
        <v>351929895198</v>
      </c>
      <c r="K121" s="5">
        <v>133375092501</v>
      </c>
      <c r="L121" s="5">
        <v>262496557346</v>
      </c>
    </row>
    <row r="122" spans="3:12" ht="15.5" x14ac:dyDescent="0.35">
      <c r="C122" t="s">
        <v>293</v>
      </c>
      <c r="D122" s="5">
        <v>277273805</v>
      </c>
      <c r="E122" s="5">
        <v>518307166</v>
      </c>
      <c r="F122" s="5">
        <v>518307166</v>
      </c>
      <c r="G122" s="5">
        <v>518307166</v>
      </c>
      <c r="I122" s="5">
        <v>277273805</v>
      </c>
      <c r="J122" s="5">
        <v>277273805</v>
      </c>
      <c r="K122" s="5">
        <v>23566604</v>
      </c>
      <c r="L122" s="5">
        <v>308252006</v>
      </c>
    </row>
    <row r="123" spans="3:12" ht="15.5" x14ac:dyDescent="0.35">
      <c r="C123" t="s">
        <v>121</v>
      </c>
      <c r="D123" s="5">
        <v>1941395408076</v>
      </c>
      <c r="E123" s="5">
        <v>1898136190715</v>
      </c>
      <c r="F123" s="5">
        <v>1853646654953</v>
      </c>
      <c r="G123" s="5">
        <v>1803868044260</v>
      </c>
      <c r="I123" s="5">
        <v>1941395408076</v>
      </c>
      <c r="J123" s="5">
        <v>1759270390491</v>
      </c>
      <c r="K123" s="5">
        <v>1608831070637</v>
      </c>
      <c r="L123" s="5">
        <v>1736083961447</v>
      </c>
    </row>
    <row r="124" spans="3:12" ht="15.5" x14ac:dyDescent="0.35">
      <c r="C124" t="s">
        <v>122</v>
      </c>
    </row>
    <row r="125" spans="3:12" ht="15.5" x14ac:dyDescent="0.35">
      <c r="C125" t="s">
        <v>123</v>
      </c>
      <c r="D125" s="5">
        <v>1536522991200</v>
      </c>
      <c r="E125" s="5">
        <v>1536522991200</v>
      </c>
      <c r="F125" s="5">
        <v>1536522991200</v>
      </c>
      <c r="G125" s="5">
        <v>1536522991200</v>
      </c>
      <c r="I125" s="5">
        <v>1536522991200</v>
      </c>
      <c r="J125" s="5">
        <v>1536522991200</v>
      </c>
      <c r="K125" s="5">
        <v>1531752020000</v>
      </c>
      <c r="L125" s="5">
        <v>200000000000</v>
      </c>
    </row>
    <row r="126" spans="3:12" ht="15.5" x14ac:dyDescent="0.35">
      <c r="C126" t="s">
        <v>124</v>
      </c>
      <c r="D126" s="5">
        <v>-621303739522</v>
      </c>
      <c r="E126" s="5">
        <v>-621303739522</v>
      </c>
      <c r="F126" s="5">
        <v>-621303739522</v>
      </c>
      <c r="G126" s="5">
        <v>-621303739522</v>
      </c>
      <c r="I126" s="5">
        <v>-621303739522</v>
      </c>
      <c r="J126" s="5">
        <v>-621303739522</v>
      </c>
      <c r="K126" s="5">
        <v>-630306266595</v>
      </c>
    </row>
    <row r="127" spans="3:12" ht="15.5" x14ac:dyDescent="0.35">
      <c r="C127" t="s">
        <v>125</v>
      </c>
      <c r="D127" s="5">
        <v>-637115714612</v>
      </c>
      <c r="E127" s="5">
        <v>-525192564175</v>
      </c>
      <c r="F127" s="5">
        <v>-477340271593</v>
      </c>
      <c r="G127" s="5">
        <v>-421355056179</v>
      </c>
      <c r="I127" s="5">
        <v>-637115714612</v>
      </c>
      <c r="J127" s="5">
        <v>-375517616146</v>
      </c>
      <c r="K127" s="5">
        <v>-172715618050</v>
      </c>
      <c r="L127" s="5">
        <v>-104123855915</v>
      </c>
    </row>
    <row r="128" spans="3:12" ht="15.5" x14ac:dyDescent="0.35">
      <c r="C128" t="s">
        <v>294</v>
      </c>
    </row>
    <row r="129" spans="2:12" ht="15.5" x14ac:dyDescent="0.35">
      <c r="C129" t="s">
        <v>295</v>
      </c>
    </row>
    <row r="130" spans="2:12" ht="15.5" x14ac:dyDescent="0.35">
      <c r="C130" t="s">
        <v>296</v>
      </c>
      <c r="D130" s="5">
        <v>-637115714612</v>
      </c>
      <c r="E130" s="5">
        <v>-525192564175</v>
      </c>
      <c r="F130" s="5">
        <v>-477340271593</v>
      </c>
      <c r="G130" s="5">
        <v>-421355056179</v>
      </c>
      <c r="I130" s="5">
        <v>-637115714612</v>
      </c>
      <c r="J130" s="5">
        <v>-375517616146</v>
      </c>
      <c r="K130" s="5">
        <v>-172715618050</v>
      </c>
      <c r="L130" s="5">
        <v>-104123855915</v>
      </c>
    </row>
    <row r="131" spans="2:12" ht="15.5" x14ac:dyDescent="0.35">
      <c r="C131" t="s">
        <v>297</v>
      </c>
      <c r="D131" s="5">
        <v>4266936239</v>
      </c>
      <c r="E131" s="5">
        <v>5352744643</v>
      </c>
      <c r="F131" s="5">
        <v>6090407636</v>
      </c>
      <c r="G131" s="5">
        <v>7599518168</v>
      </c>
      <c r="I131" s="5">
        <v>4266936239</v>
      </c>
      <c r="J131" s="5">
        <v>8319675131</v>
      </c>
      <c r="K131" s="5">
        <v>11004945329</v>
      </c>
      <c r="L131" s="5">
        <v>10645625289</v>
      </c>
    </row>
    <row r="132" spans="2:12" ht="15.5" x14ac:dyDescent="0.35">
      <c r="C132" t="s">
        <v>9</v>
      </c>
      <c r="D132" s="5">
        <v>283975358338</v>
      </c>
      <c r="E132" s="5">
        <v>392893612296</v>
      </c>
      <c r="F132" s="5">
        <v>441483567871</v>
      </c>
      <c r="G132" s="5">
        <v>498977893817</v>
      </c>
      <c r="I132" s="5">
        <v>283975358338</v>
      </c>
      <c r="J132" s="5">
        <v>549626195696</v>
      </c>
      <c r="K132" s="5">
        <v>737249260834</v>
      </c>
      <c r="L132" s="5">
        <v>523268779557</v>
      </c>
    </row>
    <row r="133" spans="2:12" ht="15.5" x14ac:dyDescent="0.35">
      <c r="C133" t="s">
        <v>126</v>
      </c>
      <c r="D133" s="5">
        <v>2225370766414</v>
      </c>
      <c r="E133" s="5">
        <v>2291029803011</v>
      </c>
      <c r="F133" s="5">
        <v>2295130222824</v>
      </c>
      <c r="G133" s="5">
        <v>2302845938077</v>
      </c>
      <c r="I133" s="5">
        <v>2225370766414</v>
      </c>
      <c r="J133" s="5">
        <v>2308896586187</v>
      </c>
      <c r="K133" s="5">
        <v>2346080331471</v>
      </c>
      <c r="L133" s="5">
        <v>2259352741004</v>
      </c>
    </row>
    <row r="134" spans="2:12" ht="15.5" x14ac:dyDescent="0.35">
      <c r="C134" t="s">
        <v>127</v>
      </c>
      <c r="D134" s="5">
        <v>15365229912</v>
      </c>
      <c r="E134" s="5">
        <v>15365229912</v>
      </c>
      <c r="F134" s="5">
        <v>15365229912</v>
      </c>
      <c r="G134" s="5">
        <v>15365229912</v>
      </c>
      <c r="I134" s="5">
        <v>15365229912</v>
      </c>
      <c r="J134" s="5">
        <v>15365229912</v>
      </c>
      <c r="K134" s="5">
        <v>15317520200</v>
      </c>
      <c r="L134" s="5">
        <v>200000</v>
      </c>
    </row>
    <row r="136" spans="2:12" ht="15.5" x14ac:dyDescent="0.35">
      <c r="B136" t="s">
        <v>128</v>
      </c>
      <c r="C136" t="s">
        <v>129</v>
      </c>
      <c r="D136" s="5">
        <v>-143878259947</v>
      </c>
      <c r="E136" s="5">
        <v>-14881079054</v>
      </c>
      <c r="F136" s="5">
        <v>-2498469777</v>
      </c>
      <c r="G136" s="5">
        <v>-31424262545</v>
      </c>
      <c r="I136" s="5">
        <v>-192682071323</v>
      </c>
      <c r="J136" s="5">
        <v>-194282907416</v>
      </c>
      <c r="K136" s="5">
        <v>-69199537437</v>
      </c>
      <c r="L136" s="5">
        <v>-530927554221</v>
      </c>
    </row>
    <row r="137" spans="2:12" ht="15.5" x14ac:dyDescent="0.35">
      <c r="C137" t="s">
        <v>298</v>
      </c>
      <c r="D137" s="5">
        <v>9839300528</v>
      </c>
      <c r="E137" s="5">
        <v>12711873494</v>
      </c>
      <c r="F137" s="5">
        <v>9514692218</v>
      </c>
      <c r="G137" s="5">
        <v>9397993467</v>
      </c>
      <c r="I137" s="5">
        <v>41463859707</v>
      </c>
      <c r="J137" s="5">
        <v>110584960151</v>
      </c>
      <c r="K137" s="5">
        <v>217688547318</v>
      </c>
      <c r="L137" s="5">
        <v>356295579063</v>
      </c>
    </row>
    <row r="138" spans="2:12" ht="15.5" x14ac:dyDescent="0.35">
      <c r="C138" t="s">
        <v>451</v>
      </c>
    </row>
    <row r="139" spans="2:12" ht="15.5" x14ac:dyDescent="0.35">
      <c r="C139" t="s">
        <v>452</v>
      </c>
      <c r="D139" s="5">
        <v>-137993724370</v>
      </c>
      <c r="E139" s="5">
        <v>648690935</v>
      </c>
      <c r="F139" s="5">
        <v>18932820873</v>
      </c>
      <c r="G139" s="5">
        <v>-27769697693</v>
      </c>
      <c r="I139" s="5">
        <v>-146181910255</v>
      </c>
      <c r="J139" s="5">
        <v>-172129475013</v>
      </c>
      <c r="K139" s="5">
        <v>-159546149455</v>
      </c>
      <c r="L139" s="5">
        <v>-157379097651</v>
      </c>
    </row>
    <row r="140" spans="2:12" ht="15.5" x14ac:dyDescent="0.35">
      <c r="C140" t="s">
        <v>453</v>
      </c>
      <c r="D140" s="5">
        <v>-15386345427</v>
      </c>
      <c r="E140" s="5">
        <v>-5782242855</v>
      </c>
      <c r="F140" s="5">
        <v>-6780620150</v>
      </c>
      <c r="G140" s="5">
        <v>-2908391771</v>
      </c>
      <c r="I140" s="5">
        <v>-30857600203</v>
      </c>
      <c r="J140" s="5">
        <v>-42916381893</v>
      </c>
      <c r="K140" s="5">
        <v>-60886690274</v>
      </c>
      <c r="L140" s="5">
        <v>-57037661532</v>
      </c>
    </row>
    <row r="141" spans="2:12" ht="15.5" x14ac:dyDescent="0.35">
      <c r="C141" t="s">
        <v>454</v>
      </c>
      <c r="D141" s="5">
        <v>-735071287</v>
      </c>
      <c r="E141" s="5">
        <v>-292923565</v>
      </c>
      <c r="F141" s="5">
        <v>-157990309</v>
      </c>
      <c r="G141" s="5">
        <v>-232906299</v>
      </c>
      <c r="I141" s="5">
        <v>-1418891460</v>
      </c>
      <c r="J141" s="5">
        <v>-4496574152</v>
      </c>
      <c r="K141" s="5">
        <v>-3745408067</v>
      </c>
      <c r="L141" s="5">
        <v>-13135898011</v>
      </c>
    </row>
    <row r="142" spans="2:12" ht="15.5" x14ac:dyDescent="0.35">
      <c r="C142" t="s">
        <v>455</v>
      </c>
      <c r="D142" s="5">
        <v>41920327143</v>
      </c>
      <c r="E142" s="5">
        <v>-16525276281</v>
      </c>
      <c r="F142" s="5">
        <v>-21420538824</v>
      </c>
      <c r="G142" s="5">
        <v>-7149278595</v>
      </c>
      <c r="I142" s="5">
        <v>-3174766557</v>
      </c>
      <c r="J142" s="5">
        <v>-13230915004</v>
      </c>
      <c r="K142" s="5">
        <v>-31419755852</v>
      </c>
      <c r="L142" s="5">
        <v>-40812730525</v>
      </c>
    </row>
    <row r="143" spans="2:12" ht="15.5" x14ac:dyDescent="0.35">
      <c r="C143" t="s">
        <v>456</v>
      </c>
    </row>
    <row r="144" spans="2:12" ht="15.5" x14ac:dyDescent="0.35">
      <c r="C144" t="s">
        <v>300</v>
      </c>
      <c r="D144" s="5">
        <v>-41522746534</v>
      </c>
      <c r="E144" s="5">
        <v>-5641200782</v>
      </c>
      <c r="F144" s="5">
        <v>1669778919</v>
      </c>
      <c r="G144" s="5">
        <v>-7018594158</v>
      </c>
      <c r="I144" s="5">
        <v>-52512762555</v>
      </c>
      <c r="J144" s="5">
        <v>-72094521505</v>
      </c>
      <c r="K144" s="5">
        <v>-31290081107</v>
      </c>
      <c r="L144" s="5">
        <v>-618857745565</v>
      </c>
    </row>
    <row r="145" spans="3:12" ht="15.5" x14ac:dyDescent="0.35">
      <c r="C145" t="s">
        <v>457</v>
      </c>
      <c r="F145" s="5">
        <v>-4256612504</v>
      </c>
      <c r="G145" s="5">
        <v>4256612504</v>
      </c>
    </row>
    <row r="146" spans="3:12" ht="15.5" x14ac:dyDescent="0.35">
      <c r="C146" t="s">
        <v>281</v>
      </c>
    </row>
    <row r="147" spans="3:12" ht="15.5" x14ac:dyDescent="0.35">
      <c r="C147" t="s">
        <v>152</v>
      </c>
      <c r="D147" s="5">
        <v>150240735836</v>
      </c>
      <c r="E147" s="5">
        <v>11929862975</v>
      </c>
      <c r="F147" s="5">
        <v>4643808397</v>
      </c>
      <c r="G147" s="5">
        <v>26092329230</v>
      </c>
      <c r="I147" s="5">
        <v>192906736438</v>
      </c>
      <c r="J147" s="5">
        <v>164866386585</v>
      </c>
      <c r="K147" s="5">
        <v>212891846058</v>
      </c>
      <c r="L147" s="5">
        <v>578519442413</v>
      </c>
    </row>
    <row r="148" spans="3:12" ht="15.5" x14ac:dyDescent="0.35">
      <c r="C148" t="s">
        <v>142</v>
      </c>
      <c r="D148" s="5">
        <v>-5837553624</v>
      </c>
      <c r="E148" s="5">
        <v>2648234249</v>
      </c>
      <c r="F148" s="5">
        <v>-2636488040</v>
      </c>
      <c r="G148" s="5">
        <v>2418104230</v>
      </c>
      <c r="I148" s="5">
        <v>-3407703185</v>
      </c>
      <c r="J148" s="5">
        <v>27361662070</v>
      </c>
      <c r="K148" s="5">
        <v>-142504127682</v>
      </c>
      <c r="L148" s="5">
        <v>-58866938945</v>
      </c>
    </row>
    <row r="149" spans="3:12" ht="15.5" x14ac:dyDescent="0.35">
      <c r="C149" t="s">
        <v>151</v>
      </c>
      <c r="D149" s="5">
        <v>-5703091365</v>
      </c>
      <c r="E149" s="5">
        <v>2586152231</v>
      </c>
      <c r="F149" s="5">
        <v>-3287965606</v>
      </c>
      <c r="G149" s="5">
        <v>2427144977</v>
      </c>
      <c r="I149" s="5">
        <v>-3977759763</v>
      </c>
      <c r="J149" s="5">
        <v>-3051086460</v>
      </c>
      <c r="K149" s="5">
        <v>-121799810095</v>
      </c>
      <c r="L149" s="5">
        <v>-20121694598</v>
      </c>
    </row>
    <row r="150" spans="3:12" ht="15.5" x14ac:dyDescent="0.35">
      <c r="C150" t="s">
        <v>458</v>
      </c>
      <c r="D150" s="5">
        <v>-516973739</v>
      </c>
      <c r="E150" s="5">
        <v>62082018</v>
      </c>
      <c r="F150" s="5">
        <v>651477566</v>
      </c>
      <c r="G150" s="5">
        <v>-9040747</v>
      </c>
      <c r="I150" s="5">
        <v>187545098</v>
      </c>
      <c r="J150" s="5">
        <v>657464529</v>
      </c>
      <c r="K150" s="5">
        <v>1113966413</v>
      </c>
      <c r="L150" s="5">
        <v>-1058244347</v>
      </c>
    </row>
    <row r="151" spans="3:12" ht="15.5" x14ac:dyDescent="0.35">
      <c r="C151" t="s">
        <v>150</v>
      </c>
      <c r="D151" s="5">
        <v>382511480</v>
      </c>
      <c r="I151" s="5">
        <v>382511480</v>
      </c>
      <c r="J151" s="5">
        <v>29755284001</v>
      </c>
      <c r="K151" s="5">
        <v>-21818284000</v>
      </c>
    </row>
    <row r="152" spans="3:12" ht="15.5" x14ac:dyDescent="0.35">
      <c r="C152" t="s">
        <v>459</v>
      </c>
      <c r="L152" s="5">
        <v>3500000000</v>
      </c>
    </row>
    <row r="153" spans="3:12" ht="15.5" x14ac:dyDescent="0.35">
      <c r="C153" t="s">
        <v>309</v>
      </c>
      <c r="L153" s="5">
        <v>-7937000000</v>
      </c>
    </row>
    <row r="154" spans="3:12" ht="15.5" x14ac:dyDescent="0.35">
      <c r="C154" t="s">
        <v>311</v>
      </c>
      <c r="L154" s="5">
        <v>-33250000000</v>
      </c>
    </row>
    <row r="155" spans="3:12" ht="15.5" x14ac:dyDescent="0.35">
      <c r="C155" t="s">
        <v>153</v>
      </c>
      <c r="D155" s="5">
        <v>150240735836</v>
      </c>
      <c r="E155" s="5">
        <v>11929862975</v>
      </c>
      <c r="F155" s="5">
        <v>4643808397</v>
      </c>
      <c r="G155" s="5">
        <v>26092329230</v>
      </c>
      <c r="I155" s="5">
        <v>192906736438</v>
      </c>
      <c r="J155" s="5">
        <v>164866386585</v>
      </c>
      <c r="K155" s="5">
        <v>212891846058</v>
      </c>
      <c r="L155" s="5">
        <v>578519442413</v>
      </c>
    </row>
    <row r="156" spans="3:12" ht="15.5" x14ac:dyDescent="0.35">
      <c r="C156" t="s">
        <v>460</v>
      </c>
      <c r="D156" s="5">
        <v>232770817733</v>
      </c>
      <c r="E156" s="5">
        <v>594208292</v>
      </c>
      <c r="F156" s="5">
        <v>-5744805838</v>
      </c>
      <c r="G156" s="5">
        <v>936565046</v>
      </c>
      <c r="I156" s="5">
        <v>228556785233</v>
      </c>
      <c r="J156" s="5">
        <v>-18299253774</v>
      </c>
      <c r="K156" s="5">
        <v>13751608923</v>
      </c>
    </row>
    <row r="157" spans="3:12" ht="15.5" x14ac:dyDescent="0.35">
      <c r="C157" t="s">
        <v>461</v>
      </c>
      <c r="K157" s="5">
        <v>52370001600</v>
      </c>
    </row>
    <row r="158" spans="3:12" ht="15.5" x14ac:dyDescent="0.35">
      <c r="C158" t="s">
        <v>462</v>
      </c>
    </row>
    <row r="159" spans="3:12" ht="15.5" x14ac:dyDescent="0.35">
      <c r="C159" t="s">
        <v>463</v>
      </c>
      <c r="D159" s="5">
        <v>26509758151</v>
      </c>
      <c r="E159" s="5">
        <v>11535654683</v>
      </c>
      <c r="F159" s="5">
        <v>7199426181</v>
      </c>
      <c r="G159" s="5">
        <v>26646749184</v>
      </c>
      <c r="I159" s="5">
        <v>71891588199</v>
      </c>
      <c r="J159" s="5">
        <v>213143561376</v>
      </c>
      <c r="K159" s="5">
        <v>143187228541</v>
      </c>
      <c r="L159" s="5">
        <v>162669044940</v>
      </c>
    </row>
    <row r="160" spans="3:12" ht="15.5" x14ac:dyDescent="0.35">
      <c r="C160" t="s">
        <v>314</v>
      </c>
      <c r="D160" s="5">
        <v>-68106513073</v>
      </c>
      <c r="I160" s="5">
        <v>-68106513073</v>
      </c>
      <c r="J160" s="5">
        <v>-500216324</v>
      </c>
      <c r="K160" s="5">
        <v>5112557147</v>
      </c>
      <c r="L160" s="5">
        <v>-1793179695</v>
      </c>
    </row>
    <row r="161" spans="2:12" ht="15.5" x14ac:dyDescent="0.35">
      <c r="C161" t="s">
        <v>464</v>
      </c>
      <c r="K161" s="5">
        <v>-8516913400</v>
      </c>
    </row>
    <row r="162" spans="2:12" ht="15.5" x14ac:dyDescent="0.35">
      <c r="C162" t="s">
        <v>433</v>
      </c>
      <c r="J162" s="5">
        <v>-130876667</v>
      </c>
      <c r="K162" s="5">
        <v>-155567376</v>
      </c>
      <c r="L162" s="5">
        <v>-175399372</v>
      </c>
    </row>
    <row r="163" spans="2:12" ht="15.5" x14ac:dyDescent="0.35">
      <c r="C163" t="s">
        <v>465</v>
      </c>
      <c r="K163" s="5">
        <v>-71793337</v>
      </c>
      <c r="L163" s="5">
        <v>-70142948</v>
      </c>
    </row>
    <row r="164" spans="2:12" ht="15.5" x14ac:dyDescent="0.35">
      <c r="C164" t="s">
        <v>466</v>
      </c>
      <c r="D164" s="5">
        <v>-2000000000</v>
      </c>
      <c r="F164" s="5">
        <v>3490985000</v>
      </c>
      <c r="G164" s="5">
        <v>-1490985000</v>
      </c>
      <c r="L164" s="5">
        <v>86500013279</v>
      </c>
    </row>
    <row r="165" spans="2:12" ht="15.5" x14ac:dyDescent="0.35">
      <c r="C165" t="s">
        <v>467</v>
      </c>
      <c r="K165" s="5">
        <v>80000000000</v>
      </c>
    </row>
    <row r="166" spans="2:12" ht="15.5" x14ac:dyDescent="0.35">
      <c r="C166" t="s">
        <v>118</v>
      </c>
    </row>
    <row r="167" spans="2:12" ht="15.5" x14ac:dyDescent="0.35">
      <c r="C167" t="s">
        <v>468</v>
      </c>
    </row>
    <row r="168" spans="2:12" ht="15.5" x14ac:dyDescent="0.35">
      <c r="C168" t="s">
        <v>469</v>
      </c>
      <c r="J168" s="5">
        <v>13773498275</v>
      </c>
    </row>
    <row r="169" spans="2:12" ht="15.5" x14ac:dyDescent="0.35">
      <c r="C169" t="s">
        <v>470</v>
      </c>
      <c r="L169" s="5">
        <v>350000000000</v>
      </c>
    </row>
    <row r="170" spans="2:12" ht="15.5" x14ac:dyDescent="0.35">
      <c r="C170" t="s">
        <v>434</v>
      </c>
      <c r="D170" s="5">
        <v>524922265</v>
      </c>
      <c r="E170" s="5">
        <v>-302981830</v>
      </c>
      <c r="F170" s="5">
        <v>-491149420</v>
      </c>
      <c r="G170" s="5">
        <v>-2913829085</v>
      </c>
      <c r="I170" s="5">
        <v>-3183038070</v>
      </c>
      <c r="J170" s="5">
        <v>-2054858761</v>
      </c>
      <c r="K170" s="5">
        <v>1188180939</v>
      </c>
      <c r="L170" s="5">
        <v>-11275050753</v>
      </c>
    </row>
    <row r="171" spans="2:12" ht="15.5" x14ac:dyDescent="0.35">
      <c r="C171" t="s">
        <v>166</v>
      </c>
      <c r="G171" s="5">
        <v>7648032075</v>
      </c>
      <c r="I171" s="5">
        <v>7648032075</v>
      </c>
      <c r="J171" s="5">
        <v>9702890836</v>
      </c>
      <c r="K171" s="5">
        <v>8514709896</v>
      </c>
      <c r="L171" s="5">
        <v>19789760649</v>
      </c>
    </row>
    <row r="172" spans="2:12" ht="15.5" x14ac:dyDescent="0.35">
      <c r="C172" t="s">
        <v>167</v>
      </c>
    </row>
    <row r="173" spans="2:12" ht="15.5" x14ac:dyDescent="0.35">
      <c r="C173" t="s">
        <v>168</v>
      </c>
      <c r="D173" s="5">
        <v>524922265</v>
      </c>
      <c r="E173" s="5">
        <v>-302981830</v>
      </c>
      <c r="F173" s="5">
        <v>-491149420</v>
      </c>
      <c r="G173" s="5">
        <v>4734202990</v>
      </c>
      <c r="I173" s="5">
        <v>4464994005</v>
      </c>
      <c r="J173" s="5">
        <v>7648032075</v>
      </c>
      <c r="K173" s="5">
        <v>9702890835</v>
      </c>
      <c r="L173" s="5">
        <v>8514709896</v>
      </c>
    </row>
    <row r="175" spans="2:12" ht="15.5" x14ac:dyDescent="0.35">
      <c r="B175" t="s">
        <v>169</v>
      </c>
      <c r="C175" t="s">
        <v>11</v>
      </c>
      <c r="D175" s="5">
        <v>15370000000</v>
      </c>
      <c r="E175" s="5">
        <v>15370000000</v>
      </c>
      <c r="F175" s="5">
        <v>15370000000</v>
      </c>
      <c r="G175" s="5">
        <v>15370000000</v>
      </c>
      <c r="I175" s="5">
        <v>15370000000</v>
      </c>
      <c r="J175" s="5">
        <v>15370000000</v>
      </c>
      <c r="K175" s="5">
        <v>15320000000</v>
      </c>
      <c r="L175" s="5">
        <v>0</v>
      </c>
    </row>
    <row r="176" spans="2:12" ht="15.5" x14ac:dyDescent="0.35">
      <c r="C176" t="s">
        <v>170</v>
      </c>
      <c r="D176" s="6">
        <v>-7.02</v>
      </c>
      <c r="E176" s="6">
        <v>-3.11</v>
      </c>
      <c r="F176" s="6">
        <v>-3.64</v>
      </c>
      <c r="G176" s="6">
        <v>-3.25</v>
      </c>
    </row>
    <row r="177" spans="3:7" ht="15.5" x14ac:dyDescent="0.35">
      <c r="C177" t="s">
        <v>171</v>
      </c>
      <c r="D177" s="6">
        <v>-7.12</v>
      </c>
      <c r="E177" s="6">
        <v>-16.079999999999998</v>
      </c>
      <c r="F177" s="6">
        <v>-13.74</v>
      </c>
      <c r="G177" s="6">
        <v>-18.77</v>
      </c>
    </row>
    <row r="178" spans="3:7" ht="15.5" x14ac:dyDescent="0.35">
      <c r="C178" t="s">
        <v>59</v>
      </c>
      <c r="D178" s="6">
        <v>72.67</v>
      </c>
      <c r="E178" s="6">
        <v>53.85</v>
      </c>
      <c r="F178" s="6">
        <v>71.650000000000006</v>
      </c>
      <c r="G178" s="6">
        <v>94.79</v>
      </c>
    </row>
    <row r="179" spans="3:7" ht="15.5" x14ac:dyDescent="0.35">
      <c r="C179" t="s">
        <v>172</v>
      </c>
      <c r="D179" s="5">
        <v>-2910000000</v>
      </c>
      <c r="E179" s="5">
        <v>-2300000000</v>
      </c>
      <c r="F179" s="5">
        <v>-3910000000</v>
      </c>
      <c r="G179" s="6">
        <v>-8140000000.000001</v>
      </c>
    </row>
    <row r="180" spans="3:7" ht="15.5" x14ac:dyDescent="0.35">
      <c r="C180" t="s">
        <v>173</v>
      </c>
      <c r="D180" s="6">
        <v>-4.8499999999999995E-2</v>
      </c>
      <c r="E180" s="6">
        <v>-2.0899999999999998E-2</v>
      </c>
      <c r="F180" s="6">
        <v>-2.4399999999999998E-2</v>
      </c>
      <c r="G180" s="6">
        <v>-2.1700000000000001E-2</v>
      </c>
    </row>
    <row r="181" spans="3:7" ht="15.5" x14ac:dyDescent="0.35">
      <c r="C181" t="s">
        <v>174</v>
      </c>
      <c r="D181" s="6">
        <v>-0.38549999999999995</v>
      </c>
      <c r="E181" s="6">
        <v>-0.1235</v>
      </c>
      <c r="F181" s="6">
        <v>-0.12859999999999999</v>
      </c>
      <c r="G181" s="6">
        <v>-0.1016</v>
      </c>
    </row>
    <row r="182" spans="3:7" ht="15.5" x14ac:dyDescent="0.35">
      <c r="C182" t="s">
        <v>175</v>
      </c>
      <c r="D182" s="6">
        <v>-6.5000000000000006E-3</v>
      </c>
      <c r="E182" s="6">
        <v>-6.1999999999999998E-3</v>
      </c>
      <c r="F182" s="6">
        <v>-8.0000000000000002E-3</v>
      </c>
      <c r="G182" s="6">
        <v>-1.1599999999999999E-2</v>
      </c>
    </row>
    <row r="183" spans="3:7" ht="15.5" x14ac:dyDescent="0.35">
      <c r="C183" t="s">
        <v>176</v>
      </c>
      <c r="D183" s="6">
        <v>-0.08</v>
      </c>
      <c r="E183" s="6">
        <v>-0.27</v>
      </c>
      <c r="F183" s="6">
        <v>-0.22</v>
      </c>
      <c r="G183" s="6">
        <v>-0.52</v>
      </c>
    </row>
    <row r="184" spans="3:7" ht="15.5" x14ac:dyDescent="0.35">
      <c r="C184" t="s">
        <v>177</v>
      </c>
      <c r="D184" s="6">
        <v>2.75</v>
      </c>
      <c r="E184" s="6">
        <v>1.98</v>
      </c>
      <c r="F184" s="6">
        <v>1.76</v>
      </c>
      <c r="G184" s="6">
        <v>1.91</v>
      </c>
    </row>
    <row r="185" spans="3:7" ht="15.5" x14ac:dyDescent="0.35">
      <c r="C185" t="s">
        <v>178</v>
      </c>
      <c r="D185" s="6">
        <v>18.2</v>
      </c>
      <c r="E185" s="6">
        <v>25.22</v>
      </c>
      <c r="F185" s="6">
        <v>28.34</v>
      </c>
      <c r="G185" s="6">
        <v>31.98</v>
      </c>
    </row>
    <row r="186" spans="3:7" ht="15.5" x14ac:dyDescent="0.35">
      <c r="C186" t="s">
        <v>179</v>
      </c>
      <c r="D186" s="6">
        <v>2.75</v>
      </c>
      <c r="E186" s="6">
        <v>1.98</v>
      </c>
      <c r="F186" s="6">
        <v>1.76</v>
      </c>
      <c r="G186" s="6">
        <v>1.91</v>
      </c>
    </row>
    <row r="187" spans="3:7" ht="15.5" x14ac:dyDescent="0.35">
      <c r="C187" t="s">
        <v>180</v>
      </c>
      <c r="D187" s="6">
        <v>18.2</v>
      </c>
      <c r="E187" s="6">
        <v>25.22</v>
      </c>
      <c r="F187" s="6">
        <v>28.34</v>
      </c>
      <c r="G187" s="6">
        <v>31.98</v>
      </c>
    </row>
    <row r="188" spans="3:7" ht="15.5" x14ac:dyDescent="0.35">
      <c r="C188" t="s">
        <v>181</v>
      </c>
      <c r="D188" s="5">
        <v>890000000000</v>
      </c>
      <c r="E188" s="5">
        <v>417000000000</v>
      </c>
      <c r="F188" s="5">
        <v>417000000000</v>
      </c>
      <c r="G188" s="5">
        <v>1130000000000</v>
      </c>
    </row>
    <row r="189" spans="3:7" ht="15.5" x14ac:dyDescent="0.35">
      <c r="C189" t="s">
        <v>182</v>
      </c>
      <c r="D189" s="5">
        <v>301000000000</v>
      </c>
      <c r="E189" s="5">
        <v>11000000000</v>
      </c>
      <c r="F189" s="5">
        <v>12000000000</v>
      </c>
      <c r="G189" s="5">
        <v>368000000000</v>
      </c>
    </row>
    <row r="190" spans="3:7" ht="15.5" x14ac:dyDescent="0.35">
      <c r="C190" t="s">
        <v>183</v>
      </c>
      <c r="D190" s="5">
        <v>280000000000</v>
      </c>
      <c r="E190" s="5">
        <v>388000000000</v>
      </c>
      <c r="F190" s="5">
        <v>435000000000</v>
      </c>
      <c r="G190" s="5">
        <v>491000000000</v>
      </c>
    </row>
    <row r="191" spans="3:7" ht="15.5" x14ac:dyDescent="0.35">
      <c r="C191" t="s">
        <v>23</v>
      </c>
      <c r="D191" s="5">
        <v>1191000000000</v>
      </c>
      <c r="E191" s="5">
        <v>428000000000</v>
      </c>
      <c r="F191" s="5">
        <v>429000000000</v>
      </c>
      <c r="G191" s="5">
        <v>1498000000000</v>
      </c>
    </row>
    <row r="192" spans="3:7" ht="15.5" x14ac:dyDescent="0.35">
      <c r="C192" t="s">
        <v>20</v>
      </c>
      <c r="D192" s="5">
        <v>1187000000000</v>
      </c>
      <c r="E192" s="5">
        <v>424000000000</v>
      </c>
      <c r="F192" s="5">
        <v>424000000000</v>
      </c>
      <c r="G192" s="5">
        <v>1493000000000</v>
      </c>
    </row>
    <row r="193" spans="3:12" ht="15.5" x14ac:dyDescent="0.35">
      <c r="C193" t="s">
        <v>184</v>
      </c>
      <c r="D193" s="5">
        <v>417000000000</v>
      </c>
      <c r="E193" s="5">
        <v>943000000000</v>
      </c>
      <c r="F193" s="5">
        <v>974000000000</v>
      </c>
      <c r="G193" s="5">
        <v>653000000000</v>
      </c>
    </row>
    <row r="194" spans="3:12" ht="15.5" x14ac:dyDescent="0.35">
      <c r="C194" t="s">
        <v>185</v>
      </c>
      <c r="D194" s="5">
        <v>-144000000000</v>
      </c>
      <c r="E194" s="5">
        <v>-15000000000</v>
      </c>
      <c r="F194" s="5">
        <v>-2000000000</v>
      </c>
      <c r="G194" s="5">
        <v>-31000000000</v>
      </c>
    </row>
    <row r="195" spans="3:12" ht="15.5" x14ac:dyDescent="0.35">
      <c r="C195" t="s">
        <v>186</v>
      </c>
      <c r="D195" s="5">
        <v>-5000000000</v>
      </c>
      <c r="E195" s="5">
        <v>3000000000</v>
      </c>
      <c r="F195" s="5">
        <v>-3000000000</v>
      </c>
      <c r="G195" s="5">
        <v>2000000000</v>
      </c>
    </row>
    <row r="196" spans="3:12" ht="15.5" x14ac:dyDescent="0.35">
      <c r="C196" t="s">
        <v>12</v>
      </c>
      <c r="D196" s="5">
        <v>-149000000000</v>
      </c>
      <c r="E196" s="5">
        <v>-12000000000</v>
      </c>
      <c r="F196" s="5">
        <v>-6000000000</v>
      </c>
      <c r="G196" s="5">
        <v>-29000000000</v>
      </c>
    </row>
    <row r="197" spans="3:12" ht="15.5" x14ac:dyDescent="0.35">
      <c r="C197" t="s">
        <v>15</v>
      </c>
      <c r="D197" s="6">
        <v>-9.7100000000000009</v>
      </c>
      <c r="E197" s="6">
        <v>-0.8</v>
      </c>
      <c r="F197" s="6">
        <v>-0.38</v>
      </c>
      <c r="G197" s="6">
        <v>-1.89</v>
      </c>
    </row>
    <row r="198" spans="3:12" ht="15.5" x14ac:dyDescent="0.35">
      <c r="C198" t="s">
        <v>44</v>
      </c>
      <c r="I198" s="6">
        <v>-17.03</v>
      </c>
      <c r="J198" s="6">
        <v>-13.22</v>
      </c>
      <c r="K198" s="6">
        <v>-4.46</v>
      </c>
      <c r="L198" s="6">
        <v>-161269.65</v>
      </c>
    </row>
    <row r="199" spans="3:12" ht="15.5" x14ac:dyDescent="0.35">
      <c r="C199" t="s">
        <v>58</v>
      </c>
      <c r="I199" s="6">
        <v>-2.94</v>
      </c>
      <c r="J199" s="6">
        <v>-16.64</v>
      </c>
      <c r="K199" s="6">
        <v>-269.06</v>
      </c>
      <c r="L199" s="5">
        <v>0</v>
      </c>
    </row>
    <row r="200" spans="3:12" ht="15.5" x14ac:dyDescent="0.35">
      <c r="C200" t="s">
        <v>61</v>
      </c>
      <c r="I200" s="6">
        <v>16.899999999999999</v>
      </c>
      <c r="J200" s="6">
        <v>28.17</v>
      </c>
      <c r="K200" s="6">
        <v>86.24</v>
      </c>
      <c r="L200" s="5">
        <v>0</v>
      </c>
    </row>
    <row r="201" spans="3:12" ht="15.5" x14ac:dyDescent="0.35">
      <c r="C201" t="s">
        <v>187</v>
      </c>
      <c r="I201" s="5">
        <v>-17260000000</v>
      </c>
      <c r="J201" s="5">
        <v>2170000000</v>
      </c>
    </row>
    <row r="202" spans="3:12" ht="15.5" x14ac:dyDescent="0.35">
      <c r="C202" t="s">
        <v>188</v>
      </c>
      <c r="I202" s="6">
        <v>-0.1176</v>
      </c>
      <c r="J202" s="6">
        <v>-8.8000000000000009E-2</v>
      </c>
      <c r="K202" s="6">
        <v>-2.9100000000000001E-2</v>
      </c>
      <c r="L202" s="6">
        <v>-1.43E-2</v>
      </c>
    </row>
    <row r="203" spans="3:12" ht="15.5" x14ac:dyDescent="0.35">
      <c r="C203" t="s">
        <v>189</v>
      </c>
      <c r="I203" s="6">
        <v>-0.93530000000000002</v>
      </c>
      <c r="J203" s="6">
        <v>-0.37509999999999999</v>
      </c>
      <c r="K203" s="6">
        <v>-9.4100000000000003E-2</v>
      </c>
      <c r="L203" s="6">
        <v>-6.2899999999999998E-2</v>
      </c>
    </row>
    <row r="204" spans="3:12" ht="15.5" x14ac:dyDescent="0.35">
      <c r="C204" t="s">
        <v>190</v>
      </c>
      <c r="I204" s="6">
        <v>-3.8100000000000002E-2</v>
      </c>
      <c r="J204" s="6">
        <v>-1.7600000000000001E-2</v>
      </c>
      <c r="K204" s="6">
        <v>-1.9799999999999998E-2</v>
      </c>
      <c r="L204" s="6">
        <v>3.6900000000000002E-2</v>
      </c>
    </row>
    <row r="205" spans="3:12" ht="15.5" x14ac:dyDescent="0.35">
      <c r="C205" t="s">
        <v>191</v>
      </c>
      <c r="I205" s="6">
        <v>-0.2</v>
      </c>
      <c r="J205" s="6">
        <v>-0.14000000000000001</v>
      </c>
      <c r="K205" s="6">
        <v>-0.19</v>
      </c>
      <c r="L205" s="6">
        <v>0.17</v>
      </c>
    </row>
    <row r="206" spans="3:12" ht="15.5" x14ac:dyDescent="0.35">
      <c r="C206" t="s">
        <v>55</v>
      </c>
      <c r="I206" s="6">
        <v>2.75</v>
      </c>
      <c r="J206" s="6">
        <v>6.24</v>
      </c>
      <c r="K206" s="6">
        <v>25.31</v>
      </c>
      <c r="L206" s="5">
        <v>0</v>
      </c>
    </row>
    <row r="207" spans="3:12" ht="15.5" x14ac:dyDescent="0.35">
      <c r="C207" t="s">
        <v>52</v>
      </c>
      <c r="I207" s="6">
        <v>18.2</v>
      </c>
      <c r="J207" s="6">
        <v>35.229999999999997</v>
      </c>
      <c r="K207" s="6">
        <v>47.41</v>
      </c>
      <c r="L207" s="6">
        <v>2563115.77</v>
      </c>
    </row>
    <row r="208" spans="3:12" ht="15.5" x14ac:dyDescent="0.35">
      <c r="C208" t="s">
        <v>192</v>
      </c>
      <c r="I208" s="6">
        <v>2.75</v>
      </c>
      <c r="J208" s="6">
        <v>6.24</v>
      </c>
      <c r="K208" s="6">
        <v>25.31</v>
      </c>
      <c r="L208" s="5">
        <v>0</v>
      </c>
    </row>
    <row r="209" spans="2:12" ht="15.5" x14ac:dyDescent="0.35">
      <c r="C209" t="s">
        <v>193</v>
      </c>
      <c r="I209" s="6">
        <v>18.2</v>
      </c>
      <c r="J209" s="6">
        <v>35.229999999999997</v>
      </c>
      <c r="K209" s="6">
        <v>47.41</v>
      </c>
      <c r="L209" s="6">
        <v>2563115.77</v>
      </c>
    </row>
    <row r="210" spans="2:12" ht="15.5" x14ac:dyDescent="0.35">
      <c r="C210" t="s">
        <v>194</v>
      </c>
      <c r="I210" s="5">
        <v>890000000000</v>
      </c>
      <c r="J210" s="5">
        <v>1131000000000</v>
      </c>
      <c r="K210" s="5">
        <v>730000000000</v>
      </c>
      <c r="L210" s="5">
        <v>502000000000</v>
      </c>
    </row>
    <row r="211" spans="2:12" ht="15.5" x14ac:dyDescent="0.35">
      <c r="C211" t="s">
        <v>195</v>
      </c>
      <c r="I211" s="5">
        <v>301000000000</v>
      </c>
      <c r="J211" s="5">
        <v>369000000000</v>
      </c>
      <c r="K211" s="5">
        <v>177000000000</v>
      </c>
      <c r="L211" s="5">
        <v>101000000000</v>
      </c>
    </row>
    <row r="212" spans="2:12" ht="15.5" x14ac:dyDescent="0.35">
      <c r="C212" t="s">
        <v>25</v>
      </c>
      <c r="I212" s="5">
        <v>1191000000000</v>
      </c>
      <c r="J212" s="5">
        <v>1501000000000</v>
      </c>
      <c r="K212" s="5">
        <v>907000000000</v>
      </c>
      <c r="L212" s="5">
        <v>603000000000</v>
      </c>
    </row>
    <row r="213" spans="2:12" ht="15.5" x14ac:dyDescent="0.35">
      <c r="C213" t="s">
        <v>22</v>
      </c>
      <c r="I213" s="5">
        <v>1187000000000</v>
      </c>
      <c r="J213" s="5">
        <v>1493000000000</v>
      </c>
      <c r="K213" s="5">
        <v>897000000000</v>
      </c>
      <c r="L213" s="5">
        <v>595000000000</v>
      </c>
    </row>
    <row r="214" spans="2:12" ht="15.5" x14ac:dyDescent="0.35">
      <c r="C214" t="s">
        <v>196</v>
      </c>
      <c r="I214" s="5">
        <v>417000000000</v>
      </c>
      <c r="J214" s="5">
        <v>673000000000</v>
      </c>
      <c r="K214" s="5">
        <v>828000000000</v>
      </c>
      <c r="L214" s="5">
        <v>1039000000000</v>
      </c>
    </row>
    <row r="215" spans="2:12" ht="15.5" x14ac:dyDescent="0.35">
      <c r="C215" t="s">
        <v>197</v>
      </c>
      <c r="I215" s="5">
        <v>-193000000000</v>
      </c>
      <c r="J215" s="5">
        <v>-194000000000</v>
      </c>
      <c r="K215" s="5">
        <v>-69000000000</v>
      </c>
      <c r="L215" s="5">
        <v>-531000000000</v>
      </c>
    </row>
    <row r="216" spans="2:12" ht="15.5" x14ac:dyDescent="0.35">
      <c r="C216" t="s">
        <v>198</v>
      </c>
      <c r="I216" s="5">
        <v>-4000000000</v>
      </c>
      <c r="J216" s="5">
        <v>27000000000</v>
      </c>
      <c r="K216" s="5">
        <v>-144000000000</v>
      </c>
      <c r="L216" s="5">
        <v>-28000000000</v>
      </c>
    </row>
    <row r="217" spans="2:12" ht="15.5" x14ac:dyDescent="0.35">
      <c r="C217" t="s">
        <v>14</v>
      </c>
      <c r="I217" s="5">
        <v>-196000000000</v>
      </c>
      <c r="J217" s="5">
        <v>-168000000000</v>
      </c>
      <c r="K217" s="5">
        <v>-213000000000</v>
      </c>
      <c r="L217" s="5">
        <v>-559000000000</v>
      </c>
    </row>
    <row r="218" spans="2:12" ht="15.5" x14ac:dyDescent="0.35">
      <c r="C218" t="s">
        <v>16</v>
      </c>
      <c r="I218" s="6">
        <v>-12.77</v>
      </c>
      <c r="J218" s="6">
        <v>-10.91</v>
      </c>
      <c r="K218" s="6">
        <v>-13.89</v>
      </c>
      <c r="L218" s="6">
        <v>-2794931.24</v>
      </c>
    </row>
    <row r="220" spans="2:12" ht="15.5" x14ac:dyDescent="0.35">
      <c r="B220" t="s">
        <v>199</v>
      </c>
      <c r="C220" t="s">
        <v>200</v>
      </c>
      <c r="D220" s="5">
        <v>-108000000000</v>
      </c>
      <c r="E220" s="5">
        <v>-48000000000</v>
      </c>
      <c r="F220" s="5">
        <v>-56000000000</v>
      </c>
      <c r="G220" s="5">
        <v>-50000000000</v>
      </c>
      <c r="H220" s="5">
        <v>-262000000000</v>
      </c>
      <c r="J220" s="5">
        <v>-203000000000</v>
      </c>
      <c r="K220" s="5">
        <v>-68000000000</v>
      </c>
      <c r="L220" s="5">
        <v>-32000000000</v>
      </c>
    </row>
    <row r="221" spans="2:12" ht="15.5" x14ac:dyDescent="0.35">
      <c r="C221" t="s">
        <v>43</v>
      </c>
      <c r="D221" s="6">
        <v>-7.02</v>
      </c>
      <c r="E221" s="6">
        <v>-3.11</v>
      </c>
      <c r="F221" s="6">
        <v>-3.64</v>
      </c>
      <c r="G221" s="6">
        <v>-3.25</v>
      </c>
      <c r="H221" s="6">
        <v>-17.03</v>
      </c>
      <c r="J221" s="6">
        <v>-13.22</v>
      </c>
      <c r="K221" s="6">
        <v>-4.45</v>
      </c>
      <c r="L221" s="6">
        <v>-2.1</v>
      </c>
    </row>
    <row r="222" spans="2:12" ht="15.5" x14ac:dyDescent="0.35">
      <c r="C222" t="s">
        <v>201</v>
      </c>
      <c r="D222" s="5">
        <v>11000000000</v>
      </c>
      <c r="E222" s="5">
        <v>14000000000</v>
      </c>
      <c r="F222" s="5">
        <v>11000000000</v>
      </c>
      <c r="G222" s="5">
        <v>10000000000</v>
      </c>
      <c r="H222" s="5">
        <v>45000000000</v>
      </c>
      <c r="J222" s="5">
        <v>120000000000</v>
      </c>
      <c r="K222" s="5">
        <v>213000000000</v>
      </c>
      <c r="L222" s="5">
        <v>399000000000</v>
      </c>
    </row>
    <row r="223" spans="2:12" ht="15.5" x14ac:dyDescent="0.35">
      <c r="C223" t="s">
        <v>202</v>
      </c>
      <c r="I223" s="6">
        <v>-2.94</v>
      </c>
    </row>
    <row r="224" spans="2:12" ht="15.5" x14ac:dyDescent="0.35">
      <c r="C224" t="s">
        <v>203</v>
      </c>
      <c r="I224" s="6">
        <v>-2.94</v>
      </c>
    </row>
    <row r="225" spans="3:9" ht="15.5" x14ac:dyDescent="0.35">
      <c r="C225" t="s">
        <v>204</v>
      </c>
      <c r="I225" s="6">
        <v>7.49</v>
      </c>
    </row>
    <row r="226" spans="3:9" ht="15.5" x14ac:dyDescent="0.35">
      <c r="C226" t="s">
        <v>205</v>
      </c>
      <c r="I226" s="6">
        <v>-0.34049999999999997</v>
      </c>
    </row>
    <row r="227" spans="3:9" ht="15.5" x14ac:dyDescent="0.35">
      <c r="C227" t="s">
        <v>206</v>
      </c>
      <c r="I227" s="6">
        <v>16.899999999999999</v>
      </c>
    </row>
    <row r="228" spans="3:9" ht="15.5" x14ac:dyDescent="0.35">
      <c r="C228" t="s">
        <v>207</v>
      </c>
      <c r="I228" s="6">
        <v>2.75</v>
      </c>
    </row>
    <row r="229" spans="3:9" ht="15.5" x14ac:dyDescent="0.35">
      <c r="C229" t="s">
        <v>329</v>
      </c>
      <c r="I229" s="6">
        <v>-3.99</v>
      </c>
    </row>
    <row r="230" spans="3:9" ht="15.5" x14ac:dyDescent="0.35">
      <c r="C230" t="s">
        <v>208</v>
      </c>
      <c r="I230" s="6">
        <v>-3.91</v>
      </c>
    </row>
    <row r="231" spans="3:9" ht="15.5" x14ac:dyDescent="0.35">
      <c r="C231" t="s">
        <v>209</v>
      </c>
      <c r="I231" s="6">
        <v>-42.73</v>
      </c>
    </row>
    <row r="232" spans="3:9" ht="15.5" x14ac:dyDescent="0.35">
      <c r="C232" t="s">
        <v>210</v>
      </c>
      <c r="I232" s="6">
        <v>-113.54</v>
      </c>
    </row>
    <row r="233" spans="3:9" ht="15.5" x14ac:dyDescent="0.35">
      <c r="C233" t="s">
        <v>213</v>
      </c>
      <c r="I233" s="6">
        <v>-17.03</v>
      </c>
    </row>
    <row r="234" spans="3:9" ht="15.5" x14ac:dyDescent="0.35">
      <c r="C234" t="s">
        <v>214</v>
      </c>
      <c r="I234" s="6">
        <v>-17.03</v>
      </c>
    </row>
    <row r="235" spans="3:9" ht="15.5" x14ac:dyDescent="0.35">
      <c r="C235" t="s">
        <v>215</v>
      </c>
      <c r="I235" s="6">
        <v>2.96</v>
      </c>
    </row>
    <row r="236" spans="3:9" ht="15.5" x14ac:dyDescent="0.35">
      <c r="C236" t="s">
        <v>216</v>
      </c>
      <c r="D236" s="6">
        <v>0.28999999999999998</v>
      </c>
    </row>
    <row r="237" spans="3:9" ht="15.5" x14ac:dyDescent="0.35">
      <c r="C237" t="s">
        <v>217</v>
      </c>
      <c r="I237" s="6">
        <v>18.2</v>
      </c>
    </row>
    <row r="238" spans="3:9" ht="15.5" x14ac:dyDescent="0.35">
      <c r="C238" t="s">
        <v>218</v>
      </c>
      <c r="I238" s="6">
        <v>-12.77</v>
      </c>
    </row>
    <row r="239" spans="3:9" ht="15.5" x14ac:dyDescent="0.35">
      <c r="C239" t="s">
        <v>219</v>
      </c>
      <c r="D239" s="6">
        <v>1.36</v>
      </c>
    </row>
    <row r="240" spans="3:9" ht="15.5" x14ac:dyDescent="0.35">
      <c r="C240" t="s">
        <v>220</v>
      </c>
      <c r="D240" s="6">
        <v>1.36</v>
      </c>
    </row>
    <row r="241" spans="3:9" ht="15.5" x14ac:dyDescent="0.35">
      <c r="C241" t="s">
        <v>394</v>
      </c>
      <c r="D241" s="6">
        <v>4.26</v>
      </c>
    </row>
    <row r="242" spans="3:9" ht="15.5" x14ac:dyDescent="0.35">
      <c r="C242" t="s">
        <v>437</v>
      </c>
      <c r="D242" s="6">
        <v>1.08</v>
      </c>
    </row>
    <row r="243" spans="3:9" ht="15.5" x14ac:dyDescent="0.35">
      <c r="C243" t="s">
        <v>221</v>
      </c>
      <c r="D243" s="6">
        <v>6.94</v>
      </c>
    </row>
    <row r="244" spans="3:9" ht="15.5" x14ac:dyDescent="0.35">
      <c r="C244" t="s">
        <v>395</v>
      </c>
      <c r="D244" s="6">
        <v>0.54</v>
      </c>
    </row>
    <row r="245" spans="3:9" ht="15.5" x14ac:dyDescent="0.35">
      <c r="C245" t="s">
        <v>222</v>
      </c>
      <c r="D245" s="6">
        <v>7.96</v>
      </c>
    </row>
    <row r="246" spans="3:9" ht="15.5" x14ac:dyDescent="0.35">
      <c r="C246" t="s">
        <v>223</v>
      </c>
      <c r="I246" s="6">
        <v>-0.2</v>
      </c>
    </row>
    <row r="247" spans="3:9" ht="15.5" x14ac:dyDescent="0.35">
      <c r="C247" t="s">
        <v>12</v>
      </c>
      <c r="D247" s="5">
        <v>-149000000000</v>
      </c>
    </row>
    <row r="248" spans="3:9" ht="15.5" x14ac:dyDescent="0.35">
      <c r="C248" t="s">
        <v>224</v>
      </c>
      <c r="I248" s="6">
        <v>0.31</v>
      </c>
    </row>
    <row r="249" spans="3:9" ht="15.5" x14ac:dyDescent="0.35">
      <c r="C249" t="s">
        <v>225</v>
      </c>
      <c r="I249" s="6">
        <v>-0.1176</v>
      </c>
    </row>
    <row r="250" spans="3:9" ht="15.5" x14ac:dyDescent="0.35">
      <c r="C250" t="s">
        <v>226</v>
      </c>
      <c r="I250" s="6">
        <v>-0.93530000000000002</v>
      </c>
    </row>
    <row r="251" spans="3:9" ht="15.5" x14ac:dyDescent="0.35">
      <c r="C251" t="s">
        <v>227</v>
      </c>
      <c r="I251" s="6">
        <v>-3.4500000000000003E-2</v>
      </c>
    </row>
    <row r="252" spans="3:9" ht="15.5" x14ac:dyDescent="0.35">
      <c r="C252" t="s">
        <v>228</v>
      </c>
      <c r="I252" s="6">
        <v>-3.9900000000000005E-2</v>
      </c>
    </row>
    <row r="253" spans="3:9" ht="15.5" x14ac:dyDescent="0.35">
      <c r="C253" t="s">
        <v>330</v>
      </c>
      <c r="D253" s="6">
        <v>2118.64</v>
      </c>
    </row>
    <row r="254" spans="3:9" ht="15.5" x14ac:dyDescent="0.35">
      <c r="C254" t="s">
        <v>229</v>
      </c>
      <c r="D254" s="6">
        <v>39.130000000000003</v>
      </c>
    </row>
    <row r="255" spans="3:9" ht="15.5" x14ac:dyDescent="0.35">
      <c r="C255" t="s">
        <v>230</v>
      </c>
      <c r="D255" s="6">
        <v>1124.25</v>
      </c>
    </row>
    <row r="256" spans="3:9" ht="15.5" x14ac:dyDescent="0.35">
      <c r="C256" t="s">
        <v>231</v>
      </c>
      <c r="D256" s="6">
        <v>1033.52</v>
      </c>
    </row>
    <row r="257" spans="3:9" ht="15.5" x14ac:dyDescent="0.35">
      <c r="C257" t="s">
        <v>331</v>
      </c>
      <c r="D257" s="6">
        <v>0.04</v>
      </c>
    </row>
    <row r="258" spans="3:9" ht="15.5" x14ac:dyDescent="0.35">
      <c r="C258" t="s">
        <v>232</v>
      </c>
      <c r="I258" s="6">
        <v>0.02</v>
      </c>
    </row>
    <row r="259" spans="3:9" ht="15.5" x14ac:dyDescent="0.35">
      <c r="C259" t="s">
        <v>233</v>
      </c>
      <c r="I259" s="6">
        <v>9.61</v>
      </c>
    </row>
    <row r="260" spans="3:9" ht="15.5" x14ac:dyDescent="0.35">
      <c r="C260" t="s">
        <v>39</v>
      </c>
      <c r="I260" s="5">
        <v>768000000000</v>
      </c>
    </row>
    <row r="261" spans="3:9" ht="15.5" x14ac:dyDescent="0.35">
      <c r="C261" t="s">
        <v>234</v>
      </c>
      <c r="I261" s="5">
        <v>1959000000000</v>
      </c>
    </row>
    <row r="262" spans="3:9" ht="15.5" x14ac:dyDescent="0.35">
      <c r="C262" t="s">
        <v>235</v>
      </c>
      <c r="I262" s="5">
        <v>15370000000</v>
      </c>
    </row>
    <row r="263" spans="3:9" ht="15.5" x14ac:dyDescent="0.35">
      <c r="C263" t="s">
        <v>237</v>
      </c>
      <c r="D263" s="6">
        <v>0.43540000000000001</v>
      </c>
    </row>
    <row r="264" spans="3:9" ht="15.5" x14ac:dyDescent="0.35">
      <c r="C264" t="s">
        <v>238</v>
      </c>
      <c r="D264" s="6">
        <v>-0.81340000000000001</v>
      </c>
    </row>
    <row r="265" spans="3:9" ht="15.5" x14ac:dyDescent="0.35">
      <c r="C265" t="s">
        <v>239</v>
      </c>
      <c r="D265" s="6">
        <v>-10.2004</v>
      </c>
    </row>
    <row r="266" spans="3:9" ht="15.5" x14ac:dyDescent="0.35">
      <c r="C266" t="s">
        <v>240</v>
      </c>
      <c r="D266" s="6">
        <v>-0.6542</v>
      </c>
    </row>
    <row r="267" spans="3:9" ht="15.5" x14ac:dyDescent="0.35">
      <c r="C267" t="s">
        <v>241</v>
      </c>
      <c r="D267" s="6">
        <v>-0.80870000000000009</v>
      </c>
    </row>
    <row r="268" spans="3:9" ht="15.5" x14ac:dyDescent="0.35">
      <c r="C268" t="s">
        <v>242</v>
      </c>
      <c r="D268" s="6">
        <v>-1.7425999999999999</v>
      </c>
    </row>
    <row r="269" spans="3:9" ht="15.5" x14ac:dyDescent="0.35">
      <c r="C269" t="s">
        <v>243</v>
      </c>
      <c r="I269" s="5">
        <v>3</v>
      </c>
    </row>
    <row r="270" spans="3:9" ht="15.5" x14ac:dyDescent="0.35">
      <c r="C270" t="s">
        <v>244</v>
      </c>
      <c r="I270" s="6">
        <v>0.64</v>
      </c>
    </row>
    <row r="271" spans="3:9" ht="15.5" x14ac:dyDescent="0.35">
      <c r="C271" t="s">
        <v>245</v>
      </c>
      <c r="I271" s="6">
        <v>0.46</v>
      </c>
    </row>
    <row r="272" spans="3:9" ht="15.5" x14ac:dyDescent="0.35">
      <c r="C272" t="s">
        <v>247</v>
      </c>
      <c r="I272" s="6">
        <v>0.08</v>
      </c>
    </row>
    <row r="273" spans="3:9" ht="15.5" x14ac:dyDescent="0.35">
      <c r="C273" t="s">
        <v>248</v>
      </c>
      <c r="I273" s="6">
        <v>0.09</v>
      </c>
    </row>
    <row r="274" spans="3:9" ht="15.5" x14ac:dyDescent="0.35">
      <c r="C274" t="s">
        <v>249</v>
      </c>
      <c r="I274" s="6">
        <v>0.24</v>
      </c>
    </row>
    <row r="275" spans="3:9" ht="15.5" x14ac:dyDescent="0.35">
      <c r="C275" t="s">
        <v>250</v>
      </c>
      <c r="I275" s="6">
        <v>0.95</v>
      </c>
    </row>
    <row r="276" spans="3:9" ht="15.5" x14ac:dyDescent="0.35">
      <c r="C276" t="s">
        <v>251</v>
      </c>
      <c r="I276" s="5">
        <v>45000000000</v>
      </c>
    </row>
    <row r="277" spans="3:9" ht="15.5" x14ac:dyDescent="0.35">
      <c r="C277" t="s">
        <v>252</v>
      </c>
      <c r="I277" s="5">
        <v>21000000000</v>
      </c>
    </row>
    <row r="278" spans="3:9" ht="15.5" x14ac:dyDescent="0.35">
      <c r="C278" t="s">
        <v>253</v>
      </c>
      <c r="I278" s="5">
        <v>-17000000000</v>
      </c>
    </row>
    <row r="279" spans="3:9" ht="15.5" x14ac:dyDescent="0.35">
      <c r="C279" t="s">
        <v>254</v>
      </c>
      <c r="I279" s="5">
        <v>-262000000000</v>
      </c>
    </row>
    <row r="280" spans="3:9" ht="15.5" x14ac:dyDescent="0.35">
      <c r="C280" t="s">
        <v>255</v>
      </c>
      <c r="D280" s="5">
        <v>4000000000</v>
      </c>
    </row>
    <row r="281" spans="3:9" ht="15.5" x14ac:dyDescent="0.35">
      <c r="C281" t="s">
        <v>256</v>
      </c>
      <c r="D281" s="5">
        <v>2225000000000</v>
      </c>
    </row>
    <row r="282" spans="3:9" ht="15.5" x14ac:dyDescent="0.35">
      <c r="C282" t="s">
        <v>257</v>
      </c>
      <c r="D282" s="5">
        <v>1941000000000</v>
      </c>
    </row>
    <row r="283" spans="3:9" ht="15.5" x14ac:dyDescent="0.35">
      <c r="C283" t="s">
        <v>184</v>
      </c>
      <c r="D283" s="5">
        <v>417000000000</v>
      </c>
    </row>
    <row r="284" spans="3:9" ht="15.5" x14ac:dyDescent="0.35">
      <c r="C284" t="s">
        <v>258</v>
      </c>
      <c r="I284" s="5">
        <v>280000000000</v>
      </c>
    </row>
    <row r="285" spans="3:9" ht="15.5" x14ac:dyDescent="0.35">
      <c r="C285" t="s">
        <v>182</v>
      </c>
      <c r="D285" s="5">
        <v>301000000000</v>
      </c>
    </row>
    <row r="286" spans="3:9" ht="15.5" x14ac:dyDescent="0.35">
      <c r="C286" t="s">
        <v>181</v>
      </c>
      <c r="D286" s="5">
        <v>890000000000</v>
      </c>
    </row>
    <row r="287" spans="3:9" ht="15.5" x14ac:dyDescent="0.35">
      <c r="C287" t="s">
        <v>23</v>
      </c>
      <c r="D287" s="5">
        <v>1191000000000</v>
      </c>
    </row>
    <row r="288" spans="3:9" ht="15.5" x14ac:dyDescent="0.35">
      <c r="C288" t="s">
        <v>20</v>
      </c>
      <c r="D288" s="5">
        <v>1187000000000</v>
      </c>
    </row>
    <row r="289" spans="3:9" ht="15.5" x14ac:dyDescent="0.35">
      <c r="C289" t="s">
        <v>183</v>
      </c>
      <c r="I289" s="5">
        <v>284000000000</v>
      </c>
    </row>
    <row r="290" spans="3:9" ht="15.5" x14ac:dyDescent="0.35">
      <c r="C290" t="s">
        <v>332</v>
      </c>
      <c r="I290" s="5">
        <v>-193000000000</v>
      </c>
    </row>
    <row r="291" spans="3:9" ht="15.5" x14ac:dyDescent="0.35">
      <c r="C291" t="s">
        <v>259</v>
      </c>
      <c r="I291" s="5">
        <v>-3000000000</v>
      </c>
    </row>
    <row r="292" spans="3:9" ht="15.5" x14ac:dyDescent="0.35">
      <c r="C292" t="s">
        <v>260</v>
      </c>
      <c r="I292" s="5">
        <v>193000000000</v>
      </c>
    </row>
    <row r="293" spans="3:9" ht="15.5" x14ac:dyDescent="0.35">
      <c r="C293" t="s">
        <v>261</v>
      </c>
      <c r="I293" s="5">
        <v>-4000000000</v>
      </c>
    </row>
    <row r="294" spans="3:9" ht="15.5" x14ac:dyDescent="0.35">
      <c r="C294" t="s">
        <v>262</v>
      </c>
      <c r="I294" s="5">
        <v>-196000000000</v>
      </c>
    </row>
  </sheetData>
  <pageMargins left="0.7" right="0.7" top="0.75" bottom="0.75" header="0.3" footer="0.3"/>
  <ignoredErrors>
    <ignoredError sqref="A1:L29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471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472</v>
      </c>
      <c r="D2" s="2" vm="34">
        <f ca="1">IFERROR(_xlfn.STOCKHISTORY("XIDX:" &amp; $C$1, D3, , 0, 0, 1), "Libur")</f>
        <v>66</v>
      </c>
      <c r="H2" s="2" vm="34">
        <f ca="1">IFERROR(INDEX(D2:G2,COUNT(D2:G2)),"")</f>
        <v>66</v>
      </c>
      <c r="I2" s="2" vm="35">
        <f t="shared" ref="I2:R2" ca="1" si="0">IFERROR(_xlfn.STOCKHISTORY("XIDX:" &amp; $C$1, I1, , 0, 0, 1), "Libur")</f>
        <v>73</v>
      </c>
      <c r="J2" s="2" vm="36">
        <f t="shared" ca="1" si="0"/>
        <v>113</v>
      </c>
      <c r="K2" s="2" vm="37">
        <f t="shared" ca="1" si="0"/>
        <v>173</v>
      </c>
      <c r="L2" s="2" vm="38">
        <f t="shared" ca="1" si="0"/>
        <v>103</v>
      </c>
      <c r="M2" s="2" vm="39">
        <f t="shared" ca="1" si="0"/>
        <v>181</v>
      </c>
      <c r="N2" s="2" vm="40">
        <f t="shared" ca="1" si="0"/>
        <v>251.25</v>
      </c>
      <c r="O2" s="2" vm="41">
        <f t="shared" ca="1" si="0"/>
        <v>235</v>
      </c>
      <c r="P2" s="2" vm="42">
        <f t="shared" ca="1" si="0"/>
        <v>182.5</v>
      </c>
      <c r="Q2" s="2" vm="43">
        <f t="shared" ca="1" si="0"/>
        <v>86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535807002286</v>
      </c>
      <c r="H4" s="2">
        <f>IFERROR(SUM(D4:G4)*(4/MAX(1,COUNT(D4:G4))),"")</f>
        <v>2143228009144</v>
      </c>
      <c r="I4" s="2">
        <f t="shared" ref="I4:R4" si="1">IFERROR(INDEX(I51:I500,MATCH($C$4,$C$51:$C$500,0)),"")</f>
        <v>1211043057867</v>
      </c>
      <c r="J4" s="2">
        <f t="shared" si="1"/>
        <v>1298675060004</v>
      </c>
      <c r="K4" s="2">
        <f t="shared" si="1"/>
        <v>1284510497729</v>
      </c>
      <c r="L4" s="2">
        <f t="shared" si="1"/>
        <v>925708985640</v>
      </c>
      <c r="M4" s="2">
        <f t="shared" si="1"/>
        <v>933597187584</v>
      </c>
      <c r="N4" s="2">
        <f t="shared" si="1"/>
        <v>1173189488886</v>
      </c>
      <c r="O4" s="2">
        <f t="shared" si="1"/>
        <v>1653031823505</v>
      </c>
      <c r="P4" s="2">
        <f t="shared" si="1"/>
        <v>1430785280985</v>
      </c>
      <c r="Q4" s="2">
        <f t="shared" si="1"/>
        <v>1209215316632</v>
      </c>
      <c r="R4" s="2">
        <f t="shared" si="1"/>
        <v>1146887827845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-31491880502</v>
      </c>
      <c r="H5" s="2">
        <f>IFERROR(SUM(D5:G5)*(4/MAX(1,COUNT(D5:G5))),"")</f>
        <v>-125967522008</v>
      </c>
      <c r="I5" s="2">
        <f t="shared" ref="I5:R5" si="2">IFERROR(INDEX(I51:I500,MATCH($C$5,$C$51:$C$500,0)),"")</f>
        <v>-35356752373</v>
      </c>
      <c r="J5" s="2">
        <f t="shared" si="2"/>
        <v>-1082447788</v>
      </c>
      <c r="K5" s="2">
        <f t="shared" si="2"/>
        <v>-1471547679</v>
      </c>
      <c r="L5" s="2">
        <f t="shared" si="2"/>
        <v>1990589559</v>
      </c>
      <c r="M5" s="2">
        <f t="shared" si="2"/>
        <v>16048849628</v>
      </c>
      <c r="N5" s="2">
        <f t="shared" si="2"/>
        <v>37443209341</v>
      </c>
      <c r="O5" s="2">
        <f t="shared" si="2"/>
        <v>103273227960</v>
      </c>
      <c r="P5" s="2">
        <f t="shared" si="2"/>
        <v>92570914640</v>
      </c>
      <c r="Q5" s="2">
        <f t="shared" si="2"/>
        <v>47056065297</v>
      </c>
      <c r="R5" s="2">
        <f t="shared" si="2"/>
        <v>43399842450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570321101074</v>
      </c>
      <c r="H6" s="2">
        <f>IFERROR(INDEX(D6:G6,COUNT(D6:G6)),"")</f>
        <v>570321101074</v>
      </c>
      <c r="I6" s="2">
        <f t="shared" ref="I6:R6" si="3">IFERROR(INDEX(I51:I500,MATCH($C$6,$C$51:$C$500,0)),"")</f>
        <v>602058149433</v>
      </c>
      <c r="J6" s="2">
        <f t="shared" si="3"/>
        <v>647728623626</v>
      </c>
      <c r="K6" s="2">
        <f t="shared" si="3"/>
        <v>661573606369</v>
      </c>
      <c r="L6" s="2">
        <f t="shared" si="3"/>
        <v>668859547083</v>
      </c>
      <c r="M6" s="2">
        <f t="shared" si="3"/>
        <v>668660599446</v>
      </c>
      <c r="N6" s="2">
        <f t="shared" si="3"/>
        <v>662560916609</v>
      </c>
      <c r="O6" s="2">
        <f t="shared" si="3"/>
        <v>641567444819</v>
      </c>
      <c r="P6" s="2">
        <f t="shared" si="3"/>
        <v>563167578239</v>
      </c>
      <c r="Q6" s="2">
        <f t="shared" si="3"/>
        <v>475980511759</v>
      </c>
      <c r="R6" s="2">
        <f t="shared" si="3"/>
        <v>220074121683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9.68</v>
      </c>
      <c r="H7" s="3">
        <f>IFERROR(INDEX(D7:G7,COUNT(D7:G7)),"")</f>
        <v>9.68</v>
      </c>
      <c r="I7" s="3">
        <f t="shared" ref="I7:R7" si="4">IFERROR(INDEX(I51:I500,MATCH($C$7,$C$51:$C$500,0))/1000000000,"")</f>
        <v>9.68</v>
      </c>
      <c r="J7" s="3">
        <f t="shared" si="4"/>
        <v>9.68</v>
      </c>
      <c r="K7" s="3">
        <f t="shared" si="4"/>
        <v>9.68</v>
      </c>
      <c r="L7" s="3">
        <f t="shared" si="4"/>
        <v>9.68</v>
      </c>
      <c r="M7" s="3">
        <f t="shared" si="4"/>
        <v>9.68</v>
      </c>
      <c r="N7" s="3">
        <f t="shared" si="4"/>
        <v>2.42</v>
      </c>
      <c r="O7" s="3">
        <f t="shared" si="4"/>
        <v>2.38</v>
      </c>
      <c r="P7" s="3">
        <f t="shared" si="4"/>
        <v>2.37</v>
      </c>
      <c r="Q7" s="3">
        <f t="shared" si="4"/>
        <v>2.35</v>
      </c>
      <c r="R7" s="3">
        <f t="shared" si="4"/>
        <v>1.65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R8" si="5">IFERROR(INDEX(I51:I500,MATCH($C$8,$C$51:$C$500,0)),"")</f>
        <v>102000000000</v>
      </c>
      <c r="J8" s="2">
        <f t="shared" si="5"/>
        <v>-83000000000</v>
      </c>
      <c r="K8" s="2">
        <f t="shared" si="5"/>
        <v>-73000000000</v>
      </c>
      <c r="L8" s="2">
        <f t="shared" si="5"/>
        <v>152000000000</v>
      </c>
      <c r="M8" s="2">
        <f t="shared" si="5"/>
        <v>-72000000000</v>
      </c>
      <c r="N8" s="2">
        <f t="shared" si="5"/>
        <v>-38000000000</v>
      </c>
      <c r="O8" s="2">
        <f t="shared" si="5"/>
        <v>2000000000</v>
      </c>
      <c r="P8" s="2">
        <f t="shared" si="5"/>
        <v>-79000000000</v>
      </c>
      <c r="Q8" s="2">
        <f t="shared" si="5"/>
        <v>-131000000000</v>
      </c>
      <c r="R8" s="2">
        <f t="shared" si="5"/>
        <v>-5000000000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-0.01</v>
      </c>
      <c r="H9" s="3">
        <f>IFERROR(INDEX(D9:G9,COUNT(D9:G9)),"")</f>
        <v>-0.01</v>
      </c>
      <c r="I9" s="3">
        <f t="shared" ref="I9:R9" si="6">IFERROR(INDEX(I51:I500,MATCH($C$9,$C$51:$C$500,0)),"")</f>
        <v>10.54</v>
      </c>
      <c r="J9" s="3">
        <f t="shared" si="6"/>
        <v>-8.57</v>
      </c>
      <c r="K9" s="3">
        <f t="shared" si="6"/>
        <v>-7.55</v>
      </c>
      <c r="L9" s="3">
        <f t="shared" si="6"/>
        <v>15.67</v>
      </c>
      <c r="M9" s="3">
        <f t="shared" si="6"/>
        <v>-7.41</v>
      </c>
      <c r="N9" s="3">
        <f t="shared" si="6"/>
        <v>-15.83</v>
      </c>
      <c r="O9" s="3">
        <f t="shared" si="6"/>
        <v>0.92</v>
      </c>
      <c r="P9" s="3">
        <f t="shared" si="6"/>
        <v>-33.26</v>
      </c>
      <c r="Q9" s="3">
        <f t="shared" si="6"/>
        <v>-55.6</v>
      </c>
      <c r="R9" s="3">
        <f t="shared" si="6"/>
        <v>-2.85</v>
      </c>
    </row>
    <row r="10" spans="1:18" ht="15.5" x14ac:dyDescent="0.35">
      <c r="C10" t="s">
        <v>17</v>
      </c>
      <c r="D10" s="3">
        <f ca="1">IFERROR(IF(D9=0,"",D2/D9),"")</f>
        <v>-6600</v>
      </c>
      <c r="I10" s="3">
        <f t="shared" ref="I10:R10" ca="1" si="7">IFERROR(IF(I9=0,"",I2/I9),"")</f>
        <v>6.925996204933587</v>
      </c>
      <c r="J10" s="3">
        <f t="shared" ca="1" si="7"/>
        <v>-13.185530921820304</v>
      </c>
      <c r="K10" s="3">
        <f t="shared" ca="1" si="7"/>
        <v>-22.913907284768211</v>
      </c>
      <c r="L10" s="3">
        <f t="shared" ca="1" si="7"/>
        <v>6.5730695596681556</v>
      </c>
      <c r="M10" s="3">
        <f t="shared" ca="1" si="7"/>
        <v>-24.426450742240217</v>
      </c>
      <c r="N10" s="3">
        <f t="shared" ca="1" si="7"/>
        <v>-15.871762476310803</v>
      </c>
      <c r="O10" s="3">
        <f t="shared" ca="1" si="7"/>
        <v>255.43478260869563</v>
      </c>
      <c r="P10" s="3">
        <f t="shared" ca="1" si="7"/>
        <v>-5.4870715574263382</v>
      </c>
      <c r="Q10" s="3">
        <f t="shared" ca="1" si="7"/>
        <v>-1.5467625899280575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18583450696</v>
      </c>
      <c r="H11" s="2">
        <f>IFERROR(INDEX(D11:G11,COUNT(D11:G11)),"")</f>
        <v>18583450696</v>
      </c>
      <c r="I11" s="2">
        <f t="shared" ref="I11:R11" si="8">IFERROR(INDEX(I51:I500,MATCH($C$11,$C$51:$C$500,0)),"")</f>
        <v>13135668510</v>
      </c>
      <c r="J11" s="2">
        <f t="shared" si="8"/>
        <v>14002557153</v>
      </c>
      <c r="K11" s="2">
        <f t="shared" si="8"/>
        <v>4987336557</v>
      </c>
      <c r="L11" s="2">
        <f t="shared" si="8"/>
        <v>3947093730</v>
      </c>
      <c r="M11" s="2">
        <f t="shared" si="8"/>
        <v>4842160614</v>
      </c>
      <c r="N11" s="2">
        <f t="shared" si="8"/>
        <v>4787116907</v>
      </c>
      <c r="O11" s="2">
        <f t="shared" si="8"/>
        <v>33251824546</v>
      </c>
      <c r="P11" s="2">
        <f t="shared" si="8"/>
        <v>42927581553</v>
      </c>
      <c r="Q11" s="2">
        <f t="shared" si="8"/>
        <v>36310612147</v>
      </c>
      <c r="R11" s="2">
        <f t="shared" si="8"/>
        <v>2467386813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317000000000</v>
      </c>
      <c r="H12" s="2">
        <f>IFERROR(INDEX(D12:G12,COUNT(D12:G12)),"")</f>
        <v>317000000000</v>
      </c>
      <c r="I12" s="2">
        <f t="shared" ref="I12:R12" si="9">IFERROR(INDEX(I51:I500,MATCH($C$12,$C$51:$C$500,0)),"")</f>
        <v>331000000000</v>
      </c>
      <c r="J12" s="2">
        <f t="shared" si="9"/>
        <v>393000000000</v>
      </c>
      <c r="K12" s="2">
        <f t="shared" si="9"/>
        <v>288000000000</v>
      </c>
      <c r="L12" s="2">
        <f t="shared" si="9"/>
        <v>100000000000</v>
      </c>
      <c r="M12" s="2">
        <f t="shared" si="9"/>
        <v>292000000000</v>
      </c>
      <c r="N12" s="2">
        <f t="shared" si="9"/>
        <v>211000000000</v>
      </c>
      <c r="O12" s="2">
        <f t="shared" si="9"/>
        <v>145000000000</v>
      </c>
      <c r="P12" s="2">
        <f t="shared" si="9"/>
        <v>122000000000</v>
      </c>
      <c r="Q12" s="2">
        <f t="shared" si="9"/>
        <v>37000000000</v>
      </c>
      <c r="R12" s="2">
        <f t="shared" si="9"/>
        <v>115000000000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335000000000</v>
      </c>
      <c r="H13" s="2">
        <f>IFERROR(INDEX(D13:G13,COUNT(D13:G13)),"")</f>
        <v>335000000000</v>
      </c>
      <c r="I13" s="2">
        <f t="shared" ref="I13:R13" si="10">IFERROR(INDEX(I51:I500,MATCH($C$13,$C$51:$C$500,0)),"")</f>
        <v>344000000000</v>
      </c>
      <c r="J13" s="2">
        <f t="shared" si="10"/>
        <v>407000000000</v>
      </c>
      <c r="K13" s="2">
        <f t="shared" si="10"/>
        <v>293000000000</v>
      </c>
      <c r="L13" s="2">
        <f t="shared" si="10"/>
        <v>104000000000</v>
      </c>
      <c r="M13" s="2">
        <f t="shared" si="10"/>
        <v>297000000000</v>
      </c>
      <c r="N13" s="2">
        <f t="shared" si="10"/>
        <v>216000000000</v>
      </c>
      <c r="O13" s="2">
        <f t="shared" si="10"/>
        <v>178000000000</v>
      </c>
      <c r="P13" s="2">
        <f t="shared" si="10"/>
        <v>165000000000</v>
      </c>
      <c r="Q13" s="2">
        <f t="shared" si="10"/>
        <v>73000000000</v>
      </c>
      <c r="R13" s="2">
        <f t="shared" si="10"/>
        <v>118000000000</v>
      </c>
    </row>
    <row r="14" spans="1:18" ht="15.5" x14ac:dyDescent="0.35">
      <c r="C14" t="s">
        <v>26</v>
      </c>
      <c r="D14" s="2">
        <f>IFERROR(INDEX(D51:D500,MATCH($C$14,$C$51:$C$500,0)),"")</f>
        <v>-5585672574</v>
      </c>
      <c r="H14" s="2">
        <f>IFERROR(SUM(D14:G14)*(4/MAX(1,COUNT(D14:G14))),"")</f>
        <v>-22342690296</v>
      </c>
      <c r="I14" s="2">
        <f t="shared" ref="I14:R14" si="11">IFERROR(INDEX(I51:I500,MATCH($C$14,$C$51:$C$500,0)),"")</f>
        <v>-24286948743</v>
      </c>
      <c r="J14" s="2">
        <f t="shared" si="11"/>
        <v>-27807426863</v>
      </c>
      <c r="K14" s="2">
        <f t="shared" si="11"/>
        <v>-16209563554</v>
      </c>
      <c r="L14" s="2">
        <f t="shared" si="11"/>
        <v>-21213995865</v>
      </c>
      <c r="M14" s="2">
        <f t="shared" si="11"/>
        <v>-22605423222</v>
      </c>
      <c r="N14" s="2">
        <f t="shared" si="11"/>
        <v>-18578305433</v>
      </c>
      <c r="O14" s="2">
        <f t="shared" si="11"/>
        <v>-16749467477</v>
      </c>
      <c r="P14" s="2">
        <f t="shared" si="11"/>
        <v>-12974049318</v>
      </c>
      <c r="Q14" s="2">
        <f t="shared" si="11"/>
        <v>-10012722452</v>
      </c>
      <c r="R14" s="2">
        <f t="shared" si="11"/>
        <v>-12606957000</v>
      </c>
    </row>
    <row r="15" spans="1:18" ht="15.5" x14ac:dyDescent="0.35">
      <c r="C15" t="s">
        <v>27</v>
      </c>
      <c r="D15" s="2">
        <f>IFERROR(INDEX(D51:D500,MATCH($C$15,$C$51:$C$500,0)),"")</f>
        <v>-42271418</v>
      </c>
      <c r="H15" s="2">
        <f>IFERROR(SUM(D15:G15)*(4/MAX(1,COUNT(D15:G15))),"")</f>
        <v>-169085672</v>
      </c>
      <c r="I15" s="2">
        <f t="shared" ref="I15:R15" si="12">IFERROR(INDEX(I51:I500,MATCH($C$15,$C$51:$C$500,0)),"")</f>
        <v>-773760848</v>
      </c>
      <c r="J15" s="2">
        <f t="shared" si="12"/>
        <v>-1526644053</v>
      </c>
      <c r="K15" s="2">
        <f t="shared" si="12"/>
        <v>-1058536071</v>
      </c>
      <c r="L15" s="2">
        <f t="shared" si="12"/>
        <v>-571408608</v>
      </c>
      <c r="M15" s="2">
        <f t="shared" si="12"/>
        <v>-5464655429</v>
      </c>
      <c r="N15" s="2">
        <f t="shared" si="12"/>
        <v>-12836262144</v>
      </c>
      <c r="O15" s="2">
        <f t="shared" si="12"/>
        <v>-38455949448</v>
      </c>
      <c r="P15" s="2">
        <f t="shared" si="12"/>
        <v>-30627161799</v>
      </c>
      <c r="Q15" s="2">
        <f t="shared" si="12"/>
        <v>-16420307909</v>
      </c>
      <c r="R15" s="2">
        <f t="shared" si="12"/>
        <v>-15205766152</v>
      </c>
    </row>
    <row r="16" spans="1:18" ht="15.5" x14ac:dyDescent="0.35">
      <c r="C16" t="s">
        <v>28</v>
      </c>
      <c r="D16" s="2">
        <f>IFERROR(INDEX(D51:D500,MATCH($C$16,$C$51:$C$500,0)),"")</f>
        <v>-31408369401</v>
      </c>
      <c r="H16" s="2">
        <f>IFERROR(SUM(D16:G16)*(4/MAX(1,COUNT(D16:G16))),"")</f>
        <v>-125633477604</v>
      </c>
      <c r="I16" s="2">
        <f t="shared" ref="I16:R16" si="13">IFERROR(INDEX(I51:I500,MATCH($C$16,$C$51:$C$500,0)),"")</f>
        <v>-34116214681</v>
      </c>
      <c r="J16" s="2">
        <f t="shared" si="13"/>
        <v>-4585097812</v>
      </c>
      <c r="K16" s="2">
        <f t="shared" si="13"/>
        <v>-2312289786</v>
      </c>
      <c r="L16" s="2">
        <f t="shared" si="13"/>
        <v>661981085</v>
      </c>
      <c r="M16" s="2">
        <f t="shared" si="13"/>
        <v>17997743133</v>
      </c>
      <c r="N16" s="2">
        <f t="shared" si="13"/>
        <v>50874681549</v>
      </c>
      <c r="O16" s="2">
        <f t="shared" si="13"/>
        <v>142179083420</v>
      </c>
      <c r="P16" s="2">
        <f t="shared" si="13"/>
        <v>120822298064</v>
      </c>
      <c r="Q16" s="2">
        <f t="shared" si="13"/>
        <v>64384420849</v>
      </c>
      <c r="R16" s="2">
        <f t="shared" si="13"/>
        <v>59027797500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638880000000</v>
      </c>
      <c r="H20" s="2">
        <f t="shared" ref="H20:R20" ca="1" si="14">IFERROR(H21*H2,"")</f>
        <v>638880000000</v>
      </c>
      <c r="I20" s="2">
        <f t="shared" ca="1" si="14"/>
        <v>706640000000</v>
      </c>
      <c r="J20" s="2">
        <f t="shared" ca="1" si="14"/>
        <v>1093840000000</v>
      </c>
      <c r="K20" s="2">
        <f t="shared" ca="1" si="14"/>
        <v>1674640000000</v>
      </c>
      <c r="L20" s="2">
        <f t="shared" ca="1" si="14"/>
        <v>997040000000</v>
      </c>
      <c r="M20" s="2">
        <f t="shared" ca="1" si="14"/>
        <v>1752080000000</v>
      </c>
      <c r="N20" s="2">
        <f t="shared" ca="1" si="14"/>
        <v>608025000000</v>
      </c>
      <c r="O20" s="2">
        <f t="shared" ca="1" si="14"/>
        <v>559300000000</v>
      </c>
      <c r="P20" s="2">
        <f t="shared" ca="1" si="14"/>
        <v>432525000000</v>
      </c>
      <c r="Q20" s="2">
        <f t="shared" ca="1" si="14"/>
        <v>202100000000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9680000000</v>
      </c>
      <c r="H21" s="2">
        <f>IFERROR(INDEX(D21:G21,COUNT(D21:G21)),"")</f>
        <v>9680000000</v>
      </c>
      <c r="I21" s="2">
        <f t="shared" ref="I21:R21" si="15">IFERROR(INDEX(I51:I500,MATCH($C$7,$C$51:$C$500,0)),"")</f>
        <v>9680000000</v>
      </c>
      <c r="J21" s="2">
        <f t="shared" si="15"/>
        <v>9680000000</v>
      </c>
      <c r="K21" s="2">
        <f t="shared" si="15"/>
        <v>9680000000</v>
      </c>
      <c r="L21" s="2">
        <f t="shared" si="15"/>
        <v>9680000000</v>
      </c>
      <c r="M21" s="2">
        <f t="shared" si="15"/>
        <v>9680000000</v>
      </c>
      <c r="N21" s="2">
        <f t="shared" si="15"/>
        <v>2420000000</v>
      </c>
      <c r="O21" s="2">
        <f t="shared" si="15"/>
        <v>2380000000</v>
      </c>
      <c r="P21" s="2">
        <f t="shared" si="15"/>
        <v>2370000000</v>
      </c>
      <c r="Q21" s="2">
        <f t="shared" si="15"/>
        <v>2350000000</v>
      </c>
      <c r="R21" s="2">
        <f t="shared" si="15"/>
        <v>1650000000</v>
      </c>
    </row>
    <row r="23" spans="1:18" ht="15.5" x14ac:dyDescent="0.35">
      <c r="B23" t="s">
        <v>40</v>
      </c>
      <c r="C23" t="s">
        <v>41</v>
      </c>
      <c r="D23" s="3">
        <f>IFERROR(D5/D6*100,"")</f>
        <v>-5.5217807026070185</v>
      </c>
      <c r="H23" s="3">
        <f t="shared" ref="H23:R23" si="16">IFERROR(H5/H6*100,"")</f>
        <v>-22.087122810428074</v>
      </c>
      <c r="I23" s="3">
        <f t="shared" si="16"/>
        <v>-5.8726474189076106</v>
      </c>
      <c r="J23" s="3">
        <f t="shared" si="16"/>
        <v>-0.1671143976840844</v>
      </c>
      <c r="K23" s="3">
        <f t="shared" si="16"/>
        <v>-0.2224314369305761</v>
      </c>
      <c r="L23" s="3">
        <f t="shared" si="16"/>
        <v>0.29760950078103382</v>
      </c>
      <c r="M23" s="3">
        <f t="shared" si="16"/>
        <v>2.4001488410258993</v>
      </c>
      <c r="N23" s="3">
        <f t="shared" si="16"/>
        <v>5.6512855501098818</v>
      </c>
      <c r="O23" s="3">
        <f t="shared" si="16"/>
        <v>16.09701813799726</v>
      </c>
      <c r="P23" s="3">
        <f t="shared" si="16"/>
        <v>16.43754332049177</v>
      </c>
      <c r="Q23" s="3">
        <f t="shared" si="16"/>
        <v>9.8861327584826793</v>
      </c>
      <c r="R23" s="3">
        <f t="shared" si="16"/>
        <v>19.720556927867314</v>
      </c>
    </row>
    <row r="24" spans="1:18" ht="15.5" x14ac:dyDescent="0.35">
      <c r="C24" t="s">
        <v>42</v>
      </c>
      <c r="D24" s="4">
        <f>IFERROR(_xlfn.RRI(5,I23,D23),"")</f>
        <v>-1.2245435147320793E-2</v>
      </c>
      <c r="H24" s="4" t="str">
        <f t="shared" ref="H24:R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-0.50372308869425531</v>
      </c>
      <c r="M24" s="4">
        <f t="shared" si="17"/>
        <v>-0.34375833598202676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-3.22</v>
      </c>
      <c r="H25" s="3">
        <f>IFERROR(INDEX(D25:G25,COUNT(D25:G25)),"")</f>
        <v>-3.22</v>
      </c>
      <c r="I25" s="3">
        <f t="shared" ref="I25:R25" si="18">IFERROR(INDEX(I51:I500,MATCH($C$25,$C$51:$C$500,0)),"")</f>
        <v>-3.54</v>
      </c>
      <c r="J25" s="3">
        <f t="shared" si="18"/>
        <v>-0.31</v>
      </c>
      <c r="K25" s="3">
        <f t="shared" si="18"/>
        <v>-0.15</v>
      </c>
      <c r="L25" s="3">
        <f t="shared" si="18"/>
        <v>0.19</v>
      </c>
      <c r="M25" s="3">
        <f t="shared" si="18"/>
        <v>1.32</v>
      </c>
      <c r="N25" s="3">
        <f t="shared" si="18"/>
        <v>15.72</v>
      </c>
      <c r="O25" s="3">
        <f t="shared" si="18"/>
        <v>43.61</v>
      </c>
      <c r="P25" s="3">
        <f t="shared" si="18"/>
        <v>37.979999999999997</v>
      </c>
      <c r="Q25" s="3">
        <f t="shared" si="18"/>
        <v>20.41</v>
      </c>
      <c r="R25" s="3">
        <f t="shared" si="18"/>
        <v>26.56</v>
      </c>
    </row>
    <row r="26" spans="1:18" ht="15.5" x14ac:dyDescent="0.35">
      <c r="C26" t="s">
        <v>45</v>
      </c>
      <c r="D26" s="4">
        <f>IFERROR(_xlfn.RRI(5,I25,D25),"")</f>
        <v>-1.8770668471570384E-2</v>
      </c>
      <c r="H26" s="4" t="str">
        <f t="shared" ref="H26:R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-0.607552000830335</v>
      </c>
      <c r="M26" s="4">
        <f t="shared" si="19"/>
        <v>-0.451383112253948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55.351963046074381</v>
      </c>
      <c r="H27" s="3">
        <f t="shared" ref="H27:R27" si="20">IFERROR(H4/H21,"")</f>
        <v>221.40785218429752</v>
      </c>
      <c r="I27" s="3">
        <f t="shared" si="20"/>
        <v>125.10775391188017</v>
      </c>
      <c r="J27" s="3">
        <f t="shared" si="20"/>
        <v>134.1606466946281</v>
      </c>
      <c r="K27" s="3">
        <f t="shared" si="20"/>
        <v>132.69736546787189</v>
      </c>
      <c r="L27" s="3">
        <f t="shared" si="20"/>
        <v>95.631093557851244</v>
      </c>
      <c r="M27" s="3">
        <f t="shared" si="20"/>
        <v>96.445990452892559</v>
      </c>
      <c r="N27" s="3">
        <f t="shared" si="20"/>
        <v>484.78904499421486</v>
      </c>
      <c r="O27" s="3">
        <f t="shared" si="20"/>
        <v>694.5511863466387</v>
      </c>
      <c r="P27" s="3">
        <f t="shared" si="20"/>
        <v>603.70686961392403</v>
      </c>
      <c r="Q27" s="3">
        <f t="shared" si="20"/>
        <v>514.5597092051064</v>
      </c>
      <c r="R27" s="3">
        <f t="shared" si="20"/>
        <v>695.08353202727278</v>
      </c>
    </row>
    <row r="28" spans="1:18" ht="15.5" x14ac:dyDescent="0.35">
      <c r="C28" t="s">
        <v>47</v>
      </c>
      <c r="D28" s="4">
        <f>IFERROR(_xlfn.RRI(5,I27,D27),"")</f>
        <v>-0.15048752641644902</v>
      </c>
      <c r="H28" s="4">
        <f t="shared" ref="H28:R28" si="21">IFERROR(_xlfn.RRI(5,M27,H27),"")</f>
        <v>0.18081474690062493</v>
      </c>
      <c r="I28" s="4">
        <f t="shared" si="21"/>
        <v>-0.2373131017340423</v>
      </c>
      <c r="J28" s="4">
        <f t="shared" si="21"/>
        <v>-0.28024585086611342</v>
      </c>
      <c r="K28" s="4">
        <f t="shared" si="21"/>
        <v>-0.26140351487930902</v>
      </c>
      <c r="L28" s="4">
        <f t="shared" si="21"/>
        <v>-0.28577891203536909</v>
      </c>
      <c r="M28" s="4">
        <f t="shared" si="21"/>
        <v>-0.3263265440648393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-9.0395480225988659E-2</v>
      </c>
      <c r="I29" s="4">
        <f t="shared" si="22"/>
        <v>10.419354838709678</v>
      </c>
      <c r="J29" s="4">
        <f t="shared" si="22"/>
        <v>1.0666666666666667</v>
      </c>
      <c r="K29" s="4">
        <f t="shared" si="22"/>
        <v>-1.7894736842105261</v>
      </c>
      <c r="L29" s="4">
        <f t="shared" si="22"/>
        <v>-0.85606060606060608</v>
      </c>
      <c r="M29" s="4">
        <f t="shared" si="22"/>
        <v>-0.91603053435114501</v>
      </c>
      <c r="N29" s="4">
        <f t="shared" si="22"/>
        <v>-0.63953221738133459</v>
      </c>
      <c r="O29" s="4">
        <f t="shared" si="22"/>
        <v>0.14823591363875732</v>
      </c>
      <c r="P29" s="4">
        <f t="shared" si="22"/>
        <v>0.86085252327290529</v>
      </c>
      <c r="Q29" s="4">
        <f t="shared" si="22"/>
        <v>-0.23155120481927707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0.76973724858210213</v>
      </c>
      <c r="I30" s="4">
        <f t="shared" si="23"/>
        <v>-6.747800495739871E-2</v>
      </c>
      <c r="J30" s="4">
        <f t="shared" si="23"/>
        <v>1.1027206317147962E-2</v>
      </c>
      <c r="K30" s="4">
        <f t="shared" si="23"/>
        <v>0.38759644516244823</v>
      </c>
      <c r="L30" s="4">
        <f t="shared" si="23"/>
        <v>-8.4492563269318883E-3</v>
      </c>
      <c r="M30" s="4">
        <f t="shared" si="23"/>
        <v>-0.8010557551810118</v>
      </c>
      <c r="N30" s="4">
        <f t="shared" si="23"/>
        <v>-0.30201106192875338</v>
      </c>
      <c r="O30" s="4">
        <f t="shared" si="23"/>
        <v>0.15047752693423952</v>
      </c>
      <c r="P30" s="4">
        <f t="shared" si="23"/>
        <v>0.17324939907660564</v>
      </c>
      <c r="Q30" s="4">
        <f t="shared" si="23"/>
        <v>-0.25971529248528252</v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57.83</v>
      </c>
      <c r="H32" s="3">
        <f>IFERROR(INDEX(D32:G32,COUNT(D32:G32)),"")</f>
        <v>57.83</v>
      </c>
      <c r="I32" s="3">
        <f t="shared" ref="I32:R32" si="24">IFERROR(INDEX(I51:I500,MATCH($C$32,$C$51:$C$500,0)),"")</f>
        <v>61.09</v>
      </c>
      <c r="J32" s="3">
        <f t="shared" si="24"/>
        <v>65.739999999999995</v>
      </c>
      <c r="K32" s="3">
        <f t="shared" si="24"/>
        <v>68.209999999999994</v>
      </c>
      <c r="L32" s="3">
        <f t="shared" si="24"/>
        <v>69.3</v>
      </c>
      <c r="M32" s="3">
        <f t="shared" si="24"/>
        <v>69.11</v>
      </c>
      <c r="N32" s="3">
        <f t="shared" si="24"/>
        <v>273.79000000000002</v>
      </c>
      <c r="O32" s="3">
        <f t="shared" si="24"/>
        <v>269.75</v>
      </c>
      <c r="P32" s="3">
        <f t="shared" si="24"/>
        <v>237.14</v>
      </c>
      <c r="Q32" s="3">
        <f t="shared" si="24"/>
        <v>202.54</v>
      </c>
      <c r="R32" s="3">
        <f t="shared" si="24"/>
        <v>133.38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1.1200000000000001</v>
      </c>
      <c r="H33" s="3">
        <f>IFERROR(INDEX(D33:G33,COUNT(D33:G33)),"")</f>
        <v>1.1200000000000001</v>
      </c>
      <c r="I33" s="3">
        <f t="shared" ref="I33:R33" si="25">IFERROR(INDEX(I51:I500,MATCH($C$33,$C$51:$C$500,0)),"")</f>
        <v>1.19</v>
      </c>
      <c r="J33" s="3">
        <f t="shared" si="25"/>
        <v>1.72</v>
      </c>
      <c r="K33" s="3">
        <f t="shared" si="25"/>
        <v>2.54</v>
      </c>
      <c r="L33" s="3">
        <f t="shared" si="25"/>
        <v>1.49</v>
      </c>
      <c r="M33" s="3">
        <f t="shared" si="25"/>
        <v>2.62</v>
      </c>
      <c r="N33" s="3">
        <f t="shared" si="25"/>
        <v>3.67</v>
      </c>
      <c r="O33" s="3">
        <f t="shared" si="25"/>
        <v>3.48</v>
      </c>
      <c r="P33" s="3">
        <f t="shared" si="25"/>
        <v>3.09</v>
      </c>
      <c r="Q33" s="3">
        <f t="shared" si="25"/>
        <v>1.7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-20.190000000000001</v>
      </c>
      <c r="H34" s="3">
        <f>IFERROR(INDEX(D34:G34,COUNT(D34:G34)),"")</f>
        <v>-20.190000000000001</v>
      </c>
      <c r="I34" s="3">
        <f t="shared" ref="I34:R34" si="26">IFERROR(INDEX(I51:I500,MATCH($C$34,$C$51:$C$500,0)),"")</f>
        <v>-20.62</v>
      </c>
      <c r="J34" s="3">
        <f t="shared" si="26"/>
        <v>-364.52</v>
      </c>
      <c r="K34" s="3">
        <f t="shared" si="26"/>
        <v>-1153.33</v>
      </c>
      <c r="L34" s="3">
        <f t="shared" si="26"/>
        <v>542.11</v>
      </c>
      <c r="M34" s="3">
        <f t="shared" si="26"/>
        <v>137.12</v>
      </c>
      <c r="N34" s="3">
        <f t="shared" si="26"/>
        <v>63.87</v>
      </c>
      <c r="O34" s="3">
        <f t="shared" si="26"/>
        <v>21.55</v>
      </c>
      <c r="P34" s="3">
        <f t="shared" si="26"/>
        <v>19.27</v>
      </c>
      <c r="Q34" s="3">
        <f t="shared" si="26"/>
        <v>16.850000000000001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1.17</v>
      </c>
      <c r="H35" s="3">
        <f>IFERROR(INDEX(D35:G35,COUNT(D35:G35)),"")</f>
        <v>1.17</v>
      </c>
      <c r="I35" s="3">
        <f t="shared" ref="I35:R35" si="27">IFERROR(INDEX(I51:I500,MATCH($C$35,$C$51:$C$500,0)),"")</f>
        <v>0.57999999999999996</v>
      </c>
      <c r="J35" s="3">
        <f t="shared" si="27"/>
        <v>0.84</v>
      </c>
      <c r="K35" s="3">
        <f t="shared" si="27"/>
        <v>1.3</v>
      </c>
      <c r="L35" s="3">
        <f t="shared" si="27"/>
        <v>1.08</v>
      </c>
      <c r="M35" s="3">
        <f t="shared" si="27"/>
        <v>1.88</v>
      </c>
      <c r="N35" s="3">
        <f t="shared" si="27"/>
        <v>2.0699999999999998</v>
      </c>
      <c r="O35" s="3">
        <f t="shared" si="27"/>
        <v>1.35</v>
      </c>
      <c r="P35" s="3">
        <f t="shared" si="27"/>
        <v>1.21</v>
      </c>
      <c r="Q35" s="3">
        <f t="shared" si="27"/>
        <v>0.67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-7.7499999999999999E-2</v>
      </c>
      <c r="I36" s="4">
        <f t="shared" si="28"/>
        <v>-0.28260000000000002</v>
      </c>
      <c r="J36" s="4">
        <f t="shared" si="28"/>
        <v>-3.2248999999999999</v>
      </c>
      <c r="K36" s="4">
        <f t="shared" si="28"/>
        <v>-13.205299999999999</v>
      </c>
      <c r="L36" s="4">
        <f t="shared" si="28"/>
        <v>0</v>
      </c>
      <c r="M36" s="4">
        <f t="shared" si="28"/>
        <v>0.75580000000000003</v>
      </c>
      <c r="N36" s="4">
        <f t="shared" si="28"/>
        <v>0.25440000000000002</v>
      </c>
      <c r="O36" s="4">
        <f t="shared" si="28"/>
        <v>0.27989999999999998</v>
      </c>
      <c r="P36" s="4">
        <f t="shared" si="28"/>
        <v>0.29510000000000003</v>
      </c>
      <c r="Q36" s="4">
        <f t="shared" si="28"/>
        <v>0.30269999999999997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1</v>
      </c>
      <c r="I37" s="3">
        <f t="shared" si="29"/>
        <v>1</v>
      </c>
      <c r="J37" s="3">
        <f t="shared" si="29"/>
        <v>1</v>
      </c>
      <c r="K37" s="3">
        <f t="shared" si="29"/>
        <v>2</v>
      </c>
      <c r="L37" s="3">
        <f t="shared" si="29"/>
        <v>0</v>
      </c>
      <c r="M37" s="3">
        <f t="shared" si="29"/>
        <v>1</v>
      </c>
      <c r="N37" s="3">
        <f t="shared" si="29"/>
        <v>1</v>
      </c>
      <c r="O37" s="3">
        <f t="shared" si="29"/>
        <v>3</v>
      </c>
      <c r="P37" s="3">
        <f t="shared" si="29"/>
        <v>2.75</v>
      </c>
      <c r="Q37" s="3">
        <f t="shared" si="29"/>
        <v>1.5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535807002286</v>
      </c>
      <c r="E51" s="5">
        <v>386349976277</v>
      </c>
      <c r="F51" s="5">
        <v>249359581698</v>
      </c>
      <c r="G51" s="5">
        <v>210041142753</v>
      </c>
      <c r="I51" s="5">
        <v>1211043057867</v>
      </c>
      <c r="J51" s="5">
        <v>1298675060004</v>
      </c>
      <c r="K51" s="5">
        <v>1284510497729</v>
      </c>
      <c r="L51" s="5">
        <v>925708985640</v>
      </c>
      <c r="M51" s="5">
        <v>933597187584</v>
      </c>
      <c r="N51" s="5">
        <v>1173189488886</v>
      </c>
      <c r="O51" s="5">
        <v>1653031823505</v>
      </c>
      <c r="P51" s="5">
        <v>1430785280985</v>
      </c>
      <c r="Q51" s="5">
        <v>1209215316632</v>
      </c>
      <c r="R51" s="5">
        <v>1146887827845</v>
      </c>
    </row>
    <row r="52" spans="2:18" ht="15.5" x14ac:dyDescent="0.35">
      <c r="C52" t="s">
        <v>72</v>
      </c>
      <c r="D52" s="5">
        <v>-528147640506</v>
      </c>
      <c r="E52" s="5">
        <v>-383656268738</v>
      </c>
      <c r="F52" s="5">
        <v>-206772443673</v>
      </c>
      <c r="G52" s="5">
        <v>-175725016911</v>
      </c>
      <c r="I52" s="5">
        <v>-1121166291117</v>
      </c>
      <c r="J52" s="5">
        <v>-1194458402751</v>
      </c>
      <c r="K52" s="5">
        <v>-1181248706736</v>
      </c>
      <c r="L52" s="5">
        <v>-823698275632</v>
      </c>
      <c r="M52" s="5">
        <v>-820501051093</v>
      </c>
      <c r="N52" s="5">
        <v>-1029660122589</v>
      </c>
      <c r="O52" s="5">
        <v>-1412510688423</v>
      </c>
      <c r="P52" s="5">
        <v>-1228387538365</v>
      </c>
      <c r="Q52" s="5">
        <v>-1044272071444</v>
      </c>
      <c r="R52" s="5">
        <v>-978048496384</v>
      </c>
    </row>
    <row r="53" spans="2:18" ht="15.5" x14ac:dyDescent="0.35">
      <c r="C53" t="s">
        <v>73</v>
      </c>
      <c r="D53" s="5">
        <v>7659361780</v>
      </c>
      <c r="E53" s="5">
        <v>2693707539</v>
      </c>
      <c r="F53" s="5">
        <v>42587138025</v>
      </c>
      <c r="G53" s="5">
        <v>34316125842</v>
      </c>
      <c r="I53" s="5">
        <v>89876766750</v>
      </c>
      <c r="J53" s="5">
        <v>104216657253</v>
      </c>
      <c r="K53" s="5">
        <v>103261790993</v>
      </c>
      <c r="L53" s="5">
        <v>102010710008</v>
      </c>
      <c r="M53" s="5">
        <v>113096136491</v>
      </c>
      <c r="N53" s="5">
        <v>143529366297</v>
      </c>
      <c r="O53" s="5">
        <v>240521135082</v>
      </c>
      <c r="P53" s="5">
        <v>202397742620</v>
      </c>
      <c r="Q53" s="5">
        <v>164943245188</v>
      </c>
      <c r="R53" s="5">
        <v>168839331461</v>
      </c>
    </row>
    <row r="54" spans="2:18" ht="15.5" x14ac:dyDescent="0.35">
      <c r="C54" t="s">
        <v>74</v>
      </c>
      <c r="D54" s="5">
        <v>-33033832527</v>
      </c>
      <c r="E54" s="5">
        <v>-28562200304</v>
      </c>
      <c r="F54" s="5">
        <v>-28752217262</v>
      </c>
      <c r="G54" s="5">
        <v>-23204038685</v>
      </c>
      <c r="I54" s="5">
        <v>-109819548881</v>
      </c>
      <c r="J54" s="5">
        <v>-94735188937</v>
      </c>
      <c r="K54" s="5">
        <v>-94834347530</v>
      </c>
      <c r="L54" s="5">
        <v>-80942598736</v>
      </c>
      <c r="M54" s="5">
        <v>-77282561871</v>
      </c>
      <c r="N54" s="5">
        <v>-74777078851</v>
      </c>
      <c r="O54" s="5">
        <v>-81016838417</v>
      </c>
      <c r="P54" s="5">
        <v>-73551663568</v>
      </c>
      <c r="Q54" s="5">
        <v>-92002953201</v>
      </c>
      <c r="R54" s="5">
        <v>-96653223015</v>
      </c>
    </row>
    <row r="55" spans="2:18" ht="15.5" x14ac:dyDescent="0.35">
      <c r="C55" t="s">
        <v>75</v>
      </c>
      <c r="D55" s="5">
        <v>-14777304873</v>
      </c>
      <c r="E55" s="5">
        <v>-13127926793</v>
      </c>
      <c r="F55" s="5">
        <v>-5312162747</v>
      </c>
      <c r="G55" s="5">
        <v>-16074580542</v>
      </c>
      <c r="I55" s="5">
        <v>-47425167022</v>
      </c>
      <c r="J55" s="5">
        <v>-38888201476</v>
      </c>
      <c r="K55" s="5">
        <v>-42048861400</v>
      </c>
      <c r="L55" s="5">
        <v>-31119106274</v>
      </c>
      <c r="M55" s="5">
        <v>-29184335807</v>
      </c>
      <c r="N55" s="5">
        <v>-28970674554</v>
      </c>
      <c r="O55" s="5">
        <v>-31124408909</v>
      </c>
      <c r="P55" s="5">
        <v>-35260004286</v>
      </c>
      <c r="Q55" s="5">
        <v>-52068785657</v>
      </c>
      <c r="R55" s="5">
        <v>-63997895653</v>
      </c>
    </row>
    <row r="56" spans="2:18" ht="15.5" x14ac:dyDescent="0.35">
      <c r="C56" t="s">
        <v>76</v>
      </c>
      <c r="D56" s="5">
        <v>-18256527654</v>
      </c>
      <c r="E56" s="5">
        <v>-15434273511</v>
      </c>
      <c r="F56" s="5">
        <v>-23440054515</v>
      </c>
      <c r="G56" s="5">
        <v>-7129458143</v>
      </c>
      <c r="I56" s="5">
        <v>-62394381859</v>
      </c>
      <c r="J56" s="5">
        <v>-55846987461</v>
      </c>
      <c r="K56" s="5">
        <v>-52785486130</v>
      </c>
      <c r="L56" s="5">
        <v>-49823492462</v>
      </c>
      <c r="M56" s="5">
        <v>-48098226064</v>
      </c>
      <c r="N56" s="5">
        <v>-45806404297</v>
      </c>
      <c r="O56" s="5">
        <v>-49892429508</v>
      </c>
      <c r="P56" s="5">
        <v>-38291659282</v>
      </c>
      <c r="Q56" s="5">
        <v>-39934167544</v>
      </c>
      <c r="R56" s="5">
        <v>-32655327362</v>
      </c>
    </row>
    <row r="57" spans="2:18" ht="15.5" x14ac:dyDescent="0.35">
      <c r="C57" t="s">
        <v>78</v>
      </c>
      <c r="D57" s="5">
        <v>-25374470747</v>
      </c>
      <c r="E57" s="5">
        <v>-25868492765</v>
      </c>
      <c r="F57" s="5">
        <v>13834920763</v>
      </c>
      <c r="G57" s="5">
        <v>11112087157</v>
      </c>
      <c r="I57" s="5">
        <v>-19942782131</v>
      </c>
      <c r="J57" s="5">
        <v>9481468316</v>
      </c>
      <c r="K57" s="5">
        <v>8427443463</v>
      </c>
      <c r="L57" s="5">
        <v>21068111272</v>
      </c>
      <c r="M57" s="5">
        <v>35813574620</v>
      </c>
      <c r="N57" s="5">
        <v>68752287446</v>
      </c>
      <c r="O57" s="5">
        <v>159504296665</v>
      </c>
      <c r="P57" s="5">
        <v>128846079052</v>
      </c>
      <c r="Q57" s="5">
        <v>72940291987</v>
      </c>
      <c r="R57" s="5">
        <v>72186108446</v>
      </c>
    </row>
    <row r="58" spans="2:18" ht="15.5" x14ac:dyDescent="0.35">
      <c r="C58" t="s">
        <v>79</v>
      </c>
      <c r="D58" s="5">
        <v>-6033898654</v>
      </c>
      <c r="E58" s="5">
        <v>-8496995420</v>
      </c>
      <c r="F58" s="5">
        <v>-3906002635</v>
      </c>
      <c r="G58" s="5">
        <v>5127238218</v>
      </c>
      <c r="I58" s="5">
        <v>-14173432550</v>
      </c>
      <c r="J58" s="5">
        <v>-14066566128</v>
      </c>
      <c r="K58" s="5">
        <v>-10739733249</v>
      </c>
      <c r="L58" s="5">
        <v>-20406130187</v>
      </c>
      <c r="M58" s="5">
        <v>-17815831487</v>
      </c>
      <c r="N58" s="5">
        <v>-17877605897</v>
      </c>
      <c r="O58" s="5">
        <v>-17325213245</v>
      </c>
      <c r="P58" s="5">
        <v>-8023780988</v>
      </c>
      <c r="Q58" s="5">
        <v>-8555871138</v>
      </c>
      <c r="R58" s="5">
        <v>-13158310946</v>
      </c>
    </row>
    <row r="59" spans="2:18" ht="15.5" x14ac:dyDescent="0.35">
      <c r="C59" t="s">
        <v>26</v>
      </c>
      <c r="D59" s="5">
        <v>-5585672574</v>
      </c>
      <c r="E59" s="5">
        <v>-8594338948</v>
      </c>
      <c r="F59" s="5">
        <v>-3707468353</v>
      </c>
      <c r="G59" s="5">
        <v>-5381339714</v>
      </c>
      <c r="I59" s="5">
        <v>-24286948743</v>
      </c>
      <c r="J59" s="5">
        <v>-27807426863</v>
      </c>
      <c r="K59" s="5">
        <v>-16209563554</v>
      </c>
      <c r="L59" s="5">
        <v>-21213995865</v>
      </c>
      <c r="M59" s="5">
        <v>-22605423222</v>
      </c>
      <c r="N59" s="5">
        <v>-18578305433</v>
      </c>
      <c r="O59" s="5">
        <v>-16749467477</v>
      </c>
      <c r="P59" s="5">
        <v>-12974049318</v>
      </c>
      <c r="Q59" s="5">
        <v>-10012722452</v>
      </c>
      <c r="R59" s="5">
        <v>-12606957000</v>
      </c>
    </row>
    <row r="60" spans="2:18" ht="15.5" x14ac:dyDescent="0.35">
      <c r="C60" t="s">
        <v>275</v>
      </c>
      <c r="M60" s="5">
        <v>74939</v>
      </c>
      <c r="N60" s="5">
        <v>7004918</v>
      </c>
      <c r="O60" s="5">
        <v>-247232</v>
      </c>
    </row>
    <row r="61" spans="2:18" ht="15.5" x14ac:dyDescent="0.35">
      <c r="C61" t="s">
        <v>80</v>
      </c>
      <c r="D61" s="5">
        <v>40390652</v>
      </c>
      <c r="E61" s="5">
        <v>24035160</v>
      </c>
      <c r="F61" s="5">
        <v>47409460</v>
      </c>
      <c r="G61" s="5">
        <v>63620217</v>
      </c>
      <c r="I61" s="5">
        <v>193392762</v>
      </c>
      <c r="J61" s="5">
        <v>262004533</v>
      </c>
      <c r="K61" s="5">
        <v>94608670</v>
      </c>
      <c r="L61" s="5">
        <v>15560188</v>
      </c>
      <c r="M61" s="5">
        <v>9878900</v>
      </c>
      <c r="N61" s="5">
        <v>15534278</v>
      </c>
      <c r="O61" s="5">
        <v>24626355</v>
      </c>
      <c r="P61" s="5">
        <v>39459148</v>
      </c>
      <c r="Q61" s="5">
        <v>198137955</v>
      </c>
      <c r="R61" s="5">
        <v>8896791</v>
      </c>
    </row>
    <row r="62" spans="2:18" ht="15.5" x14ac:dyDescent="0.35">
      <c r="C62" t="s">
        <v>276</v>
      </c>
      <c r="G62" s="5">
        <v>108108108</v>
      </c>
      <c r="I62" s="5">
        <v>108108108</v>
      </c>
      <c r="J62" s="5">
        <v>297630209</v>
      </c>
      <c r="K62" s="5">
        <v>-18390189</v>
      </c>
      <c r="M62" s="5">
        <v>-1104224</v>
      </c>
    </row>
    <row r="63" spans="2:18" ht="15.5" x14ac:dyDescent="0.35">
      <c r="C63" t="s">
        <v>335</v>
      </c>
      <c r="D63" s="5">
        <v>13404797</v>
      </c>
      <c r="E63" s="5">
        <v>-140075723</v>
      </c>
      <c r="F63" s="5">
        <v>-102845522</v>
      </c>
      <c r="G63" s="5">
        <v>348748703</v>
      </c>
      <c r="I63" s="5">
        <v>105827458</v>
      </c>
      <c r="J63" s="5">
        <v>349359346</v>
      </c>
      <c r="K63" s="5">
        <v>40440639</v>
      </c>
    </row>
    <row r="64" spans="2:18" ht="15.5" x14ac:dyDescent="0.35">
      <c r="C64" t="s">
        <v>77</v>
      </c>
      <c r="D64" s="5">
        <v>-245167857</v>
      </c>
      <c r="E64" s="5">
        <v>-769653674</v>
      </c>
      <c r="F64" s="5">
        <v>-180522743</v>
      </c>
      <c r="G64" s="5">
        <v>26883696</v>
      </c>
      <c r="I64" s="5">
        <v>-635969140</v>
      </c>
      <c r="J64" s="5">
        <v>-3084782275</v>
      </c>
      <c r="K64" s="5">
        <v>-1906640355</v>
      </c>
      <c r="L64" s="5">
        <v>-1706571086</v>
      </c>
      <c r="M64" s="5">
        <v>-271414111</v>
      </c>
      <c r="N64" s="5">
        <v>-5381129</v>
      </c>
      <c r="O64" s="5">
        <v>-94680</v>
      </c>
    </row>
    <row r="65" spans="2:18" ht="15.5" x14ac:dyDescent="0.35">
      <c r="C65" t="s">
        <v>82</v>
      </c>
      <c r="D65" s="5">
        <v>-6033898654</v>
      </c>
      <c r="E65" s="5">
        <v>-8496995420</v>
      </c>
      <c r="F65" s="5">
        <v>-3906002635</v>
      </c>
      <c r="G65" s="5">
        <v>5127238218</v>
      </c>
      <c r="I65" s="5">
        <v>-14173432550</v>
      </c>
      <c r="J65" s="5">
        <v>-14066566128</v>
      </c>
      <c r="K65" s="5">
        <v>-10739733249</v>
      </c>
      <c r="L65" s="5">
        <v>-20406130187</v>
      </c>
      <c r="M65" s="5">
        <v>-17815831487</v>
      </c>
      <c r="N65" s="5">
        <v>-17877605897</v>
      </c>
      <c r="O65" s="5">
        <v>-17325213245</v>
      </c>
      <c r="P65" s="5">
        <v>-8023780988</v>
      </c>
      <c r="Q65" s="5">
        <v>-8555871138</v>
      </c>
      <c r="R65" s="5">
        <v>-13158310946</v>
      </c>
    </row>
    <row r="66" spans="2:18" ht="15.5" x14ac:dyDescent="0.35">
      <c r="C66" t="s">
        <v>28</v>
      </c>
      <c r="D66" s="5">
        <v>-31408369401</v>
      </c>
      <c r="E66" s="5">
        <v>-34365488185</v>
      </c>
      <c r="F66" s="5">
        <v>9928918128</v>
      </c>
      <c r="G66" s="5">
        <v>16239325375</v>
      </c>
      <c r="I66" s="5">
        <v>-34116214681</v>
      </c>
      <c r="J66" s="5">
        <v>-4585097812</v>
      </c>
      <c r="K66" s="5">
        <v>-2312289786</v>
      </c>
      <c r="L66" s="5">
        <v>661981085</v>
      </c>
      <c r="M66" s="5">
        <v>17997743133</v>
      </c>
      <c r="N66" s="5">
        <v>50874681549</v>
      </c>
      <c r="O66" s="5">
        <v>142179083420</v>
      </c>
      <c r="P66" s="5">
        <v>120822298064</v>
      </c>
      <c r="Q66" s="5">
        <v>64384420849</v>
      </c>
      <c r="R66" s="5">
        <v>59027797500</v>
      </c>
    </row>
    <row r="67" spans="2:18" ht="15.5" x14ac:dyDescent="0.35">
      <c r="C67" t="s">
        <v>27</v>
      </c>
      <c r="D67" s="5">
        <v>-42271418</v>
      </c>
      <c r="E67" s="5">
        <v>-288967567</v>
      </c>
      <c r="F67" s="5">
        <v>-226993080</v>
      </c>
      <c r="G67" s="5">
        <v>-225665020</v>
      </c>
      <c r="I67" s="5">
        <v>-773760848</v>
      </c>
      <c r="J67" s="5">
        <v>-1526644053</v>
      </c>
      <c r="K67" s="5">
        <v>-1058536071</v>
      </c>
      <c r="L67" s="5">
        <v>-571408608</v>
      </c>
      <c r="M67" s="5">
        <v>-5464655429</v>
      </c>
      <c r="N67" s="5">
        <v>-12836262144</v>
      </c>
      <c r="O67" s="5">
        <v>-38455949448</v>
      </c>
      <c r="P67" s="5">
        <v>-30627161799</v>
      </c>
      <c r="Q67" s="5">
        <v>-16420307909</v>
      </c>
      <c r="R67" s="5">
        <v>-15205766152</v>
      </c>
    </row>
    <row r="68" spans="2:18" ht="15.5" x14ac:dyDescent="0.35">
      <c r="C68" t="s">
        <v>83</v>
      </c>
      <c r="D68" s="5">
        <v>-31450640819</v>
      </c>
      <c r="E68" s="5">
        <v>-34654455752</v>
      </c>
      <c r="F68" s="5">
        <v>9701925048</v>
      </c>
      <c r="G68" s="5">
        <v>16013660355</v>
      </c>
      <c r="I68" s="5">
        <v>-34889975529</v>
      </c>
      <c r="J68" s="5">
        <v>-6111741865</v>
      </c>
      <c r="K68" s="5">
        <v>-3370825857</v>
      </c>
      <c r="L68" s="5">
        <v>90572477</v>
      </c>
      <c r="M68" s="5">
        <v>12533087704</v>
      </c>
      <c r="N68" s="5">
        <v>38038419405</v>
      </c>
      <c r="O68" s="5">
        <v>103723133972</v>
      </c>
      <c r="P68" s="5">
        <v>90195136265</v>
      </c>
      <c r="Q68" s="5">
        <v>47964112940</v>
      </c>
      <c r="R68" s="5">
        <v>43822031348</v>
      </c>
    </row>
    <row r="69" spans="2:18" ht="15.5" x14ac:dyDescent="0.35">
      <c r="C69" t="s">
        <v>84</v>
      </c>
      <c r="D69" s="5">
        <v>-286407540</v>
      </c>
      <c r="E69" s="5">
        <v>-2489886635</v>
      </c>
      <c r="F69" s="5">
        <v>462380217</v>
      </c>
      <c r="G69" s="5">
        <v>462380217</v>
      </c>
      <c r="I69" s="5">
        <v>-1102745984</v>
      </c>
      <c r="J69" s="5">
        <v>1944511802</v>
      </c>
      <c r="K69" s="5">
        <v>-7362177</v>
      </c>
      <c r="L69" s="5">
        <v>193445996</v>
      </c>
      <c r="M69" s="5">
        <v>3244347813</v>
      </c>
      <c r="N69" s="5">
        <v>-600591193</v>
      </c>
      <c r="O69" s="5">
        <v>-450000692</v>
      </c>
      <c r="P69" s="5">
        <v>2375778375</v>
      </c>
      <c r="Q69" s="5">
        <v>-908047643</v>
      </c>
      <c r="R69" s="5">
        <v>-422188898</v>
      </c>
    </row>
    <row r="70" spans="2:18" ht="15.5" x14ac:dyDescent="0.35">
      <c r="C70" t="s">
        <v>85</v>
      </c>
      <c r="D70" s="5">
        <v>-31737048359</v>
      </c>
      <c r="E70" s="5">
        <v>-37144342387</v>
      </c>
      <c r="F70" s="5">
        <v>10164305265</v>
      </c>
      <c r="G70" s="5">
        <v>16476040572</v>
      </c>
      <c r="I70" s="5">
        <v>-35992721513</v>
      </c>
      <c r="J70" s="5">
        <v>-4167230063</v>
      </c>
      <c r="K70" s="5">
        <v>-3378188034</v>
      </c>
      <c r="L70" s="5">
        <v>284018473</v>
      </c>
      <c r="M70" s="5">
        <v>15777435517</v>
      </c>
      <c r="N70" s="5">
        <v>37437828212</v>
      </c>
      <c r="O70" s="5">
        <v>103273133280</v>
      </c>
      <c r="P70" s="5">
        <v>92570914640</v>
      </c>
      <c r="Q70" s="5">
        <v>47056065297</v>
      </c>
      <c r="R70" s="5">
        <v>43399842450</v>
      </c>
    </row>
    <row r="71" spans="2:18" ht="15.5" x14ac:dyDescent="0.35">
      <c r="C71" t="s">
        <v>86</v>
      </c>
      <c r="D71" s="5">
        <v>-31450640819</v>
      </c>
      <c r="E71" s="5">
        <v>-34654455752</v>
      </c>
      <c r="F71" s="5">
        <v>9701925048</v>
      </c>
      <c r="G71" s="5">
        <v>16013660355</v>
      </c>
      <c r="I71" s="5">
        <v>-34889975529</v>
      </c>
      <c r="J71" s="5">
        <v>-6111741865</v>
      </c>
      <c r="K71" s="5">
        <v>-3370825857</v>
      </c>
      <c r="L71" s="5">
        <v>90572477</v>
      </c>
      <c r="M71" s="5">
        <v>12533087704</v>
      </c>
      <c r="N71" s="5">
        <v>38038419405</v>
      </c>
      <c r="O71" s="5">
        <v>103723133972</v>
      </c>
      <c r="P71" s="5">
        <v>90195136265</v>
      </c>
      <c r="Q71" s="5">
        <v>47964112940</v>
      </c>
      <c r="R71" s="5">
        <v>43822031348</v>
      </c>
    </row>
    <row r="72" spans="2:18" ht="15.5" x14ac:dyDescent="0.35">
      <c r="C72" t="s">
        <v>7</v>
      </c>
      <c r="D72" s="5">
        <v>-31491880502</v>
      </c>
      <c r="E72" s="5">
        <v>-36374688713</v>
      </c>
      <c r="F72" s="5">
        <v>10344828008</v>
      </c>
      <c r="G72" s="5">
        <v>16449156876</v>
      </c>
      <c r="I72" s="5">
        <v>-35356752373</v>
      </c>
      <c r="J72" s="5">
        <v>-1082447788</v>
      </c>
      <c r="K72" s="5">
        <v>-1471547679</v>
      </c>
      <c r="L72" s="5">
        <v>1990589559</v>
      </c>
      <c r="M72" s="5">
        <v>16048849628</v>
      </c>
      <c r="N72" s="5">
        <v>37443209341</v>
      </c>
      <c r="O72" s="5">
        <v>103273227960</v>
      </c>
      <c r="P72" s="5">
        <v>92570914640</v>
      </c>
      <c r="Q72" s="5">
        <v>47056065297</v>
      </c>
      <c r="R72" s="5">
        <v>43399842450</v>
      </c>
    </row>
    <row r="73" spans="2:18" ht="15.5" x14ac:dyDescent="0.35">
      <c r="C73" t="s">
        <v>88</v>
      </c>
      <c r="D73" s="5">
        <v>-31450640819</v>
      </c>
      <c r="E73" s="5">
        <v>-34654455752</v>
      </c>
      <c r="F73" s="5">
        <v>9701925048</v>
      </c>
      <c r="G73" s="5">
        <v>16013660355</v>
      </c>
      <c r="I73" s="5">
        <v>-34889975529</v>
      </c>
      <c r="J73" s="5">
        <v>-6111741865</v>
      </c>
      <c r="K73" s="5">
        <v>-3370825857</v>
      </c>
      <c r="L73" s="5">
        <v>90572477</v>
      </c>
      <c r="M73" s="5">
        <v>12533087704</v>
      </c>
      <c r="N73" s="5">
        <v>38038419405</v>
      </c>
      <c r="O73" s="5">
        <v>103723133972</v>
      </c>
      <c r="P73" s="5">
        <v>90195136265</v>
      </c>
      <c r="Q73" s="5">
        <v>47964112940</v>
      </c>
      <c r="R73" s="5">
        <v>43822031348</v>
      </c>
    </row>
    <row r="74" spans="2:18" ht="15.5" x14ac:dyDescent="0.35">
      <c r="C74" t="s">
        <v>89</v>
      </c>
      <c r="D74" s="5">
        <v>-31737048359</v>
      </c>
      <c r="E74" s="5">
        <v>-37144342387</v>
      </c>
      <c r="F74" s="5">
        <v>10164305265</v>
      </c>
      <c r="G74" s="5">
        <v>16476040572</v>
      </c>
      <c r="I74" s="5">
        <v>-35992721513</v>
      </c>
      <c r="J74" s="5">
        <v>-4167230063</v>
      </c>
      <c r="K74" s="5">
        <v>-3378188034</v>
      </c>
      <c r="L74" s="5">
        <v>284018473</v>
      </c>
      <c r="M74" s="5">
        <v>15777435517</v>
      </c>
      <c r="N74" s="5">
        <v>37437828212</v>
      </c>
      <c r="O74" s="5">
        <v>103273133280</v>
      </c>
      <c r="P74" s="5">
        <v>92570914640</v>
      </c>
      <c r="Q74" s="5">
        <v>47056065297</v>
      </c>
      <c r="R74" s="5">
        <v>43399842450</v>
      </c>
    </row>
    <row r="75" spans="2:18" ht="15.5" x14ac:dyDescent="0.35">
      <c r="C75" t="s">
        <v>90</v>
      </c>
      <c r="D75" s="5">
        <v>-31737048359</v>
      </c>
      <c r="E75" s="5">
        <v>-37144342387</v>
      </c>
      <c r="F75" s="5">
        <v>10164305265</v>
      </c>
      <c r="G75" s="5">
        <v>16476040572</v>
      </c>
      <c r="I75" s="5">
        <v>-35992721513</v>
      </c>
      <c r="J75" s="5">
        <v>-4167230063</v>
      </c>
      <c r="K75" s="5">
        <v>-3378188034</v>
      </c>
      <c r="L75" s="5">
        <v>284018473</v>
      </c>
      <c r="M75" s="5">
        <v>15777435517</v>
      </c>
      <c r="N75" s="5">
        <v>37437828212</v>
      </c>
      <c r="O75" s="5">
        <v>103273133280</v>
      </c>
      <c r="P75" s="5">
        <v>92570914640</v>
      </c>
      <c r="Q75" s="5">
        <v>47056065297</v>
      </c>
      <c r="R75" s="5">
        <v>43399842450</v>
      </c>
    </row>
    <row r="77" spans="2:18" ht="15.5" x14ac:dyDescent="0.35">
      <c r="B77" t="s">
        <v>91</v>
      </c>
      <c r="C77" t="s">
        <v>92</v>
      </c>
    </row>
    <row r="78" spans="2:18" ht="15.5" x14ac:dyDescent="0.35">
      <c r="C78" t="s">
        <v>93</v>
      </c>
    </row>
    <row r="79" spans="2:18" ht="15.5" x14ac:dyDescent="0.35">
      <c r="C79" t="s">
        <v>19</v>
      </c>
      <c r="D79" s="5">
        <v>18583450696</v>
      </c>
      <c r="E79" s="5">
        <v>13135668510</v>
      </c>
      <c r="F79" s="5">
        <v>10995215958</v>
      </c>
      <c r="G79" s="5">
        <v>16362386760</v>
      </c>
      <c r="I79" s="5">
        <v>13135668510</v>
      </c>
      <c r="J79" s="5">
        <v>14002557153</v>
      </c>
      <c r="K79" s="5">
        <v>4987336557</v>
      </c>
      <c r="L79" s="5">
        <v>3947093730</v>
      </c>
      <c r="M79" s="5">
        <v>4842160614</v>
      </c>
      <c r="N79" s="5">
        <v>4787116907</v>
      </c>
      <c r="O79" s="5">
        <v>33251824546</v>
      </c>
      <c r="P79" s="5">
        <v>42927581553</v>
      </c>
      <c r="Q79" s="5">
        <v>36310612147</v>
      </c>
      <c r="R79" s="5">
        <v>2467386813</v>
      </c>
    </row>
    <row r="80" spans="2:18" ht="15.5" x14ac:dyDescent="0.35">
      <c r="C80" t="s">
        <v>473</v>
      </c>
      <c r="D80" s="5">
        <v>281184587700</v>
      </c>
      <c r="E80" s="5">
        <v>295697124600</v>
      </c>
      <c r="F80" s="5">
        <v>303157887800</v>
      </c>
      <c r="G80" s="5">
        <v>283292300800</v>
      </c>
      <c r="I80" s="5">
        <v>295697124600</v>
      </c>
      <c r="J80" s="5">
        <v>306585389900</v>
      </c>
      <c r="K80" s="5">
        <v>271188340400</v>
      </c>
      <c r="L80" s="5">
        <v>94827186700</v>
      </c>
    </row>
    <row r="81" spans="3:18" ht="15.5" x14ac:dyDescent="0.35">
      <c r="C81" t="s">
        <v>94</v>
      </c>
      <c r="D81" s="5">
        <v>183374196504</v>
      </c>
      <c r="E81" s="5">
        <v>168055919222</v>
      </c>
      <c r="F81" s="5">
        <v>113208953447</v>
      </c>
      <c r="G81" s="5">
        <v>73055913459</v>
      </c>
      <c r="I81" s="5">
        <v>168055919222</v>
      </c>
      <c r="J81" s="5">
        <v>125241663489</v>
      </c>
      <c r="K81" s="5">
        <v>149761160176</v>
      </c>
      <c r="L81" s="5">
        <v>178070931550</v>
      </c>
      <c r="M81" s="5">
        <v>282171120367</v>
      </c>
      <c r="N81" s="5">
        <v>243220094125</v>
      </c>
      <c r="O81" s="5">
        <v>249970161581</v>
      </c>
      <c r="P81" s="5">
        <v>261467352991</v>
      </c>
      <c r="Q81" s="5">
        <v>250563678041</v>
      </c>
      <c r="R81" s="5">
        <v>127993219478</v>
      </c>
    </row>
    <row r="82" spans="3:18" ht="15.5" x14ac:dyDescent="0.35">
      <c r="C82" t="s">
        <v>283</v>
      </c>
      <c r="E82" s="5">
        <v>532476186</v>
      </c>
      <c r="F82" s="5">
        <v>66577028</v>
      </c>
      <c r="I82" s="5">
        <v>532476186</v>
      </c>
      <c r="J82" s="5">
        <v>815708142</v>
      </c>
      <c r="K82" s="5">
        <v>299168360</v>
      </c>
      <c r="L82" s="5">
        <v>425694235</v>
      </c>
    </row>
    <row r="83" spans="3:18" ht="15.5" x14ac:dyDescent="0.35">
      <c r="C83" t="s">
        <v>282</v>
      </c>
    </row>
    <row r="84" spans="3:18" ht="15.5" x14ac:dyDescent="0.35">
      <c r="C84" t="s">
        <v>284</v>
      </c>
      <c r="D84" s="5">
        <v>183374196504</v>
      </c>
      <c r="E84" s="5">
        <v>168055919222</v>
      </c>
      <c r="F84" s="5">
        <v>113208953447</v>
      </c>
      <c r="G84" s="5">
        <v>73055913459</v>
      </c>
      <c r="I84" s="5">
        <v>168055919222</v>
      </c>
      <c r="J84" s="5">
        <v>125241663489</v>
      </c>
      <c r="K84" s="5">
        <v>149761160176</v>
      </c>
      <c r="L84" s="5">
        <v>178070931550</v>
      </c>
      <c r="M84" s="5">
        <v>282171120367</v>
      </c>
      <c r="N84" s="5">
        <v>243220094125</v>
      </c>
      <c r="O84" s="5">
        <v>249970161581</v>
      </c>
      <c r="P84" s="5">
        <v>261467352991</v>
      </c>
      <c r="Q84" s="5">
        <v>250563678041</v>
      </c>
      <c r="R84" s="5">
        <v>127993219478</v>
      </c>
    </row>
    <row r="85" spans="3:18" ht="15.5" x14ac:dyDescent="0.35">
      <c r="C85" t="s">
        <v>95</v>
      </c>
      <c r="D85" s="5">
        <v>2896092427</v>
      </c>
      <c r="E85" s="5">
        <v>1405658733</v>
      </c>
      <c r="F85" s="5">
        <v>1758017520</v>
      </c>
      <c r="G85" s="5">
        <v>1374622231</v>
      </c>
      <c r="I85" s="5">
        <v>1405658733</v>
      </c>
      <c r="J85" s="5">
        <v>1148981102</v>
      </c>
      <c r="K85" s="5">
        <v>1194224832</v>
      </c>
      <c r="L85" s="5">
        <v>1529694183</v>
      </c>
      <c r="M85" s="5">
        <v>786019596</v>
      </c>
      <c r="N85" s="5">
        <v>2900060935</v>
      </c>
      <c r="O85" s="5">
        <v>818659416</v>
      </c>
      <c r="P85" s="5">
        <v>652882898</v>
      </c>
      <c r="Q85" s="5">
        <v>1204798980</v>
      </c>
      <c r="R85" s="5">
        <v>456669747</v>
      </c>
    </row>
    <row r="86" spans="3:18" ht="15.5" x14ac:dyDescent="0.35">
      <c r="C86" t="s">
        <v>97</v>
      </c>
      <c r="L86" s="5">
        <v>13311839327</v>
      </c>
    </row>
    <row r="87" spans="3:18" ht="15.5" x14ac:dyDescent="0.35">
      <c r="C87" t="s">
        <v>96</v>
      </c>
      <c r="D87" s="5">
        <v>52024071508</v>
      </c>
      <c r="E87" s="5">
        <v>106202965604</v>
      </c>
      <c r="F87" s="5">
        <v>107905380854</v>
      </c>
      <c r="G87" s="5">
        <v>75953023594</v>
      </c>
      <c r="I87" s="5">
        <v>106202965604</v>
      </c>
      <c r="J87" s="5">
        <v>256030679783</v>
      </c>
      <c r="K87" s="5">
        <v>202079387200</v>
      </c>
      <c r="L87" s="5">
        <v>47372601848</v>
      </c>
      <c r="M87" s="5">
        <v>149626654775</v>
      </c>
      <c r="N87" s="5">
        <v>146626605836</v>
      </c>
      <c r="O87" s="5">
        <v>156029530465</v>
      </c>
      <c r="P87" s="5">
        <v>142212647161</v>
      </c>
      <c r="Q87" s="5">
        <v>71875799840</v>
      </c>
      <c r="R87" s="5">
        <v>50782607262</v>
      </c>
    </row>
    <row r="88" spans="3:18" ht="15.5" x14ac:dyDescent="0.35">
      <c r="C88" t="s">
        <v>77</v>
      </c>
      <c r="D88" s="5">
        <v>-12552908166</v>
      </c>
      <c r="E88" s="5">
        <v>-12552908166</v>
      </c>
      <c r="F88" s="5">
        <v>-12552908166</v>
      </c>
      <c r="G88" s="5">
        <v>-12552908166</v>
      </c>
      <c r="I88" s="5">
        <v>-12552908166</v>
      </c>
      <c r="J88" s="5">
        <v>-12552908166</v>
      </c>
      <c r="K88" s="5">
        <v>601374028</v>
      </c>
      <c r="L88" s="5">
        <v>-71403</v>
      </c>
      <c r="M88" s="5">
        <v>-171064</v>
      </c>
      <c r="N88" s="5">
        <v>71402</v>
      </c>
    </row>
    <row r="89" spans="3:18" ht="15.5" x14ac:dyDescent="0.35">
      <c r="C89" t="s">
        <v>98</v>
      </c>
      <c r="D89" s="5">
        <v>574874142937</v>
      </c>
      <c r="E89" s="5">
        <v>620780126328</v>
      </c>
      <c r="F89" s="5">
        <v>681496989239</v>
      </c>
      <c r="G89" s="5">
        <v>485400421166</v>
      </c>
      <c r="I89" s="5">
        <v>620780126328</v>
      </c>
      <c r="J89" s="5">
        <v>730730404531</v>
      </c>
      <c r="K89" s="5">
        <v>637958259902</v>
      </c>
      <c r="L89" s="5">
        <v>389697575028</v>
      </c>
      <c r="M89" s="5">
        <v>450325961390</v>
      </c>
      <c r="N89" s="5">
        <v>423486192138</v>
      </c>
      <c r="O89" s="5">
        <v>483422211591</v>
      </c>
      <c r="P89" s="5">
        <v>490747589782</v>
      </c>
      <c r="Q89" s="5">
        <v>402492112857</v>
      </c>
      <c r="R89" s="5">
        <v>188294784719</v>
      </c>
    </row>
    <row r="90" spans="3:18" ht="15.5" x14ac:dyDescent="0.35">
      <c r="C90" t="s">
        <v>99</v>
      </c>
    </row>
    <row r="91" spans="3:18" ht="15.5" x14ac:dyDescent="0.35">
      <c r="C91" t="s">
        <v>339</v>
      </c>
      <c r="D91" s="5">
        <v>12002032240</v>
      </c>
      <c r="E91" s="5">
        <v>11988627443</v>
      </c>
      <c r="F91" s="5">
        <v>12128703166</v>
      </c>
      <c r="G91" s="5">
        <v>12231548688</v>
      </c>
      <c r="I91" s="5">
        <v>11988627443</v>
      </c>
      <c r="J91" s="5">
        <v>11882799985</v>
      </c>
      <c r="K91" s="5">
        <v>9040440639</v>
      </c>
    </row>
    <row r="92" spans="3:18" ht="15.5" x14ac:dyDescent="0.35">
      <c r="C92" t="s">
        <v>101</v>
      </c>
      <c r="D92" s="5">
        <v>262268212008</v>
      </c>
      <c r="E92" s="5">
        <v>274225140848</v>
      </c>
      <c r="F92" s="5">
        <v>279400006127</v>
      </c>
      <c r="G92" s="5">
        <v>283570502324</v>
      </c>
      <c r="I92" s="5">
        <v>274225140848</v>
      </c>
      <c r="J92" s="5">
        <v>293908665135</v>
      </c>
      <c r="K92" s="5">
        <v>313858915547</v>
      </c>
      <c r="L92" s="5">
        <v>329698912588</v>
      </c>
      <c r="M92" s="5">
        <v>442033942721</v>
      </c>
      <c r="N92" s="5">
        <v>379776240198</v>
      </c>
      <c r="O92" s="5">
        <v>353945662234</v>
      </c>
      <c r="P92" s="5">
        <v>263407043489</v>
      </c>
      <c r="Q92" s="5">
        <v>169755333788</v>
      </c>
      <c r="R92" s="5">
        <v>177826128141</v>
      </c>
    </row>
    <row r="93" spans="3:18" ht="15.5" x14ac:dyDescent="0.35">
      <c r="C93" t="s">
        <v>100</v>
      </c>
      <c r="D93" s="5">
        <v>77493180865</v>
      </c>
      <c r="E93" s="5">
        <v>72258167149</v>
      </c>
      <c r="F93" s="5">
        <v>73620920100</v>
      </c>
      <c r="G93" s="5">
        <v>74983673053</v>
      </c>
      <c r="I93" s="5">
        <v>72258167149</v>
      </c>
      <c r="J93" s="5">
        <v>77709178954</v>
      </c>
      <c r="K93" s="5">
        <v>72028780687</v>
      </c>
      <c r="L93" s="5">
        <v>75770091620</v>
      </c>
      <c r="M93" s="5">
        <v>80983814256</v>
      </c>
      <c r="N93" s="5">
        <v>86197536892</v>
      </c>
      <c r="O93" s="5">
        <v>7276653415</v>
      </c>
    </row>
    <row r="94" spans="3:18" ht="15.5" x14ac:dyDescent="0.35">
      <c r="C94" t="s">
        <v>287</v>
      </c>
      <c r="D94" s="5">
        <v>4766167272</v>
      </c>
      <c r="E94" s="5">
        <v>4478476278</v>
      </c>
      <c r="F94" s="5">
        <v>3564947044</v>
      </c>
      <c r="G94" s="5">
        <v>3501462383</v>
      </c>
      <c r="I94" s="5">
        <v>4478476278</v>
      </c>
      <c r="J94" s="5">
        <v>3373801772</v>
      </c>
      <c r="K94" s="5">
        <v>4029428696</v>
      </c>
      <c r="L94" s="5">
        <v>3828827506</v>
      </c>
      <c r="M94" s="5">
        <v>4564278941</v>
      </c>
      <c r="N94" s="5">
        <v>5271632519</v>
      </c>
      <c r="O94" s="5">
        <v>4031508060</v>
      </c>
      <c r="P94" s="5">
        <v>3113638277</v>
      </c>
      <c r="Q94" s="5">
        <v>3213087451</v>
      </c>
      <c r="R94" s="5">
        <v>2140037562</v>
      </c>
    </row>
    <row r="95" spans="3:18" ht="15.5" x14ac:dyDescent="0.35">
      <c r="C95" t="s">
        <v>103</v>
      </c>
      <c r="D95" s="5">
        <v>361886104242</v>
      </c>
      <c r="E95" s="5">
        <v>368408982205</v>
      </c>
      <c r="F95" s="5">
        <v>374474422183</v>
      </c>
      <c r="G95" s="5">
        <v>380313944752</v>
      </c>
      <c r="I95" s="5">
        <v>368408982205</v>
      </c>
      <c r="J95" s="5">
        <v>393340993127</v>
      </c>
      <c r="K95" s="5">
        <v>408232719844</v>
      </c>
      <c r="L95" s="5">
        <v>421906085188</v>
      </c>
      <c r="M95" s="5">
        <v>538793353944</v>
      </c>
      <c r="N95" s="5">
        <v>483438022028</v>
      </c>
      <c r="O95" s="5">
        <v>365253823709</v>
      </c>
      <c r="P95" s="5">
        <v>268098966249</v>
      </c>
      <c r="Q95" s="5">
        <v>174471429722</v>
      </c>
      <c r="R95" s="5">
        <v>181950349586</v>
      </c>
    </row>
    <row r="96" spans="3:18" ht="15.5" x14ac:dyDescent="0.35">
      <c r="C96" t="s">
        <v>104</v>
      </c>
      <c r="D96" s="5">
        <v>936760247179</v>
      </c>
      <c r="E96" s="5">
        <v>989189108533</v>
      </c>
      <c r="F96" s="5">
        <v>1055971411422</v>
      </c>
      <c r="G96" s="5">
        <v>865714365918</v>
      </c>
      <c r="I96" s="5">
        <v>989189108533</v>
      </c>
      <c r="J96" s="5">
        <v>1124071397658</v>
      </c>
      <c r="K96" s="5">
        <v>1046190979746</v>
      </c>
      <c r="L96" s="5">
        <v>811603660216</v>
      </c>
      <c r="M96" s="5">
        <v>989119315334</v>
      </c>
      <c r="N96" s="5">
        <v>906924214166</v>
      </c>
      <c r="O96" s="5">
        <v>848676035300</v>
      </c>
      <c r="P96" s="5">
        <v>758846556031</v>
      </c>
      <c r="Q96" s="5">
        <v>576963542579</v>
      </c>
      <c r="R96" s="5">
        <v>370245134305</v>
      </c>
    </row>
    <row r="97" spans="3:18" ht="15.5" x14ac:dyDescent="0.35">
      <c r="C97" t="s">
        <v>105</v>
      </c>
    </row>
    <row r="98" spans="3:18" ht="15.5" x14ac:dyDescent="0.35">
      <c r="C98" t="s">
        <v>106</v>
      </c>
    </row>
    <row r="99" spans="3:18" ht="15.5" x14ac:dyDescent="0.35">
      <c r="C99" t="s">
        <v>107</v>
      </c>
      <c r="D99" s="5">
        <v>336734510124</v>
      </c>
      <c r="E99" s="5">
        <v>353841911808</v>
      </c>
      <c r="F99" s="5">
        <v>384451965185</v>
      </c>
      <c r="G99" s="5">
        <v>201092943434</v>
      </c>
      <c r="I99" s="5">
        <v>353841911808</v>
      </c>
      <c r="J99" s="5">
        <v>432851967189</v>
      </c>
      <c r="K99" s="5">
        <v>364553821477</v>
      </c>
      <c r="L99" s="5">
        <v>119206775342</v>
      </c>
      <c r="M99" s="5">
        <v>280958063589</v>
      </c>
      <c r="N99" s="5">
        <v>188719266211</v>
      </c>
      <c r="O99" s="5">
        <v>161901915986</v>
      </c>
      <c r="P99" s="5">
        <v>183224424681</v>
      </c>
      <c r="Q99" s="5">
        <v>88130681014</v>
      </c>
      <c r="R99" s="5">
        <v>141500588823</v>
      </c>
    </row>
    <row r="100" spans="3:18" ht="15.5" x14ac:dyDescent="0.35">
      <c r="C100" t="s">
        <v>112</v>
      </c>
      <c r="D100" s="5">
        <v>309799426412</v>
      </c>
      <c r="E100" s="5">
        <v>314231396421</v>
      </c>
      <c r="F100" s="5">
        <v>345144178183</v>
      </c>
      <c r="G100" s="5">
        <v>150286744956</v>
      </c>
      <c r="I100" s="5">
        <v>314231396421</v>
      </c>
      <c r="J100" s="5">
        <v>362248416487</v>
      </c>
      <c r="K100" s="5">
        <v>282141889004</v>
      </c>
      <c r="L100" s="5">
        <v>79179830334</v>
      </c>
      <c r="M100" s="5">
        <v>262060700062</v>
      </c>
      <c r="N100" s="5">
        <v>169650433905</v>
      </c>
      <c r="O100" s="5">
        <v>142205482183</v>
      </c>
      <c r="P100" s="5">
        <v>164241726852</v>
      </c>
      <c r="Q100" s="5">
        <v>72880517599</v>
      </c>
      <c r="R100" s="5">
        <v>116525813482</v>
      </c>
    </row>
    <row r="101" spans="3:18" ht="15.5" x14ac:dyDescent="0.35">
      <c r="C101" t="s">
        <v>108</v>
      </c>
    </row>
    <row r="102" spans="3:18" ht="15.5" x14ac:dyDescent="0.35">
      <c r="C102" t="s">
        <v>289</v>
      </c>
      <c r="D102" s="5">
        <v>8578133119</v>
      </c>
      <c r="E102" s="5">
        <v>20227009355</v>
      </c>
      <c r="F102" s="5">
        <v>20155623381</v>
      </c>
      <c r="G102" s="5">
        <v>23345297635</v>
      </c>
      <c r="I102" s="5">
        <v>20227009355</v>
      </c>
      <c r="J102" s="5">
        <v>13393150174</v>
      </c>
      <c r="K102" s="5">
        <v>22369722907</v>
      </c>
      <c r="L102" s="5">
        <v>24400828056</v>
      </c>
      <c r="M102" s="5">
        <v>1908574346</v>
      </c>
      <c r="N102" s="5">
        <v>1935349192</v>
      </c>
      <c r="O102" s="5">
        <v>1563142430</v>
      </c>
      <c r="P102" s="5">
        <v>4875583365</v>
      </c>
      <c r="Q102" s="5">
        <v>3440008908</v>
      </c>
      <c r="R102" s="5">
        <v>2648990514</v>
      </c>
    </row>
    <row r="103" spans="3:18" ht="15.5" x14ac:dyDescent="0.35">
      <c r="C103" t="s">
        <v>109</v>
      </c>
      <c r="N103" s="5">
        <v>206253250</v>
      </c>
      <c r="O103" s="5">
        <v>3912564450</v>
      </c>
      <c r="P103" s="5">
        <v>1126753250</v>
      </c>
      <c r="Q103" s="5">
        <v>2501253250</v>
      </c>
      <c r="R103" s="5">
        <v>4984337422</v>
      </c>
    </row>
    <row r="104" spans="3:18" ht="15.5" x14ac:dyDescent="0.35">
      <c r="C104" t="s">
        <v>290</v>
      </c>
      <c r="E104" s="5">
        <v>532476186</v>
      </c>
      <c r="F104" s="5">
        <v>66577028</v>
      </c>
      <c r="I104" s="5">
        <v>532476186</v>
      </c>
      <c r="J104" s="5">
        <v>815708142</v>
      </c>
      <c r="K104" s="5">
        <v>299168360</v>
      </c>
      <c r="L104" s="5">
        <v>425694235</v>
      </c>
      <c r="N104" s="5">
        <v>206253250</v>
      </c>
      <c r="O104" s="5">
        <v>3912564450</v>
      </c>
      <c r="P104" s="5">
        <v>1126753250</v>
      </c>
      <c r="Q104" s="5">
        <v>2501253250</v>
      </c>
      <c r="R104" s="5">
        <v>4984337422</v>
      </c>
    </row>
    <row r="105" spans="3:18" ht="15.5" x14ac:dyDescent="0.35">
      <c r="C105" t="s">
        <v>118</v>
      </c>
      <c r="J105" s="5">
        <v>37952802812</v>
      </c>
      <c r="K105" s="5">
        <v>40743372889</v>
      </c>
    </row>
    <row r="106" spans="3:18" ht="15.5" x14ac:dyDescent="0.35">
      <c r="C106" t="s">
        <v>110</v>
      </c>
      <c r="D106" s="5">
        <v>1087575618</v>
      </c>
      <c r="E106" s="5">
        <v>989128759</v>
      </c>
      <c r="F106" s="5">
        <v>1028538183</v>
      </c>
      <c r="G106" s="5">
        <v>450471382</v>
      </c>
      <c r="I106" s="5">
        <v>989128759</v>
      </c>
      <c r="J106" s="5">
        <v>785316075</v>
      </c>
      <c r="K106" s="5">
        <v>1287095178</v>
      </c>
      <c r="L106" s="5">
        <v>668040333</v>
      </c>
      <c r="M106" s="5">
        <v>3110140792</v>
      </c>
      <c r="N106" s="5">
        <v>3660797003</v>
      </c>
      <c r="O106" s="5">
        <v>5987740977</v>
      </c>
      <c r="P106" s="5">
        <v>11458432832</v>
      </c>
      <c r="Q106" s="5">
        <v>7291199371</v>
      </c>
      <c r="R106" s="5">
        <v>11459416423</v>
      </c>
    </row>
    <row r="107" spans="3:18" ht="15.5" x14ac:dyDescent="0.35">
      <c r="C107" t="s">
        <v>111</v>
      </c>
      <c r="D107" s="5">
        <v>193583584</v>
      </c>
      <c r="E107" s="5">
        <v>982815684</v>
      </c>
      <c r="F107" s="5">
        <v>874749756</v>
      </c>
      <c r="G107" s="5">
        <v>160087762</v>
      </c>
      <c r="I107" s="5">
        <v>982815684</v>
      </c>
      <c r="J107" s="5">
        <v>1310919906</v>
      </c>
      <c r="K107" s="5">
        <v>739272461</v>
      </c>
      <c r="L107" s="5">
        <v>254950390</v>
      </c>
      <c r="M107" s="5">
        <v>1112518425</v>
      </c>
      <c r="N107" s="5">
        <v>989362134</v>
      </c>
      <c r="O107" s="5">
        <v>796251439</v>
      </c>
      <c r="P107" s="5">
        <v>139263395</v>
      </c>
      <c r="Q107" s="5">
        <v>309459886</v>
      </c>
      <c r="R107" s="5">
        <v>4719851755</v>
      </c>
    </row>
    <row r="108" spans="3:18" ht="15.5" x14ac:dyDescent="0.35">
      <c r="C108" t="s">
        <v>113</v>
      </c>
    </row>
    <row r="109" spans="3:18" ht="15.5" x14ac:dyDescent="0.35">
      <c r="C109" t="s">
        <v>403</v>
      </c>
      <c r="D109" s="5">
        <v>7777777780</v>
      </c>
      <c r="E109" s="5">
        <v>11111111112</v>
      </c>
      <c r="F109" s="5">
        <v>14444444446</v>
      </c>
      <c r="G109" s="5">
        <v>17777777779</v>
      </c>
      <c r="I109" s="5">
        <v>11111111112</v>
      </c>
      <c r="J109" s="5">
        <v>24444444445</v>
      </c>
      <c r="L109" s="5">
        <v>3354310048</v>
      </c>
      <c r="M109" s="5">
        <v>13417240228</v>
      </c>
      <c r="N109" s="5">
        <v>23480170408</v>
      </c>
      <c r="O109" s="5">
        <v>29080642255</v>
      </c>
    </row>
    <row r="110" spans="3:18" ht="15.5" x14ac:dyDescent="0.35">
      <c r="C110" t="s">
        <v>402</v>
      </c>
      <c r="D110" s="5">
        <v>4186148799</v>
      </c>
      <c r="E110" s="5">
        <v>5449763111</v>
      </c>
      <c r="F110" s="5">
        <v>5363870343</v>
      </c>
      <c r="G110" s="5">
        <v>5279332659</v>
      </c>
      <c r="I110" s="5">
        <v>5449763111</v>
      </c>
      <c r="J110" s="5">
        <v>6485265181</v>
      </c>
      <c r="K110" s="5">
        <v>7457632457</v>
      </c>
      <c r="L110" s="5">
        <v>9980869713</v>
      </c>
      <c r="M110" s="5">
        <v>10645575579</v>
      </c>
      <c r="N110" s="5">
        <v>11633806865</v>
      </c>
      <c r="R110" s="5">
        <v>110273550</v>
      </c>
    </row>
    <row r="111" spans="3:18" ht="15.5" x14ac:dyDescent="0.35">
      <c r="C111" t="s">
        <v>115</v>
      </c>
      <c r="D111" s="5">
        <v>14385249724</v>
      </c>
      <c r="E111" s="5">
        <v>14368835403</v>
      </c>
      <c r="F111" s="5">
        <v>14352677302</v>
      </c>
      <c r="G111" s="5">
        <v>14336771416</v>
      </c>
      <c r="I111" s="5">
        <v>14368835403</v>
      </c>
      <c r="J111" s="5">
        <v>14305700609</v>
      </c>
      <c r="K111" s="5">
        <v>4318972642</v>
      </c>
      <c r="L111" s="5">
        <v>11600751948</v>
      </c>
      <c r="M111" s="5">
        <v>11145759633</v>
      </c>
      <c r="N111" s="5">
        <v>10947487395</v>
      </c>
      <c r="O111" s="5">
        <v>6543144507</v>
      </c>
      <c r="P111" s="5">
        <v>576574987</v>
      </c>
      <c r="R111" s="5">
        <v>1162179227</v>
      </c>
    </row>
    <row r="112" spans="3:18" ht="15.5" x14ac:dyDescent="0.35">
      <c r="C112" t="s">
        <v>116</v>
      </c>
      <c r="D112" s="5">
        <v>29704635981</v>
      </c>
      <c r="E112" s="5">
        <v>33289047292</v>
      </c>
      <c r="F112" s="5">
        <v>32316954417</v>
      </c>
      <c r="G112" s="5">
        <v>35583235929</v>
      </c>
      <c r="I112" s="5">
        <v>33289047292</v>
      </c>
      <c r="J112" s="5">
        <v>43490806843</v>
      </c>
      <c r="K112" s="5">
        <v>20063551900</v>
      </c>
      <c r="L112" s="5">
        <v>23537337791</v>
      </c>
      <c r="M112" s="5">
        <v>39500652299</v>
      </c>
      <c r="N112" s="5">
        <v>55644031346</v>
      </c>
      <c r="O112" s="5">
        <v>45206674495</v>
      </c>
      <c r="P112" s="5">
        <v>12454553111</v>
      </c>
      <c r="Q112" s="5">
        <v>12852349806</v>
      </c>
      <c r="R112" s="5">
        <v>8670423799</v>
      </c>
    </row>
    <row r="113" spans="3:18" ht="15.5" x14ac:dyDescent="0.35">
      <c r="C113" t="s">
        <v>117</v>
      </c>
      <c r="D113" s="5">
        <v>29704635981</v>
      </c>
      <c r="E113" s="5">
        <v>33289047292</v>
      </c>
      <c r="F113" s="5">
        <v>32316954417</v>
      </c>
      <c r="G113" s="5">
        <v>35583235929</v>
      </c>
      <c r="I113" s="5">
        <v>33289047292</v>
      </c>
      <c r="J113" s="5">
        <v>43490806843</v>
      </c>
      <c r="K113" s="5">
        <v>20063551900</v>
      </c>
      <c r="L113" s="5">
        <v>23537337791</v>
      </c>
      <c r="M113" s="5">
        <v>39500652299</v>
      </c>
      <c r="N113" s="5">
        <v>55644031346</v>
      </c>
      <c r="O113" s="5">
        <v>45206674495</v>
      </c>
      <c r="P113" s="5">
        <v>12454553111</v>
      </c>
      <c r="Q113" s="5">
        <v>12852349806</v>
      </c>
      <c r="R113" s="5">
        <v>8670423799</v>
      </c>
    </row>
    <row r="114" spans="3:18" ht="15.5" x14ac:dyDescent="0.35">
      <c r="C114" t="s">
        <v>119</v>
      </c>
    </row>
    <row r="115" spans="3:18" ht="15.5" x14ac:dyDescent="0.35">
      <c r="C115" t="s">
        <v>120</v>
      </c>
      <c r="D115" s="5">
        <v>11963926579</v>
      </c>
      <c r="E115" s="5">
        <v>16560874223</v>
      </c>
      <c r="F115" s="5">
        <v>19808314789</v>
      </c>
      <c r="G115" s="5">
        <v>23057110438</v>
      </c>
      <c r="I115" s="5">
        <v>16560874223</v>
      </c>
      <c r="J115" s="5">
        <v>30929709626</v>
      </c>
      <c r="K115" s="5">
        <v>7457632457</v>
      </c>
      <c r="L115" s="5">
        <v>13335179761</v>
      </c>
      <c r="M115" s="5">
        <v>24062815807</v>
      </c>
      <c r="N115" s="5">
        <v>35113977273</v>
      </c>
      <c r="O115" s="5">
        <v>29080642255</v>
      </c>
      <c r="R115" s="5">
        <v>110273550</v>
      </c>
    </row>
    <row r="116" spans="3:18" ht="15.5" x14ac:dyDescent="0.35">
      <c r="C116" t="s">
        <v>293</v>
      </c>
      <c r="M116" s="5">
        <v>4443031</v>
      </c>
    </row>
    <row r="117" spans="3:18" ht="15.5" x14ac:dyDescent="0.35">
      <c r="C117" t="s">
        <v>121</v>
      </c>
      <c r="D117" s="5">
        <v>366439146105</v>
      </c>
      <c r="E117" s="5">
        <v>387130959100</v>
      </c>
      <c r="F117" s="5">
        <v>416768919602</v>
      </c>
      <c r="G117" s="5">
        <v>236676179363</v>
      </c>
      <c r="I117" s="5">
        <v>387130959100</v>
      </c>
      <c r="J117" s="5">
        <v>476342774032</v>
      </c>
      <c r="K117" s="5">
        <v>384617373377</v>
      </c>
      <c r="L117" s="5">
        <v>142744113133</v>
      </c>
      <c r="M117" s="5">
        <v>320458715888</v>
      </c>
      <c r="N117" s="5">
        <v>244363297557</v>
      </c>
      <c r="O117" s="5">
        <v>207108590481</v>
      </c>
      <c r="P117" s="5">
        <v>195678977792</v>
      </c>
      <c r="Q117" s="5">
        <v>100983030820</v>
      </c>
      <c r="R117" s="5">
        <v>150171012622</v>
      </c>
    </row>
    <row r="118" spans="3:18" ht="15.5" x14ac:dyDescent="0.35">
      <c r="C118" t="s">
        <v>122</v>
      </c>
    </row>
    <row r="119" spans="3:18" ht="15.5" x14ac:dyDescent="0.35">
      <c r="C119" t="s">
        <v>123</v>
      </c>
      <c r="D119" s="5">
        <v>241943817000</v>
      </c>
      <c r="E119" s="5">
        <v>241943817000</v>
      </c>
      <c r="F119" s="5">
        <v>241943817000</v>
      </c>
      <c r="G119" s="5">
        <v>241943817000</v>
      </c>
      <c r="I119" s="5">
        <v>241943817000</v>
      </c>
      <c r="J119" s="5">
        <v>241943817000</v>
      </c>
      <c r="K119" s="5">
        <v>241943817000</v>
      </c>
      <c r="L119" s="5">
        <v>241943817000</v>
      </c>
      <c r="M119" s="5">
        <v>241943817000</v>
      </c>
      <c r="N119" s="5">
        <v>241943817000</v>
      </c>
      <c r="O119" s="5">
        <v>237840550000</v>
      </c>
      <c r="P119" s="5">
        <v>237483462000</v>
      </c>
      <c r="Q119" s="5">
        <v>235000000000</v>
      </c>
      <c r="R119" s="5">
        <v>165000000000</v>
      </c>
    </row>
    <row r="120" spans="3:18" ht="15.5" x14ac:dyDescent="0.35">
      <c r="C120" t="s">
        <v>124</v>
      </c>
      <c r="D120" s="5">
        <v>162091994218</v>
      </c>
      <c r="E120" s="5">
        <v>162091994218</v>
      </c>
      <c r="F120" s="5">
        <v>162091994218</v>
      </c>
      <c r="G120" s="5">
        <v>162091994218</v>
      </c>
      <c r="I120" s="5">
        <v>162091994218</v>
      </c>
      <c r="J120" s="5">
        <v>162091994218</v>
      </c>
      <c r="K120" s="5">
        <v>162091994218</v>
      </c>
      <c r="L120" s="5">
        <v>162091994218</v>
      </c>
      <c r="M120" s="5">
        <v>158039249438</v>
      </c>
      <c r="N120" s="5">
        <v>158039249438</v>
      </c>
      <c r="O120" s="5">
        <v>147575918588</v>
      </c>
      <c r="P120" s="5">
        <v>146665344188</v>
      </c>
      <c r="Q120" s="5">
        <v>140332516088</v>
      </c>
      <c r="R120" s="5">
        <v>1484191309</v>
      </c>
    </row>
    <row r="121" spans="3:18" ht="15.5" x14ac:dyDescent="0.35">
      <c r="C121" t="s">
        <v>125</v>
      </c>
      <c r="D121" s="5">
        <v>168195173643</v>
      </c>
      <c r="E121" s="5">
        <v>199687054145</v>
      </c>
      <c r="F121" s="5">
        <v>236061742858</v>
      </c>
      <c r="G121" s="5">
        <v>225716914850</v>
      </c>
      <c r="I121" s="5">
        <v>199687054145</v>
      </c>
      <c r="J121" s="5">
        <v>244721559198</v>
      </c>
      <c r="K121" s="5">
        <v>255481759666</v>
      </c>
      <c r="L121" s="5">
        <v>266631060025</v>
      </c>
      <c r="M121" s="5">
        <v>268802435517</v>
      </c>
      <c r="N121" s="5">
        <v>262431338569</v>
      </c>
      <c r="O121" s="5">
        <v>256149083500</v>
      </c>
      <c r="P121" s="5">
        <v>179018030931</v>
      </c>
      <c r="Q121" s="5">
        <v>100645995671</v>
      </c>
      <c r="R121" s="5">
        <v>53589930374</v>
      </c>
    </row>
    <row r="122" spans="3:18" ht="15.5" x14ac:dyDescent="0.35">
      <c r="C122" t="s">
        <v>294</v>
      </c>
      <c r="D122" s="5">
        <v>850000000</v>
      </c>
      <c r="E122" s="5">
        <v>850000000</v>
      </c>
      <c r="F122" s="5">
        <v>850000000</v>
      </c>
      <c r="G122" s="5">
        <v>850000000</v>
      </c>
      <c r="I122" s="5">
        <v>850000000</v>
      </c>
      <c r="J122" s="5">
        <v>800000000</v>
      </c>
      <c r="K122" s="5">
        <v>750000000</v>
      </c>
      <c r="L122" s="5">
        <v>700000000</v>
      </c>
      <c r="M122" s="5">
        <v>600000000</v>
      </c>
      <c r="N122" s="5">
        <v>500000000</v>
      </c>
      <c r="O122" s="5">
        <v>400000000</v>
      </c>
      <c r="P122" s="5">
        <v>300000000</v>
      </c>
      <c r="Q122" s="5">
        <v>200000000</v>
      </c>
    </row>
    <row r="123" spans="3:18" ht="15.5" x14ac:dyDescent="0.35">
      <c r="C123" t="s">
        <v>295</v>
      </c>
      <c r="D123" s="5">
        <v>167345173643</v>
      </c>
      <c r="E123" s="5">
        <v>198837054145</v>
      </c>
      <c r="F123" s="5">
        <v>235211742858</v>
      </c>
      <c r="G123" s="5">
        <v>224866914850</v>
      </c>
      <c r="I123" s="5">
        <v>198837054145</v>
      </c>
      <c r="J123" s="5">
        <v>243921559198</v>
      </c>
      <c r="K123" s="5">
        <v>254731759666</v>
      </c>
      <c r="L123" s="5">
        <v>265931060025</v>
      </c>
      <c r="M123" s="5">
        <v>268202435517</v>
      </c>
      <c r="N123" s="5">
        <v>261931338569</v>
      </c>
      <c r="O123" s="5">
        <v>255749083500</v>
      </c>
      <c r="P123" s="5">
        <v>178718030931</v>
      </c>
      <c r="Q123" s="5">
        <v>100445995671</v>
      </c>
    </row>
    <row r="124" spans="3:18" ht="15.5" x14ac:dyDescent="0.35">
      <c r="C124" t="s">
        <v>296</v>
      </c>
      <c r="D124" s="5">
        <v>168195173643</v>
      </c>
      <c r="E124" s="5">
        <v>199687054145</v>
      </c>
      <c r="F124" s="5">
        <v>236061742858</v>
      </c>
      <c r="G124" s="5">
        <v>225716914850</v>
      </c>
      <c r="I124" s="5">
        <v>199687054145</v>
      </c>
      <c r="J124" s="5">
        <v>244721559198</v>
      </c>
      <c r="K124" s="5">
        <v>255481759666</v>
      </c>
      <c r="L124" s="5">
        <v>266631060025</v>
      </c>
      <c r="M124" s="5">
        <v>268802435517</v>
      </c>
      <c r="N124" s="5">
        <v>262431338569</v>
      </c>
      <c r="O124" s="5">
        <v>256149083500</v>
      </c>
      <c r="P124" s="5">
        <v>179018030931</v>
      </c>
      <c r="Q124" s="5">
        <v>100645995671</v>
      </c>
      <c r="R124" s="5">
        <v>53589930374</v>
      </c>
    </row>
    <row r="125" spans="3:18" ht="15.5" x14ac:dyDescent="0.35">
      <c r="C125" t="s">
        <v>297</v>
      </c>
      <c r="D125" s="5">
        <v>10643024379</v>
      </c>
      <c r="E125" s="5">
        <v>10888192236</v>
      </c>
      <c r="F125" s="5">
        <v>11657845910</v>
      </c>
      <c r="G125" s="5">
        <v>11838368653</v>
      </c>
      <c r="I125" s="5">
        <v>10888192236</v>
      </c>
      <c r="J125" s="5">
        <v>11524161376</v>
      </c>
      <c r="K125" s="5">
        <v>1454661457</v>
      </c>
      <c r="L125" s="5">
        <v>-1807252757</v>
      </c>
      <c r="M125" s="5">
        <v>-124731445</v>
      </c>
      <c r="N125" s="5">
        <v>146440200</v>
      </c>
      <c r="O125" s="5">
        <v>1892731</v>
      </c>
      <c r="P125" s="5">
        <v>741120</v>
      </c>
      <c r="Q125" s="5">
        <v>2000000</v>
      </c>
    </row>
    <row r="126" spans="3:18" ht="15.5" x14ac:dyDescent="0.35">
      <c r="C126" t="s">
        <v>9</v>
      </c>
      <c r="D126" s="5">
        <v>570321101074</v>
      </c>
      <c r="E126" s="5">
        <v>602058149433</v>
      </c>
      <c r="F126" s="5">
        <v>639202491820</v>
      </c>
      <c r="G126" s="5">
        <v>629038186555</v>
      </c>
      <c r="I126" s="5">
        <v>602058149433</v>
      </c>
      <c r="J126" s="5">
        <v>647728623626</v>
      </c>
      <c r="K126" s="5">
        <v>661573606369</v>
      </c>
      <c r="L126" s="5">
        <v>668859547083</v>
      </c>
      <c r="M126" s="5">
        <v>668660599446</v>
      </c>
      <c r="N126" s="5">
        <v>662560916609</v>
      </c>
      <c r="O126" s="5">
        <v>641567444819</v>
      </c>
      <c r="P126" s="5">
        <v>563167578239</v>
      </c>
      <c r="Q126" s="5">
        <v>475980511759</v>
      </c>
      <c r="R126" s="5">
        <v>220074121683</v>
      </c>
    </row>
    <row r="127" spans="3:18" ht="15.5" x14ac:dyDescent="0.35">
      <c r="C127" t="s">
        <v>126</v>
      </c>
      <c r="D127" s="5">
        <v>936760247179</v>
      </c>
      <c r="E127" s="5">
        <v>989189108533</v>
      </c>
      <c r="F127" s="5">
        <v>1055971411422</v>
      </c>
      <c r="G127" s="5">
        <v>865714365918</v>
      </c>
      <c r="I127" s="5">
        <v>989189108533</v>
      </c>
      <c r="J127" s="5">
        <v>1124071397658</v>
      </c>
      <c r="K127" s="5">
        <v>1046190979746</v>
      </c>
      <c r="L127" s="5">
        <v>811603660216</v>
      </c>
      <c r="M127" s="5">
        <v>989119315334</v>
      </c>
      <c r="N127" s="5">
        <v>906924214166</v>
      </c>
      <c r="O127" s="5">
        <v>848676035300</v>
      </c>
      <c r="P127" s="5">
        <v>758846556031</v>
      </c>
      <c r="Q127" s="5">
        <v>576963542579</v>
      </c>
      <c r="R127" s="5">
        <v>370245134305</v>
      </c>
    </row>
    <row r="128" spans="3:18" ht="15.5" x14ac:dyDescent="0.35">
      <c r="C128" t="s">
        <v>127</v>
      </c>
      <c r="D128" s="5">
        <v>9677752680</v>
      </c>
      <c r="E128" s="5">
        <v>9677752680</v>
      </c>
      <c r="F128" s="5">
        <v>9677752680</v>
      </c>
      <c r="G128" s="5">
        <v>9677752680</v>
      </c>
      <c r="I128" s="5">
        <v>9677752680</v>
      </c>
      <c r="J128" s="5">
        <v>9677752680</v>
      </c>
      <c r="K128" s="5">
        <v>9677752680</v>
      </c>
      <c r="L128" s="5">
        <v>9677752680</v>
      </c>
      <c r="M128" s="5">
        <v>9677752680</v>
      </c>
      <c r="N128" s="5">
        <v>2419438170</v>
      </c>
      <c r="O128" s="5">
        <v>2378405500</v>
      </c>
      <c r="P128" s="5">
        <v>2374834620</v>
      </c>
      <c r="Q128" s="5">
        <v>2350000000</v>
      </c>
      <c r="R128" s="5">
        <v>1650000000</v>
      </c>
    </row>
    <row r="130" spans="2:18" ht="15.5" x14ac:dyDescent="0.35">
      <c r="B130" t="s">
        <v>128</v>
      </c>
      <c r="C130" t="s">
        <v>129</v>
      </c>
      <c r="D130" s="5">
        <v>559036496</v>
      </c>
      <c r="E130" s="5">
        <v>44287151932</v>
      </c>
      <c r="F130" s="5">
        <v>-166127564190</v>
      </c>
      <c r="G130" s="5">
        <v>133708179354</v>
      </c>
      <c r="I130" s="5">
        <v>105951127931</v>
      </c>
      <c r="J130" s="5">
        <v>-65854436603</v>
      </c>
      <c r="K130" s="5">
        <v>-62204134454</v>
      </c>
      <c r="L130" s="5">
        <v>208500977805</v>
      </c>
      <c r="M130" s="5">
        <v>13949428441</v>
      </c>
      <c r="N130" s="5">
        <v>78181287748</v>
      </c>
      <c r="O130" s="5">
        <v>105224199992</v>
      </c>
      <c r="P130" s="5">
        <v>7395470836</v>
      </c>
      <c r="Q130" s="5">
        <v>-115201632290</v>
      </c>
      <c r="R130" s="5">
        <v>23774545294</v>
      </c>
    </row>
    <row r="131" spans="2:18" ht="15.5" x14ac:dyDescent="0.35">
      <c r="C131" t="s">
        <v>406</v>
      </c>
      <c r="D131" s="5">
        <v>520369016671</v>
      </c>
      <c r="E131" s="5">
        <v>331289256460</v>
      </c>
      <c r="F131" s="5">
        <v>209004666710</v>
      </c>
      <c r="G131" s="5">
        <v>334675053636</v>
      </c>
      <c r="I131" s="5">
        <v>1167918423091</v>
      </c>
      <c r="J131" s="5">
        <v>1315727654401</v>
      </c>
      <c r="K131" s="5">
        <v>1302757918793</v>
      </c>
      <c r="L131" s="5">
        <v>1020341423430</v>
      </c>
      <c r="M131" s="5">
        <v>893370432553</v>
      </c>
      <c r="N131" s="5">
        <v>1177280477313</v>
      </c>
      <c r="O131" s="5">
        <v>1665704200445</v>
      </c>
      <c r="P131" s="5">
        <v>1418979454035</v>
      </c>
      <c r="Q131" s="5">
        <v>1088353100069</v>
      </c>
      <c r="R131" s="5">
        <v>1074407186553</v>
      </c>
    </row>
    <row r="132" spans="2:18" ht="15.5" x14ac:dyDescent="0.35">
      <c r="C132" t="s">
        <v>474</v>
      </c>
      <c r="D132" s="5">
        <v>40390652</v>
      </c>
      <c r="E132" s="5">
        <v>24035160</v>
      </c>
      <c r="F132" s="5">
        <v>47409460</v>
      </c>
      <c r="G132" s="5">
        <v>63620217</v>
      </c>
      <c r="I132" s="5">
        <v>193392762</v>
      </c>
      <c r="J132" s="5">
        <v>262004533</v>
      </c>
      <c r="K132" s="5">
        <v>94608670</v>
      </c>
      <c r="L132" s="5">
        <v>15560188</v>
      </c>
      <c r="M132" s="5">
        <v>9878900</v>
      </c>
      <c r="N132" s="5">
        <v>15534278</v>
      </c>
      <c r="O132" s="5">
        <v>24626355</v>
      </c>
      <c r="P132" s="5">
        <v>39459148</v>
      </c>
      <c r="Q132" s="5">
        <v>198137955</v>
      </c>
      <c r="R132" s="5">
        <v>8896791</v>
      </c>
    </row>
    <row r="133" spans="2:18" ht="15.5" x14ac:dyDescent="0.35">
      <c r="C133" t="s">
        <v>475</v>
      </c>
    </row>
    <row r="134" spans="2:18" ht="15.5" x14ac:dyDescent="0.35">
      <c r="C134" t="s">
        <v>345</v>
      </c>
      <c r="D134" s="5">
        <v>-478034025812</v>
      </c>
      <c r="E134" s="5">
        <v>-264667757689</v>
      </c>
      <c r="F134" s="5">
        <v>-343706583561</v>
      </c>
      <c r="G134" s="5">
        <v>-170381895675</v>
      </c>
      <c r="I134" s="5">
        <v>-939215428407</v>
      </c>
      <c r="J134" s="5">
        <v>-1220514903039</v>
      </c>
      <c r="K134" s="5">
        <v>-1235237027767</v>
      </c>
      <c r="L134" s="5">
        <v>-696225353750</v>
      </c>
      <c r="M134" s="5">
        <v>-768966706160</v>
      </c>
      <c r="N134" s="5">
        <v>-979242690523</v>
      </c>
      <c r="O134" s="5">
        <v>-1412362951135</v>
      </c>
      <c r="P134" s="5">
        <v>-1295937173855</v>
      </c>
      <c r="Q134" s="5">
        <v>-1074342539295</v>
      </c>
      <c r="R134" s="5">
        <v>-930741337894</v>
      </c>
    </row>
    <row r="135" spans="2:18" ht="15.5" x14ac:dyDescent="0.35">
      <c r="C135" t="s">
        <v>476</v>
      </c>
      <c r="D135" s="5">
        <v>-12566127976</v>
      </c>
      <c r="E135" s="5">
        <v>-10023409442</v>
      </c>
      <c r="F135" s="5">
        <v>-9884724222</v>
      </c>
      <c r="G135" s="5">
        <v>-8631059653</v>
      </c>
      <c r="I135" s="5">
        <v>-40262355071</v>
      </c>
      <c r="J135" s="5">
        <v>-37212015603</v>
      </c>
      <c r="K135" s="5">
        <v>-36986824377</v>
      </c>
      <c r="L135" s="5">
        <v>-35659229713</v>
      </c>
      <c r="M135" s="5">
        <v>-29778526344</v>
      </c>
      <c r="N135" s="5">
        <v>-29243839683</v>
      </c>
      <c r="O135" s="5">
        <v>-27598341817</v>
      </c>
      <c r="P135" s="5">
        <v>-26243871998</v>
      </c>
      <c r="Q135" s="5">
        <v>-29369212172</v>
      </c>
      <c r="R135" s="5">
        <v>-21551052272</v>
      </c>
    </row>
    <row r="136" spans="2:18" ht="15.5" x14ac:dyDescent="0.35">
      <c r="C136" t="s">
        <v>477</v>
      </c>
      <c r="D136" s="5">
        <v>-490600153788</v>
      </c>
      <c r="E136" s="5">
        <v>-274691167131</v>
      </c>
      <c r="F136" s="5">
        <v>-353591307783</v>
      </c>
      <c r="G136" s="5">
        <v>-179012955328</v>
      </c>
      <c r="I136" s="5">
        <v>-979477783478</v>
      </c>
      <c r="J136" s="5">
        <v>-1257726918642</v>
      </c>
      <c r="K136" s="5">
        <v>-1272223852144</v>
      </c>
      <c r="L136" s="5">
        <v>-731884583463</v>
      </c>
      <c r="M136" s="5">
        <v>-798745232504</v>
      </c>
      <c r="N136" s="5">
        <v>-1008486530206</v>
      </c>
      <c r="O136" s="5">
        <v>-1439961292952</v>
      </c>
      <c r="P136" s="5">
        <v>-1322181045853</v>
      </c>
      <c r="Q136" s="5">
        <v>-1103711751467</v>
      </c>
      <c r="R136" s="5">
        <v>-952292390166</v>
      </c>
    </row>
    <row r="137" spans="2:18" ht="15.5" x14ac:dyDescent="0.35">
      <c r="C137" t="s">
        <v>478</v>
      </c>
      <c r="D137" s="5">
        <v>-20916077694</v>
      </c>
      <c r="E137" s="5">
        <v>-1918230274</v>
      </c>
      <c r="F137" s="5">
        <v>-16539438528</v>
      </c>
      <c r="G137" s="5">
        <v>-14086867749</v>
      </c>
      <c r="I137" s="5">
        <v>-52309661351</v>
      </c>
      <c r="J137" s="5">
        <v>-90708361914</v>
      </c>
      <c r="K137" s="5">
        <v>-73407428000</v>
      </c>
      <c r="L137" s="5">
        <v>-47477093304</v>
      </c>
      <c r="M137" s="5">
        <v>-47242780611</v>
      </c>
      <c r="N137" s="5">
        <v>-52852192405</v>
      </c>
      <c r="O137" s="5">
        <v>-53582002456</v>
      </c>
      <c r="P137" s="5">
        <v>-46015729797</v>
      </c>
      <c r="Q137" s="5">
        <v>-68130464914</v>
      </c>
      <c r="R137" s="5">
        <v>-73171914660</v>
      </c>
    </row>
    <row r="138" spans="2:18" ht="15.5" x14ac:dyDescent="0.35">
      <c r="C138" t="s">
        <v>479</v>
      </c>
      <c r="D138" s="5">
        <v>-5585672574</v>
      </c>
      <c r="E138" s="5">
        <v>-8995197625</v>
      </c>
      <c r="F138" s="5">
        <v>-3707468353</v>
      </c>
      <c r="G138" s="5">
        <v>-5381339714</v>
      </c>
      <c r="I138" s="5">
        <v>-24687807420</v>
      </c>
      <c r="J138" s="5">
        <v>-27341222975</v>
      </c>
      <c r="K138" s="5">
        <v>-15688248767</v>
      </c>
      <c r="L138" s="5">
        <v>-21948261577</v>
      </c>
      <c r="M138" s="5">
        <v>-22061046881</v>
      </c>
      <c r="N138" s="5">
        <v>-17812981340</v>
      </c>
      <c r="O138" s="5">
        <v>-16335371792</v>
      </c>
      <c r="P138" s="5">
        <v>-12974049318</v>
      </c>
      <c r="Q138" s="5">
        <v>-10012722452</v>
      </c>
      <c r="R138" s="5">
        <v>-12606957003</v>
      </c>
    </row>
    <row r="139" spans="2:18" ht="15.5" x14ac:dyDescent="0.35">
      <c r="C139" t="s">
        <v>350</v>
      </c>
      <c r="D139" s="5">
        <v>-2748466771</v>
      </c>
      <c r="E139" s="5">
        <v>-1421544658</v>
      </c>
      <c r="F139" s="5">
        <v>-1341425696</v>
      </c>
      <c r="G139" s="5">
        <v>-2549331708</v>
      </c>
      <c r="I139" s="5">
        <v>-5685435673</v>
      </c>
      <c r="J139" s="5">
        <v>-6067592006</v>
      </c>
      <c r="K139" s="5">
        <v>-3737133006</v>
      </c>
      <c r="L139" s="5">
        <v>-10546067469</v>
      </c>
      <c r="M139" s="5">
        <v>-11381823016</v>
      </c>
      <c r="N139" s="5">
        <v>-19963019892</v>
      </c>
      <c r="O139" s="5">
        <v>-50625959608</v>
      </c>
      <c r="P139" s="5">
        <v>-30452617379</v>
      </c>
      <c r="Q139" s="5">
        <v>-21897931481</v>
      </c>
      <c r="R139" s="5">
        <v>-12570276221</v>
      </c>
    </row>
    <row r="140" spans="2:18" ht="15.5" x14ac:dyDescent="0.35">
      <c r="C140" t="s">
        <v>351</v>
      </c>
    </row>
    <row r="141" spans="2:18" ht="15.5" x14ac:dyDescent="0.35">
      <c r="C141" t="s">
        <v>152</v>
      </c>
      <c r="D141" s="5">
        <v>2919466676</v>
      </c>
      <c r="E141" s="5">
        <v>-38231282465</v>
      </c>
      <c r="F141" s="5">
        <v>172089357557</v>
      </c>
      <c r="G141" s="5">
        <v>-118276408263</v>
      </c>
      <c r="I141" s="5">
        <v>-101936256101</v>
      </c>
      <c r="J141" s="5">
        <v>93490482379</v>
      </c>
      <c r="K141" s="5">
        <v>238718728879</v>
      </c>
      <c r="L141" s="5">
        <v>-140997275340</v>
      </c>
      <c r="M141" s="5">
        <v>39424635414</v>
      </c>
      <c r="N141" s="5">
        <v>12396079723</v>
      </c>
      <c r="O141" s="5">
        <v>10173945075</v>
      </c>
      <c r="P141" s="5">
        <v>85481686080</v>
      </c>
      <c r="Q141" s="5">
        <v>164730567619</v>
      </c>
      <c r="R141" s="5">
        <v>6599836800</v>
      </c>
    </row>
    <row r="142" spans="2:18" ht="15.5" x14ac:dyDescent="0.35">
      <c r="C142" t="s">
        <v>142</v>
      </c>
      <c r="D142" s="5">
        <v>13901249023</v>
      </c>
      <c r="E142" s="5">
        <v>-8002635153</v>
      </c>
      <c r="F142" s="5">
        <v>-21186397396</v>
      </c>
      <c r="G142" s="5">
        <v>5045434610</v>
      </c>
      <c r="I142" s="5">
        <v>3135259593</v>
      </c>
      <c r="J142" s="5">
        <v>-26227352663</v>
      </c>
      <c r="K142" s="5">
        <v>-178436410268</v>
      </c>
      <c r="L142" s="5">
        <v>-62887295977</v>
      </c>
      <c r="M142" s="5">
        <v>-85729286305</v>
      </c>
      <c r="N142" s="5">
        <v>-116487026832</v>
      </c>
      <c r="O142" s="5">
        <v>-103037657405</v>
      </c>
      <c r="P142" s="5">
        <v>-86260187510</v>
      </c>
      <c r="Q142" s="5">
        <v>-15685709995</v>
      </c>
      <c r="R142" s="5">
        <v>-28903784500</v>
      </c>
    </row>
    <row r="143" spans="2:18" ht="15.5" x14ac:dyDescent="0.35">
      <c r="C143" t="s">
        <v>309</v>
      </c>
      <c r="P143" s="5">
        <v>2000859291</v>
      </c>
      <c r="Q143" s="5">
        <v>-15085368531</v>
      </c>
      <c r="R143" s="5">
        <v>-26829859900</v>
      </c>
    </row>
    <row r="144" spans="2:18" ht="15.5" x14ac:dyDescent="0.35">
      <c r="C144" t="s">
        <v>480</v>
      </c>
      <c r="P144" s="5">
        <v>-75276000</v>
      </c>
      <c r="Q144" s="5">
        <v>-320816100</v>
      </c>
      <c r="R144" s="5">
        <v>-519043358</v>
      </c>
    </row>
    <row r="145" spans="3:18" ht="15.5" x14ac:dyDescent="0.35">
      <c r="C145" t="s">
        <v>151</v>
      </c>
      <c r="D145" s="5">
        <v>-640315877</v>
      </c>
      <c r="E145" s="5">
        <v>-770235393</v>
      </c>
      <c r="F145" s="5">
        <v>-1734919396</v>
      </c>
      <c r="G145" s="5">
        <v>-911115098</v>
      </c>
      <c r="I145" s="5">
        <v>-3973005255</v>
      </c>
      <c r="J145" s="5">
        <v>-17106274097</v>
      </c>
      <c r="K145" s="5">
        <v>-10821054518</v>
      </c>
      <c r="L145" s="5">
        <v>-56871358518</v>
      </c>
      <c r="M145" s="5">
        <v>-85626494123</v>
      </c>
      <c r="N145" s="5">
        <v>-116487026832</v>
      </c>
      <c r="O145" s="5">
        <v>-103037657405</v>
      </c>
      <c r="P145" s="5">
        <v>-88390770801</v>
      </c>
      <c r="Q145" s="5">
        <v>-384225364</v>
      </c>
      <c r="R145" s="5">
        <v>-1650881242</v>
      </c>
    </row>
    <row r="146" spans="3:18" ht="15.5" x14ac:dyDescent="0.35">
      <c r="C146" t="s">
        <v>481</v>
      </c>
      <c r="G146" s="5">
        <v>108108108</v>
      </c>
      <c r="I146" s="5">
        <v>108108108</v>
      </c>
      <c r="J146" s="5">
        <v>633333334</v>
      </c>
      <c r="K146" s="5">
        <v>48810811</v>
      </c>
      <c r="M146" s="5">
        <v>2271818</v>
      </c>
      <c r="P146" s="5">
        <v>205000000</v>
      </c>
      <c r="R146" s="5">
        <v>96000000</v>
      </c>
    </row>
    <row r="147" spans="3:18" ht="15.5" x14ac:dyDescent="0.35">
      <c r="C147" t="s">
        <v>482</v>
      </c>
    </row>
    <row r="148" spans="3:18" ht="15.5" x14ac:dyDescent="0.35">
      <c r="C148" t="s">
        <v>483</v>
      </c>
      <c r="Q148" s="5">
        <v>104700000</v>
      </c>
    </row>
    <row r="149" spans="3:18" ht="15.5" x14ac:dyDescent="0.35">
      <c r="C149" t="s">
        <v>484</v>
      </c>
      <c r="D149" s="5">
        <v>29028000</v>
      </c>
      <c r="E149" s="5">
        <v>84682640</v>
      </c>
      <c r="F149" s="5">
        <v>414109000</v>
      </c>
      <c r="G149" s="5">
        <v>10369577400</v>
      </c>
      <c r="I149" s="5">
        <v>10889737040</v>
      </c>
      <c r="J149" s="5">
        <v>9340620000</v>
      </c>
      <c r="K149" s="5">
        <v>2230103500</v>
      </c>
    </row>
    <row r="150" spans="3:18" ht="15.5" x14ac:dyDescent="0.35">
      <c r="C150" t="s">
        <v>485</v>
      </c>
      <c r="M150" s="5">
        <v>-105064000</v>
      </c>
    </row>
    <row r="151" spans="3:18" ht="15.5" x14ac:dyDescent="0.35">
      <c r="C151" t="s">
        <v>486</v>
      </c>
      <c r="E151" s="5">
        <v>176500000</v>
      </c>
      <c r="I151" s="5">
        <v>176500000</v>
      </c>
      <c r="J151" s="5">
        <v>36084733600</v>
      </c>
      <c r="K151" s="5">
        <v>820000000</v>
      </c>
    </row>
    <row r="152" spans="3:18" ht="15.5" x14ac:dyDescent="0.35">
      <c r="C152" t="s">
        <v>487</v>
      </c>
      <c r="D152" s="5">
        <v>14512536900</v>
      </c>
      <c r="E152" s="5">
        <v>-7493582400</v>
      </c>
      <c r="F152" s="5">
        <v>-19865587000</v>
      </c>
      <c r="G152" s="5">
        <v>-4521135800</v>
      </c>
      <c r="I152" s="5">
        <v>-4066080300</v>
      </c>
      <c r="J152" s="5">
        <v>-56396790500</v>
      </c>
      <c r="K152" s="5">
        <v>-155641858358</v>
      </c>
      <c r="L152" s="5">
        <v>-85916758459</v>
      </c>
    </row>
    <row r="153" spans="3:18" ht="15.5" x14ac:dyDescent="0.35">
      <c r="C153" t="s">
        <v>488</v>
      </c>
      <c r="J153" s="5">
        <v>-1893000000</v>
      </c>
      <c r="K153" s="5">
        <v>-9000000000</v>
      </c>
    </row>
    <row r="154" spans="3:18" ht="15.5" x14ac:dyDescent="0.35">
      <c r="C154" t="s">
        <v>489</v>
      </c>
      <c r="L154" s="5">
        <v>79900821000</v>
      </c>
    </row>
    <row r="155" spans="3:18" ht="15.5" x14ac:dyDescent="0.35">
      <c r="C155" t="s">
        <v>490</v>
      </c>
      <c r="J155" s="5">
        <v>4000000000</v>
      </c>
      <c r="K155" s="5">
        <v>-4000000000</v>
      </c>
    </row>
    <row r="156" spans="3:18" ht="15.5" x14ac:dyDescent="0.35">
      <c r="C156" t="s">
        <v>491</v>
      </c>
      <c r="J156" s="5">
        <v>-889975000</v>
      </c>
      <c r="K156" s="5">
        <v>-1472411703</v>
      </c>
    </row>
    <row r="157" spans="3:18" ht="15.5" x14ac:dyDescent="0.35">
      <c r="C157" t="s">
        <v>492</v>
      </c>
      <c r="K157" s="5">
        <v>-600000000</v>
      </c>
    </row>
    <row r="158" spans="3:18" ht="15.5" x14ac:dyDescent="0.35">
      <c r="C158" t="s">
        <v>493</v>
      </c>
    </row>
    <row r="159" spans="3:18" ht="15.5" x14ac:dyDescent="0.35">
      <c r="C159" t="s">
        <v>153</v>
      </c>
      <c r="D159" s="5">
        <v>2919466676</v>
      </c>
      <c r="E159" s="5">
        <v>-38231282465</v>
      </c>
      <c r="F159" s="5">
        <v>172089357557</v>
      </c>
      <c r="G159" s="5">
        <v>-118276408263</v>
      </c>
      <c r="I159" s="5">
        <v>-101936256101</v>
      </c>
      <c r="J159" s="5">
        <v>93490482379</v>
      </c>
      <c r="K159" s="5">
        <v>238718728879</v>
      </c>
      <c r="L159" s="5">
        <v>-140997275340</v>
      </c>
      <c r="M159" s="5">
        <v>39424635414</v>
      </c>
      <c r="N159" s="5">
        <v>12396079723</v>
      </c>
      <c r="O159" s="5">
        <v>10173945075</v>
      </c>
      <c r="P159" s="5">
        <v>85481686080</v>
      </c>
      <c r="Q159" s="5">
        <v>164730567619</v>
      </c>
      <c r="R159" s="5">
        <v>6599836800</v>
      </c>
    </row>
    <row r="160" spans="3:18" ht="15.5" x14ac:dyDescent="0.35">
      <c r="C160" t="s">
        <v>462</v>
      </c>
      <c r="Q160" s="5">
        <v>166026845638</v>
      </c>
    </row>
    <row r="161" spans="3:18" ht="15.5" x14ac:dyDescent="0.35">
      <c r="C161" t="s">
        <v>423</v>
      </c>
    </row>
    <row r="162" spans="3:18" ht="15.5" x14ac:dyDescent="0.35">
      <c r="C162" t="s">
        <v>494</v>
      </c>
      <c r="N162" s="5">
        <v>14566597850</v>
      </c>
      <c r="O162" s="5">
        <v>1267662400</v>
      </c>
      <c r="P162" s="5">
        <v>8816290100</v>
      </c>
      <c r="Q162" s="5">
        <v>50973154362</v>
      </c>
    </row>
    <row r="163" spans="3:18" ht="15.5" x14ac:dyDescent="0.35">
      <c r="C163" t="s">
        <v>466</v>
      </c>
      <c r="J163" s="5">
        <v>40000000000</v>
      </c>
      <c r="N163" s="5">
        <v>4531518650</v>
      </c>
      <c r="O163" s="5">
        <v>35623786762</v>
      </c>
    </row>
    <row r="164" spans="3:18" ht="15.5" x14ac:dyDescent="0.35">
      <c r="C164" t="s">
        <v>314</v>
      </c>
      <c r="D164" s="5">
        <v>-3333333333</v>
      </c>
      <c r="E164" s="5">
        <v>-3333333334</v>
      </c>
      <c r="F164" s="5">
        <v>-3333333333</v>
      </c>
      <c r="G164" s="5">
        <v>-3333333333</v>
      </c>
      <c r="I164" s="5">
        <v>-13333333333</v>
      </c>
      <c r="J164" s="5">
        <v>-5576532270</v>
      </c>
      <c r="K164" s="5">
        <v>-10062930176</v>
      </c>
      <c r="L164" s="5">
        <v>-10062930180</v>
      </c>
      <c r="M164" s="5">
        <v>-10062930180</v>
      </c>
      <c r="N164" s="5">
        <v>-6612204828</v>
      </c>
    </row>
    <row r="165" spans="3:18" ht="15.5" x14ac:dyDescent="0.35">
      <c r="C165" t="s">
        <v>495</v>
      </c>
      <c r="E165" s="5">
        <v>37952802812</v>
      </c>
    </row>
    <row r="166" spans="3:18" ht="15.5" x14ac:dyDescent="0.35">
      <c r="C166" t="s">
        <v>496</v>
      </c>
      <c r="E166" s="5">
        <v>-37952802812</v>
      </c>
      <c r="I166" s="5">
        <v>-37952802812</v>
      </c>
      <c r="J166" s="5">
        <v>-2790570077</v>
      </c>
      <c r="K166" s="5">
        <v>40743372889</v>
      </c>
    </row>
    <row r="167" spans="3:18" ht="15.5" x14ac:dyDescent="0.35">
      <c r="C167" t="s">
        <v>497</v>
      </c>
      <c r="K167" s="5">
        <v>5770000000</v>
      </c>
      <c r="L167" s="5">
        <v>25000000</v>
      </c>
      <c r="N167" s="5">
        <v>150000000</v>
      </c>
    </row>
    <row r="168" spans="3:18" ht="15.5" x14ac:dyDescent="0.35">
      <c r="C168" t="s">
        <v>498</v>
      </c>
      <c r="Q168" s="5">
        <v>-7351683721</v>
      </c>
    </row>
    <row r="169" spans="3:18" ht="15.5" x14ac:dyDescent="0.35">
      <c r="C169" t="s">
        <v>499</v>
      </c>
      <c r="D169" s="5">
        <v>-1247199991</v>
      </c>
      <c r="E169" s="5">
        <v>102050869</v>
      </c>
      <c r="F169" s="5">
        <v>100443570</v>
      </c>
      <c r="G169" s="5">
        <v>56925070</v>
      </c>
      <c r="I169" s="5">
        <v>-972367276</v>
      </c>
      <c r="J169" s="5">
        <v>-913083054</v>
      </c>
      <c r="K169" s="5">
        <v>-1293630021</v>
      </c>
      <c r="L169" s="5">
        <v>-1281592480</v>
      </c>
      <c r="M169" s="5">
        <v>-834681726</v>
      </c>
      <c r="N169" s="5">
        <v>-1604163549</v>
      </c>
    </row>
    <row r="170" spans="3:18" ht="15.5" x14ac:dyDescent="0.35">
      <c r="C170" t="s">
        <v>433</v>
      </c>
      <c r="J170" s="5">
        <v>-51579540</v>
      </c>
      <c r="K170" s="5">
        <v>-72170460</v>
      </c>
      <c r="O170" s="5">
        <v>-576574987</v>
      </c>
      <c r="P170" s="5">
        <v>-497675013</v>
      </c>
      <c r="Q170" s="5">
        <v>-1272452777</v>
      </c>
      <c r="R170" s="5">
        <v>-994947223</v>
      </c>
    </row>
    <row r="171" spans="3:18" ht="15.5" x14ac:dyDescent="0.35">
      <c r="C171" t="s">
        <v>500</v>
      </c>
      <c r="K171" s="5">
        <v>13311839327</v>
      </c>
      <c r="P171" s="5">
        <v>2000000</v>
      </c>
      <c r="R171" s="5">
        <v>285714430</v>
      </c>
    </row>
    <row r="172" spans="3:18" ht="15.5" x14ac:dyDescent="0.35">
      <c r="C172" t="s">
        <v>501</v>
      </c>
    </row>
    <row r="173" spans="3:18" ht="15.5" x14ac:dyDescent="0.35">
      <c r="C173" t="s">
        <v>371</v>
      </c>
      <c r="F173" s="5">
        <v>-9677752680</v>
      </c>
      <c r="I173" s="5">
        <v>-9677752680</v>
      </c>
      <c r="J173" s="5">
        <v>-9677752680</v>
      </c>
      <c r="K173" s="5">
        <v>-9677752680</v>
      </c>
      <c r="L173" s="5">
        <v>-9677752680</v>
      </c>
      <c r="M173" s="5">
        <v>-9677752680</v>
      </c>
      <c r="N173" s="5">
        <v>-28635668400</v>
      </c>
      <c r="O173" s="5">
        <v>-26140929100</v>
      </c>
      <c r="P173" s="5">
        <v>-14200138260</v>
      </c>
    </row>
    <row r="174" spans="3:18" ht="15.5" x14ac:dyDescent="0.35">
      <c r="C174" t="s">
        <v>502</v>
      </c>
      <c r="R174" s="5">
        <v>1000534500</v>
      </c>
    </row>
    <row r="175" spans="3:18" ht="15.5" x14ac:dyDescent="0.35">
      <c r="C175" t="s">
        <v>434</v>
      </c>
      <c r="D175" s="5">
        <v>17379752195</v>
      </c>
      <c r="E175" s="5">
        <v>-1946765686</v>
      </c>
      <c r="F175" s="5">
        <v>-15224604029</v>
      </c>
      <c r="G175" s="5">
        <v>20477205701</v>
      </c>
      <c r="I175" s="5">
        <v>7150131423</v>
      </c>
      <c r="J175" s="5">
        <v>1408693113</v>
      </c>
      <c r="K175" s="5">
        <v>-1921815843</v>
      </c>
      <c r="L175" s="5">
        <v>4616406488</v>
      </c>
      <c r="M175" s="5">
        <v>-32355222450</v>
      </c>
      <c r="N175" s="5">
        <v>-25909659361</v>
      </c>
      <c r="O175" s="5">
        <v>12360487662</v>
      </c>
      <c r="P175" s="5">
        <v>6616969406</v>
      </c>
      <c r="Q175" s="5">
        <v>33843225334</v>
      </c>
      <c r="R175" s="5">
        <v>1470597594</v>
      </c>
    </row>
    <row r="176" spans="3:18" ht="15.5" x14ac:dyDescent="0.35">
      <c r="C176" t="s">
        <v>503</v>
      </c>
      <c r="L176" s="5">
        <v>17369396356</v>
      </c>
    </row>
    <row r="177" spans="2:18" ht="15.5" x14ac:dyDescent="0.35">
      <c r="C177" t="s">
        <v>166</v>
      </c>
      <c r="D177" s="5">
        <v>-26095727911</v>
      </c>
      <c r="I177" s="5">
        <v>-33245859334</v>
      </c>
      <c r="J177" s="5">
        <v>-34654552447</v>
      </c>
      <c r="K177" s="5">
        <v>-32732736604</v>
      </c>
      <c r="L177" s="5">
        <v>-54718539448</v>
      </c>
      <c r="M177" s="5">
        <v>-22363316998</v>
      </c>
      <c r="N177" s="5">
        <v>3546342363</v>
      </c>
      <c r="O177" s="5">
        <v>-8814145299</v>
      </c>
      <c r="P177" s="5">
        <v>36310612147</v>
      </c>
      <c r="Q177" s="5">
        <v>2467386813</v>
      </c>
      <c r="R177" s="5">
        <v>996789219</v>
      </c>
    </row>
    <row r="178" spans="2:18" ht="15.5" x14ac:dyDescent="0.35">
      <c r="C178" t="s">
        <v>168</v>
      </c>
      <c r="D178" s="5">
        <v>-8715975716</v>
      </c>
      <c r="E178" s="5">
        <v>-1946765686</v>
      </c>
      <c r="F178" s="5">
        <v>-15224604029</v>
      </c>
      <c r="G178" s="5">
        <v>20477205701</v>
      </c>
      <c r="I178" s="5">
        <v>-26095727911</v>
      </c>
      <c r="J178" s="5">
        <v>-33245859334</v>
      </c>
      <c r="K178" s="5">
        <v>-34654552447</v>
      </c>
      <c r="L178" s="5">
        <v>-32732736604</v>
      </c>
      <c r="M178" s="5">
        <v>-54718539448</v>
      </c>
      <c r="N178" s="5">
        <v>-22363316998</v>
      </c>
      <c r="O178" s="5">
        <v>3546342363</v>
      </c>
      <c r="P178" s="5">
        <v>42927581553</v>
      </c>
      <c r="Q178" s="5">
        <v>36310612147</v>
      </c>
      <c r="R178" s="5">
        <v>2467386813</v>
      </c>
    </row>
    <row r="180" spans="2:18" ht="15.5" x14ac:dyDescent="0.35">
      <c r="B180" t="s">
        <v>169</v>
      </c>
      <c r="C180" t="s">
        <v>11</v>
      </c>
      <c r="D180" s="5">
        <v>9680000000</v>
      </c>
      <c r="E180" s="5">
        <v>9680000000</v>
      </c>
      <c r="F180" s="5">
        <v>9680000000</v>
      </c>
      <c r="G180" s="5">
        <v>9680000000</v>
      </c>
      <c r="I180" s="5">
        <v>9680000000</v>
      </c>
      <c r="J180" s="5">
        <v>9680000000</v>
      </c>
      <c r="K180" s="5">
        <v>9680000000</v>
      </c>
      <c r="L180" s="5">
        <v>9680000000</v>
      </c>
      <c r="M180" s="5">
        <v>9680000000</v>
      </c>
      <c r="N180" s="5">
        <v>2420000000</v>
      </c>
      <c r="O180" s="5">
        <v>2380000000</v>
      </c>
      <c r="P180" s="5">
        <v>2370000000</v>
      </c>
      <c r="Q180" s="5">
        <v>2350000000</v>
      </c>
      <c r="R180" s="5">
        <v>1650000000</v>
      </c>
    </row>
    <row r="181" spans="2:18" ht="15.5" x14ac:dyDescent="0.35">
      <c r="C181" t="s">
        <v>170</v>
      </c>
      <c r="D181" s="6">
        <v>-3.22</v>
      </c>
      <c r="E181" s="6">
        <v>-3.5</v>
      </c>
      <c r="F181" s="6">
        <v>1.02</v>
      </c>
      <c r="G181" s="6">
        <v>1.65</v>
      </c>
    </row>
    <row r="182" spans="2:18" ht="15.5" x14ac:dyDescent="0.35">
      <c r="C182" t="s">
        <v>171</v>
      </c>
      <c r="D182" s="6">
        <v>-20.190000000000001</v>
      </c>
      <c r="E182" s="6">
        <v>-20.86</v>
      </c>
      <c r="F182" s="6">
        <v>90.2</v>
      </c>
      <c r="G182" s="6">
        <v>53.33</v>
      </c>
    </row>
    <row r="183" spans="2:18" ht="15.5" x14ac:dyDescent="0.35">
      <c r="C183" t="s">
        <v>59</v>
      </c>
      <c r="D183" s="6">
        <v>1.17</v>
      </c>
      <c r="E183" s="6">
        <v>1.83</v>
      </c>
      <c r="F183" s="6">
        <v>3.57</v>
      </c>
      <c r="G183" s="6">
        <v>4.05</v>
      </c>
    </row>
    <row r="184" spans="2:18" ht="15.5" x14ac:dyDescent="0.35">
      <c r="C184" t="s">
        <v>172</v>
      </c>
      <c r="D184" s="5">
        <v>-19140000000</v>
      </c>
      <c r="E184" s="5">
        <v>-19670000000</v>
      </c>
      <c r="F184" s="5">
        <v>19990000000</v>
      </c>
      <c r="G184" s="5">
        <v>17250000000</v>
      </c>
    </row>
    <row r="185" spans="2:18" ht="15.5" x14ac:dyDescent="0.35">
      <c r="C185" t="s">
        <v>173</v>
      </c>
      <c r="D185" s="6">
        <v>-3.3300000000000003E-2</v>
      </c>
      <c r="E185" s="6">
        <v>-3.4200000000000001E-2</v>
      </c>
      <c r="F185" s="6">
        <v>9.3999999999999986E-3</v>
      </c>
      <c r="G185" s="6">
        <v>1.8500000000000003E-2</v>
      </c>
    </row>
    <row r="186" spans="2:18" ht="15.5" x14ac:dyDescent="0.35">
      <c r="C186" t="s">
        <v>174</v>
      </c>
      <c r="D186" s="6">
        <v>-5.5800000000000002E-2</v>
      </c>
      <c r="E186" s="6">
        <v>-5.7300000000000004E-2</v>
      </c>
      <c r="F186" s="6">
        <v>1.5700000000000002E-2</v>
      </c>
      <c r="G186" s="6">
        <v>2.5899999999999999E-2</v>
      </c>
    </row>
    <row r="187" spans="2:18" ht="15.5" x14ac:dyDescent="0.35">
      <c r="C187" t="s">
        <v>175</v>
      </c>
      <c r="D187" s="6">
        <v>-4.1100000000000005E-2</v>
      </c>
      <c r="E187" s="6">
        <v>-3.9599999999999996E-2</v>
      </c>
      <c r="F187" s="6">
        <v>2.07E-2</v>
      </c>
      <c r="G187" s="6">
        <v>1.6799999999999999E-2</v>
      </c>
    </row>
    <row r="188" spans="2:18" ht="15.5" x14ac:dyDescent="0.35">
      <c r="C188" t="s">
        <v>176</v>
      </c>
      <c r="D188" s="6">
        <v>-4.54</v>
      </c>
      <c r="E188" s="6">
        <v>-3.01</v>
      </c>
      <c r="F188" s="6">
        <v>3.73</v>
      </c>
      <c r="G188" s="6">
        <v>2.06</v>
      </c>
    </row>
    <row r="189" spans="2:18" ht="15.5" x14ac:dyDescent="0.35">
      <c r="C189" t="s">
        <v>325</v>
      </c>
      <c r="D189" s="5">
        <v>570000000000</v>
      </c>
      <c r="E189" s="5">
        <v>602000000000</v>
      </c>
      <c r="F189" s="5">
        <v>639000000000</v>
      </c>
      <c r="G189" s="5">
        <v>629000000000</v>
      </c>
    </row>
    <row r="190" spans="2:18" ht="15.5" x14ac:dyDescent="0.35">
      <c r="C190" t="s">
        <v>177</v>
      </c>
      <c r="D190" s="6">
        <v>1.1200000000000001</v>
      </c>
      <c r="E190" s="6">
        <v>1.19</v>
      </c>
      <c r="F190" s="6">
        <v>1.42</v>
      </c>
      <c r="G190" s="6">
        <v>1.38</v>
      </c>
    </row>
    <row r="191" spans="2:18" ht="15.5" x14ac:dyDescent="0.35">
      <c r="C191" t="s">
        <v>178</v>
      </c>
      <c r="D191" s="6">
        <v>57.83</v>
      </c>
      <c r="E191" s="6">
        <v>61.09</v>
      </c>
      <c r="F191" s="6">
        <v>64.84</v>
      </c>
      <c r="G191" s="6">
        <v>63.78</v>
      </c>
    </row>
    <row r="192" spans="2:18" ht="15.5" x14ac:dyDescent="0.35">
      <c r="C192" t="s">
        <v>179</v>
      </c>
      <c r="D192" s="6">
        <v>1.1200000000000001</v>
      </c>
      <c r="E192" s="6">
        <v>1.19</v>
      </c>
      <c r="F192" s="6">
        <v>1.42</v>
      </c>
      <c r="G192" s="6">
        <v>1.38</v>
      </c>
    </row>
    <row r="193" spans="3:18" ht="15.5" x14ac:dyDescent="0.35">
      <c r="C193" t="s">
        <v>180</v>
      </c>
      <c r="D193" s="6">
        <v>57.83</v>
      </c>
      <c r="E193" s="6">
        <v>61.09</v>
      </c>
      <c r="F193" s="6">
        <v>64.84</v>
      </c>
      <c r="G193" s="6">
        <v>63.78</v>
      </c>
    </row>
    <row r="194" spans="3:18" ht="15.5" x14ac:dyDescent="0.35">
      <c r="C194" t="s">
        <v>181</v>
      </c>
      <c r="D194" s="5">
        <v>323000000000</v>
      </c>
      <c r="E194" s="5">
        <v>328000000000</v>
      </c>
      <c r="F194" s="5">
        <v>358000000000</v>
      </c>
      <c r="G194" s="5">
        <v>164000000000</v>
      </c>
    </row>
    <row r="195" spans="3:18" ht="15.5" x14ac:dyDescent="0.35">
      <c r="C195" t="s">
        <v>182</v>
      </c>
      <c r="D195" s="5">
        <v>12000000000</v>
      </c>
      <c r="E195" s="5">
        <v>17000000000</v>
      </c>
      <c r="F195" s="5">
        <v>20000000000</v>
      </c>
      <c r="G195" s="5">
        <v>23000000000</v>
      </c>
    </row>
    <row r="196" spans="3:18" ht="15.5" x14ac:dyDescent="0.35">
      <c r="C196" t="s">
        <v>258</v>
      </c>
      <c r="D196" s="5">
        <v>560000000000</v>
      </c>
      <c r="E196" s="5">
        <v>591000000000</v>
      </c>
      <c r="F196" s="5">
        <v>628000000000</v>
      </c>
      <c r="G196" s="5">
        <v>617000000000</v>
      </c>
    </row>
    <row r="197" spans="3:18" ht="15.5" x14ac:dyDescent="0.35">
      <c r="C197" t="s">
        <v>23</v>
      </c>
      <c r="D197" s="5">
        <v>335000000000</v>
      </c>
      <c r="E197" s="5">
        <v>344000000000</v>
      </c>
      <c r="F197" s="5">
        <v>378000000000</v>
      </c>
      <c r="G197" s="5">
        <v>187000000000</v>
      </c>
    </row>
    <row r="198" spans="3:18" ht="15.5" x14ac:dyDescent="0.35">
      <c r="C198" t="s">
        <v>20</v>
      </c>
      <c r="D198" s="5">
        <v>317000000000</v>
      </c>
      <c r="E198" s="5">
        <v>331000000000</v>
      </c>
      <c r="F198" s="5">
        <v>367000000000</v>
      </c>
      <c r="G198" s="5">
        <v>170000000000</v>
      </c>
    </row>
    <row r="199" spans="3:18" ht="15.5" x14ac:dyDescent="0.35">
      <c r="C199" t="s">
        <v>184</v>
      </c>
      <c r="D199" s="5">
        <v>238000000000</v>
      </c>
      <c r="E199" s="5">
        <v>267000000000</v>
      </c>
      <c r="F199" s="5">
        <v>297000000000</v>
      </c>
      <c r="G199" s="5">
        <v>284000000000</v>
      </c>
    </row>
    <row r="200" spans="3:18" ht="15.5" x14ac:dyDescent="0.35">
      <c r="C200" t="s">
        <v>185</v>
      </c>
      <c r="D200" s="5">
        <v>1000000000</v>
      </c>
      <c r="E200" s="5">
        <v>44000000000</v>
      </c>
      <c r="F200" s="5">
        <v>-166000000000</v>
      </c>
      <c r="G200" s="5">
        <v>134000000000</v>
      </c>
    </row>
    <row r="201" spans="3:18" ht="15.5" x14ac:dyDescent="0.35">
      <c r="C201" t="s">
        <v>186</v>
      </c>
      <c r="D201" s="5">
        <v>-1000000000</v>
      </c>
      <c r="E201" s="5">
        <v>-1000000000</v>
      </c>
      <c r="F201" s="5">
        <v>-2000000000</v>
      </c>
      <c r="G201" s="5">
        <v>-1000000000</v>
      </c>
    </row>
    <row r="202" spans="3:18" ht="15.5" x14ac:dyDescent="0.35">
      <c r="C202" t="s">
        <v>12</v>
      </c>
      <c r="D202" s="5">
        <v>0</v>
      </c>
      <c r="E202" s="5">
        <v>44000000000</v>
      </c>
      <c r="F202" s="5">
        <v>-168000000000</v>
      </c>
      <c r="G202" s="5">
        <v>133000000000</v>
      </c>
    </row>
    <row r="203" spans="3:18" ht="15.5" x14ac:dyDescent="0.35">
      <c r="C203" t="s">
        <v>15</v>
      </c>
      <c r="D203" s="6">
        <v>-0.01</v>
      </c>
      <c r="E203" s="6">
        <v>4.5</v>
      </c>
      <c r="F203" s="6">
        <v>-17.350000000000001</v>
      </c>
      <c r="G203" s="6">
        <v>13.72</v>
      </c>
    </row>
    <row r="204" spans="3:18" ht="15.5" x14ac:dyDescent="0.35">
      <c r="C204" t="s">
        <v>44</v>
      </c>
      <c r="I204" s="6">
        <v>-3.54</v>
      </c>
      <c r="J204" s="6">
        <v>-0.31</v>
      </c>
      <c r="K204" s="6">
        <v>-0.15</v>
      </c>
      <c r="L204" s="6">
        <v>0.19</v>
      </c>
      <c r="M204" s="6">
        <v>1.32</v>
      </c>
      <c r="N204" s="6">
        <v>15.72</v>
      </c>
      <c r="O204" s="6">
        <v>43.61</v>
      </c>
      <c r="P204" s="6">
        <v>37.979999999999997</v>
      </c>
      <c r="Q204" s="6">
        <v>20.41</v>
      </c>
      <c r="R204" s="6">
        <v>26.56</v>
      </c>
    </row>
    <row r="205" spans="3:18" ht="15.5" x14ac:dyDescent="0.35">
      <c r="C205" t="s">
        <v>58</v>
      </c>
      <c r="I205" s="6">
        <v>-20.62</v>
      </c>
      <c r="J205" s="6">
        <v>-364.52</v>
      </c>
      <c r="K205" s="6">
        <v>-1153.33</v>
      </c>
      <c r="L205" s="6">
        <v>542.11</v>
      </c>
      <c r="M205" s="6">
        <v>137.12</v>
      </c>
      <c r="N205" s="6">
        <v>63.87</v>
      </c>
      <c r="O205" s="6">
        <v>21.55</v>
      </c>
      <c r="P205" s="6">
        <v>19.27</v>
      </c>
      <c r="Q205" s="6">
        <v>16.850000000000001</v>
      </c>
      <c r="R205" s="5">
        <v>0</v>
      </c>
    </row>
    <row r="206" spans="3:18" ht="15.5" x14ac:dyDescent="0.35">
      <c r="C206" t="s">
        <v>61</v>
      </c>
      <c r="I206" s="6">
        <v>0.57999999999999996</v>
      </c>
      <c r="J206" s="6">
        <v>0.84</v>
      </c>
      <c r="K206" s="6">
        <v>1.3</v>
      </c>
      <c r="L206" s="6">
        <v>1.08</v>
      </c>
      <c r="M206" s="6">
        <v>1.88</v>
      </c>
      <c r="N206" s="6">
        <v>2.0699999999999998</v>
      </c>
      <c r="O206" s="6">
        <v>1.35</v>
      </c>
      <c r="P206" s="6">
        <v>1.21</v>
      </c>
      <c r="Q206" s="6">
        <v>0.67</v>
      </c>
      <c r="R206" s="5">
        <v>0</v>
      </c>
    </row>
    <row r="207" spans="3:18" ht="15.5" x14ac:dyDescent="0.35">
      <c r="C207" t="s">
        <v>187</v>
      </c>
      <c r="I207" s="5">
        <v>4670000000</v>
      </c>
      <c r="J207" s="5">
        <v>37180000000</v>
      </c>
      <c r="K207" s="5">
        <v>36600000000</v>
      </c>
      <c r="L207" s="5">
        <v>49960000000</v>
      </c>
      <c r="M207" s="5">
        <v>60460000000</v>
      </c>
      <c r="N207" s="5">
        <v>78230000000</v>
      </c>
      <c r="O207" s="5">
        <v>168290000000</v>
      </c>
      <c r="P207" s="5">
        <v>137570000000</v>
      </c>
    </row>
    <row r="208" spans="3:18" ht="15.5" x14ac:dyDescent="0.35">
      <c r="C208" t="s">
        <v>188</v>
      </c>
      <c r="I208" s="6">
        <v>-3.4599999999999999E-2</v>
      </c>
      <c r="J208" s="6">
        <v>-2.7000000000000001E-3</v>
      </c>
      <c r="K208" s="6">
        <v>-1.4000000000000002E-3</v>
      </c>
      <c r="L208" s="6">
        <v>2.2000000000000001E-3</v>
      </c>
      <c r="M208" s="6">
        <v>1.29E-2</v>
      </c>
      <c r="N208" s="6">
        <v>4.1900000000000007E-2</v>
      </c>
      <c r="O208" s="6">
        <v>0.1222</v>
      </c>
      <c r="P208" s="6">
        <v>0.11890000000000001</v>
      </c>
      <c r="Q208" s="6">
        <v>8.3100000000000007E-2</v>
      </c>
      <c r="R208" s="6">
        <v>0.11840000000000001</v>
      </c>
    </row>
    <row r="209" spans="3:18" ht="15.5" x14ac:dyDescent="0.35">
      <c r="C209" t="s">
        <v>189</v>
      </c>
      <c r="I209" s="6">
        <v>-5.79E-2</v>
      </c>
      <c r="J209" s="6">
        <v>-4.6999999999999993E-3</v>
      </c>
      <c r="K209" s="6">
        <v>-2.2000000000000001E-3</v>
      </c>
      <c r="L209" s="6">
        <v>2.7000000000000001E-3</v>
      </c>
      <c r="M209" s="6">
        <v>1.9099999999999999E-2</v>
      </c>
      <c r="N209" s="6">
        <v>5.74E-2</v>
      </c>
      <c r="O209" s="6">
        <v>0.16170000000000001</v>
      </c>
      <c r="P209" s="6">
        <v>0.16020000000000001</v>
      </c>
      <c r="Q209" s="6">
        <v>0.1008</v>
      </c>
      <c r="R209" s="6">
        <v>0.1991</v>
      </c>
    </row>
    <row r="210" spans="3:18" ht="15.5" x14ac:dyDescent="0.35">
      <c r="C210" t="s">
        <v>190</v>
      </c>
      <c r="I210" s="6">
        <v>-3.0099999999999998E-2</v>
      </c>
      <c r="J210" s="6">
        <v>1.38E-2</v>
      </c>
      <c r="K210" s="6">
        <v>1.23E-2</v>
      </c>
      <c r="L210" s="6">
        <v>3.0099999999999998E-2</v>
      </c>
      <c r="M210" s="6">
        <v>5.0199999999999995E-2</v>
      </c>
      <c r="N210" s="6">
        <v>9.7899999999999987E-2</v>
      </c>
      <c r="O210" s="6">
        <v>0.25269999999999998</v>
      </c>
      <c r="P210" s="6">
        <v>0.24210000000000001</v>
      </c>
      <c r="Q210" s="6">
        <v>0.20329999999999998</v>
      </c>
      <c r="R210" s="6">
        <v>0.63119999999999998</v>
      </c>
    </row>
    <row r="211" spans="3:18" ht="15.5" x14ac:dyDescent="0.35">
      <c r="C211" t="s">
        <v>191</v>
      </c>
      <c r="I211" s="6">
        <v>-0.82</v>
      </c>
      <c r="J211" s="6">
        <v>0.34</v>
      </c>
      <c r="K211" s="6">
        <v>0.52</v>
      </c>
      <c r="L211" s="6">
        <v>0.99</v>
      </c>
      <c r="M211" s="6">
        <v>1.58</v>
      </c>
      <c r="N211" s="6">
        <v>3.7</v>
      </c>
      <c r="O211" s="6">
        <v>9.52</v>
      </c>
      <c r="P211" s="6">
        <v>9.93</v>
      </c>
      <c r="Q211" s="6">
        <v>7.28</v>
      </c>
      <c r="R211" s="6">
        <v>5.73</v>
      </c>
    </row>
    <row r="212" spans="3:18" ht="15.5" x14ac:dyDescent="0.35">
      <c r="C212" t="s">
        <v>55</v>
      </c>
      <c r="I212" s="6">
        <v>1.19</v>
      </c>
      <c r="J212" s="6">
        <v>1.72</v>
      </c>
      <c r="K212" s="6">
        <v>2.54</v>
      </c>
      <c r="L212" s="6">
        <v>1.49</v>
      </c>
      <c r="M212" s="6">
        <v>2.62</v>
      </c>
      <c r="N212" s="6">
        <v>3.67</v>
      </c>
      <c r="O212" s="6">
        <v>3.48</v>
      </c>
      <c r="P212" s="6">
        <v>3.09</v>
      </c>
      <c r="Q212" s="6">
        <v>1.7</v>
      </c>
      <c r="R212" s="5">
        <v>0</v>
      </c>
    </row>
    <row r="213" spans="3:18" ht="15.5" x14ac:dyDescent="0.35">
      <c r="C213" t="s">
        <v>52</v>
      </c>
      <c r="I213" s="6">
        <v>61.09</v>
      </c>
      <c r="J213" s="6">
        <v>65.739999999999995</v>
      </c>
      <c r="K213" s="6">
        <v>68.209999999999994</v>
      </c>
      <c r="L213" s="6">
        <v>69.3</v>
      </c>
      <c r="M213" s="6">
        <v>69.11</v>
      </c>
      <c r="N213" s="6">
        <v>273.79000000000002</v>
      </c>
      <c r="O213" s="6">
        <v>269.75</v>
      </c>
      <c r="P213" s="6">
        <v>237.14</v>
      </c>
      <c r="Q213" s="6">
        <v>202.54</v>
      </c>
      <c r="R213" s="6">
        <v>133.38</v>
      </c>
    </row>
    <row r="214" spans="3:18" ht="15.5" x14ac:dyDescent="0.35">
      <c r="C214" t="s">
        <v>192</v>
      </c>
      <c r="I214" s="6">
        <v>1.19</v>
      </c>
      <c r="J214" s="6">
        <v>1.72</v>
      </c>
      <c r="K214" s="6">
        <v>2.54</v>
      </c>
      <c r="L214" s="6">
        <v>1.49</v>
      </c>
      <c r="M214" s="6">
        <v>2.62</v>
      </c>
      <c r="N214" s="6">
        <v>3.67</v>
      </c>
      <c r="O214" s="6">
        <v>3.48</v>
      </c>
      <c r="P214" s="6">
        <v>3.09</v>
      </c>
      <c r="Q214" s="6">
        <v>1.7</v>
      </c>
      <c r="R214" s="5">
        <v>0</v>
      </c>
    </row>
    <row r="215" spans="3:18" ht="15.5" x14ac:dyDescent="0.35">
      <c r="C215" t="s">
        <v>193</v>
      </c>
      <c r="I215" s="6">
        <v>61.09</v>
      </c>
      <c r="J215" s="6">
        <v>65.739999999999995</v>
      </c>
      <c r="K215" s="6">
        <v>68.209999999999994</v>
      </c>
      <c r="L215" s="6">
        <v>69.3</v>
      </c>
      <c r="M215" s="6">
        <v>69.11</v>
      </c>
      <c r="N215" s="6">
        <v>273.79000000000002</v>
      </c>
      <c r="O215" s="6">
        <v>269.75</v>
      </c>
      <c r="P215" s="6">
        <v>237.14</v>
      </c>
      <c r="Q215" s="6">
        <v>202.54</v>
      </c>
      <c r="R215" s="6">
        <v>133.38</v>
      </c>
    </row>
    <row r="216" spans="3:18" ht="15.5" x14ac:dyDescent="0.35">
      <c r="C216" t="s">
        <v>194</v>
      </c>
      <c r="I216" s="5">
        <v>328000000000</v>
      </c>
      <c r="J216" s="5">
        <v>376000000000</v>
      </c>
      <c r="K216" s="5">
        <v>286000000000</v>
      </c>
      <c r="L216" s="5">
        <v>91000000000</v>
      </c>
      <c r="M216" s="5">
        <v>273000000000</v>
      </c>
      <c r="N216" s="5">
        <v>181000000000</v>
      </c>
      <c r="O216" s="5">
        <v>149000000000</v>
      </c>
      <c r="P216" s="5">
        <v>165000000000</v>
      </c>
      <c r="Q216" s="5">
        <v>73000000000</v>
      </c>
      <c r="R216" s="5">
        <v>118000000000</v>
      </c>
    </row>
    <row r="217" spans="3:18" ht="15.5" x14ac:dyDescent="0.35">
      <c r="C217" t="s">
        <v>195</v>
      </c>
      <c r="I217" s="5">
        <v>17000000000</v>
      </c>
      <c r="J217" s="5">
        <v>31000000000</v>
      </c>
      <c r="K217" s="5">
        <v>7000000000</v>
      </c>
      <c r="L217" s="5">
        <v>13000000000</v>
      </c>
      <c r="M217" s="5">
        <v>24000000000</v>
      </c>
      <c r="N217" s="5">
        <v>35000000000</v>
      </c>
      <c r="O217" s="5">
        <v>29000000000</v>
      </c>
      <c r="R217" s="5">
        <v>0</v>
      </c>
    </row>
    <row r="218" spans="3:18" ht="15.5" x14ac:dyDescent="0.35">
      <c r="C218" t="s">
        <v>25</v>
      </c>
      <c r="I218" s="5">
        <v>344000000000</v>
      </c>
      <c r="J218" s="5">
        <v>407000000000</v>
      </c>
      <c r="K218" s="5">
        <v>293000000000</v>
      </c>
      <c r="L218" s="5">
        <v>104000000000</v>
      </c>
      <c r="M218" s="5">
        <v>297000000000</v>
      </c>
      <c r="N218" s="5">
        <v>216000000000</v>
      </c>
      <c r="O218" s="5">
        <v>178000000000</v>
      </c>
      <c r="P218" s="5">
        <v>165000000000</v>
      </c>
      <c r="Q218" s="5">
        <v>73000000000</v>
      </c>
      <c r="R218" s="5">
        <v>118000000000</v>
      </c>
    </row>
    <row r="219" spans="3:18" ht="15.5" x14ac:dyDescent="0.35">
      <c r="C219" t="s">
        <v>22</v>
      </c>
      <c r="I219" s="5">
        <v>331000000000</v>
      </c>
      <c r="J219" s="5">
        <v>393000000000</v>
      </c>
      <c r="K219" s="5">
        <v>288000000000</v>
      </c>
      <c r="L219" s="5">
        <v>100000000000</v>
      </c>
      <c r="M219" s="5">
        <v>292000000000</v>
      </c>
      <c r="N219" s="5">
        <v>211000000000</v>
      </c>
      <c r="O219" s="5">
        <v>145000000000</v>
      </c>
      <c r="P219" s="5">
        <v>122000000000</v>
      </c>
      <c r="Q219" s="5">
        <v>37000000000</v>
      </c>
      <c r="R219" s="5">
        <v>115000000000</v>
      </c>
    </row>
    <row r="220" spans="3:18" ht="15.5" x14ac:dyDescent="0.35">
      <c r="C220" t="s">
        <v>196</v>
      </c>
      <c r="I220" s="5">
        <v>267000000000</v>
      </c>
      <c r="J220" s="5">
        <v>298000000000</v>
      </c>
      <c r="K220" s="5">
        <v>273000000000</v>
      </c>
      <c r="L220" s="5">
        <v>270000000000</v>
      </c>
      <c r="M220" s="5">
        <v>169000000000</v>
      </c>
      <c r="N220" s="5">
        <v>235000000000</v>
      </c>
      <c r="O220" s="5">
        <v>322000000000</v>
      </c>
      <c r="P220" s="5">
        <v>308000000000</v>
      </c>
      <c r="Q220" s="5">
        <v>314000000000</v>
      </c>
      <c r="R220" s="5">
        <v>47000000000</v>
      </c>
    </row>
    <row r="221" spans="3:18" ht="15.5" x14ac:dyDescent="0.35">
      <c r="C221" t="s">
        <v>197</v>
      </c>
      <c r="I221" s="5">
        <v>106000000000</v>
      </c>
      <c r="J221" s="5">
        <v>-66000000000</v>
      </c>
      <c r="K221" s="5">
        <v>-62000000000</v>
      </c>
      <c r="L221" s="5">
        <v>209000000000</v>
      </c>
      <c r="M221" s="5">
        <v>14000000000</v>
      </c>
      <c r="N221" s="5">
        <v>78000000000</v>
      </c>
      <c r="O221" s="5">
        <v>105000000000</v>
      </c>
      <c r="P221" s="5">
        <v>7000000000</v>
      </c>
      <c r="Q221" s="5">
        <v>-115000000000</v>
      </c>
      <c r="R221" s="5">
        <v>24000000000</v>
      </c>
    </row>
    <row r="222" spans="3:18" ht="15.5" x14ac:dyDescent="0.35">
      <c r="C222" t="s">
        <v>198</v>
      </c>
      <c r="I222" s="5">
        <v>-4000000000</v>
      </c>
      <c r="J222" s="5">
        <v>-17000000000</v>
      </c>
      <c r="K222" s="5">
        <v>-11000000000</v>
      </c>
      <c r="L222" s="5">
        <v>-57000000000</v>
      </c>
      <c r="M222" s="5">
        <v>-86000000000</v>
      </c>
      <c r="N222" s="5">
        <v>-116000000000</v>
      </c>
      <c r="O222" s="5">
        <v>-103000000000</v>
      </c>
      <c r="P222" s="5">
        <v>-86000000000</v>
      </c>
      <c r="Q222" s="5">
        <v>-15000000000</v>
      </c>
      <c r="R222" s="5">
        <v>-28000000000</v>
      </c>
    </row>
    <row r="223" spans="3:18" ht="15.5" x14ac:dyDescent="0.35">
      <c r="C223" t="s">
        <v>14</v>
      </c>
      <c r="I223" s="5">
        <v>102000000000</v>
      </c>
      <c r="J223" s="5">
        <v>-83000000000</v>
      </c>
      <c r="K223" s="5">
        <v>-73000000000</v>
      </c>
      <c r="L223" s="5">
        <v>152000000000</v>
      </c>
      <c r="M223" s="5">
        <v>-72000000000</v>
      </c>
      <c r="N223" s="5">
        <v>-38000000000</v>
      </c>
      <c r="O223" s="5">
        <v>2000000000</v>
      </c>
      <c r="P223" s="5">
        <v>-79000000000</v>
      </c>
      <c r="Q223" s="5">
        <v>-131000000000</v>
      </c>
      <c r="R223" s="5">
        <v>-5000000000</v>
      </c>
    </row>
    <row r="224" spans="3:18" ht="15.5" x14ac:dyDescent="0.35">
      <c r="C224" t="s">
        <v>16</v>
      </c>
      <c r="I224" s="6">
        <v>10.54</v>
      </c>
      <c r="J224" s="6">
        <v>-8.57</v>
      </c>
      <c r="K224" s="6">
        <v>-7.55</v>
      </c>
      <c r="L224" s="6">
        <v>15.67</v>
      </c>
      <c r="M224" s="6">
        <v>-7.41</v>
      </c>
      <c r="N224" s="6">
        <v>-15.83</v>
      </c>
      <c r="O224" s="6">
        <v>0.92</v>
      </c>
      <c r="P224" s="6">
        <v>-33.26</v>
      </c>
      <c r="Q224" s="6">
        <v>-55.6</v>
      </c>
      <c r="R224" s="6">
        <v>-2.85</v>
      </c>
    </row>
    <row r="226" spans="2:17" ht="15.5" x14ac:dyDescent="0.35">
      <c r="B226" t="s">
        <v>199</v>
      </c>
      <c r="C226" t="s">
        <v>200</v>
      </c>
      <c r="D226" s="5">
        <v>-31000000000</v>
      </c>
      <c r="E226" s="5">
        <v>-34000000000</v>
      </c>
      <c r="F226" s="5">
        <v>10000000000</v>
      </c>
      <c r="G226" s="5">
        <v>16000000000</v>
      </c>
      <c r="H226" s="5">
        <v>-125000000000</v>
      </c>
      <c r="I226" s="5">
        <v>-34000000000</v>
      </c>
      <c r="J226" s="5">
        <v>-3000000000</v>
      </c>
      <c r="K226" s="5">
        <v>-1000000000</v>
      </c>
      <c r="L226" s="5">
        <v>2000000000</v>
      </c>
      <c r="M226" s="5">
        <v>13000000000</v>
      </c>
      <c r="N226" s="5">
        <v>38000000000</v>
      </c>
      <c r="O226" s="5">
        <v>104000000000</v>
      </c>
      <c r="P226" s="5">
        <v>90000000000</v>
      </c>
      <c r="Q226" s="5">
        <v>48000000000</v>
      </c>
    </row>
    <row r="227" spans="2:17" ht="15.5" x14ac:dyDescent="0.35">
      <c r="C227" t="s">
        <v>326</v>
      </c>
      <c r="H227" s="5">
        <v>-39000000000</v>
      </c>
      <c r="I227" s="5">
        <v>-34000000000</v>
      </c>
      <c r="J227" s="5">
        <v>-3000000000</v>
      </c>
      <c r="K227" s="5">
        <v>-1000000000</v>
      </c>
      <c r="L227" s="5">
        <v>2000000000</v>
      </c>
      <c r="M227" s="5">
        <v>13000000000</v>
      </c>
      <c r="N227" s="5">
        <v>38000000000</v>
      </c>
      <c r="O227" s="5">
        <v>104000000000</v>
      </c>
      <c r="P227" s="5">
        <v>90000000000</v>
      </c>
      <c r="Q227" s="5">
        <v>48000000000</v>
      </c>
    </row>
    <row r="228" spans="2:17" ht="15.5" x14ac:dyDescent="0.35">
      <c r="C228" t="s">
        <v>387</v>
      </c>
      <c r="H228" s="5">
        <v>1</v>
      </c>
      <c r="I228" s="5">
        <v>1</v>
      </c>
      <c r="J228" s="5">
        <v>1</v>
      </c>
      <c r="K228" s="5">
        <v>2</v>
      </c>
      <c r="M228" s="5">
        <v>1</v>
      </c>
      <c r="N228" s="5">
        <v>1</v>
      </c>
      <c r="O228" s="5">
        <v>3</v>
      </c>
      <c r="P228" s="6">
        <v>2.75</v>
      </c>
      <c r="Q228" s="6">
        <v>1.5</v>
      </c>
    </row>
    <row r="229" spans="2:17" ht="15.5" x14ac:dyDescent="0.35">
      <c r="C229" t="s">
        <v>63</v>
      </c>
      <c r="H229" s="6">
        <v>-7.7499999999999999E-2</v>
      </c>
      <c r="I229" s="6">
        <v>-0.28260000000000002</v>
      </c>
      <c r="J229" s="6">
        <v>-3.2248999999999999</v>
      </c>
      <c r="K229" s="6">
        <v>-13.205299999999999</v>
      </c>
      <c r="M229" s="6">
        <v>0.75580000000000003</v>
      </c>
      <c r="N229" s="6">
        <v>0.25440000000000002</v>
      </c>
      <c r="O229" s="6">
        <v>0.27989999999999998</v>
      </c>
      <c r="P229" s="6">
        <v>0.29510000000000003</v>
      </c>
      <c r="Q229" s="6">
        <v>0.30269999999999997</v>
      </c>
    </row>
    <row r="230" spans="2:17" ht="15.5" x14ac:dyDescent="0.35">
      <c r="C230" t="s">
        <v>388</v>
      </c>
      <c r="H230" s="6">
        <v>1.8200000000000001E-2</v>
      </c>
      <c r="I230" s="6">
        <v>1.0500000000000001E-2</v>
      </c>
      <c r="J230" s="6">
        <v>1.0500000000000001E-2</v>
      </c>
      <c r="K230" s="6">
        <v>1.37E-2</v>
      </c>
      <c r="M230" s="6">
        <v>7.8000000000000005E-3</v>
      </c>
      <c r="N230" s="6">
        <v>5.4000000000000003E-3</v>
      </c>
      <c r="O230" s="6">
        <v>1.8200000000000001E-2</v>
      </c>
      <c r="P230" s="6">
        <v>1.46E-2</v>
      </c>
      <c r="Q230" s="6">
        <v>6.7000000000000002E-3</v>
      </c>
    </row>
    <row r="231" spans="2:17" ht="15.5" x14ac:dyDescent="0.35">
      <c r="C231" t="s">
        <v>43</v>
      </c>
      <c r="D231" s="6">
        <v>-3.22</v>
      </c>
      <c r="E231" s="6">
        <v>-3.5</v>
      </c>
      <c r="F231" s="6">
        <v>1.02</v>
      </c>
      <c r="G231" s="6">
        <v>1.65</v>
      </c>
      <c r="H231" s="6">
        <v>-12.9</v>
      </c>
      <c r="I231" s="6">
        <v>-3.54</v>
      </c>
      <c r="J231" s="6">
        <v>-0.31</v>
      </c>
      <c r="K231" s="6">
        <v>-0.15</v>
      </c>
      <c r="L231" s="6">
        <v>0.19</v>
      </c>
      <c r="M231" s="6">
        <v>1.32</v>
      </c>
      <c r="N231" s="6">
        <v>3.93</v>
      </c>
      <c r="O231" s="6">
        <v>10.72</v>
      </c>
      <c r="P231" s="6">
        <v>9.32</v>
      </c>
      <c r="Q231" s="6">
        <v>4.96</v>
      </c>
    </row>
    <row r="232" spans="2:17" ht="15.5" x14ac:dyDescent="0.35">
      <c r="C232" t="s">
        <v>327</v>
      </c>
      <c r="H232" s="6">
        <v>-4.05</v>
      </c>
      <c r="I232" s="6">
        <v>-3.54</v>
      </c>
      <c r="J232" s="6">
        <v>-0.31</v>
      </c>
      <c r="K232" s="6">
        <v>-0.15</v>
      </c>
      <c r="L232" s="6">
        <v>0.19</v>
      </c>
      <c r="M232" s="6">
        <v>1.32</v>
      </c>
      <c r="N232" s="6">
        <v>3.93</v>
      </c>
      <c r="O232" s="6">
        <v>10.72</v>
      </c>
      <c r="P232" s="6">
        <v>9.32</v>
      </c>
      <c r="Q232" s="6">
        <v>4.96</v>
      </c>
    </row>
    <row r="233" spans="2:17" ht="15.5" x14ac:dyDescent="0.35">
      <c r="C233" t="s">
        <v>65</v>
      </c>
      <c r="H233" s="5">
        <v>1</v>
      </c>
      <c r="I233" s="5">
        <v>1</v>
      </c>
      <c r="J233" s="5">
        <v>1</v>
      </c>
      <c r="K233" s="5">
        <v>2</v>
      </c>
      <c r="M233" s="5">
        <v>1</v>
      </c>
      <c r="N233" s="5">
        <v>1</v>
      </c>
      <c r="O233" s="5">
        <v>3</v>
      </c>
      <c r="P233" s="6">
        <v>2.75</v>
      </c>
      <c r="Q233" s="6">
        <v>1.5</v>
      </c>
    </row>
    <row r="234" spans="2:17" ht="15.5" x14ac:dyDescent="0.35">
      <c r="C234" t="s">
        <v>389</v>
      </c>
      <c r="H234" s="6">
        <v>-7.7499999999999999E-2</v>
      </c>
      <c r="I234" s="6">
        <v>-0.28260000000000002</v>
      </c>
      <c r="J234" s="6">
        <v>-3.2248999999999999</v>
      </c>
      <c r="K234" s="6">
        <v>-13.205299999999999</v>
      </c>
      <c r="M234" s="6">
        <v>0.75580000000000003</v>
      </c>
      <c r="N234" s="6">
        <v>0.25440000000000002</v>
      </c>
      <c r="O234" s="6">
        <v>0.27989999999999998</v>
      </c>
      <c r="P234" s="6">
        <v>0.29510000000000003</v>
      </c>
      <c r="Q234" s="6">
        <v>0.30269999999999997</v>
      </c>
    </row>
    <row r="235" spans="2:17" ht="15.5" x14ac:dyDescent="0.35">
      <c r="C235" t="s">
        <v>390</v>
      </c>
      <c r="H235" s="6">
        <v>1.8200000000000001E-2</v>
      </c>
      <c r="I235" s="6">
        <v>1.0500000000000001E-2</v>
      </c>
      <c r="J235" s="6">
        <v>1.0500000000000001E-2</v>
      </c>
      <c r="K235" s="6">
        <v>1.37E-2</v>
      </c>
      <c r="M235" s="6">
        <v>7.8000000000000005E-3</v>
      </c>
      <c r="N235" s="6">
        <v>5.4000000000000003E-3</v>
      </c>
      <c r="O235" s="6">
        <v>1.8200000000000001E-2</v>
      </c>
      <c r="P235" s="6">
        <v>1.46E-2</v>
      </c>
      <c r="Q235" s="6">
        <v>6.7000000000000002E-3</v>
      </c>
    </row>
    <row r="236" spans="2:17" ht="15.5" x14ac:dyDescent="0.35">
      <c r="C236" t="s">
        <v>201</v>
      </c>
      <c r="D236" s="5">
        <v>536000000000</v>
      </c>
      <c r="E236" s="5">
        <v>386000000000</v>
      </c>
      <c r="F236" s="5">
        <v>249000000000</v>
      </c>
      <c r="G236" s="5">
        <v>210000000000</v>
      </c>
      <c r="H236" s="5">
        <v>2143000000000</v>
      </c>
      <c r="I236" s="5">
        <v>1211000000000</v>
      </c>
      <c r="J236" s="5">
        <v>1299000000000</v>
      </c>
      <c r="K236" s="5">
        <v>1285000000000</v>
      </c>
      <c r="L236" s="5">
        <v>926000000000</v>
      </c>
      <c r="M236" s="5">
        <v>934000000000</v>
      </c>
      <c r="N236" s="5">
        <v>1173000000000</v>
      </c>
      <c r="O236" s="5">
        <v>1653000000000</v>
      </c>
      <c r="P236" s="5">
        <v>1431000000000</v>
      </c>
      <c r="Q236" s="5">
        <v>1209000000000</v>
      </c>
    </row>
    <row r="237" spans="2:17" ht="15.5" x14ac:dyDescent="0.35">
      <c r="C237" t="s">
        <v>328</v>
      </c>
      <c r="H237" s="5">
        <v>1382000000000</v>
      </c>
      <c r="I237" s="5">
        <v>1211000000000</v>
      </c>
      <c r="J237" s="5">
        <v>1299000000000</v>
      </c>
      <c r="K237" s="5">
        <v>1285000000000</v>
      </c>
      <c r="L237" s="5">
        <v>926000000000</v>
      </c>
      <c r="M237" s="5">
        <v>934000000000</v>
      </c>
      <c r="N237" s="5">
        <v>1173000000000</v>
      </c>
      <c r="O237" s="5">
        <v>1653000000000</v>
      </c>
      <c r="P237" s="5">
        <v>1431000000000</v>
      </c>
      <c r="Q237" s="5">
        <v>1209000000000</v>
      </c>
    </row>
    <row r="238" spans="2:17" ht="15.5" x14ac:dyDescent="0.35">
      <c r="C238" t="s">
        <v>391</v>
      </c>
      <c r="H238" s="5">
        <v>1</v>
      </c>
      <c r="I238" s="5">
        <v>1</v>
      </c>
      <c r="J238" s="5">
        <v>1</v>
      </c>
      <c r="K238" s="5">
        <v>2</v>
      </c>
      <c r="M238" s="5">
        <v>1</v>
      </c>
      <c r="N238" s="5">
        <v>1</v>
      </c>
      <c r="O238" s="5">
        <v>3</v>
      </c>
      <c r="P238" s="6">
        <v>2.75</v>
      </c>
      <c r="Q238" s="6">
        <v>1.5</v>
      </c>
    </row>
    <row r="239" spans="2:17" ht="15.5" x14ac:dyDescent="0.35">
      <c r="C239" t="s">
        <v>392</v>
      </c>
      <c r="H239" s="6">
        <v>-7.7499999999999999E-2</v>
      </c>
      <c r="I239" s="6">
        <v>-0.28260000000000002</v>
      </c>
      <c r="J239" s="6">
        <v>-3.2248999999999999</v>
      </c>
      <c r="K239" s="6">
        <v>-13.205299999999999</v>
      </c>
      <c r="M239" s="6">
        <v>0.75580000000000003</v>
      </c>
      <c r="N239" s="6">
        <v>0.25440000000000002</v>
      </c>
      <c r="O239" s="6">
        <v>0.27989999999999998</v>
      </c>
      <c r="P239" s="6">
        <v>0.29510000000000003</v>
      </c>
      <c r="Q239" s="6">
        <v>0.30269999999999997</v>
      </c>
    </row>
    <row r="240" spans="2:17" ht="15.5" x14ac:dyDescent="0.35">
      <c r="C240" t="s">
        <v>393</v>
      </c>
      <c r="H240" s="6">
        <v>1.8200000000000001E-2</v>
      </c>
      <c r="I240" s="6">
        <v>1.0500000000000001E-2</v>
      </c>
      <c r="J240" s="6">
        <v>1.0500000000000001E-2</v>
      </c>
      <c r="K240" s="6">
        <v>1.37E-2</v>
      </c>
      <c r="M240" s="6">
        <v>7.8000000000000005E-3</v>
      </c>
      <c r="N240" s="6">
        <v>5.4000000000000003E-3</v>
      </c>
      <c r="O240" s="6">
        <v>1.8200000000000001E-2</v>
      </c>
      <c r="P240" s="6">
        <v>1.46E-2</v>
      </c>
      <c r="Q240" s="6">
        <v>6.7000000000000002E-3</v>
      </c>
    </row>
    <row r="241" spans="3:9" ht="15.5" x14ac:dyDescent="0.35">
      <c r="C241" t="s">
        <v>202</v>
      </c>
      <c r="I241" s="6">
        <v>-4.26</v>
      </c>
    </row>
    <row r="242" spans="3:9" ht="15.5" x14ac:dyDescent="0.35">
      <c r="C242" t="s">
        <v>203</v>
      </c>
      <c r="I242" s="6">
        <v>-13.58</v>
      </c>
    </row>
    <row r="243" spans="3:9" ht="15.5" x14ac:dyDescent="0.35">
      <c r="C243" t="s">
        <v>204</v>
      </c>
      <c r="I243" s="6">
        <v>7.49</v>
      </c>
    </row>
    <row r="244" spans="3:9" ht="15.5" x14ac:dyDescent="0.35">
      <c r="C244" t="s">
        <v>205</v>
      </c>
      <c r="I244" s="6">
        <v>-7.3700000000000002E-2</v>
      </c>
    </row>
    <row r="245" spans="3:9" ht="15.5" x14ac:dyDescent="0.35">
      <c r="C245" t="s">
        <v>206</v>
      </c>
      <c r="I245" s="6">
        <v>0.39</v>
      </c>
    </row>
    <row r="246" spans="3:9" ht="15.5" x14ac:dyDescent="0.35">
      <c r="C246" t="s">
        <v>207</v>
      </c>
      <c r="I246" s="6">
        <v>0.95</v>
      </c>
    </row>
    <row r="247" spans="3:9" ht="15.5" x14ac:dyDescent="0.35">
      <c r="C247" t="s">
        <v>329</v>
      </c>
      <c r="I247" s="6">
        <v>42.83</v>
      </c>
    </row>
    <row r="248" spans="3:9" ht="15.5" x14ac:dyDescent="0.35">
      <c r="C248" t="s">
        <v>208</v>
      </c>
      <c r="I248" s="6">
        <v>63.59</v>
      </c>
    </row>
    <row r="249" spans="3:9" ht="15.5" x14ac:dyDescent="0.35">
      <c r="C249" t="s">
        <v>209</v>
      </c>
      <c r="I249" s="6">
        <v>-36.36</v>
      </c>
    </row>
    <row r="250" spans="3:9" ht="15.5" x14ac:dyDescent="0.35">
      <c r="C250" t="s">
        <v>210</v>
      </c>
      <c r="I250" s="5">
        <v>-544</v>
      </c>
    </row>
    <row r="251" spans="3:9" ht="15.5" x14ac:dyDescent="0.35">
      <c r="C251" t="s">
        <v>212</v>
      </c>
      <c r="I251" s="6">
        <v>-0.08</v>
      </c>
    </row>
    <row r="252" spans="3:9" ht="15.5" x14ac:dyDescent="0.35">
      <c r="C252" t="s">
        <v>213</v>
      </c>
      <c r="I252" s="6">
        <v>-4.05</v>
      </c>
    </row>
    <row r="253" spans="3:9" ht="15.5" x14ac:dyDescent="0.35">
      <c r="C253" t="s">
        <v>214</v>
      </c>
      <c r="I253" s="6">
        <v>-12.9</v>
      </c>
    </row>
    <row r="254" spans="3:9" ht="15.5" x14ac:dyDescent="0.35">
      <c r="C254" t="s">
        <v>215</v>
      </c>
      <c r="I254" s="6">
        <v>142.76</v>
      </c>
    </row>
    <row r="255" spans="3:9" ht="15.5" x14ac:dyDescent="0.35">
      <c r="C255" t="s">
        <v>216</v>
      </c>
      <c r="D255" s="6">
        <v>1.92</v>
      </c>
    </row>
    <row r="256" spans="3:9" ht="15.5" x14ac:dyDescent="0.35">
      <c r="C256" t="s">
        <v>217</v>
      </c>
      <c r="I256" s="6">
        <v>57.83</v>
      </c>
    </row>
    <row r="257" spans="3:9" ht="15.5" x14ac:dyDescent="0.35">
      <c r="C257" t="s">
        <v>218</v>
      </c>
      <c r="I257" s="6">
        <v>0.86</v>
      </c>
    </row>
    <row r="258" spans="3:9" ht="15.5" x14ac:dyDescent="0.35">
      <c r="C258" t="s">
        <v>219</v>
      </c>
      <c r="D258" s="6">
        <v>1.71</v>
      </c>
    </row>
    <row r="259" spans="3:9" ht="15.5" x14ac:dyDescent="0.35">
      <c r="C259" t="s">
        <v>220</v>
      </c>
      <c r="D259" s="6">
        <v>1.55</v>
      </c>
    </row>
    <row r="260" spans="3:9" ht="15.5" x14ac:dyDescent="0.35">
      <c r="C260" t="s">
        <v>394</v>
      </c>
      <c r="D260" s="6">
        <v>0.6</v>
      </c>
    </row>
    <row r="261" spans="3:9" ht="15.5" x14ac:dyDescent="0.35">
      <c r="C261" t="s">
        <v>437</v>
      </c>
      <c r="D261" s="6">
        <v>0.02</v>
      </c>
    </row>
    <row r="262" spans="3:9" ht="15.5" x14ac:dyDescent="0.35">
      <c r="C262" t="s">
        <v>221</v>
      </c>
      <c r="D262" s="6">
        <v>0.65</v>
      </c>
    </row>
    <row r="263" spans="3:9" ht="15.5" x14ac:dyDescent="0.35">
      <c r="C263" t="s">
        <v>395</v>
      </c>
      <c r="D263" s="6">
        <v>0.36</v>
      </c>
    </row>
    <row r="264" spans="3:9" ht="15.5" x14ac:dyDescent="0.35">
      <c r="C264" t="s">
        <v>222</v>
      </c>
      <c r="D264" s="6">
        <v>1.67</v>
      </c>
    </row>
    <row r="265" spans="3:9" ht="15.5" x14ac:dyDescent="0.35">
      <c r="C265" t="s">
        <v>223</v>
      </c>
      <c r="I265" s="6">
        <v>-1.1299999999999999</v>
      </c>
    </row>
    <row r="266" spans="3:9" ht="15.5" x14ac:dyDescent="0.35">
      <c r="C266" t="s">
        <v>12</v>
      </c>
      <c r="D266" s="5">
        <v>0</v>
      </c>
    </row>
    <row r="267" spans="3:9" ht="15.5" x14ac:dyDescent="0.35">
      <c r="C267" t="s">
        <v>224</v>
      </c>
      <c r="I267" s="6">
        <v>3.67</v>
      </c>
    </row>
    <row r="268" spans="3:9" ht="15.5" x14ac:dyDescent="0.35">
      <c r="C268" t="s">
        <v>225</v>
      </c>
      <c r="I268" s="6">
        <v>-4.1900000000000007E-2</v>
      </c>
    </row>
    <row r="269" spans="3:9" ht="15.5" x14ac:dyDescent="0.35">
      <c r="C269" t="s">
        <v>226</v>
      </c>
      <c r="I269" s="6">
        <v>-7.0099999999999996E-2</v>
      </c>
    </row>
    <row r="270" spans="3:9" ht="15.5" x14ac:dyDescent="0.35">
      <c r="C270" t="s">
        <v>227</v>
      </c>
      <c r="I270" s="6">
        <v>-4.2599999999999999E-2</v>
      </c>
    </row>
    <row r="271" spans="3:9" ht="15.5" x14ac:dyDescent="0.35">
      <c r="C271" t="s">
        <v>228</v>
      </c>
      <c r="I271" s="6">
        <v>-2.7799999999999998E-2</v>
      </c>
    </row>
    <row r="272" spans="3:9" ht="15.5" x14ac:dyDescent="0.35">
      <c r="C272" t="s">
        <v>330</v>
      </c>
      <c r="D272" s="6">
        <v>29.84</v>
      </c>
    </row>
    <row r="273" spans="3:9" ht="15.5" x14ac:dyDescent="0.35">
      <c r="C273" t="s">
        <v>229</v>
      </c>
      <c r="D273" s="6">
        <v>13.63</v>
      </c>
    </row>
    <row r="274" spans="3:9" ht="15.5" x14ac:dyDescent="0.35">
      <c r="C274" t="s">
        <v>230</v>
      </c>
      <c r="D274" s="6">
        <v>2.48</v>
      </c>
    </row>
    <row r="275" spans="3:9" ht="15.5" x14ac:dyDescent="0.35">
      <c r="C275" t="s">
        <v>231</v>
      </c>
      <c r="D275" s="6">
        <v>40.99</v>
      </c>
    </row>
    <row r="276" spans="3:9" ht="15.5" x14ac:dyDescent="0.35">
      <c r="C276" t="s">
        <v>331</v>
      </c>
      <c r="D276" s="6">
        <v>3.05</v>
      </c>
    </row>
    <row r="277" spans="3:9" ht="15.5" x14ac:dyDescent="0.35">
      <c r="C277" t="s">
        <v>232</v>
      </c>
      <c r="I277" s="6">
        <v>1.43</v>
      </c>
    </row>
    <row r="278" spans="3:9" ht="15.5" x14ac:dyDescent="0.35">
      <c r="C278" t="s">
        <v>233</v>
      </c>
      <c r="I278" s="6">
        <v>16.36</v>
      </c>
    </row>
    <row r="279" spans="3:9" ht="15.5" x14ac:dyDescent="0.35">
      <c r="C279" t="s">
        <v>39</v>
      </c>
      <c r="I279" s="5">
        <v>532000000000</v>
      </c>
    </row>
    <row r="280" spans="3:9" ht="15.5" x14ac:dyDescent="0.35">
      <c r="C280" t="s">
        <v>234</v>
      </c>
      <c r="I280" s="5">
        <v>859000000000</v>
      </c>
    </row>
    <row r="281" spans="3:9" ht="15.5" x14ac:dyDescent="0.35">
      <c r="C281" t="s">
        <v>235</v>
      </c>
      <c r="I281" s="5">
        <v>9680000000</v>
      </c>
    </row>
    <row r="282" spans="3:9" ht="15.5" x14ac:dyDescent="0.35">
      <c r="C282" t="s">
        <v>236</v>
      </c>
      <c r="I282" s="6">
        <v>0.29070000000000001</v>
      </c>
    </row>
    <row r="283" spans="3:9" ht="15.5" x14ac:dyDescent="0.35">
      <c r="C283" t="s">
        <v>237</v>
      </c>
      <c r="D283" s="6">
        <v>1.43E-2</v>
      </c>
    </row>
    <row r="284" spans="3:9" ht="15.5" x14ac:dyDescent="0.35">
      <c r="C284" t="s">
        <v>238</v>
      </c>
      <c r="D284" s="6">
        <v>-4.7400000000000005E-2</v>
      </c>
    </row>
    <row r="285" spans="3:9" ht="15.5" x14ac:dyDescent="0.35">
      <c r="C285" t="s">
        <v>239</v>
      </c>
      <c r="D285" s="6">
        <v>-5.8200000000000002E-2</v>
      </c>
    </row>
    <row r="286" spans="3:9" ht="15.5" x14ac:dyDescent="0.35">
      <c r="C286" t="s">
        <v>240</v>
      </c>
      <c r="D286" s="6">
        <v>0.46679999999999999</v>
      </c>
    </row>
    <row r="287" spans="3:9" ht="15.5" x14ac:dyDescent="0.35">
      <c r="C287" t="s">
        <v>241</v>
      </c>
      <c r="D287" s="6">
        <v>-0.25489999999999996</v>
      </c>
    </row>
    <row r="288" spans="3:9" ht="15.5" x14ac:dyDescent="0.35">
      <c r="C288" t="s">
        <v>242</v>
      </c>
      <c r="D288" s="6">
        <v>-0.1893</v>
      </c>
    </row>
    <row r="289" spans="3:9" ht="15.5" x14ac:dyDescent="0.35">
      <c r="C289" t="s">
        <v>396</v>
      </c>
      <c r="I289" s="5">
        <v>1</v>
      </c>
    </row>
    <row r="290" spans="3:9" ht="15.5" x14ac:dyDescent="0.35">
      <c r="C290" t="s">
        <v>438</v>
      </c>
      <c r="I290" s="5">
        <v>1</v>
      </c>
    </row>
    <row r="291" spans="3:9" ht="15.5" x14ac:dyDescent="0.35">
      <c r="C291" t="s">
        <v>439</v>
      </c>
      <c r="I291" s="6">
        <v>-7.7499999999999999E-2</v>
      </c>
    </row>
    <row r="292" spans="3:9" ht="15.5" x14ac:dyDescent="0.35">
      <c r="C292" t="s">
        <v>440</v>
      </c>
      <c r="I292" s="6">
        <v>1.8200000000000001E-2</v>
      </c>
    </row>
    <row r="293" spans="3:9" ht="15.5" x14ac:dyDescent="0.35">
      <c r="C293" t="s">
        <v>397</v>
      </c>
      <c r="I293" t="s">
        <v>504</v>
      </c>
    </row>
    <row r="294" spans="3:9" ht="15.5" x14ac:dyDescent="0.35">
      <c r="C294" t="s">
        <v>243</v>
      </c>
      <c r="I294" s="5">
        <v>7</v>
      </c>
    </row>
    <row r="295" spans="3:9" ht="15.5" x14ac:dyDescent="0.35">
      <c r="C295" t="s">
        <v>244</v>
      </c>
      <c r="I295" s="6">
        <v>0.11</v>
      </c>
    </row>
    <row r="296" spans="3:9" ht="15.5" x14ac:dyDescent="0.35">
      <c r="C296" t="s">
        <v>245</v>
      </c>
      <c r="I296" s="6">
        <v>0.4</v>
      </c>
    </row>
    <row r="297" spans="3:9" ht="15.5" x14ac:dyDescent="0.35">
      <c r="C297" t="s">
        <v>246</v>
      </c>
      <c r="I297" s="6">
        <v>0.32</v>
      </c>
    </row>
    <row r="298" spans="3:9" ht="15.5" x14ac:dyDescent="0.35">
      <c r="C298" t="s">
        <v>247</v>
      </c>
      <c r="I298" s="6">
        <v>0.28999999999999998</v>
      </c>
    </row>
    <row r="299" spans="3:9" ht="15.5" x14ac:dyDescent="0.35">
      <c r="C299" t="s">
        <v>248</v>
      </c>
      <c r="I299" s="6">
        <v>0.82</v>
      </c>
    </row>
    <row r="300" spans="3:9" ht="15.5" x14ac:dyDescent="0.35">
      <c r="C300" t="s">
        <v>249</v>
      </c>
      <c r="I300" s="6">
        <v>0.57999999999999996</v>
      </c>
    </row>
    <row r="301" spans="3:9" ht="15.5" x14ac:dyDescent="0.35">
      <c r="C301" t="s">
        <v>250</v>
      </c>
      <c r="I301" s="6">
        <v>0.41</v>
      </c>
    </row>
    <row r="302" spans="3:9" ht="15.5" x14ac:dyDescent="0.35">
      <c r="C302" t="s">
        <v>251</v>
      </c>
      <c r="I302" s="5">
        <v>1382000000000</v>
      </c>
    </row>
    <row r="303" spans="3:9" ht="15.5" x14ac:dyDescent="0.35">
      <c r="C303" t="s">
        <v>252</v>
      </c>
      <c r="I303" s="5">
        <v>87000000000</v>
      </c>
    </row>
    <row r="304" spans="3:9" ht="15.5" x14ac:dyDescent="0.35">
      <c r="C304" t="s">
        <v>253</v>
      </c>
      <c r="I304" s="5">
        <v>-2000000000</v>
      </c>
    </row>
    <row r="305" spans="3:9" ht="15.5" x14ac:dyDescent="0.35">
      <c r="C305" t="s">
        <v>254</v>
      </c>
      <c r="I305" s="5">
        <v>-39000000000</v>
      </c>
    </row>
    <row r="306" spans="3:9" ht="15.5" x14ac:dyDescent="0.35">
      <c r="C306" t="s">
        <v>255</v>
      </c>
      <c r="D306" s="5">
        <v>19000000000</v>
      </c>
    </row>
    <row r="307" spans="3:9" ht="15.5" x14ac:dyDescent="0.35">
      <c r="C307" t="s">
        <v>256</v>
      </c>
      <c r="D307" s="5">
        <v>937000000000</v>
      </c>
    </row>
    <row r="308" spans="3:9" ht="15.5" x14ac:dyDescent="0.35">
      <c r="C308" t="s">
        <v>257</v>
      </c>
      <c r="D308" s="5">
        <v>366000000000</v>
      </c>
    </row>
    <row r="309" spans="3:9" ht="15.5" x14ac:dyDescent="0.35">
      <c r="C309" t="s">
        <v>184</v>
      </c>
      <c r="D309" s="5">
        <v>238000000000</v>
      </c>
    </row>
    <row r="310" spans="3:9" ht="15.5" x14ac:dyDescent="0.35">
      <c r="C310" t="s">
        <v>258</v>
      </c>
      <c r="I310" s="5">
        <v>560000000000</v>
      </c>
    </row>
    <row r="311" spans="3:9" ht="15.5" x14ac:dyDescent="0.35">
      <c r="C311" t="s">
        <v>182</v>
      </c>
      <c r="D311" s="5">
        <v>12000000000</v>
      </c>
    </row>
    <row r="312" spans="3:9" ht="15.5" x14ac:dyDescent="0.35">
      <c r="C312" t="s">
        <v>181</v>
      </c>
      <c r="D312" s="5">
        <v>323000000000</v>
      </c>
    </row>
    <row r="313" spans="3:9" ht="15.5" x14ac:dyDescent="0.35">
      <c r="C313" t="s">
        <v>23</v>
      </c>
      <c r="D313" s="5">
        <v>335000000000</v>
      </c>
    </row>
    <row r="314" spans="3:9" ht="15.5" x14ac:dyDescent="0.35">
      <c r="C314" t="s">
        <v>20</v>
      </c>
      <c r="D314" s="5">
        <v>317000000000</v>
      </c>
    </row>
    <row r="315" spans="3:9" ht="15.5" x14ac:dyDescent="0.35">
      <c r="C315" t="s">
        <v>183</v>
      </c>
      <c r="I315" s="5">
        <v>570000000000</v>
      </c>
    </row>
    <row r="316" spans="3:9" ht="15.5" x14ac:dyDescent="0.35">
      <c r="C316" t="s">
        <v>332</v>
      </c>
      <c r="I316" s="5">
        <v>12000000000</v>
      </c>
    </row>
    <row r="317" spans="3:9" ht="15.5" x14ac:dyDescent="0.35">
      <c r="C317" t="s">
        <v>259</v>
      </c>
      <c r="I317" s="5">
        <v>-10000000000</v>
      </c>
    </row>
    <row r="318" spans="3:9" ht="15.5" x14ac:dyDescent="0.35">
      <c r="C318" t="s">
        <v>260</v>
      </c>
      <c r="I318" s="5">
        <v>19000000000</v>
      </c>
    </row>
    <row r="319" spans="3:9" ht="15.5" x14ac:dyDescent="0.35">
      <c r="C319" t="s">
        <v>261</v>
      </c>
      <c r="I319" s="5">
        <v>-4000000000</v>
      </c>
    </row>
    <row r="320" spans="3:9" ht="15.5" x14ac:dyDescent="0.35">
      <c r="C320" t="s">
        <v>262</v>
      </c>
      <c r="I320" s="5">
        <v>8000000000</v>
      </c>
    </row>
  </sheetData>
  <pageMargins left="0.7" right="0.7" top="0.75" bottom="0.75" header="0.3" footer="0.3"/>
  <ignoredErrors>
    <ignoredError sqref="A1:R32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8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505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506</v>
      </c>
      <c r="D2" s="2" vm="44">
        <f ca="1">IFERROR(_xlfn.STOCKHISTORY("XIDX:" &amp; $C$1, D3, , 0, 0, 1), "Libur")</f>
        <v>95</v>
      </c>
      <c r="H2" s="2" vm="44">
        <f ca="1">IFERROR(INDEX(D2:G2,COUNT(D2:G2)),"")</f>
        <v>95</v>
      </c>
      <c r="I2" s="2" vm="45">
        <f t="shared" ref="I2:R2" ca="1" si="0">IFERROR(_xlfn.STOCKHISTORY("XIDX:" &amp; $C$1, I1, , 0, 0, 1), "Libur")</f>
        <v>123</v>
      </c>
      <c r="J2" s="2" vm="46">
        <f t="shared" ca="1" si="0"/>
        <v>91</v>
      </c>
      <c r="K2" s="2" vm="47">
        <f t="shared" ca="1" si="0"/>
        <v>59</v>
      </c>
      <c r="L2" s="2" vm="48">
        <f t="shared" ca="1" si="0"/>
        <v>85</v>
      </c>
      <c r="M2" s="2" vm="49">
        <f t="shared" ca="1" si="0"/>
        <v>106</v>
      </c>
      <c r="N2" s="2" vm="50">
        <f t="shared" ca="1" si="0"/>
        <v>71</v>
      </c>
      <c r="O2" s="2" vm="51">
        <f t="shared" ca="1" si="0"/>
        <v>110</v>
      </c>
      <c r="P2" s="2" vm="52">
        <f t="shared" ca="1" si="0"/>
        <v>114</v>
      </c>
      <c r="Q2" s="2" vm="53">
        <f t="shared" ca="1" si="0"/>
        <v>278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3457744000</v>
      </c>
      <c r="H4" s="2">
        <f>IFERROR(SUM(D4:G4)*(4/MAX(1,COUNT(D4:G4))),"")</f>
        <v>13830976000</v>
      </c>
      <c r="I4" s="2">
        <f t="shared" ref="I4:R4" si="1">IFERROR(INDEX(I51:I500,MATCH($C$4,$C$51:$C$500,0)),"")</f>
        <v>34000673000</v>
      </c>
      <c r="J4" s="2">
        <f t="shared" si="1"/>
        <v>32692056000</v>
      </c>
      <c r="K4" s="2">
        <f t="shared" si="1"/>
        <v>28816886000</v>
      </c>
      <c r="L4" s="2">
        <f t="shared" si="1"/>
        <v>40081965000</v>
      </c>
      <c r="M4" s="2">
        <f t="shared" si="1"/>
        <v>41965285000</v>
      </c>
      <c r="N4" s="2">
        <f t="shared" si="1"/>
        <v>38810042000</v>
      </c>
      <c r="O4" s="2">
        <f t="shared" si="1"/>
        <v>49199945000</v>
      </c>
      <c r="P4" s="2">
        <f t="shared" si="1"/>
        <v>58616271000</v>
      </c>
      <c r="Q4" s="2">
        <f t="shared" si="1"/>
        <v>69111976000</v>
      </c>
      <c r="R4" s="2">
        <f t="shared" si="1"/>
        <v>59276437000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-4429455000</v>
      </c>
      <c r="H5" s="2">
        <f>IFERROR(SUM(D5:G5)*(4/MAX(1,COUNT(D5:G5))),"")</f>
        <v>-17717820000</v>
      </c>
      <c r="I5" s="2">
        <f t="shared" ref="I5:R5" si="2">IFERROR(INDEX(I51:I500,MATCH($C$5,$C$51:$C$500,0)),"")</f>
        <v>-13200055000</v>
      </c>
      <c r="J5" s="2">
        <f t="shared" si="2"/>
        <v>-3623156000</v>
      </c>
      <c r="K5" s="2">
        <f t="shared" si="2"/>
        <v>-3492738000</v>
      </c>
      <c r="L5" s="2">
        <f t="shared" si="2"/>
        <v>-19837895000</v>
      </c>
      <c r="M5" s="2">
        <f t="shared" si="2"/>
        <v>-281970000</v>
      </c>
      <c r="N5" s="2">
        <f t="shared" si="2"/>
        <v>-2449361000</v>
      </c>
      <c r="O5" s="2">
        <f t="shared" si="2"/>
        <v>48799000</v>
      </c>
      <c r="P5" s="2">
        <f t="shared" si="2"/>
        <v>115427000</v>
      </c>
      <c r="Q5" s="2">
        <f t="shared" si="2"/>
        <v>9314778000</v>
      </c>
      <c r="R5" s="2">
        <f t="shared" si="2"/>
        <v>7382907000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99614938000</v>
      </c>
      <c r="H6" s="2">
        <f>IFERROR(INDEX(D6:G6,COUNT(D6:G6)),"")</f>
        <v>99614938000</v>
      </c>
      <c r="I6" s="2">
        <f t="shared" ref="I6:R6" si="3">IFERROR(INDEX(I51:I500,MATCH($C$6,$C$51:$C$500,0)),"")</f>
        <v>104044393000</v>
      </c>
      <c r="J6" s="2">
        <f t="shared" si="3"/>
        <v>117244448000</v>
      </c>
      <c r="K6" s="2">
        <f t="shared" si="3"/>
        <v>120867604000</v>
      </c>
      <c r="L6" s="2">
        <f t="shared" si="3"/>
        <v>124360342000</v>
      </c>
      <c r="M6" s="2">
        <f t="shared" si="3"/>
        <v>144198237000</v>
      </c>
      <c r="N6" s="2">
        <f t="shared" si="3"/>
        <v>144480207000</v>
      </c>
      <c r="O6" s="2">
        <f t="shared" si="3"/>
        <v>146929568000</v>
      </c>
      <c r="P6" s="2">
        <f t="shared" si="3"/>
        <v>146880769000</v>
      </c>
      <c r="Q6" s="2">
        <f t="shared" si="3"/>
        <v>146765340000</v>
      </c>
      <c r="R6" s="2">
        <f t="shared" si="3"/>
        <v>81458634000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0.82</v>
      </c>
      <c r="H7" s="3">
        <f>IFERROR(INDEX(D7:G7,COUNT(D7:G7)),"")</f>
        <v>0.82</v>
      </c>
      <c r="I7" s="3">
        <f t="shared" ref="I7:R7" si="4">IFERROR(INDEX(I51:I500,MATCH($C$7,$C$51:$C$500,0))/1000000000,"")</f>
        <v>0.82</v>
      </c>
      <c r="J7" s="3">
        <f t="shared" si="4"/>
        <v>0.82</v>
      </c>
      <c r="K7" s="3">
        <f t="shared" si="4"/>
        <v>0.82</v>
      </c>
      <c r="L7" s="3">
        <f t="shared" si="4"/>
        <v>0.82</v>
      </c>
      <c r="M7" s="3">
        <f t="shared" si="4"/>
        <v>0.82</v>
      </c>
      <c r="N7" s="3">
        <f t="shared" si="4"/>
        <v>0.82</v>
      </c>
      <c r="O7" s="3">
        <f t="shared" si="4"/>
        <v>0.82</v>
      </c>
      <c r="P7" s="3">
        <f t="shared" si="4"/>
        <v>0.82</v>
      </c>
      <c r="Q7" s="3">
        <f t="shared" si="4"/>
        <v>0.82</v>
      </c>
      <c r="R7" s="3">
        <f t="shared" si="4"/>
        <v>0.33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R8" si="5">IFERROR(INDEX(I51:I500,MATCH($C$8,$C$51:$C$500,0)),"")</f>
        <v>9000000000</v>
      </c>
      <c r="J8" s="2">
        <f t="shared" si="5"/>
        <v>16000000000</v>
      </c>
      <c r="K8" s="2">
        <f t="shared" si="5"/>
        <v>17000000000</v>
      </c>
      <c r="L8" s="2">
        <f t="shared" si="5"/>
        <v>24000000000</v>
      </c>
      <c r="M8" s="2">
        <f t="shared" si="5"/>
        <v>20000000000</v>
      </c>
      <c r="N8" s="2">
        <f t="shared" si="5"/>
        <v>17000000000</v>
      </c>
      <c r="O8" s="2">
        <f t="shared" si="5"/>
        <v>28000000000</v>
      </c>
      <c r="P8" s="2">
        <f t="shared" si="5"/>
        <v>17000000000</v>
      </c>
      <c r="Q8" s="2">
        <f t="shared" si="5"/>
        <v>15000000000</v>
      </c>
      <c r="R8" s="2">
        <f t="shared" si="5"/>
        <v>-20000000000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0.68</v>
      </c>
      <c r="H9" s="3">
        <f>IFERROR(INDEX(D9:G9,COUNT(D9:G9)),"")</f>
        <v>0.68</v>
      </c>
      <c r="I9" s="3">
        <f t="shared" ref="I9:R9" si="6">IFERROR(INDEX(I51:I500,MATCH($C$9,$C$51:$C$500,0)),"")</f>
        <v>10.79</v>
      </c>
      <c r="J9" s="3">
        <f t="shared" si="6"/>
        <v>19.84</v>
      </c>
      <c r="K9" s="3">
        <f t="shared" si="6"/>
        <v>21.06</v>
      </c>
      <c r="L9" s="3">
        <f t="shared" si="6"/>
        <v>29.48</v>
      </c>
      <c r="M9" s="3">
        <f t="shared" si="6"/>
        <v>24.76</v>
      </c>
      <c r="N9" s="3">
        <f t="shared" si="6"/>
        <v>20.62</v>
      </c>
      <c r="O9" s="3">
        <f t="shared" si="6"/>
        <v>33.78</v>
      </c>
      <c r="P9" s="3">
        <f t="shared" si="6"/>
        <v>20.78</v>
      </c>
      <c r="Q9" s="3">
        <f t="shared" si="6"/>
        <v>17.93</v>
      </c>
      <c r="R9" s="3">
        <f t="shared" si="6"/>
        <v>-59.52</v>
      </c>
    </row>
    <row r="10" spans="1:18" ht="15.5" x14ac:dyDescent="0.35">
      <c r="C10" t="s">
        <v>17</v>
      </c>
      <c r="D10" s="3">
        <f ca="1">IFERROR(IF(D9=0,"",D2/D9),"")</f>
        <v>139.70588235294116</v>
      </c>
      <c r="I10" s="3">
        <f t="shared" ref="I10:R10" ca="1" si="7">IFERROR(IF(I9=0,"",I2/I9),"")</f>
        <v>11.399443929564413</v>
      </c>
      <c r="J10" s="3">
        <f t="shared" ca="1" si="7"/>
        <v>4.586693548387097</v>
      </c>
      <c r="K10" s="3">
        <f t="shared" ca="1" si="7"/>
        <v>2.8015194681861351</v>
      </c>
      <c r="L10" s="3">
        <f t="shared" ca="1" si="7"/>
        <v>2.8833107191316145</v>
      </c>
      <c r="M10" s="3">
        <f t="shared" ca="1" si="7"/>
        <v>4.2810985460420028</v>
      </c>
      <c r="N10" s="3">
        <f t="shared" ca="1" si="7"/>
        <v>3.4432589718719688</v>
      </c>
      <c r="O10" s="3">
        <f t="shared" ca="1" si="7"/>
        <v>3.256364712847839</v>
      </c>
      <c r="P10" s="3">
        <f t="shared" ca="1" si="7"/>
        <v>5.4860442733397496</v>
      </c>
      <c r="Q10" s="3">
        <f t="shared" ca="1" si="7"/>
        <v>15.504740658114892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721302000</v>
      </c>
      <c r="H11" s="2">
        <f>IFERROR(INDEX(D11:G11,COUNT(D11:G11)),"")</f>
        <v>721302000</v>
      </c>
      <c r="I11" s="2">
        <f t="shared" ref="I11:R11" si="8">IFERROR(INDEX(I51:I500,MATCH($C$11,$C$51:$C$500,0)),"")</f>
        <v>2735315000</v>
      </c>
      <c r="J11" s="2">
        <f t="shared" si="8"/>
        <v>3153457000</v>
      </c>
      <c r="K11" s="2">
        <f t="shared" si="8"/>
        <v>6038292000</v>
      </c>
      <c r="L11" s="2">
        <f t="shared" si="8"/>
        <v>5870576000</v>
      </c>
      <c r="M11" s="2">
        <f t="shared" si="8"/>
        <v>4469911000</v>
      </c>
      <c r="N11" s="2">
        <f t="shared" si="8"/>
        <v>7299690000</v>
      </c>
      <c r="O11" s="2">
        <f t="shared" si="8"/>
        <v>3066104000</v>
      </c>
      <c r="P11" s="2">
        <f t="shared" si="8"/>
        <v>5112747000</v>
      </c>
      <c r="Q11" s="2">
        <f t="shared" si="8"/>
        <v>5161024000</v>
      </c>
      <c r="R11" s="2">
        <f t="shared" si="8"/>
        <v>5221719000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3000000000</v>
      </c>
      <c r="H12" s="2">
        <f>IFERROR(INDEX(D12:G12,COUNT(D12:G12)),"")</f>
        <v>3000000000</v>
      </c>
      <c r="I12" s="2">
        <f t="shared" ref="I12:R12" si="9">IFERROR(INDEX(I51:I500,MATCH($C$12,$C$51:$C$500,0)),"")</f>
        <v>2000000000</v>
      </c>
      <c r="J12" s="2">
        <f t="shared" si="9"/>
        <v>-1000000000</v>
      </c>
      <c r="K12" s="2">
        <f t="shared" si="9"/>
        <v>-3000000000</v>
      </c>
      <c r="L12" s="2">
        <f t="shared" si="9"/>
        <v>-1000000000</v>
      </c>
      <c r="M12" s="2">
        <f t="shared" si="9"/>
        <v>2000000000</v>
      </c>
      <c r="N12" s="2">
        <f t="shared" si="9"/>
        <v>0</v>
      </c>
      <c r="O12" s="2">
        <f t="shared" si="9"/>
        <v>3000000000</v>
      </c>
      <c r="P12" s="2">
        <f t="shared" si="9"/>
        <v>11000000000</v>
      </c>
      <c r="Q12" s="2">
        <f t="shared" si="9"/>
        <v>23000000000</v>
      </c>
      <c r="R12" s="2">
        <f t="shared" si="9"/>
        <v>26000000000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4000000000</v>
      </c>
      <c r="H13" s="2">
        <f>IFERROR(INDEX(D13:G13,COUNT(D13:G13)),"")</f>
        <v>4000000000</v>
      </c>
      <c r="I13" s="2">
        <f t="shared" ref="I13:R13" si="10">IFERROR(INDEX(I51:I500,MATCH($C$13,$C$51:$C$500,0)),"")</f>
        <v>4000000000</v>
      </c>
      <c r="J13" s="2">
        <f t="shared" si="10"/>
        <v>2000000000</v>
      </c>
      <c r="K13" s="2">
        <f t="shared" si="10"/>
        <v>3000000000</v>
      </c>
      <c r="L13" s="2">
        <f t="shared" si="10"/>
        <v>5000000000</v>
      </c>
      <c r="M13" s="2">
        <f t="shared" si="10"/>
        <v>7000000000</v>
      </c>
      <c r="N13" s="2">
        <f t="shared" si="10"/>
        <v>7000000000</v>
      </c>
      <c r="O13" s="2">
        <f t="shared" si="10"/>
        <v>6000000000</v>
      </c>
      <c r="P13" s="2">
        <f t="shared" si="10"/>
        <v>16000000000</v>
      </c>
      <c r="Q13" s="2">
        <f t="shared" si="10"/>
        <v>28000000000</v>
      </c>
      <c r="R13" s="2">
        <f t="shared" si="10"/>
        <v>31000000000</v>
      </c>
    </row>
    <row r="14" spans="1:18" ht="15.5" x14ac:dyDescent="0.35">
      <c r="C14" t="s">
        <v>26</v>
      </c>
      <c r="D14" s="2">
        <f>IFERROR(INDEX(D51:D500,MATCH($C$14,$C$51:$C$500,0)),"")</f>
        <v>-63002000</v>
      </c>
      <c r="H14" s="2">
        <f>IFERROR(SUM(D14:G14)*(4/MAX(1,COUNT(D14:G14))),"")</f>
        <v>-252008000</v>
      </c>
      <c r="I14" s="2">
        <f t="shared" ref="I14:R14" si="11">IFERROR(INDEX(I51:I500,MATCH($C$14,$C$51:$C$500,0)),"")</f>
        <v>-304158000</v>
      </c>
      <c r="J14" s="2">
        <f t="shared" si="11"/>
        <v>-282823000</v>
      </c>
      <c r="K14" s="2">
        <f t="shared" si="11"/>
        <v>-441306000</v>
      </c>
      <c r="L14" s="2">
        <f t="shared" si="11"/>
        <v>-608318000</v>
      </c>
      <c r="M14" s="2">
        <f t="shared" si="11"/>
        <v>-790845000</v>
      </c>
      <c r="N14" s="2">
        <f t="shared" si="11"/>
        <v>-784767000</v>
      </c>
      <c r="O14" s="2">
        <f t="shared" si="11"/>
        <v>-7769696000</v>
      </c>
      <c r="P14" s="2">
        <f t="shared" si="11"/>
        <v>-8134559000</v>
      </c>
      <c r="Q14" s="2">
        <f t="shared" si="11"/>
        <v>0</v>
      </c>
      <c r="R14" s="2">
        <f t="shared" si="11"/>
        <v>0</v>
      </c>
    </row>
    <row r="15" spans="1:18" ht="15.5" x14ac:dyDescent="0.35">
      <c r="C15" t="s">
        <v>27</v>
      </c>
      <c r="D15" s="2">
        <f>IFERROR(INDEX(D51:D500,MATCH($C$15,$C$51:$C$500,0)),"")</f>
        <v>1175360000</v>
      </c>
      <c r="H15" s="2">
        <f>IFERROR(SUM(D15:G15)*(4/MAX(1,COUNT(D15:G15))),"")</f>
        <v>4701440000</v>
      </c>
      <c r="I15" s="2">
        <f t="shared" ref="I15:R15" si="12">IFERROR(INDEX(I51:I500,MATCH($C$15,$C$51:$C$500,0)),"")</f>
        <v>-3036740000</v>
      </c>
      <c r="J15" s="2">
        <f t="shared" si="12"/>
        <v>676876000</v>
      </c>
      <c r="K15" s="2">
        <f t="shared" si="12"/>
        <v>727889000</v>
      </c>
      <c r="L15" s="2">
        <f t="shared" si="12"/>
        <v>1679292000</v>
      </c>
      <c r="M15" s="2">
        <f t="shared" si="12"/>
        <v>-149672000</v>
      </c>
      <c r="N15" s="2">
        <f t="shared" si="12"/>
        <v>-282270000</v>
      </c>
      <c r="O15" s="2">
        <f t="shared" si="12"/>
        <v>-3874462000</v>
      </c>
      <c r="P15" s="2">
        <f t="shared" si="12"/>
        <v>-288360000</v>
      </c>
      <c r="Q15" s="2">
        <f t="shared" si="12"/>
        <v>-3399105000</v>
      </c>
      <c r="R15" s="2">
        <f t="shared" si="12"/>
        <v>-2999393000</v>
      </c>
    </row>
    <row r="16" spans="1:18" ht="15.5" x14ac:dyDescent="0.35">
      <c r="C16" t="s">
        <v>28</v>
      </c>
      <c r="D16" s="2">
        <f>IFERROR(INDEX(D51:D500,MATCH($C$16,$C$51:$C$500,0)),"")</f>
        <v>-5604815000</v>
      </c>
      <c r="H16" s="2">
        <f>IFERROR(SUM(D16:G16)*(4/MAX(1,COUNT(D16:G16))),"")</f>
        <v>-22419260000</v>
      </c>
      <c r="I16" s="2">
        <f t="shared" ref="I16:R16" si="13">IFERROR(INDEX(I51:I500,MATCH($C$16,$C$51:$C$500,0)),"")</f>
        <v>-8166384000</v>
      </c>
      <c r="J16" s="2">
        <f t="shared" si="13"/>
        <v>-4037920000</v>
      </c>
      <c r="K16" s="2">
        <f t="shared" si="13"/>
        <v>-4077431000</v>
      </c>
      <c r="L16" s="2">
        <f t="shared" si="13"/>
        <v>-12591800000</v>
      </c>
      <c r="M16" s="2">
        <f t="shared" si="13"/>
        <v>2654630000</v>
      </c>
      <c r="N16" s="2">
        <f t="shared" si="13"/>
        <v>277276000</v>
      </c>
      <c r="O16" s="2">
        <f t="shared" si="13"/>
        <v>6953016000</v>
      </c>
      <c r="P16" s="2">
        <f t="shared" si="13"/>
        <v>3351654000</v>
      </c>
      <c r="Q16" s="2">
        <f t="shared" si="13"/>
        <v>15763948000</v>
      </c>
      <c r="R16" s="2">
        <f t="shared" si="13"/>
        <v>13499905000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77900000000</v>
      </c>
      <c r="H20" s="2">
        <f t="shared" ref="H20:R20" ca="1" si="14">IFERROR(H21*H2,"")</f>
        <v>77900000000</v>
      </c>
      <c r="I20" s="2">
        <f t="shared" ca="1" si="14"/>
        <v>100860000000</v>
      </c>
      <c r="J20" s="2">
        <f t="shared" ca="1" si="14"/>
        <v>74620000000</v>
      </c>
      <c r="K20" s="2">
        <f t="shared" ca="1" si="14"/>
        <v>48380000000</v>
      </c>
      <c r="L20" s="2">
        <f t="shared" ca="1" si="14"/>
        <v>69700000000</v>
      </c>
      <c r="M20" s="2">
        <f t="shared" ca="1" si="14"/>
        <v>86920000000</v>
      </c>
      <c r="N20" s="2">
        <f t="shared" ca="1" si="14"/>
        <v>58220000000</v>
      </c>
      <c r="O20" s="2">
        <f t="shared" ca="1" si="14"/>
        <v>90200000000</v>
      </c>
      <c r="P20" s="2">
        <f t="shared" ca="1" si="14"/>
        <v>93480000000</v>
      </c>
      <c r="Q20" s="2">
        <f t="shared" ca="1" si="14"/>
        <v>227960000000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820000000</v>
      </c>
      <c r="H21" s="2">
        <f>IFERROR(INDEX(D21:G21,COUNT(D21:G21)),"")</f>
        <v>820000000</v>
      </c>
      <c r="I21" s="2">
        <f t="shared" ref="I21:R21" si="15">IFERROR(INDEX(I51:I500,MATCH($C$7,$C$51:$C$500,0)),"")</f>
        <v>820000000</v>
      </c>
      <c r="J21" s="2">
        <f t="shared" si="15"/>
        <v>820000000</v>
      </c>
      <c r="K21" s="2">
        <f t="shared" si="15"/>
        <v>820000000</v>
      </c>
      <c r="L21" s="2">
        <f t="shared" si="15"/>
        <v>820000000</v>
      </c>
      <c r="M21" s="2">
        <f t="shared" si="15"/>
        <v>820000000</v>
      </c>
      <c r="N21" s="2">
        <f t="shared" si="15"/>
        <v>820000000</v>
      </c>
      <c r="O21" s="2">
        <f t="shared" si="15"/>
        <v>820000000</v>
      </c>
      <c r="P21" s="2">
        <f t="shared" si="15"/>
        <v>820000000</v>
      </c>
      <c r="Q21" s="2">
        <f t="shared" si="15"/>
        <v>820000000</v>
      </c>
      <c r="R21" s="2">
        <f t="shared" si="15"/>
        <v>330000000</v>
      </c>
    </row>
    <row r="23" spans="1:18" ht="15.5" x14ac:dyDescent="0.35">
      <c r="B23" t="s">
        <v>40</v>
      </c>
      <c r="C23" t="s">
        <v>41</v>
      </c>
      <c r="D23" s="3">
        <f>IFERROR(D5/D6*100,"")</f>
        <v>-4.4465770786305159</v>
      </c>
      <c r="H23" s="3">
        <f t="shared" ref="H23:R23" si="16">IFERROR(H5/H6*100,"")</f>
        <v>-17.786308314522064</v>
      </c>
      <c r="I23" s="3">
        <f t="shared" si="16"/>
        <v>-12.686945081221243</v>
      </c>
      <c r="J23" s="3">
        <f t="shared" si="16"/>
        <v>-3.0902580563985427</v>
      </c>
      <c r="K23" s="3">
        <f t="shared" si="16"/>
        <v>-2.8897222120825692</v>
      </c>
      <c r="L23" s="3">
        <f t="shared" si="16"/>
        <v>-15.951946320636527</v>
      </c>
      <c r="M23" s="3">
        <f t="shared" si="16"/>
        <v>-0.1955433061223904</v>
      </c>
      <c r="N23" s="3">
        <f t="shared" si="16"/>
        <v>-1.695291729475443</v>
      </c>
      <c r="O23" s="3">
        <f t="shared" si="16"/>
        <v>3.3212511725345846E-2</v>
      </c>
      <c r="P23" s="3">
        <f t="shared" si="16"/>
        <v>7.8585509039648338E-2</v>
      </c>
      <c r="Q23" s="3">
        <f t="shared" si="16"/>
        <v>6.3467151031708164</v>
      </c>
      <c r="R23" s="3">
        <f t="shared" si="16"/>
        <v>9.0633817895841453</v>
      </c>
    </row>
    <row r="24" spans="1:18" ht="15.5" x14ac:dyDescent="0.35">
      <c r="C24" t="s">
        <v>42</v>
      </c>
      <c r="D24" s="4">
        <f>IFERROR(_xlfn.RRI(5,I23,D23),"")</f>
        <v>-0.18916263617806983</v>
      </c>
      <c r="H24" s="4">
        <f t="shared" ref="H24:R24" si="17">IFERROR(_xlfn.RRI(5,M23,H23),"")</f>
        <v>1.4647255806259469</v>
      </c>
      <c r="I24" s="4">
        <f t="shared" si="17"/>
        <v>0.49562433659907734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-5.42</v>
      </c>
      <c r="H25" s="3">
        <f>IFERROR(INDEX(D25:G25,COUNT(D25:G25)),"")</f>
        <v>-5.42</v>
      </c>
      <c r="I25" s="3">
        <f t="shared" ref="I25:R25" si="18">IFERROR(INDEX(I51:I500,MATCH($C$25,$C$51:$C$500,0)),"")</f>
        <v>-13.71</v>
      </c>
      <c r="J25" s="3">
        <f t="shared" si="18"/>
        <v>-4.1100000000000003</v>
      </c>
      <c r="K25" s="3">
        <f t="shared" si="18"/>
        <v>-4.0999999999999996</v>
      </c>
      <c r="L25" s="3">
        <f t="shared" si="18"/>
        <v>-13.36</v>
      </c>
      <c r="M25" s="3">
        <f t="shared" si="18"/>
        <v>3.07</v>
      </c>
      <c r="N25" s="3">
        <f t="shared" si="18"/>
        <v>-0.01</v>
      </c>
      <c r="O25" s="3">
        <f t="shared" si="18"/>
        <v>3.77</v>
      </c>
      <c r="P25" s="3">
        <f t="shared" si="18"/>
        <v>3.75</v>
      </c>
      <c r="Q25" s="3">
        <f t="shared" si="18"/>
        <v>15.13</v>
      </c>
      <c r="R25" s="3">
        <f t="shared" si="18"/>
        <v>31.44</v>
      </c>
    </row>
    <row r="26" spans="1:18" ht="15.5" x14ac:dyDescent="0.35">
      <c r="C26" t="s">
        <v>45</v>
      </c>
      <c r="D26" s="4">
        <f>IFERROR(_xlfn.RRI(5,I25,D25),"")</f>
        <v>-0.16939915929868932</v>
      </c>
      <c r="H26" s="4" t="str">
        <f t="shared" ref="H26:R26" si="19">IFERROR(_xlfn.RRI(5,M25,H25),"")</f>
        <v/>
      </c>
      <c r="I26" s="4">
        <f t="shared" si="19"/>
        <v>3.240406494159159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-0.37204117578012585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4.2167609756097564</v>
      </c>
      <c r="H27" s="3">
        <f t="shared" ref="H27:R27" si="20">IFERROR(H4/H21,"")</f>
        <v>16.867043902439026</v>
      </c>
      <c r="I27" s="3">
        <f t="shared" si="20"/>
        <v>41.464235365853661</v>
      </c>
      <c r="J27" s="3">
        <f t="shared" si="20"/>
        <v>39.868360975609754</v>
      </c>
      <c r="K27" s="3">
        <f t="shared" si="20"/>
        <v>35.142543902439023</v>
      </c>
      <c r="L27" s="3">
        <f t="shared" si="20"/>
        <v>48.880445121951219</v>
      </c>
      <c r="M27" s="3">
        <f t="shared" si="20"/>
        <v>51.177176829268291</v>
      </c>
      <c r="N27" s="3">
        <f t="shared" si="20"/>
        <v>47.32931951219512</v>
      </c>
      <c r="O27" s="3">
        <f t="shared" si="20"/>
        <v>59.999932926829267</v>
      </c>
      <c r="P27" s="3">
        <f t="shared" si="20"/>
        <v>71.483257317073168</v>
      </c>
      <c r="Q27" s="3">
        <f t="shared" si="20"/>
        <v>84.282897560975613</v>
      </c>
      <c r="R27" s="3">
        <f t="shared" si="20"/>
        <v>179.62556666666666</v>
      </c>
    </row>
    <row r="28" spans="1:18" ht="15.5" x14ac:dyDescent="0.35">
      <c r="C28" t="s">
        <v>47</v>
      </c>
      <c r="D28" s="4">
        <f>IFERROR(_xlfn.RRI(5,I27,D27),"")</f>
        <v>-0.36691639810184706</v>
      </c>
      <c r="H28" s="4">
        <f t="shared" ref="H28:R28" si="21">IFERROR(_xlfn.RRI(5,M27,H27),"")</f>
        <v>-0.19907374546129908</v>
      </c>
      <c r="I28" s="4">
        <f t="shared" si="21"/>
        <v>-2.6112750013297159E-2</v>
      </c>
      <c r="J28" s="4">
        <f t="shared" si="21"/>
        <v>-7.8499609954852168E-2</v>
      </c>
      <c r="K28" s="4">
        <f t="shared" si="21"/>
        <v>-0.13238755596606655</v>
      </c>
      <c r="L28" s="4">
        <f t="shared" si="21"/>
        <v>-0.10323399007611145</v>
      </c>
      <c r="M28" s="4">
        <f t="shared" si="21"/>
        <v>-0.22206800317274777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-0.60466812545587167</v>
      </c>
      <c r="I29" s="4">
        <f t="shared" si="22"/>
        <v>2.3357664233576645</v>
      </c>
      <c r="J29" s="4">
        <f t="shared" si="22"/>
        <v>2.4390243902440672E-3</v>
      </c>
      <c r="K29" s="4">
        <f t="shared" si="22"/>
        <v>-0.69311377245508987</v>
      </c>
      <c r="L29" s="4">
        <f t="shared" si="22"/>
        <v>-5.3517915309446256</v>
      </c>
      <c r="M29" s="4">
        <f t="shared" si="22"/>
        <v>-307.99999999999994</v>
      </c>
      <c r="N29" s="4">
        <f t="shared" si="22"/>
        <v>-1.0026525198938991</v>
      </c>
      <c r="O29" s="4">
        <f t="shared" si="22"/>
        <v>5.3333333333333384E-3</v>
      </c>
      <c r="P29" s="4">
        <f t="shared" si="22"/>
        <v>-0.75214805023132847</v>
      </c>
      <c r="Q29" s="4">
        <f t="shared" si="22"/>
        <v>-0.51876590330788808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-0.5932146401925632</v>
      </c>
      <c r="I30" s="4">
        <f t="shared" si="23"/>
        <v>4.0028592878955167E-2</v>
      </c>
      <c r="J30" s="4">
        <f t="shared" si="23"/>
        <v>0.13447566818982451</v>
      </c>
      <c r="K30" s="4">
        <f t="shared" si="23"/>
        <v>-0.28105106623390347</v>
      </c>
      <c r="L30" s="4">
        <f t="shared" si="23"/>
        <v>-4.487804622320566E-2</v>
      </c>
      <c r="M30" s="4">
        <f t="shared" si="23"/>
        <v>8.1299654352345208E-2</v>
      </c>
      <c r="N30" s="4">
        <f t="shared" si="23"/>
        <v>-0.21117712631589325</v>
      </c>
      <c r="O30" s="4">
        <f t="shared" si="23"/>
        <v>-0.1606435523679082</v>
      </c>
      <c r="P30" s="4">
        <f t="shared" si="23"/>
        <v>-0.15186521363533295</v>
      </c>
      <c r="Q30" s="4">
        <f t="shared" si="23"/>
        <v>-0.53078562743030666</v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121.93</v>
      </c>
      <c r="H32" s="3">
        <f>IFERROR(INDEX(D32:G32,COUNT(D32:G32)),"")</f>
        <v>121.93</v>
      </c>
      <c r="I32" s="3">
        <f t="shared" ref="I32:R32" si="24">IFERROR(INDEX(I51:I500,MATCH($C$32,$C$51:$C$500,0)),"")</f>
        <v>127.35</v>
      </c>
      <c r="J32" s="3">
        <f t="shared" si="24"/>
        <v>143.51</v>
      </c>
      <c r="K32" s="3">
        <f t="shared" si="24"/>
        <v>147.94</v>
      </c>
      <c r="L32" s="3">
        <f t="shared" si="24"/>
        <v>152.22</v>
      </c>
      <c r="M32" s="3">
        <f t="shared" si="24"/>
        <v>176.5</v>
      </c>
      <c r="N32" s="3">
        <f t="shared" si="24"/>
        <v>176.84</v>
      </c>
      <c r="O32" s="3">
        <f t="shared" si="24"/>
        <v>179.84</v>
      </c>
      <c r="P32" s="3">
        <f t="shared" si="24"/>
        <v>179.78</v>
      </c>
      <c r="Q32" s="3">
        <f t="shared" si="24"/>
        <v>179.64</v>
      </c>
      <c r="R32" s="3">
        <f t="shared" si="24"/>
        <v>243.91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0.77</v>
      </c>
      <c r="H33" s="3">
        <f>IFERROR(INDEX(D33:G33,COUNT(D33:G33)),"")</f>
        <v>0.77</v>
      </c>
      <c r="I33" s="3">
        <f t="shared" ref="I33:R33" si="25">IFERROR(INDEX(I51:I500,MATCH($C$33,$C$51:$C$500,0)),"")</f>
        <v>0.97</v>
      </c>
      <c r="J33" s="3">
        <f t="shared" si="25"/>
        <v>0.63</v>
      </c>
      <c r="K33" s="3">
        <f t="shared" si="25"/>
        <v>0.4</v>
      </c>
      <c r="L33" s="3">
        <f t="shared" si="25"/>
        <v>0.56000000000000005</v>
      </c>
      <c r="M33" s="3">
        <f t="shared" si="25"/>
        <v>0.6</v>
      </c>
      <c r="N33" s="3">
        <f t="shared" si="25"/>
        <v>0.4</v>
      </c>
      <c r="O33" s="3">
        <f t="shared" si="25"/>
        <v>0.61</v>
      </c>
      <c r="P33" s="3">
        <f t="shared" si="25"/>
        <v>0.63</v>
      </c>
      <c r="Q33" s="3">
        <f t="shared" si="25"/>
        <v>1.55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-17.34</v>
      </c>
      <c r="H34" s="3">
        <f>IFERROR(INDEX(D34:G34,COUNT(D34:G34)),"")</f>
        <v>-17.34</v>
      </c>
      <c r="I34" s="3">
        <f t="shared" ref="I34:R34" si="26">IFERROR(INDEX(I51:I500,MATCH($C$34,$C$51:$C$500,0)),"")</f>
        <v>-8.9700000000000006</v>
      </c>
      <c r="J34" s="3">
        <f t="shared" si="26"/>
        <v>-22.14</v>
      </c>
      <c r="K34" s="3">
        <f t="shared" si="26"/>
        <v>-14.39</v>
      </c>
      <c r="L34" s="3">
        <f t="shared" si="26"/>
        <v>-6.36</v>
      </c>
      <c r="M34" s="3">
        <f t="shared" si="26"/>
        <v>34.53</v>
      </c>
      <c r="N34" s="3">
        <f t="shared" si="26"/>
        <v>-7100</v>
      </c>
      <c r="O34" s="3">
        <f t="shared" si="26"/>
        <v>29.18</v>
      </c>
      <c r="P34" s="3">
        <f t="shared" si="26"/>
        <v>30.4</v>
      </c>
      <c r="Q34" s="3">
        <f t="shared" si="26"/>
        <v>18.37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22.21</v>
      </c>
      <c r="H35" s="3">
        <f>IFERROR(INDEX(D35:G35,COUNT(D35:G35)),"")</f>
        <v>22.21</v>
      </c>
      <c r="I35" s="3">
        <f t="shared" ref="I35:R35" si="27">IFERROR(INDEX(I51:I500,MATCH($C$35,$C$51:$C$500,0)),"")</f>
        <v>2.96</v>
      </c>
      <c r="J35" s="3">
        <f t="shared" si="27"/>
        <v>2.27</v>
      </c>
      <c r="K35" s="3">
        <f t="shared" si="27"/>
        <v>1.67</v>
      </c>
      <c r="L35" s="3">
        <f t="shared" si="27"/>
        <v>1.73</v>
      </c>
      <c r="M35" s="3">
        <f t="shared" si="27"/>
        <v>2.06</v>
      </c>
      <c r="N35" s="3">
        <f t="shared" si="27"/>
        <v>1.49</v>
      </c>
      <c r="O35" s="3">
        <f t="shared" si="27"/>
        <v>1.83</v>
      </c>
      <c r="P35" s="3">
        <f t="shared" si="27"/>
        <v>1.59</v>
      </c>
      <c r="Q35" s="3">
        <f t="shared" si="27"/>
        <v>3.29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3457744000</v>
      </c>
      <c r="E51" s="5">
        <v>8915911000</v>
      </c>
      <c r="F51" s="5">
        <v>8885595000</v>
      </c>
      <c r="G51" s="5">
        <v>8225150000</v>
      </c>
      <c r="I51" s="5">
        <v>34000673000</v>
      </c>
      <c r="J51" s="5">
        <v>32692056000</v>
      </c>
      <c r="K51" s="5">
        <v>28816886000</v>
      </c>
      <c r="L51" s="5">
        <v>40081965000</v>
      </c>
      <c r="M51" s="5">
        <v>41965285000</v>
      </c>
      <c r="N51" s="5">
        <v>38810042000</v>
      </c>
      <c r="O51" s="5">
        <v>49199945000</v>
      </c>
      <c r="P51" s="5">
        <v>58616271000</v>
      </c>
      <c r="Q51" s="5">
        <v>69111976000</v>
      </c>
      <c r="R51" s="5">
        <v>59276437000</v>
      </c>
    </row>
    <row r="52" spans="2:18" ht="15.5" x14ac:dyDescent="0.35">
      <c r="C52" t="s">
        <v>72</v>
      </c>
      <c r="D52" s="5">
        <v>-6493080000</v>
      </c>
      <c r="E52" s="5">
        <v>-9510412000</v>
      </c>
      <c r="F52" s="5">
        <v>-9197233000</v>
      </c>
      <c r="G52" s="5">
        <v>-6800516000</v>
      </c>
      <c r="I52" s="5">
        <v>-32358988000</v>
      </c>
      <c r="J52" s="5">
        <v>-26823818000</v>
      </c>
      <c r="K52" s="5">
        <v>-26224398000</v>
      </c>
      <c r="L52" s="5">
        <v>-36115726000</v>
      </c>
      <c r="M52" s="5">
        <v>-29761281000</v>
      </c>
      <c r="N52" s="5">
        <v>-25291106000</v>
      </c>
      <c r="O52" s="5">
        <v>-26691751000</v>
      </c>
      <c r="P52" s="5">
        <v>-27360914000</v>
      </c>
      <c r="Q52" s="5">
        <v>-29112466000</v>
      </c>
      <c r="R52" s="5">
        <v>-26347055000</v>
      </c>
    </row>
    <row r="53" spans="2:18" ht="15.5" x14ac:dyDescent="0.35">
      <c r="C53" t="s">
        <v>73</v>
      </c>
      <c r="D53" s="5">
        <v>-3035336000</v>
      </c>
      <c r="E53" s="5">
        <v>-594501000</v>
      </c>
      <c r="F53" s="5">
        <v>-311638000</v>
      </c>
      <c r="G53" s="5">
        <v>1424634000</v>
      </c>
      <c r="I53" s="5">
        <v>1641685000</v>
      </c>
      <c r="J53" s="5">
        <v>5868238000</v>
      </c>
      <c r="K53" s="5">
        <v>2592488000</v>
      </c>
      <c r="L53" s="5">
        <v>3966239000</v>
      </c>
      <c r="M53" s="5">
        <v>12204004000</v>
      </c>
      <c r="N53" s="5">
        <v>13518936000</v>
      </c>
      <c r="O53" s="5">
        <v>22508194000</v>
      </c>
      <c r="P53" s="5">
        <v>31255357000</v>
      </c>
      <c r="Q53" s="5">
        <v>39999510000</v>
      </c>
      <c r="R53" s="5">
        <v>32929382000</v>
      </c>
    </row>
    <row r="54" spans="2:18" ht="15.5" x14ac:dyDescent="0.35">
      <c r="C54" t="s">
        <v>74</v>
      </c>
      <c r="D54" s="5">
        <v>-2228596000</v>
      </c>
      <c r="E54" s="5">
        <v>-2530321000</v>
      </c>
      <c r="F54" s="5">
        <v>-1867878000</v>
      </c>
      <c r="G54" s="5">
        <v>-1761491000</v>
      </c>
      <c r="I54" s="5">
        <v>-8372611000</v>
      </c>
      <c r="J54" s="5">
        <v>-7544819000</v>
      </c>
      <c r="K54" s="5">
        <v>-7967890000</v>
      </c>
      <c r="L54" s="5">
        <v>-8652436000</v>
      </c>
      <c r="M54" s="5">
        <v>-7846323000</v>
      </c>
      <c r="N54" s="5">
        <v>-10284089000</v>
      </c>
      <c r="O54" s="5">
        <v>-8629898000</v>
      </c>
      <c r="P54" s="5">
        <v>-9956185000</v>
      </c>
      <c r="Q54" s="5">
        <v>-12465777000</v>
      </c>
      <c r="R54" s="5">
        <v>-18079881000</v>
      </c>
    </row>
    <row r="55" spans="2:18" ht="15.5" x14ac:dyDescent="0.35">
      <c r="C55" t="s">
        <v>76</v>
      </c>
      <c r="D55" s="5">
        <v>-2228596000</v>
      </c>
      <c r="E55" s="5">
        <v>-2530321000</v>
      </c>
      <c r="F55" s="5">
        <v>-1867878000</v>
      </c>
      <c r="G55" s="5">
        <v>-1761491000</v>
      </c>
      <c r="I55" s="5">
        <v>-8372611000</v>
      </c>
      <c r="J55" s="5">
        <v>-7544819000</v>
      </c>
      <c r="K55" s="5">
        <v>-7967890000</v>
      </c>
      <c r="L55" s="5">
        <v>-8652436000</v>
      </c>
      <c r="M55" s="5">
        <v>-7846323000</v>
      </c>
      <c r="N55" s="5">
        <v>-10284089000</v>
      </c>
      <c r="O55" s="5">
        <v>-8629898000</v>
      </c>
      <c r="P55" s="5">
        <v>-9956185000</v>
      </c>
      <c r="Q55" s="5">
        <v>-12465778000</v>
      </c>
      <c r="R55" s="5">
        <v>-18079881000</v>
      </c>
    </row>
    <row r="56" spans="2:18" ht="15.5" x14ac:dyDescent="0.35">
      <c r="C56" t="s">
        <v>281</v>
      </c>
      <c r="Q56" s="5">
        <v>1000</v>
      </c>
    </row>
    <row r="57" spans="2:18" ht="15.5" x14ac:dyDescent="0.35">
      <c r="C57" t="s">
        <v>78</v>
      </c>
      <c r="D57" s="5">
        <v>-5263932000</v>
      </c>
      <c r="E57" s="5">
        <v>-3124822000</v>
      </c>
      <c r="F57" s="5">
        <v>-2179516000</v>
      </c>
      <c r="G57" s="5">
        <v>-336857000</v>
      </c>
      <c r="I57" s="5">
        <v>-6730926000</v>
      </c>
      <c r="J57" s="5">
        <v>-1676581000</v>
      </c>
      <c r="K57" s="5">
        <v>-5375402000</v>
      </c>
      <c r="L57" s="5">
        <v>-4686197000</v>
      </c>
      <c r="M57" s="5">
        <v>4357681000</v>
      </c>
      <c r="N57" s="5">
        <v>3234847000</v>
      </c>
      <c r="O57" s="5">
        <v>13878296000</v>
      </c>
      <c r="P57" s="5">
        <v>21299172000</v>
      </c>
      <c r="Q57" s="5">
        <v>27533733000</v>
      </c>
      <c r="R57" s="5">
        <v>14849501000</v>
      </c>
    </row>
    <row r="58" spans="2:18" ht="15.5" x14ac:dyDescent="0.35">
      <c r="C58" t="s">
        <v>79</v>
      </c>
      <c r="D58" s="5">
        <v>-340883000</v>
      </c>
      <c r="E58" s="5">
        <v>-210089000</v>
      </c>
      <c r="F58" s="5">
        <v>-755277000</v>
      </c>
      <c r="G58" s="5">
        <v>519438000</v>
      </c>
      <c r="I58" s="5">
        <v>-1435458000</v>
      </c>
      <c r="J58" s="5">
        <v>-2361339000</v>
      </c>
      <c r="K58" s="5">
        <v>1297971000</v>
      </c>
      <c r="L58" s="5">
        <v>-7905603000</v>
      </c>
      <c r="M58" s="5">
        <v>-1703051000</v>
      </c>
      <c r="N58" s="5">
        <v>-2957571000</v>
      </c>
      <c r="O58" s="5">
        <v>-6925280000</v>
      </c>
      <c r="P58" s="5">
        <v>-17947518000</v>
      </c>
      <c r="Q58" s="5">
        <v>-11769785000</v>
      </c>
      <c r="R58" s="5">
        <v>-1349596000</v>
      </c>
    </row>
    <row r="59" spans="2:18" ht="15.5" x14ac:dyDescent="0.35">
      <c r="C59" t="s">
        <v>80</v>
      </c>
      <c r="D59" s="5">
        <v>1169000</v>
      </c>
      <c r="E59" s="5">
        <v>1774000</v>
      </c>
      <c r="F59" s="5">
        <v>4034000</v>
      </c>
      <c r="G59" s="5">
        <v>3466000</v>
      </c>
      <c r="I59" s="5">
        <v>18191000</v>
      </c>
      <c r="J59" s="5">
        <v>47144000</v>
      </c>
      <c r="K59" s="5">
        <v>50980000</v>
      </c>
      <c r="L59" s="5">
        <v>88851000</v>
      </c>
      <c r="M59" s="5">
        <v>115635000</v>
      </c>
      <c r="N59" s="5">
        <v>69339000</v>
      </c>
      <c r="O59" s="5">
        <v>12498000</v>
      </c>
      <c r="P59" s="5">
        <v>26437000</v>
      </c>
    </row>
    <row r="60" spans="2:18" ht="15.5" x14ac:dyDescent="0.35">
      <c r="C60" t="s">
        <v>26</v>
      </c>
      <c r="D60" s="5">
        <v>-63002000</v>
      </c>
      <c r="E60" s="5">
        <v>-79991000</v>
      </c>
      <c r="F60" s="5">
        <v>-85059000</v>
      </c>
      <c r="G60" s="5">
        <v>-70499000</v>
      </c>
      <c r="I60" s="5">
        <v>-304158000</v>
      </c>
      <c r="J60" s="5">
        <v>-282823000</v>
      </c>
      <c r="K60" s="5">
        <v>-441306000</v>
      </c>
      <c r="L60" s="5">
        <v>-608318000</v>
      </c>
      <c r="M60" s="5">
        <v>-790845000</v>
      </c>
      <c r="N60" s="5">
        <v>-784767000</v>
      </c>
      <c r="O60" s="5">
        <v>-7769696000</v>
      </c>
      <c r="P60" s="5">
        <v>-8134559000</v>
      </c>
    </row>
    <row r="61" spans="2:18" ht="15.5" x14ac:dyDescent="0.35">
      <c r="C61" t="s">
        <v>275</v>
      </c>
    </row>
    <row r="62" spans="2:18" ht="15.5" x14ac:dyDescent="0.35">
      <c r="C62" t="s">
        <v>77</v>
      </c>
    </row>
    <row r="63" spans="2:18" ht="15.5" x14ac:dyDescent="0.35">
      <c r="C63" t="s">
        <v>82</v>
      </c>
      <c r="D63" s="5">
        <v>-340883000</v>
      </c>
      <c r="E63" s="5">
        <v>-210089000</v>
      </c>
      <c r="F63" s="5">
        <v>-755277000</v>
      </c>
      <c r="G63" s="5">
        <v>519438000</v>
      </c>
      <c r="I63" s="5">
        <v>-1435458000</v>
      </c>
      <c r="J63" s="5">
        <v>-2361339000</v>
      </c>
      <c r="K63" s="5">
        <v>1297971000</v>
      </c>
      <c r="L63" s="5">
        <v>-7905603000</v>
      </c>
      <c r="M63" s="5">
        <v>-1703051000</v>
      </c>
      <c r="N63" s="5">
        <v>-2957571000</v>
      </c>
      <c r="O63" s="5">
        <v>-6925280000</v>
      </c>
      <c r="P63" s="5">
        <v>-17947518000</v>
      </c>
      <c r="Q63" s="5">
        <v>-11769785000</v>
      </c>
      <c r="R63" s="5">
        <v>-1349596000</v>
      </c>
    </row>
    <row r="64" spans="2:18" ht="15.5" x14ac:dyDescent="0.35">
      <c r="C64" t="s">
        <v>28</v>
      </c>
      <c r="D64" s="5">
        <v>-5604815000</v>
      </c>
      <c r="E64" s="5">
        <v>-3334911000</v>
      </c>
      <c r="F64" s="5">
        <v>-2934793000</v>
      </c>
      <c r="G64" s="5">
        <v>182581000</v>
      </c>
      <c r="I64" s="5">
        <v>-8166384000</v>
      </c>
      <c r="J64" s="5">
        <v>-4037920000</v>
      </c>
      <c r="K64" s="5">
        <v>-4077431000</v>
      </c>
      <c r="L64" s="5">
        <v>-12591800000</v>
      </c>
      <c r="M64" s="5">
        <v>2654630000</v>
      </c>
      <c r="N64" s="5">
        <v>277276000</v>
      </c>
      <c r="O64" s="5">
        <v>6953016000</v>
      </c>
      <c r="P64" s="5">
        <v>3351654000</v>
      </c>
      <c r="Q64" s="5">
        <v>15763948000</v>
      </c>
      <c r="R64" s="5">
        <v>13499905000</v>
      </c>
    </row>
    <row r="65" spans="2:18" ht="15.5" x14ac:dyDescent="0.35">
      <c r="C65" t="s">
        <v>27</v>
      </c>
      <c r="D65" s="5">
        <v>1175360000</v>
      </c>
      <c r="E65" s="5">
        <v>-3942388000</v>
      </c>
      <c r="F65" s="5">
        <v>605365000</v>
      </c>
      <c r="G65" s="5">
        <v>-89612000</v>
      </c>
      <c r="I65" s="5">
        <v>-3036740000</v>
      </c>
      <c r="J65" s="5">
        <v>676876000</v>
      </c>
      <c r="K65" s="5">
        <v>727889000</v>
      </c>
      <c r="L65" s="5">
        <v>1679292000</v>
      </c>
      <c r="M65" s="5">
        <v>-149672000</v>
      </c>
      <c r="N65" s="5">
        <v>-282270000</v>
      </c>
      <c r="O65" s="5">
        <v>-3874462000</v>
      </c>
      <c r="P65" s="5">
        <v>-288360000</v>
      </c>
      <c r="Q65" s="5">
        <v>-3399105000</v>
      </c>
      <c r="R65" s="5">
        <v>-2999393000</v>
      </c>
    </row>
    <row r="66" spans="2:18" ht="15.5" x14ac:dyDescent="0.35">
      <c r="C66" t="s">
        <v>83</v>
      </c>
      <c r="D66" s="5">
        <v>-4429455000</v>
      </c>
      <c r="E66" s="5">
        <v>-7277299000</v>
      </c>
      <c r="F66" s="5">
        <v>-2329428000</v>
      </c>
      <c r="G66" s="5">
        <v>92969000</v>
      </c>
      <c r="I66" s="5">
        <v>-11203124000</v>
      </c>
      <c r="J66" s="5">
        <v>-3361044000</v>
      </c>
      <c r="K66" s="5">
        <v>-3349542000</v>
      </c>
      <c r="L66" s="5">
        <v>-10912508000</v>
      </c>
      <c r="M66" s="5">
        <v>2504958000</v>
      </c>
      <c r="N66" s="5">
        <v>-4994000</v>
      </c>
      <c r="O66" s="5">
        <v>3078554000</v>
      </c>
      <c r="P66" s="5">
        <v>3063294000</v>
      </c>
      <c r="Q66" s="5">
        <v>12364843000</v>
      </c>
      <c r="R66" s="5">
        <v>10500512000</v>
      </c>
    </row>
    <row r="67" spans="2:18" ht="15.5" x14ac:dyDescent="0.35">
      <c r="C67" t="s">
        <v>84</v>
      </c>
      <c r="E67" s="5">
        <v>-1996931000</v>
      </c>
      <c r="I67" s="5">
        <v>-1996931000</v>
      </c>
      <c r="J67" s="5">
        <v>-262112000</v>
      </c>
      <c r="K67" s="5">
        <v>-143196000</v>
      </c>
      <c r="L67" s="5">
        <v>-8925387000</v>
      </c>
      <c r="M67" s="5">
        <v>-2786928000</v>
      </c>
      <c r="N67" s="5">
        <v>-2444367000</v>
      </c>
      <c r="O67" s="5">
        <v>-3029755000</v>
      </c>
      <c r="P67" s="5">
        <v>-2947867000</v>
      </c>
      <c r="Q67" s="5">
        <v>-3050065000</v>
      </c>
      <c r="R67" s="5">
        <v>-3117605000</v>
      </c>
    </row>
    <row r="68" spans="2:18" ht="15.5" x14ac:dyDescent="0.35">
      <c r="C68" t="s">
        <v>85</v>
      </c>
      <c r="D68" s="5">
        <v>-4429455000</v>
      </c>
      <c r="E68" s="5">
        <v>-9274230000</v>
      </c>
      <c r="F68" s="5">
        <v>-2329428000</v>
      </c>
      <c r="G68" s="5">
        <v>92969000</v>
      </c>
      <c r="I68" s="5">
        <v>-13200055000</v>
      </c>
      <c r="J68" s="5">
        <v>-3623156000</v>
      </c>
      <c r="K68" s="5">
        <v>-3492738000</v>
      </c>
      <c r="L68" s="5">
        <v>-19837895000</v>
      </c>
      <c r="M68" s="5">
        <v>-281970000</v>
      </c>
      <c r="N68" s="5">
        <v>-2449361000</v>
      </c>
      <c r="O68" s="5">
        <v>48799000</v>
      </c>
      <c r="P68" s="5">
        <v>115427000</v>
      </c>
      <c r="Q68" s="5">
        <v>9314778000</v>
      </c>
      <c r="R68" s="5">
        <v>7382907000</v>
      </c>
    </row>
    <row r="69" spans="2:18" ht="15.5" x14ac:dyDescent="0.35">
      <c r="C69" t="s">
        <v>86</v>
      </c>
      <c r="D69" s="5">
        <v>-4429455000</v>
      </c>
      <c r="E69" s="5">
        <v>-7277299000</v>
      </c>
      <c r="F69" s="5">
        <v>-2329428000</v>
      </c>
      <c r="G69" s="5">
        <v>92969000</v>
      </c>
      <c r="I69" s="5">
        <v>-11203124000</v>
      </c>
      <c r="J69" s="5">
        <v>-3361044000</v>
      </c>
      <c r="K69" s="5">
        <v>-3349542000</v>
      </c>
      <c r="L69" s="5">
        <v>-10912508000</v>
      </c>
      <c r="M69" s="5">
        <v>2504958000</v>
      </c>
      <c r="N69" s="5">
        <v>-4994000</v>
      </c>
      <c r="O69" s="5">
        <v>3078554000</v>
      </c>
      <c r="P69" s="5">
        <v>3063294000</v>
      </c>
      <c r="Q69" s="5">
        <v>12364843000</v>
      </c>
      <c r="R69" s="5">
        <v>10500512000</v>
      </c>
    </row>
    <row r="70" spans="2:18" ht="15.5" x14ac:dyDescent="0.35">
      <c r="C70" t="s">
        <v>7</v>
      </c>
      <c r="D70" s="5">
        <v>-4429455000</v>
      </c>
      <c r="E70" s="5">
        <v>-9274230000</v>
      </c>
      <c r="F70" s="5">
        <v>-2329428000</v>
      </c>
      <c r="G70" s="5">
        <v>92969000</v>
      </c>
      <c r="I70" s="5">
        <v>-13200055000</v>
      </c>
      <c r="J70" s="5">
        <v>-3623156000</v>
      </c>
      <c r="K70" s="5">
        <v>-3492738000</v>
      </c>
      <c r="L70" s="5">
        <v>-19837895000</v>
      </c>
      <c r="M70" s="5">
        <v>-281970000</v>
      </c>
      <c r="N70" s="5">
        <v>-2449361000</v>
      </c>
      <c r="O70" s="5">
        <v>48799000</v>
      </c>
      <c r="P70" s="5">
        <v>115427000</v>
      </c>
      <c r="Q70" s="5">
        <v>9314778000</v>
      </c>
      <c r="R70" s="5">
        <v>7382907000</v>
      </c>
    </row>
    <row r="71" spans="2:18" ht="15.5" x14ac:dyDescent="0.35">
      <c r="C71" t="s">
        <v>88</v>
      </c>
      <c r="D71" s="5">
        <v>-4429455000</v>
      </c>
      <c r="E71" s="5">
        <v>-7277299000</v>
      </c>
      <c r="F71" s="5">
        <v>-2329428000</v>
      </c>
      <c r="G71" s="5">
        <v>92969000</v>
      </c>
      <c r="I71" s="5">
        <v>-11203124000</v>
      </c>
      <c r="J71" s="5">
        <v>-3361044000</v>
      </c>
      <c r="K71" s="5">
        <v>-3349542000</v>
      </c>
      <c r="L71" s="5">
        <v>-10912508000</v>
      </c>
      <c r="M71" s="5">
        <v>2504958000</v>
      </c>
      <c r="N71" s="5">
        <v>-4994000</v>
      </c>
      <c r="O71" s="5">
        <v>3078554000</v>
      </c>
      <c r="P71" s="5">
        <v>3063294000</v>
      </c>
      <c r="Q71" s="5">
        <v>12364843000</v>
      </c>
      <c r="R71" s="5">
        <v>10500512000</v>
      </c>
    </row>
    <row r="72" spans="2:18" ht="15.5" x14ac:dyDescent="0.35">
      <c r="C72" t="s">
        <v>89</v>
      </c>
      <c r="D72" s="5">
        <v>-4429455000</v>
      </c>
      <c r="E72" s="5">
        <v>-9274230000</v>
      </c>
      <c r="F72" s="5">
        <v>-2329428000</v>
      </c>
      <c r="G72" s="5">
        <v>92969000</v>
      </c>
      <c r="I72" s="5">
        <v>-13200055000</v>
      </c>
      <c r="J72" s="5">
        <v>-3623156000</v>
      </c>
      <c r="K72" s="5">
        <v>-3492738000</v>
      </c>
      <c r="L72" s="5">
        <v>-19837895000</v>
      </c>
      <c r="M72" s="5">
        <v>-281970000</v>
      </c>
      <c r="N72" s="5">
        <v>-2449361000</v>
      </c>
      <c r="O72" s="5">
        <v>48799000</v>
      </c>
      <c r="P72" s="5">
        <v>115427000</v>
      </c>
      <c r="Q72" s="5">
        <v>9314778000</v>
      </c>
      <c r="R72" s="5">
        <v>7382907000</v>
      </c>
    </row>
    <row r="73" spans="2:18" ht="15.5" x14ac:dyDescent="0.35">
      <c r="C73" t="s">
        <v>90</v>
      </c>
      <c r="D73" s="5">
        <v>-4429455000</v>
      </c>
      <c r="E73" s="5">
        <v>-9274230000</v>
      </c>
      <c r="F73" s="5">
        <v>-2329428000</v>
      </c>
      <c r="G73" s="5">
        <v>92969000</v>
      </c>
      <c r="I73" s="5">
        <v>-13200055000</v>
      </c>
      <c r="J73" s="5">
        <v>-3623156000</v>
      </c>
      <c r="K73" s="5">
        <v>-3492738000</v>
      </c>
      <c r="L73" s="5">
        <v>-19837895000</v>
      </c>
      <c r="M73" s="5">
        <v>-281970000</v>
      </c>
      <c r="N73" s="5">
        <v>-2449361000</v>
      </c>
      <c r="O73" s="5">
        <v>48799000</v>
      </c>
      <c r="P73" s="5">
        <v>115427000</v>
      </c>
      <c r="Q73" s="5">
        <v>9314778000</v>
      </c>
      <c r="R73" s="5">
        <v>7382907000</v>
      </c>
    </row>
    <row r="75" spans="2:18" ht="15.5" x14ac:dyDescent="0.35">
      <c r="B75" t="s">
        <v>91</v>
      </c>
      <c r="C75" t="s">
        <v>92</v>
      </c>
    </row>
    <row r="76" spans="2:18" ht="15.5" x14ac:dyDescent="0.35">
      <c r="C76" t="s">
        <v>93</v>
      </c>
    </row>
    <row r="77" spans="2:18" ht="15.5" x14ac:dyDescent="0.35">
      <c r="C77" t="s">
        <v>19</v>
      </c>
      <c r="D77" s="5">
        <v>721302000</v>
      </c>
      <c r="E77" s="5">
        <v>2735315000</v>
      </c>
      <c r="F77" s="5">
        <v>2226013000</v>
      </c>
      <c r="G77" s="5">
        <v>4484283000</v>
      </c>
      <c r="I77" s="5">
        <v>2735315000</v>
      </c>
      <c r="J77" s="5">
        <v>3153457000</v>
      </c>
      <c r="K77" s="5">
        <v>6038292000</v>
      </c>
      <c r="L77" s="5">
        <v>5870576000</v>
      </c>
      <c r="M77" s="5">
        <v>4469911000</v>
      </c>
      <c r="N77" s="5">
        <v>7299690000</v>
      </c>
      <c r="O77" s="5">
        <v>3066104000</v>
      </c>
      <c r="P77" s="5">
        <v>5112747000</v>
      </c>
      <c r="Q77" s="5">
        <v>5161024000</v>
      </c>
      <c r="R77" s="5">
        <v>5221719000</v>
      </c>
    </row>
    <row r="78" spans="2:18" ht="15.5" x14ac:dyDescent="0.35">
      <c r="C78" t="s">
        <v>401</v>
      </c>
      <c r="Q78" s="5">
        <v>619278000</v>
      </c>
    </row>
    <row r="79" spans="2:18" ht="15.5" x14ac:dyDescent="0.35">
      <c r="C79" t="s">
        <v>94</v>
      </c>
      <c r="D79" s="5">
        <v>7602634000</v>
      </c>
      <c r="E79" s="5">
        <v>7682606000</v>
      </c>
      <c r="F79" s="5">
        <v>6128886000</v>
      </c>
      <c r="G79" s="5">
        <v>6089669000</v>
      </c>
      <c r="I79" s="5">
        <v>7682606000</v>
      </c>
      <c r="J79" s="5">
        <v>5063831000</v>
      </c>
      <c r="K79" s="5">
        <v>3842728000</v>
      </c>
      <c r="L79" s="5">
        <v>5357847000</v>
      </c>
      <c r="M79" s="5">
        <v>7666284000</v>
      </c>
      <c r="N79" s="5">
        <v>7513524000</v>
      </c>
      <c r="O79" s="5">
        <v>7189493000</v>
      </c>
      <c r="P79" s="5">
        <v>6191244000</v>
      </c>
      <c r="Q79" s="5">
        <v>6401860000</v>
      </c>
      <c r="R79" s="5">
        <v>5598512000</v>
      </c>
    </row>
    <row r="80" spans="2:18" ht="15.5" x14ac:dyDescent="0.35">
      <c r="C80" t="s">
        <v>95</v>
      </c>
      <c r="D80" s="5">
        <v>37500000</v>
      </c>
      <c r="E80" s="5">
        <v>45250000</v>
      </c>
      <c r="F80" s="5">
        <v>58200000</v>
      </c>
      <c r="G80" s="5">
        <v>67400000</v>
      </c>
      <c r="I80" s="5">
        <v>45250000</v>
      </c>
      <c r="J80" s="5">
        <v>50000000</v>
      </c>
      <c r="K80" s="5">
        <v>121000000</v>
      </c>
      <c r="L80" s="5">
        <v>102091000</v>
      </c>
      <c r="M80" s="5">
        <v>90787000</v>
      </c>
      <c r="N80" s="5">
        <v>1093133000</v>
      </c>
      <c r="O80" s="5">
        <v>3766765000</v>
      </c>
      <c r="P80" s="5">
        <v>135654000</v>
      </c>
      <c r="Q80" s="5">
        <v>171029000</v>
      </c>
      <c r="R80" s="5">
        <v>295773000</v>
      </c>
    </row>
    <row r="81" spans="3:18" ht="15.5" x14ac:dyDescent="0.35">
      <c r="C81" t="s">
        <v>96</v>
      </c>
      <c r="D81" s="5">
        <v>562003000</v>
      </c>
      <c r="E81" s="5">
        <v>461335000</v>
      </c>
      <c r="F81" s="5">
        <v>404536000</v>
      </c>
      <c r="G81" s="5">
        <v>401908000</v>
      </c>
      <c r="I81" s="5">
        <v>461335000</v>
      </c>
      <c r="J81" s="5">
        <v>621982000</v>
      </c>
      <c r="K81" s="5">
        <v>529184000</v>
      </c>
      <c r="L81" s="5">
        <v>565959000</v>
      </c>
      <c r="M81" s="5">
        <v>533236000</v>
      </c>
      <c r="N81" s="5">
        <v>656548000</v>
      </c>
      <c r="O81" s="5">
        <v>618293000</v>
      </c>
      <c r="P81" s="5">
        <v>1265136000</v>
      </c>
      <c r="Q81" s="5">
        <v>700778000</v>
      </c>
      <c r="R81" s="5">
        <v>1365180000</v>
      </c>
    </row>
    <row r="82" spans="3:18" ht="15.5" x14ac:dyDescent="0.35">
      <c r="C82" t="s">
        <v>77</v>
      </c>
      <c r="D82" s="5">
        <v>152243000</v>
      </c>
      <c r="E82" s="5">
        <v>152243000</v>
      </c>
      <c r="F82" s="5">
        <v>2149174000</v>
      </c>
      <c r="G82" s="5">
        <v>2149174000</v>
      </c>
      <c r="I82" s="5">
        <v>152243000</v>
      </c>
      <c r="J82" s="5">
        <v>2149174000</v>
      </c>
      <c r="K82" s="5">
        <v>2411286000</v>
      </c>
      <c r="L82" s="5">
        <v>2554482000</v>
      </c>
      <c r="M82" s="5">
        <v>11479869000</v>
      </c>
      <c r="N82" s="5">
        <v>14266797000</v>
      </c>
      <c r="O82" s="5">
        <v>16711164000</v>
      </c>
      <c r="P82" s="5">
        <v>22303073000</v>
      </c>
      <c r="Q82" s="5">
        <v>25250940000</v>
      </c>
      <c r="R82" s="5">
        <v>28301005000</v>
      </c>
    </row>
    <row r="83" spans="3:18" ht="15.5" x14ac:dyDescent="0.35">
      <c r="C83" t="s">
        <v>98</v>
      </c>
      <c r="D83" s="5">
        <v>11447954000</v>
      </c>
      <c r="E83" s="5">
        <v>13141656000</v>
      </c>
      <c r="F83" s="5">
        <v>13209606000</v>
      </c>
      <c r="G83" s="5">
        <v>16132596000</v>
      </c>
      <c r="I83" s="5">
        <v>13141656000</v>
      </c>
      <c r="J83" s="5">
        <v>11686065000</v>
      </c>
      <c r="K83" s="5">
        <v>11910019000</v>
      </c>
      <c r="L83" s="5">
        <v>14071254000</v>
      </c>
      <c r="M83" s="5">
        <v>15591122000</v>
      </c>
      <c r="N83" s="5">
        <v>17210257000</v>
      </c>
      <c r="O83" s="5">
        <v>15255694000</v>
      </c>
      <c r="P83" s="5">
        <v>15327259000</v>
      </c>
      <c r="Q83" s="5">
        <v>14288651000</v>
      </c>
      <c r="R83" s="5">
        <v>20313309000</v>
      </c>
    </row>
    <row r="84" spans="3:18" ht="15.5" x14ac:dyDescent="0.35">
      <c r="C84" t="s">
        <v>99</v>
      </c>
    </row>
    <row r="85" spans="3:18" ht="15.5" x14ac:dyDescent="0.35">
      <c r="C85" t="s">
        <v>287</v>
      </c>
      <c r="D85" s="5">
        <v>1191263000</v>
      </c>
      <c r="E85" s="5">
        <v>15903000</v>
      </c>
      <c r="F85" s="5">
        <v>3962905000</v>
      </c>
      <c r="G85" s="5">
        <v>3357540000</v>
      </c>
      <c r="I85" s="5">
        <v>15903000</v>
      </c>
      <c r="J85" s="5">
        <v>3057257000</v>
      </c>
      <c r="K85" s="5">
        <v>2360805000</v>
      </c>
      <c r="L85" s="5">
        <v>1624399000</v>
      </c>
      <c r="N85" s="5">
        <v>61211000</v>
      </c>
      <c r="O85" s="5">
        <v>390849000</v>
      </c>
      <c r="P85" s="5">
        <v>488796000</v>
      </c>
      <c r="Q85" s="5">
        <v>671526000</v>
      </c>
      <c r="R85" s="5">
        <v>769576000</v>
      </c>
    </row>
    <row r="86" spans="3:18" ht="15.5" x14ac:dyDescent="0.35">
      <c r="C86" t="s">
        <v>101</v>
      </c>
      <c r="D86" s="5">
        <v>119819778000</v>
      </c>
      <c r="E86" s="5">
        <v>125235806000</v>
      </c>
      <c r="F86" s="5">
        <v>132877452000</v>
      </c>
      <c r="G86" s="5">
        <v>137836234000</v>
      </c>
      <c r="I86" s="5">
        <v>125235806000</v>
      </c>
      <c r="J86" s="5">
        <v>144410652000</v>
      </c>
      <c r="K86" s="5">
        <v>163748487000</v>
      </c>
      <c r="L86" s="5">
        <v>183665482000</v>
      </c>
      <c r="M86" s="5">
        <v>217995122000</v>
      </c>
      <c r="N86" s="5">
        <v>238604324000</v>
      </c>
      <c r="O86" s="5">
        <v>259394840000</v>
      </c>
      <c r="P86" s="5">
        <v>296996065000</v>
      </c>
      <c r="Q86" s="5">
        <v>308048513000</v>
      </c>
      <c r="R86" s="5">
        <v>321683864000</v>
      </c>
    </row>
    <row r="87" spans="3:18" ht="15.5" x14ac:dyDescent="0.35">
      <c r="C87" t="s">
        <v>111</v>
      </c>
      <c r="D87" s="5">
        <v>110000000</v>
      </c>
      <c r="E87" s="5">
        <v>215000000</v>
      </c>
      <c r="G87" s="5">
        <v>132780000</v>
      </c>
      <c r="I87" s="5">
        <v>215000000</v>
      </c>
      <c r="J87" s="5">
        <v>75000000</v>
      </c>
      <c r="K87" s="5">
        <v>375000000</v>
      </c>
      <c r="L87" s="5">
        <v>75000000</v>
      </c>
      <c r="M87" s="5">
        <v>85166000</v>
      </c>
      <c r="P87" s="5">
        <v>434536000</v>
      </c>
      <c r="Q87" s="5">
        <v>1033108000</v>
      </c>
      <c r="R87" s="5">
        <v>2184331000</v>
      </c>
    </row>
    <row r="88" spans="3:18" ht="15.5" x14ac:dyDescent="0.35">
      <c r="C88" t="s">
        <v>103</v>
      </c>
      <c r="D88" s="5">
        <v>122791869000</v>
      </c>
      <c r="E88" s="5">
        <v>127775221000</v>
      </c>
      <c r="F88" s="5">
        <v>138714407000</v>
      </c>
      <c r="G88" s="5">
        <v>143196132000</v>
      </c>
      <c r="I88" s="5">
        <v>127775221000</v>
      </c>
      <c r="J88" s="5">
        <v>148917536000</v>
      </c>
      <c r="K88" s="5">
        <v>168063432000</v>
      </c>
      <c r="L88" s="5">
        <v>186996155000</v>
      </c>
      <c r="M88" s="5">
        <v>222788144000</v>
      </c>
      <c r="N88" s="5">
        <v>240897639000</v>
      </c>
      <c r="O88" s="5">
        <v>259785689000</v>
      </c>
      <c r="P88" s="5">
        <v>297484861000</v>
      </c>
      <c r="Q88" s="5">
        <v>318162431000</v>
      </c>
      <c r="R88" s="5">
        <v>329890713000</v>
      </c>
    </row>
    <row r="89" spans="3:18" ht="15.5" x14ac:dyDescent="0.35">
      <c r="C89" t="s">
        <v>104</v>
      </c>
      <c r="D89" s="5">
        <v>134239823000</v>
      </c>
      <c r="E89" s="5">
        <v>140916877000</v>
      </c>
      <c r="F89" s="5">
        <v>151924013000</v>
      </c>
      <c r="G89" s="5">
        <v>159328728000</v>
      </c>
      <c r="I89" s="5">
        <v>140916877000</v>
      </c>
      <c r="J89" s="5">
        <v>160603601000</v>
      </c>
      <c r="K89" s="5">
        <v>179973451000</v>
      </c>
      <c r="L89" s="5">
        <v>201067409000</v>
      </c>
      <c r="M89" s="5">
        <v>238379266000</v>
      </c>
      <c r="N89" s="5">
        <v>258107896000</v>
      </c>
      <c r="O89" s="5">
        <v>275041383000</v>
      </c>
      <c r="P89" s="5">
        <v>312812120000</v>
      </c>
      <c r="Q89" s="5">
        <v>332451082000</v>
      </c>
      <c r="R89" s="5">
        <v>350204022000</v>
      </c>
    </row>
    <row r="90" spans="3:18" ht="15.5" x14ac:dyDescent="0.35">
      <c r="C90" t="s">
        <v>105</v>
      </c>
    </row>
    <row r="91" spans="3:18" ht="15.5" x14ac:dyDescent="0.35">
      <c r="C91" t="s">
        <v>106</v>
      </c>
    </row>
    <row r="92" spans="3:18" ht="15.5" x14ac:dyDescent="0.35">
      <c r="C92" t="s">
        <v>107</v>
      </c>
      <c r="D92" s="5">
        <v>31228962000</v>
      </c>
      <c r="E92" s="5">
        <v>33038324000</v>
      </c>
      <c r="F92" s="5">
        <v>34595298000</v>
      </c>
      <c r="G92" s="5">
        <v>39206462000</v>
      </c>
      <c r="I92" s="5">
        <v>33038324000</v>
      </c>
      <c r="J92" s="5">
        <v>41637795000</v>
      </c>
      <c r="K92" s="5">
        <v>52137788000</v>
      </c>
      <c r="L92" s="5">
        <v>58423982000</v>
      </c>
      <c r="M92" s="5">
        <v>60853519000</v>
      </c>
      <c r="N92" s="5">
        <v>70154823000</v>
      </c>
      <c r="O92" s="5">
        <v>72637664000</v>
      </c>
      <c r="P92" s="5">
        <v>47527952000</v>
      </c>
      <c r="Q92" s="5">
        <v>47435699000</v>
      </c>
      <c r="R92" s="5">
        <v>80637688000</v>
      </c>
    </row>
    <row r="93" spans="3:18" ht="15.5" x14ac:dyDescent="0.35">
      <c r="C93" t="s">
        <v>112</v>
      </c>
      <c r="N93" s="5">
        <v>5924841000</v>
      </c>
      <c r="O93" s="5">
        <v>5992019000</v>
      </c>
      <c r="P93" s="5">
        <v>5968809000</v>
      </c>
    </row>
    <row r="94" spans="3:18" ht="15.5" x14ac:dyDescent="0.35">
      <c r="C94" t="s">
        <v>108</v>
      </c>
      <c r="D94" s="5">
        <v>712387000</v>
      </c>
      <c r="E94" s="5">
        <v>744809000</v>
      </c>
      <c r="F94" s="5">
        <v>1175915000</v>
      </c>
      <c r="G94" s="5">
        <v>2014686000</v>
      </c>
      <c r="I94" s="5">
        <v>744809000</v>
      </c>
      <c r="J94" s="5">
        <v>1434182000</v>
      </c>
      <c r="K94" s="5">
        <v>1630362000</v>
      </c>
      <c r="L94" s="5">
        <v>429311000</v>
      </c>
      <c r="M94" s="5">
        <v>853689000</v>
      </c>
      <c r="N94" s="5">
        <v>807300000</v>
      </c>
      <c r="O94" s="5">
        <v>994092000</v>
      </c>
      <c r="P94" s="5">
        <v>2163793000</v>
      </c>
      <c r="Q94" s="5">
        <v>2293652000</v>
      </c>
      <c r="R94" s="5">
        <v>11763334000</v>
      </c>
    </row>
    <row r="95" spans="3:18" ht="15.5" x14ac:dyDescent="0.35">
      <c r="C95" t="s">
        <v>109</v>
      </c>
      <c r="O95" s="5">
        <v>77000000</v>
      </c>
    </row>
    <row r="96" spans="3:18" ht="15.5" x14ac:dyDescent="0.35">
      <c r="C96" t="s">
        <v>110</v>
      </c>
      <c r="D96" s="5">
        <v>187901000</v>
      </c>
      <c r="E96" s="5">
        <v>32983000</v>
      </c>
      <c r="F96" s="5">
        <v>71048000</v>
      </c>
      <c r="G96" s="5">
        <v>200270000</v>
      </c>
      <c r="I96" s="5">
        <v>32983000</v>
      </c>
      <c r="J96" s="5">
        <v>36337000</v>
      </c>
      <c r="K96" s="5">
        <v>28942000</v>
      </c>
      <c r="L96" s="5">
        <v>40397000</v>
      </c>
      <c r="M96" s="5">
        <v>318604000</v>
      </c>
      <c r="N96" s="5">
        <v>295187000</v>
      </c>
      <c r="O96" s="5">
        <v>320376000</v>
      </c>
      <c r="P96" s="5">
        <v>218837000</v>
      </c>
      <c r="Q96" s="5">
        <v>1952265000</v>
      </c>
      <c r="R96" s="5">
        <v>3711493000</v>
      </c>
    </row>
    <row r="97" spans="3:18" ht="15.5" x14ac:dyDescent="0.35">
      <c r="C97" t="s">
        <v>113</v>
      </c>
    </row>
    <row r="98" spans="3:18" ht="15.5" x14ac:dyDescent="0.35">
      <c r="C98" t="s">
        <v>288</v>
      </c>
      <c r="D98" s="5">
        <v>1339373000</v>
      </c>
      <c r="E98" s="5">
        <v>1616870000</v>
      </c>
      <c r="F98" s="5">
        <v>1891098000</v>
      </c>
      <c r="G98" s="5">
        <v>2162095000</v>
      </c>
      <c r="I98" s="5">
        <v>1616870000</v>
      </c>
      <c r="K98" s="5">
        <v>1119523000</v>
      </c>
      <c r="L98" s="5">
        <v>2334249000</v>
      </c>
      <c r="M98" s="5">
        <v>3542846000</v>
      </c>
      <c r="Q98" s="5">
        <v>9486379000</v>
      </c>
      <c r="R98" s="5">
        <v>21205763000</v>
      </c>
    </row>
    <row r="99" spans="3:18" ht="15.5" x14ac:dyDescent="0.35">
      <c r="C99" t="s">
        <v>114</v>
      </c>
      <c r="K99" s="5">
        <v>4609987000</v>
      </c>
      <c r="L99" s="5">
        <v>14273427000</v>
      </c>
      <c r="M99" s="5">
        <v>27508479000</v>
      </c>
      <c r="N99" s="5">
        <v>41771661000</v>
      </c>
      <c r="O99" s="5">
        <v>54348910000</v>
      </c>
      <c r="P99" s="5">
        <v>117334675000</v>
      </c>
      <c r="Q99" s="5">
        <v>128014268000</v>
      </c>
      <c r="R99" s="5">
        <v>166359394000</v>
      </c>
    </row>
    <row r="100" spans="3:18" ht="15.5" x14ac:dyDescent="0.35">
      <c r="C100" t="s">
        <v>507</v>
      </c>
      <c r="L100" s="5">
        <v>104650000</v>
      </c>
      <c r="M100" s="5">
        <v>200943000</v>
      </c>
      <c r="N100" s="5">
        <v>75425000</v>
      </c>
      <c r="O100" s="5">
        <v>181190000</v>
      </c>
      <c r="P100" s="5">
        <v>337684000</v>
      </c>
      <c r="Q100" s="5">
        <v>119437000</v>
      </c>
      <c r="R100" s="5">
        <v>50417000</v>
      </c>
    </row>
    <row r="101" spans="3:18" ht="15.5" x14ac:dyDescent="0.35">
      <c r="C101" t="s">
        <v>342</v>
      </c>
      <c r="D101" s="5">
        <v>490949000</v>
      </c>
      <c r="E101" s="5">
        <v>643122000</v>
      </c>
      <c r="F101" s="5">
        <v>701624000</v>
      </c>
      <c r="G101" s="5">
        <v>850392000</v>
      </c>
      <c r="I101" s="5">
        <v>643122000</v>
      </c>
      <c r="J101" s="5">
        <v>172889000</v>
      </c>
      <c r="L101" s="5">
        <v>515834000</v>
      </c>
      <c r="M101" s="5">
        <v>989598000</v>
      </c>
      <c r="N101" s="5">
        <v>700046000</v>
      </c>
    </row>
    <row r="102" spans="3:18" ht="15.5" x14ac:dyDescent="0.35">
      <c r="C102" t="s">
        <v>115</v>
      </c>
      <c r="D102" s="5">
        <v>30218674000</v>
      </c>
      <c r="E102" s="5">
        <v>32045532000</v>
      </c>
      <c r="F102" s="5">
        <v>33348335000</v>
      </c>
      <c r="G102" s="5">
        <v>36858726000</v>
      </c>
      <c r="I102" s="5">
        <v>32045532000</v>
      </c>
      <c r="J102" s="5">
        <v>40092276000</v>
      </c>
      <c r="K102" s="5">
        <v>50103484000</v>
      </c>
      <c r="L102" s="5">
        <v>57879274000</v>
      </c>
      <c r="M102" s="5">
        <v>59596060000</v>
      </c>
      <c r="N102" s="5">
        <v>63127495000</v>
      </c>
      <c r="O102" s="5">
        <v>65254177000</v>
      </c>
      <c r="P102" s="5">
        <v>38741977000</v>
      </c>
      <c r="Q102" s="5">
        <v>42156674000</v>
      </c>
      <c r="R102" s="5">
        <v>62978530000</v>
      </c>
    </row>
    <row r="103" spans="3:18" ht="15.5" x14ac:dyDescent="0.35">
      <c r="C103" t="s">
        <v>116</v>
      </c>
      <c r="D103" s="5">
        <v>3395923000</v>
      </c>
      <c r="E103" s="5">
        <v>3834160000</v>
      </c>
      <c r="F103" s="5">
        <v>4010092000</v>
      </c>
      <c r="G103" s="5">
        <v>4474215000</v>
      </c>
      <c r="I103" s="5">
        <v>3834160000</v>
      </c>
      <c r="J103" s="5">
        <v>1721358000</v>
      </c>
      <c r="K103" s="5">
        <v>6968059000</v>
      </c>
      <c r="L103" s="5">
        <v>18283085000</v>
      </c>
      <c r="M103" s="5">
        <v>33327510000</v>
      </c>
      <c r="N103" s="5">
        <v>43472866000</v>
      </c>
      <c r="O103" s="5">
        <v>55474151000</v>
      </c>
      <c r="P103" s="5">
        <v>118403399000</v>
      </c>
      <c r="Q103" s="5">
        <v>138250043000</v>
      </c>
      <c r="R103" s="5">
        <v>188107700000</v>
      </c>
    </row>
    <row r="104" spans="3:18" ht="15.5" x14ac:dyDescent="0.35">
      <c r="C104" t="s">
        <v>117</v>
      </c>
      <c r="D104" s="5">
        <v>3395923000</v>
      </c>
      <c r="E104" s="5">
        <v>3834160000</v>
      </c>
      <c r="F104" s="5">
        <v>4010092000</v>
      </c>
      <c r="G104" s="5">
        <v>4474215000</v>
      </c>
      <c r="I104" s="5">
        <v>3834160000</v>
      </c>
      <c r="J104" s="5">
        <v>1721358000</v>
      </c>
      <c r="K104" s="5">
        <v>6968059000</v>
      </c>
      <c r="L104" s="5">
        <v>18283085000</v>
      </c>
      <c r="M104" s="5">
        <v>33327510000</v>
      </c>
      <c r="N104" s="5">
        <v>43472866000</v>
      </c>
      <c r="O104" s="5">
        <v>55474151000</v>
      </c>
      <c r="P104" s="5">
        <v>118403399000</v>
      </c>
      <c r="Q104" s="5">
        <v>138250043000</v>
      </c>
      <c r="R104" s="5">
        <v>188107700000</v>
      </c>
    </row>
    <row r="105" spans="3:18" ht="15.5" x14ac:dyDescent="0.35">
      <c r="C105" t="s">
        <v>119</v>
      </c>
    </row>
    <row r="106" spans="3:18" ht="15.5" x14ac:dyDescent="0.35">
      <c r="C106" t="s">
        <v>450</v>
      </c>
      <c r="E106" s="5">
        <v>8567000</v>
      </c>
      <c r="F106" s="5">
        <v>53597000</v>
      </c>
      <c r="G106" s="5">
        <v>97955000</v>
      </c>
      <c r="I106" s="5">
        <v>8567000</v>
      </c>
      <c r="J106" s="5">
        <v>184696000</v>
      </c>
    </row>
    <row r="107" spans="3:18" ht="15.5" x14ac:dyDescent="0.35">
      <c r="C107" t="s">
        <v>120</v>
      </c>
      <c r="D107" s="5">
        <v>1830322000</v>
      </c>
      <c r="E107" s="5">
        <v>2268559000</v>
      </c>
      <c r="F107" s="5">
        <v>2646319000</v>
      </c>
      <c r="G107" s="5">
        <v>3110442000</v>
      </c>
      <c r="I107" s="5">
        <v>2268559000</v>
      </c>
      <c r="J107" s="5">
        <v>357585000</v>
      </c>
      <c r="K107" s="5">
        <v>5729510000</v>
      </c>
      <c r="L107" s="5">
        <v>17228160000</v>
      </c>
      <c r="M107" s="5">
        <v>32241866000</v>
      </c>
      <c r="N107" s="5">
        <v>42547132000</v>
      </c>
      <c r="O107" s="5">
        <v>54530100000</v>
      </c>
      <c r="P107" s="5">
        <v>117672359000</v>
      </c>
      <c r="Q107" s="5">
        <v>137620084000</v>
      </c>
      <c r="R107" s="5">
        <v>187615574000</v>
      </c>
    </row>
    <row r="108" spans="3:18" ht="15.5" x14ac:dyDescent="0.35">
      <c r="C108" t="s">
        <v>293</v>
      </c>
      <c r="M108" s="5">
        <v>39210000</v>
      </c>
    </row>
    <row r="109" spans="3:18" ht="15.5" x14ac:dyDescent="0.35">
      <c r="C109" t="s">
        <v>121</v>
      </c>
      <c r="D109" s="5">
        <v>34624885000</v>
      </c>
      <c r="E109" s="5">
        <v>36872484000</v>
      </c>
      <c r="F109" s="5">
        <v>38605390000</v>
      </c>
      <c r="G109" s="5">
        <v>43680677000</v>
      </c>
      <c r="I109" s="5">
        <v>36872484000</v>
      </c>
      <c r="J109" s="5">
        <v>43359153000</v>
      </c>
      <c r="K109" s="5">
        <v>59105847000</v>
      </c>
      <c r="L109" s="5">
        <v>76707067000</v>
      </c>
      <c r="M109" s="5">
        <v>94181029000</v>
      </c>
      <c r="N109" s="5">
        <v>113627689000</v>
      </c>
      <c r="O109" s="5">
        <v>128111815000</v>
      </c>
      <c r="P109" s="5">
        <v>165931351000</v>
      </c>
      <c r="Q109" s="5">
        <v>185685742000</v>
      </c>
      <c r="R109" s="5">
        <v>268745388000</v>
      </c>
    </row>
    <row r="110" spans="3:18" ht="15.5" x14ac:dyDescent="0.35">
      <c r="C110" t="s">
        <v>122</v>
      </c>
    </row>
    <row r="111" spans="3:18" ht="15.5" x14ac:dyDescent="0.35">
      <c r="C111" t="s">
        <v>123</v>
      </c>
      <c r="D111" s="5">
        <v>81699706000</v>
      </c>
      <c r="E111" s="5">
        <v>81699706000</v>
      </c>
      <c r="F111" s="5">
        <v>81699706000</v>
      </c>
      <c r="G111" s="5">
        <v>81699706000</v>
      </c>
      <c r="I111" s="5">
        <v>81699706000</v>
      </c>
      <c r="J111" s="5">
        <v>81699706000</v>
      </c>
      <c r="K111" s="5">
        <v>81699706000</v>
      </c>
      <c r="L111" s="5">
        <v>81699706000</v>
      </c>
      <c r="M111" s="5">
        <v>81699706000</v>
      </c>
      <c r="N111" s="5">
        <v>81699706000</v>
      </c>
      <c r="O111" s="5">
        <v>81699706000</v>
      </c>
      <c r="P111" s="5">
        <v>81699706000</v>
      </c>
      <c r="Q111" s="5">
        <v>81699706000</v>
      </c>
      <c r="R111" s="5">
        <v>33396405000</v>
      </c>
    </row>
    <row r="112" spans="3:18" ht="15.5" x14ac:dyDescent="0.35">
      <c r="C112" t="s">
        <v>124</v>
      </c>
      <c r="D112" s="5">
        <v>21481930000</v>
      </c>
      <c r="E112" s="5">
        <v>21481930000</v>
      </c>
      <c r="F112" s="5">
        <v>21481930000</v>
      </c>
      <c r="G112" s="5">
        <v>21481930000</v>
      </c>
      <c r="I112" s="5">
        <v>21481930000</v>
      </c>
      <c r="J112" s="5">
        <v>21481930000</v>
      </c>
      <c r="K112" s="5">
        <v>21481930000</v>
      </c>
      <c r="L112" s="5">
        <v>21481930000</v>
      </c>
      <c r="M112" s="5">
        <v>21481930000</v>
      </c>
      <c r="N112" s="5">
        <v>21481930000</v>
      </c>
      <c r="O112" s="5">
        <v>21481930000</v>
      </c>
      <c r="P112" s="5">
        <v>21481930000</v>
      </c>
      <c r="Q112" s="5">
        <v>21481930000</v>
      </c>
    </row>
    <row r="113" spans="2:18" ht="15.5" x14ac:dyDescent="0.35">
      <c r="C113" t="s">
        <v>125</v>
      </c>
      <c r="D113" s="5">
        <v>-3718941000</v>
      </c>
      <c r="E113" s="5">
        <v>710514000</v>
      </c>
      <c r="F113" s="5">
        <v>7987813000</v>
      </c>
      <c r="G113" s="5">
        <v>10317241000</v>
      </c>
      <c r="I113" s="5">
        <v>710514000</v>
      </c>
      <c r="J113" s="5">
        <v>11913638000</v>
      </c>
      <c r="K113" s="5">
        <v>15274682000</v>
      </c>
      <c r="L113" s="5">
        <v>18624224000</v>
      </c>
      <c r="M113" s="5">
        <v>29536732000</v>
      </c>
      <c r="N113" s="5">
        <v>27031774000</v>
      </c>
      <c r="O113" s="5">
        <v>27036768000</v>
      </c>
      <c r="P113" s="5">
        <v>21396060000</v>
      </c>
      <c r="Q113" s="5">
        <v>18332764000</v>
      </c>
      <c r="R113" s="5">
        <v>19761224000</v>
      </c>
    </row>
    <row r="114" spans="2:18" ht="15.5" x14ac:dyDescent="0.35">
      <c r="C114" t="s">
        <v>294</v>
      </c>
    </row>
    <row r="115" spans="2:18" ht="15.5" x14ac:dyDescent="0.35">
      <c r="C115" t="s">
        <v>295</v>
      </c>
      <c r="P115" s="5">
        <v>21396060000</v>
      </c>
      <c r="Q115" s="5">
        <v>18332764000</v>
      </c>
      <c r="R115" s="5">
        <v>19761224000</v>
      </c>
    </row>
    <row r="116" spans="2:18" ht="15.5" x14ac:dyDescent="0.35">
      <c r="C116" t="s">
        <v>296</v>
      </c>
      <c r="D116" s="5">
        <v>-3718941000</v>
      </c>
      <c r="E116" s="5">
        <v>710514000</v>
      </c>
      <c r="F116" s="5">
        <v>7987813000</v>
      </c>
      <c r="G116" s="5">
        <v>10317241000</v>
      </c>
      <c r="I116" s="5">
        <v>710514000</v>
      </c>
      <c r="J116" s="5">
        <v>11913638000</v>
      </c>
      <c r="K116" s="5">
        <v>15274682000</v>
      </c>
      <c r="L116" s="5">
        <v>18624224000</v>
      </c>
      <c r="M116" s="5">
        <v>29536732000</v>
      </c>
      <c r="N116" s="5">
        <v>27031774000</v>
      </c>
      <c r="O116" s="5">
        <v>27036768000</v>
      </c>
      <c r="P116" s="5">
        <v>21396060000</v>
      </c>
      <c r="Q116" s="5">
        <v>18332764000</v>
      </c>
      <c r="R116" s="5">
        <v>19761224000</v>
      </c>
    </row>
    <row r="117" spans="2:18" ht="15.5" x14ac:dyDescent="0.35">
      <c r="C117" t="s">
        <v>9</v>
      </c>
      <c r="D117" s="5">
        <v>99614938000</v>
      </c>
      <c r="E117" s="5">
        <v>104044393000</v>
      </c>
      <c r="F117" s="5">
        <v>113318623000</v>
      </c>
      <c r="G117" s="5">
        <v>115648051000</v>
      </c>
      <c r="I117" s="5">
        <v>104044393000</v>
      </c>
      <c r="J117" s="5">
        <v>117244448000</v>
      </c>
      <c r="K117" s="5">
        <v>120867604000</v>
      </c>
      <c r="L117" s="5">
        <v>124360342000</v>
      </c>
      <c r="M117" s="5">
        <v>144198237000</v>
      </c>
      <c r="N117" s="5">
        <v>144480207000</v>
      </c>
      <c r="O117" s="5">
        <v>146929568000</v>
      </c>
      <c r="P117" s="5">
        <v>146880769000</v>
      </c>
      <c r="Q117" s="5">
        <v>146765340000</v>
      </c>
      <c r="R117" s="5">
        <v>81458634000</v>
      </c>
    </row>
    <row r="118" spans="2:18" ht="15.5" x14ac:dyDescent="0.35">
      <c r="C118" t="s">
        <v>126</v>
      </c>
      <c r="D118" s="5">
        <v>134239823000</v>
      </c>
      <c r="E118" s="5">
        <v>140916877000</v>
      </c>
      <c r="F118" s="5">
        <v>151924013000</v>
      </c>
      <c r="G118" s="5">
        <v>159328728000</v>
      </c>
      <c r="I118" s="5">
        <v>140916877000</v>
      </c>
      <c r="J118" s="5">
        <v>160603601000</v>
      </c>
      <c r="K118" s="5">
        <v>179973451000</v>
      </c>
      <c r="L118" s="5">
        <v>201067409000</v>
      </c>
      <c r="M118" s="5">
        <v>238379266000</v>
      </c>
      <c r="N118" s="5">
        <v>258107896000</v>
      </c>
      <c r="O118" s="5">
        <v>275041383000</v>
      </c>
      <c r="P118" s="5">
        <v>312812120000</v>
      </c>
      <c r="Q118" s="5">
        <v>332451082000</v>
      </c>
      <c r="R118" s="5">
        <v>350204022000</v>
      </c>
    </row>
    <row r="119" spans="2:18" ht="15.5" x14ac:dyDescent="0.35">
      <c r="C119" t="s">
        <v>127</v>
      </c>
      <c r="D119" s="5">
        <v>816997053</v>
      </c>
      <c r="E119" s="5">
        <v>816997053</v>
      </c>
      <c r="F119" s="5">
        <v>816997053</v>
      </c>
      <c r="G119" s="5">
        <v>816997053</v>
      </c>
      <c r="I119" s="5">
        <v>816997053</v>
      </c>
      <c r="J119" s="5">
        <v>816997053</v>
      </c>
      <c r="K119" s="5">
        <v>816997053</v>
      </c>
      <c r="L119" s="5">
        <v>816997053</v>
      </c>
      <c r="M119" s="5">
        <v>816997051</v>
      </c>
      <c r="N119" s="5">
        <v>816997051</v>
      </c>
      <c r="O119" s="5">
        <v>816997051</v>
      </c>
      <c r="P119" s="5">
        <v>816997051</v>
      </c>
      <c r="Q119" s="5">
        <v>816997051</v>
      </c>
      <c r="R119" s="5">
        <v>333964046</v>
      </c>
    </row>
    <row r="121" spans="2:18" ht="15.5" x14ac:dyDescent="0.35">
      <c r="B121" t="s">
        <v>128</v>
      </c>
      <c r="C121" t="s">
        <v>129</v>
      </c>
      <c r="D121" s="5">
        <v>557379000</v>
      </c>
      <c r="E121" s="5">
        <v>2456234000</v>
      </c>
      <c r="F121" s="5">
        <v>2495068000</v>
      </c>
      <c r="G121" s="5">
        <v>5756515000</v>
      </c>
      <c r="I121" s="5">
        <v>12169595000</v>
      </c>
      <c r="J121" s="5">
        <v>16435470000</v>
      </c>
      <c r="K121" s="5">
        <v>17489083000</v>
      </c>
      <c r="L121" s="5">
        <v>24162663000</v>
      </c>
      <c r="M121" s="5">
        <v>20235864000</v>
      </c>
      <c r="N121" s="5">
        <v>17153741000</v>
      </c>
      <c r="O121" s="5">
        <v>27713606000</v>
      </c>
      <c r="P121" s="5">
        <v>18317757000</v>
      </c>
      <c r="Q121" s="5">
        <v>22905160000</v>
      </c>
      <c r="R121" s="5">
        <v>25402441000</v>
      </c>
    </row>
    <row r="122" spans="2:18" ht="15.5" x14ac:dyDescent="0.35">
      <c r="C122" t="s">
        <v>406</v>
      </c>
      <c r="D122" s="5">
        <v>3537717000</v>
      </c>
      <c r="E122" s="5">
        <v>7362189000</v>
      </c>
      <c r="F122" s="5">
        <v>8846381000</v>
      </c>
      <c r="G122" s="5">
        <v>10285066000</v>
      </c>
      <c r="I122" s="5">
        <v>31381898000</v>
      </c>
      <c r="J122" s="5">
        <v>31541954000</v>
      </c>
      <c r="K122" s="5">
        <v>29470182000</v>
      </c>
      <c r="L122" s="5">
        <v>42379097000</v>
      </c>
      <c r="M122" s="5">
        <v>41812525000</v>
      </c>
      <c r="N122" s="5">
        <v>38486011000</v>
      </c>
      <c r="O122" s="5">
        <v>48201696000</v>
      </c>
      <c r="P122" s="5">
        <v>58826888000</v>
      </c>
      <c r="Q122" s="5">
        <v>68308628000</v>
      </c>
      <c r="R122" s="5">
        <v>63242144000</v>
      </c>
    </row>
    <row r="123" spans="2:18" ht="15.5" x14ac:dyDescent="0.35">
      <c r="C123" t="s">
        <v>508</v>
      </c>
      <c r="D123" s="5">
        <v>-678580000</v>
      </c>
      <c r="E123" s="5">
        <v>-2709497000</v>
      </c>
      <c r="F123" s="5">
        <v>-4518502000</v>
      </c>
      <c r="G123" s="5">
        <v>-1561437000</v>
      </c>
      <c r="I123" s="5">
        <v>-9026107000</v>
      </c>
      <c r="J123" s="5">
        <v>-5103585000</v>
      </c>
      <c r="K123" s="5">
        <v>-2681478000</v>
      </c>
      <c r="L123" s="5">
        <v>-6774110000</v>
      </c>
      <c r="M123" s="5">
        <v>-7290137000</v>
      </c>
      <c r="N123" s="5">
        <v>-6794463000</v>
      </c>
      <c r="O123" s="5">
        <v>-7513327000</v>
      </c>
      <c r="P123" s="5">
        <v>-6304726000</v>
      </c>
      <c r="Q123" s="5">
        <v>-19375128000</v>
      </c>
      <c r="R123" s="5">
        <v>-13819112000</v>
      </c>
    </row>
    <row r="124" spans="2:18" ht="15.5" x14ac:dyDescent="0.35">
      <c r="C124" t="s">
        <v>509</v>
      </c>
      <c r="D124" s="5">
        <v>-1787578000</v>
      </c>
      <c r="E124" s="5">
        <v>-1422603000</v>
      </c>
      <c r="F124" s="5">
        <v>-1385130000</v>
      </c>
      <c r="G124" s="5">
        <v>-1460624000</v>
      </c>
      <c r="I124" s="5">
        <v>-6083512000</v>
      </c>
      <c r="J124" s="5">
        <v>-6030290000</v>
      </c>
      <c r="K124" s="5">
        <v>-5761263000</v>
      </c>
      <c r="L124" s="5">
        <v>-8696750000</v>
      </c>
      <c r="M124" s="5">
        <v>-8503749000</v>
      </c>
      <c r="N124" s="5">
        <v>-355092000</v>
      </c>
      <c r="O124" s="5">
        <v>-522857000</v>
      </c>
      <c r="P124" s="5">
        <v>-7607198000</v>
      </c>
      <c r="Q124" s="5">
        <v>-7340273000</v>
      </c>
      <c r="R124" s="5">
        <v>-6049110000</v>
      </c>
    </row>
    <row r="125" spans="2:18" ht="15.5" x14ac:dyDescent="0.35">
      <c r="C125" t="s">
        <v>510</v>
      </c>
      <c r="D125" s="5">
        <v>-997810000</v>
      </c>
      <c r="E125" s="5">
        <v>-905551000</v>
      </c>
      <c r="F125" s="5">
        <v>-311844000</v>
      </c>
      <c r="G125" s="5">
        <v>-1052147000</v>
      </c>
      <c r="I125" s="5">
        <v>-4271968000</v>
      </c>
      <c r="J125" s="5">
        <v>-4016795000</v>
      </c>
      <c r="K125" s="5">
        <v>-3072168000</v>
      </c>
      <c r="L125" s="5">
        <v>-3486333000</v>
      </c>
      <c r="M125" s="5">
        <v>-3874519000</v>
      </c>
      <c r="N125" s="5">
        <v>-12113170000</v>
      </c>
      <c r="O125" s="5">
        <v>-3176886000</v>
      </c>
      <c r="P125" s="5">
        <v>-18013345000</v>
      </c>
      <c r="Q125" s="5">
        <v>-10255983000</v>
      </c>
      <c r="R125" s="5">
        <v>-12355467000</v>
      </c>
    </row>
    <row r="126" spans="2:18" ht="15.5" x14ac:dyDescent="0.35">
      <c r="C126" t="s">
        <v>350</v>
      </c>
      <c r="D126" s="5">
        <v>-1645000</v>
      </c>
      <c r="E126" s="5">
        <v>310821000</v>
      </c>
      <c r="F126" s="5">
        <v>-415763000</v>
      </c>
      <c r="G126" s="5">
        <v>-420425000</v>
      </c>
      <c r="I126" s="5">
        <v>-620349000</v>
      </c>
      <c r="J126" s="5">
        <v>-549988000</v>
      </c>
      <c r="K126" s="5">
        <v>-554806000</v>
      </c>
      <c r="L126" s="5">
        <v>-756500000</v>
      </c>
      <c r="M126" s="5">
        <v>-1233045000</v>
      </c>
      <c r="N126" s="5">
        <v>-1442298000</v>
      </c>
      <c r="O126" s="5">
        <v>-1517822000</v>
      </c>
      <c r="P126" s="5">
        <v>-2111824000</v>
      </c>
      <c r="Q126" s="5">
        <v>-1569634000</v>
      </c>
      <c r="R126" s="5">
        <v>-6065561000</v>
      </c>
    </row>
    <row r="127" spans="2:18" ht="15.5" x14ac:dyDescent="0.35">
      <c r="C127" t="s">
        <v>511</v>
      </c>
      <c r="D127" s="5">
        <v>-35758000</v>
      </c>
      <c r="E127" s="5">
        <v>-180900000</v>
      </c>
      <c r="F127" s="5">
        <v>-53560000</v>
      </c>
      <c r="G127" s="5">
        <v>-37384000</v>
      </c>
      <c r="I127" s="5">
        <v>-304156000</v>
      </c>
      <c r="J127" s="5">
        <v>-223458000</v>
      </c>
      <c r="K127" s="5">
        <v>-375070000</v>
      </c>
      <c r="L127" s="5">
        <v>-608318000</v>
      </c>
      <c r="M127" s="5">
        <v>-790844000</v>
      </c>
      <c r="N127" s="5">
        <v>-696586000</v>
      </c>
      <c r="O127" s="5">
        <v>-7769696000</v>
      </c>
      <c r="P127" s="5">
        <v>-7220459000</v>
      </c>
      <c r="Q127" s="5">
        <v>-10026985000</v>
      </c>
      <c r="R127" s="5">
        <v>-7792279000</v>
      </c>
    </row>
    <row r="128" spans="2:18" ht="15.5" x14ac:dyDescent="0.35">
      <c r="C128" t="s">
        <v>512</v>
      </c>
      <c r="D128" s="5">
        <v>519864000</v>
      </c>
      <c r="F128" s="5">
        <v>329452000</v>
      </c>
      <c r="I128" s="5">
        <v>1075597000</v>
      </c>
      <c r="J128" s="5">
        <v>770488000</v>
      </c>
      <c r="K128" s="5">
        <v>412706000</v>
      </c>
      <c r="L128" s="5">
        <v>2016726000</v>
      </c>
      <c r="P128" s="5">
        <v>721985000</v>
      </c>
      <c r="Q128" s="5">
        <v>3046463000</v>
      </c>
      <c r="R128" s="5">
        <v>8214399000</v>
      </c>
    </row>
    <row r="129" spans="3:18" ht="15.5" x14ac:dyDescent="0.35">
      <c r="C129" t="s">
        <v>513</v>
      </c>
      <c r="D129" s="5">
        <v>1169000</v>
      </c>
      <c r="E129" s="5">
        <v>1775000</v>
      </c>
      <c r="F129" s="5">
        <v>4034000</v>
      </c>
      <c r="G129" s="5">
        <v>3466000</v>
      </c>
      <c r="I129" s="5">
        <v>18192000</v>
      </c>
      <c r="J129" s="5">
        <v>47144000</v>
      </c>
      <c r="K129" s="5">
        <v>50980000</v>
      </c>
      <c r="L129" s="5">
        <v>88851000</v>
      </c>
      <c r="M129" s="5">
        <v>115633000</v>
      </c>
      <c r="N129" s="5">
        <v>69339000</v>
      </c>
      <c r="O129" s="5">
        <v>12498000</v>
      </c>
      <c r="P129" s="5">
        <v>26436000</v>
      </c>
      <c r="Q129" s="5">
        <v>118072000</v>
      </c>
      <c r="R129" s="5">
        <v>27427000</v>
      </c>
    </row>
    <row r="130" spans="3:18" ht="15.5" x14ac:dyDescent="0.35">
      <c r="C130" t="s">
        <v>152</v>
      </c>
      <c r="D130" s="5">
        <v>-2571392000</v>
      </c>
      <c r="E130" s="5">
        <v>-1936590000</v>
      </c>
      <c r="F130" s="5">
        <v>-4722035000</v>
      </c>
      <c r="G130" s="5">
        <v>-1908424000</v>
      </c>
      <c r="I130" s="5">
        <v>-8999642000</v>
      </c>
      <c r="J130" s="5">
        <v>-18614390000</v>
      </c>
      <c r="K130" s="5">
        <v>-17819993000</v>
      </c>
      <c r="L130" s="5">
        <v>-24128627000</v>
      </c>
      <c r="M130" s="5">
        <v>-14144184000</v>
      </c>
      <c r="N130" s="5">
        <v>-12674727000</v>
      </c>
      <c r="O130" s="5">
        <v>-32305309000</v>
      </c>
      <c r="P130" s="5">
        <v>-17759478000</v>
      </c>
      <c r="Q130" s="5">
        <v>-21444693000</v>
      </c>
      <c r="R130" s="5">
        <v>22201700000</v>
      </c>
    </row>
    <row r="131" spans="3:18" ht="15.5" x14ac:dyDescent="0.35">
      <c r="C131" t="s">
        <v>142</v>
      </c>
      <c r="E131" s="5">
        <v>-10341000</v>
      </c>
      <c r="F131" s="5">
        <v>-31303000</v>
      </c>
      <c r="G131" s="5">
        <v>-3305506000</v>
      </c>
      <c r="I131" s="5">
        <v>-3588094000</v>
      </c>
      <c r="J131" s="5">
        <v>-705916000</v>
      </c>
      <c r="K131" s="5">
        <v>498626000</v>
      </c>
      <c r="L131" s="5">
        <v>1366629000</v>
      </c>
      <c r="M131" s="5">
        <v>-2996618000</v>
      </c>
      <c r="N131" s="5">
        <v>-178250000</v>
      </c>
      <c r="O131" s="5">
        <v>2521850000</v>
      </c>
      <c r="P131" s="5">
        <v>-575365000</v>
      </c>
      <c r="Q131" s="5">
        <v>-7521162000</v>
      </c>
      <c r="R131" s="5">
        <v>-44619577000</v>
      </c>
    </row>
    <row r="132" spans="3:18" ht="15.5" x14ac:dyDescent="0.35">
      <c r="C132" t="s">
        <v>151</v>
      </c>
      <c r="E132" s="5">
        <v>-10341000</v>
      </c>
      <c r="F132" s="5">
        <v>-31303000</v>
      </c>
      <c r="G132" s="5">
        <v>-3305506000</v>
      </c>
      <c r="I132" s="5">
        <v>-3357028000</v>
      </c>
      <c r="J132" s="5">
        <v>-226807000</v>
      </c>
      <c r="K132" s="5">
        <v>-284019000</v>
      </c>
      <c r="L132" s="5">
        <v>-81533000</v>
      </c>
      <c r="M132" s="5">
        <v>-6700000</v>
      </c>
      <c r="N132" s="5">
        <v>-303750000</v>
      </c>
      <c r="O132" s="5">
        <v>-118150000</v>
      </c>
      <c r="P132" s="5">
        <v>-1337644000</v>
      </c>
      <c r="Q132" s="5">
        <v>-8253762000</v>
      </c>
      <c r="R132" s="5">
        <v>-45279253000</v>
      </c>
    </row>
    <row r="133" spans="3:18" ht="15.5" x14ac:dyDescent="0.35">
      <c r="C133" t="s">
        <v>514</v>
      </c>
      <c r="J133" s="5">
        <v>114396000</v>
      </c>
      <c r="K133" s="5">
        <v>63063000</v>
      </c>
      <c r="N133" s="5">
        <v>165500000</v>
      </c>
      <c r="O133" s="5">
        <v>2640000000</v>
      </c>
      <c r="P133" s="5">
        <v>143000000</v>
      </c>
      <c r="Q133" s="5">
        <v>238800000</v>
      </c>
    </row>
    <row r="134" spans="3:18" ht="15.5" x14ac:dyDescent="0.35">
      <c r="C134" t="s">
        <v>401</v>
      </c>
    </row>
    <row r="135" spans="3:18" ht="15.5" x14ac:dyDescent="0.35">
      <c r="C135" t="s">
        <v>515</v>
      </c>
    </row>
    <row r="136" spans="3:18" ht="15.5" x14ac:dyDescent="0.35">
      <c r="C136" t="s">
        <v>516</v>
      </c>
      <c r="I136" s="5">
        <v>1368934000</v>
      </c>
      <c r="J136" s="5">
        <v>862174000</v>
      </c>
      <c r="K136" s="5">
        <v>1581756000</v>
      </c>
      <c r="L136" s="5">
        <v>3029918000</v>
      </c>
    </row>
    <row r="137" spans="3:18" ht="15.5" x14ac:dyDescent="0.35">
      <c r="C137" t="s">
        <v>517</v>
      </c>
      <c r="I137" s="5">
        <v>-1600000000</v>
      </c>
      <c r="J137" s="5">
        <v>-1455679000</v>
      </c>
      <c r="K137" s="5">
        <v>-862174000</v>
      </c>
      <c r="L137" s="5">
        <v>-1581756000</v>
      </c>
      <c r="M137" s="5">
        <v>-2989918000</v>
      </c>
      <c r="N137" s="5">
        <v>-40000000</v>
      </c>
    </row>
    <row r="138" spans="3:18" ht="15.5" x14ac:dyDescent="0.35">
      <c r="C138" t="s">
        <v>518</v>
      </c>
      <c r="Q138" s="5">
        <v>493800000</v>
      </c>
      <c r="R138" s="5">
        <v>659676000</v>
      </c>
    </row>
    <row r="139" spans="3:18" ht="15.5" x14ac:dyDescent="0.35">
      <c r="C139" t="s">
        <v>519</v>
      </c>
      <c r="P139" s="5">
        <v>619279000</v>
      </c>
    </row>
    <row r="140" spans="3:18" ht="15.5" x14ac:dyDescent="0.35">
      <c r="C140" t="s">
        <v>153</v>
      </c>
      <c r="D140" s="5">
        <v>-2571392000</v>
      </c>
      <c r="E140" s="5">
        <v>-1936590000</v>
      </c>
      <c r="F140" s="5">
        <v>-4722035000</v>
      </c>
      <c r="G140" s="5">
        <v>-1908424000</v>
      </c>
      <c r="I140" s="5">
        <v>-8999642000</v>
      </c>
      <c r="J140" s="5">
        <v>-18614390000</v>
      </c>
      <c r="K140" s="5">
        <v>-17819993000</v>
      </c>
      <c r="L140" s="5">
        <v>-24128627000</v>
      </c>
      <c r="M140" s="5">
        <v>-14144184000</v>
      </c>
      <c r="N140" s="5">
        <v>-12674727000</v>
      </c>
      <c r="O140" s="5">
        <v>-32305309000</v>
      </c>
      <c r="P140" s="5">
        <v>-17759478000</v>
      </c>
      <c r="Q140" s="5">
        <v>-21444693000</v>
      </c>
      <c r="R140" s="5">
        <v>22201700000</v>
      </c>
    </row>
    <row r="141" spans="3:18" ht="15.5" x14ac:dyDescent="0.35">
      <c r="C141" t="s">
        <v>520</v>
      </c>
      <c r="D141" s="5">
        <v>400000000</v>
      </c>
      <c r="G141" s="5">
        <v>3260000000</v>
      </c>
      <c r="I141" s="5">
        <v>5650000000</v>
      </c>
      <c r="J141" s="5">
        <v>2020000000</v>
      </c>
      <c r="K141" s="5">
        <v>800000000</v>
      </c>
      <c r="Q141" s="5">
        <v>-36257219000</v>
      </c>
      <c r="R141" s="5">
        <v>30705752000</v>
      </c>
    </row>
    <row r="142" spans="3:18" ht="15.5" x14ac:dyDescent="0.35">
      <c r="C142" t="s">
        <v>521</v>
      </c>
      <c r="D142" s="5">
        <v>-2454498000</v>
      </c>
      <c r="E142" s="5">
        <v>-1326467000</v>
      </c>
      <c r="F142" s="5">
        <v>-3921747000</v>
      </c>
      <c r="G142" s="5">
        <v>-7857683000</v>
      </c>
      <c r="I142" s="5">
        <v>-15385289000</v>
      </c>
      <c r="J142" s="5">
        <v>-18448404000</v>
      </c>
      <c r="K142" s="5">
        <v>-16721307000</v>
      </c>
      <c r="L142" s="5">
        <v>-22317191000</v>
      </c>
      <c r="M142" s="5">
        <v>-18302945000</v>
      </c>
      <c r="N142" s="5">
        <v>-12253655000</v>
      </c>
      <c r="O142" s="5">
        <v>-22653572000</v>
      </c>
      <c r="P142" s="5">
        <v>-4971077000</v>
      </c>
      <c r="Q142" s="5">
        <v>-31456619000</v>
      </c>
      <c r="R142" s="5">
        <v>-39604102000</v>
      </c>
    </row>
    <row r="143" spans="3:18" ht="15.5" x14ac:dyDescent="0.35">
      <c r="C143" t="s">
        <v>522</v>
      </c>
      <c r="Q143" s="5">
        <v>55991930000</v>
      </c>
    </row>
    <row r="144" spans="3:18" ht="15.5" x14ac:dyDescent="0.35">
      <c r="C144" t="s">
        <v>523</v>
      </c>
      <c r="D144" s="5">
        <v>-43045000</v>
      </c>
      <c r="E144" s="5">
        <v>-165853000</v>
      </c>
      <c r="F144" s="5">
        <v>81680000</v>
      </c>
      <c r="G144" s="5">
        <v>-33435000</v>
      </c>
      <c r="I144" s="5">
        <v>-165853000</v>
      </c>
      <c r="J144" s="5">
        <v>-256182000</v>
      </c>
      <c r="K144" s="5">
        <v>-96293000</v>
      </c>
      <c r="L144" s="5">
        <v>-173174000</v>
      </c>
      <c r="M144" s="5">
        <v>-207222000</v>
      </c>
      <c r="N144" s="5">
        <v>-154405000</v>
      </c>
      <c r="O144" s="5">
        <v>-165358000</v>
      </c>
      <c r="P144" s="5">
        <v>-139892000</v>
      </c>
      <c r="Q144" s="5">
        <v>65352000</v>
      </c>
      <c r="R144" s="5">
        <v>-203696000</v>
      </c>
    </row>
    <row r="145" spans="2:18" ht="15.5" x14ac:dyDescent="0.35">
      <c r="C145" t="s">
        <v>465</v>
      </c>
      <c r="E145" s="5">
        <v>123450000</v>
      </c>
      <c r="F145" s="5">
        <v>-123450000</v>
      </c>
    </row>
    <row r="146" spans="2:18" ht="15.5" x14ac:dyDescent="0.35">
      <c r="C146" t="s">
        <v>524</v>
      </c>
      <c r="D146" s="5">
        <v>-209200000</v>
      </c>
      <c r="E146" s="5">
        <v>-102181000</v>
      </c>
      <c r="F146" s="5">
        <v>-194445000</v>
      </c>
      <c r="G146" s="5">
        <v>-186667000</v>
      </c>
      <c r="I146" s="5">
        <v>-673524000</v>
      </c>
      <c r="J146" s="5">
        <v>-715078000</v>
      </c>
      <c r="K146" s="5">
        <v>-593796000</v>
      </c>
      <c r="L146" s="5">
        <v>-435125000</v>
      </c>
      <c r="M146" s="5">
        <v>-380000000</v>
      </c>
      <c r="N146" s="5">
        <v>-266667000</v>
      </c>
    </row>
    <row r="147" spans="2:18" ht="15.5" x14ac:dyDescent="0.35">
      <c r="C147" t="s">
        <v>525</v>
      </c>
      <c r="E147" s="5">
        <v>-3300000000</v>
      </c>
      <c r="G147" s="5">
        <v>3300000000</v>
      </c>
      <c r="M147" s="5">
        <v>4900000000</v>
      </c>
      <c r="R147" s="5">
        <v>31303746000</v>
      </c>
    </row>
    <row r="148" spans="2:18" ht="15.5" x14ac:dyDescent="0.35">
      <c r="C148" t="s">
        <v>526</v>
      </c>
      <c r="D148" s="5">
        <v>-264649000</v>
      </c>
      <c r="E148" s="5">
        <v>2834461000</v>
      </c>
      <c r="F148" s="5">
        <v>-564073000</v>
      </c>
      <c r="G148" s="5">
        <v>-390639000</v>
      </c>
      <c r="I148" s="5">
        <v>1575024000</v>
      </c>
      <c r="J148" s="5">
        <v>-1214726000</v>
      </c>
      <c r="K148" s="5">
        <v>-1208597000</v>
      </c>
      <c r="L148" s="5">
        <v>-1203137000</v>
      </c>
      <c r="M148" s="5">
        <v>-154017000</v>
      </c>
      <c r="O148" s="5">
        <v>-9486379000</v>
      </c>
      <c r="P148" s="5">
        <v>-12648509000</v>
      </c>
      <c r="Q148" s="5">
        <v>-9168859000</v>
      </c>
    </row>
    <row r="149" spans="2:18" ht="15.5" x14ac:dyDescent="0.35">
      <c r="C149" t="s">
        <v>527</v>
      </c>
      <c r="Q149" s="5">
        <v>-619278000</v>
      </c>
    </row>
    <row r="150" spans="2:18" ht="15.5" x14ac:dyDescent="0.35">
      <c r="C150" t="s">
        <v>165</v>
      </c>
      <c r="D150" s="5">
        <v>-2014013000</v>
      </c>
      <c r="E150" s="5">
        <v>509303000</v>
      </c>
      <c r="F150" s="5">
        <v>-2258270000</v>
      </c>
      <c r="G150" s="5">
        <v>542585000</v>
      </c>
      <c r="I150" s="5">
        <v>-418141000</v>
      </c>
      <c r="J150" s="5">
        <v>-2884836000</v>
      </c>
      <c r="K150" s="5">
        <v>167716000</v>
      </c>
      <c r="L150" s="5">
        <v>1400665000</v>
      </c>
      <c r="M150" s="5">
        <v>3095062000</v>
      </c>
      <c r="N150" s="5">
        <v>4300764000</v>
      </c>
      <c r="O150" s="5">
        <v>-2069853000</v>
      </c>
      <c r="P150" s="5">
        <v>-17086000</v>
      </c>
      <c r="Q150" s="5">
        <v>-6060695000</v>
      </c>
      <c r="R150" s="5">
        <v>2984564000</v>
      </c>
    </row>
    <row r="151" spans="2:18" ht="15.5" x14ac:dyDescent="0.35">
      <c r="C151" t="s">
        <v>166</v>
      </c>
      <c r="D151" s="5">
        <v>2735315000</v>
      </c>
      <c r="I151" s="5">
        <v>3153457000</v>
      </c>
      <c r="J151" s="5">
        <v>6038292000</v>
      </c>
      <c r="K151" s="5">
        <v>5870576000</v>
      </c>
      <c r="L151" s="5">
        <v>4469911000</v>
      </c>
      <c r="M151" s="5">
        <v>1374849000</v>
      </c>
      <c r="N151" s="5">
        <v>-2925915000</v>
      </c>
      <c r="O151" s="5">
        <v>-856062000</v>
      </c>
      <c r="P151" s="5">
        <v>-838976000</v>
      </c>
      <c r="Q151" s="5">
        <v>5221719000</v>
      </c>
      <c r="R151" s="5">
        <v>2237155000</v>
      </c>
    </row>
    <row r="152" spans="2:18" ht="15.5" x14ac:dyDescent="0.35">
      <c r="C152" t="s">
        <v>167</v>
      </c>
    </row>
    <row r="153" spans="2:18" ht="15.5" x14ac:dyDescent="0.35">
      <c r="C153" t="s">
        <v>168</v>
      </c>
      <c r="D153" s="5">
        <v>721302000</v>
      </c>
      <c r="E153" s="5">
        <v>509303000</v>
      </c>
      <c r="F153" s="5">
        <v>-2258270000</v>
      </c>
      <c r="G153" s="5">
        <v>542585000</v>
      </c>
      <c r="I153" s="5">
        <v>2735316000</v>
      </c>
      <c r="J153" s="5">
        <v>3153456000</v>
      </c>
      <c r="K153" s="5">
        <v>6038292000</v>
      </c>
      <c r="L153" s="5">
        <v>5870576000</v>
      </c>
      <c r="M153" s="5">
        <v>4469911000</v>
      </c>
      <c r="N153" s="5">
        <v>1374849000</v>
      </c>
      <c r="O153" s="5">
        <v>-2925915000</v>
      </c>
      <c r="P153" s="5">
        <v>-856062000</v>
      </c>
      <c r="Q153" s="5">
        <v>-838976000</v>
      </c>
      <c r="R153" s="5">
        <v>5221719000</v>
      </c>
    </row>
    <row r="155" spans="2:18" ht="15.5" x14ac:dyDescent="0.35">
      <c r="B155" t="s">
        <v>169</v>
      </c>
      <c r="C155" t="s">
        <v>11</v>
      </c>
      <c r="D155" s="5">
        <v>820000000</v>
      </c>
      <c r="E155" s="5">
        <v>820000000</v>
      </c>
      <c r="F155" s="5">
        <v>820000000</v>
      </c>
      <c r="G155" s="5">
        <v>820000000</v>
      </c>
      <c r="I155" s="5">
        <v>820000000</v>
      </c>
      <c r="J155" s="5">
        <v>820000000</v>
      </c>
      <c r="K155" s="5">
        <v>820000000</v>
      </c>
      <c r="L155" s="5">
        <v>820000000</v>
      </c>
      <c r="M155" s="5">
        <v>820000000</v>
      </c>
      <c r="N155" s="5">
        <v>820000000</v>
      </c>
      <c r="O155" s="5">
        <v>820000000</v>
      </c>
      <c r="P155" s="5">
        <v>820000000</v>
      </c>
      <c r="Q155" s="5">
        <v>820000000</v>
      </c>
      <c r="R155" s="5">
        <v>330000000</v>
      </c>
    </row>
    <row r="156" spans="2:18" ht="15.5" x14ac:dyDescent="0.35">
      <c r="C156" t="s">
        <v>170</v>
      </c>
      <c r="D156" s="6">
        <v>-5.42</v>
      </c>
      <c r="E156" s="6">
        <v>-8.91</v>
      </c>
      <c r="F156" s="6">
        <v>-2.85</v>
      </c>
      <c r="G156" s="6">
        <v>0.11</v>
      </c>
    </row>
    <row r="157" spans="2:18" ht="15.5" x14ac:dyDescent="0.35">
      <c r="C157" t="s">
        <v>171</v>
      </c>
      <c r="D157" s="6">
        <v>-17.34</v>
      </c>
      <c r="E157" s="6">
        <v>-13.8</v>
      </c>
      <c r="F157" s="6">
        <v>-41.4</v>
      </c>
      <c r="G157" s="6">
        <v>1127.27</v>
      </c>
    </row>
    <row r="158" spans="2:18" ht="15.5" x14ac:dyDescent="0.35">
      <c r="C158" t="s">
        <v>59</v>
      </c>
      <c r="D158" s="6">
        <v>22.21</v>
      </c>
      <c r="E158" s="6">
        <v>11.27</v>
      </c>
      <c r="F158" s="6">
        <v>10.85</v>
      </c>
      <c r="G158" s="6">
        <v>12.32</v>
      </c>
    </row>
    <row r="159" spans="2:18" ht="15.5" x14ac:dyDescent="0.35">
      <c r="C159" t="s">
        <v>172</v>
      </c>
      <c r="D159" s="5">
        <v>340000000</v>
      </c>
      <c r="E159" s="5">
        <v>2350000000</v>
      </c>
      <c r="F159" s="5">
        <v>2980000000</v>
      </c>
      <c r="G159" s="5">
        <v>4780000000</v>
      </c>
    </row>
    <row r="160" spans="2:18" ht="15.5" x14ac:dyDescent="0.35">
      <c r="C160" t="s">
        <v>173</v>
      </c>
      <c r="D160" s="6">
        <v>-3.3000000000000002E-2</v>
      </c>
      <c r="E160" s="6">
        <v>-5.16E-2</v>
      </c>
      <c r="F160" s="6">
        <v>-1.5300000000000001E-2</v>
      </c>
      <c r="G160" s="6">
        <v>5.9999999999999995E-4</v>
      </c>
    </row>
    <row r="161" spans="3:7" ht="15.5" x14ac:dyDescent="0.35">
      <c r="C161" t="s">
        <v>174</v>
      </c>
      <c r="D161" s="6">
        <v>-4.4500000000000005E-2</v>
      </c>
      <c r="E161" s="6">
        <v>-6.9900000000000004E-2</v>
      </c>
      <c r="F161" s="6">
        <v>-2.06E-2</v>
      </c>
      <c r="G161" s="6">
        <v>8.0000000000000004E-4</v>
      </c>
    </row>
    <row r="162" spans="3:7" ht="15.5" x14ac:dyDescent="0.35">
      <c r="C162" t="s">
        <v>175</v>
      </c>
      <c r="D162" s="6">
        <v>-4.99E-2</v>
      </c>
      <c r="E162" s="6">
        <v>-2.7799999999999998E-2</v>
      </c>
      <c r="F162" s="6">
        <v>-1.84E-2</v>
      </c>
      <c r="G162" s="6">
        <v>-2.8000000000000004E-3</v>
      </c>
    </row>
    <row r="163" spans="3:7" ht="15.5" x14ac:dyDescent="0.35">
      <c r="C163" t="s">
        <v>176</v>
      </c>
      <c r="D163" s="6">
        <v>-83.55</v>
      </c>
      <c r="E163" s="6">
        <v>-39.06</v>
      </c>
      <c r="F163" s="6">
        <v>-25.62</v>
      </c>
      <c r="G163" s="6">
        <v>-4.78</v>
      </c>
    </row>
    <row r="164" spans="3:7" ht="15.5" x14ac:dyDescent="0.35">
      <c r="C164" t="s">
        <v>325</v>
      </c>
      <c r="D164" s="5">
        <v>100000000000</v>
      </c>
      <c r="E164" s="5">
        <v>104000000000</v>
      </c>
      <c r="F164" s="5">
        <v>113000000000</v>
      </c>
      <c r="G164" s="5">
        <v>116000000000</v>
      </c>
    </row>
    <row r="165" spans="3:7" ht="15.5" x14ac:dyDescent="0.35">
      <c r="C165" t="s">
        <v>177</v>
      </c>
      <c r="D165" s="6">
        <v>0.77</v>
      </c>
      <c r="E165" s="6">
        <v>0.97</v>
      </c>
      <c r="F165" s="6">
        <v>0.85</v>
      </c>
      <c r="G165" s="6">
        <v>0.88</v>
      </c>
    </row>
    <row r="166" spans="3:7" ht="15.5" x14ac:dyDescent="0.35">
      <c r="C166" t="s">
        <v>178</v>
      </c>
      <c r="D166" s="6">
        <v>121.93</v>
      </c>
      <c r="E166" s="6">
        <v>127.35</v>
      </c>
      <c r="F166" s="6">
        <v>138.69999999999999</v>
      </c>
      <c r="G166" s="6">
        <v>141.55000000000001</v>
      </c>
    </row>
    <row r="167" spans="3:7" ht="15.5" x14ac:dyDescent="0.35">
      <c r="C167" t="s">
        <v>179</v>
      </c>
      <c r="D167" s="6">
        <v>0.77</v>
      </c>
      <c r="E167" s="6">
        <v>0.97</v>
      </c>
      <c r="F167" s="6">
        <v>0.85</v>
      </c>
      <c r="G167" s="6">
        <v>0.88</v>
      </c>
    </row>
    <row r="168" spans="3:7" ht="15.5" x14ac:dyDescent="0.35">
      <c r="C168" t="s">
        <v>180</v>
      </c>
      <c r="D168" s="6">
        <v>121.93</v>
      </c>
      <c r="E168" s="6">
        <v>127.35</v>
      </c>
      <c r="F168" s="6">
        <v>138.69999999999999</v>
      </c>
      <c r="G168" s="6">
        <v>141.55000000000001</v>
      </c>
    </row>
    <row r="169" spans="3:7" ht="15.5" x14ac:dyDescent="0.35">
      <c r="C169" t="s">
        <v>181</v>
      </c>
      <c r="D169" s="5">
        <v>2000000000</v>
      </c>
      <c r="E169" s="5">
        <v>2000000000</v>
      </c>
      <c r="F169" s="5">
        <v>2000000000</v>
      </c>
      <c r="G169" s="5">
        <v>2000000000</v>
      </c>
    </row>
    <row r="170" spans="3:7" ht="15.5" x14ac:dyDescent="0.35">
      <c r="C170" t="s">
        <v>182</v>
      </c>
      <c r="D170" s="5">
        <v>2000000000</v>
      </c>
      <c r="E170" s="5">
        <v>2000000000</v>
      </c>
      <c r="F170" s="5">
        <v>3000000000</v>
      </c>
      <c r="G170" s="5">
        <v>3000000000</v>
      </c>
    </row>
    <row r="171" spans="3:7" ht="15.5" x14ac:dyDescent="0.35">
      <c r="C171" t="s">
        <v>258</v>
      </c>
      <c r="D171" s="5">
        <v>100000000000</v>
      </c>
      <c r="E171" s="5">
        <v>104000000000</v>
      </c>
      <c r="F171" s="5">
        <v>113000000000</v>
      </c>
      <c r="G171" s="5">
        <v>116000000000</v>
      </c>
    </row>
    <row r="172" spans="3:7" ht="15.5" x14ac:dyDescent="0.35">
      <c r="C172" t="s">
        <v>23</v>
      </c>
      <c r="D172" s="5">
        <v>4000000000</v>
      </c>
      <c r="E172" s="5">
        <v>4000000000</v>
      </c>
      <c r="F172" s="5">
        <v>5000000000</v>
      </c>
      <c r="G172" s="5">
        <v>5000000000</v>
      </c>
    </row>
    <row r="173" spans="3:7" ht="15.5" x14ac:dyDescent="0.35">
      <c r="C173" t="s">
        <v>20</v>
      </c>
      <c r="D173" s="5">
        <v>3000000000</v>
      </c>
      <c r="E173" s="5">
        <v>2000000000</v>
      </c>
      <c r="F173" s="5">
        <v>3000000000</v>
      </c>
      <c r="G173" s="5">
        <v>1000000000</v>
      </c>
    </row>
    <row r="174" spans="3:7" ht="15.5" x14ac:dyDescent="0.35">
      <c r="C174" t="s">
        <v>184</v>
      </c>
      <c r="D174" s="5">
        <v>-20000000000</v>
      </c>
      <c r="E174" s="5">
        <v>-20000000000</v>
      </c>
      <c r="F174" s="5">
        <v>-21000000000</v>
      </c>
      <c r="G174" s="5">
        <v>-23000000000</v>
      </c>
    </row>
    <row r="175" spans="3:7" ht="15.5" x14ac:dyDescent="0.35">
      <c r="C175" t="s">
        <v>185</v>
      </c>
      <c r="D175" s="5">
        <v>1000000000</v>
      </c>
      <c r="E175" s="5">
        <v>2000000000</v>
      </c>
      <c r="F175" s="5">
        <v>2000000000</v>
      </c>
      <c r="G175" s="5">
        <v>6000000000</v>
      </c>
    </row>
    <row r="176" spans="3:7" ht="15.5" x14ac:dyDescent="0.35">
      <c r="C176" t="s">
        <v>186</v>
      </c>
      <c r="E176" s="5">
        <v>0</v>
      </c>
      <c r="F176" s="5">
        <v>0</v>
      </c>
      <c r="G176" s="5">
        <v>-3000000000</v>
      </c>
    </row>
    <row r="177" spans="3:18" ht="15.5" x14ac:dyDescent="0.35">
      <c r="C177" t="s">
        <v>12</v>
      </c>
      <c r="D177" s="5">
        <v>1000000000</v>
      </c>
      <c r="E177" s="5">
        <v>2000000000</v>
      </c>
      <c r="F177" s="5">
        <v>2000000000</v>
      </c>
      <c r="G177" s="5">
        <v>2000000000</v>
      </c>
    </row>
    <row r="178" spans="3:18" ht="15.5" x14ac:dyDescent="0.35">
      <c r="C178" t="s">
        <v>15</v>
      </c>
      <c r="D178" s="6">
        <v>0.68</v>
      </c>
      <c r="E178" s="6">
        <v>2.99</v>
      </c>
      <c r="F178" s="6">
        <v>3.02</v>
      </c>
      <c r="G178" s="5">
        <v>3</v>
      </c>
    </row>
    <row r="179" spans="3:18" ht="15.5" x14ac:dyDescent="0.35">
      <c r="C179" t="s">
        <v>44</v>
      </c>
      <c r="I179" s="6">
        <v>-13.71</v>
      </c>
      <c r="J179" s="6">
        <v>-4.1100000000000003</v>
      </c>
      <c r="K179" s="6">
        <v>-4.0999999999999996</v>
      </c>
      <c r="L179" s="6">
        <v>-13.36</v>
      </c>
      <c r="M179" s="6">
        <v>3.07</v>
      </c>
      <c r="N179" s="6">
        <v>-0.01</v>
      </c>
      <c r="O179" s="6">
        <v>3.77</v>
      </c>
      <c r="P179" s="6">
        <v>3.75</v>
      </c>
      <c r="Q179" s="6">
        <v>15.13</v>
      </c>
      <c r="R179" s="6">
        <v>31.44</v>
      </c>
    </row>
    <row r="180" spans="3:18" ht="15.5" x14ac:dyDescent="0.35">
      <c r="C180" t="s">
        <v>58</v>
      </c>
      <c r="I180" s="6">
        <v>-8.9700000000000006</v>
      </c>
      <c r="J180" s="6">
        <v>-22.14</v>
      </c>
      <c r="K180" s="6">
        <v>-14.39</v>
      </c>
      <c r="L180" s="6">
        <v>-6.36</v>
      </c>
      <c r="M180" s="6">
        <v>34.53</v>
      </c>
      <c r="N180" s="5">
        <v>-7100</v>
      </c>
      <c r="O180" s="6">
        <v>29.18</v>
      </c>
      <c r="P180" s="6">
        <v>30.4</v>
      </c>
      <c r="Q180" s="6">
        <v>18.37</v>
      </c>
      <c r="R180" s="5">
        <v>0</v>
      </c>
    </row>
    <row r="181" spans="3:18" ht="15.5" x14ac:dyDescent="0.35">
      <c r="C181" t="s">
        <v>61</v>
      </c>
      <c r="I181" s="6">
        <v>2.96</v>
      </c>
      <c r="J181" s="6">
        <v>2.27</v>
      </c>
      <c r="K181" s="6">
        <v>1.67</v>
      </c>
      <c r="L181" s="6">
        <v>1.73</v>
      </c>
      <c r="M181" s="6">
        <v>2.06</v>
      </c>
      <c r="N181" s="6">
        <v>1.49</v>
      </c>
      <c r="O181" s="6">
        <v>1.83</v>
      </c>
      <c r="P181" s="6">
        <v>1.59</v>
      </c>
      <c r="Q181" s="6">
        <v>3.29</v>
      </c>
      <c r="R181" s="5">
        <v>0</v>
      </c>
    </row>
    <row r="182" spans="3:18" ht="15.5" x14ac:dyDescent="0.35">
      <c r="C182" t="s">
        <v>187</v>
      </c>
      <c r="I182" s="5">
        <v>14130000000</v>
      </c>
      <c r="J182" s="5">
        <v>18750000000</v>
      </c>
      <c r="K182" s="5">
        <v>15250000000</v>
      </c>
      <c r="L182" s="6">
        <v>16850000000.000002</v>
      </c>
      <c r="M182" s="5">
        <v>25770000000</v>
      </c>
      <c r="N182" s="5">
        <v>21920000000</v>
      </c>
      <c r="O182" s="6">
        <v>33020000000.000004</v>
      </c>
      <c r="P182" s="5">
        <v>43430000000</v>
      </c>
    </row>
    <row r="183" spans="3:18" ht="15.5" x14ac:dyDescent="0.35">
      <c r="C183" t="s">
        <v>188</v>
      </c>
      <c r="I183" s="6">
        <v>-7.9500000000000001E-2</v>
      </c>
      <c r="J183" s="6">
        <v>-2.0899999999999998E-2</v>
      </c>
      <c r="K183" s="6">
        <v>-1.8600000000000002E-2</v>
      </c>
      <c r="L183" s="6">
        <v>-5.4299999999999994E-2</v>
      </c>
      <c r="M183" s="6">
        <v>1.0500000000000001E-2</v>
      </c>
      <c r="N183" s="5">
        <v>0</v>
      </c>
      <c r="O183" s="6">
        <v>1.1200000000000002E-2</v>
      </c>
      <c r="P183" s="6">
        <v>9.7999999999999997E-3</v>
      </c>
      <c r="Q183" s="6">
        <v>3.7200000000000004E-2</v>
      </c>
      <c r="R183" s="6">
        <v>0.03</v>
      </c>
    </row>
    <row r="184" spans="3:18" ht="15.5" x14ac:dyDescent="0.35">
      <c r="C184" t="s">
        <v>189</v>
      </c>
      <c r="I184" s="6">
        <v>-0.10769999999999999</v>
      </c>
      <c r="J184" s="6">
        <v>-2.87E-2</v>
      </c>
      <c r="K184" s="6">
        <v>-2.7699999999999999E-2</v>
      </c>
      <c r="L184" s="6">
        <v>-8.77E-2</v>
      </c>
      <c r="M184" s="6">
        <v>1.7399999999999999E-2</v>
      </c>
      <c r="N184" s="5">
        <v>0</v>
      </c>
      <c r="O184" s="6">
        <v>2.1000000000000001E-2</v>
      </c>
      <c r="P184" s="6">
        <v>2.0899999999999998E-2</v>
      </c>
      <c r="Q184" s="6">
        <v>8.4199999999999997E-2</v>
      </c>
      <c r="R184" s="6">
        <v>0.12890000000000001</v>
      </c>
    </row>
    <row r="185" spans="3:18" ht="15.5" x14ac:dyDescent="0.35">
      <c r="C185" t="s">
        <v>190</v>
      </c>
      <c r="I185" s="6">
        <v>-5.9299999999999999E-2</v>
      </c>
      <c r="J185" s="6">
        <v>-1.3600000000000001E-2</v>
      </c>
      <c r="K185" s="6">
        <v>-3.9699999999999999E-2</v>
      </c>
      <c r="L185" s="6">
        <v>-2.9300000000000003E-2</v>
      </c>
      <c r="M185" s="6">
        <v>2.3799999999999998E-2</v>
      </c>
      <c r="N185" s="6">
        <v>1.66E-2</v>
      </c>
      <c r="O185" s="6">
        <v>5.9299999999999999E-2</v>
      </c>
      <c r="P185" s="6">
        <v>7.7399999999999997E-2</v>
      </c>
      <c r="Q185" s="6">
        <v>9.9299999999999999E-2</v>
      </c>
      <c r="R185" s="6">
        <v>0.11019999999999999</v>
      </c>
    </row>
    <row r="186" spans="3:18" ht="15.5" x14ac:dyDescent="0.35">
      <c r="C186" t="s">
        <v>191</v>
      </c>
      <c r="I186" s="6">
        <v>-22.13</v>
      </c>
      <c r="J186" s="6">
        <v>-5.93</v>
      </c>
      <c r="K186" s="6">
        <v>-12.18</v>
      </c>
      <c r="L186" s="6">
        <v>-7.7</v>
      </c>
      <c r="M186" s="6">
        <v>5.51</v>
      </c>
      <c r="N186" s="6">
        <v>4.12</v>
      </c>
      <c r="O186" s="6">
        <v>1.79</v>
      </c>
      <c r="P186" s="6">
        <v>2.62</v>
      </c>
    </row>
    <row r="187" spans="3:18" ht="15.5" x14ac:dyDescent="0.35">
      <c r="C187" t="s">
        <v>55</v>
      </c>
      <c r="I187" s="6">
        <v>0.97</v>
      </c>
      <c r="J187" s="6">
        <v>0.63</v>
      </c>
      <c r="K187" s="6">
        <v>0.4</v>
      </c>
      <c r="L187" s="6">
        <v>0.56000000000000005</v>
      </c>
      <c r="M187" s="6">
        <v>0.6</v>
      </c>
      <c r="N187" s="6">
        <v>0.4</v>
      </c>
      <c r="O187" s="6">
        <v>0.61</v>
      </c>
      <c r="P187" s="6">
        <v>0.63</v>
      </c>
      <c r="Q187" s="6">
        <v>1.55</v>
      </c>
      <c r="R187" s="5">
        <v>0</v>
      </c>
    </row>
    <row r="188" spans="3:18" ht="15.5" x14ac:dyDescent="0.35">
      <c r="C188" t="s">
        <v>52</v>
      </c>
      <c r="I188" s="6">
        <v>127.35</v>
      </c>
      <c r="J188" s="6">
        <v>143.51</v>
      </c>
      <c r="K188" s="6">
        <v>147.94</v>
      </c>
      <c r="L188" s="6">
        <v>152.22</v>
      </c>
      <c r="M188" s="6">
        <v>176.5</v>
      </c>
      <c r="N188" s="6">
        <v>176.84</v>
      </c>
      <c r="O188" s="6">
        <v>179.84</v>
      </c>
      <c r="P188" s="6">
        <v>179.78</v>
      </c>
      <c r="Q188" s="6">
        <v>179.64</v>
      </c>
      <c r="R188" s="6">
        <v>243.91</v>
      </c>
    </row>
    <row r="189" spans="3:18" ht="15.5" x14ac:dyDescent="0.35">
      <c r="C189" t="s">
        <v>192</v>
      </c>
      <c r="I189" s="6">
        <v>0.97</v>
      </c>
      <c r="J189" s="6">
        <v>0.63</v>
      </c>
      <c r="K189" s="6">
        <v>0.4</v>
      </c>
      <c r="L189" s="6">
        <v>0.56000000000000005</v>
      </c>
      <c r="M189" s="6">
        <v>0.6</v>
      </c>
      <c r="N189" s="6">
        <v>0.4</v>
      </c>
      <c r="O189" s="6">
        <v>0.61</v>
      </c>
      <c r="P189" s="6">
        <v>0.63</v>
      </c>
      <c r="Q189" s="6">
        <v>1.55</v>
      </c>
      <c r="R189" s="5">
        <v>0</v>
      </c>
    </row>
    <row r="190" spans="3:18" ht="15.5" x14ac:dyDescent="0.35">
      <c r="C190" t="s">
        <v>193</v>
      </c>
      <c r="I190" s="6">
        <v>127.35</v>
      </c>
      <c r="J190" s="6">
        <v>143.51</v>
      </c>
      <c r="K190" s="6">
        <v>147.94</v>
      </c>
      <c r="L190" s="6">
        <v>152.22</v>
      </c>
      <c r="M190" s="6">
        <v>176.5</v>
      </c>
      <c r="N190" s="6">
        <v>176.84</v>
      </c>
      <c r="O190" s="6">
        <v>179.84</v>
      </c>
      <c r="P190" s="6">
        <v>179.78</v>
      </c>
      <c r="Q190" s="6">
        <v>179.64</v>
      </c>
      <c r="R190" s="6">
        <v>243.91</v>
      </c>
    </row>
    <row r="191" spans="3:18" ht="15.5" x14ac:dyDescent="0.35">
      <c r="C191" t="s">
        <v>194</v>
      </c>
      <c r="I191" s="5">
        <v>2000000000</v>
      </c>
      <c r="J191" s="5">
        <v>1000000000</v>
      </c>
      <c r="K191" s="5">
        <v>2000000000</v>
      </c>
      <c r="L191" s="5">
        <v>2000000000</v>
      </c>
      <c r="M191" s="5">
        <v>2000000000</v>
      </c>
      <c r="N191" s="5">
        <v>6000000000</v>
      </c>
      <c r="O191" s="5">
        <v>6000000000</v>
      </c>
      <c r="P191" s="5">
        <v>16000000000</v>
      </c>
      <c r="Q191" s="5">
        <v>19000000000</v>
      </c>
      <c r="R191" s="5">
        <v>10000000000</v>
      </c>
    </row>
    <row r="192" spans="3:18" ht="15.5" x14ac:dyDescent="0.35">
      <c r="C192" t="s">
        <v>195</v>
      </c>
      <c r="I192" s="5">
        <v>2000000000</v>
      </c>
      <c r="J192" s="5">
        <v>0</v>
      </c>
      <c r="K192" s="5">
        <v>1000000000</v>
      </c>
      <c r="L192" s="5">
        <v>3000000000</v>
      </c>
      <c r="M192" s="5">
        <v>5000000000</v>
      </c>
      <c r="N192" s="5">
        <v>1000000000</v>
      </c>
      <c r="O192" s="5">
        <v>0</v>
      </c>
      <c r="P192" s="5">
        <v>0</v>
      </c>
      <c r="Q192" s="5">
        <v>10000000000</v>
      </c>
      <c r="R192" s="5">
        <v>21000000000</v>
      </c>
    </row>
    <row r="193" spans="2:18" ht="15.5" x14ac:dyDescent="0.35">
      <c r="C193" t="s">
        <v>25</v>
      </c>
      <c r="I193" s="5">
        <v>4000000000</v>
      </c>
      <c r="J193" s="5">
        <v>2000000000</v>
      </c>
      <c r="K193" s="5">
        <v>3000000000</v>
      </c>
      <c r="L193" s="5">
        <v>5000000000</v>
      </c>
      <c r="M193" s="5">
        <v>7000000000</v>
      </c>
      <c r="N193" s="5">
        <v>7000000000</v>
      </c>
      <c r="O193" s="5">
        <v>6000000000</v>
      </c>
      <c r="P193" s="5">
        <v>16000000000</v>
      </c>
      <c r="Q193" s="5">
        <v>28000000000</v>
      </c>
      <c r="R193" s="5">
        <v>31000000000</v>
      </c>
    </row>
    <row r="194" spans="2:18" ht="15.5" x14ac:dyDescent="0.35">
      <c r="C194" t="s">
        <v>22</v>
      </c>
      <c r="I194" s="5">
        <v>2000000000</v>
      </c>
      <c r="J194" s="5">
        <v>-1000000000</v>
      </c>
      <c r="K194" s="5">
        <v>-3000000000</v>
      </c>
      <c r="L194" s="5">
        <v>-1000000000</v>
      </c>
      <c r="M194" s="5">
        <v>2000000000</v>
      </c>
      <c r="N194" s="5">
        <v>0</v>
      </c>
      <c r="O194" s="5">
        <v>3000000000</v>
      </c>
      <c r="P194" s="5">
        <v>11000000000</v>
      </c>
      <c r="Q194" s="5">
        <v>23000000000</v>
      </c>
      <c r="R194" s="5">
        <v>26000000000</v>
      </c>
    </row>
    <row r="195" spans="2:18" ht="15.5" x14ac:dyDescent="0.35">
      <c r="C195" t="s">
        <v>196</v>
      </c>
      <c r="I195" s="5">
        <v>-20000000000</v>
      </c>
      <c r="J195" s="5">
        <v>-30000000000</v>
      </c>
      <c r="K195" s="5">
        <v>-40000000000</v>
      </c>
      <c r="L195" s="5">
        <v>-44000000000</v>
      </c>
      <c r="M195" s="5">
        <v>-45000000000</v>
      </c>
      <c r="N195" s="5">
        <v>-53000000000</v>
      </c>
      <c r="O195" s="5">
        <v>-57000000000</v>
      </c>
      <c r="P195" s="5">
        <v>-32000000000</v>
      </c>
      <c r="Q195" s="5">
        <v>-33000000000</v>
      </c>
      <c r="R195" s="5">
        <v>-60000000000</v>
      </c>
    </row>
    <row r="196" spans="2:18" ht="15.5" x14ac:dyDescent="0.35">
      <c r="C196" t="s">
        <v>197</v>
      </c>
      <c r="I196" s="5">
        <v>12000000000</v>
      </c>
      <c r="J196" s="5">
        <v>16000000000</v>
      </c>
      <c r="K196" s="5">
        <v>17000000000</v>
      </c>
      <c r="L196" s="5">
        <v>24000000000</v>
      </c>
      <c r="M196" s="5">
        <v>20000000000</v>
      </c>
      <c r="N196" s="5">
        <v>17000000000</v>
      </c>
      <c r="O196" s="5">
        <v>28000000000</v>
      </c>
      <c r="P196" s="5">
        <v>18000000000</v>
      </c>
      <c r="Q196" s="5">
        <v>23000000000</v>
      </c>
      <c r="R196" s="5">
        <v>25000000000</v>
      </c>
    </row>
    <row r="197" spans="2:18" ht="15.5" x14ac:dyDescent="0.35">
      <c r="C197" t="s">
        <v>198</v>
      </c>
      <c r="I197" s="5">
        <v>-3000000000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-1000000000</v>
      </c>
      <c r="Q197" s="5">
        <v>-8000000000</v>
      </c>
      <c r="R197" s="5">
        <v>-45000000000</v>
      </c>
    </row>
    <row r="198" spans="2:18" ht="15.5" x14ac:dyDescent="0.35">
      <c r="C198" t="s">
        <v>14</v>
      </c>
      <c r="I198" s="5">
        <v>9000000000</v>
      </c>
      <c r="J198" s="5">
        <v>16000000000</v>
      </c>
      <c r="K198" s="5">
        <v>17000000000</v>
      </c>
      <c r="L198" s="5">
        <v>24000000000</v>
      </c>
      <c r="M198" s="5">
        <v>20000000000</v>
      </c>
      <c r="N198" s="5">
        <v>17000000000</v>
      </c>
      <c r="O198" s="5">
        <v>28000000000</v>
      </c>
      <c r="P198" s="5">
        <v>17000000000</v>
      </c>
      <c r="Q198" s="5">
        <v>15000000000</v>
      </c>
      <c r="R198" s="5">
        <v>-20000000000</v>
      </c>
    </row>
    <row r="199" spans="2:18" ht="15.5" x14ac:dyDescent="0.35">
      <c r="C199" t="s">
        <v>16</v>
      </c>
      <c r="I199" s="6">
        <v>10.79</v>
      </c>
      <c r="J199" s="6">
        <v>19.84</v>
      </c>
      <c r="K199" s="6">
        <v>21.06</v>
      </c>
      <c r="L199" s="6">
        <v>29.48</v>
      </c>
      <c r="M199" s="6">
        <v>24.76</v>
      </c>
      <c r="N199" s="6">
        <v>20.62</v>
      </c>
      <c r="O199" s="6">
        <v>33.78</v>
      </c>
      <c r="P199" s="6">
        <v>20.78</v>
      </c>
      <c r="Q199" s="6">
        <v>17.93</v>
      </c>
      <c r="R199" s="6">
        <v>-59.52</v>
      </c>
    </row>
    <row r="201" spans="2:18" ht="15.5" x14ac:dyDescent="0.35">
      <c r="B201" t="s">
        <v>199</v>
      </c>
      <c r="C201" t="s">
        <v>200</v>
      </c>
      <c r="D201" s="5">
        <v>-4000000000</v>
      </c>
      <c r="E201" s="5">
        <v>-7000000000</v>
      </c>
      <c r="F201" s="5">
        <v>-2000000000</v>
      </c>
      <c r="G201" s="5">
        <v>93000000</v>
      </c>
      <c r="H201" s="5">
        <v>-18000000000</v>
      </c>
      <c r="I201" s="5">
        <v>-11000000000</v>
      </c>
      <c r="J201" s="5">
        <v>-3000000000</v>
      </c>
      <c r="K201" s="5">
        <v>-3000000000</v>
      </c>
      <c r="L201" s="5">
        <v>-11000000000</v>
      </c>
      <c r="M201" s="5">
        <v>3000000000</v>
      </c>
      <c r="N201" s="5">
        <v>-5000000</v>
      </c>
      <c r="O201" s="5">
        <v>3000000000</v>
      </c>
      <c r="P201" s="5">
        <v>3000000000</v>
      </c>
      <c r="Q201" s="5">
        <v>12000000000</v>
      </c>
    </row>
    <row r="202" spans="2:18" ht="15.5" x14ac:dyDescent="0.35">
      <c r="C202" t="s">
        <v>326</v>
      </c>
      <c r="H202" s="5">
        <v>-14000000000</v>
      </c>
      <c r="I202" s="5">
        <v>-11000000000</v>
      </c>
      <c r="J202" s="5">
        <v>-3000000000</v>
      </c>
      <c r="K202" s="5">
        <v>-3000000000</v>
      </c>
      <c r="L202" s="5">
        <v>-11000000000</v>
      </c>
      <c r="M202" s="5">
        <v>3000000000</v>
      </c>
      <c r="N202" s="5">
        <v>-5000000</v>
      </c>
      <c r="O202" s="5">
        <v>3000000000</v>
      </c>
      <c r="P202" s="5">
        <v>3000000000</v>
      </c>
      <c r="Q202" s="5">
        <v>12000000000</v>
      </c>
    </row>
    <row r="203" spans="2:18" ht="15.5" x14ac:dyDescent="0.35">
      <c r="C203" t="s">
        <v>43</v>
      </c>
      <c r="D203" s="6">
        <v>-5.42</v>
      </c>
      <c r="E203" s="6">
        <v>-8.91</v>
      </c>
      <c r="F203" s="6">
        <v>-2.85</v>
      </c>
      <c r="G203" s="6">
        <v>0.11</v>
      </c>
      <c r="H203" s="6">
        <v>-21.69</v>
      </c>
      <c r="I203" s="6">
        <v>-13.71</v>
      </c>
      <c r="J203" s="6">
        <v>-4.1100000000000003</v>
      </c>
      <c r="K203" s="6">
        <v>-4.0999999999999996</v>
      </c>
      <c r="L203" s="6">
        <v>-13.36</v>
      </c>
      <c r="M203" s="6">
        <v>3.07</v>
      </c>
      <c r="N203" s="6">
        <v>-0.01</v>
      </c>
      <c r="O203" s="6">
        <v>3.77</v>
      </c>
      <c r="P203" s="6">
        <v>3.75</v>
      </c>
      <c r="Q203" s="6">
        <v>15.13</v>
      </c>
    </row>
    <row r="204" spans="2:18" ht="15.5" x14ac:dyDescent="0.35">
      <c r="C204" t="s">
        <v>327</v>
      </c>
      <c r="H204" s="6">
        <v>-17.07</v>
      </c>
      <c r="I204" s="6">
        <v>-13.71</v>
      </c>
      <c r="J204" s="6">
        <v>-4.1100000000000003</v>
      </c>
      <c r="K204" s="6">
        <v>-4.0999999999999996</v>
      </c>
      <c r="L204" s="6">
        <v>-13.36</v>
      </c>
      <c r="M204" s="6">
        <v>3.07</v>
      </c>
      <c r="N204" s="6">
        <v>-0.01</v>
      </c>
      <c r="O204" s="6">
        <v>3.77</v>
      </c>
      <c r="P204" s="6">
        <v>3.75</v>
      </c>
      <c r="Q204" s="6">
        <v>15.13</v>
      </c>
    </row>
    <row r="205" spans="2:18" ht="15.5" x14ac:dyDescent="0.35">
      <c r="C205" t="s">
        <v>201</v>
      </c>
      <c r="D205" s="5">
        <v>3000000000</v>
      </c>
      <c r="E205" s="5">
        <v>9000000000</v>
      </c>
      <c r="F205" s="5">
        <v>9000000000</v>
      </c>
      <c r="G205" s="5">
        <v>8000000000</v>
      </c>
      <c r="H205" s="5">
        <v>14000000000</v>
      </c>
      <c r="I205" s="5">
        <v>34000000000</v>
      </c>
      <c r="J205" s="5">
        <v>33000000000</v>
      </c>
      <c r="K205" s="5">
        <v>29000000000</v>
      </c>
      <c r="L205" s="5">
        <v>40000000000</v>
      </c>
      <c r="M205" s="5">
        <v>42000000000</v>
      </c>
      <c r="N205" s="5">
        <v>39000000000</v>
      </c>
      <c r="O205" s="5">
        <v>49000000000</v>
      </c>
      <c r="P205" s="5">
        <v>59000000000</v>
      </c>
      <c r="Q205" s="5">
        <v>69000000000</v>
      </c>
    </row>
    <row r="206" spans="2:18" ht="15.5" x14ac:dyDescent="0.35">
      <c r="C206" t="s">
        <v>328</v>
      </c>
      <c r="H206" s="5">
        <v>29000000000</v>
      </c>
      <c r="I206" s="5">
        <v>34000000000</v>
      </c>
      <c r="J206" s="5">
        <v>33000000000</v>
      </c>
      <c r="K206" s="5">
        <v>29000000000</v>
      </c>
      <c r="L206" s="5">
        <v>40000000000</v>
      </c>
      <c r="M206" s="5">
        <v>42000000000</v>
      </c>
      <c r="N206" s="5">
        <v>39000000000</v>
      </c>
      <c r="O206" s="5">
        <v>49000000000</v>
      </c>
      <c r="P206" s="5">
        <v>59000000000</v>
      </c>
      <c r="Q206" s="5">
        <v>69000000000</v>
      </c>
    </row>
    <row r="207" spans="2:18" ht="15.5" x14ac:dyDescent="0.35">
      <c r="C207" t="s">
        <v>202</v>
      </c>
      <c r="I207" s="6">
        <v>-4.5199999999999996</v>
      </c>
    </row>
    <row r="208" spans="2:18" ht="15.5" x14ac:dyDescent="0.35">
      <c r="C208" t="s">
        <v>203</v>
      </c>
      <c r="I208" s="6">
        <v>-5.74</v>
      </c>
    </row>
    <row r="209" spans="3:9" ht="15.5" x14ac:dyDescent="0.35">
      <c r="C209" t="s">
        <v>204</v>
      </c>
      <c r="I209" s="6">
        <v>7.49</v>
      </c>
    </row>
    <row r="210" spans="3:9" ht="15.5" x14ac:dyDescent="0.35">
      <c r="C210" t="s">
        <v>205</v>
      </c>
      <c r="I210" s="6">
        <v>-0.1741</v>
      </c>
    </row>
    <row r="211" spans="3:9" ht="15.5" x14ac:dyDescent="0.35">
      <c r="C211" t="s">
        <v>206</v>
      </c>
      <c r="I211" s="6">
        <v>2.72</v>
      </c>
    </row>
    <row r="212" spans="3:9" ht="15.5" x14ac:dyDescent="0.35">
      <c r="C212" t="s">
        <v>207</v>
      </c>
      <c r="I212" s="6">
        <v>0.8</v>
      </c>
    </row>
    <row r="213" spans="3:9" ht="15.5" x14ac:dyDescent="0.35">
      <c r="C213" t="s">
        <v>329</v>
      </c>
      <c r="I213" s="6">
        <v>7.11</v>
      </c>
    </row>
    <row r="214" spans="3:9" ht="15.5" x14ac:dyDescent="0.35">
      <c r="C214" t="s">
        <v>208</v>
      </c>
      <c r="I214" s="6">
        <v>10.11</v>
      </c>
    </row>
    <row r="215" spans="3:9" ht="15.5" x14ac:dyDescent="0.35">
      <c r="C215" t="s">
        <v>209</v>
      </c>
      <c r="I215" s="6">
        <v>-7.32</v>
      </c>
    </row>
    <row r="216" spans="3:9" ht="15.5" x14ac:dyDescent="0.35">
      <c r="C216" t="s">
        <v>210</v>
      </c>
      <c r="I216" s="5">
        <v>8</v>
      </c>
    </row>
    <row r="217" spans="3:9" ht="15.5" x14ac:dyDescent="0.35">
      <c r="C217" t="s">
        <v>212</v>
      </c>
      <c r="I217" s="6">
        <v>-6.53</v>
      </c>
    </row>
    <row r="218" spans="3:9" ht="15.5" x14ac:dyDescent="0.35">
      <c r="C218" t="s">
        <v>213</v>
      </c>
      <c r="I218" s="6">
        <v>-17.07</v>
      </c>
    </row>
    <row r="219" spans="3:9" ht="15.5" x14ac:dyDescent="0.35">
      <c r="C219" t="s">
        <v>214</v>
      </c>
      <c r="I219" s="6">
        <v>-21.69</v>
      </c>
    </row>
    <row r="220" spans="3:9" ht="15.5" x14ac:dyDescent="0.35">
      <c r="C220" t="s">
        <v>215</v>
      </c>
      <c r="I220" s="6">
        <v>36.090000000000003</v>
      </c>
    </row>
    <row r="221" spans="3:9" ht="15.5" x14ac:dyDescent="0.35">
      <c r="C221" t="s">
        <v>216</v>
      </c>
      <c r="D221" s="6">
        <v>0.88</v>
      </c>
    </row>
    <row r="222" spans="3:9" ht="15.5" x14ac:dyDescent="0.35">
      <c r="C222" t="s">
        <v>217</v>
      </c>
      <c r="I222" s="6">
        <v>121.93</v>
      </c>
    </row>
    <row r="223" spans="3:9" ht="15.5" x14ac:dyDescent="0.35">
      <c r="C223" t="s">
        <v>218</v>
      </c>
      <c r="I223" s="6">
        <v>9.69</v>
      </c>
    </row>
    <row r="224" spans="3:9" ht="15.5" x14ac:dyDescent="0.35">
      <c r="C224" t="s">
        <v>219</v>
      </c>
      <c r="D224" s="6">
        <v>0.37</v>
      </c>
    </row>
    <row r="225" spans="3:9" ht="15.5" x14ac:dyDescent="0.35">
      <c r="C225" t="s">
        <v>220</v>
      </c>
      <c r="D225" s="6">
        <v>0.35</v>
      </c>
    </row>
    <row r="226" spans="3:9" ht="15.5" x14ac:dyDescent="0.35">
      <c r="C226" t="s">
        <v>394</v>
      </c>
      <c r="D226" s="6">
        <v>0.04</v>
      </c>
    </row>
    <row r="227" spans="3:9" ht="15.5" x14ac:dyDescent="0.35">
      <c r="C227" t="s">
        <v>437</v>
      </c>
      <c r="D227" s="6">
        <v>0.02</v>
      </c>
    </row>
    <row r="228" spans="3:9" ht="15.5" x14ac:dyDescent="0.35">
      <c r="C228" t="s">
        <v>221</v>
      </c>
      <c r="D228" s="6">
        <v>0.35</v>
      </c>
    </row>
    <row r="229" spans="3:9" ht="15.5" x14ac:dyDescent="0.35">
      <c r="C229" t="s">
        <v>395</v>
      </c>
      <c r="D229" s="6">
        <v>0.03</v>
      </c>
    </row>
    <row r="230" spans="3:9" ht="15.5" x14ac:dyDescent="0.35">
      <c r="C230" t="s">
        <v>222</v>
      </c>
      <c r="D230" s="6">
        <v>1.35</v>
      </c>
    </row>
    <row r="231" spans="3:9" ht="15.5" x14ac:dyDescent="0.35">
      <c r="C231" t="s">
        <v>223</v>
      </c>
      <c r="I231" s="6">
        <v>-36.53</v>
      </c>
    </row>
    <row r="232" spans="3:9" ht="15.5" x14ac:dyDescent="0.35">
      <c r="C232" t="s">
        <v>12</v>
      </c>
      <c r="D232" s="5">
        <v>1000000000</v>
      </c>
    </row>
    <row r="233" spans="3:9" ht="15.5" x14ac:dyDescent="0.35">
      <c r="C233" t="s">
        <v>224</v>
      </c>
      <c r="I233" s="6">
        <v>1.42</v>
      </c>
    </row>
    <row r="234" spans="3:9" ht="15.5" x14ac:dyDescent="0.35">
      <c r="C234" t="s">
        <v>225</v>
      </c>
      <c r="I234" s="6">
        <v>-0.10390000000000001</v>
      </c>
    </row>
    <row r="235" spans="3:9" ht="15.5" x14ac:dyDescent="0.35">
      <c r="C235" t="s">
        <v>226</v>
      </c>
      <c r="I235" s="6">
        <v>-0.14000000000000001</v>
      </c>
    </row>
    <row r="236" spans="3:9" ht="15.5" x14ac:dyDescent="0.35">
      <c r="C236" t="s">
        <v>227</v>
      </c>
      <c r="I236" s="6">
        <v>-0.10339999999999999</v>
      </c>
    </row>
    <row r="237" spans="3:9" ht="15.5" x14ac:dyDescent="0.35">
      <c r="C237" t="s">
        <v>228</v>
      </c>
      <c r="I237" s="6">
        <v>-8.3199999999999996E-2</v>
      </c>
    </row>
    <row r="238" spans="3:9" ht="15.5" x14ac:dyDescent="0.35">
      <c r="C238" t="s">
        <v>330</v>
      </c>
      <c r="D238" s="6">
        <v>201.14</v>
      </c>
    </row>
    <row r="239" spans="3:9" ht="15.5" x14ac:dyDescent="0.35">
      <c r="C239" t="s">
        <v>229</v>
      </c>
      <c r="D239" s="6">
        <v>7.17</v>
      </c>
    </row>
    <row r="240" spans="3:9" ht="15.5" x14ac:dyDescent="0.35">
      <c r="C240" t="s">
        <v>230</v>
      </c>
      <c r="D240" s="6">
        <v>10.210000000000001</v>
      </c>
    </row>
    <row r="241" spans="3:9" ht="15.5" x14ac:dyDescent="0.35">
      <c r="C241" t="s">
        <v>231</v>
      </c>
      <c r="D241" s="6">
        <v>198.1</v>
      </c>
    </row>
    <row r="242" spans="3:9" ht="15.5" x14ac:dyDescent="0.35">
      <c r="C242" t="s">
        <v>331</v>
      </c>
      <c r="D242" s="6">
        <v>0.45</v>
      </c>
    </row>
    <row r="243" spans="3:9" ht="15.5" x14ac:dyDescent="0.35">
      <c r="C243" t="s">
        <v>232</v>
      </c>
      <c r="I243" s="6">
        <v>0.21</v>
      </c>
    </row>
    <row r="244" spans="3:9" ht="15.5" x14ac:dyDescent="0.35">
      <c r="C244" t="s">
        <v>233</v>
      </c>
      <c r="I244" s="6">
        <v>62.54</v>
      </c>
    </row>
    <row r="245" spans="3:9" ht="15.5" x14ac:dyDescent="0.35">
      <c r="C245" t="s">
        <v>39</v>
      </c>
      <c r="I245" s="5">
        <v>80000000000</v>
      </c>
    </row>
    <row r="246" spans="3:9" ht="15.5" x14ac:dyDescent="0.35">
      <c r="C246" t="s">
        <v>234</v>
      </c>
      <c r="I246" s="5">
        <v>83000000000</v>
      </c>
    </row>
    <row r="247" spans="3:9" ht="15.5" x14ac:dyDescent="0.35">
      <c r="C247" t="s">
        <v>235</v>
      </c>
      <c r="I247" s="5">
        <v>817000000</v>
      </c>
    </row>
    <row r="248" spans="3:9" ht="15.5" x14ac:dyDescent="0.35">
      <c r="C248" t="s">
        <v>236</v>
      </c>
      <c r="I248" s="6">
        <v>0.27850000000000003</v>
      </c>
    </row>
    <row r="249" spans="3:9" ht="15.5" x14ac:dyDescent="0.35">
      <c r="C249" t="s">
        <v>237</v>
      </c>
      <c r="D249" s="6">
        <v>-0.87780000000000002</v>
      </c>
    </row>
    <row r="250" spans="3:9" ht="15.5" x14ac:dyDescent="0.35">
      <c r="C250" t="s">
        <v>238</v>
      </c>
      <c r="D250" s="6">
        <v>-1.5224000000000002</v>
      </c>
    </row>
    <row r="251" spans="3:9" ht="15.5" x14ac:dyDescent="0.35">
      <c r="C251" t="s">
        <v>239</v>
      </c>
      <c r="D251" s="6">
        <v>-1.2809999999999999</v>
      </c>
    </row>
    <row r="252" spans="3:9" ht="15.5" x14ac:dyDescent="0.35">
      <c r="C252" t="s">
        <v>240</v>
      </c>
      <c r="D252" s="6">
        <v>-0.56640000000000001</v>
      </c>
    </row>
    <row r="253" spans="3:9" ht="15.5" x14ac:dyDescent="0.35">
      <c r="C253" t="s">
        <v>241</v>
      </c>
      <c r="D253" s="6">
        <v>-3.7023999999999999</v>
      </c>
    </row>
    <row r="254" spans="3:9" ht="15.5" x14ac:dyDescent="0.35">
      <c r="C254" t="s">
        <v>242</v>
      </c>
      <c r="D254" s="6">
        <v>-1.6219999999999999</v>
      </c>
    </row>
    <row r="255" spans="3:9" ht="15.5" x14ac:dyDescent="0.35">
      <c r="C255" t="s">
        <v>243</v>
      </c>
      <c r="I255" s="5">
        <v>4</v>
      </c>
    </row>
    <row r="256" spans="3:9" ht="15.5" x14ac:dyDescent="0.35">
      <c r="C256" t="s">
        <v>244</v>
      </c>
      <c r="I256" s="6">
        <v>0.42</v>
      </c>
    </row>
    <row r="257" spans="3:9" ht="15.5" x14ac:dyDescent="0.35">
      <c r="C257" t="s">
        <v>245</v>
      </c>
      <c r="I257" s="6">
        <v>7.0000000000000007E-2</v>
      </c>
    </row>
    <row r="258" spans="3:9" ht="15.5" x14ac:dyDescent="0.35">
      <c r="C258" t="s">
        <v>247</v>
      </c>
      <c r="I258" s="6">
        <v>0.12</v>
      </c>
    </row>
    <row r="259" spans="3:9" ht="15.5" x14ac:dyDescent="0.35">
      <c r="C259" t="s">
        <v>248</v>
      </c>
      <c r="I259" s="6">
        <v>0.33</v>
      </c>
    </row>
    <row r="260" spans="3:9" ht="15.5" x14ac:dyDescent="0.35">
      <c r="C260" t="s">
        <v>249</v>
      </c>
      <c r="I260" s="6">
        <v>0.64</v>
      </c>
    </row>
    <row r="261" spans="3:9" ht="15.5" x14ac:dyDescent="0.35">
      <c r="C261" t="s">
        <v>250</v>
      </c>
      <c r="I261" s="6">
        <v>0.4</v>
      </c>
    </row>
    <row r="262" spans="3:9" ht="15.5" x14ac:dyDescent="0.35">
      <c r="C262" t="s">
        <v>251</v>
      </c>
      <c r="I262" s="5">
        <v>29000000000</v>
      </c>
    </row>
    <row r="263" spans="3:9" ht="15.5" x14ac:dyDescent="0.35">
      <c r="C263" t="s">
        <v>252</v>
      </c>
      <c r="I263" s="5">
        <v>-3000000000</v>
      </c>
    </row>
    <row r="264" spans="3:9" ht="15.5" x14ac:dyDescent="0.35">
      <c r="C264" t="s">
        <v>253</v>
      </c>
      <c r="I264" s="5">
        <v>10000000000</v>
      </c>
    </row>
    <row r="265" spans="3:9" ht="15.5" x14ac:dyDescent="0.35">
      <c r="C265" t="s">
        <v>254</v>
      </c>
      <c r="I265" s="5">
        <v>-14000000000</v>
      </c>
    </row>
    <row r="266" spans="3:9" ht="15.5" x14ac:dyDescent="0.35">
      <c r="C266" t="s">
        <v>255</v>
      </c>
      <c r="D266" s="5">
        <v>1000000000</v>
      </c>
    </row>
    <row r="267" spans="3:9" ht="15.5" x14ac:dyDescent="0.35">
      <c r="C267" t="s">
        <v>256</v>
      </c>
      <c r="D267" s="5">
        <v>134000000000</v>
      </c>
    </row>
    <row r="268" spans="3:9" ht="15.5" x14ac:dyDescent="0.35">
      <c r="C268" t="s">
        <v>257</v>
      </c>
      <c r="D268" s="5">
        <v>35000000000</v>
      </c>
    </row>
    <row r="269" spans="3:9" ht="15.5" x14ac:dyDescent="0.35">
      <c r="C269" t="s">
        <v>184</v>
      </c>
      <c r="D269" s="5">
        <v>-20000000000</v>
      </c>
    </row>
    <row r="270" spans="3:9" ht="15.5" x14ac:dyDescent="0.35">
      <c r="C270" t="s">
        <v>258</v>
      </c>
      <c r="I270" s="5">
        <v>100000000000</v>
      </c>
    </row>
    <row r="271" spans="3:9" ht="15.5" x14ac:dyDescent="0.35">
      <c r="C271" t="s">
        <v>182</v>
      </c>
      <c r="D271" s="5">
        <v>2000000000</v>
      </c>
    </row>
    <row r="272" spans="3:9" ht="15.5" x14ac:dyDescent="0.35">
      <c r="C272" t="s">
        <v>181</v>
      </c>
      <c r="D272" s="5">
        <v>2000000000</v>
      </c>
    </row>
    <row r="273" spans="3:9" ht="15.5" x14ac:dyDescent="0.35">
      <c r="C273" t="s">
        <v>23</v>
      </c>
      <c r="D273" s="5">
        <v>4000000000</v>
      </c>
    </row>
    <row r="274" spans="3:9" ht="15.5" x14ac:dyDescent="0.35">
      <c r="C274" t="s">
        <v>20</v>
      </c>
      <c r="D274" s="5">
        <v>3000000000</v>
      </c>
    </row>
    <row r="275" spans="3:9" ht="15.5" x14ac:dyDescent="0.35">
      <c r="C275" t="s">
        <v>183</v>
      </c>
      <c r="I275" s="5">
        <v>100000000000</v>
      </c>
    </row>
    <row r="276" spans="3:9" ht="15.5" x14ac:dyDescent="0.35">
      <c r="C276" t="s">
        <v>332</v>
      </c>
      <c r="I276" s="5">
        <v>11000000000</v>
      </c>
    </row>
    <row r="277" spans="3:9" ht="15.5" x14ac:dyDescent="0.35">
      <c r="C277" t="s">
        <v>259</v>
      </c>
      <c r="I277" s="5">
        <v>-3000000000</v>
      </c>
    </row>
    <row r="278" spans="3:9" ht="15.5" x14ac:dyDescent="0.35">
      <c r="C278" t="s">
        <v>260</v>
      </c>
      <c r="I278" s="5">
        <v>-11000000000</v>
      </c>
    </row>
    <row r="279" spans="3:9" ht="15.5" x14ac:dyDescent="0.35">
      <c r="C279" t="s">
        <v>261</v>
      </c>
      <c r="I279" s="5">
        <v>-3000000000</v>
      </c>
    </row>
    <row r="280" spans="3:9" ht="15.5" x14ac:dyDescent="0.35">
      <c r="C280" t="s">
        <v>262</v>
      </c>
      <c r="I280" s="5">
        <v>8000000000</v>
      </c>
    </row>
  </sheetData>
  <pageMargins left="0.7" right="0.7" top="0.75" bottom="0.75" header="0.3" footer="0.3"/>
  <ignoredErrors>
    <ignoredError sqref="A1:R28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528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529</v>
      </c>
      <c r="D2" s="2" vm="54">
        <f ca="1">IFERROR(_xlfn.STOCKHISTORY("XIDX:" &amp; $C$1, D3, , 0, 0, 1), "Libur")</f>
        <v>780</v>
      </c>
      <c r="H2" s="2" vm="54">
        <f ca="1">IFERROR(INDEX(D2:G2,COUNT(D2:G2)),"")</f>
        <v>780</v>
      </c>
      <c r="I2" s="2" vm="55">
        <f t="shared" ref="I2:R2" ca="1" si="0">IFERROR(_xlfn.STOCKHISTORY("XIDX:" &amp; $C$1, I1, , 0, 0, 1), "Libur")</f>
        <v>825</v>
      </c>
      <c r="J2" s="2" vm="56">
        <f t="shared" ca="1" si="0"/>
        <v>1055</v>
      </c>
      <c r="K2" s="2" vm="57">
        <f t="shared" ca="1" si="0"/>
        <v>610</v>
      </c>
      <c r="L2" s="2" vm="58">
        <f t="shared" ca="1" si="0"/>
        <v>665</v>
      </c>
      <c r="M2" s="2" vm="59">
        <f t="shared" ca="1" si="0"/>
        <v>1075</v>
      </c>
      <c r="N2" s="2" vm="18">
        <f t="shared" ca="1" si="0"/>
        <v>840</v>
      </c>
      <c r="O2" s="2" vm="60">
        <f t="shared" ca="1" si="0"/>
        <v>452</v>
      </c>
      <c r="P2" s="2" vm="61">
        <f t="shared" ca="1" si="0"/>
        <v>397</v>
      </c>
      <c r="Q2" s="2" vm="62">
        <f t="shared" ca="1" si="0"/>
        <v>320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250837665903</v>
      </c>
      <c r="H4" s="2">
        <f>IFERROR(SUM(D4:G4)*(4/MAX(1,COUNT(D4:G4))),"")</f>
        <v>1003350663612</v>
      </c>
      <c r="I4" s="2">
        <f t="shared" ref="I4:R4" si="1">IFERROR(INDEX(I51:I500,MATCH($C$4,$C$51:$C$500,0)),"")</f>
        <v>837311837328</v>
      </c>
      <c r="J4" s="2">
        <f t="shared" si="1"/>
        <v>909986179510</v>
      </c>
      <c r="K4" s="2">
        <f t="shared" si="1"/>
        <v>559468977416</v>
      </c>
      <c r="L4" s="2">
        <f t="shared" si="1"/>
        <v>823656040401</v>
      </c>
      <c r="M4" s="2">
        <f t="shared" si="1"/>
        <v>1193506756539</v>
      </c>
      <c r="N4" s="2">
        <f t="shared" si="1"/>
        <v>565439688892</v>
      </c>
      <c r="O4" s="2">
        <f t="shared" si="1"/>
        <v>361544998431</v>
      </c>
      <c r="P4" s="2">
        <f t="shared" si="1"/>
        <v>325472602675</v>
      </c>
      <c r="Q4" s="2">
        <f t="shared" si="1"/>
        <v>239786317679</v>
      </c>
      <c r="R4" s="2">
        <f t="shared" si="1"/>
        <v>207224050595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82567252568</v>
      </c>
      <c r="H5" s="2">
        <f>IFERROR(SUM(D5:G5)*(4/MAX(1,COUNT(D5:G5))),"")</f>
        <v>330269010272</v>
      </c>
      <c r="I5" s="2">
        <f t="shared" ref="I5:R5" si="2">IFERROR(INDEX(I51:I500,MATCH($C$5,$C$51:$C$500,0)),"")</f>
        <v>307704666887</v>
      </c>
      <c r="J5" s="2">
        <f t="shared" si="2"/>
        <v>286752698171</v>
      </c>
      <c r="K5" s="2">
        <f t="shared" si="2"/>
        <v>148297451517</v>
      </c>
      <c r="L5" s="2">
        <f t="shared" si="2"/>
        <v>290139381891</v>
      </c>
      <c r="M5" s="2">
        <f t="shared" si="2"/>
        <v>391169551907</v>
      </c>
      <c r="N5" s="2">
        <f t="shared" si="2"/>
        <v>148318932488</v>
      </c>
      <c r="O5" s="2">
        <f t="shared" si="2"/>
        <v>87885211526</v>
      </c>
      <c r="P5" s="2">
        <f t="shared" si="2"/>
        <v>82294005202</v>
      </c>
      <c r="Q5" s="2">
        <f t="shared" si="2"/>
        <v>49249923653</v>
      </c>
      <c r="R5" s="2">
        <f t="shared" si="2"/>
        <v>21156413510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985209306802</v>
      </c>
      <c r="H6" s="2">
        <f>IFERROR(INDEX(D6:G6,COUNT(D6:G6)),"")</f>
        <v>985209306802</v>
      </c>
      <c r="I6" s="2">
        <f t="shared" ref="I6:R6" si="3">IFERROR(INDEX(I51:I500,MATCH($C$6,$C$51:$C$500,0)),"")</f>
        <v>902633228625</v>
      </c>
      <c r="J6" s="2">
        <f t="shared" si="3"/>
        <v>860896265733</v>
      </c>
      <c r="K6" s="2">
        <f t="shared" si="3"/>
        <v>840101540924</v>
      </c>
      <c r="L6" s="2">
        <f t="shared" si="3"/>
        <v>843781090844</v>
      </c>
      <c r="M6" s="2">
        <f t="shared" si="3"/>
        <v>743640411602</v>
      </c>
      <c r="N6" s="2">
        <f t="shared" si="3"/>
        <v>409472441871</v>
      </c>
      <c r="O6" s="2">
        <f t="shared" si="3"/>
        <v>299023079312</v>
      </c>
      <c r="P6" s="2">
        <f t="shared" si="3"/>
        <v>237737869956</v>
      </c>
      <c r="Q6" s="2">
        <f t="shared" si="3"/>
        <v>166843865684</v>
      </c>
      <c r="R6" s="2">
        <f t="shared" si="3"/>
        <v>80619536441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3.8</v>
      </c>
      <c r="H7" s="3">
        <f>IFERROR(INDEX(D7:G7,COUNT(D7:G7)),"")</f>
        <v>3.8</v>
      </c>
      <c r="I7" s="3">
        <f t="shared" ref="I7:R7" si="4">IFERROR(INDEX(I51:I500,MATCH($C$7,$C$51:$C$500,0))/1000000000,"")</f>
        <v>3.8</v>
      </c>
      <c r="J7" s="3">
        <f t="shared" si="4"/>
        <v>3.8</v>
      </c>
      <c r="K7" s="3">
        <f t="shared" si="4"/>
        <v>3.8</v>
      </c>
      <c r="L7" s="3">
        <f t="shared" si="4"/>
        <v>3.8</v>
      </c>
      <c r="M7" s="3">
        <f t="shared" si="4"/>
        <v>3.8</v>
      </c>
      <c r="N7" s="3">
        <f t="shared" si="4"/>
        <v>3.8</v>
      </c>
      <c r="O7" s="3">
        <f t="shared" si="4"/>
        <v>3.8</v>
      </c>
      <c r="P7" s="3">
        <f t="shared" si="4"/>
        <v>0.76</v>
      </c>
      <c r="Q7" s="3">
        <f t="shared" si="4"/>
        <v>0.76</v>
      </c>
      <c r="R7" s="3">
        <f t="shared" si="4"/>
        <v>0.01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112000000000</v>
      </c>
      <c r="H8" s="2">
        <f>IFERROR(INDEX(D8:G8,COUNT(D8:G8)),"")</f>
        <v>112000000000</v>
      </c>
      <c r="I8" s="2">
        <f t="shared" ref="I8:R8" si="5">IFERROR(INDEX(I51:I500,MATCH($C$8,$C$51:$C$500,0)),"")</f>
        <v>226000000000</v>
      </c>
      <c r="J8" s="2">
        <f t="shared" si="5"/>
        <v>331000000000</v>
      </c>
      <c r="K8" s="2">
        <f t="shared" si="5"/>
        <v>218000000000</v>
      </c>
      <c r="L8" s="2">
        <f t="shared" si="5"/>
        <v>162000000000</v>
      </c>
      <c r="M8" s="2">
        <f t="shared" si="5"/>
        <v>152000000000</v>
      </c>
      <c r="N8" s="2">
        <f t="shared" si="5"/>
        <v>66000000000</v>
      </c>
      <c r="O8" s="2">
        <f t="shared" si="5"/>
        <v>-20000000000</v>
      </c>
      <c r="P8" s="2">
        <f t="shared" si="5"/>
        <v>-19000000000</v>
      </c>
      <c r="Q8" s="2">
        <f t="shared" si="5"/>
        <v>23000000000</v>
      </c>
      <c r="R8" s="2">
        <f t="shared" si="5"/>
        <v>-57000000000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29.59</v>
      </c>
      <c r="H9" s="3">
        <f>IFERROR(INDEX(D9:G9,COUNT(D9:G9)),"")</f>
        <v>29.59</v>
      </c>
      <c r="I9" s="3">
        <f t="shared" ref="I9:R9" si="6">IFERROR(INDEX(I51:I500,MATCH($C$9,$C$51:$C$500,0)),"")</f>
        <v>59.44</v>
      </c>
      <c r="J9" s="3">
        <f t="shared" si="6"/>
        <v>87.18</v>
      </c>
      <c r="K9" s="3">
        <f t="shared" si="6"/>
        <v>57.24</v>
      </c>
      <c r="L9" s="3">
        <f t="shared" si="6"/>
        <v>42.54</v>
      </c>
      <c r="M9" s="3">
        <f t="shared" si="6"/>
        <v>40.11</v>
      </c>
      <c r="N9" s="3">
        <f t="shared" si="6"/>
        <v>17.46</v>
      </c>
      <c r="O9" s="3">
        <f t="shared" si="6"/>
        <v>-5.35</v>
      </c>
      <c r="P9" s="3">
        <f t="shared" si="6"/>
        <v>-25.43</v>
      </c>
      <c r="Q9" s="3">
        <f t="shared" si="6"/>
        <v>29.8</v>
      </c>
      <c r="R9" s="3">
        <f t="shared" si="6"/>
        <v>-9072.4</v>
      </c>
    </row>
    <row r="10" spans="1:18" ht="15.5" x14ac:dyDescent="0.35">
      <c r="C10" t="s">
        <v>17</v>
      </c>
      <c r="D10" s="3">
        <f ca="1">IFERROR(IF(D9=0,"",D2/D9),"")</f>
        <v>26.360256843528219</v>
      </c>
      <c r="I10" s="3">
        <f t="shared" ref="I10:R10" ca="1" si="7">IFERROR(IF(I9=0,"",I2/I9),"")</f>
        <v>13.879542395693136</v>
      </c>
      <c r="J10" s="3">
        <f t="shared" ca="1" si="7"/>
        <v>12.10139940353292</v>
      </c>
      <c r="K10" s="3">
        <f t="shared" ca="1" si="7"/>
        <v>10.656883298392732</v>
      </c>
      <c r="L10" s="3">
        <f t="shared" ca="1" si="7"/>
        <v>15.632346027268454</v>
      </c>
      <c r="M10" s="3">
        <f t="shared" ca="1" si="7"/>
        <v>26.801296434804289</v>
      </c>
      <c r="N10" s="3">
        <f t="shared" ca="1" si="7"/>
        <v>48.109965635738831</v>
      </c>
      <c r="O10" s="3">
        <f t="shared" ca="1" si="7"/>
        <v>-84.485981308411226</v>
      </c>
      <c r="P10" s="3">
        <f t="shared" ca="1" si="7"/>
        <v>-15.61148250098309</v>
      </c>
      <c r="Q10" s="3">
        <f t="shared" ca="1" si="7"/>
        <v>10.738255033557047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142781437849</v>
      </c>
      <c r="H11" s="2">
        <f>IFERROR(INDEX(D11:G11,COUNT(D11:G11)),"")</f>
        <v>142781437849</v>
      </c>
      <c r="I11" s="2">
        <f t="shared" ref="I11:R11" si="8">IFERROR(INDEX(I51:I500,MATCH($C$11,$C$51:$C$500,0)),"")</f>
        <v>90274873238</v>
      </c>
      <c r="J11" s="2">
        <f t="shared" si="8"/>
        <v>75732140512</v>
      </c>
      <c r="K11" s="2">
        <f t="shared" si="8"/>
        <v>54923330469</v>
      </c>
      <c r="L11" s="2">
        <f t="shared" si="8"/>
        <v>51262645928</v>
      </c>
      <c r="M11" s="2">
        <f t="shared" si="8"/>
        <v>104216468215</v>
      </c>
      <c r="N11" s="2">
        <f t="shared" si="8"/>
        <v>39663959660</v>
      </c>
      <c r="O11" s="2">
        <f t="shared" si="8"/>
        <v>27975310470</v>
      </c>
      <c r="P11" s="2">
        <f t="shared" si="8"/>
        <v>5426961713</v>
      </c>
      <c r="Q11" s="2">
        <f t="shared" si="8"/>
        <v>17942003268</v>
      </c>
      <c r="R11" s="2">
        <f t="shared" si="8"/>
        <v>4882905880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-137000000000</v>
      </c>
      <c r="H12" s="2">
        <f>IFERROR(INDEX(D12:G12,COUNT(D12:G12)),"")</f>
        <v>-137000000000</v>
      </c>
      <c r="I12" s="2">
        <f t="shared" ref="I12:R12" si="9">IFERROR(INDEX(I51:I500,MATCH($C$12,$C$51:$C$500,0)),"")</f>
        <v>-24000000000</v>
      </c>
      <c r="J12" s="2">
        <f t="shared" si="9"/>
        <v>-45000000000</v>
      </c>
      <c r="K12" s="2">
        <f t="shared" si="9"/>
        <v>2000000000</v>
      </c>
      <c r="L12" s="2">
        <f t="shared" si="9"/>
        <v>70000000000</v>
      </c>
      <c r="M12" s="2">
        <f t="shared" si="9"/>
        <v>31000000000</v>
      </c>
      <c r="N12" s="2">
        <f t="shared" si="9"/>
        <v>123000000000</v>
      </c>
      <c r="O12" s="2">
        <f t="shared" si="9"/>
        <v>86000000000</v>
      </c>
      <c r="P12" s="2">
        <f t="shared" si="9"/>
        <v>39000000000</v>
      </c>
      <c r="Q12" s="2">
        <f t="shared" si="9"/>
        <v>8000000000</v>
      </c>
      <c r="R12" s="2">
        <f t="shared" si="9"/>
        <v>68000000000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6000000000</v>
      </c>
      <c r="H13" s="2">
        <f>IFERROR(INDEX(D13:G13,COUNT(D13:G13)),"")</f>
        <v>6000000000</v>
      </c>
      <c r="I13" s="2">
        <f t="shared" ref="I13:R13" si="10">IFERROR(INDEX(I51:I500,MATCH($C$13,$C$51:$C$500,0)),"")</f>
        <v>66000000000</v>
      </c>
      <c r="J13" s="2">
        <f t="shared" si="10"/>
        <v>31000000000</v>
      </c>
      <c r="K13" s="2">
        <f t="shared" si="10"/>
        <v>57000000000</v>
      </c>
      <c r="L13" s="2">
        <f t="shared" si="10"/>
        <v>122000000000</v>
      </c>
      <c r="M13" s="2">
        <f t="shared" si="10"/>
        <v>135000000000</v>
      </c>
      <c r="N13" s="2">
        <f t="shared" si="10"/>
        <v>163000000000</v>
      </c>
      <c r="O13" s="2">
        <f t="shared" si="10"/>
        <v>114000000000</v>
      </c>
      <c r="P13" s="2">
        <f t="shared" si="10"/>
        <v>45000000000</v>
      </c>
      <c r="Q13" s="2">
        <f t="shared" si="10"/>
        <v>26000000000</v>
      </c>
      <c r="R13" s="2">
        <f t="shared" si="10"/>
        <v>73000000000</v>
      </c>
    </row>
    <row r="14" spans="1:18" ht="15.5" x14ac:dyDescent="0.35">
      <c r="C14" t="s">
        <v>26</v>
      </c>
      <c r="D14" s="2">
        <f>IFERROR(INDEX(D51:D500,MATCH($C$14,$C$51:$C$500,0)),"")</f>
        <v>-165610479</v>
      </c>
      <c r="H14" s="2">
        <f>IFERROR(SUM(D14:G14)*(4/MAX(1,COUNT(D14:G14))),"")</f>
        <v>-662441916</v>
      </c>
      <c r="I14" s="2">
        <f t="shared" ref="I14:R14" si="11">IFERROR(INDEX(I51:I500,MATCH($C$14,$C$51:$C$500,0)),"")</f>
        <v>-1506803636</v>
      </c>
      <c r="J14" s="2">
        <f t="shared" si="11"/>
        <v>-1700641877</v>
      </c>
      <c r="K14" s="2">
        <f t="shared" si="11"/>
        <v>-3211637085</v>
      </c>
      <c r="L14" s="2">
        <f t="shared" si="11"/>
        <v>-3666241353</v>
      </c>
      <c r="M14" s="2">
        <f t="shared" si="11"/>
        <v>-6300752294</v>
      </c>
      <c r="N14" s="2">
        <f t="shared" si="11"/>
        <v>-4331714951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</row>
    <row r="15" spans="1:18" ht="15.5" x14ac:dyDescent="0.35">
      <c r="C15" t="s">
        <v>27</v>
      </c>
      <c r="D15" s="2">
        <f>IFERROR(INDEX(D51:D500,MATCH($C$15,$C$51:$C$500,0)),"")</f>
        <v>-23545457971</v>
      </c>
      <c r="H15" s="2">
        <f>IFERROR(SUM(D15:G15)*(4/MAX(1,COUNT(D15:G15))),"")</f>
        <v>-94181831884</v>
      </c>
      <c r="I15" s="2">
        <f t="shared" ref="I15:R15" si="12">IFERROR(INDEX(I51:I500,MATCH($C$15,$C$51:$C$500,0)),"")</f>
        <v>-79413652199</v>
      </c>
      <c r="J15" s="2">
        <f t="shared" si="12"/>
        <v>-80498192010</v>
      </c>
      <c r="K15" s="2">
        <f t="shared" si="12"/>
        <v>-44799023817</v>
      </c>
      <c r="L15" s="2">
        <f t="shared" si="12"/>
        <v>-73973059808</v>
      </c>
      <c r="M15" s="2">
        <f t="shared" si="12"/>
        <v>-113428935143</v>
      </c>
      <c r="N15" s="2">
        <f t="shared" si="12"/>
        <v>-42496995435</v>
      </c>
      <c r="O15" s="2">
        <f t="shared" si="12"/>
        <v>-30684849485</v>
      </c>
      <c r="P15" s="2">
        <f t="shared" si="12"/>
        <v>-29304854457</v>
      </c>
      <c r="Q15" s="2">
        <f t="shared" si="12"/>
        <v>-17364731343</v>
      </c>
      <c r="R15" s="2">
        <f t="shared" si="12"/>
        <v>-7859070435</v>
      </c>
    </row>
    <row r="16" spans="1:18" ht="15.5" x14ac:dyDescent="0.35">
      <c r="C16" t="s">
        <v>28</v>
      </c>
      <c r="D16" s="2">
        <f>IFERROR(INDEX(D51:D500,MATCH($C$16,$C$51:$C$500,0)),"")</f>
        <v>106972765203</v>
      </c>
      <c r="H16" s="2">
        <f>IFERROR(SUM(D16:G16)*(4/MAX(1,COUNT(D16:G16))),"")</f>
        <v>427891060812</v>
      </c>
      <c r="I16" s="2">
        <f t="shared" ref="I16:R16" si="13">IFERROR(INDEX(I51:I500,MATCH($C$16,$C$51:$C$500,0)),"")</f>
        <v>363324946323</v>
      </c>
      <c r="J16" s="2">
        <f t="shared" si="13"/>
        <v>367072526955</v>
      </c>
      <c r="K16" s="2">
        <f t="shared" si="13"/>
        <v>200837770656</v>
      </c>
      <c r="L16" s="2">
        <f t="shared" si="13"/>
        <v>317066207437</v>
      </c>
      <c r="M16" s="2">
        <f t="shared" si="13"/>
        <v>505578068397</v>
      </c>
      <c r="N16" s="2">
        <f t="shared" si="13"/>
        <v>186691686387</v>
      </c>
      <c r="O16" s="2">
        <f t="shared" si="13"/>
        <v>118687394018</v>
      </c>
      <c r="P16" s="2">
        <f t="shared" si="13"/>
        <v>111210294119</v>
      </c>
      <c r="Q16" s="2">
        <f t="shared" si="13"/>
        <v>64422123842</v>
      </c>
      <c r="R16" s="2">
        <f t="shared" si="13"/>
        <v>27447211358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2964000000000</v>
      </c>
      <c r="H20" s="2">
        <f t="shared" ref="H20:R20" ca="1" si="14">IFERROR(H21*H2,"")</f>
        <v>2964000000000</v>
      </c>
      <c r="I20" s="2">
        <f t="shared" ca="1" si="14"/>
        <v>3135000000000</v>
      </c>
      <c r="J20" s="2">
        <f t="shared" ca="1" si="14"/>
        <v>4009000000000</v>
      </c>
      <c r="K20" s="2">
        <f t="shared" ca="1" si="14"/>
        <v>2318000000000</v>
      </c>
      <c r="L20" s="2">
        <f t="shared" ca="1" si="14"/>
        <v>2527000000000</v>
      </c>
      <c r="M20" s="2">
        <f t="shared" ca="1" si="14"/>
        <v>4085000000000</v>
      </c>
      <c r="N20" s="2">
        <f t="shared" ca="1" si="14"/>
        <v>3192000000000</v>
      </c>
      <c r="O20" s="2">
        <f t="shared" ca="1" si="14"/>
        <v>1717600000000</v>
      </c>
      <c r="P20" s="2">
        <f t="shared" ca="1" si="14"/>
        <v>301720000000</v>
      </c>
      <c r="Q20" s="2">
        <f t="shared" ca="1" si="14"/>
        <v>243200000000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3800000000</v>
      </c>
      <c r="H21" s="2">
        <f>IFERROR(INDEX(D21:G21,COUNT(D21:G21)),"")</f>
        <v>3800000000</v>
      </c>
      <c r="I21" s="2">
        <f t="shared" ref="I21:R21" si="15">IFERROR(INDEX(I51:I500,MATCH($C$7,$C$51:$C$500,0)),"")</f>
        <v>3800000000</v>
      </c>
      <c r="J21" s="2">
        <f t="shared" si="15"/>
        <v>3800000000</v>
      </c>
      <c r="K21" s="2">
        <f t="shared" si="15"/>
        <v>3800000000</v>
      </c>
      <c r="L21" s="2">
        <f t="shared" si="15"/>
        <v>3800000000</v>
      </c>
      <c r="M21" s="2">
        <f t="shared" si="15"/>
        <v>3800000000</v>
      </c>
      <c r="N21" s="2">
        <f t="shared" si="15"/>
        <v>3800000000</v>
      </c>
      <c r="O21" s="2">
        <f t="shared" si="15"/>
        <v>3800000000</v>
      </c>
      <c r="P21" s="2">
        <f t="shared" si="15"/>
        <v>760000000</v>
      </c>
      <c r="Q21" s="2">
        <f t="shared" si="15"/>
        <v>760000000</v>
      </c>
      <c r="R21" s="2">
        <f t="shared" si="15"/>
        <v>10000000</v>
      </c>
    </row>
    <row r="23" spans="1:18" ht="15.5" x14ac:dyDescent="0.35">
      <c r="B23" t="s">
        <v>40</v>
      </c>
      <c r="C23" t="s">
        <v>41</v>
      </c>
      <c r="D23" s="3">
        <f>IFERROR(D5/D6*100,"")</f>
        <v>8.3806813433395391</v>
      </c>
      <c r="H23" s="3">
        <f t="shared" ref="H23:R23" si="16">IFERROR(H5/H6*100,"")</f>
        <v>33.522725373358156</v>
      </c>
      <c r="I23" s="3">
        <f t="shared" si="16"/>
        <v>34.089667555861304</v>
      </c>
      <c r="J23" s="3">
        <f t="shared" si="16"/>
        <v>33.308623766284754</v>
      </c>
      <c r="K23" s="3">
        <f t="shared" si="16"/>
        <v>17.652324664693808</v>
      </c>
      <c r="L23" s="3">
        <f t="shared" si="16"/>
        <v>34.385622650157444</v>
      </c>
      <c r="M23" s="3">
        <f t="shared" si="16"/>
        <v>52.60197614386184</v>
      </c>
      <c r="N23" s="3">
        <f t="shared" si="16"/>
        <v>36.221957162803726</v>
      </c>
      <c r="O23" s="3">
        <f t="shared" si="16"/>
        <v>29.390778707853777</v>
      </c>
      <c r="P23" s="3">
        <f t="shared" si="16"/>
        <v>34.615438094583247</v>
      </c>
      <c r="Q23" s="3">
        <f t="shared" si="16"/>
        <v>29.518570221981477</v>
      </c>
      <c r="R23" s="3">
        <f t="shared" si="16"/>
        <v>26.242291191394969</v>
      </c>
    </row>
    <row r="24" spans="1:18" ht="15.5" x14ac:dyDescent="0.35">
      <c r="C24" t="s">
        <v>42</v>
      </c>
      <c r="D24" s="4">
        <f>IFERROR(_xlfn.RRI(5,I23,D23),"")</f>
        <v>-0.24467942969195244</v>
      </c>
      <c r="H24" s="4">
        <f t="shared" ref="H24:R24" si="17">IFERROR(_xlfn.RRI(5,M23,H23),"")</f>
        <v>-8.6165706425752719E-2</v>
      </c>
      <c r="I24" s="4">
        <f t="shared" si="17"/>
        <v>-1.2060907550621947E-2</v>
      </c>
      <c r="J24" s="4">
        <f t="shared" si="17"/>
        <v>2.5342878162564864E-2</v>
      </c>
      <c r="K24" s="4">
        <f t="shared" si="17"/>
        <v>-0.12601009811476727</v>
      </c>
      <c r="L24" s="4">
        <f t="shared" si="17"/>
        <v>3.0994420507125087E-2</v>
      </c>
      <c r="M24" s="4">
        <f t="shared" si="17"/>
        <v>0.14921176113126644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21.95</v>
      </c>
      <c r="H25" s="3">
        <f>IFERROR(INDEX(D25:G25,COUNT(D25:G25)),"")</f>
        <v>21.95</v>
      </c>
      <c r="I25" s="3">
        <f t="shared" ref="I25:R25" si="18">IFERROR(INDEX(I51:I500,MATCH($C$25,$C$51:$C$500,0)),"")</f>
        <v>74.7</v>
      </c>
      <c r="J25" s="3">
        <f t="shared" si="18"/>
        <v>75.400000000000006</v>
      </c>
      <c r="K25" s="3">
        <f t="shared" si="18"/>
        <v>41.06</v>
      </c>
      <c r="L25" s="3">
        <f t="shared" si="18"/>
        <v>63.97</v>
      </c>
      <c r="M25" s="3">
        <f t="shared" si="18"/>
        <v>103.2</v>
      </c>
      <c r="N25" s="3">
        <f t="shared" si="18"/>
        <v>37.9</v>
      </c>
      <c r="O25" s="3">
        <f t="shared" si="18"/>
        <v>23.16</v>
      </c>
      <c r="P25" s="3">
        <f t="shared" si="18"/>
        <v>107.77</v>
      </c>
      <c r="Q25" s="3">
        <f t="shared" si="18"/>
        <v>61.92</v>
      </c>
      <c r="R25" s="3">
        <f t="shared" si="18"/>
        <v>3137.37</v>
      </c>
    </row>
    <row r="26" spans="1:18" ht="15.5" x14ac:dyDescent="0.35">
      <c r="C26" t="s">
        <v>45</v>
      </c>
      <c r="D26" s="4">
        <f>IFERROR(_xlfn.RRI(5,I25,D25),"")</f>
        <v>-0.2172505258104892</v>
      </c>
      <c r="H26" s="4">
        <f t="shared" ref="H26:R26" si="19">IFERROR(_xlfn.RRI(5,M25,H25),"")</f>
        <v>-0.26624518281669329</v>
      </c>
      <c r="I26" s="4">
        <f t="shared" si="19"/>
        <v>0.14534487898853699</v>
      </c>
      <c r="J26" s="4">
        <f t="shared" si="19"/>
        <v>0.26627070067360692</v>
      </c>
      <c r="K26" s="4">
        <f t="shared" si="19"/>
        <v>-0.17551224045354163</v>
      </c>
      <c r="L26" s="4">
        <f t="shared" si="19"/>
        <v>6.5354623759201758E-3</v>
      </c>
      <c r="M26" s="4">
        <f t="shared" si="19"/>
        <v>-0.49484716859895883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66.009912079736836</v>
      </c>
      <c r="H27" s="3">
        <f t="shared" ref="H27:R27" si="20">IFERROR(H4/H21,"")</f>
        <v>264.03964831894734</v>
      </c>
      <c r="I27" s="3">
        <f t="shared" si="20"/>
        <v>220.34522034947369</v>
      </c>
      <c r="J27" s="3">
        <f t="shared" si="20"/>
        <v>239.47004723947367</v>
      </c>
      <c r="K27" s="3">
        <f t="shared" si="20"/>
        <v>147.22867826736842</v>
      </c>
      <c r="L27" s="3">
        <f t="shared" si="20"/>
        <v>216.75158957921053</v>
      </c>
      <c r="M27" s="3">
        <f t="shared" si="20"/>
        <v>314.08072540500001</v>
      </c>
      <c r="N27" s="3">
        <f t="shared" si="20"/>
        <v>148.7999181294737</v>
      </c>
      <c r="O27" s="3">
        <f t="shared" si="20"/>
        <v>95.143420639736846</v>
      </c>
      <c r="P27" s="3">
        <f t="shared" si="20"/>
        <v>428.25342457236843</v>
      </c>
      <c r="Q27" s="3">
        <f t="shared" si="20"/>
        <v>315.50831273552632</v>
      </c>
      <c r="R27" s="3">
        <f t="shared" si="20"/>
        <v>20722.405059500001</v>
      </c>
    </row>
    <row r="28" spans="1:18" ht="15.5" x14ac:dyDescent="0.35">
      <c r="C28" t="s">
        <v>47</v>
      </c>
      <c r="D28" s="4">
        <f>IFERROR(_xlfn.RRI(5,I27,D27),"")</f>
        <v>-0.21421975897733836</v>
      </c>
      <c r="H28" s="4">
        <f t="shared" ref="H28:R28" si="21">IFERROR(_xlfn.RRI(5,M27,H27),"")</f>
        <v>-3.4114665392415255E-2</v>
      </c>
      <c r="I28" s="4">
        <f t="shared" si="21"/>
        <v>8.168345864308324E-2</v>
      </c>
      <c r="J28" s="4">
        <f t="shared" si="21"/>
        <v>0.20274756881581468</v>
      </c>
      <c r="K28" s="4">
        <f t="shared" si="21"/>
        <v>-0.19228469210879495</v>
      </c>
      <c r="L28" s="4">
        <f t="shared" si="21"/>
        <v>-7.2336867642816216E-2</v>
      </c>
      <c r="M28" s="4">
        <f t="shared" si="21"/>
        <v>-0.56736641998000348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-0.70615796519410978</v>
      </c>
      <c r="I29" s="4">
        <f t="shared" si="22"/>
        <v>-9.283819628647251E-3</v>
      </c>
      <c r="J29" s="4">
        <f t="shared" si="22"/>
        <v>0.83633706770579641</v>
      </c>
      <c r="K29" s="4">
        <f t="shared" si="22"/>
        <v>-0.35813662654369233</v>
      </c>
      <c r="L29" s="4">
        <f t="shared" si="22"/>
        <v>-0.38013565891472872</v>
      </c>
      <c r="M29" s="4">
        <f t="shared" si="22"/>
        <v>1.7229551451187339</v>
      </c>
      <c r="N29" s="4">
        <f t="shared" si="22"/>
        <v>0.63644214162348867</v>
      </c>
      <c r="O29" s="4">
        <f t="shared" si="22"/>
        <v>-0.78509789366242932</v>
      </c>
      <c r="P29" s="4">
        <f t="shared" si="22"/>
        <v>0.74047157622739002</v>
      </c>
      <c r="Q29" s="4">
        <f t="shared" si="22"/>
        <v>-0.98026372407462303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0.19829986736346294</v>
      </c>
      <c r="I30" s="4">
        <f t="shared" si="23"/>
        <v>-7.9863127395113698E-2</v>
      </c>
      <c r="J30" s="4">
        <f t="shared" si="23"/>
        <v>0.62651767344263054</v>
      </c>
      <c r="K30" s="4">
        <f t="shared" si="23"/>
        <v>-0.32074925700342044</v>
      </c>
      <c r="L30" s="4">
        <f t="shared" si="23"/>
        <v>-0.30988573303976469</v>
      </c>
      <c r="M30" s="4">
        <f t="shared" si="23"/>
        <v>1.1107587245559656</v>
      </c>
      <c r="N30" s="4">
        <f t="shared" si="23"/>
        <v>0.56395384072755428</v>
      </c>
      <c r="O30" s="4">
        <f t="shared" si="23"/>
        <v>-0.77783383580705245</v>
      </c>
      <c r="P30" s="4">
        <f t="shared" si="23"/>
        <v>0.35734434652233804</v>
      </c>
      <c r="Q30" s="4">
        <f t="shared" si="23"/>
        <v>-0.98477453211489641</v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258.51</v>
      </c>
      <c r="H32" s="3">
        <f>IFERROR(INDEX(D32:G32,COUNT(D32:G32)),"")</f>
        <v>258.51</v>
      </c>
      <c r="I32" s="3">
        <f t="shared" ref="I32:R32" si="24">IFERROR(INDEX(I51:I500,MATCH($C$32,$C$51:$C$500,0)),"")</f>
        <v>236.78</v>
      </c>
      <c r="J32" s="3">
        <f t="shared" si="24"/>
        <v>225.81</v>
      </c>
      <c r="K32" s="3">
        <f t="shared" si="24"/>
        <v>220.35</v>
      </c>
      <c r="L32" s="3">
        <f t="shared" si="24"/>
        <v>221.32</v>
      </c>
      <c r="M32" s="3">
        <f t="shared" si="24"/>
        <v>194.97</v>
      </c>
      <c r="N32" s="3">
        <f t="shared" si="24"/>
        <v>107.03</v>
      </c>
      <c r="O32" s="3">
        <f t="shared" si="24"/>
        <v>78.69</v>
      </c>
      <c r="P32" s="3">
        <f t="shared" si="24"/>
        <v>312.81</v>
      </c>
      <c r="Q32" s="3">
        <f t="shared" si="24"/>
        <v>219.53</v>
      </c>
      <c r="R32" s="3">
        <f t="shared" si="24"/>
        <v>12912.56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2.98</v>
      </c>
      <c r="H33" s="3">
        <f>IFERROR(INDEX(D33:G33,COUNT(D33:G33)),"")</f>
        <v>2.98</v>
      </c>
      <c r="I33" s="3">
        <f t="shared" ref="I33:R33" si="25">IFERROR(INDEX(I51:I500,MATCH($C$33,$C$51:$C$500,0)),"")</f>
        <v>3.48</v>
      </c>
      <c r="J33" s="3">
        <f t="shared" si="25"/>
        <v>4.67</v>
      </c>
      <c r="K33" s="3">
        <f t="shared" si="25"/>
        <v>2.77</v>
      </c>
      <c r="L33" s="3">
        <f t="shared" si="25"/>
        <v>3</v>
      </c>
      <c r="M33" s="3">
        <f t="shared" si="25"/>
        <v>5.51</v>
      </c>
      <c r="N33" s="3">
        <f t="shared" si="25"/>
        <v>7.85</v>
      </c>
      <c r="O33" s="3">
        <f t="shared" si="25"/>
        <v>5.74</v>
      </c>
      <c r="P33" s="3">
        <f t="shared" si="25"/>
        <v>6.35</v>
      </c>
      <c r="Q33" s="3">
        <f t="shared" si="25"/>
        <v>7.29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35.08</v>
      </c>
      <c r="H34" s="3">
        <f>IFERROR(INDEX(D34:G34,COUNT(D34:G34)),"")</f>
        <v>35.08</v>
      </c>
      <c r="I34" s="3">
        <f t="shared" ref="I34:R34" si="26">IFERROR(INDEX(I51:I500,MATCH($C$34,$C$51:$C$500,0)),"")</f>
        <v>11.04</v>
      </c>
      <c r="J34" s="3">
        <f t="shared" si="26"/>
        <v>13.99</v>
      </c>
      <c r="K34" s="3">
        <f t="shared" si="26"/>
        <v>14.86</v>
      </c>
      <c r="L34" s="3">
        <f t="shared" si="26"/>
        <v>10.4</v>
      </c>
      <c r="M34" s="3">
        <f t="shared" si="26"/>
        <v>10.42</v>
      </c>
      <c r="N34" s="3">
        <f t="shared" si="26"/>
        <v>22.16</v>
      </c>
      <c r="O34" s="3">
        <f t="shared" si="26"/>
        <v>19.52</v>
      </c>
      <c r="P34" s="3">
        <f t="shared" si="26"/>
        <v>18.420000000000002</v>
      </c>
      <c r="Q34" s="3">
        <f t="shared" si="26"/>
        <v>25.84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11.66</v>
      </c>
      <c r="H35" s="3">
        <f>IFERROR(INDEX(D35:G35,COUNT(D35:G35)),"")</f>
        <v>11.66</v>
      </c>
      <c r="I35" s="3">
        <f t="shared" ref="I35:R35" si="27">IFERROR(INDEX(I51:I500,MATCH($C$35,$C$51:$C$500,0)),"")</f>
        <v>3.74</v>
      </c>
      <c r="J35" s="3">
        <f t="shared" si="27"/>
        <v>4.41</v>
      </c>
      <c r="K35" s="3">
        <f t="shared" si="27"/>
        <v>4.1399999999999997</v>
      </c>
      <c r="L35" s="3">
        <f t="shared" si="27"/>
        <v>3.07</v>
      </c>
      <c r="M35" s="3">
        <f t="shared" si="27"/>
        <v>3.42</v>
      </c>
      <c r="N35" s="3">
        <f t="shared" si="27"/>
        <v>5.65</v>
      </c>
      <c r="O35" s="3">
        <f t="shared" si="27"/>
        <v>4.75</v>
      </c>
      <c r="P35" s="3">
        <f t="shared" si="27"/>
        <v>4.6399999999999997</v>
      </c>
      <c r="Q35" s="3">
        <f t="shared" si="27"/>
        <v>5.07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1.0249999999999999</v>
      </c>
      <c r="I36" s="4">
        <f t="shared" si="28"/>
        <v>2.1417999999999999</v>
      </c>
      <c r="J36" s="4">
        <f t="shared" si="28"/>
        <v>0.92830000000000001</v>
      </c>
      <c r="K36" s="4">
        <f t="shared" si="28"/>
        <v>0.85250000000000004</v>
      </c>
      <c r="L36" s="4">
        <f t="shared" si="28"/>
        <v>0.54710000000000003</v>
      </c>
      <c r="M36" s="4">
        <f t="shared" si="28"/>
        <v>0.48450000000000004</v>
      </c>
      <c r="N36" s="4">
        <f t="shared" si="28"/>
        <v>0.39579999999999999</v>
      </c>
      <c r="O36" s="4">
        <f t="shared" si="28"/>
        <v>0.30230000000000001</v>
      </c>
      <c r="P36" s="4">
        <f t="shared" si="28"/>
        <v>0.32479999999999998</v>
      </c>
      <c r="Q36" s="4">
        <f t="shared" si="28"/>
        <v>0.24230000000000002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90</v>
      </c>
      <c r="I37" s="3">
        <f t="shared" si="29"/>
        <v>90</v>
      </c>
      <c r="J37" s="3">
        <f t="shared" si="29"/>
        <v>70</v>
      </c>
      <c r="K37" s="3">
        <f t="shared" si="29"/>
        <v>35</v>
      </c>
      <c r="L37" s="3">
        <f t="shared" si="29"/>
        <v>35</v>
      </c>
      <c r="M37" s="3">
        <f t="shared" si="29"/>
        <v>50</v>
      </c>
      <c r="N37" s="3">
        <f t="shared" si="29"/>
        <v>15</v>
      </c>
      <c r="O37" s="3">
        <f t="shared" si="29"/>
        <v>7</v>
      </c>
      <c r="P37" s="3">
        <f t="shared" si="29"/>
        <v>7</v>
      </c>
      <c r="Q37" s="3">
        <f t="shared" si="29"/>
        <v>3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250837665903</v>
      </c>
      <c r="E51" s="5">
        <v>242633941340</v>
      </c>
      <c r="F51" s="5">
        <v>213871519702</v>
      </c>
      <c r="G51" s="5">
        <v>177774225241</v>
      </c>
      <c r="I51" s="5">
        <v>837311837328</v>
      </c>
      <c r="J51" s="5">
        <v>909986179510</v>
      </c>
      <c r="K51" s="5">
        <v>559468977416</v>
      </c>
      <c r="L51" s="5">
        <v>823656040401</v>
      </c>
      <c r="M51" s="5">
        <v>1193506756539</v>
      </c>
      <c r="N51" s="5">
        <v>565439688892</v>
      </c>
      <c r="O51" s="5">
        <v>361544998431</v>
      </c>
      <c r="P51" s="5">
        <v>325472602675</v>
      </c>
      <c r="Q51" s="5">
        <v>239786317679</v>
      </c>
      <c r="R51" s="5">
        <v>207224050595</v>
      </c>
    </row>
    <row r="52" spans="2:18" ht="15.5" x14ac:dyDescent="0.35">
      <c r="C52" t="s">
        <v>72</v>
      </c>
      <c r="D52" s="5">
        <v>-132723039366</v>
      </c>
      <c r="E52" s="5">
        <v>-121720900246</v>
      </c>
      <c r="F52" s="5">
        <v>-107445781599</v>
      </c>
      <c r="G52" s="5">
        <v>-88817883563</v>
      </c>
      <c r="I52" s="5">
        <v>-414957134682</v>
      </c>
      <c r="J52" s="5">
        <v>-468332877688</v>
      </c>
      <c r="K52" s="5">
        <v>-295770784754</v>
      </c>
      <c r="L52" s="5">
        <v>-421082609069</v>
      </c>
      <c r="M52" s="5">
        <v>-586894054361</v>
      </c>
      <c r="N52" s="5">
        <v>-328644769596</v>
      </c>
      <c r="O52" s="5">
        <v>-205122192818</v>
      </c>
      <c r="P52" s="5">
        <v>-180359260969</v>
      </c>
      <c r="Q52" s="5">
        <v>-149522053862</v>
      </c>
      <c r="R52" s="5">
        <v>-159659142980</v>
      </c>
    </row>
    <row r="53" spans="2:18" ht="15.5" x14ac:dyDescent="0.35">
      <c r="C53" t="s">
        <v>73</v>
      </c>
      <c r="D53" s="5">
        <v>118114626537</v>
      </c>
      <c r="E53" s="5">
        <v>120913041094</v>
      </c>
      <c r="F53" s="5">
        <v>106425738103</v>
      </c>
      <c r="G53" s="5">
        <v>88956341678</v>
      </c>
      <c r="I53" s="5">
        <v>422354702646</v>
      </c>
      <c r="J53" s="5">
        <v>441653301822</v>
      </c>
      <c r="K53" s="5">
        <v>263698192662</v>
      </c>
      <c r="L53" s="5">
        <v>402573431332</v>
      </c>
      <c r="M53" s="5">
        <v>606612702178</v>
      </c>
      <c r="N53" s="5">
        <v>236794919296</v>
      </c>
      <c r="O53" s="5">
        <v>156422805613</v>
      </c>
      <c r="P53" s="5">
        <v>145113341706</v>
      </c>
      <c r="Q53" s="5">
        <v>90264263817</v>
      </c>
      <c r="R53" s="5">
        <v>47564907615</v>
      </c>
    </row>
    <row r="54" spans="2:18" ht="15.5" x14ac:dyDescent="0.35">
      <c r="C54" t="s">
        <v>74</v>
      </c>
      <c r="D54" s="5">
        <v>-15851742416</v>
      </c>
      <c r="E54" s="5">
        <v>-24373657632</v>
      </c>
      <c r="F54" s="5">
        <v>-14744573787</v>
      </c>
      <c r="G54" s="5">
        <v>-12859512503</v>
      </c>
      <c r="I54" s="5">
        <v>-72591397379</v>
      </c>
      <c r="J54" s="5">
        <v>-88197776653</v>
      </c>
      <c r="K54" s="5">
        <v>-72302270370</v>
      </c>
      <c r="L54" s="5">
        <v>-77804390342</v>
      </c>
      <c r="M54" s="5">
        <v>-91563114090</v>
      </c>
      <c r="N54" s="5">
        <v>-53250050393</v>
      </c>
      <c r="O54" s="5">
        <v>-33336605292</v>
      </c>
      <c r="P54" s="5">
        <v>-34593575804</v>
      </c>
      <c r="Q54" s="5">
        <v>-23076872928</v>
      </c>
      <c r="R54" s="5">
        <v>-16589411996</v>
      </c>
    </row>
    <row r="55" spans="2:18" ht="15.5" x14ac:dyDescent="0.35">
      <c r="C55" t="s">
        <v>75</v>
      </c>
      <c r="D55" s="5">
        <v>-2805280129</v>
      </c>
      <c r="E55" s="5">
        <v>-3061149715</v>
      </c>
      <c r="F55" s="5">
        <v>-1738369609</v>
      </c>
      <c r="G55" s="5">
        <v>-2004560455</v>
      </c>
      <c r="I55" s="5">
        <v>-10226339058</v>
      </c>
      <c r="J55" s="5">
        <v>-9136813082</v>
      </c>
      <c r="K55" s="5">
        <v>-8888871580</v>
      </c>
      <c r="L55" s="5">
        <v>-13702517760</v>
      </c>
      <c r="M55" s="5">
        <v>-22130395610</v>
      </c>
      <c r="N55" s="5">
        <v>-11605813336</v>
      </c>
      <c r="O55" s="5">
        <v>-8224516145</v>
      </c>
      <c r="P55" s="5">
        <v>-7499941828</v>
      </c>
      <c r="Q55" s="5">
        <v>-5629912378</v>
      </c>
      <c r="R55" s="5">
        <v>-4874668811</v>
      </c>
    </row>
    <row r="56" spans="2:18" ht="15.5" x14ac:dyDescent="0.35">
      <c r="C56" t="s">
        <v>76</v>
      </c>
      <c r="D56" s="5">
        <v>-13046462287</v>
      </c>
      <c r="E56" s="5">
        <v>-21312507917</v>
      </c>
      <c r="F56" s="5">
        <v>-13006204178</v>
      </c>
      <c r="G56" s="5">
        <v>-10854952048</v>
      </c>
      <c r="I56" s="5">
        <v>-62365058321</v>
      </c>
      <c r="J56" s="5">
        <v>-79060963571</v>
      </c>
      <c r="K56" s="5">
        <v>-63413398790</v>
      </c>
      <c r="L56" s="5">
        <v>-64101872582</v>
      </c>
      <c r="M56" s="5">
        <v>-69432718480</v>
      </c>
      <c r="N56" s="5">
        <v>-41644237057</v>
      </c>
      <c r="O56" s="5">
        <v>-25112089147</v>
      </c>
      <c r="P56" s="5">
        <v>-27093633976</v>
      </c>
      <c r="Q56" s="5">
        <v>-17446960550</v>
      </c>
      <c r="R56" s="5">
        <v>-11714743185</v>
      </c>
    </row>
    <row r="57" spans="2:18" ht="15.5" x14ac:dyDescent="0.35">
      <c r="C57" t="s">
        <v>78</v>
      </c>
      <c r="D57" s="5">
        <v>102262884121</v>
      </c>
      <c r="E57" s="5">
        <v>96539383462</v>
      </c>
      <c r="F57" s="5">
        <v>91681164316</v>
      </c>
      <c r="G57" s="5">
        <v>161542757489</v>
      </c>
      <c r="I57" s="5">
        <v>349763305267</v>
      </c>
      <c r="J57" s="5">
        <v>353455525169</v>
      </c>
      <c r="K57" s="5">
        <v>191395922292</v>
      </c>
      <c r="L57" s="5">
        <v>324769040990</v>
      </c>
      <c r="M57" s="5">
        <v>515049588088</v>
      </c>
      <c r="N57" s="5">
        <v>183544868903</v>
      </c>
      <c r="O57" s="5">
        <v>123086200321</v>
      </c>
      <c r="P57" s="5">
        <v>110519765902</v>
      </c>
      <c r="Q57" s="5">
        <v>67187390889</v>
      </c>
      <c r="R57" s="5">
        <v>30975495619</v>
      </c>
    </row>
    <row r="58" spans="2:18" ht="15.5" x14ac:dyDescent="0.35">
      <c r="C58" t="s">
        <v>79</v>
      </c>
      <c r="D58" s="5">
        <v>4709881082</v>
      </c>
      <c r="E58" s="5">
        <v>3869076297</v>
      </c>
      <c r="F58" s="5">
        <v>3401168060</v>
      </c>
      <c r="G58" s="5">
        <v>779560044</v>
      </c>
      <c r="I58" s="5">
        <v>13561641056</v>
      </c>
      <c r="J58" s="5">
        <v>13617001786</v>
      </c>
      <c r="K58" s="5">
        <v>9441848364</v>
      </c>
      <c r="L58" s="5">
        <v>-7702833553</v>
      </c>
      <c r="M58" s="5">
        <v>-9471519691</v>
      </c>
      <c r="N58" s="5">
        <v>3146817484</v>
      </c>
      <c r="O58" s="5">
        <v>-4398806303</v>
      </c>
      <c r="P58" s="5">
        <v>690528217</v>
      </c>
      <c r="Q58" s="5">
        <v>-2765267047</v>
      </c>
      <c r="R58" s="5">
        <v>-3528284261</v>
      </c>
    </row>
    <row r="59" spans="2:18" ht="15.5" x14ac:dyDescent="0.35">
      <c r="C59" t="s">
        <v>26</v>
      </c>
      <c r="D59" s="5">
        <v>-165610479</v>
      </c>
      <c r="E59" s="5">
        <v>-229206035</v>
      </c>
      <c r="F59" s="5">
        <v>-669392874</v>
      </c>
      <c r="G59" s="5">
        <v>-268291138</v>
      </c>
      <c r="I59" s="5">
        <v>-1506803636</v>
      </c>
      <c r="J59" s="5">
        <v>-1700641877</v>
      </c>
      <c r="K59" s="5">
        <v>-3211637085</v>
      </c>
      <c r="L59" s="5">
        <v>-3666241353</v>
      </c>
      <c r="M59" s="5">
        <v>-6300752294</v>
      </c>
      <c r="N59" s="5">
        <v>-4331714951</v>
      </c>
    </row>
    <row r="60" spans="2:18" ht="15.5" x14ac:dyDescent="0.35">
      <c r="C60" t="s">
        <v>80</v>
      </c>
      <c r="D60" s="5">
        <v>973006124</v>
      </c>
      <c r="E60" s="5">
        <v>6318157662</v>
      </c>
      <c r="F60" s="5">
        <v>133174039</v>
      </c>
      <c r="G60" s="5">
        <v>-1150305210</v>
      </c>
      <c r="I60" s="5">
        <v>6496406757</v>
      </c>
      <c r="J60" s="5">
        <v>3801816088</v>
      </c>
      <c r="K60" s="5">
        <v>358696163</v>
      </c>
      <c r="L60" s="5">
        <v>503354217</v>
      </c>
      <c r="M60" s="5">
        <v>241126528</v>
      </c>
      <c r="N60" s="5">
        <v>614328891</v>
      </c>
    </row>
    <row r="61" spans="2:18" ht="15.5" x14ac:dyDescent="0.35">
      <c r="C61" t="s">
        <v>77</v>
      </c>
      <c r="D61" s="5">
        <v>8825609</v>
      </c>
      <c r="E61" s="5">
        <v>1958409</v>
      </c>
      <c r="F61" s="5">
        <v>8113473</v>
      </c>
      <c r="G61" s="5">
        <v>11614212</v>
      </c>
      <c r="I61" s="5">
        <v>32317705</v>
      </c>
      <c r="J61" s="5">
        <v>42048338</v>
      </c>
      <c r="K61" s="5">
        <v>23010963</v>
      </c>
      <c r="L61" s="5">
        <v>1312850</v>
      </c>
      <c r="M61" s="5">
        <v>-1577526</v>
      </c>
      <c r="N61" s="5">
        <v>167877703</v>
      </c>
    </row>
    <row r="62" spans="2:18" ht="15.5" x14ac:dyDescent="0.35">
      <c r="C62" t="s">
        <v>82</v>
      </c>
      <c r="D62" s="5">
        <v>4709881082</v>
      </c>
      <c r="E62" s="5">
        <v>3869076297</v>
      </c>
      <c r="F62" s="5">
        <v>3401168060</v>
      </c>
      <c r="G62" s="5">
        <v>779560044</v>
      </c>
      <c r="I62" s="5">
        <v>13561641056</v>
      </c>
      <c r="J62" s="5">
        <v>13617001786</v>
      </c>
      <c r="K62" s="5">
        <v>9441848364</v>
      </c>
      <c r="L62" s="5">
        <v>-7702833553</v>
      </c>
      <c r="M62" s="5">
        <v>-9471519691</v>
      </c>
      <c r="N62" s="5">
        <v>3146817484</v>
      </c>
      <c r="O62" s="5">
        <v>-4398806303</v>
      </c>
      <c r="P62" s="5">
        <v>690528217</v>
      </c>
      <c r="Q62" s="5">
        <v>-2765267047</v>
      </c>
      <c r="R62" s="5">
        <v>-3528284261</v>
      </c>
    </row>
    <row r="63" spans="2:18" ht="15.5" x14ac:dyDescent="0.35">
      <c r="C63" t="s">
        <v>28</v>
      </c>
      <c r="D63" s="5">
        <v>106972765203</v>
      </c>
      <c r="E63" s="5">
        <v>100408459759</v>
      </c>
      <c r="F63" s="5">
        <v>95082332376</v>
      </c>
      <c r="G63" s="5">
        <v>76876389219</v>
      </c>
      <c r="I63" s="5">
        <v>363324946323</v>
      </c>
      <c r="J63" s="5">
        <v>367072526955</v>
      </c>
      <c r="K63" s="5">
        <v>200837770656</v>
      </c>
      <c r="L63" s="5">
        <v>317066207437</v>
      </c>
      <c r="M63" s="5">
        <v>505578068397</v>
      </c>
      <c r="N63" s="5">
        <v>186691686387</v>
      </c>
      <c r="O63" s="5">
        <v>118687394018</v>
      </c>
      <c r="P63" s="5">
        <v>111210294119</v>
      </c>
      <c r="Q63" s="5">
        <v>64422123842</v>
      </c>
      <c r="R63" s="5">
        <v>27447211358</v>
      </c>
    </row>
    <row r="64" spans="2:18" ht="15.5" x14ac:dyDescent="0.35">
      <c r="C64" t="s">
        <v>27</v>
      </c>
      <c r="D64" s="5">
        <v>-23545457971</v>
      </c>
      <c r="E64" s="5">
        <v>-20648620524</v>
      </c>
      <c r="F64" s="5">
        <v>-22216432685</v>
      </c>
      <c r="G64" s="5">
        <v>-15605304050</v>
      </c>
      <c r="I64" s="5">
        <v>-79413652199</v>
      </c>
      <c r="J64" s="5">
        <v>-80498192010</v>
      </c>
      <c r="K64" s="5">
        <v>-44799023817</v>
      </c>
      <c r="L64" s="5">
        <v>-73973059808</v>
      </c>
      <c r="M64" s="5">
        <v>-113428935143</v>
      </c>
      <c r="N64" s="5">
        <v>-42496995435</v>
      </c>
      <c r="O64" s="5">
        <v>-30684849485</v>
      </c>
      <c r="P64" s="5">
        <v>-29304854457</v>
      </c>
      <c r="Q64" s="5">
        <v>-17364731343</v>
      </c>
      <c r="R64" s="5">
        <v>-7859070435</v>
      </c>
    </row>
    <row r="65" spans="2:18" ht="15.5" x14ac:dyDescent="0.35">
      <c r="C65" t="s">
        <v>83</v>
      </c>
      <c r="D65" s="5">
        <v>83427307232</v>
      </c>
      <c r="E65" s="5">
        <v>79759839235</v>
      </c>
      <c r="F65" s="5">
        <v>72865899691</v>
      </c>
      <c r="G65" s="5">
        <v>61271085169</v>
      </c>
      <c r="I65" s="5">
        <v>283911294124</v>
      </c>
      <c r="J65" s="5">
        <v>286574334945</v>
      </c>
      <c r="K65" s="5">
        <v>156038746839</v>
      </c>
      <c r="L65" s="5">
        <v>243093147629</v>
      </c>
      <c r="M65" s="5">
        <v>392149133254</v>
      </c>
      <c r="N65" s="5">
        <v>144194690952</v>
      </c>
      <c r="O65" s="5">
        <v>88002544533</v>
      </c>
      <c r="P65" s="5">
        <v>81905439662</v>
      </c>
      <c r="Q65" s="5">
        <v>47057392499</v>
      </c>
      <c r="R65" s="5">
        <v>19588140923</v>
      </c>
    </row>
    <row r="66" spans="2:18" ht="15.5" x14ac:dyDescent="0.35">
      <c r="C66" t="s">
        <v>84</v>
      </c>
      <c r="D66" s="5">
        <v>-851229055</v>
      </c>
      <c r="E66" s="5">
        <v>24276694683</v>
      </c>
      <c r="F66" s="5">
        <v>122305133</v>
      </c>
      <c r="G66" s="5">
        <v>-573309348</v>
      </c>
      <c r="I66" s="5">
        <v>23825690468</v>
      </c>
      <c r="J66" s="5">
        <v>220411564</v>
      </c>
      <c r="K66" s="5">
        <v>-7718284359</v>
      </c>
      <c r="L66" s="5">
        <v>47047547112</v>
      </c>
      <c r="M66" s="5">
        <v>-981158873</v>
      </c>
      <c r="N66" s="5">
        <v>4292119239</v>
      </c>
      <c r="O66" s="5">
        <v>-117333007</v>
      </c>
      <c r="P66" s="5">
        <v>388565540</v>
      </c>
      <c r="Q66" s="5">
        <v>2192531154</v>
      </c>
      <c r="R66" s="5">
        <v>1568272587</v>
      </c>
    </row>
    <row r="67" spans="2:18" ht="15.5" x14ac:dyDescent="0.35">
      <c r="C67" t="s">
        <v>85</v>
      </c>
      <c r="D67" s="5">
        <v>82576078177</v>
      </c>
      <c r="E67" s="5">
        <v>104036533918</v>
      </c>
      <c r="F67" s="5">
        <v>72988204824</v>
      </c>
      <c r="G67" s="5">
        <v>60697775821</v>
      </c>
      <c r="I67" s="5">
        <v>307736984592</v>
      </c>
      <c r="J67" s="5">
        <v>286794746509</v>
      </c>
      <c r="K67" s="5">
        <v>148320462480</v>
      </c>
      <c r="L67" s="5">
        <v>290140694741</v>
      </c>
      <c r="M67" s="5">
        <v>391167974381</v>
      </c>
      <c r="N67" s="5">
        <v>148486810191</v>
      </c>
      <c r="O67" s="5">
        <v>87885211526</v>
      </c>
      <c r="P67" s="5">
        <v>82294005202</v>
      </c>
      <c r="Q67" s="5">
        <v>49249923653</v>
      </c>
      <c r="R67" s="5">
        <v>21156413510</v>
      </c>
    </row>
    <row r="68" spans="2:18" ht="15.5" x14ac:dyDescent="0.35">
      <c r="C68" t="s">
        <v>86</v>
      </c>
      <c r="D68" s="5">
        <v>83427307232</v>
      </c>
      <c r="E68" s="5">
        <v>79759839235</v>
      </c>
      <c r="F68" s="5">
        <v>72865899689</v>
      </c>
      <c r="G68" s="5">
        <v>61271085171</v>
      </c>
      <c r="I68" s="5">
        <v>283911294124</v>
      </c>
      <c r="J68" s="5">
        <v>286574334945</v>
      </c>
      <c r="K68" s="5">
        <v>156038746839</v>
      </c>
      <c r="L68" s="5">
        <v>243093147629</v>
      </c>
      <c r="M68" s="5">
        <v>392149133254</v>
      </c>
      <c r="N68" s="5">
        <v>144194690952</v>
      </c>
      <c r="O68" s="5">
        <v>88002544533</v>
      </c>
      <c r="P68" s="5">
        <v>81905439662</v>
      </c>
      <c r="Q68" s="5">
        <v>47057392499</v>
      </c>
      <c r="R68" s="5">
        <v>19588140923</v>
      </c>
    </row>
    <row r="69" spans="2:18" ht="15.5" x14ac:dyDescent="0.35">
      <c r="C69" t="s">
        <v>7</v>
      </c>
      <c r="D69" s="5">
        <v>82567252568</v>
      </c>
      <c r="E69" s="5">
        <v>104034575509</v>
      </c>
      <c r="F69" s="5">
        <v>72980091349</v>
      </c>
      <c r="G69" s="5">
        <v>60686161611</v>
      </c>
      <c r="I69" s="5">
        <v>307704666887</v>
      </c>
      <c r="J69" s="5">
        <v>286752698171</v>
      </c>
      <c r="K69" s="5">
        <v>148297451517</v>
      </c>
      <c r="L69" s="5">
        <v>290139381891</v>
      </c>
      <c r="M69" s="5">
        <v>391169551907</v>
      </c>
      <c r="N69" s="5">
        <v>148318932488</v>
      </c>
      <c r="O69" s="5">
        <v>87885211526</v>
      </c>
      <c r="P69" s="5">
        <v>82294005202</v>
      </c>
      <c r="Q69" s="5">
        <v>49249923653</v>
      </c>
      <c r="R69" s="5">
        <v>21156413510</v>
      </c>
    </row>
    <row r="70" spans="2:18" ht="15.5" x14ac:dyDescent="0.35">
      <c r="C70" t="s">
        <v>88</v>
      </c>
      <c r="D70" s="5">
        <v>83427307232</v>
      </c>
      <c r="E70" s="5">
        <v>79759839235</v>
      </c>
      <c r="F70" s="5">
        <v>72865899689</v>
      </c>
      <c r="G70" s="5">
        <v>61271085171</v>
      </c>
      <c r="I70" s="5">
        <v>283911294124</v>
      </c>
      <c r="J70" s="5">
        <v>286574334945</v>
      </c>
      <c r="K70" s="5">
        <v>156038746839</v>
      </c>
      <c r="L70" s="5">
        <v>243093147629</v>
      </c>
      <c r="M70" s="5">
        <v>392149133254</v>
      </c>
      <c r="N70" s="5">
        <v>144194690952</v>
      </c>
      <c r="O70" s="5">
        <v>88002544533</v>
      </c>
      <c r="P70" s="5">
        <v>81905439662</v>
      </c>
      <c r="Q70" s="5">
        <v>47057392499</v>
      </c>
      <c r="R70" s="5">
        <v>19588140923</v>
      </c>
    </row>
    <row r="71" spans="2:18" ht="15.5" x14ac:dyDescent="0.35">
      <c r="C71" t="s">
        <v>89</v>
      </c>
      <c r="D71" s="5">
        <v>82576078177</v>
      </c>
      <c r="E71" s="5">
        <v>104036533918</v>
      </c>
      <c r="F71" s="5">
        <v>72988204822</v>
      </c>
      <c r="G71" s="5">
        <v>60697775823</v>
      </c>
      <c r="I71" s="5">
        <v>307736984592</v>
      </c>
      <c r="J71" s="5">
        <v>286794746509</v>
      </c>
      <c r="K71" s="5">
        <v>148320462480</v>
      </c>
      <c r="L71" s="5">
        <v>290140694741</v>
      </c>
      <c r="M71" s="5">
        <v>391167974381</v>
      </c>
      <c r="N71" s="5">
        <v>148486810191</v>
      </c>
      <c r="O71" s="5">
        <v>87885211526</v>
      </c>
      <c r="P71" s="5">
        <v>82294005202</v>
      </c>
      <c r="Q71" s="5">
        <v>49249923653</v>
      </c>
      <c r="R71" s="5">
        <v>21156413510</v>
      </c>
    </row>
    <row r="72" spans="2:18" ht="15.5" x14ac:dyDescent="0.35">
      <c r="C72" t="s">
        <v>90</v>
      </c>
      <c r="D72" s="5">
        <v>82576078177</v>
      </c>
      <c r="E72" s="5">
        <v>104036533918</v>
      </c>
      <c r="F72" s="5">
        <v>72988204822</v>
      </c>
      <c r="G72" s="5">
        <v>60697775823</v>
      </c>
      <c r="I72" s="5">
        <v>307736984592</v>
      </c>
      <c r="J72" s="5">
        <v>286794746509</v>
      </c>
      <c r="K72" s="5">
        <v>148320462480</v>
      </c>
      <c r="L72" s="5">
        <v>290140694741</v>
      </c>
      <c r="M72" s="5">
        <v>391167974381</v>
      </c>
      <c r="N72" s="5">
        <v>148486810191</v>
      </c>
      <c r="O72" s="5">
        <v>87885211526</v>
      </c>
      <c r="P72" s="5">
        <v>82294005202</v>
      </c>
      <c r="Q72" s="5">
        <v>49249923653</v>
      </c>
      <c r="R72" s="5">
        <v>21156413510</v>
      </c>
    </row>
    <row r="74" spans="2:18" ht="15.5" x14ac:dyDescent="0.35">
      <c r="B74" t="s">
        <v>91</v>
      </c>
      <c r="C74" t="s">
        <v>92</v>
      </c>
    </row>
    <row r="75" spans="2:18" ht="15.5" x14ac:dyDescent="0.35">
      <c r="C75" t="s">
        <v>93</v>
      </c>
    </row>
    <row r="76" spans="2:18" ht="15.5" x14ac:dyDescent="0.35">
      <c r="C76" t="s">
        <v>19</v>
      </c>
      <c r="D76" s="5">
        <v>142781437849</v>
      </c>
      <c r="E76" s="5">
        <v>90274873238</v>
      </c>
      <c r="F76" s="5">
        <v>113507051026</v>
      </c>
      <c r="G76" s="5">
        <v>146483490278</v>
      </c>
      <c r="I76" s="5">
        <v>90274873238</v>
      </c>
      <c r="J76" s="5">
        <v>75732140512</v>
      </c>
      <c r="K76" s="5">
        <v>54923330469</v>
      </c>
      <c r="L76" s="5">
        <v>51262645928</v>
      </c>
      <c r="M76" s="5">
        <v>104216468215</v>
      </c>
      <c r="N76" s="5">
        <v>39663959660</v>
      </c>
      <c r="O76" s="5">
        <v>27975310470</v>
      </c>
      <c r="P76" s="5">
        <v>5426961713</v>
      </c>
      <c r="Q76" s="5">
        <v>17942003268</v>
      </c>
      <c r="R76" s="5">
        <v>4882905880</v>
      </c>
    </row>
    <row r="77" spans="2:18" ht="15.5" x14ac:dyDescent="0.35">
      <c r="C77" t="s">
        <v>94</v>
      </c>
      <c r="D77" s="5">
        <v>210973137569</v>
      </c>
      <c r="E77" s="5">
        <v>218885271989</v>
      </c>
      <c r="F77" s="5">
        <v>170492319666</v>
      </c>
      <c r="G77" s="5">
        <v>135889988334</v>
      </c>
      <c r="I77" s="5">
        <v>218885271989</v>
      </c>
      <c r="J77" s="5">
        <v>166543512830</v>
      </c>
      <c r="K77" s="5">
        <v>154979082043</v>
      </c>
      <c r="L77" s="5">
        <v>88593453135</v>
      </c>
      <c r="M77" s="5">
        <v>191705013892</v>
      </c>
      <c r="N77" s="5">
        <v>114765439565</v>
      </c>
      <c r="O77" s="5">
        <v>68294910673</v>
      </c>
      <c r="P77" s="5">
        <v>63816431603</v>
      </c>
      <c r="Q77" s="5">
        <v>57022227196</v>
      </c>
      <c r="R77" s="5">
        <v>42938946590</v>
      </c>
    </row>
    <row r="78" spans="2:18" ht="15.5" x14ac:dyDescent="0.35">
      <c r="C78" t="s">
        <v>95</v>
      </c>
      <c r="D78" s="5">
        <v>3000000000</v>
      </c>
      <c r="E78" s="5">
        <v>3000000000</v>
      </c>
      <c r="F78" s="5">
        <v>3000000000</v>
      </c>
      <c r="G78" s="5">
        <v>3000000000</v>
      </c>
      <c r="I78" s="5">
        <v>3000000000</v>
      </c>
      <c r="J78" s="5">
        <v>3000000000</v>
      </c>
      <c r="K78" s="5">
        <v>3000000000</v>
      </c>
      <c r="L78" s="5">
        <v>3000000000</v>
      </c>
    </row>
    <row r="79" spans="2:18" ht="15.5" x14ac:dyDescent="0.35">
      <c r="C79" t="s">
        <v>96</v>
      </c>
      <c r="D79" s="5">
        <v>155091230615</v>
      </c>
      <c r="E79" s="5">
        <v>149944219557</v>
      </c>
      <c r="F79" s="5">
        <v>144372226523</v>
      </c>
      <c r="G79" s="5">
        <v>145847909524</v>
      </c>
      <c r="I79" s="5">
        <v>149944219557</v>
      </c>
      <c r="J79" s="5">
        <v>134449531749</v>
      </c>
      <c r="K79" s="5">
        <v>187695926173</v>
      </c>
      <c r="L79" s="5">
        <v>263226235344</v>
      </c>
      <c r="M79" s="5">
        <v>249659869647</v>
      </c>
      <c r="N79" s="5">
        <v>165152240135</v>
      </c>
      <c r="O79" s="5">
        <v>83846821884</v>
      </c>
      <c r="P79" s="5">
        <v>55937878980</v>
      </c>
      <c r="Q79" s="5">
        <v>42158623352</v>
      </c>
      <c r="R79" s="5">
        <v>36998257939</v>
      </c>
    </row>
    <row r="80" spans="2:18" ht="15.5" x14ac:dyDescent="0.35">
      <c r="C80" t="s">
        <v>77</v>
      </c>
      <c r="D80" s="5">
        <v>67710662341</v>
      </c>
      <c r="E80" s="5">
        <v>68561891396</v>
      </c>
      <c r="F80" s="5">
        <v>44285199006</v>
      </c>
      <c r="G80" s="5">
        <v>44162893873</v>
      </c>
      <c r="I80" s="5">
        <v>68561891396</v>
      </c>
      <c r="J80" s="5">
        <v>44736203221</v>
      </c>
      <c r="K80" s="5">
        <v>44518587328</v>
      </c>
      <c r="L80" s="5">
        <v>52236871687</v>
      </c>
      <c r="M80" s="5">
        <v>5189324498</v>
      </c>
      <c r="N80" s="5">
        <v>6170483432</v>
      </c>
      <c r="O80" s="5">
        <v>1878497110</v>
      </c>
      <c r="P80" s="5">
        <v>1995830117</v>
      </c>
      <c r="Q80" s="5">
        <v>1607264577</v>
      </c>
      <c r="R80" s="5">
        <v>-585266546</v>
      </c>
    </row>
    <row r="81" spans="3:18" ht="15.5" x14ac:dyDescent="0.35">
      <c r="C81" t="s">
        <v>98</v>
      </c>
      <c r="D81" s="5">
        <v>552203415686</v>
      </c>
      <c r="E81" s="5">
        <v>494561283743</v>
      </c>
      <c r="F81" s="5">
        <v>458671401944</v>
      </c>
      <c r="G81" s="5">
        <v>464299877689</v>
      </c>
      <c r="I81" s="5">
        <v>494561283743</v>
      </c>
      <c r="J81" s="5">
        <v>430265056672</v>
      </c>
      <c r="K81" s="5">
        <v>423036125486</v>
      </c>
      <c r="L81" s="5">
        <v>436258395750</v>
      </c>
      <c r="M81" s="5">
        <v>585685378899</v>
      </c>
      <c r="N81" s="5">
        <v>356886698938</v>
      </c>
      <c r="O81" s="5">
        <v>229920987744</v>
      </c>
      <c r="P81" s="5">
        <v>162149436873</v>
      </c>
      <c r="Q81" s="5">
        <v>133906065456</v>
      </c>
      <c r="R81" s="5">
        <v>92669565678</v>
      </c>
    </row>
    <row r="82" spans="3:18" ht="15.5" x14ac:dyDescent="0.35">
      <c r="C82" t="s">
        <v>99</v>
      </c>
    </row>
    <row r="83" spans="3:18" ht="15.5" x14ac:dyDescent="0.35">
      <c r="C83" t="s">
        <v>101</v>
      </c>
      <c r="D83" s="5">
        <v>501994410678</v>
      </c>
      <c r="E83" s="5">
        <v>503352827307</v>
      </c>
      <c r="F83" s="5">
        <v>495818166861</v>
      </c>
      <c r="G83" s="5">
        <v>491519357674</v>
      </c>
      <c r="I83" s="5">
        <v>503352827307</v>
      </c>
      <c r="J83" s="5">
        <v>501145328461</v>
      </c>
      <c r="K83" s="5">
        <v>505455010467</v>
      </c>
      <c r="L83" s="5">
        <v>561112557410</v>
      </c>
      <c r="M83" s="5">
        <v>488039263646</v>
      </c>
      <c r="N83" s="5">
        <v>358409938705</v>
      </c>
      <c r="O83" s="5">
        <v>205864426823</v>
      </c>
      <c r="P83" s="5">
        <v>150750138714</v>
      </c>
      <c r="Q83" s="5">
        <v>89201366653</v>
      </c>
      <c r="R83" s="5">
        <v>74120324224</v>
      </c>
    </row>
    <row r="84" spans="3:18" ht="15.5" x14ac:dyDescent="0.35">
      <c r="C84" t="s">
        <v>340</v>
      </c>
    </row>
    <row r="85" spans="3:18" ht="15.5" x14ac:dyDescent="0.35">
      <c r="C85" t="s">
        <v>100</v>
      </c>
      <c r="D85" s="5">
        <v>7544489115</v>
      </c>
      <c r="E85" s="5">
        <v>7762522122</v>
      </c>
      <c r="F85" s="5">
        <v>7762522122</v>
      </c>
      <c r="G85" s="5">
        <v>7871538626</v>
      </c>
      <c r="I85" s="5">
        <v>7762522122</v>
      </c>
      <c r="J85" s="5">
        <v>8198588136</v>
      </c>
      <c r="K85" s="5">
        <v>8634654150</v>
      </c>
    </row>
    <row r="86" spans="3:18" ht="15.5" x14ac:dyDescent="0.35">
      <c r="C86" t="s">
        <v>287</v>
      </c>
      <c r="D86" s="5">
        <v>12785351513</v>
      </c>
      <c r="E86" s="5">
        <v>12785351513</v>
      </c>
      <c r="F86" s="5">
        <v>10181005997</v>
      </c>
      <c r="G86" s="5">
        <v>10181005997</v>
      </c>
      <c r="I86" s="5">
        <v>12785351513</v>
      </c>
      <c r="J86" s="5">
        <v>10181005997</v>
      </c>
      <c r="K86" s="5">
        <v>8504513416</v>
      </c>
      <c r="L86" s="5">
        <v>4201048628</v>
      </c>
      <c r="M86" s="5">
        <v>3568932469</v>
      </c>
      <c r="N86" s="5">
        <v>3150238312</v>
      </c>
      <c r="O86" s="5">
        <v>2710733113</v>
      </c>
      <c r="P86" s="5">
        <v>1974859846</v>
      </c>
      <c r="Q86" s="5">
        <v>1643301827</v>
      </c>
      <c r="R86" s="5">
        <v>1310300144</v>
      </c>
    </row>
    <row r="87" spans="3:18" ht="15.5" x14ac:dyDescent="0.35">
      <c r="C87" t="s">
        <v>103</v>
      </c>
      <c r="D87" s="5">
        <v>526910791653</v>
      </c>
      <c r="E87" s="5">
        <v>528190684713</v>
      </c>
      <c r="F87" s="5">
        <v>521656069182</v>
      </c>
      <c r="G87" s="5">
        <v>521764073134</v>
      </c>
      <c r="I87" s="5">
        <v>528190684713</v>
      </c>
      <c r="J87" s="5">
        <v>525575952723</v>
      </c>
      <c r="K87" s="5">
        <v>528514598770</v>
      </c>
      <c r="L87" s="5">
        <v>569109970241</v>
      </c>
      <c r="M87" s="5">
        <v>492773489450</v>
      </c>
      <c r="N87" s="5">
        <v>362840156661</v>
      </c>
      <c r="O87" s="5">
        <v>211333079997</v>
      </c>
      <c r="P87" s="5">
        <v>155930889592</v>
      </c>
      <c r="Q87" s="5">
        <v>93693509838</v>
      </c>
      <c r="R87" s="5">
        <v>78268076782</v>
      </c>
    </row>
    <row r="88" spans="3:18" ht="15.5" x14ac:dyDescent="0.35">
      <c r="C88" t="s">
        <v>104</v>
      </c>
      <c r="D88" s="5">
        <v>1079114207339</v>
      </c>
      <c r="E88" s="5">
        <v>1022751968456</v>
      </c>
      <c r="F88" s="5">
        <v>980327471126</v>
      </c>
      <c r="G88" s="5">
        <v>986063950823</v>
      </c>
      <c r="I88" s="5">
        <v>1022751968456</v>
      </c>
      <c r="J88" s="5">
        <v>955841009395</v>
      </c>
      <c r="K88" s="5">
        <v>951550724256</v>
      </c>
      <c r="L88" s="5">
        <v>1005368365991</v>
      </c>
      <c r="M88" s="5">
        <v>1078458868349</v>
      </c>
      <c r="N88" s="5">
        <v>719726855599</v>
      </c>
      <c r="O88" s="5">
        <v>441254067741</v>
      </c>
      <c r="P88" s="5">
        <v>318080326465</v>
      </c>
      <c r="Q88" s="5">
        <v>227599575294</v>
      </c>
      <c r="R88" s="5">
        <v>170937642460</v>
      </c>
    </row>
    <row r="89" spans="3:18" ht="15.5" x14ac:dyDescent="0.35">
      <c r="C89" t="s">
        <v>105</v>
      </c>
    </row>
    <row r="90" spans="3:18" ht="15.5" x14ac:dyDescent="0.35">
      <c r="C90" t="s">
        <v>106</v>
      </c>
    </row>
    <row r="91" spans="3:18" ht="15.5" x14ac:dyDescent="0.35">
      <c r="C91" t="s">
        <v>107</v>
      </c>
      <c r="D91" s="5">
        <v>82018735527</v>
      </c>
      <c r="E91" s="5">
        <v>109138966435</v>
      </c>
      <c r="F91" s="5">
        <v>91061936487</v>
      </c>
      <c r="G91" s="5">
        <v>94372390246</v>
      </c>
      <c r="I91" s="5">
        <v>109138966435</v>
      </c>
      <c r="J91" s="5">
        <v>81027032647</v>
      </c>
      <c r="K91" s="5">
        <v>83438133201</v>
      </c>
      <c r="L91" s="5">
        <v>111916306056</v>
      </c>
      <c r="M91" s="5">
        <v>273462421017</v>
      </c>
      <c r="N91" s="5">
        <v>299279754931</v>
      </c>
      <c r="O91" s="5">
        <v>75173239233</v>
      </c>
      <c r="P91" s="5">
        <v>73075412445</v>
      </c>
      <c r="Q91" s="5">
        <v>54785566059</v>
      </c>
      <c r="R91" s="5">
        <v>85449374019</v>
      </c>
    </row>
    <row r="92" spans="3:18" ht="15.5" x14ac:dyDescent="0.35">
      <c r="C92" t="s">
        <v>108</v>
      </c>
      <c r="D92" s="5">
        <v>18263041939</v>
      </c>
      <c r="E92" s="5">
        <v>13818967735</v>
      </c>
      <c r="F92" s="5">
        <v>13763289593</v>
      </c>
      <c r="G92" s="5">
        <v>9869093574</v>
      </c>
      <c r="I92" s="5">
        <v>13818967735</v>
      </c>
      <c r="J92" s="5">
        <v>12304642155</v>
      </c>
      <c r="K92" s="5">
        <v>6875453995</v>
      </c>
      <c r="L92" s="5">
        <v>6379288361</v>
      </c>
      <c r="M92" s="5">
        <v>35209733882</v>
      </c>
      <c r="N92" s="5">
        <v>26346781386</v>
      </c>
      <c r="O92" s="5">
        <v>10534619744</v>
      </c>
      <c r="P92" s="5">
        <v>12406833948</v>
      </c>
      <c r="Q92" s="5">
        <v>15341066275</v>
      </c>
      <c r="R92" s="5">
        <v>6225855572</v>
      </c>
    </row>
    <row r="93" spans="3:18" ht="15.5" x14ac:dyDescent="0.35">
      <c r="C93" t="s">
        <v>109</v>
      </c>
      <c r="D93" s="5">
        <v>3967610060</v>
      </c>
      <c r="E93" s="5">
        <v>3220545239</v>
      </c>
      <c r="F93" s="5">
        <v>6365220398</v>
      </c>
      <c r="G93" s="5">
        <v>7247576054</v>
      </c>
      <c r="I93" s="5">
        <v>3220545239</v>
      </c>
      <c r="J93" s="5">
        <v>2182834210</v>
      </c>
      <c r="K93" s="5">
        <v>1969488082</v>
      </c>
      <c r="L93" s="5">
        <v>4454627507</v>
      </c>
      <c r="M93" s="5">
        <v>4137102250</v>
      </c>
      <c r="N93" s="5">
        <v>3871971745</v>
      </c>
      <c r="O93" s="5">
        <v>210532796</v>
      </c>
      <c r="P93" s="5">
        <v>4412039704</v>
      </c>
      <c r="Q93" s="5">
        <v>83246812</v>
      </c>
      <c r="R93" s="5">
        <v>83604961</v>
      </c>
    </row>
    <row r="94" spans="3:18" ht="15.5" x14ac:dyDescent="0.35">
      <c r="C94" t="s">
        <v>112</v>
      </c>
      <c r="E94" s="5">
        <v>56521776000</v>
      </c>
      <c r="F94" s="5">
        <v>20149440000</v>
      </c>
      <c r="G94" s="5">
        <v>33300177454</v>
      </c>
      <c r="I94" s="5">
        <v>56521776000</v>
      </c>
      <c r="J94" s="5">
        <v>7838570000</v>
      </c>
      <c r="K94" s="5">
        <v>16957600000</v>
      </c>
      <c r="L94" s="5">
        <v>47193000000</v>
      </c>
      <c r="M94" s="5">
        <v>57208875572</v>
      </c>
      <c r="N94" s="5">
        <v>106754448322</v>
      </c>
    </row>
    <row r="95" spans="3:18" ht="15.5" x14ac:dyDescent="0.35">
      <c r="C95" t="s">
        <v>110</v>
      </c>
      <c r="D95" s="5">
        <v>12198984017</v>
      </c>
      <c r="E95" s="5">
        <v>7518945888</v>
      </c>
      <c r="F95" s="5">
        <v>15186161831</v>
      </c>
      <c r="G95" s="5">
        <v>7887051945</v>
      </c>
      <c r="I95" s="5">
        <v>7518945888</v>
      </c>
      <c r="J95" s="5">
        <v>19755707293</v>
      </c>
      <c r="K95" s="5">
        <v>20968648436</v>
      </c>
      <c r="L95" s="5">
        <v>9748182207</v>
      </c>
      <c r="M95" s="5">
        <v>60665985856</v>
      </c>
      <c r="N95" s="5">
        <v>21715524772</v>
      </c>
      <c r="O95" s="5">
        <v>3130730653</v>
      </c>
      <c r="P95" s="5">
        <v>8948727611</v>
      </c>
      <c r="Q95" s="5">
        <v>11047294938</v>
      </c>
      <c r="R95" s="5">
        <v>4945686574</v>
      </c>
    </row>
    <row r="96" spans="3:18" ht="15.5" x14ac:dyDescent="0.35">
      <c r="C96" t="s">
        <v>111</v>
      </c>
      <c r="D96" s="5">
        <v>6342052181</v>
      </c>
      <c r="E96" s="5">
        <v>6365329424</v>
      </c>
      <c r="F96" s="5">
        <v>13810549719</v>
      </c>
      <c r="G96" s="5">
        <v>11359276570</v>
      </c>
      <c r="I96" s="5">
        <v>6365329424</v>
      </c>
      <c r="J96" s="5">
        <v>15781368167</v>
      </c>
      <c r="K96" s="5">
        <v>6225152386</v>
      </c>
      <c r="L96" s="5">
        <v>4105923449</v>
      </c>
      <c r="M96" s="5">
        <v>52027162706</v>
      </c>
      <c r="N96" s="5">
        <v>5468762496</v>
      </c>
      <c r="O96" s="5">
        <v>4386621100</v>
      </c>
      <c r="P96" s="5">
        <v>2720812182</v>
      </c>
      <c r="Q96" s="5">
        <v>1935424498</v>
      </c>
      <c r="R96" s="5">
        <v>1571825132</v>
      </c>
    </row>
    <row r="97" spans="3:18" ht="15.5" x14ac:dyDescent="0.35">
      <c r="C97" t="s">
        <v>113</v>
      </c>
    </row>
    <row r="98" spans="3:18" ht="15.5" x14ac:dyDescent="0.35">
      <c r="C98" t="s">
        <v>288</v>
      </c>
      <c r="F98" s="5">
        <v>3754775000</v>
      </c>
      <c r="G98" s="5">
        <v>3884250000</v>
      </c>
      <c r="J98" s="5">
        <v>5596134036</v>
      </c>
      <c r="K98" s="5">
        <v>17630720273</v>
      </c>
      <c r="L98" s="5">
        <v>41653972286</v>
      </c>
      <c r="M98" s="5">
        <v>50899165790</v>
      </c>
      <c r="O98" s="5">
        <v>57145179644</v>
      </c>
    </row>
    <row r="99" spans="3:18" ht="15.5" x14ac:dyDescent="0.35">
      <c r="C99" t="s">
        <v>342</v>
      </c>
      <c r="Q99" s="5">
        <v>94980000</v>
      </c>
      <c r="R99" s="5">
        <v>118190350</v>
      </c>
    </row>
    <row r="100" spans="3:18" ht="15.5" x14ac:dyDescent="0.35">
      <c r="C100" t="s">
        <v>450</v>
      </c>
      <c r="L100" s="5">
        <v>48860001</v>
      </c>
      <c r="M100" s="5">
        <v>682303362</v>
      </c>
      <c r="N100" s="5">
        <v>541150960</v>
      </c>
    </row>
    <row r="101" spans="3:18" ht="15.5" x14ac:dyDescent="0.35">
      <c r="C101" t="s">
        <v>115</v>
      </c>
      <c r="D101" s="5">
        <v>6183241175</v>
      </c>
      <c r="E101" s="5">
        <v>9436110631</v>
      </c>
      <c r="F101" s="5">
        <v>9240788889</v>
      </c>
      <c r="G101" s="5">
        <v>12365580117</v>
      </c>
      <c r="I101" s="5">
        <v>9436110631</v>
      </c>
      <c r="J101" s="5">
        <v>17573922851</v>
      </c>
      <c r="K101" s="5">
        <v>22774971473</v>
      </c>
      <c r="L101" s="5">
        <v>32653244592</v>
      </c>
      <c r="M101" s="5">
        <v>26814528273</v>
      </c>
      <c r="N101" s="5">
        <v>55832070535</v>
      </c>
      <c r="O101" s="5">
        <v>56910734940</v>
      </c>
      <c r="P101" s="5">
        <v>44586999000</v>
      </c>
      <c r="Q101" s="5">
        <v>26378533536</v>
      </c>
      <c r="R101" s="5">
        <v>72622401780</v>
      </c>
    </row>
    <row r="102" spans="3:18" ht="15.5" x14ac:dyDescent="0.35">
      <c r="C102" t="s">
        <v>116</v>
      </c>
      <c r="D102" s="5">
        <v>11886165010</v>
      </c>
      <c r="E102" s="5">
        <v>10979773396</v>
      </c>
      <c r="F102" s="5">
        <v>14668833732</v>
      </c>
      <c r="G102" s="5">
        <v>14083058292</v>
      </c>
      <c r="I102" s="5">
        <v>10979773396</v>
      </c>
      <c r="J102" s="5">
        <v>13917711015</v>
      </c>
      <c r="K102" s="5">
        <v>28011050131</v>
      </c>
      <c r="L102" s="5">
        <v>49670969091</v>
      </c>
      <c r="M102" s="5">
        <v>61356035730</v>
      </c>
      <c r="N102" s="5">
        <v>10974658797</v>
      </c>
      <c r="O102" s="5">
        <v>67057749196</v>
      </c>
      <c r="P102" s="5">
        <v>7267044064</v>
      </c>
      <c r="Q102" s="5">
        <v>5970143551</v>
      </c>
      <c r="R102" s="5">
        <v>4868732000</v>
      </c>
    </row>
    <row r="103" spans="3:18" ht="15.5" x14ac:dyDescent="0.35">
      <c r="C103" t="s">
        <v>117</v>
      </c>
      <c r="D103" s="5">
        <v>11886165010</v>
      </c>
      <c r="E103" s="5">
        <v>10979773396</v>
      </c>
      <c r="F103" s="5">
        <v>14668833732</v>
      </c>
      <c r="G103" s="5">
        <v>14083058292</v>
      </c>
      <c r="I103" s="5">
        <v>10979773396</v>
      </c>
      <c r="J103" s="5">
        <v>13917711015</v>
      </c>
      <c r="K103" s="5">
        <v>28011050131</v>
      </c>
      <c r="L103" s="5">
        <v>49670969091</v>
      </c>
      <c r="M103" s="5">
        <v>61356035730</v>
      </c>
      <c r="N103" s="5">
        <v>10974658797</v>
      </c>
      <c r="O103" s="5">
        <v>67057749196</v>
      </c>
      <c r="P103" s="5">
        <v>7267044064</v>
      </c>
      <c r="Q103" s="5">
        <v>5970143551</v>
      </c>
      <c r="R103" s="5">
        <v>4868732000</v>
      </c>
    </row>
    <row r="104" spans="3:18" ht="15.5" x14ac:dyDescent="0.35">
      <c r="C104" t="s">
        <v>119</v>
      </c>
    </row>
    <row r="105" spans="3:18" ht="15.5" x14ac:dyDescent="0.35">
      <c r="C105" t="s">
        <v>120</v>
      </c>
      <c r="F105" s="5">
        <v>3754775000</v>
      </c>
      <c r="G105" s="5">
        <v>3884250000</v>
      </c>
      <c r="J105" s="5">
        <v>5596134036</v>
      </c>
      <c r="K105" s="5">
        <v>17630720273</v>
      </c>
      <c r="L105" s="5">
        <v>41653972286</v>
      </c>
      <c r="M105" s="5">
        <v>50899165790</v>
      </c>
      <c r="O105" s="5">
        <v>57145179644</v>
      </c>
    </row>
    <row r="106" spans="3:18" ht="15.5" x14ac:dyDescent="0.35">
      <c r="C106" t="s">
        <v>293</v>
      </c>
      <c r="R106" s="5">
        <v>1800659</v>
      </c>
    </row>
    <row r="107" spans="3:18" ht="15.5" x14ac:dyDescent="0.35">
      <c r="C107" t="s">
        <v>121</v>
      </c>
      <c r="D107" s="5">
        <v>93904900537</v>
      </c>
      <c r="E107" s="5">
        <v>120118739831</v>
      </c>
      <c r="F107" s="5">
        <v>105730770219</v>
      </c>
      <c r="G107" s="5">
        <v>108455448538</v>
      </c>
      <c r="I107" s="5">
        <v>120118739831</v>
      </c>
      <c r="J107" s="5">
        <v>94944743662</v>
      </c>
      <c r="K107" s="5">
        <v>111449183332</v>
      </c>
      <c r="L107" s="5">
        <v>161587275147</v>
      </c>
      <c r="M107" s="5">
        <v>334818456747</v>
      </c>
      <c r="N107" s="5">
        <v>310254413728</v>
      </c>
      <c r="O107" s="5">
        <v>142230988429</v>
      </c>
      <c r="P107" s="5">
        <v>80342456509</v>
      </c>
      <c r="Q107" s="5">
        <v>60755709610</v>
      </c>
      <c r="R107" s="5">
        <v>90318106019</v>
      </c>
    </row>
    <row r="108" spans="3:18" ht="15.5" x14ac:dyDescent="0.35">
      <c r="C108" t="s">
        <v>122</v>
      </c>
    </row>
    <row r="109" spans="3:18" ht="15.5" x14ac:dyDescent="0.35">
      <c r="C109" t="s">
        <v>123</v>
      </c>
      <c r="D109" s="5">
        <v>76000006200</v>
      </c>
      <c r="E109" s="5">
        <v>76000006200</v>
      </c>
      <c r="F109" s="5">
        <v>76000006200</v>
      </c>
      <c r="G109" s="5">
        <v>76000006200</v>
      </c>
      <c r="I109" s="5">
        <v>76000006200</v>
      </c>
      <c r="J109" s="5">
        <v>76000006200</v>
      </c>
      <c r="K109" s="5">
        <v>76000006200</v>
      </c>
      <c r="L109" s="5">
        <v>76000006200</v>
      </c>
      <c r="M109" s="5">
        <v>76000006200</v>
      </c>
      <c r="N109" s="5">
        <v>76000006200</v>
      </c>
      <c r="O109" s="5">
        <v>76000006200</v>
      </c>
      <c r="P109" s="5">
        <v>76000006200</v>
      </c>
      <c r="Q109" s="5">
        <v>76000006200</v>
      </c>
      <c r="R109" s="5">
        <v>60000006170</v>
      </c>
    </row>
    <row r="110" spans="3:18" ht="15.5" x14ac:dyDescent="0.35">
      <c r="C110" t="s">
        <v>124</v>
      </c>
      <c r="D110" s="5">
        <v>8894255569</v>
      </c>
      <c r="E110" s="5">
        <v>8894255569</v>
      </c>
      <c r="F110" s="5">
        <v>8894255569</v>
      </c>
      <c r="G110" s="5">
        <v>8894255569</v>
      </c>
      <c r="I110" s="5">
        <v>8894255569</v>
      </c>
      <c r="J110" s="5">
        <v>8894255569</v>
      </c>
      <c r="K110" s="5">
        <v>8894255569</v>
      </c>
      <c r="L110" s="5">
        <v>8894255569</v>
      </c>
      <c r="M110" s="5">
        <v>8894255569</v>
      </c>
      <c r="N110" s="5">
        <v>8894255569</v>
      </c>
      <c r="O110" s="5">
        <v>20749405590</v>
      </c>
      <c r="P110" s="5">
        <v>20749405590</v>
      </c>
      <c r="Q110" s="5">
        <v>20749405590</v>
      </c>
    </row>
    <row r="111" spans="3:18" ht="15.5" x14ac:dyDescent="0.35">
      <c r="C111" t="s">
        <v>125</v>
      </c>
      <c r="D111" s="5">
        <v>829736525279</v>
      </c>
      <c r="E111" s="5">
        <v>746318043656</v>
      </c>
      <c r="F111" s="5">
        <v>742560166737</v>
      </c>
      <c r="G111" s="5">
        <v>745702386721</v>
      </c>
      <c r="I111" s="5">
        <v>746318043656</v>
      </c>
      <c r="J111" s="5">
        <v>728439086644</v>
      </c>
      <c r="K111" s="5">
        <v>707904026066</v>
      </c>
      <c r="L111" s="5">
        <v>703888302590</v>
      </c>
      <c r="M111" s="5">
        <v>650796483387</v>
      </c>
      <c r="N111" s="5">
        <v>315645519263</v>
      </c>
      <c r="O111" s="5">
        <v>200395170412</v>
      </c>
      <c r="P111" s="5">
        <v>138992628049</v>
      </c>
      <c r="Q111" s="5">
        <v>68487189317</v>
      </c>
      <c r="R111" s="5">
        <v>21204796817</v>
      </c>
    </row>
    <row r="112" spans="3:18" ht="15.5" x14ac:dyDescent="0.35">
      <c r="C112" t="s">
        <v>294</v>
      </c>
      <c r="D112" s="5">
        <v>200000000</v>
      </c>
      <c r="E112" s="5">
        <v>200000000</v>
      </c>
      <c r="F112" s="5">
        <v>200000000</v>
      </c>
      <c r="G112" s="5">
        <v>200000000</v>
      </c>
      <c r="I112" s="5">
        <v>200000000</v>
      </c>
      <c r="J112" s="5">
        <v>200000000</v>
      </c>
      <c r="K112" s="5">
        <v>200000000</v>
      </c>
      <c r="L112" s="5">
        <v>200000000</v>
      </c>
      <c r="M112" s="5">
        <v>200000000</v>
      </c>
      <c r="N112" s="5">
        <v>200000000</v>
      </c>
      <c r="Q112" s="5">
        <v>200000000</v>
      </c>
    </row>
    <row r="113" spans="2:18" ht="15.5" x14ac:dyDescent="0.35">
      <c r="C113" t="s">
        <v>295</v>
      </c>
      <c r="D113" s="5">
        <v>829536525279</v>
      </c>
      <c r="E113" s="5">
        <v>746118043656</v>
      </c>
      <c r="F113" s="5">
        <v>742360166737</v>
      </c>
      <c r="G113" s="5">
        <v>745502386721</v>
      </c>
      <c r="I113" s="5">
        <v>746118043656</v>
      </c>
      <c r="J113" s="5">
        <v>728239086644</v>
      </c>
      <c r="K113" s="5">
        <v>707704026066</v>
      </c>
      <c r="L113" s="5">
        <v>703688302590</v>
      </c>
      <c r="M113" s="5">
        <v>650596483387</v>
      </c>
      <c r="N113" s="5">
        <v>315445519263</v>
      </c>
      <c r="Q113" s="5">
        <v>68287189317</v>
      </c>
    </row>
    <row r="114" spans="2:18" ht="15.5" x14ac:dyDescent="0.35">
      <c r="C114" t="s">
        <v>296</v>
      </c>
      <c r="D114" s="5">
        <v>829736525279</v>
      </c>
      <c r="E114" s="5">
        <v>746318043656</v>
      </c>
      <c r="F114" s="5">
        <v>742560166737</v>
      </c>
      <c r="G114" s="5">
        <v>745702386721</v>
      </c>
      <c r="I114" s="5">
        <v>746318043656</v>
      </c>
      <c r="J114" s="5">
        <v>728439086644</v>
      </c>
      <c r="K114" s="5">
        <v>707904026066</v>
      </c>
      <c r="L114" s="5">
        <v>703888302590</v>
      </c>
      <c r="M114" s="5">
        <v>650796483387</v>
      </c>
      <c r="N114" s="5">
        <v>315645519263</v>
      </c>
      <c r="O114" s="5">
        <v>200395170412</v>
      </c>
      <c r="P114" s="5">
        <v>138992628049</v>
      </c>
      <c r="Q114" s="5">
        <v>68487189317</v>
      </c>
      <c r="R114" s="5">
        <v>21204796817</v>
      </c>
    </row>
    <row r="115" spans="2:18" ht="15.5" x14ac:dyDescent="0.35">
      <c r="C115" t="s">
        <v>297</v>
      </c>
      <c r="D115" s="5">
        <v>2867857413</v>
      </c>
      <c r="E115" s="5">
        <v>2859031804</v>
      </c>
      <c r="F115" s="5">
        <v>2857073395</v>
      </c>
      <c r="G115" s="5">
        <v>2848959922</v>
      </c>
      <c r="I115" s="5">
        <v>2859031804</v>
      </c>
      <c r="J115" s="5">
        <v>2826714099</v>
      </c>
      <c r="K115" s="5">
        <v>2784665761</v>
      </c>
      <c r="L115" s="5">
        <v>2761654798</v>
      </c>
      <c r="M115" s="5">
        <v>2760341948</v>
      </c>
      <c r="N115" s="5">
        <v>2762177407</v>
      </c>
    </row>
    <row r="116" spans="2:18" ht="15.5" x14ac:dyDescent="0.35">
      <c r="C116" t="s">
        <v>9</v>
      </c>
      <c r="D116" s="5">
        <v>985209306802</v>
      </c>
      <c r="E116" s="5">
        <v>902633228625</v>
      </c>
      <c r="F116" s="5">
        <v>874596700907</v>
      </c>
      <c r="G116" s="5">
        <v>877608502285</v>
      </c>
      <c r="I116" s="5">
        <v>902633228625</v>
      </c>
      <c r="J116" s="5">
        <v>860896265733</v>
      </c>
      <c r="K116" s="5">
        <v>840101540924</v>
      </c>
      <c r="L116" s="5">
        <v>843781090844</v>
      </c>
      <c r="M116" s="5">
        <v>743640411602</v>
      </c>
      <c r="N116" s="5">
        <v>409472441871</v>
      </c>
      <c r="O116" s="5">
        <v>299023079312</v>
      </c>
      <c r="P116" s="5">
        <v>237737869956</v>
      </c>
      <c r="Q116" s="5">
        <v>166843865684</v>
      </c>
      <c r="R116" s="5">
        <v>80619536441</v>
      </c>
    </row>
    <row r="117" spans="2:18" ht="15.5" x14ac:dyDescent="0.35">
      <c r="C117" t="s">
        <v>126</v>
      </c>
      <c r="D117" s="5">
        <v>1079114207339</v>
      </c>
      <c r="E117" s="5">
        <v>1022751968456</v>
      </c>
      <c r="F117" s="5">
        <v>980327471126</v>
      </c>
      <c r="G117" s="5">
        <v>986063950823</v>
      </c>
      <c r="I117" s="5">
        <v>1022751968456</v>
      </c>
      <c r="J117" s="5">
        <v>955841009395</v>
      </c>
      <c r="K117" s="5">
        <v>951550724256</v>
      </c>
      <c r="L117" s="5">
        <v>1005368365991</v>
      </c>
      <c r="M117" s="5">
        <v>1078458868349</v>
      </c>
      <c r="N117" s="5">
        <v>719726855599</v>
      </c>
      <c r="O117" s="5">
        <v>441254067741</v>
      </c>
      <c r="P117" s="5">
        <v>318080326465</v>
      </c>
      <c r="Q117" s="5">
        <v>227599575294</v>
      </c>
      <c r="R117" s="5">
        <v>170937642460</v>
      </c>
    </row>
    <row r="118" spans="2:18" ht="15.5" x14ac:dyDescent="0.35">
      <c r="C118" t="s">
        <v>127</v>
      </c>
      <c r="D118" s="5">
        <v>3800000310</v>
      </c>
      <c r="E118" s="5">
        <v>3800000310</v>
      </c>
      <c r="F118" s="5">
        <v>3800000310</v>
      </c>
      <c r="G118" s="5">
        <v>3800000310</v>
      </c>
      <c r="I118" s="5">
        <v>3800000310</v>
      </c>
      <c r="J118" s="5">
        <v>3800000310</v>
      </c>
      <c r="K118" s="5">
        <v>3800000310</v>
      </c>
      <c r="L118" s="5">
        <v>3800000310</v>
      </c>
      <c r="M118" s="5">
        <v>3800000310</v>
      </c>
      <c r="N118" s="5">
        <v>3800000310</v>
      </c>
      <c r="O118" s="5">
        <v>3800000310</v>
      </c>
      <c r="P118" s="5">
        <v>760000062</v>
      </c>
      <c r="Q118" s="5">
        <v>760000062</v>
      </c>
      <c r="R118" s="5">
        <v>6243497</v>
      </c>
    </row>
    <row r="120" spans="2:18" ht="15.5" x14ac:dyDescent="0.35">
      <c r="B120" t="s">
        <v>128</v>
      </c>
      <c r="C120" t="s">
        <v>129</v>
      </c>
      <c r="D120" s="5">
        <v>119042488248</v>
      </c>
      <c r="E120" s="5">
        <v>10066244733</v>
      </c>
      <c r="F120" s="5">
        <v>83239837212</v>
      </c>
      <c r="G120" s="5">
        <v>86726383306</v>
      </c>
      <c r="I120" s="5">
        <v>247065049440</v>
      </c>
      <c r="J120" s="5">
        <v>340628159478</v>
      </c>
      <c r="K120" s="5">
        <v>234322148589</v>
      </c>
      <c r="L120" s="5">
        <v>205457685653</v>
      </c>
      <c r="M120" s="5">
        <v>331696205583</v>
      </c>
      <c r="N120" s="5">
        <v>218921380562</v>
      </c>
      <c r="O120" s="5">
        <v>44434687873</v>
      </c>
      <c r="P120" s="5">
        <v>50917211634</v>
      </c>
      <c r="Q120" s="5">
        <v>46139446815</v>
      </c>
      <c r="R120" s="5">
        <v>-35520312919</v>
      </c>
    </row>
    <row r="121" spans="2:18" ht="15.5" x14ac:dyDescent="0.35">
      <c r="C121" t="s">
        <v>298</v>
      </c>
      <c r="D121" s="5">
        <v>258749800323</v>
      </c>
      <c r="E121" s="5">
        <v>194240989017</v>
      </c>
      <c r="F121" s="5">
        <v>179269188370</v>
      </c>
      <c r="G121" s="5">
        <v>207614692595</v>
      </c>
      <c r="I121" s="5">
        <v>784970078169</v>
      </c>
      <c r="J121" s="5">
        <v>898421748723</v>
      </c>
      <c r="K121" s="5">
        <v>493083348510</v>
      </c>
      <c r="L121" s="5">
        <v>891533497652</v>
      </c>
      <c r="M121" s="5">
        <v>1073915096140</v>
      </c>
      <c r="N121" s="5">
        <v>593970129877</v>
      </c>
      <c r="O121" s="5">
        <v>357066519363</v>
      </c>
      <c r="P121" s="5">
        <v>318678398268</v>
      </c>
      <c r="Q121" s="5">
        <v>225549242550</v>
      </c>
      <c r="R121" s="5">
        <v>194884967332</v>
      </c>
    </row>
    <row r="122" spans="2:18" ht="15.5" x14ac:dyDescent="0.35">
      <c r="C122" t="s">
        <v>300</v>
      </c>
      <c r="D122" s="5">
        <v>-122163907199</v>
      </c>
      <c r="E122" s="5">
        <v>-169761989260</v>
      </c>
      <c r="F122" s="5">
        <v>-36433956968</v>
      </c>
      <c r="G122" s="5">
        <v>-132010377984</v>
      </c>
      <c r="I122" s="5">
        <v>-456440942211</v>
      </c>
      <c r="J122" s="5">
        <v>-468933970415</v>
      </c>
      <c r="K122" s="5">
        <v>-217920342364</v>
      </c>
      <c r="L122" s="5">
        <v>-566885135299</v>
      </c>
      <c r="M122" s="5">
        <v>-642678334271</v>
      </c>
      <c r="N122" s="5">
        <v>-349872359474</v>
      </c>
      <c r="O122" s="5">
        <v>-262700209335</v>
      </c>
      <c r="P122" s="5">
        <v>-241803934421</v>
      </c>
      <c r="Q122" s="5">
        <v>-162348214525</v>
      </c>
      <c r="R122" s="5">
        <v>-220300116164</v>
      </c>
    </row>
    <row r="123" spans="2:18" ht="15.5" x14ac:dyDescent="0.35">
      <c r="C123" t="s">
        <v>350</v>
      </c>
      <c r="D123" s="5">
        <v>-18516411000</v>
      </c>
      <c r="E123" s="5">
        <v>-22640430066</v>
      </c>
      <c r="F123" s="5">
        <v>-59747140479</v>
      </c>
      <c r="G123" s="5">
        <v>12290946155</v>
      </c>
      <c r="I123" s="5">
        <v>-89870010655</v>
      </c>
      <c r="J123" s="5">
        <v>-92661434918</v>
      </c>
      <c r="K123" s="5">
        <v>-41190537019</v>
      </c>
      <c r="L123" s="5">
        <v>-119694030917</v>
      </c>
      <c r="M123" s="5">
        <v>-99781682814</v>
      </c>
      <c r="N123" s="5">
        <v>-25790718732</v>
      </c>
      <c r="O123" s="5">
        <v>-41153608946</v>
      </c>
      <c r="P123" s="5">
        <v>-34290737594</v>
      </c>
      <c r="Q123" s="5">
        <v>-12902849685</v>
      </c>
      <c r="R123" s="5">
        <v>-5772333323</v>
      </c>
    </row>
    <row r="124" spans="2:18" ht="15.5" x14ac:dyDescent="0.35">
      <c r="C124" t="s">
        <v>80</v>
      </c>
      <c r="F124" s="5">
        <v>-26502806</v>
      </c>
      <c r="G124" s="5">
        <v>26502806</v>
      </c>
      <c r="J124" s="5">
        <v>3801816088</v>
      </c>
      <c r="K124" s="5">
        <v>349679462</v>
      </c>
      <c r="L124" s="5">
        <v>503354217</v>
      </c>
      <c r="M124" s="5">
        <v>241126528</v>
      </c>
      <c r="N124" s="5">
        <v>614328891</v>
      </c>
    </row>
    <row r="125" spans="2:18" ht="15.5" x14ac:dyDescent="0.35">
      <c r="C125" t="s">
        <v>351</v>
      </c>
      <c r="E125" s="5">
        <v>1909517380</v>
      </c>
      <c r="I125" s="5">
        <v>1909517380</v>
      </c>
    </row>
    <row r="126" spans="2:18" ht="15.5" x14ac:dyDescent="0.35">
      <c r="C126" t="s">
        <v>530</v>
      </c>
      <c r="D126" s="5">
        <v>-165610479</v>
      </c>
      <c r="E126" s="5">
        <v>-229206035</v>
      </c>
      <c r="F126" s="5">
        <v>-669392874</v>
      </c>
      <c r="G126" s="5">
        <v>-268291138</v>
      </c>
      <c r="I126" s="5">
        <v>-1506803636</v>
      </c>
      <c r="J126" s="5">
        <v>-1700641877</v>
      </c>
      <c r="K126" s="5">
        <v>-3211637085</v>
      </c>
      <c r="L126" s="5">
        <v>-3666241353</v>
      </c>
      <c r="M126" s="5">
        <v>-6300752294</v>
      </c>
      <c r="N126" s="5">
        <v>-4331714951</v>
      </c>
    </row>
    <row r="127" spans="2:18" ht="15.5" x14ac:dyDescent="0.35">
      <c r="C127" t="s">
        <v>531</v>
      </c>
      <c r="O127" s="5">
        <v>-3644086176</v>
      </c>
      <c r="P127" s="5">
        <v>-1381120112</v>
      </c>
      <c r="Q127" s="5">
        <v>-1564270632</v>
      </c>
      <c r="R127" s="5">
        <v>-1453764928</v>
      </c>
    </row>
    <row r="128" spans="2:18" ht="15.5" x14ac:dyDescent="0.35">
      <c r="C128" t="s">
        <v>152</v>
      </c>
      <c r="D128" s="5">
        <v>-59940255935</v>
      </c>
      <c r="E128" s="5">
        <v>-43416329493</v>
      </c>
      <c r="F128" s="5">
        <v>-93074402756</v>
      </c>
      <c r="G128" s="5">
        <v>-84814204131</v>
      </c>
      <c r="I128" s="5">
        <v>-232557565592</v>
      </c>
      <c r="J128" s="5">
        <v>-294055328436</v>
      </c>
      <c r="K128" s="5">
        <v>-219348574617</v>
      </c>
      <c r="L128" s="5">
        <v>-214598131958</v>
      </c>
      <c r="M128" s="5">
        <v>-91615487318</v>
      </c>
      <c r="N128" s="5">
        <v>-55087550089</v>
      </c>
      <c r="O128" s="5">
        <v>42868913414</v>
      </c>
      <c r="P128" s="5">
        <v>6808464534</v>
      </c>
      <c r="Q128" s="5">
        <v>-9612653004</v>
      </c>
      <c r="R128" s="5">
        <v>46692492280</v>
      </c>
    </row>
    <row r="129" spans="3:18" ht="15.5" x14ac:dyDescent="0.35">
      <c r="C129" t="s">
        <v>142</v>
      </c>
      <c r="D129" s="5">
        <v>-6595667701</v>
      </c>
      <c r="E129" s="5">
        <v>10117906972</v>
      </c>
      <c r="F129" s="5">
        <v>-23141873708</v>
      </c>
      <c r="G129" s="5">
        <v>-327361533</v>
      </c>
      <c r="I129" s="5">
        <v>35248878</v>
      </c>
      <c r="J129" s="5">
        <v>-25764020999</v>
      </c>
      <c r="K129" s="5">
        <v>-11312889431</v>
      </c>
      <c r="L129" s="5">
        <v>-43813375981</v>
      </c>
      <c r="M129" s="5">
        <v>-175528209710</v>
      </c>
      <c r="N129" s="5">
        <v>-152145181283</v>
      </c>
      <c r="O129" s="5">
        <v>-64755252530</v>
      </c>
      <c r="P129" s="5">
        <v>-70240717723</v>
      </c>
      <c r="Q129" s="5">
        <v>-23467696423</v>
      </c>
      <c r="R129" s="5">
        <v>-21123179378</v>
      </c>
    </row>
    <row r="130" spans="3:18" ht="15.5" x14ac:dyDescent="0.35">
      <c r="C130" t="s">
        <v>309</v>
      </c>
      <c r="N130" s="5">
        <v>9580306466</v>
      </c>
    </row>
    <row r="131" spans="3:18" ht="15.5" x14ac:dyDescent="0.35">
      <c r="C131" t="s">
        <v>360</v>
      </c>
      <c r="M131" s="5">
        <v>3761363636</v>
      </c>
      <c r="N131" s="5">
        <v>416385328</v>
      </c>
      <c r="Q131" s="5">
        <v>20000000</v>
      </c>
    </row>
    <row r="132" spans="3:18" ht="15.5" x14ac:dyDescent="0.35">
      <c r="C132" t="s">
        <v>532</v>
      </c>
      <c r="E132" s="5">
        <v>-21210000000</v>
      </c>
      <c r="F132" s="5">
        <v>21210000000</v>
      </c>
    </row>
    <row r="133" spans="3:18" ht="15.5" x14ac:dyDescent="0.35">
      <c r="C133" t="s">
        <v>533</v>
      </c>
      <c r="E133" s="5">
        <v>21210000000</v>
      </c>
      <c r="F133" s="5">
        <v>-21210000000</v>
      </c>
      <c r="G133" s="5">
        <v>3210000000</v>
      </c>
      <c r="I133" s="5">
        <v>21210000000</v>
      </c>
      <c r="J133" s="5">
        <v>-21210000000</v>
      </c>
    </row>
    <row r="134" spans="3:18" ht="15.5" x14ac:dyDescent="0.35">
      <c r="C134" t="s">
        <v>534</v>
      </c>
    </row>
    <row r="135" spans="3:18" ht="15.5" x14ac:dyDescent="0.35">
      <c r="C135" t="s">
        <v>321</v>
      </c>
    </row>
    <row r="136" spans="3:18" ht="15.5" x14ac:dyDescent="0.35">
      <c r="C136" t="s">
        <v>151</v>
      </c>
      <c r="D136" s="5">
        <v>-6595667701</v>
      </c>
      <c r="E136" s="5">
        <v>10117906972</v>
      </c>
      <c r="F136" s="5">
        <v>-23141873708</v>
      </c>
      <c r="G136" s="5">
        <v>-3537361533</v>
      </c>
      <c r="I136" s="5">
        <v>-21174751122</v>
      </c>
      <c r="J136" s="5">
        <v>-9340973875</v>
      </c>
      <c r="K136" s="5">
        <v>-16802889431</v>
      </c>
      <c r="L136" s="5">
        <v>-43813375981</v>
      </c>
      <c r="M136" s="5">
        <v>-179289573346</v>
      </c>
      <c r="N136" s="5">
        <v>-162141873077</v>
      </c>
      <c r="O136" s="5">
        <v>-64755252530</v>
      </c>
      <c r="P136" s="5">
        <v>-70240717723</v>
      </c>
      <c r="Q136" s="5">
        <v>-23487696423</v>
      </c>
      <c r="R136" s="5">
        <v>-21123179378</v>
      </c>
    </row>
    <row r="137" spans="3:18" ht="15.5" x14ac:dyDescent="0.35">
      <c r="C137" t="s">
        <v>535</v>
      </c>
      <c r="J137" s="5">
        <v>4786952876</v>
      </c>
      <c r="K137" s="5">
        <v>5490000000</v>
      </c>
    </row>
    <row r="138" spans="3:18" ht="15.5" x14ac:dyDescent="0.35">
      <c r="C138" t="s">
        <v>153</v>
      </c>
      <c r="D138" s="5">
        <v>-59940255935</v>
      </c>
      <c r="E138" s="5">
        <v>-43416329493</v>
      </c>
      <c r="F138" s="5">
        <v>-93074402756</v>
      </c>
      <c r="G138" s="5">
        <v>-84814204131</v>
      </c>
      <c r="I138" s="5">
        <v>-232557565592</v>
      </c>
      <c r="J138" s="5">
        <v>-294055328436</v>
      </c>
      <c r="K138" s="5">
        <v>-219348574617</v>
      </c>
      <c r="L138" s="5">
        <v>-214598131958</v>
      </c>
      <c r="M138" s="5">
        <v>-91615487318</v>
      </c>
      <c r="N138" s="5">
        <v>-55087550089</v>
      </c>
      <c r="O138" s="5">
        <v>42868913414</v>
      </c>
      <c r="P138" s="5">
        <v>6808464534</v>
      </c>
      <c r="Q138" s="5">
        <v>-9612653004</v>
      </c>
      <c r="R138" s="5">
        <v>46692492280</v>
      </c>
    </row>
    <row r="139" spans="3:18" ht="15.5" x14ac:dyDescent="0.35">
      <c r="C139" t="s">
        <v>536</v>
      </c>
    </row>
    <row r="140" spans="3:18" ht="15.5" x14ac:dyDescent="0.35">
      <c r="C140" t="s">
        <v>537</v>
      </c>
      <c r="K140" s="5">
        <v>-48860001</v>
      </c>
      <c r="L140" s="5">
        <v>-633443361</v>
      </c>
      <c r="M140" s="5">
        <v>-509628750</v>
      </c>
      <c r="N140" s="5">
        <v>-894046541</v>
      </c>
    </row>
    <row r="141" spans="3:18" ht="15.5" x14ac:dyDescent="0.35">
      <c r="C141" t="s">
        <v>526</v>
      </c>
      <c r="D141" s="5">
        <v>-3252869456</v>
      </c>
      <c r="E141" s="5">
        <v>10174492998</v>
      </c>
      <c r="F141" s="5">
        <v>-10174492998</v>
      </c>
      <c r="G141" s="5">
        <v>3074145623</v>
      </c>
      <c r="L141" s="5">
        <v>-29882577735</v>
      </c>
      <c r="M141" s="5">
        <v>-70897471982</v>
      </c>
      <c r="N141" s="5">
        <v>-1854260069</v>
      </c>
      <c r="Q141" s="5">
        <v>-46220657894</v>
      </c>
      <c r="R141" s="5">
        <v>-136017952520</v>
      </c>
    </row>
    <row r="142" spans="3:18" ht="15.5" x14ac:dyDescent="0.35">
      <c r="C142" t="s">
        <v>525</v>
      </c>
      <c r="E142" s="5">
        <v>-12310870000</v>
      </c>
      <c r="F142" s="5">
        <v>12310870000</v>
      </c>
      <c r="L142" s="5">
        <v>19600021563</v>
      </c>
      <c r="M142" s="5">
        <v>92637943108</v>
      </c>
      <c r="O142" s="5">
        <v>69468915584</v>
      </c>
      <c r="P142" s="5">
        <v>18303445464</v>
      </c>
      <c r="R142" s="5">
        <v>183026770375</v>
      </c>
    </row>
    <row r="143" spans="3:18" ht="15.5" x14ac:dyDescent="0.35">
      <c r="C143" t="s">
        <v>314</v>
      </c>
      <c r="E143" s="5">
        <v>-13733946256</v>
      </c>
      <c r="I143" s="5">
        <v>-13733946256</v>
      </c>
      <c r="J143" s="5">
        <v>-17235634859</v>
      </c>
      <c r="K143" s="5">
        <v>-33852665131</v>
      </c>
    </row>
    <row r="144" spans="3:18" ht="15.5" x14ac:dyDescent="0.35">
      <c r="C144" t="s">
        <v>495</v>
      </c>
      <c r="F144" s="5">
        <v>6920226770</v>
      </c>
      <c r="G144" s="5">
        <v>-6920226770</v>
      </c>
      <c r="R144" s="5">
        <v>-50000000</v>
      </c>
    </row>
    <row r="145" spans="2:18" ht="15.5" x14ac:dyDescent="0.35">
      <c r="C145" t="s">
        <v>465</v>
      </c>
      <c r="P145" s="5">
        <v>-94980000</v>
      </c>
      <c r="Q145" s="5">
        <v>-141400700</v>
      </c>
      <c r="R145" s="5">
        <v>-366325575</v>
      </c>
    </row>
    <row r="146" spans="2:18" ht="15.5" x14ac:dyDescent="0.35">
      <c r="C146" t="s">
        <v>124</v>
      </c>
      <c r="Q146" s="5">
        <v>36749405590</v>
      </c>
      <c r="R146" s="5">
        <v>100000000</v>
      </c>
    </row>
    <row r="147" spans="2:18" ht="15.5" x14ac:dyDescent="0.35">
      <c r="C147" t="s">
        <v>371</v>
      </c>
      <c r="E147" s="5">
        <v>-76000006200</v>
      </c>
      <c r="F147" s="5">
        <v>-76000006200</v>
      </c>
      <c r="G147" s="5">
        <v>-114000009300</v>
      </c>
      <c r="I147" s="5">
        <v>-266000021700</v>
      </c>
      <c r="J147" s="5">
        <v>-266000021700</v>
      </c>
      <c r="K147" s="5">
        <v>-152000012400</v>
      </c>
      <c r="L147" s="5">
        <v>-190000015500</v>
      </c>
      <c r="M147" s="5">
        <v>-57000004650</v>
      </c>
      <c r="N147" s="5">
        <v>-26600002170</v>
      </c>
      <c r="O147" s="5">
        <v>-26600002170</v>
      </c>
      <c r="P147" s="5">
        <v>-11400000930</v>
      </c>
    </row>
    <row r="148" spans="2:18" ht="15.5" x14ac:dyDescent="0.35">
      <c r="C148" t="s">
        <v>311</v>
      </c>
      <c r="N148" s="5">
        <v>-71251239740</v>
      </c>
    </row>
    <row r="149" spans="2:18" ht="15.5" x14ac:dyDescent="0.35">
      <c r="C149" t="s">
        <v>320</v>
      </c>
    </row>
    <row r="150" spans="2:18" ht="15.5" x14ac:dyDescent="0.35">
      <c r="C150" t="s">
        <v>457</v>
      </c>
    </row>
    <row r="151" spans="2:18" ht="15.5" x14ac:dyDescent="0.35">
      <c r="C151" t="s">
        <v>459</v>
      </c>
    </row>
    <row r="152" spans="2:18" ht="15.5" x14ac:dyDescent="0.35">
      <c r="C152" t="s">
        <v>493</v>
      </c>
    </row>
    <row r="153" spans="2:18" ht="15.5" x14ac:dyDescent="0.35">
      <c r="C153" t="s">
        <v>165</v>
      </c>
      <c r="D153" s="5">
        <v>52506564612</v>
      </c>
      <c r="E153" s="5">
        <v>-23232177788</v>
      </c>
      <c r="F153" s="5">
        <v>-32976439252</v>
      </c>
      <c r="G153" s="5">
        <v>1584817642</v>
      </c>
      <c r="I153" s="5">
        <v>14542732726</v>
      </c>
      <c r="J153" s="5">
        <v>20808810043</v>
      </c>
      <c r="K153" s="5">
        <v>3660684541</v>
      </c>
      <c r="L153" s="5">
        <v>-52953822286</v>
      </c>
      <c r="M153" s="5">
        <v>64552508555</v>
      </c>
      <c r="N153" s="5">
        <v>11688649190</v>
      </c>
      <c r="O153" s="5">
        <v>22548348757</v>
      </c>
      <c r="P153" s="5">
        <v>-12515041555</v>
      </c>
      <c r="Q153" s="5">
        <v>13059097388</v>
      </c>
      <c r="R153" s="5">
        <v>-9951000017</v>
      </c>
    </row>
    <row r="154" spans="2:18" ht="15.5" x14ac:dyDescent="0.35">
      <c r="C154" t="s">
        <v>166</v>
      </c>
      <c r="D154" s="5">
        <v>90274873237</v>
      </c>
      <c r="I154" s="5">
        <v>75732140512</v>
      </c>
      <c r="J154" s="5">
        <v>54923330469</v>
      </c>
      <c r="K154" s="5">
        <v>51262645928</v>
      </c>
      <c r="L154" s="5">
        <v>104216468215</v>
      </c>
      <c r="M154" s="5">
        <v>39663959660</v>
      </c>
      <c r="N154" s="5">
        <v>27975310470</v>
      </c>
      <c r="O154" s="5">
        <v>5426961713</v>
      </c>
      <c r="P154" s="5">
        <v>17942003268</v>
      </c>
      <c r="Q154" s="5">
        <v>4882905880</v>
      </c>
      <c r="R154" s="5">
        <v>14833905897</v>
      </c>
    </row>
    <row r="155" spans="2:18" ht="15.5" x14ac:dyDescent="0.35">
      <c r="C155" t="s">
        <v>167</v>
      </c>
    </row>
    <row r="156" spans="2:18" ht="15.5" x14ac:dyDescent="0.35">
      <c r="C156" t="s">
        <v>168</v>
      </c>
      <c r="D156" s="5">
        <v>142781437849</v>
      </c>
      <c r="E156" s="5">
        <v>-23232177788</v>
      </c>
      <c r="F156" s="5">
        <v>-32976439252</v>
      </c>
      <c r="G156" s="5">
        <v>1584817642</v>
      </c>
      <c r="I156" s="5">
        <v>90274873238</v>
      </c>
      <c r="J156" s="5">
        <v>75732140512</v>
      </c>
      <c r="K156" s="5">
        <v>54923330469</v>
      </c>
      <c r="L156" s="5">
        <v>51262645929</v>
      </c>
      <c r="M156" s="5">
        <v>104216468215</v>
      </c>
      <c r="N156" s="5">
        <v>39663959660</v>
      </c>
      <c r="O156" s="5">
        <v>27975310470</v>
      </c>
      <c r="P156" s="5">
        <v>5426961713</v>
      </c>
      <c r="Q156" s="5">
        <v>17942003268</v>
      </c>
      <c r="R156" s="5">
        <v>4882905880</v>
      </c>
    </row>
    <row r="158" spans="2:18" ht="15.5" x14ac:dyDescent="0.35">
      <c r="B158" t="s">
        <v>169</v>
      </c>
      <c r="C158" t="s">
        <v>11</v>
      </c>
      <c r="D158" s="5">
        <v>3800000000</v>
      </c>
      <c r="E158" s="5">
        <v>3800000000</v>
      </c>
      <c r="F158" s="5">
        <v>3800000000</v>
      </c>
      <c r="G158" s="5">
        <v>3800000000</v>
      </c>
      <c r="I158" s="5">
        <v>3800000000</v>
      </c>
      <c r="J158" s="5">
        <v>3800000000</v>
      </c>
      <c r="K158" s="5">
        <v>3800000000</v>
      </c>
      <c r="L158" s="5">
        <v>3800000000</v>
      </c>
      <c r="M158" s="5">
        <v>3800000000</v>
      </c>
      <c r="N158" s="5">
        <v>3800000000</v>
      </c>
      <c r="O158" s="5">
        <v>3800000000</v>
      </c>
      <c r="P158" s="5">
        <v>760000000</v>
      </c>
      <c r="Q158" s="5">
        <v>760000000</v>
      </c>
      <c r="R158" s="5">
        <v>10000000</v>
      </c>
    </row>
    <row r="159" spans="2:18" ht="15.5" x14ac:dyDescent="0.35">
      <c r="C159" t="s">
        <v>170</v>
      </c>
      <c r="D159" s="6">
        <v>21.95</v>
      </c>
      <c r="E159" s="6">
        <v>20.99</v>
      </c>
      <c r="F159" s="6">
        <v>19.170000000000002</v>
      </c>
      <c r="G159" s="6">
        <v>16.12</v>
      </c>
    </row>
    <row r="160" spans="2:18" ht="15.5" x14ac:dyDescent="0.35">
      <c r="C160" t="s">
        <v>171</v>
      </c>
      <c r="D160" s="6">
        <v>35.08</v>
      </c>
      <c r="E160" s="6">
        <v>39.299999999999997</v>
      </c>
      <c r="F160" s="6">
        <v>33.119999999999997</v>
      </c>
      <c r="G160" s="6">
        <v>41.56</v>
      </c>
    </row>
    <row r="161" spans="3:7" ht="15.5" x14ac:dyDescent="0.35">
      <c r="C161" t="s">
        <v>59</v>
      </c>
      <c r="D161" s="6">
        <v>11.66</v>
      </c>
      <c r="E161" s="6">
        <v>12.92</v>
      </c>
      <c r="F161" s="6">
        <v>11.28</v>
      </c>
      <c r="G161" s="6">
        <v>14.32</v>
      </c>
    </row>
    <row r="162" spans="3:7" ht="15.5" x14ac:dyDescent="0.35">
      <c r="C162" t="s">
        <v>172</v>
      </c>
      <c r="D162" s="5">
        <v>110420000000</v>
      </c>
      <c r="E162" s="5">
        <v>104030000000</v>
      </c>
      <c r="F162" s="5">
        <v>99440000000</v>
      </c>
      <c r="G162" s="5">
        <v>169450000000</v>
      </c>
    </row>
    <row r="163" spans="3:7" ht="15.5" x14ac:dyDescent="0.35">
      <c r="C163" t="s">
        <v>173</v>
      </c>
      <c r="D163" s="6">
        <v>7.7300000000000008E-2</v>
      </c>
      <c r="E163" s="6">
        <v>7.8E-2</v>
      </c>
      <c r="F163" s="6">
        <v>7.4299999999999991E-2</v>
      </c>
      <c r="G163" s="6">
        <v>6.2100000000000002E-2</v>
      </c>
    </row>
    <row r="164" spans="3:7" ht="15.5" x14ac:dyDescent="0.35">
      <c r="C164" t="s">
        <v>174</v>
      </c>
      <c r="D164" s="6">
        <v>8.4900000000000003E-2</v>
      </c>
      <c r="E164" s="6">
        <v>8.8599999999999998E-2</v>
      </c>
      <c r="F164" s="6">
        <v>8.3599999999999994E-2</v>
      </c>
      <c r="G164" s="6">
        <v>7.0000000000000007E-2</v>
      </c>
    </row>
    <row r="165" spans="3:7" ht="15.5" x14ac:dyDescent="0.35">
      <c r="C165" t="s">
        <v>175</v>
      </c>
      <c r="D165" s="6">
        <v>0.107</v>
      </c>
      <c r="E165" s="6">
        <v>0.10710000000000001</v>
      </c>
      <c r="F165" s="6">
        <v>0.10300000000000001</v>
      </c>
      <c r="G165" s="6">
        <v>0.1757</v>
      </c>
    </row>
    <row r="166" spans="3:7" ht="15.5" x14ac:dyDescent="0.35">
      <c r="C166" t="s">
        <v>176</v>
      </c>
      <c r="D166" s="6">
        <v>617.49</v>
      </c>
      <c r="E166" s="6">
        <v>421.19</v>
      </c>
      <c r="F166" s="6">
        <v>136.96</v>
      </c>
      <c r="G166" s="6">
        <v>602.12</v>
      </c>
    </row>
    <row r="167" spans="3:7" ht="15.5" x14ac:dyDescent="0.35">
      <c r="C167" t="s">
        <v>325</v>
      </c>
      <c r="D167" s="5">
        <v>985000000000</v>
      </c>
      <c r="E167" s="5">
        <v>903000000000</v>
      </c>
      <c r="F167" s="5">
        <v>875000000000</v>
      </c>
      <c r="G167" s="5">
        <v>878000000000</v>
      </c>
    </row>
    <row r="168" spans="3:7" ht="15.5" x14ac:dyDescent="0.35">
      <c r="C168" t="s">
        <v>177</v>
      </c>
      <c r="D168" s="6">
        <v>2.98</v>
      </c>
      <c r="E168" s="6">
        <v>3.48</v>
      </c>
      <c r="F168" s="6">
        <v>2.77</v>
      </c>
      <c r="G168" s="6">
        <v>2.91</v>
      </c>
    </row>
    <row r="169" spans="3:7" ht="15.5" x14ac:dyDescent="0.35">
      <c r="C169" t="s">
        <v>178</v>
      </c>
      <c r="D169" s="6">
        <v>258.51</v>
      </c>
      <c r="E169" s="6">
        <v>236.78</v>
      </c>
      <c r="F169" s="6">
        <v>229.41</v>
      </c>
      <c r="G169" s="6">
        <v>230.2</v>
      </c>
    </row>
    <row r="170" spans="3:7" ht="15.5" x14ac:dyDescent="0.35">
      <c r="C170" t="s">
        <v>179</v>
      </c>
      <c r="D170" s="6">
        <v>2.98</v>
      </c>
      <c r="E170" s="6">
        <v>3.48</v>
      </c>
      <c r="F170" s="6">
        <v>2.77</v>
      </c>
      <c r="G170" s="6">
        <v>2.91</v>
      </c>
    </row>
    <row r="171" spans="3:7" ht="15.5" x14ac:dyDescent="0.35">
      <c r="C171" t="s">
        <v>180</v>
      </c>
      <c r="D171" s="6">
        <v>258.51</v>
      </c>
      <c r="E171" s="6">
        <v>236.78</v>
      </c>
      <c r="F171" s="6">
        <v>229.41</v>
      </c>
      <c r="G171" s="6">
        <v>230.2</v>
      </c>
    </row>
    <row r="172" spans="3:7" ht="15.5" x14ac:dyDescent="0.35">
      <c r="C172" t="s">
        <v>181</v>
      </c>
      <c r="D172" s="5">
        <v>6000000000</v>
      </c>
      <c r="E172" s="5">
        <v>66000000000</v>
      </c>
      <c r="F172" s="5">
        <v>29000000000</v>
      </c>
      <c r="G172" s="5">
        <v>46000000000</v>
      </c>
    </row>
    <row r="173" spans="3:7" ht="15.5" x14ac:dyDescent="0.35">
      <c r="C173" t="s">
        <v>182</v>
      </c>
      <c r="F173" s="5">
        <v>4000000000</v>
      </c>
      <c r="G173" s="5">
        <v>4000000000</v>
      </c>
    </row>
    <row r="174" spans="3:7" ht="15.5" x14ac:dyDescent="0.35">
      <c r="C174" t="s">
        <v>258</v>
      </c>
      <c r="D174" s="5">
        <v>982000000000</v>
      </c>
      <c r="E174" s="5">
        <v>900000000000</v>
      </c>
      <c r="F174" s="5">
        <v>872000000000</v>
      </c>
      <c r="G174" s="5">
        <v>875000000000</v>
      </c>
    </row>
    <row r="175" spans="3:7" ht="15.5" x14ac:dyDescent="0.35">
      <c r="C175" t="s">
        <v>23</v>
      </c>
      <c r="D175" s="5">
        <v>6000000000</v>
      </c>
      <c r="E175" s="5">
        <v>66000000000</v>
      </c>
      <c r="F175" s="5">
        <v>33000000000</v>
      </c>
      <c r="G175" s="5">
        <v>50000000000</v>
      </c>
    </row>
    <row r="176" spans="3:7" ht="15.5" x14ac:dyDescent="0.35">
      <c r="C176" t="s">
        <v>20</v>
      </c>
      <c r="D176" s="5">
        <v>-137000000000</v>
      </c>
      <c r="E176" s="5">
        <v>-24000000000</v>
      </c>
      <c r="F176" s="5">
        <v>-80000000000</v>
      </c>
      <c r="G176" s="5">
        <v>-97000000000</v>
      </c>
    </row>
    <row r="177" spans="3:18" ht="15.5" x14ac:dyDescent="0.35">
      <c r="C177" t="s">
        <v>184</v>
      </c>
      <c r="D177" s="5">
        <v>470000000000</v>
      </c>
      <c r="E177" s="5">
        <v>385000000000</v>
      </c>
      <c r="F177" s="5">
        <v>368000000000</v>
      </c>
      <c r="G177" s="5">
        <v>370000000000</v>
      </c>
    </row>
    <row r="178" spans="3:18" ht="15.5" x14ac:dyDescent="0.35">
      <c r="C178" t="s">
        <v>185</v>
      </c>
      <c r="D178" s="5">
        <v>119000000000</v>
      </c>
      <c r="E178" s="5">
        <v>10000000000</v>
      </c>
      <c r="F178" s="5">
        <v>83000000000</v>
      </c>
      <c r="G178" s="5">
        <v>87000000000</v>
      </c>
    </row>
    <row r="179" spans="3:18" ht="15.5" x14ac:dyDescent="0.35">
      <c r="C179" t="s">
        <v>186</v>
      </c>
      <c r="D179" s="5">
        <v>-7000000000</v>
      </c>
      <c r="E179" s="5">
        <v>10000000000</v>
      </c>
      <c r="F179" s="5">
        <v>-23000000000</v>
      </c>
      <c r="G179" s="5">
        <v>-4000000000</v>
      </c>
    </row>
    <row r="180" spans="3:18" ht="15.5" x14ac:dyDescent="0.35">
      <c r="C180" t="s">
        <v>12</v>
      </c>
      <c r="D180" s="5">
        <v>112000000000</v>
      </c>
      <c r="E180" s="5">
        <v>20000000000</v>
      </c>
      <c r="F180" s="5">
        <v>60000000000</v>
      </c>
      <c r="G180" s="5">
        <v>83000000000</v>
      </c>
    </row>
    <row r="181" spans="3:18" ht="15.5" x14ac:dyDescent="0.35">
      <c r="C181" t="s">
        <v>15</v>
      </c>
      <c r="D181" s="6">
        <v>29.59</v>
      </c>
      <c r="E181" s="6">
        <v>5.31</v>
      </c>
      <c r="F181" s="6">
        <v>15.82</v>
      </c>
      <c r="G181" s="6">
        <v>21.89</v>
      </c>
    </row>
    <row r="182" spans="3:18" ht="15.5" x14ac:dyDescent="0.35">
      <c r="C182" t="s">
        <v>44</v>
      </c>
      <c r="I182" s="6">
        <v>74.7</v>
      </c>
      <c r="J182" s="6">
        <v>75.400000000000006</v>
      </c>
      <c r="K182" s="6">
        <v>41.06</v>
      </c>
      <c r="L182" s="6">
        <v>63.97</v>
      </c>
      <c r="M182" s="6">
        <v>103.2</v>
      </c>
      <c r="N182" s="6">
        <v>37.9</v>
      </c>
      <c r="O182" s="6">
        <v>23.16</v>
      </c>
      <c r="P182" s="6">
        <v>107.77</v>
      </c>
      <c r="Q182" s="6">
        <v>61.92</v>
      </c>
      <c r="R182" s="6">
        <v>3137.37</v>
      </c>
    </row>
    <row r="183" spans="3:18" ht="15.5" x14ac:dyDescent="0.35">
      <c r="C183" t="s">
        <v>58</v>
      </c>
      <c r="I183" s="6">
        <v>11.04</v>
      </c>
      <c r="J183" s="6">
        <v>13.99</v>
      </c>
      <c r="K183" s="6">
        <v>14.86</v>
      </c>
      <c r="L183" s="6">
        <v>10.4</v>
      </c>
      <c r="M183" s="6">
        <v>10.42</v>
      </c>
      <c r="N183" s="6">
        <v>22.16</v>
      </c>
      <c r="O183" s="6">
        <v>19.52</v>
      </c>
      <c r="P183" s="6">
        <v>18.420000000000002</v>
      </c>
      <c r="Q183" s="6">
        <v>25.84</v>
      </c>
      <c r="R183" s="5">
        <v>0</v>
      </c>
    </row>
    <row r="184" spans="3:18" ht="15.5" x14ac:dyDescent="0.35">
      <c r="C184" t="s">
        <v>61</v>
      </c>
      <c r="I184" s="6">
        <v>3.74</v>
      </c>
      <c r="J184" s="6">
        <v>4.41</v>
      </c>
      <c r="K184" s="6">
        <v>4.1399999999999997</v>
      </c>
      <c r="L184" s="6">
        <v>3.07</v>
      </c>
      <c r="M184" s="6">
        <v>3.42</v>
      </c>
      <c r="N184" s="6">
        <v>5.65</v>
      </c>
      <c r="O184" s="6">
        <v>4.75</v>
      </c>
      <c r="P184" s="6">
        <v>4.6399999999999997</v>
      </c>
      <c r="Q184" s="6">
        <v>5.07</v>
      </c>
      <c r="R184" s="5">
        <v>0</v>
      </c>
    </row>
    <row r="185" spans="3:18" ht="15.5" x14ac:dyDescent="0.35">
      <c r="C185" t="s">
        <v>187</v>
      </c>
      <c r="I185" s="5">
        <v>380420000000</v>
      </c>
      <c r="J185" s="5">
        <v>383930000000</v>
      </c>
      <c r="K185" s="5">
        <v>221220000000</v>
      </c>
      <c r="L185" s="5">
        <v>347280000000</v>
      </c>
      <c r="M185" s="5">
        <v>536220000000</v>
      </c>
      <c r="N185" s="5">
        <v>202100000000</v>
      </c>
      <c r="O185" s="6">
        <v>132729999999.99998</v>
      </c>
      <c r="P185" s="5">
        <v>119210000000</v>
      </c>
    </row>
    <row r="186" spans="3:18" ht="15.5" x14ac:dyDescent="0.35">
      <c r="C186" t="s">
        <v>188</v>
      </c>
      <c r="I186" s="6">
        <v>0.27760000000000001</v>
      </c>
      <c r="J186" s="6">
        <v>0.29980000000000001</v>
      </c>
      <c r="K186" s="6">
        <v>0.16399999999999998</v>
      </c>
      <c r="L186" s="6">
        <v>0.24179999999999999</v>
      </c>
      <c r="M186" s="6">
        <v>0.36359999999999998</v>
      </c>
      <c r="N186" s="6">
        <v>0.20010000000000003</v>
      </c>
      <c r="O186" s="6">
        <v>0.19940000000000002</v>
      </c>
      <c r="P186" s="6">
        <v>0.25750000000000001</v>
      </c>
      <c r="Q186" s="6">
        <v>0.20679999999999998</v>
      </c>
      <c r="R186" s="6">
        <v>0.11460000000000001</v>
      </c>
    </row>
    <row r="187" spans="3:18" ht="15.5" x14ac:dyDescent="0.35">
      <c r="C187" t="s">
        <v>189</v>
      </c>
      <c r="I187" s="6">
        <v>0.3155</v>
      </c>
      <c r="J187" s="6">
        <v>0.33390000000000003</v>
      </c>
      <c r="K187" s="6">
        <v>0.18629999999999999</v>
      </c>
      <c r="L187" s="6">
        <v>0.28899999999999998</v>
      </c>
      <c r="M187" s="6">
        <v>0.52929999999999999</v>
      </c>
      <c r="N187" s="6">
        <v>0.35409999999999997</v>
      </c>
      <c r="O187" s="6">
        <v>0.29430000000000001</v>
      </c>
      <c r="P187" s="6">
        <v>0.34450000000000003</v>
      </c>
      <c r="Q187" s="6">
        <v>0.28199999999999997</v>
      </c>
      <c r="R187" s="6">
        <v>0.24299999999999999</v>
      </c>
    </row>
    <row r="188" spans="3:18" ht="15.5" x14ac:dyDescent="0.35">
      <c r="C188" t="s">
        <v>190</v>
      </c>
      <c r="I188" s="6">
        <v>0.3911</v>
      </c>
      <c r="J188" s="6">
        <v>0.40560000000000002</v>
      </c>
      <c r="K188" s="6">
        <v>0.21729999999999999</v>
      </c>
      <c r="L188" s="6">
        <v>0.38240000000000002</v>
      </c>
      <c r="M188" s="6">
        <v>0.84060000000000001</v>
      </c>
      <c r="N188" s="6">
        <v>0.4667</v>
      </c>
      <c r="O188" s="6">
        <v>0.40279999999999999</v>
      </c>
      <c r="P188" s="6">
        <v>0.52900000000000003</v>
      </c>
      <c r="Q188" s="6">
        <v>0.5202</v>
      </c>
      <c r="R188" s="6">
        <v>0.72470000000000001</v>
      </c>
    </row>
    <row r="189" spans="3:18" ht="15.5" x14ac:dyDescent="0.35">
      <c r="C189" t="s">
        <v>191</v>
      </c>
      <c r="I189" s="6">
        <v>232.12</v>
      </c>
      <c r="J189" s="6">
        <v>207.84</v>
      </c>
      <c r="K189" s="6">
        <v>59.59</v>
      </c>
      <c r="L189" s="6">
        <v>88.58</v>
      </c>
      <c r="M189" s="6">
        <v>81.739999999999995</v>
      </c>
      <c r="N189" s="6">
        <v>42.37</v>
      </c>
    </row>
    <row r="190" spans="3:18" ht="15.5" x14ac:dyDescent="0.35">
      <c r="C190" t="s">
        <v>55</v>
      </c>
      <c r="I190" s="6">
        <v>3.48</v>
      </c>
      <c r="J190" s="6">
        <v>4.67</v>
      </c>
      <c r="K190" s="6">
        <v>2.77</v>
      </c>
      <c r="L190" s="5">
        <v>3</v>
      </c>
      <c r="M190" s="6">
        <v>5.51</v>
      </c>
      <c r="N190" s="6">
        <v>7.85</v>
      </c>
      <c r="O190" s="6">
        <v>5.74</v>
      </c>
      <c r="P190" s="6">
        <v>6.35</v>
      </c>
      <c r="Q190" s="6">
        <v>7.29</v>
      </c>
      <c r="R190" s="5">
        <v>0</v>
      </c>
    </row>
    <row r="191" spans="3:18" ht="15.5" x14ac:dyDescent="0.35">
      <c r="C191" t="s">
        <v>52</v>
      </c>
      <c r="I191" s="6">
        <v>236.78</v>
      </c>
      <c r="J191" s="6">
        <v>225.81</v>
      </c>
      <c r="K191" s="6">
        <v>220.35</v>
      </c>
      <c r="L191" s="6">
        <v>221.32</v>
      </c>
      <c r="M191" s="6">
        <v>194.97</v>
      </c>
      <c r="N191" s="6">
        <v>107.03</v>
      </c>
      <c r="O191" s="6">
        <v>78.69</v>
      </c>
      <c r="P191" s="6">
        <v>312.81</v>
      </c>
      <c r="Q191" s="6">
        <v>219.53</v>
      </c>
      <c r="R191" s="6">
        <v>12912.56</v>
      </c>
    </row>
    <row r="192" spans="3:18" ht="15.5" x14ac:dyDescent="0.35">
      <c r="C192" t="s">
        <v>192</v>
      </c>
      <c r="I192" s="6">
        <v>3.48</v>
      </c>
      <c r="J192" s="6">
        <v>4.67</v>
      </c>
      <c r="K192" s="6">
        <v>2.77</v>
      </c>
      <c r="L192" s="5">
        <v>3</v>
      </c>
      <c r="M192" s="6">
        <v>5.51</v>
      </c>
      <c r="N192" s="6">
        <v>7.85</v>
      </c>
      <c r="O192" s="6">
        <v>5.74</v>
      </c>
      <c r="P192" s="6">
        <v>6.35</v>
      </c>
      <c r="Q192" s="6">
        <v>7.29</v>
      </c>
      <c r="R192" s="5">
        <v>0</v>
      </c>
    </row>
    <row r="193" spans="2:18" ht="15.5" x14ac:dyDescent="0.35">
      <c r="C193" t="s">
        <v>193</v>
      </c>
      <c r="I193" s="6">
        <v>236.78</v>
      </c>
      <c r="J193" s="6">
        <v>225.81</v>
      </c>
      <c r="K193" s="6">
        <v>220.35</v>
      </c>
      <c r="L193" s="6">
        <v>221.32</v>
      </c>
      <c r="M193" s="6">
        <v>194.97</v>
      </c>
      <c r="N193" s="6">
        <v>107.03</v>
      </c>
      <c r="O193" s="6">
        <v>78.69</v>
      </c>
      <c r="P193" s="6">
        <v>312.81</v>
      </c>
      <c r="Q193" s="6">
        <v>219.53</v>
      </c>
      <c r="R193" s="6">
        <v>12912.56</v>
      </c>
    </row>
    <row r="194" spans="2:18" ht="15.5" x14ac:dyDescent="0.35">
      <c r="C194" t="s">
        <v>194</v>
      </c>
      <c r="I194" s="5">
        <v>66000000000</v>
      </c>
      <c r="J194" s="5">
        <v>25000000000</v>
      </c>
      <c r="K194" s="5">
        <v>40000000000</v>
      </c>
      <c r="L194" s="5">
        <v>80000000000</v>
      </c>
      <c r="M194" s="5">
        <v>84000000000</v>
      </c>
      <c r="N194" s="5">
        <v>163000000000</v>
      </c>
      <c r="O194" s="5">
        <v>57000000000</v>
      </c>
      <c r="P194" s="5">
        <v>45000000000</v>
      </c>
      <c r="Q194" s="5">
        <v>26000000000</v>
      </c>
      <c r="R194" s="5">
        <v>73000000000</v>
      </c>
    </row>
    <row r="195" spans="2:18" ht="15.5" x14ac:dyDescent="0.35">
      <c r="C195" t="s">
        <v>195</v>
      </c>
      <c r="J195" s="5">
        <v>6000000000</v>
      </c>
      <c r="K195" s="5">
        <v>18000000000</v>
      </c>
      <c r="L195" s="5">
        <v>42000000000</v>
      </c>
      <c r="M195" s="5">
        <v>51000000000</v>
      </c>
      <c r="O195" s="5">
        <v>57000000000</v>
      </c>
    </row>
    <row r="196" spans="2:18" ht="15.5" x14ac:dyDescent="0.35">
      <c r="C196" t="s">
        <v>25</v>
      </c>
      <c r="I196" s="5">
        <v>66000000000</v>
      </c>
      <c r="J196" s="5">
        <v>31000000000</v>
      </c>
      <c r="K196" s="5">
        <v>57000000000</v>
      </c>
      <c r="L196" s="5">
        <v>122000000000</v>
      </c>
      <c r="M196" s="5">
        <v>135000000000</v>
      </c>
      <c r="N196" s="5">
        <v>163000000000</v>
      </c>
      <c r="O196" s="5">
        <v>114000000000</v>
      </c>
      <c r="P196" s="5">
        <v>45000000000</v>
      </c>
      <c r="Q196" s="5">
        <v>26000000000</v>
      </c>
      <c r="R196" s="5">
        <v>73000000000</v>
      </c>
    </row>
    <row r="197" spans="2:18" ht="15.5" x14ac:dyDescent="0.35">
      <c r="C197" t="s">
        <v>22</v>
      </c>
      <c r="I197" s="5">
        <v>-24000000000</v>
      </c>
      <c r="J197" s="5">
        <v>-45000000000</v>
      </c>
      <c r="K197" s="5">
        <v>2000000000</v>
      </c>
      <c r="L197" s="5">
        <v>70000000000</v>
      </c>
      <c r="M197" s="5">
        <v>31000000000</v>
      </c>
      <c r="N197" s="5">
        <v>123000000000</v>
      </c>
      <c r="O197" s="5">
        <v>86000000000</v>
      </c>
      <c r="P197" s="5">
        <v>39000000000</v>
      </c>
      <c r="Q197" s="5">
        <v>8000000000</v>
      </c>
      <c r="R197" s="5">
        <v>68000000000</v>
      </c>
    </row>
    <row r="198" spans="2:18" ht="15.5" x14ac:dyDescent="0.35">
      <c r="C198" t="s">
        <v>196</v>
      </c>
      <c r="I198" s="5">
        <v>385000000000</v>
      </c>
      <c r="J198" s="5">
        <v>349000000000</v>
      </c>
      <c r="K198" s="5">
        <v>340000000000</v>
      </c>
      <c r="L198" s="5">
        <v>324000000000</v>
      </c>
      <c r="M198" s="5">
        <v>312000000000</v>
      </c>
      <c r="N198" s="5">
        <v>58000000000</v>
      </c>
      <c r="O198" s="5">
        <v>155000000000</v>
      </c>
      <c r="P198" s="5">
        <v>89000000000</v>
      </c>
      <c r="Q198" s="5">
        <v>79000000000</v>
      </c>
      <c r="R198" s="5">
        <v>7000000000</v>
      </c>
    </row>
    <row r="199" spans="2:18" ht="15.5" x14ac:dyDescent="0.35">
      <c r="C199" t="s">
        <v>197</v>
      </c>
      <c r="I199" s="5">
        <v>247000000000</v>
      </c>
      <c r="J199" s="5">
        <v>341000000000</v>
      </c>
      <c r="K199" s="5">
        <v>234000000000</v>
      </c>
      <c r="L199" s="5">
        <v>205000000000</v>
      </c>
      <c r="M199" s="5">
        <v>332000000000</v>
      </c>
      <c r="N199" s="5">
        <v>219000000000</v>
      </c>
      <c r="O199" s="5">
        <v>44000000000</v>
      </c>
      <c r="P199" s="5">
        <v>51000000000</v>
      </c>
      <c r="Q199" s="5">
        <v>46000000000</v>
      </c>
      <c r="R199" s="5">
        <v>-36000000000</v>
      </c>
    </row>
    <row r="200" spans="2:18" ht="15.5" x14ac:dyDescent="0.35">
      <c r="C200" t="s">
        <v>198</v>
      </c>
      <c r="I200" s="5">
        <v>-21000000000</v>
      </c>
      <c r="J200" s="5">
        <v>-9000000000</v>
      </c>
      <c r="K200" s="5">
        <v>-17000000000</v>
      </c>
      <c r="L200" s="5">
        <v>-44000000000</v>
      </c>
      <c r="M200" s="5">
        <v>-179000000000</v>
      </c>
      <c r="N200" s="5">
        <v>-153000000000</v>
      </c>
      <c r="O200" s="5">
        <v>-65000000000</v>
      </c>
      <c r="P200" s="5">
        <v>-70000000000</v>
      </c>
      <c r="Q200" s="5">
        <v>-23000000000</v>
      </c>
      <c r="R200" s="5">
        <v>-21000000000</v>
      </c>
    </row>
    <row r="201" spans="2:18" ht="15.5" x14ac:dyDescent="0.35">
      <c r="C201" t="s">
        <v>14</v>
      </c>
      <c r="I201" s="5">
        <v>226000000000</v>
      </c>
      <c r="J201" s="5">
        <v>331000000000</v>
      </c>
      <c r="K201" s="5">
        <v>218000000000</v>
      </c>
      <c r="L201" s="5">
        <v>162000000000</v>
      </c>
      <c r="M201" s="5">
        <v>152000000000</v>
      </c>
      <c r="N201" s="5">
        <v>66000000000</v>
      </c>
      <c r="O201" s="5">
        <v>-20000000000</v>
      </c>
      <c r="P201" s="5">
        <v>-19000000000</v>
      </c>
      <c r="Q201" s="5">
        <v>23000000000</v>
      </c>
      <c r="R201" s="5">
        <v>-57000000000</v>
      </c>
    </row>
    <row r="202" spans="2:18" ht="15.5" x14ac:dyDescent="0.35">
      <c r="C202" t="s">
        <v>16</v>
      </c>
      <c r="I202" s="6">
        <v>59.44</v>
      </c>
      <c r="J202" s="6">
        <v>87.18</v>
      </c>
      <c r="K202" s="6">
        <v>57.24</v>
      </c>
      <c r="L202" s="6">
        <v>42.54</v>
      </c>
      <c r="M202" s="6">
        <v>40.11</v>
      </c>
      <c r="N202" s="6">
        <v>17.46</v>
      </c>
      <c r="O202" s="6">
        <v>-5.35</v>
      </c>
      <c r="P202" s="6">
        <v>-25.43</v>
      </c>
      <c r="Q202" s="6">
        <v>29.8</v>
      </c>
      <c r="R202" s="6">
        <v>-9072.4</v>
      </c>
    </row>
    <row r="204" spans="2:18" ht="15.5" x14ac:dyDescent="0.35">
      <c r="B204" t="s">
        <v>199</v>
      </c>
      <c r="C204" t="s">
        <v>200</v>
      </c>
      <c r="D204" s="5">
        <v>83000000000</v>
      </c>
      <c r="E204" s="5">
        <v>80000000000</v>
      </c>
      <c r="F204" s="5">
        <v>73000000000</v>
      </c>
      <c r="G204" s="5">
        <v>61000000000</v>
      </c>
      <c r="H204" s="5">
        <v>334000000000</v>
      </c>
      <c r="I204" s="5">
        <v>284000000000</v>
      </c>
      <c r="J204" s="5">
        <v>287000000000</v>
      </c>
      <c r="K204" s="5">
        <v>156000000000</v>
      </c>
      <c r="L204" s="5">
        <v>243000000000</v>
      </c>
      <c r="M204" s="5">
        <v>392000000000</v>
      </c>
      <c r="N204" s="5">
        <v>144000000000</v>
      </c>
      <c r="O204" s="5">
        <v>88000000000</v>
      </c>
      <c r="P204" s="5">
        <v>82000000000</v>
      </c>
      <c r="Q204" s="5">
        <v>47000000000</v>
      </c>
    </row>
    <row r="205" spans="2:18" ht="15.5" x14ac:dyDescent="0.35">
      <c r="C205" t="s">
        <v>326</v>
      </c>
      <c r="H205" s="5">
        <v>297000000000</v>
      </c>
      <c r="I205" s="5">
        <v>284000000000</v>
      </c>
      <c r="J205" s="5">
        <v>287000000000</v>
      </c>
      <c r="K205" s="5">
        <v>156000000000</v>
      </c>
      <c r="L205" s="5">
        <v>243000000000</v>
      </c>
      <c r="M205" s="5">
        <v>392000000000</v>
      </c>
      <c r="N205" s="5">
        <v>144000000000</v>
      </c>
      <c r="O205" s="5">
        <v>88000000000</v>
      </c>
      <c r="P205" s="5">
        <v>82000000000</v>
      </c>
      <c r="Q205" s="5">
        <v>47000000000</v>
      </c>
    </row>
    <row r="206" spans="2:18" ht="15.5" x14ac:dyDescent="0.35">
      <c r="C206" t="s">
        <v>387</v>
      </c>
      <c r="H206" s="5">
        <v>90</v>
      </c>
      <c r="I206" s="5">
        <v>90</v>
      </c>
      <c r="J206" s="5">
        <v>70</v>
      </c>
      <c r="K206" s="5">
        <v>35</v>
      </c>
      <c r="L206" s="5">
        <v>35</v>
      </c>
      <c r="M206" s="5">
        <v>50</v>
      </c>
      <c r="N206" s="5">
        <v>15</v>
      </c>
      <c r="O206" s="5">
        <v>7</v>
      </c>
      <c r="P206" s="5">
        <v>7</v>
      </c>
      <c r="Q206" s="5">
        <v>3</v>
      </c>
    </row>
    <row r="207" spans="2:18" ht="15.5" x14ac:dyDescent="0.35">
      <c r="C207" t="s">
        <v>63</v>
      </c>
      <c r="H207" s="6">
        <v>1.0249999999999999</v>
      </c>
      <c r="I207" s="6">
        <v>2.1417999999999999</v>
      </c>
      <c r="J207" s="6">
        <v>0.92830000000000001</v>
      </c>
      <c r="K207" s="6">
        <v>0.85250000000000004</v>
      </c>
      <c r="L207" s="6">
        <v>0.54710000000000003</v>
      </c>
      <c r="M207" s="6">
        <v>0.48450000000000004</v>
      </c>
      <c r="N207" s="6">
        <v>0.39579999999999999</v>
      </c>
      <c r="O207" s="6">
        <v>0.30230000000000001</v>
      </c>
      <c r="P207" s="6">
        <v>0.32479999999999998</v>
      </c>
      <c r="Q207" s="6">
        <v>0.24230000000000002</v>
      </c>
    </row>
    <row r="208" spans="2:18" ht="15.5" x14ac:dyDescent="0.35">
      <c r="C208" t="s">
        <v>388</v>
      </c>
      <c r="H208" s="6">
        <v>9.4700000000000006E-2</v>
      </c>
      <c r="I208" s="6">
        <v>0.2336</v>
      </c>
      <c r="J208" s="6">
        <v>8.6400000000000005E-2</v>
      </c>
      <c r="K208" s="6">
        <v>3.8300000000000001E-2</v>
      </c>
      <c r="L208" s="6">
        <v>5.6900000000000006E-2</v>
      </c>
      <c r="M208" s="6">
        <v>4.4800000000000006E-2</v>
      </c>
      <c r="N208" s="6">
        <v>1.6899999999999998E-2</v>
      </c>
      <c r="O208" s="6">
        <v>7.7000000000000002E-3</v>
      </c>
      <c r="P208" s="6">
        <v>1.41E-2</v>
      </c>
      <c r="Q208" s="6">
        <v>8.8000000000000005E-3</v>
      </c>
    </row>
    <row r="209" spans="3:17" ht="15.5" x14ac:dyDescent="0.35">
      <c r="C209" t="s">
        <v>43</v>
      </c>
      <c r="D209" s="6">
        <v>21.95</v>
      </c>
      <c r="E209" s="6">
        <v>20.99</v>
      </c>
      <c r="F209" s="6">
        <v>19.170000000000002</v>
      </c>
      <c r="G209" s="6">
        <v>16.12</v>
      </c>
      <c r="H209" s="6">
        <v>87.81</v>
      </c>
      <c r="I209" s="6">
        <v>74.7</v>
      </c>
      <c r="J209" s="6">
        <v>75.400000000000006</v>
      </c>
      <c r="K209" s="6">
        <v>41.06</v>
      </c>
      <c r="L209" s="6">
        <v>63.97</v>
      </c>
      <c r="M209" s="6">
        <v>103.2</v>
      </c>
      <c r="N209" s="6">
        <v>37.9</v>
      </c>
      <c r="O209" s="6">
        <v>23.16</v>
      </c>
      <c r="P209" s="6">
        <v>21.55</v>
      </c>
      <c r="Q209" s="6">
        <v>12.38</v>
      </c>
    </row>
    <row r="210" spans="3:17" ht="15.5" x14ac:dyDescent="0.35">
      <c r="C210" t="s">
        <v>327</v>
      </c>
      <c r="H210" s="6">
        <v>78.239999999999995</v>
      </c>
      <c r="I210" s="6">
        <v>74.7</v>
      </c>
      <c r="J210" s="6">
        <v>75.400000000000006</v>
      </c>
      <c r="K210" s="6">
        <v>41.06</v>
      </c>
      <c r="L210" s="6">
        <v>63.97</v>
      </c>
      <c r="M210" s="6">
        <v>103.2</v>
      </c>
      <c r="N210" s="6">
        <v>37.9</v>
      </c>
      <c r="O210" s="6">
        <v>23.16</v>
      </c>
      <c r="P210" s="6">
        <v>21.55</v>
      </c>
      <c r="Q210" s="6">
        <v>12.38</v>
      </c>
    </row>
    <row r="211" spans="3:17" ht="15.5" x14ac:dyDescent="0.35">
      <c r="C211" t="s">
        <v>65</v>
      </c>
      <c r="H211" s="5">
        <v>90</v>
      </c>
      <c r="I211" s="5">
        <v>90</v>
      </c>
      <c r="J211" s="5">
        <v>70</v>
      </c>
      <c r="K211" s="5">
        <v>35</v>
      </c>
      <c r="L211" s="5">
        <v>35</v>
      </c>
      <c r="M211" s="5">
        <v>50</v>
      </c>
      <c r="N211" s="5">
        <v>15</v>
      </c>
      <c r="O211" s="5">
        <v>7</v>
      </c>
      <c r="P211" s="5">
        <v>7</v>
      </c>
      <c r="Q211" s="5">
        <v>3</v>
      </c>
    </row>
    <row r="212" spans="3:17" ht="15.5" x14ac:dyDescent="0.35">
      <c r="C212" t="s">
        <v>389</v>
      </c>
      <c r="H212" s="6">
        <v>1.0249999999999999</v>
      </c>
      <c r="I212" s="6">
        <v>2.1417999999999999</v>
      </c>
      <c r="J212" s="6">
        <v>0.92830000000000001</v>
      </c>
      <c r="K212" s="6">
        <v>0.85250000000000004</v>
      </c>
      <c r="L212" s="6">
        <v>0.54710000000000003</v>
      </c>
      <c r="M212" s="6">
        <v>0.48450000000000004</v>
      </c>
      <c r="N212" s="6">
        <v>0.39579999999999999</v>
      </c>
      <c r="O212" s="6">
        <v>0.30230000000000001</v>
      </c>
      <c r="P212" s="6">
        <v>0.32479999999999998</v>
      </c>
      <c r="Q212" s="6">
        <v>0.24230000000000002</v>
      </c>
    </row>
    <row r="213" spans="3:17" ht="15.5" x14ac:dyDescent="0.35">
      <c r="C213" t="s">
        <v>390</v>
      </c>
      <c r="H213" s="6">
        <v>9.4700000000000006E-2</v>
      </c>
      <c r="I213" s="6">
        <v>0.2336</v>
      </c>
      <c r="J213" s="6">
        <v>8.6400000000000005E-2</v>
      </c>
      <c r="K213" s="6">
        <v>3.8300000000000001E-2</v>
      </c>
      <c r="L213" s="6">
        <v>5.6900000000000006E-2</v>
      </c>
      <c r="M213" s="6">
        <v>4.4800000000000006E-2</v>
      </c>
      <c r="N213" s="6">
        <v>1.6899999999999998E-2</v>
      </c>
      <c r="O213" s="6">
        <v>7.7000000000000002E-3</v>
      </c>
      <c r="P213" s="6">
        <v>1.41E-2</v>
      </c>
      <c r="Q213" s="6">
        <v>8.8000000000000005E-3</v>
      </c>
    </row>
    <row r="214" spans="3:17" ht="15.5" x14ac:dyDescent="0.35">
      <c r="C214" t="s">
        <v>201</v>
      </c>
      <c r="D214" s="5">
        <v>251000000000</v>
      </c>
      <c r="E214" s="5">
        <v>243000000000</v>
      </c>
      <c r="F214" s="5">
        <v>214000000000</v>
      </c>
      <c r="G214" s="5">
        <v>178000000000</v>
      </c>
      <c r="H214" s="5">
        <v>1003000000000</v>
      </c>
      <c r="I214" s="5">
        <v>837000000000</v>
      </c>
      <c r="J214" s="5">
        <v>910000000000</v>
      </c>
      <c r="K214" s="5">
        <v>559000000000</v>
      </c>
      <c r="L214" s="5">
        <v>824000000000</v>
      </c>
      <c r="M214" s="5">
        <v>1194000000000</v>
      </c>
      <c r="N214" s="5">
        <v>565000000000</v>
      </c>
      <c r="O214" s="5">
        <v>362000000000</v>
      </c>
      <c r="P214" s="5">
        <v>325000000000</v>
      </c>
      <c r="Q214" s="5">
        <v>240000000000</v>
      </c>
    </row>
    <row r="215" spans="3:17" ht="15.5" x14ac:dyDescent="0.35">
      <c r="C215" t="s">
        <v>328</v>
      </c>
      <c r="H215" s="5">
        <v>885000000000</v>
      </c>
      <c r="I215" s="5">
        <v>837000000000</v>
      </c>
      <c r="J215" s="5">
        <v>910000000000</v>
      </c>
      <c r="K215" s="5">
        <v>559000000000</v>
      </c>
      <c r="L215" s="5">
        <v>824000000000</v>
      </c>
      <c r="M215" s="5">
        <v>1194000000000</v>
      </c>
      <c r="N215" s="5">
        <v>565000000000</v>
      </c>
      <c r="O215" s="5">
        <v>362000000000</v>
      </c>
      <c r="P215" s="5">
        <v>325000000000</v>
      </c>
      <c r="Q215" s="5">
        <v>240000000000</v>
      </c>
    </row>
    <row r="216" spans="3:17" ht="15.5" x14ac:dyDescent="0.35">
      <c r="C216" t="s">
        <v>391</v>
      </c>
      <c r="H216" s="5">
        <v>90</v>
      </c>
      <c r="I216" s="5">
        <v>90</v>
      </c>
      <c r="J216" s="5">
        <v>70</v>
      </c>
      <c r="K216" s="5">
        <v>35</v>
      </c>
      <c r="L216" s="5">
        <v>35</v>
      </c>
      <c r="M216" s="5">
        <v>50</v>
      </c>
      <c r="N216" s="5">
        <v>15</v>
      </c>
      <c r="O216" s="5">
        <v>7</v>
      </c>
      <c r="P216" s="5">
        <v>7</v>
      </c>
      <c r="Q216" s="5">
        <v>3</v>
      </c>
    </row>
    <row r="217" spans="3:17" ht="15.5" x14ac:dyDescent="0.35">
      <c r="C217" t="s">
        <v>392</v>
      </c>
      <c r="H217" s="6">
        <v>1.0249999999999999</v>
      </c>
      <c r="I217" s="6">
        <v>2.1417999999999999</v>
      </c>
      <c r="J217" s="6">
        <v>0.92830000000000001</v>
      </c>
      <c r="K217" s="6">
        <v>0.85250000000000004</v>
      </c>
      <c r="L217" s="6">
        <v>0.54710000000000003</v>
      </c>
      <c r="M217" s="6">
        <v>0.48450000000000004</v>
      </c>
      <c r="N217" s="6">
        <v>0.39579999999999999</v>
      </c>
      <c r="O217" s="6">
        <v>0.30230000000000001</v>
      </c>
      <c r="P217" s="6">
        <v>0.32479999999999998</v>
      </c>
      <c r="Q217" s="6">
        <v>0.24230000000000002</v>
      </c>
    </row>
    <row r="218" spans="3:17" ht="15.5" x14ac:dyDescent="0.35">
      <c r="C218" t="s">
        <v>393</v>
      </c>
      <c r="H218" s="6">
        <v>9.4700000000000006E-2</v>
      </c>
      <c r="I218" s="6">
        <v>0.2336</v>
      </c>
      <c r="J218" s="6">
        <v>8.6400000000000005E-2</v>
      </c>
      <c r="K218" s="6">
        <v>3.8300000000000001E-2</v>
      </c>
      <c r="L218" s="6">
        <v>5.6900000000000006E-2</v>
      </c>
      <c r="M218" s="6">
        <v>4.4800000000000006E-2</v>
      </c>
      <c r="N218" s="6">
        <v>1.6899999999999998E-2</v>
      </c>
      <c r="O218" s="6">
        <v>7.7000000000000002E-3</v>
      </c>
      <c r="P218" s="6">
        <v>1.41E-2</v>
      </c>
      <c r="Q218" s="6">
        <v>8.8000000000000005E-3</v>
      </c>
    </row>
    <row r="219" spans="3:17" ht="15.5" x14ac:dyDescent="0.35">
      <c r="C219" t="s">
        <v>202</v>
      </c>
      <c r="I219" s="6">
        <v>10.82</v>
      </c>
    </row>
    <row r="220" spans="3:17" ht="15.5" x14ac:dyDescent="0.35">
      <c r="C220" t="s">
        <v>203</v>
      </c>
      <c r="I220" s="6">
        <v>12.14</v>
      </c>
    </row>
    <row r="221" spans="3:17" ht="15.5" x14ac:dyDescent="0.35">
      <c r="C221" t="s">
        <v>435</v>
      </c>
      <c r="I221" s="6">
        <v>6.59</v>
      </c>
    </row>
    <row r="222" spans="3:17" ht="15.5" x14ac:dyDescent="0.35">
      <c r="C222" t="s">
        <v>204</v>
      </c>
      <c r="I222" s="6">
        <v>7.49</v>
      </c>
    </row>
    <row r="223" spans="3:17" ht="15.5" x14ac:dyDescent="0.35">
      <c r="C223" t="s">
        <v>205</v>
      </c>
      <c r="I223" s="6">
        <v>8.2400000000000001E-2</v>
      </c>
    </row>
    <row r="224" spans="3:17" ht="15.5" x14ac:dyDescent="0.35">
      <c r="C224" t="s">
        <v>206</v>
      </c>
      <c r="I224" s="6">
        <v>4.08</v>
      </c>
    </row>
    <row r="225" spans="3:9" ht="15.5" x14ac:dyDescent="0.35">
      <c r="C225" t="s">
        <v>207</v>
      </c>
      <c r="I225" s="6">
        <v>3.67</v>
      </c>
    </row>
    <row r="226" spans="3:9" ht="15.5" x14ac:dyDescent="0.35">
      <c r="C226" t="s">
        <v>329</v>
      </c>
      <c r="I226" s="6">
        <v>12.07</v>
      </c>
    </row>
    <row r="227" spans="3:9" ht="15.5" x14ac:dyDescent="0.35">
      <c r="C227" t="s">
        <v>208</v>
      </c>
      <c r="I227" s="6">
        <v>13.08</v>
      </c>
    </row>
    <row r="228" spans="3:9" ht="15.5" x14ac:dyDescent="0.35">
      <c r="C228" t="s">
        <v>209</v>
      </c>
      <c r="I228" s="6">
        <v>7.69</v>
      </c>
    </row>
    <row r="229" spans="3:9" ht="15.5" x14ac:dyDescent="0.35">
      <c r="C229" t="s">
        <v>210</v>
      </c>
      <c r="I229" s="6">
        <v>7.19</v>
      </c>
    </row>
    <row r="230" spans="3:9" ht="15.5" x14ac:dyDescent="0.35">
      <c r="C230" t="s">
        <v>211</v>
      </c>
      <c r="I230" s="6">
        <v>-13.06</v>
      </c>
    </row>
    <row r="231" spans="3:9" ht="15.5" x14ac:dyDescent="0.35">
      <c r="C231" t="s">
        <v>212</v>
      </c>
      <c r="I231" s="6">
        <v>2.29</v>
      </c>
    </row>
    <row r="232" spans="3:9" ht="15.5" x14ac:dyDescent="0.35">
      <c r="C232" t="s">
        <v>436</v>
      </c>
      <c r="I232" s="6">
        <v>1.73</v>
      </c>
    </row>
    <row r="233" spans="3:9" ht="15.5" x14ac:dyDescent="0.35">
      <c r="C233" t="s">
        <v>213</v>
      </c>
      <c r="I233" s="6">
        <v>78.239999999999995</v>
      </c>
    </row>
    <row r="234" spans="3:9" ht="15.5" x14ac:dyDescent="0.35">
      <c r="C234" t="s">
        <v>214</v>
      </c>
      <c r="I234" s="6">
        <v>87.81</v>
      </c>
    </row>
    <row r="235" spans="3:9" ht="15.5" x14ac:dyDescent="0.35">
      <c r="C235" t="s">
        <v>215</v>
      </c>
      <c r="I235" s="6">
        <v>232.93</v>
      </c>
    </row>
    <row r="236" spans="3:9" ht="15.5" x14ac:dyDescent="0.35">
      <c r="C236" t="s">
        <v>216</v>
      </c>
      <c r="D236" s="6">
        <v>37.57</v>
      </c>
    </row>
    <row r="237" spans="3:9" ht="15.5" x14ac:dyDescent="0.35">
      <c r="C237" t="s">
        <v>217</v>
      </c>
      <c r="I237" s="6">
        <v>258.51</v>
      </c>
    </row>
    <row r="238" spans="3:9" ht="15.5" x14ac:dyDescent="0.35">
      <c r="C238" t="s">
        <v>218</v>
      </c>
      <c r="I238" s="6">
        <v>72.61</v>
      </c>
    </row>
    <row r="239" spans="3:9" ht="15.5" x14ac:dyDescent="0.35">
      <c r="C239" t="s">
        <v>219</v>
      </c>
      <c r="D239" s="6">
        <v>6.73</v>
      </c>
    </row>
    <row r="240" spans="3:9" ht="15.5" x14ac:dyDescent="0.35">
      <c r="C240" t="s">
        <v>220</v>
      </c>
      <c r="D240" s="6">
        <v>4.84</v>
      </c>
    </row>
    <row r="241" spans="3:9" ht="15.5" x14ac:dyDescent="0.35">
      <c r="C241" t="s">
        <v>394</v>
      </c>
      <c r="D241" s="6">
        <v>0.01</v>
      </c>
    </row>
    <row r="242" spans="3:9" ht="15.5" x14ac:dyDescent="0.35">
      <c r="C242" t="s">
        <v>221</v>
      </c>
      <c r="D242" s="6">
        <v>0.1</v>
      </c>
    </row>
    <row r="243" spans="3:9" ht="15.5" x14ac:dyDescent="0.35">
      <c r="C243" t="s">
        <v>395</v>
      </c>
      <c r="D243" s="6">
        <v>0.01</v>
      </c>
    </row>
    <row r="244" spans="3:9" ht="15.5" x14ac:dyDescent="0.35">
      <c r="C244" t="s">
        <v>222</v>
      </c>
      <c r="D244" s="6">
        <v>1.1000000000000001</v>
      </c>
    </row>
    <row r="245" spans="3:9" ht="15.5" x14ac:dyDescent="0.35">
      <c r="C245" t="s">
        <v>223</v>
      </c>
      <c r="I245" s="6">
        <v>339.23</v>
      </c>
    </row>
    <row r="246" spans="3:9" ht="15.5" x14ac:dyDescent="0.35">
      <c r="C246" t="s">
        <v>12</v>
      </c>
      <c r="D246" s="5">
        <v>112000000000</v>
      </c>
    </row>
    <row r="247" spans="3:9" ht="15.5" x14ac:dyDescent="0.35">
      <c r="C247" t="s">
        <v>224</v>
      </c>
      <c r="I247" s="6">
        <v>19.16</v>
      </c>
    </row>
    <row r="248" spans="3:9" ht="15.5" x14ac:dyDescent="0.35">
      <c r="C248" t="s">
        <v>225</v>
      </c>
      <c r="I248" s="6">
        <v>0.27550000000000002</v>
      </c>
    </row>
    <row r="249" spans="3:9" ht="15.5" x14ac:dyDescent="0.35">
      <c r="C249" t="s">
        <v>226</v>
      </c>
      <c r="I249" s="6">
        <v>0.30260000000000004</v>
      </c>
    </row>
    <row r="250" spans="3:9" ht="15.5" x14ac:dyDescent="0.35">
      <c r="C250" t="s">
        <v>227</v>
      </c>
      <c r="I250" s="6">
        <v>0.47320000000000001</v>
      </c>
    </row>
    <row r="251" spans="3:9" ht="15.5" x14ac:dyDescent="0.35">
      <c r="C251" t="s">
        <v>228</v>
      </c>
      <c r="I251" s="6">
        <v>0.36149999999999999</v>
      </c>
    </row>
    <row r="252" spans="3:9" ht="15.5" x14ac:dyDescent="0.35">
      <c r="C252" t="s">
        <v>330</v>
      </c>
      <c r="D252" s="6">
        <v>77.97</v>
      </c>
    </row>
    <row r="253" spans="3:9" ht="15.5" x14ac:dyDescent="0.35">
      <c r="C253" t="s">
        <v>229</v>
      </c>
      <c r="D253" s="6">
        <v>104.57</v>
      </c>
    </row>
    <row r="254" spans="3:9" ht="15.5" x14ac:dyDescent="0.35">
      <c r="C254" t="s">
        <v>230</v>
      </c>
      <c r="D254" s="5">
        <v>11</v>
      </c>
    </row>
    <row r="255" spans="3:9" ht="15.5" x14ac:dyDescent="0.35">
      <c r="C255" t="s">
        <v>231</v>
      </c>
      <c r="D255" s="6">
        <v>171.54</v>
      </c>
    </row>
    <row r="256" spans="3:9" ht="15.5" x14ac:dyDescent="0.35">
      <c r="C256" t="s">
        <v>331</v>
      </c>
      <c r="D256" s="6">
        <v>1.17</v>
      </c>
    </row>
    <row r="257" spans="3:9" ht="15.5" x14ac:dyDescent="0.35">
      <c r="C257" t="s">
        <v>232</v>
      </c>
      <c r="I257" s="6">
        <v>0.84</v>
      </c>
    </row>
    <row r="258" spans="3:9" ht="15.5" x14ac:dyDescent="0.35">
      <c r="C258" t="s">
        <v>233</v>
      </c>
      <c r="I258" s="6">
        <v>2.96</v>
      </c>
    </row>
    <row r="259" spans="3:9" ht="15.5" x14ac:dyDescent="0.35">
      <c r="C259" t="s">
        <v>39</v>
      </c>
      <c r="I259" s="5">
        <v>3610000000000</v>
      </c>
    </row>
    <row r="260" spans="3:9" ht="15.5" x14ac:dyDescent="0.35">
      <c r="C260" t="s">
        <v>234</v>
      </c>
      <c r="I260" s="5">
        <v>3476000000000</v>
      </c>
    </row>
    <row r="261" spans="3:9" ht="15.5" x14ac:dyDescent="0.35">
      <c r="C261" t="s">
        <v>235</v>
      </c>
      <c r="I261" s="5">
        <v>3800000000</v>
      </c>
    </row>
    <row r="262" spans="3:9" ht="15.5" x14ac:dyDescent="0.35">
      <c r="C262" t="s">
        <v>236</v>
      </c>
      <c r="I262" s="6">
        <v>0.1973</v>
      </c>
    </row>
    <row r="263" spans="3:9" ht="15.5" x14ac:dyDescent="0.35">
      <c r="C263" t="s">
        <v>237</v>
      </c>
      <c r="D263" s="6">
        <v>0.47090000000000004</v>
      </c>
    </row>
    <row r="264" spans="3:9" ht="15.5" x14ac:dyDescent="0.35">
      <c r="C264" t="s">
        <v>238</v>
      </c>
      <c r="D264" s="6">
        <v>0.40770000000000001</v>
      </c>
    </row>
    <row r="265" spans="3:9" ht="15.5" x14ac:dyDescent="0.35">
      <c r="C265" t="s">
        <v>239</v>
      </c>
      <c r="D265" s="6">
        <v>0.33260000000000001</v>
      </c>
    </row>
    <row r="266" spans="3:9" ht="15.5" x14ac:dyDescent="0.35">
      <c r="C266" t="s">
        <v>240</v>
      </c>
      <c r="D266" s="6">
        <v>0.23550000000000001</v>
      </c>
    </row>
    <row r="267" spans="3:9" ht="15.5" x14ac:dyDescent="0.35">
      <c r="C267" t="s">
        <v>241</v>
      </c>
      <c r="D267" s="6">
        <v>0.1137</v>
      </c>
    </row>
    <row r="268" spans="3:9" ht="15.5" x14ac:dyDescent="0.35">
      <c r="C268" t="s">
        <v>242</v>
      </c>
      <c r="D268" s="6">
        <v>0.19159999999999999</v>
      </c>
    </row>
    <row r="269" spans="3:9" ht="15.5" x14ac:dyDescent="0.35">
      <c r="C269" t="s">
        <v>396</v>
      </c>
      <c r="I269" s="5">
        <v>50</v>
      </c>
    </row>
    <row r="270" spans="3:9" ht="15.5" x14ac:dyDescent="0.35">
      <c r="C270" t="s">
        <v>438</v>
      </c>
      <c r="I270" s="5">
        <v>90</v>
      </c>
    </row>
    <row r="271" spans="3:9" ht="15.5" x14ac:dyDescent="0.35">
      <c r="C271" t="s">
        <v>439</v>
      </c>
      <c r="I271" s="6">
        <v>1.0249999999999999</v>
      </c>
    </row>
    <row r="272" spans="3:9" ht="15.5" x14ac:dyDescent="0.35">
      <c r="C272" t="s">
        <v>440</v>
      </c>
      <c r="I272" s="6">
        <v>9.4700000000000006E-2</v>
      </c>
    </row>
    <row r="273" spans="3:9" ht="15.5" x14ac:dyDescent="0.35">
      <c r="C273" t="s">
        <v>397</v>
      </c>
      <c r="I273" t="s">
        <v>538</v>
      </c>
    </row>
    <row r="274" spans="3:9" ht="15.5" x14ac:dyDescent="0.35">
      <c r="C274" t="s">
        <v>243</v>
      </c>
      <c r="I274" s="5">
        <v>6</v>
      </c>
    </row>
    <row r="275" spans="3:9" ht="15.5" x14ac:dyDescent="0.35">
      <c r="C275" t="s">
        <v>244</v>
      </c>
      <c r="I275" s="6">
        <v>0.86</v>
      </c>
    </row>
    <row r="276" spans="3:9" ht="15.5" x14ac:dyDescent="0.35">
      <c r="C276" t="s">
        <v>245</v>
      </c>
      <c r="I276" s="6">
        <v>0.73</v>
      </c>
    </row>
    <row r="277" spans="3:9" ht="15.5" x14ac:dyDescent="0.35">
      <c r="C277" t="s">
        <v>246</v>
      </c>
      <c r="I277" s="6">
        <v>0.56000000000000005</v>
      </c>
    </row>
    <row r="278" spans="3:9" ht="15.5" x14ac:dyDescent="0.35">
      <c r="C278" t="s">
        <v>247</v>
      </c>
      <c r="I278" s="6">
        <v>0.59</v>
      </c>
    </row>
    <row r="279" spans="3:9" ht="15.5" x14ac:dyDescent="0.35">
      <c r="C279" t="s">
        <v>248</v>
      </c>
      <c r="I279" s="6">
        <v>0.26</v>
      </c>
    </row>
    <row r="280" spans="3:9" ht="15.5" x14ac:dyDescent="0.35">
      <c r="C280" t="s">
        <v>249</v>
      </c>
      <c r="I280" s="6">
        <v>0.19</v>
      </c>
    </row>
    <row r="281" spans="3:9" ht="15.5" x14ac:dyDescent="0.35">
      <c r="C281" t="s">
        <v>250</v>
      </c>
      <c r="I281" s="6">
        <v>0.9</v>
      </c>
    </row>
    <row r="282" spans="3:9" ht="15.5" x14ac:dyDescent="0.35">
      <c r="C282" t="s">
        <v>251</v>
      </c>
      <c r="I282" s="5">
        <v>885000000000</v>
      </c>
    </row>
    <row r="283" spans="3:9" ht="15.5" x14ac:dyDescent="0.35">
      <c r="C283" t="s">
        <v>252</v>
      </c>
      <c r="I283" s="5">
        <v>434000000000</v>
      </c>
    </row>
    <row r="284" spans="3:9" ht="15.5" x14ac:dyDescent="0.35">
      <c r="C284" t="s">
        <v>253</v>
      </c>
      <c r="I284" s="5">
        <v>48000000000</v>
      </c>
    </row>
    <row r="285" spans="3:9" ht="15.5" x14ac:dyDescent="0.35">
      <c r="C285" t="s">
        <v>254</v>
      </c>
      <c r="I285" s="5">
        <v>297000000000</v>
      </c>
    </row>
    <row r="286" spans="3:9" ht="15.5" x14ac:dyDescent="0.35">
      <c r="C286" t="s">
        <v>255</v>
      </c>
      <c r="D286" s="5">
        <v>143000000000</v>
      </c>
    </row>
    <row r="287" spans="3:9" ht="15.5" x14ac:dyDescent="0.35">
      <c r="C287" t="s">
        <v>256</v>
      </c>
      <c r="D287" s="5">
        <v>1079000000000</v>
      </c>
    </row>
    <row r="288" spans="3:9" ht="15.5" x14ac:dyDescent="0.35">
      <c r="C288" t="s">
        <v>257</v>
      </c>
      <c r="D288" s="5">
        <v>94000000000</v>
      </c>
    </row>
    <row r="289" spans="3:9" ht="15.5" x14ac:dyDescent="0.35">
      <c r="C289" t="s">
        <v>184</v>
      </c>
      <c r="D289" s="5">
        <v>470000000000</v>
      </c>
    </row>
    <row r="290" spans="3:9" ht="15.5" x14ac:dyDescent="0.35">
      <c r="C290" t="s">
        <v>258</v>
      </c>
      <c r="I290" s="5">
        <v>982000000000</v>
      </c>
    </row>
    <row r="291" spans="3:9" ht="15.5" x14ac:dyDescent="0.35">
      <c r="C291" t="s">
        <v>181</v>
      </c>
      <c r="D291" s="5">
        <v>6000000000</v>
      </c>
    </row>
    <row r="292" spans="3:9" ht="15.5" x14ac:dyDescent="0.35">
      <c r="C292" t="s">
        <v>23</v>
      </c>
      <c r="D292" s="5">
        <v>6000000000</v>
      </c>
    </row>
    <row r="293" spans="3:9" ht="15.5" x14ac:dyDescent="0.35">
      <c r="C293" t="s">
        <v>20</v>
      </c>
      <c r="D293" s="5">
        <v>-137000000000</v>
      </c>
    </row>
    <row r="294" spans="3:9" ht="15.5" x14ac:dyDescent="0.35">
      <c r="C294" t="s">
        <v>183</v>
      </c>
      <c r="I294" s="5">
        <v>985000000000</v>
      </c>
    </row>
    <row r="295" spans="3:9" ht="15.5" x14ac:dyDescent="0.35">
      <c r="C295" t="s">
        <v>332</v>
      </c>
      <c r="I295" s="5">
        <v>299000000000</v>
      </c>
    </row>
    <row r="296" spans="3:9" ht="15.5" x14ac:dyDescent="0.35">
      <c r="C296" t="s">
        <v>259</v>
      </c>
      <c r="I296" s="5">
        <v>-20000000000</v>
      </c>
    </row>
    <row r="297" spans="3:9" ht="15.5" x14ac:dyDescent="0.35">
      <c r="C297" t="s">
        <v>260</v>
      </c>
      <c r="I297" s="5">
        <v>-281000000000</v>
      </c>
    </row>
    <row r="298" spans="3:9" ht="15.5" x14ac:dyDescent="0.35">
      <c r="C298" t="s">
        <v>261</v>
      </c>
      <c r="I298" s="5">
        <v>-23000000000</v>
      </c>
    </row>
    <row r="299" spans="3:9" ht="15.5" x14ac:dyDescent="0.35">
      <c r="C299" t="s">
        <v>262</v>
      </c>
      <c r="I299" s="5">
        <v>276000000000</v>
      </c>
    </row>
  </sheetData>
  <pageMargins left="0.7" right="0.7" top="0.75" bottom="0.75" header="0.3" footer="0.3"/>
  <ignoredErrors>
    <ignoredError sqref="A1:R30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7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539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540</v>
      </c>
      <c r="D2" s="2" vm="63">
        <f ca="1">IFERROR(_xlfn.STOCKHISTORY("XIDX:" &amp; $C$1, D3, , 0, 0, 1), "Libur")</f>
        <v>35</v>
      </c>
      <c r="H2" s="2" vm="63">
        <f ca="1">IFERROR(INDEX(D2:G2,COUNT(D2:G2)),"")</f>
        <v>35</v>
      </c>
      <c r="I2" s="2" vm="64">
        <f t="shared" ref="I2:R2" ca="1" si="0">IFERROR(_xlfn.STOCKHISTORY("XIDX:" &amp; $C$1, I1, , 0, 0, 1), "Libur")</f>
        <v>39</v>
      </c>
      <c r="J2" s="2" vm="65">
        <f t="shared" ca="1" si="0"/>
        <v>16</v>
      </c>
      <c r="K2" s="2" vm="66">
        <f t="shared" ca="1" si="0"/>
        <v>17</v>
      </c>
      <c r="L2" s="2" vm="32">
        <f t="shared" ca="1" si="0"/>
        <v>50</v>
      </c>
      <c r="M2" s="2" vm="67">
        <f t="shared" ca="1" si="0"/>
        <v>61</v>
      </c>
      <c r="N2" s="2" t="str">
        <f t="shared" ca="1" si="0"/>
        <v>Libur</v>
      </c>
      <c r="O2" s="2" vm="68">
        <f t="shared" ca="1" si="0"/>
        <v>725</v>
      </c>
      <c r="P2" s="2" vm="57">
        <f t="shared" ca="1" si="0"/>
        <v>610</v>
      </c>
      <c r="Q2" s="2" vm="69">
        <f t="shared" ca="1" si="0"/>
        <v>420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757105861</v>
      </c>
      <c r="H4" s="2">
        <f>IFERROR(SUM(D4:G4)*(4/MAX(1,COUNT(D4:G4))),"")</f>
        <v>3028423444</v>
      </c>
      <c r="I4" s="2">
        <f t="shared" ref="I4:R4" si="1">IFERROR(INDEX(I51:I500,MATCH($C$4,$C$51:$C$500,0)),"")</f>
        <v>9782800443</v>
      </c>
      <c r="J4" s="2">
        <f t="shared" si="1"/>
        <v>15465485838</v>
      </c>
      <c r="K4" s="2">
        <f t="shared" si="1"/>
        <v>14921808997</v>
      </c>
      <c r="L4" s="2">
        <f t="shared" si="1"/>
        <v>14258055710</v>
      </c>
      <c r="M4" s="2">
        <f t="shared" si="1"/>
        <v>4235194746</v>
      </c>
      <c r="N4" s="2">
        <f t="shared" si="1"/>
        <v>658372961</v>
      </c>
      <c r="O4" s="2">
        <f t="shared" si="1"/>
        <v>13356862757</v>
      </c>
      <c r="P4" s="2">
        <f t="shared" si="1"/>
        <v>16297795249</v>
      </c>
      <c r="Q4" s="2">
        <f t="shared" si="1"/>
        <v>14490258430</v>
      </c>
      <c r="R4" s="2">
        <f t="shared" si="1"/>
        <v>500000000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-796415918</v>
      </c>
      <c r="H5" s="2">
        <f>IFERROR(SUM(D5:G5)*(4/MAX(1,COUNT(D5:G5))),"")</f>
        <v>-3185663672</v>
      </c>
      <c r="I5" s="2">
        <f t="shared" ref="I5:R5" si="2">IFERROR(INDEX(I51:I500,MATCH($C$5,$C$51:$C$500,0)),"")</f>
        <v>3889998442</v>
      </c>
      <c r="J5" s="2">
        <f t="shared" si="2"/>
        <v>7760837372</v>
      </c>
      <c r="K5" s="2">
        <f t="shared" si="2"/>
        <v>6340468868</v>
      </c>
      <c r="L5" s="2">
        <f t="shared" si="2"/>
        <v>-279511033</v>
      </c>
      <c r="M5" s="2">
        <f t="shared" si="2"/>
        <v>-4932986198</v>
      </c>
      <c r="N5" s="2">
        <f t="shared" si="2"/>
        <v>-6526588791</v>
      </c>
      <c r="O5" s="2">
        <f t="shared" si="2"/>
        <v>-392327104</v>
      </c>
      <c r="P5" s="2">
        <f t="shared" si="2"/>
        <v>2839936728</v>
      </c>
      <c r="Q5" s="2">
        <f t="shared" si="2"/>
        <v>-17375466410</v>
      </c>
      <c r="R5" s="2">
        <f t="shared" si="2"/>
        <v>166250000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1088814869823</v>
      </c>
      <c r="H6" s="2">
        <f>IFERROR(INDEX(D6:G6,COUNT(D6:G6)),"")</f>
        <v>1088814869823</v>
      </c>
      <c r="I6" s="2">
        <f t="shared" ref="I6:R6" si="3">IFERROR(INDEX(I51:I500,MATCH($C$6,$C$51:$C$500,0)),"")</f>
        <v>1089611264835</v>
      </c>
      <c r="J6" s="2">
        <f t="shared" si="3"/>
        <v>1085721090524</v>
      </c>
      <c r="K6" s="2">
        <f t="shared" si="3"/>
        <v>1077959912725</v>
      </c>
      <c r="L6" s="2">
        <f t="shared" si="3"/>
        <v>1071618952316</v>
      </c>
      <c r="M6" s="2">
        <f t="shared" si="3"/>
        <v>1071898231206</v>
      </c>
      <c r="N6" s="2">
        <f t="shared" si="3"/>
        <v>1076831375991</v>
      </c>
      <c r="O6" s="2">
        <f t="shared" si="3"/>
        <v>1083358427476</v>
      </c>
      <c r="P6" s="2">
        <f t="shared" si="3"/>
        <v>1083905720691</v>
      </c>
      <c r="Q6" s="2">
        <f t="shared" si="3"/>
        <v>1078866983751</v>
      </c>
      <c r="R6" s="2">
        <f t="shared" si="3"/>
        <v>798908578190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11</v>
      </c>
      <c r="H7" s="3">
        <f>IFERROR(INDEX(D7:G7,COUNT(D7:G7)),"")</f>
        <v>11</v>
      </c>
      <c r="I7" s="3">
        <f t="shared" ref="I7:R7" si="4">IFERROR(INDEX(I51:I500,MATCH($C$7,$C$51:$C$500,0))/1000000000,"")</f>
        <v>11</v>
      </c>
      <c r="J7" s="3">
        <f t="shared" si="4"/>
        <v>11</v>
      </c>
      <c r="K7" s="3">
        <f t="shared" si="4"/>
        <v>11</v>
      </c>
      <c r="L7" s="3">
        <f t="shared" si="4"/>
        <v>11</v>
      </c>
      <c r="M7" s="3">
        <f t="shared" si="4"/>
        <v>11</v>
      </c>
      <c r="N7" s="3">
        <f t="shared" si="4"/>
        <v>11</v>
      </c>
      <c r="O7" s="3">
        <f t="shared" si="4"/>
        <v>11</v>
      </c>
      <c r="P7" s="3">
        <f t="shared" si="4"/>
        <v>11</v>
      </c>
      <c r="Q7" s="3">
        <f t="shared" si="4"/>
        <v>11</v>
      </c>
      <c r="R7" s="3">
        <f t="shared" si="4"/>
        <v>0.8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R8" si="5">IFERROR(INDEX(I51:I500,MATCH($C$8,$C$51:$C$500,0)),"")</f>
        <v>-1000000000</v>
      </c>
      <c r="J8" s="2">
        <f t="shared" si="5"/>
        <v>-3000000000</v>
      </c>
      <c r="K8" s="2">
        <f t="shared" si="5"/>
        <v>13000000000</v>
      </c>
      <c r="L8" s="2">
        <f t="shared" si="5"/>
        <v>22000000000</v>
      </c>
      <c r="M8" s="2">
        <f t="shared" si="5"/>
        <v>3000000000</v>
      </c>
      <c r="N8" s="2">
        <f t="shared" si="5"/>
        <v>-1000000000</v>
      </c>
      <c r="O8" s="2">
        <f t="shared" si="5"/>
        <v>4000000000</v>
      </c>
      <c r="P8" s="2">
        <f t="shared" si="5"/>
        <v>-94000000000</v>
      </c>
      <c r="Q8" s="2">
        <f t="shared" si="5"/>
        <v>-349000000000</v>
      </c>
      <c r="R8" s="2">
        <f t="shared" si="5"/>
        <v>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-0.27</v>
      </c>
      <c r="H9" s="3">
        <f>IFERROR(INDEX(D9:G9,COUNT(D9:G9)),"")</f>
        <v>-0.27</v>
      </c>
      <c r="I9" s="3">
        <f t="shared" ref="I9:R9" si="6">IFERROR(INDEX(I51:I500,MATCH($C$9,$C$51:$C$500,0)),"")</f>
        <v>-0.1</v>
      </c>
      <c r="J9" s="3">
        <f t="shared" si="6"/>
        <v>-0.31</v>
      </c>
      <c r="K9" s="3">
        <f t="shared" si="6"/>
        <v>1.2</v>
      </c>
      <c r="L9" s="3">
        <f t="shared" si="6"/>
        <v>1.96</v>
      </c>
      <c r="M9" s="3">
        <f t="shared" si="6"/>
        <v>0.28999999999999998</v>
      </c>
      <c r="N9" s="3">
        <f t="shared" si="6"/>
        <v>-0.09</v>
      </c>
      <c r="O9" s="3">
        <f t="shared" si="6"/>
        <v>0.36</v>
      </c>
      <c r="P9" s="3">
        <f t="shared" si="6"/>
        <v>-8.52</v>
      </c>
      <c r="Q9" s="3">
        <f t="shared" si="6"/>
        <v>-31.71</v>
      </c>
      <c r="R9" s="3">
        <f t="shared" si="6"/>
        <v>0.17</v>
      </c>
    </row>
    <row r="10" spans="1:18" ht="15.5" x14ac:dyDescent="0.35">
      <c r="C10" t="s">
        <v>17</v>
      </c>
      <c r="D10" s="3">
        <f ca="1">IFERROR(IF(D9=0,"",D2/D9),"")</f>
        <v>-129.62962962962962</v>
      </c>
      <c r="I10" s="3">
        <f t="shared" ref="I10:R10" ca="1" si="7">IFERROR(IF(I9=0,"",I2/I9),"")</f>
        <v>-390</v>
      </c>
      <c r="J10" s="3">
        <f t="shared" ca="1" si="7"/>
        <v>-51.612903225806456</v>
      </c>
      <c r="K10" s="3">
        <f t="shared" ca="1" si="7"/>
        <v>14.166666666666668</v>
      </c>
      <c r="L10" s="3">
        <f t="shared" ca="1" si="7"/>
        <v>25.510204081632654</v>
      </c>
      <c r="M10" s="3">
        <f t="shared" ca="1" si="7"/>
        <v>210.34482758620692</v>
      </c>
      <c r="N10" s="3" t="str">
        <f t="shared" ca="1" si="7"/>
        <v/>
      </c>
      <c r="O10" s="3">
        <f t="shared" ca="1" si="7"/>
        <v>2013.8888888888889</v>
      </c>
      <c r="P10" s="3">
        <f t="shared" ca="1" si="7"/>
        <v>-71.596244131455407</v>
      </c>
      <c r="Q10" s="3">
        <f t="shared" ca="1" si="7"/>
        <v>-13.245033112582782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63853050876</v>
      </c>
      <c r="H11" s="2">
        <f>IFERROR(INDEX(D11:G11,COUNT(D11:G11)),"")</f>
        <v>63853050876</v>
      </c>
      <c r="I11" s="2">
        <f t="shared" ref="I11:R11" si="8">IFERROR(INDEX(I51:I500,MATCH($C$11,$C$51:$C$500,0)),"")</f>
        <v>66814471085</v>
      </c>
      <c r="J11" s="2">
        <f t="shared" si="8"/>
        <v>67963226171</v>
      </c>
      <c r="K11" s="2">
        <f t="shared" si="8"/>
        <v>71432753343</v>
      </c>
      <c r="L11" s="2">
        <f t="shared" si="8"/>
        <v>73371076605</v>
      </c>
      <c r="M11" s="2">
        <f t="shared" si="8"/>
        <v>76777606514</v>
      </c>
      <c r="N11" s="2">
        <f t="shared" si="8"/>
        <v>928521150</v>
      </c>
      <c r="O11" s="2">
        <f t="shared" si="8"/>
        <v>10229780998</v>
      </c>
      <c r="P11" s="2">
        <f t="shared" si="8"/>
        <v>6227664402</v>
      </c>
      <c r="Q11" s="2">
        <f t="shared" si="8"/>
        <v>3307569786</v>
      </c>
      <c r="R11" s="2">
        <f t="shared" si="8"/>
        <v>81291722534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-64000000000</v>
      </c>
      <c r="H12" s="2">
        <f>IFERROR(INDEX(D12:G12,COUNT(D12:G12)),"")</f>
        <v>-64000000000</v>
      </c>
      <c r="I12" s="2">
        <f t="shared" ref="I12:R12" si="9">IFERROR(INDEX(I51:I500,MATCH($C$12,$C$51:$C$500,0)),"")</f>
        <v>-67000000000</v>
      </c>
      <c r="J12" s="2">
        <f t="shared" si="9"/>
        <v>-68000000000</v>
      </c>
      <c r="K12" s="2">
        <f t="shared" si="9"/>
        <v>-71000000000</v>
      </c>
      <c r="L12" s="2">
        <f t="shared" si="9"/>
        <v>-58000000000</v>
      </c>
      <c r="M12" s="2">
        <f t="shared" si="9"/>
        <v>-37000000000</v>
      </c>
      <c r="N12" s="2">
        <f t="shared" si="9"/>
        <v>45000000000</v>
      </c>
      <c r="O12" s="2">
        <f t="shared" si="9"/>
        <v>44000000000</v>
      </c>
      <c r="P12" s="2">
        <f t="shared" si="9"/>
        <v>73000000000</v>
      </c>
      <c r="Q12" s="2">
        <f t="shared" si="9"/>
        <v>192000000000</v>
      </c>
      <c r="R12" s="2">
        <f t="shared" si="9"/>
        <v>-7000000000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15000000000</v>
      </c>
      <c r="M13" s="2">
        <f t="shared" si="10"/>
        <v>40000000000</v>
      </c>
      <c r="N13" s="2">
        <f t="shared" si="10"/>
        <v>46000000000</v>
      </c>
      <c r="O13" s="2">
        <f t="shared" si="10"/>
        <v>54000000000</v>
      </c>
      <c r="P13" s="2">
        <f t="shared" si="10"/>
        <v>79000000000</v>
      </c>
      <c r="Q13" s="2">
        <f t="shared" si="10"/>
        <v>195000000000</v>
      </c>
      <c r="R13" s="2">
        <f t="shared" si="10"/>
        <v>74000000000</v>
      </c>
    </row>
    <row r="14" spans="1:18" ht="15.5" x14ac:dyDescent="0.35">
      <c r="C14" t="s">
        <v>26</v>
      </c>
      <c r="D14" s="2">
        <f>IFERROR(INDEX(D51:D500,MATCH($C$14,$C$51:$C$500,0)),"")</f>
        <v>-47628338</v>
      </c>
      <c r="H14" s="2">
        <f>IFERROR(SUM(D14:G14)*(4/MAX(1,COUNT(D14:G14))),"")</f>
        <v>-190513352</v>
      </c>
      <c r="I14" s="2">
        <f t="shared" ref="I14:R14" si="11">IFERROR(INDEX(I51:I500,MATCH($C$14,$C$51:$C$500,0)),"")</f>
        <v>-168928825</v>
      </c>
      <c r="J14" s="2">
        <f t="shared" si="11"/>
        <v>-155379228</v>
      </c>
      <c r="K14" s="2">
        <f t="shared" si="11"/>
        <v>-1357058081</v>
      </c>
      <c r="L14" s="2">
        <f t="shared" si="11"/>
        <v>-6664110596</v>
      </c>
      <c r="M14" s="2">
        <f t="shared" si="11"/>
        <v>-6254408171</v>
      </c>
      <c r="N14" s="2">
        <f t="shared" si="11"/>
        <v>-5379626223</v>
      </c>
      <c r="O14" s="2">
        <f t="shared" si="11"/>
        <v>-8915685020</v>
      </c>
      <c r="P14" s="2">
        <f t="shared" si="11"/>
        <v>-12606174196</v>
      </c>
      <c r="Q14" s="2">
        <f t="shared" si="11"/>
        <v>-21622595746</v>
      </c>
      <c r="R14" s="2">
        <f t="shared" si="11"/>
        <v>0</v>
      </c>
    </row>
    <row r="15" spans="1:18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-106129704</v>
      </c>
      <c r="J15" s="2">
        <f t="shared" si="12"/>
        <v>-39391235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-23750000</v>
      </c>
    </row>
    <row r="16" spans="1:18" ht="15.5" x14ac:dyDescent="0.35">
      <c r="C16" t="s">
        <v>28</v>
      </c>
      <c r="D16" s="2">
        <f>IFERROR(INDEX(D51:D500,MATCH($C$16,$C$51:$C$500,0)),"")</f>
        <v>-796395012</v>
      </c>
      <c r="H16" s="2">
        <f>IFERROR(SUM(D16:G16)*(4/MAX(1,COUNT(D16:G16))),"")</f>
        <v>-3185580048</v>
      </c>
      <c r="I16" s="2">
        <f t="shared" ref="I16:R16" si="13">IFERROR(INDEX(I51:I500,MATCH($C$16,$C$51:$C$500,0)),"")</f>
        <v>3996223665</v>
      </c>
      <c r="J16" s="2">
        <f t="shared" si="13"/>
        <v>7802640152</v>
      </c>
      <c r="K16" s="2">
        <f t="shared" si="13"/>
        <v>6340233141</v>
      </c>
      <c r="L16" s="2">
        <f t="shared" si="13"/>
        <v>-279278890</v>
      </c>
      <c r="M16" s="2">
        <f t="shared" si="13"/>
        <v>-4933144785</v>
      </c>
      <c r="N16" s="2">
        <f t="shared" si="13"/>
        <v>-6527051485</v>
      </c>
      <c r="O16" s="2">
        <f t="shared" si="13"/>
        <v>-548729615</v>
      </c>
      <c r="P16" s="2">
        <f t="shared" si="13"/>
        <v>257706783</v>
      </c>
      <c r="Q16" s="2">
        <f t="shared" si="13"/>
        <v>-20041594439</v>
      </c>
      <c r="R16" s="2">
        <f t="shared" si="13"/>
        <v>190000000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385000000000</v>
      </c>
      <c r="H20" s="2">
        <f t="shared" ref="H20:R20" ca="1" si="14">IFERROR(H21*H2,"")</f>
        <v>385000000000</v>
      </c>
      <c r="I20" s="2">
        <f t="shared" ca="1" si="14"/>
        <v>429000000000</v>
      </c>
      <c r="J20" s="2">
        <f t="shared" ca="1" si="14"/>
        <v>176000000000</v>
      </c>
      <c r="K20" s="2">
        <f t="shared" ca="1" si="14"/>
        <v>187000000000</v>
      </c>
      <c r="L20" s="2">
        <f t="shared" ca="1" si="14"/>
        <v>550000000000</v>
      </c>
      <c r="M20" s="2">
        <f t="shared" ca="1" si="14"/>
        <v>671000000000</v>
      </c>
      <c r="N20" s="2" t="str">
        <f t="shared" ca="1" si="14"/>
        <v/>
      </c>
      <c r="O20" s="2">
        <f t="shared" ca="1" si="14"/>
        <v>7975000000000</v>
      </c>
      <c r="P20" s="2">
        <f t="shared" ca="1" si="14"/>
        <v>6710000000000</v>
      </c>
      <c r="Q20" s="2">
        <f t="shared" ca="1" si="14"/>
        <v>4620000000000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11000000000</v>
      </c>
      <c r="H21" s="2">
        <f>IFERROR(INDEX(D21:G21,COUNT(D21:G21)),"")</f>
        <v>11000000000</v>
      </c>
      <c r="I21" s="2">
        <f t="shared" ref="I21:R21" si="15">IFERROR(INDEX(I51:I500,MATCH($C$7,$C$51:$C$500,0)),"")</f>
        <v>11000000000</v>
      </c>
      <c r="J21" s="2">
        <f t="shared" si="15"/>
        <v>11000000000</v>
      </c>
      <c r="K21" s="2">
        <f t="shared" si="15"/>
        <v>11000000000</v>
      </c>
      <c r="L21" s="2">
        <f t="shared" si="15"/>
        <v>11000000000</v>
      </c>
      <c r="M21" s="2">
        <f t="shared" si="15"/>
        <v>11000000000</v>
      </c>
      <c r="N21" s="2">
        <f t="shared" si="15"/>
        <v>11000000000</v>
      </c>
      <c r="O21" s="2">
        <f t="shared" si="15"/>
        <v>11000000000</v>
      </c>
      <c r="P21" s="2">
        <f t="shared" si="15"/>
        <v>11000000000</v>
      </c>
      <c r="Q21" s="2">
        <f t="shared" si="15"/>
        <v>11000000000</v>
      </c>
      <c r="R21" s="2">
        <f t="shared" si="15"/>
        <v>800000000</v>
      </c>
    </row>
    <row r="23" spans="1:18" ht="15.5" x14ac:dyDescent="0.35">
      <c r="B23" t="s">
        <v>40</v>
      </c>
      <c r="C23" t="s">
        <v>41</v>
      </c>
      <c r="D23" s="3">
        <f>IFERROR(D5/D6*100,"")</f>
        <v>-7.3145209536811986E-2</v>
      </c>
      <c r="H23" s="3">
        <f t="shared" ref="H23:R23" si="16">IFERROR(H5/H6*100,"")</f>
        <v>-0.29258083814724795</v>
      </c>
      <c r="I23" s="3">
        <f t="shared" si="16"/>
        <v>0.35700791351391387</v>
      </c>
      <c r="J23" s="3">
        <f t="shared" si="16"/>
        <v>0.71480948834238811</v>
      </c>
      <c r="K23" s="3">
        <f t="shared" si="16"/>
        <v>0.58819152671195174</v>
      </c>
      <c r="L23" s="3">
        <f t="shared" si="16"/>
        <v>-2.6083061744654322E-2</v>
      </c>
      <c r="M23" s="3">
        <f t="shared" si="16"/>
        <v>-0.46021031235865217</v>
      </c>
      <c r="N23" s="3">
        <f t="shared" si="16"/>
        <v>-0.60609199699383087</v>
      </c>
      <c r="O23" s="3">
        <f t="shared" si="16"/>
        <v>-3.6213970745955303E-2</v>
      </c>
      <c r="P23" s="3">
        <f t="shared" si="16"/>
        <v>0.26200957092370675</v>
      </c>
      <c r="Q23" s="3">
        <f t="shared" si="16"/>
        <v>-1.6105290709322713</v>
      </c>
      <c r="R23" s="3">
        <f t="shared" si="16"/>
        <v>2.0809640118854961E-2</v>
      </c>
    </row>
    <row r="24" spans="1:18" ht="15.5" x14ac:dyDescent="0.35">
      <c r="C24" t="s">
        <v>42</v>
      </c>
      <c r="D24" s="4" t="str">
        <f>IFERROR(_xlfn.RRI(5,I23,D23),"")</f>
        <v/>
      </c>
      <c r="H24" s="4">
        <f t="shared" ref="H24:R24" si="17">IFERROR(_xlfn.RRI(5,M23,H23),"")</f>
        <v>-8.6606520994925384E-2</v>
      </c>
      <c r="I24" s="4" t="str">
        <f t="shared" si="17"/>
        <v/>
      </c>
      <c r="J24" s="4" t="str">
        <f t="shared" si="17"/>
        <v/>
      </c>
      <c r="K24" s="4">
        <f t="shared" si="17"/>
        <v>0.17554787726446075</v>
      </c>
      <c r="L24" s="4">
        <f t="shared" si="17"/>
        <v>-0.56159247474576013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-7.0000000000000007E-2</v>
      </c>
      <c r="H25" s="3">
        <f>IFERROR(INDEX(D25:G25,COUNT(D25:G25)),"")</f>
        <v>-7.0000000000000007E-2</v>
      </c>
      <c r="I25" s="3">
        <f t="shared" ref="I25:R25" si="18">IFERROR(INDEX(I51:I500,MATCH($C$25,$C$51:$C$500,0)),"")</f>
        <v>0.35</v>
      </c>
      <c r="J25" s="3">
        <f t="shared" si="18"/>
        <v>0.71</v>
      </c>
      <c r="K25" s="3">
        <f t="shared" si="18"/>
        <v>0.57999999999999996</v>
      </c>
      <c r="L25" s="3">
        <f t="shared" si="18"/>
        <v>-0.03</v>
      </c>
      <c r="M25" s="3">
        <f t="shared" si="18"/>
        <v>-0.45</v>
      </c>
      <c r="N25" s="3">
        <f t="shared" si="18"/>
        <v>-0.59</v>
      </c>
      <c r="O25" s="3">
        <f t="shared" si="18"/>
        <v>-0.04</v>
      </c>
      <c r="P25" s="3">
        <f t="shared" si="18"/>
        <v>0.26</v>
      </c>
      <c r="Q25" s="3">
        <f t="shared" si="18"/>
        <v>-1.58</v>
      </c>
      <c r="R25" s="3">
        <f t="shared" si="18"/>
        <v>0.21</v>
      </c>
    </row>
    <row r="26" spans="1:18" ht="15.5" x14ac:dyDescent="0.35">
      <c r="C26" t="s">
        <v>45</v>
      </c>
      <c r="D26" s="4" t="str">
        <f>IFERROR(_xlfn.RRI(5,I25,D25),"")</f>
        <v/>
      </c>
      <c r="H26" s="4">
        <f t="shared" ref="H26:R26" si="19">IFERROR(_xlfn.RRI(5,M25,H25),"")</f>
        <v>-0.31074947552519339</v>
      </c>
      <c r="I26" s="4" t="str">
        <f t="shared" si="19"/>
        <v/>
      </c>
      <c r="J26" s="4" t="str">
        <f t="shared" si="19"/>
        <v/>
      </c>
      <c r="K26" s="4">
        <f t="shared" si="19"/>
        <v>0.174061722440779</v>
      </c>
      <c r="L26" s="4">
        <f t="shared" si="19"/>
        <v>-0.54742263083230336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6.8827805545454548E-2</v>
      </c>
      <c r="H27" s="3">
        <f t="shared" ref="H27:R27" si="20">IFERROR(H4/H21,"")</f>
        <v>0.27531122218181819</v>
      </c>
      <c r="I27" s="3">
        <f t="shared" si="20"/>
        <v>0.88934549481818181</v>
      </c>
      <c r="J27" s="3">
        <f t="shared" si="20"/>
        <v>1.405953258</v>
      </c>
      <c r="K27" s="3">
        <f t="shared" si="20"/>
        <v>1.3565280906363637</v>
      </c>
      <c r="L27" s="3">
        <f t="shared" si="20"/>
        <v>1.2961868827272727</v>
      </c>
      <c r="M27" s="3">
        <f t="shared" si="20"/>
        <v>0.38501770418181819</v>
      </c>
      <c r="N27" s="3">
        <f t="shared" si="20"/>
        <v>5.9852087363636362E-2</v>
      </c>
      <c r="O27" s="3">
        <f t="shared" si="20"/>
        <v>1.2142602506363636</v>
      </c>
      <c r="P27" s="3">
        <f t="shared" si="20"/>
        <v>1.481617749909091</v>
      </c>
      <c r="Q27" s="3">
        <f t="shared" si="20"/>
        <v>1.3172962209090908</v>
      </c>
      <c r="R27" s="3">
        <f t="shared" si="20"/>
        <v>0.625</v>
      </c>
    </row>
    <row r="28" spans="1:18" ht="15.5" x14ac:dyDescent="0.35">
      <c r="C28" t="s">
        <v>47</v>
      </c>
      <c r="D28" s="4">
        <f>IFERROR(_xlfn.RRI(5,I27,D27),"")</f>
        <v>-0.40056971262533647</v>
      </c>
      <c r="H28" s="4">
        <f t="shared" ref="H28:R28" si="21">IFERROR(_xlfn.RRI(5,M27,H27),"")</f>
        <v>-6.487720677795672E-2</v>
      </c>
      <c r="I28" s="4">
        <f t="shared" si="21"/>
        <v>0.71552970192453502</v>
      </c>
      <c r="J28" s="4">
        <f t="shared" si="21"/>
        <v>2.9750047851034189E-2</v>
      </c>
      <c r="K28" s="4">
        <f t="shared" si="21"/>
        <v>-1.7486505819918841E-2</v>
      </c>
      <c r="L28" s="4">
        <f t="shared" si="21"/>
        <v>-3.225692491818366E-3</v>
      </c>
      <c r="M28" s="4">
        <f t="shared" si="21"/>
        <v>-9.2346395785411928E-2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-1.2</v>
      </c>
      <c r="I29" s="4">
        <f t="shared" si="22"/>
        <v>-0.50704225352112675</v>
      </c>
      <c r="J29" s="4">
        <f t="shared" si="22"/>
        <v>0.22413793103448279</v>
      </c>
      <c r="K29" s="4">
        <f t="shared" si="22"/>
        <v>-20.333333333333332</v>
      </c>
      <c r="L29" s="4">
        <f t="shared" si="22"/>
        <v>-0.93333333333333335</v>
      </c>
      <c r="M29" s="4">
        <f t="shared" si="22"/>
        <v>-0.23728813559322029</v>
      </c>
      <c r="N29" s="4">
        <f t="shared" si="22"/>
        <v>13.749999999999998</v>
      </c>
      <c r="O29" s="4">
        <f t="shared" si="22"/>
        <v>-1.1538461538461537</v>
      </c>
      <c r="P29" s="4">
        <f t="shared" si="22"/>
        <v>-1.1645569620253164</v>
      </c>
      <c r="Q29" s="4">
        <f t="shared" si="22"/>
        <v>-8.5238095238095237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-0.69043389348016782</v>
      </c>
      <c r="I30" s="4">
        <f t="shared" si="23"/>
        <v>-0.36744305704494351</v>
      </c>
      <c r="J30" s="4">
        <f t="shared" si="23"/>
        <v>3.6435048934703881E-2</v>
      </c>
      <c r="K30" s="4">
        <f t="shared" si="23"/>
        <v>4.6552861098338449E-2</v>
      </c>
      <c r="L30" s="4">
        <f t="shared" si="23"/>
        <v>2.366564364830273</v>
      </c>
      <c r="M30" s="4">
        <f t="shared" si="23"/>
        <v>5.4328199924358689</v>
      </c>
      <c r="N30" s="4">
        <f t="shared" si="23"/>
        <v>-0.95070901206535474</v>
      </c>
      <c r="O30" s="4">
        <f t="shared" si="23"/>
        <v>-0.18044971402990545</v>
      </c>
      <c r="P30" s="4">
        <f t="shared" si="23"/>
        <v>0.12474151704967226</v>
      </c>
      <c r="Q30" s="4">
        <f t="shared" si="23"/>
        <v>1.1076739534545452</v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99.18</v>
      </c>
      <c r="H32" s="3">
        <f>IFERROR(INDEX(D32:G32,COUNT(D32:G32)),"")</f>
        <v>99.18</v>
      </c>
      <c r="I32" s="3">
        <f t="shared" ref="I32:R32" si="24">IFERROR(INDEX(I51:I500,MATCH($C$32,$C$51:$C$500,0)),"")</f>
        <v>99.25</v>
      </c>
      <c r="J32" s="3">
        <f t="shared" si="24"/>
        <v>98.9</v>
      </c>
      <c r="K32" s="3">
        <f t="shared" si="24"/>
        <v>98.19</v>
      </c>
      <c r="L32" s="3">
        <f t="shared" si="24"/>
        <v>97.62</v>
      </c>
      <c r="M32" s="3">
        <f t="shared" si="24"/>
        <v>97.64</v>
      </c>
      <c r="N32" s="3">
        <f t="shared" si="24"/>
        <v>98.09</v>
      </c>
      <c r="O32" s="3">
        <f t="shared" si="24"/>
        <v>98.68</v>
      </c>
      <c r="P32" s="3">
        <f t="shared" si="24"/>
        <v>98.72</v>
      </c>
      <c r="Q32" s="3">
        <f t="shared" si="24"/>
        <v>98.46</v>
      </c>
      <c r="R32" s="3">
        <f t="shared" si="24"/>
        <v>1000.54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0.38</v>
      </c>
      <c r="H33" s="3">
        <f>IFERROR(INDEX(D33:G33,COUNT(D33:G33)),"")</f>
        <v>0.38</v>
      </c>
      <c r="I33" s="3">
        <f t="shared" ref="I33:R33" si="25">IFERROR(INDEX(I51:I500,MATCH($C$33,$C$51:$C$500,0)),"")</f>
        <v>0.39</v>
      </c>
      <c r="J33" s="3">
        <f t="shared" si="25"/>
        <v>0.16</v>
      </c>
      <c r="K33" s="3">
        <f t="shared" si="25"/>
        <v>0.17</v>
      </c>
      <c r="L33" s="3">
        <f t="shared" si="25"/>
        <v>0.51</v>
      </c>
      <c r="M33" s="3">
        <f t="shared" si="25"/>
        <v>0.62</v>
      </c>
      <c r="N33" s="3">
        <f t="shared" si="25"/>
        <v>1.06</v>
      </c>
      <c r="O33" s="3">
        <f t="shared" si="25"/>
        <v>7.35</v>
      </c>
      <c r="P33" s="3">
        <f t="shared" si="25"/>
        <v>6.18</v>
      </c>
      <c r="Q33" s="3">
        <f t="shared" si="25"/>
        <v>4.2699999999999996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-542.86</v>
      </c>
      <c r="H34" s="3">
        <f>IFERROR(INDEX(D34:G34,COUNT(D34:G34)),"")</f>
        <v>-542.86</v>
      </c>
      <c r="I34" s="3">
        <f t="shared" ref="I34:R34" si="26">IFERROR(INDEX(I51:I500,MATCH($C$34,$C$51:$C$500,0)),"")</f>
        <v>111.43</v>
      </c>
      <c r="J34" s="3">
        <f t="shared" si="26"/>
        <v>22.54</v>
      </c>
      <c r="K34" s="3">
        <f t="shared" si="26"/>
        <v>29.31</v>
      </c>
      <c r="L34" s="3">
        <f t="shared" si="26"/>
        <v>-1666.67</v>
      </c>
      <c r="M34" s="3">
        <f t="shared" si="26"/>
        <v>-135.56</v>
      </c>
      <c r="N34" s="3">
        <f t="shared" si="26"/>
        <v>-176.27</v>
      </c>
      <c r="O34" s="3">
        <f t="shared" si="26"/>
        <v>-18125</v>
      </c>
      <c r="P34" s="3">
        <f t="shared" si="26"/>
        <v>2346.15</v>
      </c>
      <c r="Q34" s="3">
        <f t="shared" si="26"/>
        <v>-265.82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552.35</v>
      </c>
      <c r="H35" s="3">
        <f>IFERROR(INDEX(D35:G35,COUNT(D35:G35)),"")</f>
        <v>552.35</v>
      </c>
      <c r="I35" s="3">
        <f t="shared" ref="I35:R35" si="27">IFERROR(INDEX(I51:I500,MATCH($C$35,$C$51:$C$500,0)),"")</f>
        <v>43.87</v>
      </c>
      <c r="J35" s="3">
        <f t="shared" si="27"/>
        <v>11.39</v>
      </c>
      <c r="K35" s="3">
        <f t="shared" si="27"/>
        <v>12.54</v>
      </c>
      <c r="L35" s="3">
        <f t="shared" si="27"/>
        <v>38.590000000000003</v>
      </c>
      <c r="M35" s="3">
        <f t="shared" si="27"/>
        <v>158.51</v>
      </c>
      <c r="N35" s="3">
        <f t="shared" si="27"/>
        <v>1738.4</v>
      </c>
      <c r="O35" s="3">
        <f t="shared" si="27"/>
        <v>597.34</v>
      </c>
      <c r="P35" s="3">
        <f t="shared" si="27"/>
        <v>411.9</v>
      </c>
      <c r="Q35" s="3">
        <f t="shared" si="27"/>
        <v>318.86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757105861</v>
      </c>
      <c r="E51" s="5">
        <v>904236632</v>
      </c>
      <c r="F51" s="5">
        <v>3330216533</v>
      </c>
      <c r="G51" s="5">
        <v>2848237472</v>
      </c>
      <c r="I51" s="5">
        <v>9782800443</v>
      </c>
      <c r="J51" s="5">
        <v>15465485838</v>
      </c>
      <c r="K51" s="5">
        <v>14921808997</v>
      </c>
      <c r="L51" s="5">
        <v>14258055710</v>
      </c>
      <c r="M51" s="5">
        <v>4235194746</v>
      </c>
      <c r="N51" s="5">
        <v>658372961</v>
      </c>
      <c r="O51" s="5">
        <v>13356862757</v>
      </c>
      <c r="P51" s="5">
        <v>16297795249</v>
      </c>
      <c r="Q51" s="5">
        <v>14490258430</v>
      </c>
      <c r="R51" s="5">
        <v>500000000</v>
      </c>
    </row>
    <row r="52" spans="2:18" ht="15.5" x14ac:dyDescent="0.35">
      <c r="C52" t="s">
        <v>72</v>
      </c>
      <c r="D52" s="5">
        <v>-248900886</v>
      </c>
      <c r="E52" s="5">
        <v>-214615377</v>
      </c>
      <c r="F52" s="5">
        <v>-591100248</v>
      </c>
      <c r="G52" s="5">
        <v>-513483645</v>
      </c>
      <c r="I52" s="5">
        <v>-1776809421</v>
      </c>
      <c r="J52" s="5">
        <v>-2920990757</v>
      </c>
      <c r="K52" s="5">
        <v>-2747784544</v>
      </c>
      <c r="L52" s="5">
        <v>-2803763623</v>
      </c>
      <c r="M52" s="5">
        <v>-1128415371</v>
      </c>
      <c r="N52" s="5">
        <v>-373401629</v>
      </c>
      <c r="O52" s="5">
        <v>-2874235697</v>
      </c>
      <c r="P52" s="5">
        <v>-3807414930</v>
      </c>
      <c r="Q52" s="5">
        <v>-3964985461</v>
      </c>
      <c r="R52" s="5">
        <v>-300000000</v>
      </c>
    </row>
    <row r="53" spans="2:18" ht="15.5" x14ac:dyDescent="0.35">
      <c r="C53" t="s">
        <v>73</v>
      </c>
      <c r="D53" s="5">
        <v>508204975</v>
      </c>
      <c r="E53" s="5">
        <v>689621255</v>
      </c>
      <c r="F53" s="5">
        <v>2739116285</v>
      </c>
      <c r="G53" s="5">
        <v>2334753827</v>
      </c>
      <c r="I53" s="5">
        <v>8005991022</v>
      </c>
      <c r="J53" s="5">
        <v>12544495081</v>
      </c>
      <c r="K53" s="5">
        <v>12174024453</v>
      </c>
      <c r="L53" s="5">
        <v>11454292087</v>
      </c>
      <c r="M53" s="5">
        <v>3106779375</v>
      </c>
      <c r="N53" s="5">
        <v>284971332</v>
      </c>
      <c r="O53" s="5">
        <v>10482627060</v>
      </c>
      <c r="P53" s="5">
        <v>12490380319</v>
      </c>
      <c r="Q53" s="5">
        <v>10525272969</v>
      </c>
      <c r="R53" s="5">
        <v>200000000</v>
      </c>
    </row>
    <row r="54" spans="2:18" ht="15.5" x14ac:dyDescent="0.35">
      <c r="C54" t="s">
        <v>74</v>
      </c>
      <c r="D54" s="5">
        <v>-1494243416</v>
      </c>
      <c r="E54" s="5">
        <v>-1452160504</v>
      </c>
      <c r="F54" s="5">
        <v>-939000154</v>
      </c>
      <c r="G54" s="5">
        <v>-1080185579</v>
      </c>
      <c r="I54" s="5">
        <v>-4572045546</v>
      </c>
      <c r="J54" s="5">
        <v>-5262946437</v>
      </c>
      <c r="K54" s="5">
        <v>-5185191910</v>
      </c>
      <c r="L54" s="5">
        <v>-5859733179</v>
      </c>
      <c r="M54" s="5">
        <v>-4046443165</v>
      </c>
      <c r="N54" s="5">
        <v>-4626892655</v>
      </c>
      <c r="O54" s="5">
        <v>-6392485312</v>
      </c>
      <c r="P54" s="5">
        <v>-6409814536</v>
      </c>
      <c r="Q54" s="5">
        <v>-9908312594</v>
      </c>
      <c r="R54" s="5">
        <v>-10000000</v>
      </c>
    </row>
    <row r="55" spans="2:18" ht="15.5" x14ac:dyDescent="0.35">
      <c r="C55" t="s">
        <v>75</v>
      </c>
      <c r="D55" s="5">
        <v>-89433089</v>
      </c>
      <c r="E55" s="5">
        <v>-107589563</v>
      </c>
      <c r="F55" s="5">
        <v>-121766439</v>
      </c>
      <c r="G55" s="5">
        <v>-92720211</v>
      </c>
      <c r="I55" s="5">
        <v>-422453842</v>
      </c>
      <c r="J55" s="5">
        <v>-522051684</v>
      </c>
      <c r="K55" s="5">
        <v>-480629914</v>
      </c>
      <c r="L55" s="5">
        <v>-387904072</v>
      </c>
      <c r="M55" s="5">
        <v>-293674731</v>
      </c>
      <c r="N55" s="5">
        <v>-277847767</v>
      </c>
      <c r="O55" s="5">
        <v>-319713640</v>
      </c>
      <c r="P55" s="5">
        <v>-543800435</v>
      </c>
      <c r="Q55" s="5">
        <v>-1722390978</v>
      </c>
    </row>
    <row r="56" spans="2:18" ht="15.5" x14ac:dyDescent="0.35">
      <c r="C56" t="s">
        <v>76</v>
      </c>
      <c r="D56" s="5">
        <v>-1125604744</v>
      </c>
      <c r="E56" s="5">
        <v>-1194664559</v>
      </c>
      <c r="F56" s="5">
        <v>-558055318</v>
      </c>
      <c r="G56" s="5">
        <v>-645663218</v>
      </c>
      <c r="I56" s="5">
        <v>-3145270925</v>
      </c>
      <c r="J56" s="5">
        <v>-3678126521</v>
      </c>
      <c r="K56" s="5">
        <v>-3844274845</v>
      </c>
      <c r="L56" s="5">
        <v>-5001083129</v>
      </c>
      <c r="M56" s="5">
        <v>-3504925671</v>
      </c>
      <c r="N56" s="5">
        <v>-4153564167</v>
      </c>
      <c r="O56" s="5">
        <v>-6072771672</v>
      </c>
      <c r="P56" s="5">
        <v>-5518070204</v>
      </c>
      <c r="Q56" s="5">
        <v>-6861639447</v>
      </c>
      <c r="R56" s="5">
        <v>-10000000</v>
      </c>
    </row>
    <row r="57" spans="2:18" ht="15.5" x14ac:dyDescent="0.35">
      <c r="C57" t="s">
        <v>77</v>
      </c>
      <c r="N57" s="5">
        <v>64614766</v>
      </c>
      <c r="O57" s="5">
        <v>-18112000</v>
      </c>
      <c r="P57" s="5">
        <v>1814152332</v>
      </c>
      <c r="Q57" s="5">
        <v>964040932</v>
      </c>
    </row>
    <row r="58" spans="2:18" ht="15.5" x14ac:dyDescent="0.35">
      <c r="C58" t="s">
        <v>78</v>
      </c>
      <c r="D58" s="5">
        <v>-986038441</v>
      </c>
      <c r="E58" s="5">
        <v>-762539249</v>
      </c>
      <c r="F58" s="5">
        <v>1800116131</v>
      </c>
      <c r="G58" s="5">
        <v>1254568248</v>
      </c>
      <c r="I58" s="5">
        <v>3433945476</v>
      </c>
      <c r="J58" s="5">
        <v>7281548644</v>
      </c>
      <c r="K58" s="5">
        <v>6988832543</v>
      </c>
      <c r="L58" s="5">
        <v>5594558908</v>
      </c>
      <c r="M58" s="5">
        <v>-939663790</v>
      </c>
      <c r="N58" s="5">
        <v>-4341921323</v>
      </c>
      <c r="O58" s="5">
        <v>4090141748</v>
      </c>
      <c r="P58" s="5">
        <v>6080565783</v>
      </c>
      <c r="Q58" s="5">
        <v>616960375</v>
      </c>
      <c r="R58" s="5">
        <v>190000000</v>
      </c>
    </row>
    <row r="59" spans="2:18" ht="15.5" x14ac:dyDescent="0.35">
      <c r="C59" t="s">
        <v>79</v>
      </c>
      <c r="D59" s="5">
        <v>189643429</v>
      </c>
      <c r="E59" s="5">
        <v>209975961</v>
      </c>
      <c r="F59" s="5">
        <v>97532244</v>
      </c>
      <c r="G59" s="5">
        <v>128607819</v>
      </c>
      <c r="I59" s="5">
        <v>562278189</v>
      </c>
      <c r="J59" s="5">
        <v>521091508</v>
      </c>
      <c r="K59" s="5">
        <v>-648599402</v>
      </c>
      <c r="L59" s="5">
        <v>-5873837798</v>
      </c>
      <c r="M59" s="5">
        <v>-3993480995</v>
      </c>
      <c r="N59" s="5">
        <v>-2185130162</v>
      </c>
      <c r="O59" s="5">
        <v>-4638871363</v>
      </c>
      <c r="P59" s="5">
        <v>-5822859000</v>
      </c>
      <c r="Q59" s="5">
        <v>-20658554814</v>
      </c>
    </row>
    <row r="60" spans="2:18" ht="15.5" x14ac:dyDescent="0.35">
      <c r="C60" t="s">
        <v>80</v>
      </c>
      <c r="D60" s="5">
        <v>237271767</v>
      </c>
      <c r="E60" s="5">
        <v>263069437</v>
      </c>
      <c r="F60" s="5">
        <v>146646373</v>
      </c>
      <c r="G60" s="5">
        <v>162002116</v>
      </c>
      <c r="I60" s="5">
        <v>731207014</v>
      </c>
      <c r="J60" s="5">
        <v>676470736</v>
      </c>
      <c r="K60" s="5">
        <v>708458679</v>
      </c>
      <c r="L60" s="5">
        <v>790272798</v>
      </c>
      <c r="M60" s="5">
        <v>2260927176</v>
      </c>
      <c r="N60" s="5">
        <v>3129881295</v>
      </c>
      <c r="O60" s="5">
        <v>4294925657</v>
      </c>
      <c r="P60" s="5">
        <v>4969162864</v>
      </c>
    </row>
    <row r="61" spans="2:18" ht="15.5" x14ac:dyDescent="0.35">
      <c r="C61" t="s">
        <v>26</v>
      </c>
      <c r="D61" s="5">
        <v>-47628338</v>
      </c>
      <c r="E61" s="5">
        <v>-53093476</v>
      </c>
      <c r="F61" s="5">
        <v>-49114129</v>
      </c>
      <c r="G61" s="5">
        <v>-33394297</v>
      </c>
      <c r="I61" s="5">
        <v>-168928825</v>
      </c>
      <c r="J61" s="5">
        <v>-155379228</v>
      </c>
      <c r="K61" s="5">
        <v>-1357058081</v>
      </c>
      <c r="L61" s="5">
        <v>-6664110596</v>
      </c>
      <c r="M61" s="5">
        <v>-6254408171</v>
      </c>
      <c r="N61" s="5">
        <v>-5379626223</v>
      </c>
      <c r="O61" s="5">
        <v>-8915685020</v>
      </c>
      <c r="P61" s="5">
        <v>-12606174196</v>
      </c>
      <c r="Q61" s="5">
        <v>-21622595746</v>
      </c>
    </row>
    <row r="62" spans="2:18" ht="15.5" x14ac:dyDescent="0.35">
      <c r="C62" t="s">
        <v>82</v>
      </c>
      <c r="D62" s="5">
        <v>189643429</v>
      </c>
      <c r="E62" s="5">
        <v>209975961</v>
      </c>
      <c r="F62" s="5">
        <v>97532244</v>
      </c>
      <c r="G62" s="5">
        <v>128607819</v>
      </c>
      <c r="I62" s="5">
        <v>562278189</v>
      </c>
      <c r="J62" s="5">
        <v>521091508</v>
      </c>
      <c r="K62" s="5">
        <v>-648599402</v>
      </c>
      <c r="L62" s="5">
        <v>-5873837798</v>
      </c>
      <c r="M62" s="5">
        <v>-3993480995</v>
      </c>
      <c r="N62" s="5">
        <v>-2185130162</v>
      </c>
      <c r="O62" s="5">
        <v>-4638871363</v>
      </c>
      <c r="P62" s="5">
        <v>-5822859000</v>
      </c>
      <c r="Q62" s="5">
        <v>-20658554814</v>
      </c>
    </row>
    <row r="63" spans="2:18" ht="15.5" x14ac:dyDescent="0.35">
      <c r="C63" t="s">
        <v>28</v>
      </c>
      <c r="D63" s="5">
        <v>-796395012</v>
      </c>
      <c r="E63" s="5">
        <v>-552563288</v>
      </c>
      <c r="F63" s="5">
        <v>1897648375</v>
      </c>
      <c r="G63" s="5">
        <v>1383176067</v>
      </c>
      <c r="I63" s="5">
        <v>3996223665</v>
      </c>
      <c r="J63" s="5">
        <v>7802640152</v>
      </c>
      <c r="K63" s="5">
        <v>6340233141</v>
      </c>
      <c r="L63" s="5">
        <v>-279278890</v>
      </c>
      <c r="M63" s="5">
        <v>-4933144785</v>
      </c>
      <c r="N63" s="5">
        <v>-6527051485</v>
      </c>
      <c r="O63" s="5">
        <v>-548729615</v>
      </c>
      <c r="P63" s="5">
        <v>257706783</v>
      </c>
      <c r="Q63" s="5">
        <v>-20041594439</v>
      </c>
      <c r="R63" s="5">
        <v>190000000</v>
      </c>
    </row>
    <row r="64" spans="2:18" ht="15.5" x14ac:dyDescent="0.35">
      <c r="C64" t="s">
        <v>27</v>
      </c>
      <c r="E64" s="5">
        <v>-36410610</v>
      </c>
      <c r="F64" s="5">
        <v>-35540224</v>
      </c>
      <c r="G64" s="5">
        <v>-34178870</v>
      </c>
      <c r="I64" s="5">
        <v>-106129704</v>
      </c>
      <c r="J64" s="5">
        <v>-39391235</v>
      </c>
      <c r="R64" s="5">
        <v>-23750000</v>
      </c>
    </row>
    <row r="65" spans="2:18" ht="15.5" x14ac:dyDescent="0.35">
      <c r="C65" t="s">
        <v>83</v>
      </c>
      <c r="D65" s="5">
        <v>-796395012</v>
      </c>
      <c r="E65" s="5">
        <v>-588973898</v>
      </c>
      <c r="F65" s="5">
        <v>1862108151</v>
      </c>
      <c r="G65" s="5">
        <v>1348997197</v>
      </c>
      <c r="I65" s="5">
        <v>3890093961</v>
      </c>
      <c r="J65" s="5">
        <v>7763248917</v>
      </c>
      <c r="K65" s="5">
        <v>6340233141</v>
      </c>
      <c r="L65" s="5">
        <v>-279278890</v>
      </c>
      <c r="M65" s="5">
        <v>-4933144785</v>
      </c>
      <c r="N65" s="5">
        <v>-6527051485</v>
      </c>
      <c r="O65" s="5">
        <v>-548729615</v>
      </c>
      <c r="P65" s="5">
        <v>257706783</v>
      </c>
      <c r="Q65" s="5">
        <v>-20041594439</v>
      </c>
      <c r="R65" s="5">
        <v>166250000</v>
      </c>
    </row>
    <row r="66" spans="2:18" ht="15.5" x14ac:dyDescent="0.35">
      <c r="C66" t="s">
        <v>84</v>
      </c>
      <c r="E66" s="5">
        <v>80350</v>
      </c>
      <c r="I66" s="5">
        <v>80350</v>
      </c>
      <c r="J66" s="5">
        <v>-2071118</v>
      </c>
      <c r="K66" s="5">
        <v>727068</v>
      </c>
    </row>
    <row r="67" spans="2:18" ht="15.5" x14ac:dyDescent="0.35">
      <c r="C67" t="s">
        <v>85</v>
      </c>
      <c r="D67" s="5">
        <v>-796395012</v>
      </c>
      <c r="E67" s="5">
        <v>-588893548</v>
      </c>
      <c r="F67" s="5">
        <v>1862108151</v>
      </c>
      <c r="G67" s="5">
        <v>1348997197</v>
      </c>
      <c r="I67" s="5">
        <v>3890174311</v>
      </c>
      <c r="J67" s="5">
        <v>7761177799</v>
      </c>
      <c r="K67" s="5">
        <v>6340960209</v>
      </c>
      <c r="L67" s="5">
        <v>-279278890</v>
      </c>
      <c r="M67" s="5">
        <v>-4933144785</v>
      </c>
      <c r="N67" s="5">
        <v>-6527051485</v>
      </c>
      <c r="O67" s="5">
        <v>-548729615</v>
      </c>
      <c r="P67" s="5">
        <v>257706783</v>
      </c>
      <c r="Q67" s="5">
        <v>-20041594439</v>
      </c>
      <c r="R67" s="5">
        <v>166250000</v>
      </c>
    </row>
    <row r="68" spans="2:18" ht="15.5" x14ac:dyDescent="0.35">
      <c r="C68" t="s">
        <v>86</v>
      </c>
      <c r="D68" s="5">
        <v>-796395012</v>
      </c>
      <c r="E68" s="5">
        <v>-588973898</v>
      </c>
      <c r="F68" s="5">
        <v>1862108151</v>
      </c>
      <c r="G68" s="5">
        <v>1348997197</v>
      </c>
      <c r="I68" s="5">
        <v>3890093961</v>
      </c>
      <c r="J68" s="5">
        <v>7763248917</v>
      </c>
      <c r="K68" s="5">
        <v>6340233341</v>
      </c>
      <c r="L68" s="5">
        <v>-279278890</v>
      </c>
      <c r="M68" s="5">
        <v>-4933144785</v>
      </c>
      <c r="N68" s="5">
        <v>-6527051485</v>
      </c>
      <c r="O68" s="5">
        <v>-548729615</v>
      </c>
      <c r="P68" s="5">
        <v>257706783</v>
      </c>
      <c r="Q68" s="5">
        <v>-20041594439</v>
      </c>
      <c r="R68" s="5">
        <v>166250000</v>
      </c>
    </row>
    <row r="69" spans="2:18" ht="15.5" x14ac:dyDescent="0.35">
      <c r="C69" t="s">
        <v>7</v>
      </c>
      <c r="D69" s="5">
        <v>-796415918</v>
      </c>
      <c r="E69" s="5">
        <v>-588929791</v>
      </c>
      <c r="F69" s="5">
        <v>1862084796</v>
      </c>
      <c r="G69" s="5">
        <v>1348955589</v>
      </c>
      <c r="I69" s="5">
        <v>3889998442</v>
      </c>
      <c r="J69" s="5">
        <v>7760837372</v>
      </c>
      <c r="K69" s="5">
        <v>6340468868</v>
      </c>
      <c r="L69" s="5">
        <v>-279511033</v>
      </c>
      <c r="M69" s="5">
        <v>-4932986198</v>
      </c>
      <c r="N69" s="5">
        <v>-6526588791</v>
      </c>
      <c r="O69" s="5">
        <v>-392327104</v>
      </c>
      <c r="P69" s="5">
        <v>2839936728</v>
      </c>
      <c r="Q69" s="5">
        <v>-17375466410</v>
      </c>
      <c r="R69" s="5">
        <v>166250000</v>
      </c>
    </row>
    <row r="70" spans="2:18" ht="15.5" x14ac:dyDescent="0.35">
      <c r="C70" t="s">
        <v>87</v>
      </c>
      <c r="D70" s="5">
        <v>20906</v>
      </c>
      <c r="E70" s="5">
        <v>36243</v>
      </c>
      <c r="F70" s="5">
        <v>23355</v>
      </c>
      <c r="G70" s="5">
        <v>41608</v>
      </c>
      <c r="I70" s="5">
        <v>175869</v>
      </c>
      <c r="J70" s="5">
        <v>340427</v>
      </c>
      <c r="K70" s="5">
        <v>491541</v>
      </c>
      <c r="L70" s="5">
        <v>232143</v>
      </c>
      <c r="M70" s="5">
        <v>-158587</v>
      </c>
      <c r="N70" s="5">
        <v>-462694</v>
      </c>
      <c r="O70" s="5">
        <v>-156402511</v>
      </c>
      <c r="P70" s="5">
        <v>-2582229945</v>
      </c>
      <c r="Q70" s="5">
        <v>-2666128029</v>
      </c>
    </row>
    <row r="71" spans="2:18" ht="15.5" x14ac:dyDescent="0.35">
      <c r="C71" t="s">
        <v>281</v>
      </c>
    </row>
    <row r="72" spans="2:18" ht="15.5" x14ac:dyDescent="0.35">
      <c r="C72" t="s">
        <v>88</v>
      </c>
      <c r="D72" s="5">
        <v>-796395012</v>
      </c>
      <c r="E72" s="5">
        <v>-588973898</v>
      </c>
      <c r="F72" s="5">
        <v>1862108151</v>
      </c>
      <c r="G72" s="5">
        <v>1348997197</v>
      </c>
      <c r="I72" s="5">
        <v>3890093961</v>
      </c>
      <c r="J72" s="5">
        <v>7763248917</v>
      </c>
      <c r="K72" s="5">
        <v>6340233341</v>
      </c>
      <c r="L72" s="5">
        <v>-279278890</v>
      </c>
      <c r="M72" s="5">
        <v>-4933144785</v>
      </c>
      <c r="N72" s="5">
        <v>-6527051485</v>
      </c>
      <c r="O72" s="5">
        <v>-548729615</v>
      </c>
      <c r="P72" s="5">
        <v>257706783</v>
      </c>
      <c r="Q72" s="5">
        <v>-20041594439</v>
      </c>
      <c r="R72" s="5">
        <v>166250000</v>
      </c>
    </row>
    <row r="73" spans="2:18" ht="15.5" x14ac:dyDescent="0.35">
      <c r="C73" t="s">
        <v>89</v>
      </c>
      <c r="D73" s="5">
        <v>-796395012</v>
      </c>
      <c r="E73" s="5">
        <v>-588893548</v>
      </c>
      <c r="F73" s="5">
        <v>1862108151</v>
      </c>
      <c r="G73" s="5">
        <v>1348997197</v>
      </c>
      <c r="I73" s="5">
        <v>3890174311</v>
      </c>
      <c r="J73" s="5">
        <v>7761177799</v>
      </c>
      <c r="K73" s="5">
        <v>6340960409</v>
      </c>
      <c r="L73" s="5">
        <v>-279278890</v>
      </c>
      <c r="M73" s="5">
        <v>-4933144785</v>
      </c>
      <c r="N73" s="5">
        <v>-6527051485</v>
      </c>
      <c r="O73" s="5">
        <v>-548729615</v>
      </c>
      <c r="P73" s="5">
        <v>257706783</v>
      </c>
      <c r="Q73" s="5">
        <v>-20041594439</v>
      </c>
      <c r="R73" s="5">
        <v>166250000</v>
      </c>
    </row>
    <row r="74" spans="2:18" ht="15.5" x14ac:dyDescent="0.35">
      <c r="C74" t="s">
        <v>90</v>
      </c>
      <c r="D74" s="5">
        <v>-796395012</v>
      </c>
      <c r="E74" s="5">
        <v>-588893548</v>
      </c>
      <c r="F74" s="5">
        <v>1862108151</v>
      </c>
      <c r="G74" s="5">
        <v>1348997197</v>
      </c>
      <c r="I74" s="5">
        <v>3890174311</v>
      </c>
      <c r="J74" s="5">
        <v>7761177799</v>
      </c>
      <c r="K74" s="5">
        <v>6340960409</v>
      </c>
      <c r="L74" s="5">
        <v>-279278890</v>
      </c>
      <c r="M74" s="5">
        <v>-4933144785</v>
      </c>
      <c r="N74" s="5">
        <v>-6527051485</v>
      </c>
      <c r="O74" s="5">
        <v>-548729615</v>
      </c>
      <c r="P74" s="5">
        <v>257706783</v>
      </c>
      <c r="Q74" s="5">
        <v>-20041594439</v>
      </c>
      <c r="R74" s="5">
        <v>166250000</v>
      </c>
    </row>
    <row r="76" spans="2:18" ht="15.5" x14ac:dyDescent="0.35">
      <c r="B76" t="s">
        <v>91</v>
      </c>
      <c r="C76" t="s">
        <v>92</v>
      </c>
    </row>
    <row r="77" spans="2:18" ht="15.5" x14ac:dyDescent="0.35">
      <c r="C77" t="s">
        <v>93</v>
      </c>
    </row>
    <row r="78" spans="2:18" ht="15.5" x14ac:dyDescent="0.35">
      <c r="C78" t="s">
        <v>19</v>
      </c>
      <c r="D78" s="5">
        <v>63853050876</v>
      </c>
      <c r="E78" s="5">
        <v>66814471085</v>
      </c>
      <c r="F78" s="5">
        <v>67062356788</v>
      </c>
      <c r="G78" s="5">
        <v>66961037946</v>
      </c>
      <c r="I78" s="5">
        <v>66814471085</v>
      </c>
      <c r="J78" s="5">
        <v>67963226171</v>
      </c>
      <c r="K78" s="5">
        <v>71432753343</v>
      </c>
      <c r="L78" s="5">
        <v>73371076605</v>
      </c>
      <c r="M78" s="5">
        <v>76777606514</v>
      </c>
      <c r="N78" s="5">
        <v>928521150</v>
      </c>
      <c r="O78" s="5">
        <v>10229780998</v>
      </c>
      <c r="P78" s="5">
        <v>6227664402</v>
      </c>
      <c r="Q78" s="5">
        <v>3307569786</v>
      </c>
      <c r="R78" s="5">
        <v>81291722534</v>
      </c>
    </row>
    <row r="79" spans="2:18" ht="15.5" x14ac:dyDescent="0.35">
      <c r="C79" t="s">
        <v>519</v>
      </c>
      <c r="N79" s="5">
        <v>75000000000</v>
      </c>
      <c r="O79" s="5">
        <v>75000000000</v>
      </c>
      <c r="P79" s="5">
        <v>100000000000</v>
      </c>
      <c r="Q79" s="5">
        <v>150000000000</v>
      </c>
    </row>
    <row r="80" spans="2:18" ht="15.5" x14ac:dyDescent="0.35">
      <c r="C80" t="s">
        <v>94</v>
      </c>
      <c r="D80" s="5">
        <v>1975000</v>
      </c>
      <c r="F80" s="5">
        <v>2143260</v>
      </c>
      <c r="J80" s="5">
        <v>56103738</v>
      </c>
      <c r="K80" s="5">
        <v>525396376</v>
      </c>
      <c r="L80" s="5">
        <v>46678400</v>
      </c>
      <c r="M80" s="5">
        <v>6409755</v>
      </c>
      <c r="N80" s="5">
        <v>38454943</v>
      </c>
      <c r="O80" s="5">
        <v>188989931</v>
      </c>
      <c r="P80" s="5">
        <v>310517446</v>
      </c>
      <c r="Q80" s="5">
        <v>409370242</v>
      </c>
      <c r="R80" s="5">
        <v>112417417</v>
      </c>
    </row>
    <row r="81" spans="3:18" ht="15.5" x14ac:dyDescent="0.35">
      <c r="C81" t="s">
        <v>283</v>
      </c>
      <c r="L81" s="5">
        <v>4596617</v>
      </c>
    </row>
    <row r="82" spans="3:18" ht="15.5" x14ac:dyDescent="0.35">
      <c r="C82" t="s">
        <v>282</v>
      </c>
    </row>
    <row r="83" spans="3:18" ht="15.5" x14ac:dyDescent="0.35">
      <c r="C83" t="s">
        <v>284</v>
      </c>
      <c r="D83" s="5">
        <v>1975000</v>
      </c>
      <c r="F83" s="5">
        <v>2143260</v>
      </c>
      <c r="J83" s="5">
        <v>56103738</v>
      </c>
      <c r="K83" s="5">
        <v>525396376</v>
      </c>
      <c r="L83" s="5">
        <v>46678400</v>
      </c>
      <c r="M83" s="5">
        <v>6409755</v>
      </c>
      <c r="N83" s="5">
        <v>38454943</v>
      </c>
      <c r="O83" s="5">
        <v>188989931</v>
      </c>
      <c r="P83" s="5">
        <v>310517446</v>
      </c>
      <c r="Q83" s="5">
        <v>409370242</v>
      </c>
      <c r="R83" s="5">
        <v>112417417</v>
      </c>
    </row>
    <row r="84" spans="3:18" ht="15.5" x14ac:dyDescent="0.35">
      <c r="C84" t="s">
        <v>95</v>
      </c>
      <c r="K84" s="5">
        <v>55979600000</v>
      </c>
      <c r="L84" s="5">
        <v>55979600000</v>
      </c>
      <c r="M84" s="5">
        <v>55979600000</v>
      </c>
      <c r="N84" s="5">
        <v>183188097</v>
      </c>
      <c r="O84" s="5">
        <v>239600997</v>
      </c>
      <c r="P84" s="5">
        <v>778485518</v>
      </c>
      <c r="Q84" s="5">
        <v>530177418</v>
      </c>
      <c r="R84" s="5">
        <v>63869530</v>
      </c>
    </row>
    <row r="85" spans="3:18" ht="15.5" x14ac:dyDescent="0.35">
      <c r="C85" t="s">
        <v>285</v>
      </c>
      <c r="K85" s="5">
        <v>55979600000</v>
      </c>
      <c r="L85" s="5">
        <v>55979600000</v>
      </c>
      <c r="M85" s="5">
        <v>55979600000</v>
      </c>
      <c r="N85" s="5">
        <v>183188097</v>
      </c>
      <c r="O85" s="5">
        <v>239600997</v>
      </c>
      <c r="P85" s="5">
        <v>778485518</v>
      </c>
      <c r="Q85" s="5">
        <v>530177418</v>
      </c>
      <c r="R85" s="5">
        <v>63869530</v>
      </c>
    </row>
    <row r="86" spans="3:18" ht="15.5" x14ac:dyDescent="0.35">
      <c r="C86" t="s">
        <v>96</v>
      </c>
      <c r="D86" s="5">
        <v>109876616</v>
      </c>
      <c r="E86" s="5">
        <v>94336113</v>
      </c>
      <c r="F86" s="5">
        <v>107994007</v>
      </c>
      <c r="G86" s="5">
        <v>119261969</v>
      </c>
      <c r="I86" s="5">
        <v>94336113</v>
      </c>
      <c r="J86" s="5">
        <v>98154701</v>
      </c>
      <c r="K86" s="5">
        <v>115779893</v>
      </c>
      <c r="L86" s="5">
        <v>111623586</v>
      </c>
      <c r="M86" s="5">
        <v>22368274</v>
      </c>
      <c r="N86" s="5">
        <v>12343127</v>
      </c>
      <c r="O86" s="5">
        <v>16733792</v>
      </c>
      <c r="P86" s="5">
        <v>45370000</v>
      </c>
      <c r="Q86" s="5">
        <v>289459904</v>
      </c>
      <c r="R86" s="5">
        <v>277912259</v>
      </c>
    </row>
    <row r="87" spans="3:18" ht="15.5" x14ac:dyDescent="0.35">
      <c r="C87" t="s">
        <v>77</v>
      </c>
      <c r="D87" s="5">
        <v>35906074</v>
      </c>
      <c r="E87" s="5">
        <v>35906074</v>
      </c>
      <c r="F87" s="5">
        <v>24060332</v>
      </c>
      <c r="G87" s="5">
        <v>24060332</v>
      </c>
      <c r="I87" s="5">
        <v>35906074</v>
      </c>
      <c r="J87" s="5">
        <v>24060332</v>
      </c>
      <c r="K87" s="5">
        <v>11268621</v>
      </c>
      <c r="L87" s="5">
        <v>5178450</v>
      </c>
      <c r="Q87" s="5">
        <v>67299002</v>
      </c>
      <c r="R87" s="5">
        <v>20541254</v>
      </c>
    </row>
    <row r="88" spans="3:18" ht="15.5" x14ac:dyDescent="0.35">
      <c r="C88" t="s">
        <v>98</v>
      </c>
      <c r="D88" s="5">
        <v>65283786088</v>
      </c>
      <c r="E88" s="5">
        <v>68172305794</v>
      </c>
      <c r="F88" s="5">
        <v>68370501401</v>
      </c>
      <c r="G88" s="5">
        <v>68271473511</v>
      </c>
      <c r="I88" s="5">
        <v>68172305794</v>
      </c>
      <c r="J88" s="5">
        <v>69257178206</v>
      </c>
      <c r="K88" s="5">
        <v>129130633208</v>
      </c>
      <c r="L88" s="5">
        <v>130479316807</v>
      </c>
      <c r="M88" s="5">
        <v>133578601039</v>
      </c>
      <c r="N88" s="5">
        <v>76992075645</v>
      </c>
      <c r="O88" s="5">
        <v>86739030141</v>
      </c>
      <c r="P88" s="5">
        <v>108276981565</v>
      </c>
      <c r="Q88" s="5">
        <v>155383547395</v>
      </c>
      <c r="R88" s="5">
        <v>191712849523</v>
      </c>
    </row>
    <row r="89" spans="3:18" ht="15.5" x14ac:dyDescent="0.35">
      <c r="C89" t="s">
        <v>99</v>
      </c>
    </row>
    <row r="90" spans="3:18" ht="15.5" x14ac:dyDescent="0.35">
      <c r="C90" t="s">
        <v>101</v>
      </c>
      <c r="D90" s="5">
        <v>42446687084</v>
      </c>
      <c r="E90" s="5">
        <v>42446687084</v>
      </c>
      <c r="F90" s="5">
        <v>42446687084</v>
      </c>
      <c r="G90" s="5">
        <v>42446687084</v>
      </c>
      <c r="I90" s="5">
        <v>42446687084</v>
      </c>
      <c r="J90" s="5">
        <v>42446687084</v>
      </c>
      <c r="K90" s="5">
        <v>42446687084</v>
      </c>
      <c r="L90" s="5">
        <v>42446687084</v>
      </c>
      <c r="M90" s="5">
        <v>47074316024</v>
      </c>
      <c r="N90" s="5">
        <v>45808448556</v>
      </c>
      <c r="O90" s="5">
        <v>47183660324</v>
      </c>
      <c r="P90" s="5">
        <v>48522938369</v>
      </c>
      <c r="Q90" s="5">
        <v>184718637531</v>
      </c>
      <c r="R90" s="5">
        <v>175288144329</v>
      </c>
    </row>
    <row r="91" spans="3:18" ht="15.5" x14ac:dyDescent="0.35">
      <c r="C91" t="s">
        <v>287</v>
      </c>
      <c r="D91" s="5">
        <v>7899336</v>
      </c>
      <c r="E91" s="5">
        <v>7899336</v>
      </c>
      <c r="F91" s="5">
        <v>5293273</v>
      </c>
      <c r="G91" s="5">
        <v>5293273</v>
      </c>
      <c r="I91" s="5">
        <v>7899336</v>
      </c>
      <c r="J91" s="5">
        <v>5293273</v>
      </c>
    </row>
    <row r="92" spans="3:18" ht="15.5" x14ac:dyDescent="0.35">
      <c r="C92" t="s">
        <v>340</v>
      </c>
      <c r="D92" s="5">
        <v>46473292542</v>
      </c>
      <c r="E92" s="5">
        <v>46591144254</v>
      </c>
      <c r="F92" s="5">
        <v>46711504282</v>
      </c>
      <c r="G92" s="5">
        <v>46835680376</v>
      </c>
      <c r="I92" s="5">
        <v>46591144254</v>
      </c>
      <c r="J92" s="5">
        <v>47079847142</v>
      </c>
      <c r="K92" s="5">
        <v>47455128918</v>
      </c>
      <c r="L92" s="5">
        <v>47969802977</v>
      </c>
      <c r="M92" s="5">
        <v>42446687084</v>
      </c>
      <c r="N92" s="5">
        <v>42446687084</v>
      </c>
      <c r="O92" s="5">
        <v>42446687084</v>
      </c>
      <c r="P92" s="5">
        <v>42446687084</v>
      </c>
      <c r="Q92" s="5">
        <v>47841113689</v>
      </c>
      <c r="R92" s="5">
        <v>47841113689</v>
      </c>
    </row>
    <row r="93" spans="3:18" ht="15.5" x14ac:dyDescent="0.35">
      <c r="C93" t="s">
        <v>103</v>
      </c>
      <c r="D93" s="5">
        <v>1048923884825</v>
      </c>
      <c r="E93" s="5">
        <v>1049038738387</v>
      </c>
      <c r="F93" s="5">
        <v>1049151454352</v>
      </c>
      <c r="G93" s="5">
        <v>1049628572194</v>
      </c>
      <c r="I93" s="5">
        <v>1049038738387</v>
      </c>
      <c r="J93" s="5">
        <v>1050423993114</v>
      </c>
      <c r="K93" s="5">
        <v>996707476399</v>
      </c>
      <c r="L93" s="5">
        <v>999048029663</v>
      </c>
      <c r="M93" s="5">
        <v>1000273615910</v>
      </c>
      <c r="N93" s="5">
        <v>1058515892442</v>
      </c>
      <c r="O93" s="5">
        <v>1056531624208</v>
      </c>
      <c r="P93" s="5">
        <v>1059931755953</v>
      </c>
      <c r="Q93" s="5">
        <v>1144875428020</v>
      </c>
      <c r="R93" s="5">
        <v>698998934818</v>
      </c>
    </row>
    <row r="94" spans="3:18" ht="15.5" x14ac:dyDescent="0.35">
      <c r="C94" t="s">
        <v>104</v>
      </c>
      <c r="D94" s="5">
        <v>1114207670913</v>
      </c>
      <c r="E94" s="5">
        <v>1117211044181</v>
      </c>
      <c r="F94" s="5">
        <v>1117521955753</v>
      </c>
      <c r="G94" s="5">
        <v>1117900045705</v>
      </c>
      <c r="I94" s="5">
        <v>1117211044181</v>
      </c>
      <c r="J94" s="5">
        <v>1119681171320</v>
      </c>
      <c r="K94" s="5">
        <v>1125838109607</v>
      </c>
      <c r="L94" s="5">
        <v>1129527346470</v>
      </c>
      <c r="M94" s="5">
        <v>1133852216949</v>
      </c>
      <c r="N94" s="5">
        <v>1135507968087</v>
      </c>
      <c r="O94" s="5">
        <v>1143270654349</v>
      </c>
      <c r="P94" s="5">
        <v>1168208737518</v>
      </c>
      <c r="Q94" s="5">
        <v>1300258975415</v>
      </c>
      <c r="R94" s="5">
        <v>890711784341</v>
      </c>
    </row>
    <row r="95" spans="3:18" ht="15.5" x14ac:dyDescent="0.35">
      <c r="C95" t="s">
        <v>105</v>
      </c>
    </row>
    <row r="96" spans="3:18" ht="15.5" x14ac:dyDescent="0.35">
      <c r="C96" t="s">
        <v>106</v>
      </c>
    </row>
    <row r="97" spans="3:18" ht="15.5" x14ac:dyDescent="0.35">
      <c r="C97" t="s">
        <v>107</v>
      </c>
      <c r="D97" s="5">
        <v>25356895016</v>
      </c>
      <c r="E97" s="5">
        <v>27563873272</v>
      </c>
      <c r="F97" s="5">
        <v>27297737038</v>
      </c>
      <c r="G97" s="5">
        <v>29537935141</v>
      </c>
      <c r="I97" s="5">
        <v>27563873272</v>
      </c>
      <c r="J97" s="5">
        <v>33936020464</v>
      </c>
      <c r="K97" s="5">
        <v>47866928261</v>
      </c>
      <c r="L97" s="5">
        <v>57903215704</v>
      </c>
      <c r="M97" s="5">
        <v>46801713016</v>
      </c>
      <c r="N97" s="5">
        <v>58676592096</v>
      </c>
      <c r="O97" s="5">
        <v>24485226873</v>
      </c>
      <c r="P97" s="5">
        <v>30129016827</v>
      </c>
      <c r="Q97" s="5">
        <v>69150734207</v>
      </c>
      <c r="R97" s="5">
        <v>29668356088</v>
      </c>
    </row>
    <row r="98" spans="3:18" ht="15.5" x14ac:dyDescent="0.35">
      <c r="C98" t="s">
        <v>108</v>
      </c>
      <c r="D98" s="5">
        <v>52901487</v>
      </c>
      <c r="E98" s="5">
        <v>17978012</v>
      </c>
      <c r="F98" s="5">
        <v>47501647</v>
      </c>
      <c r="G98" s="5">
        <v>41178253</v>
      </c>
      <c r="I98" s="5">
        <v>17978012</v>
      </c>
      <c r="J98" s="5">
        <v>26631689</v>
      </c>
      <c r="K98" s="5">
        <v>36714653</v>
      </c>
      <c r="L98" s="5">
        <v>42890691</v>
      </c>
      <c r="M98" s="5">
        <v>6500000</v>
      </c>
      <c r="N98" s="5">
        <v>148823448</v>
      </c>
      <c r="O98" s="5">
        <v>941205805</v>
      </c>
      <c r="P98" s="5">
        <v>348365949</v>
      </c>
      <c r="Q98" s="5">
        <v>8046882285</v>
      </c>
      <c r="R98" s="5">
        <v>261174186</v>
      </c>
    </row>
    <row r="99" spans="3:18" ht="15.5" x14ac:dyDescent="0.35">
      <c r="C99" t="s">
        <v>289</v>
      </c>
      <c r="D99" s="5">
        <v>52901487</v>
      </c>
      <c r="E99" s="5">
        <v>17978012</v>
      </c>
      <c r="F99" s="5">
        <v>47501647</v>
      </c>
      <c r="G99" s="5">
        <v>41178253</v>
      </c>
      <c r="I99" s="5">
        <v>17978012</v>
      </c>
      <c r="J99" s="5">
        <v>26631689</v>
      </c>
      <c r="K99" s="5">
        <v>36714653</v>
      </c>
      <c r="L99" s="5">
        <v>42890691</v>
      </c>
      <c r="M99" s="5">
        <v>6500000</v>
      </c>
      <c r="N99" s="5">
        <v>148823448</v>
      </c>
      <c r="O99" s="5">
        <v>941205805</v>
      </c>
      <c r="P99" s="5">
        <v>348365949</v>
      </c>
      <c r="Q99" s="5">
        <v>8046882285</v>
      </c>
      <c r="R99" s="5">
        <v>261174186</v>
      </c>
    </row>
    <row r="100" spans="3:18" ht="15.5" x14ac:dyDescent="0.35">
      <c r="C100" t="s">
        <v>109</v>
      </c>
      <c r="N100" s="5">
        <v>206236333</v>
      </c>
      <c r="Q100" s="5">
        <v>13365577772</v>
      </c>
      <c r="R100" s="5">
        <v>10682294747</v>
      </c>
    </row>
    <row r="101" spans="3:18" ht="15.5" x14ac:dyDescent="0.35">
      <c r="C101" t="s">
        <v>290</v>
      </c>
      <c r="L101" s="5">
        <v>4596617</v>
      </c>
      <c r="N101" s="5">
        <v>206236333</v>
      </c>
      <c r="Q101" s="5">
        <v>13365577772</v>
      </c>
      <c r="R101" s="5">
        <v>10682294747</v>
      </c>
    </row>
    <row r="102" spans="3:18" ht="15.5" x14ac:dyDescent="0.35">
      <c r="C102" t="s">
        <v>111</v>
      </c>
      <c r="D102" s="5">
        <v>508738302</v>
      </c>
      <c r="E102" s="5">
        <v>514040180</v>
      </c>
      <c r="F102" s="5">
        <v>195677592</v>
      </c>
      <c r="G102" s="5">
        <v>159551127</v>
      </c>
      <c r="I102" s="5">
        <v>514040180</v>
      </c>
      <c r="J102" s="5">
        <v>616769442</v>
      </c>
      <c r="K102" s="5">
        <v>619101404</v>
      </c>
      <c r="L102" s="5">
        <v>804203742</v>
      </c>
      <c r="M102" s="5">
        <v>2328107976</v>
      </c>
      <c r="N102" s="5">
        <v>1553859558</v>
      </c>
    </row>
    <row r="103" spans="3:18" ht="15.5" x14ac:dyDescent="0.35">
      <c r="C103" t="s">
        <v>110</v>
      </c>
      <c r="D103" s="5">
        <v>164473227</v>
      </c>
      <c r="E103" s="5">
        <v>134592718</v>
      </c>
      <c r="F103" s="5">
        <v>104380922</v>
      </c>
      <c r="G103" s="5">
        <v>79664726</v>
      </c>
      <c r="I103" s="5">
        <v>134592718</v>
      </c>
      <c r="J103" s="5">
        <v>80624915</v>
      </c>
      <c r="K103" s="5">
        <v>627814807</v>
      </c>
      <c r="L103" s="5">
        <v>629829124</v>
      </c>
      <c r="M103" s="5">
        <v>358266139</v>
      </c>
      <c r="N103" s="5">
        <v>753451358</v>
      </c>
      <c r="O103" s="5">
        <v>763106146</v>
      </c>
      <c r="P103" s="5">
        <v>754397192</v>
      </c>
      <c r="Q103" s="5">
        <v>628734010</v>
      </c>
      <c r="R103" s="5">
        <v>636874988</v>
      </c>
    </row>
    <row r="104" spans="3:18" ht="15.5" x14ac:dyDescent="0.35">
      <c r="C104" t="s">
        <v>113</v>
      </c>
    </row>
    <row r="105" spans="3:18" ht="15.5" x14ac:dyDescent="0.35">
      <c r="C105" t="s">
        <v>403</v>
      </c>
      <c r="M105" s="5">
        <v>15152272727</v>
      </c>
      <c r="O105" s="5">
        <v>35427000000</v>
      </c>
      <c r="P105" s="5">
        <v>54174000000</v>
      </c>
      <c r="Q105" s="5">
        <v>152173958455</v>
      </c>
      <c r="R105" s="5">
        <v>62114308809</v>
      </c>
    </row>
    <row r="106" spans="3:18" ht="15.5" x14ac:dyDescent="0.35">
      <c r="C106" t="s">
        <v>115</v>
      </c>
      <c r="L106" s="5">
        <v>15152272727</v>
      </c>
      <c r="M106" s="5">
        <v>25004727273</v>
      </c>
      <c r="N106" s="5">
        <v>45842000000</v>
      </c>
      <c r="O106" s="5">
        <v>18747000000</v>
      </c>
      <c r="P106" s="5">
        <v>24996000000</v>
      </c>
      <c r="Q106" s="5">
        <v>42667235724</v>
      </c>
      <c r="R106" s="5">
        <v>11920562730</v>
      </c>
    </row>
    <row r="107" spans="3:18" ht="15.5" x14ac:dyDescent="0.35">
      <c r="C107" t="s">
        <v>116</v>
      </c>
      <c r="D107" s="5">
        <v>35906074</v>
      </c>
      <c r="E107" s="5">
        <v>35906074</v>
      </c>
      <c r="F107" s="5">
        <v>24060332</v>
      </c>
      <c r="G107" s="5">
        <v>24060332</v>
      </c>
      <c r="I107" s="5">
        <v>35906074</v>
      </c>
      <c r="J107" s="5">
        <v>24060332</v>
      </c>
      <c r="K107" s="5">
        <v>11268621</v>
      </c>
      <c r="L107" s="5">
        <v>5178450</v>
      </c>
      <c r="M107" s="5">
        <v>15152272727</v>
      </c>
      <c r="O107" s="5">
        <v>35427000000</v>
      </c>
      <c r="P107" s="5">
        <v>54174000000</v>
      </c>
      <c r="Q107" s="5">
        <v>152241257457</v>
      </c>
      <c r="R107" s="5">
        <v>62134850063</v>
      </c>
    </row>
    <row r="108" spans="3:18" ht="15.5" x14ac:dyDescent="0.35">
      <c r="C108" t="s">
        <v>117</v>
      </c>
      <c r="D108" s="5">
        <v>35906074</v>
      </c>
      <c r="E108" s="5">
        <v>35906074</v>
      </c>
      <c r="F108" s="5">
        <v>24060332</v>
      </c>
      <c r="G108" s="5">
        <v>24060332</v>
      </c>
      <c r="I108" s="5">
        <v>35906074</v>
      </c>
      <c r="J108" s="5">
        <v>24060332</v>
      </c>
      <c r="K108" s="5">
        <v>11268621</v>
      </c>
      <c r="L108" s="5">
        <v>5178450</v>
      </c>
      <c r="M108" s="5">
        <v>15152272727</v>
      </c>
      <c r="O108" s="5">
        <v>35427000000</v>
      </c>
      <c r="P108" s="5">
        <v>54174000000</v>
      </c>
      <c r="Q108" s="5">
        <v>152241257457</v>
      </c>
      <c r="R108" s="5">
        <v>62134850063</v>
      </c>
    </row>
    <row r="109" spans="3:18" ht="15.5" x14ac:dyDescent="0.35">
      <c r="C109" t="s">
        <v>119</v>
      </c>
    </row>
    <row r="110" spans="3:18" ht="15.5" x14ac:dyDescent="0.35">
      <c r="C110" t="s">
        <v>120</v>
      </c>
      <c r="M110" s="5">
        <v>15152272727</v>
      </c>
      <c r="O110" s="5">
        <v>35427000000</v>
      </c>
      <c r="P110" s="5">
        <v>54174000000</v>
      </c>
      <c r="Q110" s="5">
        <v>152173958455</v>
      </c>
      <c r="R110" s="5">
        <v>62114308809</v>
      </c>
    </row>
    <row r="111" spans="3:18" ht="15.5" x14ac:dyDescent="0.35">
      <c r="C111" t="s">
        <v>121</v>
      </c>
      <c r="D111" s="5">
        <v>25392801090</v>
      </c>
      <c r="E111" s="5">
        <v>27599779346</v>
      </c>
      <c r="F111" s="5">
        <v>27321797370</v>
      </c>
      <c r="G111" s="5">
        <v>29561995473</v>
      </c>
      <c r="I111" s="5">
        <v>27599779346</v>
      </c>
      <c r="J111" s="5">
        <v>33960080796</v>
      </c>
      <c r="K111" s="5">
        <v>47878196882</v>
      </c>
      <c r="L111" s="5">
        <v>57908394154</v>
      </c>
      <c r="M111" s="5">
        <v>61953985743</v>
      </c>
      <c r="N111" s="5">
        <v>58676592096</v>
      </c>
      <c r="O111" s="5">
        <v>59912226873</v>
      </c>
      <c r="P111" s="5">
        <v>84303016827</v>
      </c>
      <c r="Q111" s="5">
        <v>221391991664</v>
      </c>
      <c r="R111" s="5">
        <v>91803206151</v>
      </c>
    </row>
    <row r="112" spans="3:18" ht="15.5" x14ac:dyDescent="0.35">
      <c r="C112" t="s">
        <v>122</v>
      </c>
    </row>
    <row r="113" spans="2:18" ht="15.5" x14ac:dyDescent="0.35">
      <c r="C113" t="s">
        <v>123</v>
      </c>
      <c r="D113" s="5">
        <v>1100492932200</v>
      </c>
      <c r="E113" s="5">
        <v>1100492932200</v>
      </c>
      <c r="F113" s="5">
        <v>1100492932200</v>
      </c>
      <c r="G113" s="5">
        <v>1100492932200</v>
      </c>
      <c r="I113" s="5">
        <v>1100492932200</v>
      </c>
      <c r="J113" s="5">
        <v>1100492932200</v>
      </c>
      <c r="K113" s="5">
        <v>1100492932200</v>
      </c>
      <c r="L113" s="5">
        <v>1100492932200</v>
      </c>
      <c r="M113" s="5">
        <v>1100492932200</v>
      </c>
      <c r="N113" s="5">
        <v>1100492932200</v>
      </c>
      <c r="O113" s="5">
        <v>1100492932200</v>
      </c>
      <c r="P113" s="5">
        <v>1100491564200</v>
      </c>
      <c r="Q113" s="5">
        <v>1100100000000</v>
      </c>
      <c r="R113" s="5">
        <v>800100000000</v>
      </c>
    </row>
    <row r="114" spans="2:18" ht="15.5" x14ac:dyDescent="0.35">
      <c r="C114" t="s">
        <v>124</v>
      </c>
      <c r="D114" s="5">
        <v>19639260</v>
      </c>
      <c r="E114" s="5">
        <v>19639260</v>
      </c>
      <c r="F114" s="5">
        <v>19639260</v>
      </c>
      <c r="G114" s="5">
        <v>19639260</v>
      </c>
      <c r="I114" s="5">
        <v>19639260</v>
      </c>
      <c r="J114" s="5">
        <v>19639260</v>
      </c>
      <c r="K114" s="5">
        <v>19639260</v>
      </c>
      <c r="L114" s="5">
        <v>19639260</v>
      </c>
      <c r="M114" s="5">
        <v>19639260</v>
      </c>
      <c r="N114" s="5">
        <v>19639260</v>
      </c>
      <c r="O114" s="5">
        <v>19639260</v>
      </c>
      <c r="P114" s="5">
        <v>19570860</v>
      </c>
    </row>
    <row r="115" spans="2:18" ht="15.5" x14ac:dyDescent="0.35">
      <c r="C115" t="s">
        <v>125</v>
      </c>
      <c r="D115" s="5">
        <v>-9036741544</v>
      </c>
      <c r="E115" s="5">
        <v>-8240325626</v>
      </c>
      <c r="F115" s="5">
        <v>-7651395835</v>
      </c>
      <c r="G115" s="5">
        <v>-9513480631</v>
      </c>
      <c r="I115" s="5">
        <v>-8240325626</v>
      </c>
      <c r="J115" s="5">
        <v>-12130324068</v>
      </c>
      <c r="K115" s="5">
        <v>-19891161440</v>
      </c>
      <c r="L115" s="5">
        <v>-26231630308</v>
      </c>
      <c r="M115" s="5">
        <v>-25952119275</v>
      </c>
      <c r="N115" s="5">
        <v>-21019133077</v>
      </c>
      <c r="O115" s="5">
        <v>-14492544286</v>
      </c>
      <c r="P115" s="5">
        <v>-14100217182</v>
      </c>
      <c r="Q115" s="5">
        <v>-16940153910</v>
      </c>
      <c r="R115" s="5">
        <v>435312500</v>
      </c>
    </row>
    <row r="116" spans="2:18" ht="15.5" x14ac:dyDescent="0.35">
      <c r="C116" t="s">
        <v>294</v>
      </c>
    </row>
    <row r="117" spans="2:18" ht="15.5" x14ac:dyDescent="0.35">
      <c r="C117" t="s">
        <v>295</v>
      </c>
    </row>
    <row r="118" spans="2:18" ht="15.5" x14ac:dyDescent="0.35">
      <c r="C118" t="s">
        <v>296</v>
      </c>
      <c r="D118" s="5">
        <v>-9036741544</v>
      </c>
      <c r="E118" s="5">
        <v>-8240325626</v>
      </c>
      <c r="F118" s="5">
        <v>-7651395835</v>
      </c>
      <c r="G118" s="5">
        <v>-9513480631</v>
      </c>
      <c r="I118" s="5">
        <v>-8240325626</v>
      </c>
      <c r="J118" s="5">
        <v>-12130324068</v>
      </c>
      <c r="K118" s="5">
        <v>-19891161440</v>
      </c>
      <c r="L118" s="5">
        <v>-26231630308</v>
      </c>
      <c r="M118" s="5">
        <v>-25952119275</v>
      </c>
      <c r="N118" s="5">
        <v>-21019133077</v>
      </c>
      <c r="O118" s="5">
        <v>-14492544286</v>
      </c>
      <c r="P118" s="5">
        <v>-14100217182</v>
      </c>
      <c r="Q118" s="5">
        <v>-16940153910</v>
      </c>
      <c r="R118" s="5">
        <v>435312500</v>
      </c>
    </row>
    <row r="119" spans="2:18" ht="15.5" x14ac:dyDescent="0.35">
      <c r="C119" t="s">
        <v>297</v>
      </c>
      <c r="D119" s="5">
        <v>-2660960093</v>
      </c>
      <c r="E119" s="5">
        <v>-2660980999</v>
      </c>
      <c r="F119" s="5">
        <v>-2661017242</v>
      </c>
      <c r="G119" s="5">
        <v>-2661040597</v>
      </c>
      <c r="I119" s="5">
        <v>-2660980999</v>
      </c>
      <c r="J119" s="5">
        <v>-2661156868</v>
      </c>
      <c r="K119" s="5">
        <v>-2661497295</v>
      </c>
      <c r="L119" s="5">
        <v>-2661988836</v>
      </c>
      <c r="M119" s="5">
        <v>-2662220979</v>
      </c>
      <c r="N119" s="5">
        <v>-2662062392</v>
      </c>
      <c r="O119" s="5">
        <v>-2661599698</v>
      </c>
      <c r="P119" s="5">
        <v>-2505197187</v>
      </c>
      <c r="Q119" s="5">
        <v>-4292862339</v>
      </c>
      <c r="R119" s="5">
        <v>-1626734310</v>
      </c>
    </row>
    <row r="120" spans="2:18" ht="15.5" x14ac:dyDescent="0.35">
      <c r="C120" t="s">
        <v>9</v>
      </c>
      <c r="D120" s="5">
        <v>1088814869823</v>
      </c>
      <c r="E120" s="5">
        <v>1089611264835</v>
      </c>
      <c r="F120" s="5">
        <v>1090200158383</v>
      </c>
      <c r="G120" s="5">
        <v>1088338050232</v>
      </c>
      <c r="I120" s="5">
        <v>1089611264835</v>
      </c>
      <c r="J120" s="5">
        <v>1085721090524</v>
      </c>
      <c r="K120" s="5">
        <v>1077959912725</v>
      </c>
      <c r="L120" s="5">
        <v>1071618952316</v>
      </c>
      <c r="M120" s="5">
        <v>1071898231206</v>
      </c>
      <c r="N120" s="5">
        <v>1076831375991</v>
      </c>
      <c r="O120" s="5">
        <v>1083358427476</v>
      </c>
      <c r="P120" s="5">
        <v>1083905720691</v>
      </c>
      <c r="Q120" s="5">
        <v>1078866983751</v>
      </c>
      <c r="R120" s="5">
        <v>798908578190</v>
      </c>
    </row>
    <row r="121" spans="2:18" ht="15.5" x14ac:dyDescent="0.35">
      <c r="C121" t="s">
        <v>126</v>
      </c>
      <c r="D121" s="5">
        <v>1114207670913</v>
      </c>
      <c r="E121" s="5">
        <v>1117211044181</v>
      </c>
      <c r="F121" s="5">
        <v>1117521955753</v>
      </c>
      <c r="G121" s="5">
        <v>1117900045705</v>
      </c>
      <c r="I121" s="5">
        <v>1117211044181</v>
      </c>
      <c r="J121" s="5">
        <v>1119681171320</v>
      </c>
      <c r="K121" s="5">
        <v>1125838109607</v>
      </c>
      <c r="L121" s="5">
        <v>1129527346470</v>
      </c>
      <c r="M121" s="5">
        <v>1133852216949</v>
      </c>
      <c r="N121" s="5">
        <v>1135507968087</v>
      </c>
      <c r="O121" s="5">
        <v>1143270654349</v>
      </c>
      <c r="P121" s="5">
        <v>1168208737518</v>
      </c>
      <c r="Q121" s="5">
        <v>1300258975415</v>
      </c>
      <c r="R121" s="5">
        <v>890711784341</v>
      </c>
    </row>
    <row r="122" spans="2:18" ht="15.5" x14ac:dyDescent="0.35">
      <c r="C122" t="s">
        <v>127</v>
      </c>
      <c r="D122" s="5">
        <v>11004929322</v>
      </c>
      <c r="E122" s="5">
        <v>11004929322</v>
      </c>
      <c r="F122" s="5">
        <v>11004929322</v>
      </c>
      <c r="G122" s="5">
        <v>11004929322</v>
      </c>
      <c r="I122" s="5">
        <v>11004929322</v>
      </c>
      <c r="J122" s="5">
        <v>11004929322</v>
      </c>
      <c r="K122" s="5">
        <v>11004929322</v>
      </c>
      <c r="L122" s="5">
        <v>11004929322</v>
      </c>
      <c r="M122" s="5">
        <v>11004929322</v>
      </c>
      <c r="N122" s="5">
        <v>11004929322</v>
      </c>
      <c r="O122" s="5">
        <v>11004929322</v>
      </c>
      <c r="P122" s="5">
        <v>11004915642</v>
      </c>
      <c r="Q122" s="5">
        <v>11001000000</v>
      </c>
      <c r="R122" s="5">
        <v>800100000</v>
      </c>
    </row>
    <row r="124" spans="2:18" ht="15.5" x14ac:dyDescent="0.35">
      <c r="B124" t="s">
        <v>128</v>
      </c>
      <c r="C124" t="s">
        <v>129</v>
      </c>
      <c r="D124" s="5">
        <v>-2958422059</v>
      </c>
      <c r="E124" s="5">
        <v>-232918234</v>
      </c>
      <c r="F124" s="5">
        <v>103708038</v>
      </c>
      <c r="G124" s="5">
        <v>-249228291</v>
      </c>
      <c r="I124" s="5">
        <v>-1077725617</v>
      </c>
      <c r="J124" s="5">
        <v>-3343599972</v>
      </c>
      <c r="K124" s="5">
        <v>13237579315</v>
      </c>
      <c r="L124" s="5">
        <v>22979290134</v>
      </c>
      <c r="M124" s="5">
        <v>5272385364</v>
      </c>
      <c r="N124" s="5">
        <v>2401170154</v>
      </c>
      <c r="O124" s="5">
        <v>4015541496</v>
      </c>
      <c r="P124" s="5">
        <v>-19814935526</v>
      </c>
      <c r="Q124" s="5">
        <v>-20997272667</v>
      </c>
      <c r="R124" s="5">
        <v>138459185</v>
      </c>
    </row>
    <row r="125" spans="2:18" ht="15.5" x14ac:dyDescent="0.35">
      <c r="C125" t="s">
        <v>406</v>
      </c>
      <c r="D125" s="5">
        <v>755070860</v>
      </c>
      <c r="E125" s="5">
        <v>853465376</v>
      </c>
      <c r="F125" s="5">
        <v>1020709115</v>
      </c>
      <c r="G125" s="5">
        <v>832010157</v>
      </c>
      <c r="I125" s="5">
        <v>3524172124</v>
      </c>
      <c r="J125" s="5">
        <v>2563475497</v>
      </c>
      <c r="K125" s="5">
        <v>19756965615</v>
      </c>
      <c r="L125" s="5">
        <v>36383098240</v>
      </c>
      <c r="M125" s="5">
        <v>13199130163</v>
      </c>
      <c r="N125" s="5">
        <v>10981129348</v>
      </c>
      <c r="O125" s="5">
        <v>13482051508</v>
      </c>
      <c r="P125" s="5">
        <v>15720661537</v>
      </c>
      <c r="Q125" s="5">
        <v>15151443609</v>
      </c>
      <c r="R125" s="5">
        <v>500000000</v>
      </c>
    </row>
    <row r="126" spans="2:18" ht="15.5" x14ac:dyDescent="0.35">
      <c r="C126" t="s">
        <v>408</v>
      </c>
      <c r="D126" s="5">
        <v>-1636715986</v>
      </c>
      <c r="E126" s="5">
        <v>-1296359571</v>
      </c>
      <c r="F126" s="5">
        <v>-1014533321</v>
      </c>
      <c r="G126" s="5">
        <v>-1209846267</v>
      </c>
      <c r="I126" s="5">
        <v>-5164175930</v>
      </c>
      <c r="J126" s="5">
        <v>-6428166977</v>
      </c>
      <c r="K126" s="5">
        <v>-5870787098</v>
      </c>
      <c r="L126" s="5">
        <v>-7529970308</v>
      </c>
      <c r="M126" s="5">
        <v>-4707512222</v>
      </c>
      <c r="N126" s="5">
        <v>-3969010933</v>
      </c>
      <c r="O126" s="5">
        <v>-4834196749</v>
      </c>
      <c r="P126" s="5">
        <v>-26518883135</v>
      </c>
      <c r="Q126" s="5">
        <v>-11794670885</v>
      </c>
      <c r="R126" s="5">
        <v>-361540815</v>
      </c>
    </row>
    <row r="127" spans="2:18" ht="15.5" x14ac:dyDescent="0.35">
      <c r="C127" t="s">
        <v>541</v>
      </c>
      <c r="M127" s="5">
        <v>3320400000</v>
      </c>
    </row>
    <row r="128" spans="2:18" ht="15.5" x14ac:dyDescent="0.35">
      <c r="C128" t="s">
        <v>305</v>
      </c>
      <c r="D128" s="5">
        <v>237271767</v>
      </c>
      <c r="E128" s="5">
        <v>263069437</v>
      </c>
      <c r="F128" s="5">
        <v>146646373</v>
      </c>
      <c r="G128" s="5">
        <v>162002116</v>
      </c>
      <c r="I128" s="5">
        <v>731207014</v>
      </c>
      <c r="J128" s="5">
        <v>676470736</v>
      </c>
      <c r="K128" s="5">
        <v>708458879</v>
      </c>
      <c r="L128" s="5">
        <v>790272798</v>
      </c>
      <c r="M128" s="5">
        <v>2260927176</v>
      </c>
      <c r="N128" s="5">
        <v>3129881295</v>
      </c>
      <c r="O128" s="5">
        <v>4294925657</v>
      </c>
      <c r="P128" s="5">
        <v>4969162864</v>
      </c>
      <c r="Q128" s="5">
        <v>955793439</v>
      </c>
    </row>
    <row r="129" spans="3:18" ht="15.5" x14ac:dyDescent="0.35">
      <c r="C129" t="s">
        <v>530</v>
      </c>
      <c r="D129" s="5">
        <v>-47628338</v>
      </c>
      <c r="E129" s="5">
        <v>-53093476</v>
      </c>
      <c r="F129" s="5">
        <v>-49114129</v>
      </c>
      <c r="G129" s="5">
        <v>-33394297</v>
      </c>
      <c r="I129" s="5">
        <v>-168928825</v>
      </c>
      <c r="J129" s="5">
        <v>-155379228</v>
      </c>
      <c r="K129" s="5">
        <v>-1357058081</v>
      </c>
      <c r="L129" s="5">
        <v>-6664110596</v>
      </c>
      <c r="M129" s="5">
        <v>-5480159753</v>
      </c>
      <c r="N129" s="5">
        <v>-3825766665</v>
      </c>
      <c r="O129" s="5">
        <v>-8915685020</v>
      </c>
      <c r="P129" s="5">
        <v>-12606174196</v>
      </c>
      <c r="Q129" s="5">
        <v>-25247651330</v>
      </c>
    </row>
    <row r="130" spans="3:18" ht="15.5" x14ac:dyDescent="0.35">
      <c r="C130" t="s">
        <v>542</v>
      </c>
      <c r="O130" s="5">
        <v>-11553900</v>
      </c>
      <c r="P130" s="5">
        <v>-1379702596</v>
      </c>
      <c r="Q130" s="5">
        <v>-62187500</v>
      </c>
    </row>
    <row r="131" spans="3:18" ht="15.5" x14ac:dyDescent="0.35">
      <c r="C131" t="s">
        <v>152</v>
      </c>
      <c r="J131" s="5">
        <v>55979600000</v>
      </c>
      <c r="K131" s="5">
        <v>-15152272727</v>
      </c>
      <c r="L131" s="5">
        <v>-25004727273</v>
      </c>
      <c r="M131" s="5">
        <v>-5685000000</v>
      </c>
      <c r="N131" s="5">
        <v>-8332000000</v>
      </c>
      <c r="O131" s="5">
        <v>-24994563600</v>
      </c>
      <c r="P131" s="5">
        <v>47774482242</v>
      </c>
      <c r="Q131" s="5">
        <v>420806322640</v>
      </c>
      <c r="R131" s="5">
        <v>630320217615</v>
      </c>
    </row>
    <row r="132" spans="3:18" ht="15.5" x14ac:dyDescent="0.35">
      <c r="C132" t="s">
        <v>142</v>
      </c>
      <c r="D132" s="5">
        <v>-2998150</v>
      </c>
      <c r="E132" s="5">
        <v>-14967469</v>
      </c>
      <c r="F132" s="5">
        <v>-2389196</v>
      </c>
      <c r="G132" s="5">
        <v>-38672804</v>
      </c>
      <c r="I132" s="5">
        <v>-71029469</v>
      </c>
      <c r="J132" s="5">
        <v>-56105527200</v>
      </c>
      <c r="K132" s="5">
        <v>-23629850</v>
      </c>
      <c r="L132" s="5">
        <v>-1381092770</v>
      </c>
      <c r="M132" s="5">
        <v>76261700000</v>
      </c>
      <c r="N132" s="5">
        <v>-3370430002</v>
      </c>
      <c r="O132" s="5">
        <v>24981138700</v>
      </c>
      <c r="P132" s="5">
        <v>-25039452100</v>
      </c>
      <c r="Q132" s="5">
        <v>-477793202721</v>
      </c>
      <c r="R132" s="5">
        <v>-549574454266</v>
      </c>
    </row>
    <row r="133" spans="3:18" ht="15.5" x14ac:dyDescent="0.35">
      <c r="C133" t="s">
        <v>309</v>
      </c>
      <c r="E133" s="5">
        <v>-50000000</v>
      </c>
      <c r="I133" s="5">
        <v>-50000000</v>
      </c>
      <c r="J133" s="5">
        <v>10400000</v>
      </c>
      <c r="K133" s="5">
        <v>-19851850</v>
      </c>
      <c r="L133" s="5">
        <v>-23000000</v>
      </c>
      <c r="M133" s="5">
        <v>-320400000</v>
      </c>
      <c r="N133" s="5">
        <v>-3359480002</v>
      </c>
      <c r="O133" s="5">
        <v>2453700</v>
      </c>
      <c r="P133" s="5">
        <v>-59302453700</v>
      </c>
      <c r="Q133" s="5">
        <v>-326800000000</v>
      </c>
    </row>
    <row r="134" spans="3:18" ht="15.5" x14ac:dyDescent="0.35">
      <c r="C134" t="s">
        <v>151</v>
      </c>
      <c r="E134" s="5">
        <v>23932531</v>
      </c>
      <c r="F134" s="5">
        <v>-36512000</v>
      </c>
      <c r="G134" s="5">
        <v>-8450000</v>
      </c>
      <c r="I134" s="5">
        <v>-21029469</v>
      </c>
      <c r="J134" s="5">
        <v>-115927200</v>
      </c>
      <c r="K134" s="5">
        <v>-3778000</v>
      </c>
      <c r="L134" s="5">
        <v>-1358092770</v>
      </c>
      <c r="M134" s="5">
        <v>-1738300000</v>
      </c>
      <c r="N134" s="5">
        <v>-10950000</v>
      </c>
      <c r="O134" s="5">
        <v>-21315000</v>
      </c>
      <c r="P134" s="5">
        <v>-14639539991</v>
      </c>
      <c r="Q134" s="5">
        <v>-993202721</v>
      </c>
    </row>
    <row r="135" spans="3:18" ht="15.5" x14ac:dyDescent="0.35">
      <c r="C135" t="s">
        <v>143</v>
      </c>
      <c r="D135" s="5">
        <v>-2998150</v>
      </c>
      <c r="E135" s="5">
        <v>11100000</v>
      </c>
      <c r="F135" s="5">
        <v>34122804</v>
      </c>
      <c r="G135" s="5">
        <v>-30222804</v>
      </c>
    </row>
    <row r="136" spans="3:18" ht="15.5" x14ac:dyDescent="0.35">
      <c r="C136" t="s">
        <v>543</v>
      </c>
      <c r="J136" s="5">
        <v>-56000000000</v>
      </c>
      <c r="R136" s="5">
        <v>-475869676800</v>
      </c>
    </row>
    <row r="137" spans="3:18" ht="15.5" x14ac:dyDescent="0.35">
      <c r="C137" t="s">
        <v>544</v>
      </c>
      <c r="P137" s="5">
        <v>-854209659</v>
      </c>
    </row>
    <row r="138" spans="3:18" ht="15.5" x14ac:dyDescent="0.35">
      <c r="C138" t="s">
        <v>545</v>
      </c>
      <c r="P138" s="5">
        <v>-243248750</v>
      </c>
      <c r="R138" s="5">
        <v>-73704777466</v>
      </c>
    </row>
    <row r="139" spans="3:18" ht="15.5" x14ac:dyDescent="0.35">
      <c r="C139" t="s">
        <v>546</v>
      </c>
      <c r="Q139" s="5">
        <v>-150000000000</v>
      </c>
    </row>
    <row r="140" spans="3:18" ht="15.5" x14ac:dyDescent="0.35">
      <c r="C140" t="s">
        <v>547</v>
      </c>
      <c r="M140" s="5">
        <v>75000000000</v>
      </c>
      <c r="O140" s="5">
        <v>25000000000</v>
      </c>
      <c r="P140" s="5">
        <v>50000000000</v>
      </c>
    </row>
    <row r="141" spans="3:18" ht="15.5" x14ac:dyDescent="0.35">
      <c r="C141" t="s">
        <v>153</v>
      </c>
      <c r="J141" s="5">
        <v>55979600000</v>
      </c>
      <c r="K141" s="5">
        <v>-15152272727</v>
      </c>
      <c r="L141" s="5">
        <v>-25004727273</v>
      </c>
      <c r="M141" s="5">
        <v>-5685000000</v>
      </c>
      <c r="N141" s="5">
        <v>-8332000000</v>
      </c>
      <c r="O141" s="5">
        <v>-24994563600</v>
      </c>
      <c r="P141" s="5">
        <v>47774482242</v>
      </c>
      <c r="Q141" s="5">
        <v>420806322640</v>
      </c>
      <c r="R141" s="5">
        <v>630320217615</v>
      </c>
    </row>
    <row r="142" spans="3:18" ht="15.5" x14ac:dyDescent="0.35">
      <c r="C142" t="s">
        <v>525</v>
      </c>
      <c r="Q142" s="5">
        <v>132678427989</v>
      </c>
    </row>
    <row r="143" spans="3:18" ht="15.5" x14ac:dyDescent="0.35">
      <c r="C143" t="s">
        <v>526</v>
      </c>
      <c r="K143" s="5">
        <v>-15152272727</v>
      </c>
      <c r="L143" s="5">
        <v>-25004727273</v>
      </c>
      <c r="M143" s="5">
        <v>-5685000000</v>
      </c>
      <c r="N143" s="5">
        <v>-8332000000</v>
      </c>
      <c r="O143" s="5">
        <v>-24996000000</v>
      </c>
      <c r="P143" s="5">
        <v>-22167316539</v>
      </c>
      <c r="Q143" s="5">
        <v>-11872105349</v>
      </c>
    </row>
    <row r="144" spans="3:18" ht="15.5" x14ac:dyDescent="0.35">
      <c r="C144" t="s">
        <v>548</v>
      </c>
      <c r="Q144" s="5">
        <v>300000000000</v>
      </c>
    </row>
    <row r="145" spans="2:18" ht="15.5" x14ac:dyDescent="0.35">
      <c r="C145" t="s">
        <v>321</v>
      </c>
      <c r="O145" s="5">
        <v>1436400</v>
      </c>
      <c r="P145" s="5">
        <v>411135060</v>
      </c>
      <c r="R145" s="5">
        <v>800000000000</v>
      </c>
    </row>
    <row r="146" spans="2:18" ht="15.5" x14ac:dyDescent="0.35">
      <c r="C146" t="s">
        <v>549</v>
      </c>
      <c r="J146" s="5">
        <v>55979600000</v>
      </c>
      <c r="P146" s="5">
        <v>100020000000</v>
      </c>
    </row>
    <row r="147" spans="2:18" ht="15.5" x14ac:dyDescent="0.35">
      <c r="C147" t="s">
        <v>550</v>
      </c>
      <c r="P147" s="5">
        <v>-30489336279</v>
      </c>
      <c r="R147" s="5">
        <v>-169679787385</v>
      </c>
    </row>
    <row r="148" spans="2:18" ht="15.5" x14ac:dyDescent="0.35">
      <c r="C148" t="s">
        <v>551</v>
      </c>
      <c r="R148" s="5">
        <v>5000</v>
      </c>
    </row>
    <row r="149" spans="2:18" ht="15.5" x14ac:dyDescent="0.35">
      <c r="C149" t="s">
        <v>165</v>
      </c>
      <c r="D149" s="5">
        <v>-2961420209</v>
      </c>
      <c r="E149" s="5">
        <v>-247885703</v>
      </c>
      <c r="F149" s="5">
        <v>101318842</v>
      </c>
      <c r="G149" s="5">
        <v>-287901095</v>
      </c>
      <c r="I149" s="5">
        <v>-1148755086</v>
      </c>
      <c r="J149" s="5">
        <v>-3469527172</v>
      </c>
      <c r="K149" s="5">
        <v>-1938323262</v>
      </c>
      <c r="L149" s="5">
        <v>-3406529909</v>
      </c>
      <c r="M149" s="5">
        <v>75849085364</v>
      </c>
      <c r="N149" s="5">
        <v>-9301259848</v>
      </c>
      <c r="O149" s="5">
        <v>4002116596</v>
      </c>
      <c r="P149" s="5">
        <v>2920094616</v>
      </c>
      <c r="Q149" s="5">
        <v>-77984152748</v>
      </c>
      <c r="R149" s="5">
        <v>80884222534</v>
      </c>
    </row>
    <row r="150" spans="2:18" ht="15.5" x14ac:dyDescent="0.35">
      <c r="C150" t="s">
        <v>166</v>
      </c>
      <c r="D150" s="5">
        <v>66814471085</v>
      </c>
      <c r="I150" s="5">
        <v>67963226171</v>
      </c>
      <c r="J150" s="5">
        <v>71432753343</v>
      </c>
      <c r="K150" s="5">
        <v>73371076605</v>
      </c>
      <c r="L150" s="5">
        <v>76777606514</v>
      </c>
      <c r="M150" s="5">
        <v>928521150</v>
      </c>
      <c r="N150" s="5">
        <v>10229780998</v>
      </c>
      <c r="O150" s="5">
        <v>6227664402</v>
      </c>
      <c r="P150" s="5">
        <v>3307569786</v>
      </c>
      <c r="Q150" s="5">
        <v>81291722534</v>
      </c>
      <c r="R150" s="5">
        <v>407500000</v>
      </c>
    </row>
    <row r="151" spans="2:18" ht="15.5" x14ac:dyDescent="0.35">
      <c r="C151" t="s">
        <v>168</v>
      </c>
      <c r="D151" s="5">
        <v>63853050876</v>
      </c>
      <c r="E151" s="5">
        <v>-247885703</v>
      </c>
      <c r="F151" s="5">
        <v>101318842</v>
      </c>
      <c r="G151" s="5">
        <v>-287901095</v>
      </c>
      <c r="I151" s="5">
        <v>66814471085</v>
      </c>
      <c r="J151" s="5">
        <v>67963226171</v>
      </c>
      <c r="K151" s="5">
        <v>71432753343</v>
      </c>
      <c r="L151" s="5">
        <v>73371076605</v>
      </c>
      <c r="M151" s="5">
        <v>76777606514</v>
      </c>
      <c r="N151" s="5">
        <v>928521150</v>
      </c>
      <c r="O151" s="5">
        <v>10229780998</v>
      </c>
      <c r="P151" s="5">
        <v>6227664402</v>
      </c>
      <c r="Q151" s="5">
        <v>3307569786</v>
      </c>
      <c r="R151" s="5">
        <v>81291722534</v>
      </c>
    </row>
    <row r="153" spans="2:18" ht="15.5" x14ac:dyDescent="0.35">
      <c r="B153" t="s">
        <v>169</v>
      </c>
      <c r="C153" t="s">
        <v>11</v>
      </c>
      <c r="D153" s="5">
        <v>11000000000</v>
      </c>
      <c r="E153" s="5">
        <v>11000000000</v>
      </c>
      <c r="F153" s="5">
        <v>11000000000</v>
      </c>
      <c r="G153" s="5">
        <v>11000000000</v>
      </c>
      <c r="I153" s="5">
        <v>11000000000</v>
      </c>
      <c r="J153" s="5">
        <v>11000000000</v>
      </c>
      <c r="K153" s="5">
        <v>11000000000</v>
      </c>
      <c r="L153" s="5">
        <v>11000000000</v>
      </c>
      <c r="M153" s="5">
        <v>11000000000</v>
      </c>
      <c r="N153" s="5">
        <v>11000000000</v>
      </c>
      <c r="O153" s="5">
        <v>11000000000</v>
      </c>
      <c r="P153" s="5">
        <v>11000000000</v>
      </c>
      <c r="Q153" s="5">
        <v>11000000000</v>
      </c>
      <c r="R153" s="5">
        <v>800000000</v>
      </c>
    </row>
    <row r="154" spans="2:18" ht="15.5" x14ac:dyDescent="0.35">
      <c r="C154" t="s">
        <v>170</v>
      </c>
      <c r="D154" s="6">
        <v>-7.0000000000000007E-2</v>
      </c>
      <c r="E154" s="6">
        <v>-0.05</v>
      </c>
      <c r="F154" s="6">
        <v>0.17</v>
      </c>
      <c r="G154" s="6">
        <v>0.12</v>
      </c>
    </row>
    <row r="155" spans="2:18" ht="15.5" x14ac:dyDescent="0.35">
      <c r="C155" t="s">
        <v>171</v>
      </c>
      <c r="D155" s="6">
        <v>-542.86</v>
      </c>
      <c r="E155" s="5">
        <v>-780</v>
      </c>
      <c r="F155" s="6">
        <v>264.70999999999998</v>
      </c>
      <c r="G155" s="5">
        <v>125</v>
      </c>
    </row>
    <row r="156" spans="2:18" ht="15.5" x14ac:dyDescent="0.35">
      <c r="C156" t="s">
        <v>59</v>
      </c>
      <c r="D156" s="6">
        <v>552.35</v>
      </c>
      <c r="E156" s="6">
        <v>474.65</v>
      </c>
      <c r="F156" s="6">
        <v>148.71</v>
      </c>
      <c r="G156" s="6">
        <v>57.96</v>
      </c>
    </row>
    <row r="157" spans="2:18" ht="15.5" x14ac:dyDescent="0.35">
      <c r="C157" t="s">
        <v>172</v>
      </c>
      <c r="D157" s="5">
        <v>-870000000</v>
      </c>
      <c r="E157" s="5">
        <v>-640000000</v>
      </c>
      <c r="F157" s="5">
        <v>1930000000</v>
      </c>
      <c r="G157" s="5">
        <v>1380000000</v>
      </c>
    </row>
    <row r="158" spans="2:18" ht="15.5" x14ac:dyDescent="0.35">
      <c r="C158" t="s">
        <v>173</v>
      </c>
      <c r="D158" s="6">
        <v>-7.000000000000001E-4</v>
      </c>
      <c r="E158" s="6">
        <v>-5.0000000000000001E-4</v>
      </c>
      <c r="F158" s="6">
        <v>1.7000000000000001E-3</v>
      </c>
      <c r="G158" s="6">
        <v>1.1999999999999999E-3</v>
      </c>
    </row>
    <row r="159" spans="2:18" ht="15.5" x14ac:dyDescent="0.35">
      <c r="C159" t="s">
        <v>174</v>
      </c>
      <c r="D159" s="6">
        <v>-7.000000000000001E-4</v>
      </c>
      <c r="E159" s="6">
        <v>-5.0000000000000001E-4</v>
      </c>
      <c r="F159" s="6">
        <v>1.7000000000000001E-3</v>
      </c>
      <c r="G159" s="6">
        <v>1.1999999999999999E-3</v>
      </c>
    </row>
    <row r="160" spans="2:18" ht="15.5" x14ac:dyDescent="0.35">
      <c r="C160" t="s">
        <v>175</v>
      </c>
      <c r="D160" s="6">
        <v>-8.9999999999999998E-4</v>
      </c>
      <c r="E160" s="6">
        <v>-7.000000000000001E-4</v>
      </c>
      <c r="F160" s="6">
        <v>1.7000000000000001E-3</v>
      </c>
      <c r="G160" s="6">
        <v>1.1999999999999999E-3</v>
      </c>
    </row>
    <row r="161" spans="3:7" ht="15.5" x14ac:dyDescent="0.35">
      <c r="C161" t="s">
        <v>176</v>
      </c>
      <c r="D161" s="6">
        <v>-20.7</v>
      </c>
      <c r="E161" s="6">
        <v>-14.36</v>
      </c>
      <c r="F161" s="6">
        <v>36.65</v>
      </c>
      <c r="G161" s="6">
        <v>37.57</v>
      </c>
    </row>
    <row r="162" spans="3:7" ht="15.5" x14ac:dyDescent="0.35">
      <c r="C162" t="s">
        <v>325</v>
      </c>
      <c r="D162" s="5">
        <v>1089000000000</v>
      </c>
      <c r="E162" s="5">
        <v>1090000000000</v>
      </c>
      <c r="F162" s="5">
        <v>1090000000000</v>
      </c>
      <c r="G162" s="5">
        <v>1088000000000</v>
      </c>
    </row>
    <row r="163" spans="3:7" ht="15.5" x14ac:dyDescent="0.35">
      <c r="C163" t="s">
        <v>177</v>
      </c>
      <c r="D163" s="6">
        <v>0.38</v>
      </c>
      <c r="E163" s="6">
        <v>0.39</v>
      </c>
      <c r="F163" s="6">
        <v>0.45</v>
      </c>
      <c r="G163" s="6">
        <v>0.15</v>
      </c>
    </row>
    <row r="164" spans="3:7" ht="15.5" x14ac:dyDescent="0.35">
      <c r="C164" t="s">
        <v>178</v>
      </c>
      <c r="D164" s="6">
        <v>99.18</v>
      </c>
      <c r="E164" s="6">
        <v>99.25</v>
      </c>
      <c r="F164" s="6">
        <v>99.31</v>
      </c>
      <c r="G164" s="6">
        <v>99.14</v>
      </c>
    </row>
    <row r="165" spans="3:7" ht="15.5" x14ac:dyDescent="0.35">
      <c r="C165" t="s">
        <v>179</v>
      </c>
      <c r="D165" s="6">
        <v>0.4</v>
      </c>
      <c r="E165" s="6">
        <v>0.41</v>
      </c>
      <c r="F165" s="6">
        <v>0.47</v>
      </c>
      <c r="G165" s="6">
        <v>0.16</v>
      </c>
    </row>
    <row r="166" spans="3:7" ht="15.5" x14ac:dyDescent="0.35">
      <c r="C166" t="s">
        <v>180</v>
      </c>
      <c r="D166" s="6">
        <v>94.96</v>
      </c>
      <c r="E166" s="6">
        <v>95.02</v>
      </c>
      <c r="F166" s="6">
        <v>95.06</v>
      </c>
      <c r="G166" s="6">
        <v>94.88</v>
      </c>
    </row>
    <row r="167" spans="3:7" ht="15.5" x14ac:dyDescent="0.35">
      <c r="C167" t="s">
        <v>181</v>
      </c>
    </row>
    <row r="168" spans="3:7" ht="15.5" x14ac:dyDescent="0.35">
      <c r="C168" t="s">
        <v>182</v>
      </c>
    </row>
    <row r="169" spans="3:7" ht="15.5" x14ac:dyDescent="0.35">
      <c r="C169" t="s">
        <v>258</v>
      </c>
      <c r="D169" s="5">
        <v>1091000000000</v>
      </c>
      <c r="E169" s="5">
        <v>1092000000000</v>
      </c>
      <c r="F169" s="5">
        <v>1093000000000</v>
      </c>
      <c r="G169" s="5">
        <v>1091000000000</v>
      </c>
    </row>
    <row r="170" spans="3:7" ht="15.5" x14ac:dyDescent="0.35">
      <c r="C170" t="s">
        <v>23</v>
      </c>
    </row>
    <row r="171" spans="3:7" ht="15.5" x14ac:dyDescent="0.35">
      <c r="C171" t="s">
        <v>20</v>
      </c>
      <c r="D171" s="5">
        <v>-64000000000</v>
      </c>
      <c r="E171" s="5">
        <v>-67000000000</v>
      </c>
      <c r="F171" s="5">
        <v>-67000000000</v>
      </c>
      <c r="G171" s="5">
        <v>-67000000000</v>
      </c>
    </row>
    <row r="172" spans="3:7" ht="15.5" x14ac:dyDescent="0.35">
      <c r="C172" t="s">
        <v>184</v>
      </c>
      <c r="D172" s="5">
        <v>40000000000</v>
      </c>
      <c r="E172" s="5">
        <v>41000000000</v>
      </c>
      <c r="F172" s="5">
        <v>41000000000</v>
      </c>
      <c r="G172" s="5">
        <v>39000000000</v>
      </c>
    </row>
    <row r="173" spans="3:7" ht="15.5" x14ac:dyDescent="0.35">
      <c r="C173" t="s">
        <v>185</v>
      </c>
      <c r="D173" s="5">
        <v>-3000000000</v>
      </c>
      <c r="E173" s="5">
        <v>0</v>
      </c>
      <c r="F173" s="5">
        <v>0</v>
      </c>
      <c r="G173" s="5">
        <v>0</v>
      </c>
    </row>
    <row r="174" spans="3:7" ht="15.5" x14ac:dyDescent="0.35">
      <c r="C174" t="s">
        <v>186</v>
      </c>
      <c r="E174" s="5">
        <v>0</v>
      </c>
      <c r="F174" s="5">
        <v>0</v>
      </c>
      <c r="G174" s="5">
        <v>0</v>
      </c>
    </row>
    <row r="175" spans="3:7" ht="15.5" x14ac:dyDescent="0.35">
      <c r="C175" t="s">
        <v>12</v>
      </c>
      <c r="D175" s="5">
        <v>-3000000000</v>
      </c>
      <c r="E175" s="5">
        <v>0</v>
      </c>
      <c r="F175" s="5">
        <v>0</v>
      </c>
      <c r="G175" s="5">
        <v>0</v>
      </c>
    </row>
    <row r="176" spans="3:7" ht="15.5" x14ac:dyDescent="0.35">
      <c r="C176" t="s">
        <v>15</v>
      </c>
      <c r="D176" s="6">
        <v>-0.27</v>
      </c>
      <c r="E176" s="6">
        <v>-0.02</v>
      </c>
      <c r="F176" s="6">
        <v>0.01</v>
      </c>
      <c r="G176" s="6">
        <v>-0.02</v>
      </c>
    </row>
    <row r="177" spans="3:18" ht="15.5" x14ac:dyDescent="0.35">
      <c r="C177" t="s">
        <v>44</v>
      </c>
      <c r="I177" s="6">
        <v>0.35</v>
      </c>
      <c r="J177" s="6">
        <v>0.71</v>
      </c>
      <c r="K177" s="6">
        <v>0.57999999999999996</v>
      </c>
      <c r="L177" s="6">
        <v>-0.03</v>
      </c>
      <c r="M177" s="6">
        <v>-0.45</v>
      </c>
      <c r="N177" s="6">
        <v>-0.59</v>
      </c>
      <c r="O177" s="6">
        <v>-0.04</v>
      </c>
      <c r="P177" s="6">
        <v>0.26</v>
      </c>
      <c r="Q177" s="6">
        <v>-1.58</v>
      </c>
      <c r="R177" s="6">
        <v>0.21</v>
      </c>
    </row>
    <row r="178" spans="3:18" ht="15.5" x14ac:dyDescent="0.35">
      <c r="C178" t="s">
        <v>58</v>
      </c>
      <c r="I178" s="6">
        <v>111.43</v>
      </c>
      <c r="J178" s="6">
        <v>22.54</v>
      </c>
      <c r="K178" s="6">
        <v>29.31</v>
      </c>
      <c r="L178" s="6">
        <v>-1666.67</v>
      </c>
      <c r="M178" s="6">
        <v>-135.56</v>
      </c>
      <c r="N178" s="6">
        <v>-176.27</v>
      </c>
      <c r="O178" s="5">
        <v>-18125</v>
      </c>
      <c r="P178" s="6">
        <v>2346.15</v>
      </c>
      <c r="Q178" s="6">
        <v>-265.82</v>
      </c>
      <c r="R178" s="5">
        <v>0</v>
      </c>
    </row>
    <row r="179" spans="3:18" ht="15.5" x14ac:dyDescent="0.35">
      <c r="C179" t="s">
        <v>61</v>
      </c>
      <c r="I179" s="6">
        <v>43.87</v>
      </c>
      <c r="J179" s="6">
        <v>11.39</v>
      </c>
      <c r="K179" s="6">
        <v>12.54</v>
      </c>
      <c r="L179" s="6">
        <v>38.590000000000003</v>
      </c>
      <c r="M179" s="6">
        <v>158.51</v>
      </c>
      <c r="N179" s="6">
        <v>1738.4</v>
      </c>
      <c r="O179" s="6">
        <v>597.34</v>
      </c>
      <c r="P179" s="6">
        <v>411.9</v>
      </c>
      <c r="Q179" s="6">
        <v>318.86</v>
      </c>
      <c r="R179" s="5">
        <v>0</v>
      </c>
    </row>
    <row r="180" spans="3:18" ht="15.5" x14ac:dyDescent="0.35">
      <c r="C180" t="s">
        <v>187</v>
      </c>
      <c r="I180" s="5">
        <v>3940000000</v>
      </c>
      <c r="J180" s="5">
        <v>7770000000</v>
      </c>
      <c r="K180" s="5">
        <v>7510000000</v>
      </c>
      <c r="L180" s="5">
        <v>6060000000</v>
      </c>
      <c r="M180" s="5">
        <v>-470000000</v>
      </c>
      <c r="N180" s="5">
        <v>-2960000000</v>
      </c>
      <c r="O180" s="5">
        <v>5450000000</v>
      </c>
      <c r="P180" s="5">
        <v>7460000000</v>
      </c>
    </row>
    <row r="181" spans="3:18" ht="15.5" x14ac:dyDescent="0.35">
      <c r="C181" t="s">
        <v>188</v>
      </c>
      <c r="I181" s="6">
        <v>3.4999999999999996E-3</v>
      </c>
      <c r="J181" s="6">
        <v>6.8999999999999999E-3</v>
      </c>
      <c r="K181" s="6">
        <v>5.6000000000000008E-3</v>
      </c>
      <c r="L181" s="6">
        <v>-2.0000000000000001E-4</v>
      </c>
      <c r="M181" s="6">
        <v>-4.4000000000000003E-3</v>
      </c>
      <c r="N181" s="6">
        <v>-5.6999999999999993E-3</v>
      </c>
      <c r="O181" s="6">
        <v>-2.9999999999999997E-4</v>
      </c>
      <c r="P181" s="6">
        <v>2.3999999999999998E-3</v>
      </c>
      <c r="Q181" s="6">
        <v>-1.34E-2</v>
      </c>
      <c r="R181" s="6">
        <v>2.0000000000000001E-4</v>
      </c>
    </row>
    <row r="182" spans="3:18" ht="15.5" x14ac:dyDescent="0.35">
      <c r="C182" t="s">
        <v>189</v>
      </c>
      <c r="I182" s="6">
        <v>3.5999999999999999E-3</v>
      </c>
      <c r="J182" s="6">
        <v>7.0999999999999995E-3</v>
      </c>
      <c r="K182" s="6">
        <v>5.8999999999999999E-3</v>
      </c>
      <c r="L182" s="6">
        <v>-2.9999999999999997E-4</v>
      </c>
      <c r="M182" s="6">
        <v>-4.5999999999999999E-3</v>
      </c>
      <c r="N182" s="6">
        <v>-6.0000000000000001E-3</v>
      </c>
      <c r="O182" s="6">
        <v>-4.0000000000000002E-4</v>
      </c>
      <c r="P182" s="6">
        <v>2.5999999999999999E-3</v>
      </c>
      <c r="Q182" s="6">
        <v>-1.6E-2</v>
      </c>
      <c r="R182" s="6">
        <v>2.0000000000000001E-4</v>
      </c>
    </row>
    <row r="183" spans="3:18" ht="15.5" x14ac:dyDescent="0.35">
      <c r="C183" t="s">
        <v>190</v>
      </c>
      <c r="I183" s="6">
        <v>3.2000000000000002E-3</v>
      </c>
      <c r="J183" s="6">
        <v>6.7000000000000002E-3</v>
      </c>
      <c r="K183" s="6">
        <v>6.5000000000000006E-3</v>
      </c>
      <c r="L183" s="6">
        <v>5.1999999999999998E-3</v>
      </c>
      <c r="M183" s="6">
        <v>-8.9999999999999998E-4</v>
      </c>
      <c r="N183" s="6">
        <v>-4.0000000000000001E-3</v>
      </c>
      <c r="O183" s="6">
        <v>3.5999999999999999E-3</v>
      </c>
      <c r="P183" s="6">
        <v>5.1000000000000004E-3</v>
      </c>
      <c r="Q183" s="6">
        <v>5.9999999999999995E-4</v>
      </c>
      <c r="R183" s="6">
        <v>4.0000000000000002E-4</v>
      </c>
    </row>
    <row r="184" spans="3:18" ht="15.5" x14ac:dyDescent="0.35">
      <c r="C184" t="s">
        <v>191</v>
      </c>
      <c r="I184" s="6">
        <v>20.329999999999998</v>
      </c>
      <c r="J184" s="6">
        <v>46.86</v>
      </c>
      <c r="K184" s="6">
        <v>5.15</v>
      </c>
      <c r="L184" s="6">
        <v>0.84</v>
      </c>
      <c r="M184" s="6">
        <v>-0.15</v>
      </c>
      <c r="N184" s="6">
        <v>-0.81</v>
      </c>
      <c r="O184" s="6">
        <v>0.46</v>
      </c>
      <c r="P184" s="6">
        <v>0.48</v>
      </c>
      <c r="Q184" s="6">
        <v>0.03</v>
      </c>
    </row>
    <row r="185" spans="3:18" ht="15.5" x14ac:dyDescent="0.35">
      <c r="C185" t="s">
        <v>55</v>
      </c>
      <c r="I185" s="6">
        <v>0.39</v>
      </c>
      <c r="J185" s="6">
        <v>0.16</v>
      </c>
      <c r="K185" s="6">
        <v>0.17</v>
      </c>
      <c r="L185" s="6">
        <v>0.51</v>
      </c>
      <c r="M185" s="6">
        <v>0.62</v>
      </c>
      <c r="N185" s="6">
        <v>1.06</v>
      </c>
      <c r="O185" s="6">
        <v>7.35</v>
      </c>
      <c r="P185" s="6">
        <v>6.18</v>
      </c>
      <c r="Q185" s="6">
        <v>4.2699999999999996</v>
      </c>
      <c r="R185" s="5">
        <v>0</v>
      </c>
    </row>
    <row r="186" spans="3:18" ht="15.5" x14ac:dyDescent="0.35">
      <c r="C186" t="s">
        <v>52</v>
      </c>
      <c r="I186" s="6">
        <v>99.25</v>
      </c>
      <c r="J186" s="6">
        <v>98.9</v>
      </c>
      <c r="K186" s="6">
        <v>98.19</v>
      </c>
      <c r="L186" s="6">
        <v>97.62</v>
      </c>
      <c r="M186" s="6">
        <v>97.64</v>
      </c>
      <c r="N186" s="6">
        <v>98.09</v>
      </c>
      <c r="O186" s="6">
        <v>98.68</v>
      </c>
      <c r="P186" s="6">
        <v>98.72</v>
      </c>
      <c r="Q186" s="6">
        <v>98.46</v>
      </c>
      <c r="R186" s="6">
        <v>1000.54</v>
      </c>
    </row>
    <row r="187" spans="3:18" ht="15.5" x14ac:dyDescent="0.35">
      <c r="C187" t="s">
        <v>192</v>
      </c>
      <c r="I187" s="6">
        <v>0.41</v>
      </c>
      <c r="J187" s="6">
        <v>0.17</v>
      </c>
      <c r="K187" s="6">
        <v>0.18</v>
      </c>
      <c r="L187" s="6">
        <v>0.54</v>
      </c>
      <c r="M187" s="6">
        <v>0.65</v>
      </c>
      <c r="N187" s="6">
        <v>1.1000000000000001</v>
      </c>
      <c r="O187" s="6">
        <v>7.65</v>
      </c>
      <c r="P187" s="6">
        <v>6.43</v>
      </c>
      <c r="Q187" s="6">
        <v>4.46</v>
      </c>
      <c r="R187" s="5">
        <v>0</v>
      </c>
    </row>
    <row r="188" spans="3:18" ht="15.5" x14ac:dyDescent="0.35">
      <c r="C188" t="s">
        <v>193</v>
      </c>
      <c r="I188" s="6">
        <v>95.02</v>
      </c>
      <c r="J188" s="6">
        <v>94.62</v>
      </c>
      <c r="K188" s="6">
        <v>93.88</v>
      </c>
      <c r="L188" s="6">
        <v>93.26</v>
      </c>
      <c r="M188" s="6">
        <v>93.79</v>
      </c>
      <c r="N188" s="6">
        <v>94.23</v>
      </c>
      <c r="O188" s="6">
        <v>94.83</v>
      </c>
      <c r="P188" s="6">
        <v>94.86</v>
      </c>
      <c r="Q188" s="6">
        <v>94.11</v>
      </c>
      <c r="R188" s="6">
        <v>940.75</v>
      </c>
    </row>
    <row r="189" spans="3:18" ht="15.5" x14ac:dyDescent="0.35">
      <c r="C189" t="s">
        <v>194</v>
      </c>
      <c r="L189" s="5">
        <v>15000000000</v>
      </c>
      <c r="M189" s="5">
        <v>25000000000</v>
      </c>
      <c r="N189" s="5">
        <v>46000000000</v>
      </c>
      <c r="O189" s="5">
        <v>19000000000</v>
      </c>
      <c r="P189" s="5">
        <v>25000000000</v>
      </c>
      <c r="Q189" s="5">
        <v>43000000000</v>
      </c>
      <c r="R189" s="5">
        <v>12000000000</v>
      </c>
    </row>
    <row r="190" spans="3:18" ht="15.5" x14ac:dyDescent="0.35">
      <c r="C190" t="s">
        <v>195</v>
      </c>
      <c r="M190" s="5">
        <v>15000000000</v>
      </c>
      <c r="O190" s="5">
        <v>35000000000</v>
      </c>
      <c r="P190" s="5">
        <v>54000000000</v>
      </c>
      <c r="Q190" s="5">
        <v>152000000000</v>
      </c>
      <c r="R190" s="5">
        <v>62000000000</v>
      </c>
    </row>
    <row r="191" spans="3:18" ht="15.5" x14ac:dyDescent="0.35">
      <c r="C191" t="s">
        <v>25</v>
      </c>
      <c r="L191" s="5">
        <v>15000000000</v>
      </c>
      <c r="M191" s="5">
        <v>40000000000</v>
      </c>
      <c r="N191" s="5">
        <v>46000000000</v>
      </c>
      <c r="O191" s="5">
        <v>54000000000</v>
      </c>
      <c r="P191" s="5">
        <v>79000000000</v>
      </c>
      <c r="Q191" s="5">
        <v>195000000000</v>
      </c>
      <c r="R191" s="5">
        <v>74000000000</v>
      </c>
    </row>
    <row r="192" spans="3:18" ht="15.5" x14ac:dyDescent="0.35">
      <c r="C192" t="s">
        <v>22</v>
      </c>
      <c r="I192" s="5">
        <v>-67000000000</v>
      </c>
      <c r="J192" s="5">
        <v>-68000000000</v>
      </c>
      <c r="K192" s="5">
        <v>-71000000000</v>
      </c>
      <c r="L192" s="5">
        <v>-58000000000</v>
      </c>
      <c r="M192" s="5">
        <v>-37000000000</v>
      </c>
      <c r="N192" s="5">
        <v>45000000000</v>
      </c>
      <c r="O192" s="5">
        <v>44000000000</v>
      </c>
      <c r="P192" s="5">
        <v>73000000000</v>
      </c>
      <c r="Q192" s="5">
        <v>192000000000</v>
      </c>
      <c r="R192" s="5">
        <v>-7000000000</v>
      </c>
    </row>
    <row r="193" spans="2:18" ht="15.5" x14ac:dyDescent="0.35">
      <c r="C193" t="s">
        <v>196</v>
      </c>
      <c r="I193" s="5">
        <v>41000000000</v>
      </c>
      <c r="J193" s="5">
        <v>35000000000</v>
      </c>
      <c r="K193" s="5">
        <v>81000000000</v>
      </c>
      <c r="L193" s="5">
        <v>73000000000</v>
      </c>
      <c r="M193" s="5">
        <v>87000000000</v>
      </c>
      <c r="N193" s="5">
        <v>18000000000</v>
      </c>
      <c r="O193" s="5">
        <v>62000000000</v>
      </c>
      <c r="P193" s="5">
        <v>78000000000</v>
      </c>
      <c r="Q193" s="5">
        <v>86000000000</v>
      </c>
      <c r="R193" s="5">
        <v>162000000000</v>
      </c>
    </row>
    <row r="194" spans="2:18" ht="15.5" x14ac:dyDescent="0.35">
      <c r="C194" t="s">
        <v>197</v>
      </c>
      <c r="I194" s="5">
        <v>-1000000000</v>
      </c>
      <c r="J194" s="5">
        <v>-3000000000</v>
      </c>
      <c r="K194" s="5">
        <v>13000000000</v>
      </c>
      <c r="L194" s="5">
        <v>23000000000</v>
      </c>
      <c r="M194" s="5">
        <v>5000000000</v>
      </c>
      <c r="N194" s="5">
        <v>2000000000</v>
      </c>
      <c r="O194" s="5">
        <v>4000000000</v>
      </c>
      <c r="P194" s="5">
        <v>-20000000000</v>
      </c>
      <c r="Q194" s="5">
        <v>-21000000000</v>
      </c>
      <c r="R194" s="5">
        <v>0</v>
      </c>
    </row>
    <row r="195" spans="2:18" ht="15.5" x14ac:dyDescent="0.35">
      <c r="C195" t="s">
        <v>198</v>
      </c>
      <c r="I195" s="5">
        <v>0</v>
      </c>
      <c r="J195" s="5">
        <v>0</v>
      </c>
      <c r="K195" s="5">
        <v>0</v>
      </c>
      <c r="L195" s="5">
        <v>-1000000000</v>
      </c>
      <c r="M195" s="5">
        <v>-2000000000</v>
      </c>
      <c r="N195" s="5">
        <v>-3000000000</v>
      </c>
      <c r="O195" s="5">
        <v>0</v>
      </c>
      <c r="P195" s="5">
        <v>-74000000000</v>
      </c>
      <c r="Q195" s="5">
        <v>-328000000000</v>
      </c>
    </row>
    <row r="196" spans="2:18" ht="15.5" x14ac:dyDescent="0.35">
      <c r="C196" t="s">
        <v>14</v>
      </c>
      <c r="I196" s="5">
        <v>-1000000000</v>
      </c>
      <c r="J196" s="5">
        <v>-3000000000</v>
      </c>
      <c r="K196" s="5">
        <v>13000000000</v>
      </c>
      <c r="L196" s="5">
        <v>22000000000</v>
      </c>
      <c r="M196" s="5">
        <v>3000000000</v>
      </c>
      <c r="N196" s="5">
        <v>-1000000000</v>
      </c>
      <c r="O196" s="5">
        <v>4000000000</v>
      </c>
      <c r="P196" s="5">
        <v>-94000000000</v>
      </c>
      <c r="Q196" s="5">
        <v>-349000000000</v>
      </c>
      <c r="R196" s="5">
        <v>0</v>
      </c>
    </row>
    <row r="197" spans="2:18" ht="15.5" x14ac:dyDescent="0.35">
      <c r="C197" t="s">
        <v>16</v>
      </c>
      <c r="I197" s="6">
        <v>-0.1</v>
      </c>
      <c r="J197" s="6">
        <v>-0.31</v>
      </c>
      <c r="K197" s="6">
        <v>1.2</v>
      </c>
      <c r="L197" s="6">
        <v>1.96</v>
      </c>
      <c r="M197" s="6">
        <v>0.28999999999999998</v>
      </c>
      <c r="N197" s="6">
        <v>-0.09</v>
      </c>
      <c r="O197" s="6">
        <v>0.36</v>
      </c>
      <c r="P197" s="6">
        <v>-8.52</v>
      </c>
      <c r="Q197" s="6">
        <v>-31.71</v>
      </c>
      <c r="R197" s="6">
        <v>0.17</v>
      </c>
    </row>
    <row r="199" spans="2:18" ht="15.5" x14ac:dyDescent="0.35">
      <c r="B199" t="s">
        <v>199</v>
      </c>
      <c r="C199" t="s">
        <v>200</v>
      </c>
      <c r="D199" s="5">
        <v>-796000000</v>
      </c>
      <c r="E199" s="5">
        <v>-589000000</v>
      </c>
      <c r="F199" s="5">
        <v>2000000000</v>
      </c>
      <c r="G199" s="5">
        <v>1000000000</v>
      </c>
      <c r="H199" s="5">
        <v>-3000000000</v>
      </c>
      <c r="I199" s="5">
        <v>4000000000</v>
      </c>
      <c r="J199" s="5">
        <v>8000000000</v>
      </c>
      <c r="K199" s="5">
        <v>6000000000</v>
      </c>
      <c r="L199" s="5">
        <v>-280000000</v>
      </c>
      <c r="M199" s="5">
        <v>-5000000000</v>
      </c>
      <c r="N199" s="5">
        <v>-7000000000</v>
      </c>
      <c r="O199" s="5">
        <v>-392000000</v>
      </c>
      <c r="P199" s="5">
        <v>3000000000</v>
      </c>
      <c r="Q199" s="5">
        <v>-17000000000</v>
      </c>
    </row>
    <row r="200" spans="2:18" ht="15.5" x14ac:dyDescent="0.35">
      <c r="C200" t="s">
        <v>326</v>
      </c>
      <c r="H200" s="5">
        <v>2000000000</v>
      </c>
      <c r="I200" s="5">
        <v>4000000000</v>
      </c>
      <c r="J200" s="5">
        <v>8000000000</v>
      </c>
      <c r="K200" s="5">
        <v>6000000000</v>
      </c>
      <c r="L200" s="5">
        <v>-280000000</v>
      </c>
      <c r="M200" s="5">
        <v>-5000000000</v>
      </c>
      <c r="N200" s="5">
        <v>-7000000000</v>
      </c>
      <c r="O200" s="5">
        <v>-392000000</v>
      </c>
      <c r="P200" s="5">
        <v>3000000000</v>
      </c>
      <c r="Q200" s="5">
        <v>-17000000000</v>
      </c>
    </row>
    <row r="201" spans="2:18" ht="15.5" x14ac:dyDescent="0.35">
      <c r="C201" t="s">
        <v>43</v>
      </c>
      <c r="D201" s="6">
        <v>-7.0000000000000007E-2</v>
      </c>
      <c r="E201" s="6">
        <v>-0.05</v>
      </c>
      <c r="F201" s="6">
        <v>0.17</v>
      </c>
      <c r="G201" s="6">
        <v>0.12</v>
      </c>
      <c r="H201" s="6">
        <v>-0.28999999999999998</v>
      </c>
      <c r="I201" s="6">
        <v>0.35</v>
      </c>
      <c r="J201" s="6">
        <v>0.71</v>
      </c>
      <c r="K201" s="6">
        <v>0.57999999999999996</v>
      </c>
      <c r="L201" s="6">
        <v>-0.03</v>
      </c>
      <c r="M201" s="6">
        <v>-0.45</v>
      </c>
      <c r="N201" s="6">
        <v>-0.59</v>
      </c>
      <c r="O201" s="6">
        <v>-0.04</v>
      </c>
      <c r="P201" s="6">
        <v>0.26</v>
      </c>
      <c r="Q201" s="6">
        <v>-1.58</v>
      </c>
    </row>
    <row r="202" spans="2:18" ht="15.5" x14ac:dyDescent="0.35">
      <c r="C202" t="s">
        <v>327</v>
      </c>
      <c r="H202" s="6">
        <v>0.17</v>
      </c>
      <c r="I202" s="6">
        <v>0.35</v>
      </c>
      <c r="J202" s="6">
        <v>0.71</v>
      </c>
      <c r="K202" s="6">
        <v>0.57999999999999996</v>
      </c>
      <c r="L202" s="6">
        <v>-0.03</v>
      </c>
      <c r="M202" s="6">
        <v>-0.45</v>
      </c>
      <c r="N202" s="6">
        <v>-0.59</v>
      </c>
      <c r="O202" s="6">
        <v>-0.04</v>
      </c>
      <c r="P202" s="6">
        <v>0.26</v>
      </c>
      <c r="Q202" s="6">
        <v>-1.58</v>
      </c>
    </row>
    <row r="203" spans="2:18" ht="15.5" x14ac:dyDescent="0.35">
      <c r="C203" t="s">
        <v>201</v>
      </c>
      <c r="D203" s="5">
        <v>757000000</v>
      </c>
      <c r="E203" s="5">
        <v>904000000</v>
      </c>
      <c r="F203" s="5">
        <v>3000000000</v>
      </c>
      <c r="G203" s="5">
        <v>3000000000</v>
      </c>
      <c r="H203" s="5">
        <v>3000000000</v>
      </c>
      <c r="I203" s="5">
        <v>10000000000</v>
      </c>
      <c r="J203" s="5">
        <v>15000000000</v>
      </c>
      <c r="K203" s="5">
        <v>15000000000</v>
      </c>
      <c r="L203" s="5">
        <v>14000000000</v>
      </c>
      <c r="M203" s="5">
        <v>4000000000</v>
      </c>
      <c r="N203" s="5">
        <v>658000000</v>
      </c>
      <c r="O203" s="5">
        <v>13000000000</v>
      </c>
      <c r="P203" s="5">
        <v>16000000000</v>
      </c>
      <c r="Q203" s="5">
        <v>14000000000</v>
      </c>
    </row>
    <row r="204" spans="2:18" ht="15.5" x14ac:dyDescent="0.35">
      <c r="C204" t="s">
        <v>328</v>
      </c>
      <c r="H204" s="5">
        <v>8000000000</v>
      </c>
      <c r="I204" s="5">
        <v>10000000000</v>
      </c>
      <c r="J204" s="5">
        <v>15000000000</v>
      </c>
      <c r="K204" s="5">
        <v>15000000000</v>
      </c>
      <c r="L204" s="5">
        <v>14000000000</v>
      </c>
      <c r="M204" s="5">
        <v>4000000000</v>
      </c>
      <c r="N204" s="5">
        <v>658000000</v>
      </c>
      <c r="O204" s="5">
        <v>13000000000</v>
      </c>
      <c r="P204" s="5">
        <v>16000000000</v>
      </c>
      <c r="Q204" s="5">
        <v>14000000000</v>
      </c>
    </row>
    <row r="205" spans="2:18" ht="15.5" x14ac:dyDescent="0.35">
      <c r="C205" t="s">
        <v>202</v>
      </c>
      <c r="I205" s="6">
        <v>-107.09</v>
      </c>
    </row>
    <row r="206" spans="2:18" ht="15.5" x14ac:dyDescent="0.35">
      <c r="C206" t="s">
        <v>203</v>
      </c>
      <c r="I206" s="6">
        <v>186.87</v>
      </c>
    </row>
    <row r="207" spans="2:18" ht="15.5" x14ac:dyDescent="0.35">
      <c r="C207" t="s">
        <v>204</v>
      </c>
      <c r="I207" s="6">
        <v>7.49</v>
      </c>
    </row>
    <row r="208" spans="2:18" ht="15.5" x14ac:dyDescent="0.35">
      <c r="C208" t="s">
        <v>205</v>
      </c>
      <c r="I208" s="6">
        <v>5.4000000000000003E-3</v>
      </c>
    </row>
    <row r="209" spans="3:9" ht="15.5" x14ac:dyDescent="0.35">
      <c r="C209" t="s">
        <v>206</v>
      </c>
      <c r="I209" s="6">
        <v>43.52</v>
      </c>
    </row>
    <row r="210" spans="3:9" ht="15.5" x14ac:dyDescent="0.35">
      <c r="C210" t="s">
        <v>207</v>
      </c>
      <c r="I210" s="6">
        <v>0.31</v>
      </c>
    </row>
    <row r="211" spans="3:9" ht="15.5" x14ac:dyDescent="0.35">
      <c r="C211" t="s">
        <v>329</v>
      </c>
      <c r="I211" s="6">
        <v>-102.24</v>
      </c>
    </row>
    <row r="212" spans="3:9" ht="15.5" x14ac:dyDescent="0.35">
      <c r="C212" t="s">
        <v>208</v>
      </c>
      <c r="I212" s="6">
        <v>-100.11</v>
      </c>
    </row>
    <row r="213" spans="3:9" ht="15.5" x14ac:dyDescent="0.35">
      <c r="C213" t="s">
        <v>209</v>
      </c>
      <c r="I213" s="6">
        <v>210.27</v>
      </c>
    </row>
    <row r="214" spans="3:9" ht="15.5" x14ac:dyDescent="0.35">
      <c r="C214" t="s">
        <v>210</v>
      </c>
      <c r="I214" s="6">
        <v>152.30000000000001</v>
      </c>
    </row>
    <row r="215" spans="3:9" ht="15.5" x14ac:dyDescent="0.35">
      <c r="C215" t="s">
        <v>211</v>
      </c>
      <c r="I215" s="6">
        <v>-3.69</v>
      </c>
    </row>
    <row r="216" spans="3:9" ht="15.5" x14ac:dyDescent="0.35">
      <c r="C216" t="s">
        <v>212</v>
      </c>
      <c r="I216" s="6">
        <v>1.47</v>
      </c>
    </row>
    <row r="217" spans="3:9" ht="15.5" x14ac:dyDescent="0.35">
      <c r="C217" t="s">
        <v>213</v>
      </c>
      <c r="I217" s="6">
        <v>0.17</v>
      </c>
    </row>
    <row r="218" spans="3:9" ht="15.5" x14ac:dyDescent="0.35">
      <c r="C218" t="s">
        <v>214</v>
      </c>
      <c r="I218" s="6">
        <v>-0.28999999999999998</v>
      </c>
    </row>
    <row r="219" spans="3:9" ht="15.5" x14ac:dyDescent="0.35">
      <c r="C219" t="s">
        <v>215</v>
      </c>
      <c r="I219" s="6">
        <v>0.71</v>
      </c>
    </row>
    <row r="220" spans="3:9" ht="15.5" x14ac:dyDescent="0.35">
      <c r="C220" t="s">
        <v>216</v>
      </c>
      <c r="D220" s="6">
        <v>5.8</v>
      </c>
    </row>
    <row r="221" spans="3:9" ht="15.5" x14ac:dyDescent="0.35">
      <c r="C221" t="s">
        <v>217</v>
      </c>
      <c r="I221" s="6">
        <v>99.18</v>
      </c>
    </row>
    <row r="222" spans="3:9" ht="15.5" x14ac:dyDescent="0.35">
      <c r="C222" t="s">
        <v>218</v>
      </c>
      <c r="I222" s="6">
        <v>-0.31</v>
      </c>
    </row>
    <row r="223" spans="3:9" ht="15.5" x14ac:dyDescent="0.35">
      <c r="C223" t="s">
        <v>219</v>
      </c>
      <c r="D223" s="6">
        <v>2.57</v>
      </c>
    </row>
    <row r="224" spans="3:9" ht="15.5" x14ac:dyDescent="0.35">
      <c r="C224" t="s">
        <v>220</v>
      </c>
      <c r="D224" s="6">
        <v>2.57</v>
      </c>
    </row>
    <row r="225" spans="3:9" ht="15.5" x14ac:dyDescent="0.35">
      <c r="C225" t="s">
        <v>221</v>
      </c>
      <c r="D225" s="6">
        <v>0.02</v>
      </c>
    </row>
    <row r="226" spans="3:9" ht="15.5" x14ac:dyDescent="0.35">
      <c r="C226" t="s">
        <v>222</v>
      </c>
      <c r="D226" s="6">
        <v>1.02</v>
      </c>
    </row>
    <row r="227" spans="3:9" ht="15.5" x14ac:dyDescent="0.35">
      <c r="C227" t="s">
        <v>223</v>
      </c>
      <c r="I227" s="6">
        <v>7.13</v>
      </c>
    </row>
    <row r="228" spans="3:9" ht="15.5" x14ac:dyDescent="0.35">
      <c r="C228" t="s">
        <v>12</v>
      </c>
      <c r="D228" s="5">
        <v>-3000000000</v>
      </c>
    </row>
    <row r="229" spans="3:9" ht="15.5" x14ac:dyDescent="0.35">
      <c r="C229" t="s">
        <v>224</v>
      </c>
      <c r="I229" s="6">
        <v>45.35</v>
      </c>
    </row>
    <row r="230" spans="3:9" ht="15.5" x14ac:dyDescent="0.35">
      <c r="C230" t="s">
        <v>225</v>
      </c>
      <c r="I230" s="6">
        <v>1.6000000000000001E-3</v>
      </c>
    </row>
    <row r="231" spans="3:9" ht="15.5" x14ac:dyDescent="0.35">
      <c r="C231" t="s">
        <v>226</v>
      </c>
      <c r="I231" s="6">
        <v>1.7000000000000001E-3</v>
      </c>
    </row>
    <row r="232" spans="3:9" ht="15.5" x14ac:dyDescent="0.35">
      <c r="C232" t="s">
        <v>227</v>
      </c>
      <c r="I232" s="6">
        <v>1.1999999999999999E-3</v>
      </c>
    </row>
    <row r="233" spans="3:9" ht="15.5" x14ac:dyDescent="0.35">
      <c r="C233" t="s">
        <v>228</v>
      </c>
      <c r="I233" s="6">
        <v>1.1000000000000001E-3</v>
      </c>
    </row>
    <row r="234" spans="3:9" ht="15.5" x14ac:dyDescent="0.35">
      <c r="C234" t="s">
        <v>330</v>
      </c>
      <c r="D234" s="6">
        <v>0.12</v>
      </c>
    </row>
    <row r="235" spans="3:9" ht="15.5" x14ac:dyDescent="0.35">
      <c r="C235" t="s">
        <v>229</v>
      </c>
      <c r="D235" s="6">
        <v>37.33</v>
      </c>
    </row>
    <row r="236" spans="3:9" ht="15.5" x14ac:dyDescent="0.35">
      <c r="C236" t="s">
        <v>230</v>
      </c>
      <c r="D236" s="6">
        <v>12.96</v>
      </c>
    </row>
    <row r="237" spans="3:9" ht="15.5" x14ac:dyDescent="0.35">
      <c r="C237" t="s">
        <v>231</v>
      </c>
      <c r="D237" s="6">
        <v>24.49</v>
      </c>
    </row>
    <row r="238" spans="3:9" ht="15.5" x14ac:dyDescent="0.35">
      <c r="C238" t="s">
        <v>331</v>
      </c>
      <c r="D238" s="6">
        <v>766.69</v>
      </c>
    </row>
    <row r="239" spans="3:9" ht="15.5" x14ac:dyDescent="0.35">
      <c r="C239" t="s">
        <v>232</v>
      </c>
      <c r="I239" s="6">
        <v>0.01</v>
      </c>
    </row>
    <row r="240" spans="3:9" ht="15.5" x14ac:dyDescent="0.35">
      <c r="C240" t="s">
        <v>233</v>
      </c>
      <c r="I240" s="6">
        <v>15.36</v>
      </c>
    </row>
    <row r="241" spans="3:9" ht="15.5" x14ac:dyDescent="0.35">
      <c r="C241" t="s">
        <v>39</v>
      </c>
      <c r="I241" s="5">
        <v>341000000000</v>
      </c>
    </row>
    <row r="242" spans="3:9" ht="15.5" x14ac:dyDescent="0.35">
      <c r="C242" t="s">
        <v>234</v>
      </c>
      <c r="I242" s="5">
        <v>275000000000</v>
      </c>
    </row>
    <row r="243" spans="3:9" ht="15.5" x14ac:dyDescent="0.35">
      <c r="C243" t="s">
        <v>235</v>
      </c>
      <c r="I243" s="5">
        <v>11000000000</v>
      </c>
    </row>
    <row r="244" spans="3:9" ht="15.5" x14ac:dyDescent="0.35">
      <c r="C244" t="s">
        <v>236</v>
      </c>
      <c r="I244" s="6">
        <v>0.4854</v>
      </c>
    </row>
    <row r="245" spans="3:9" ht="15.5" x14ac:dyDescent="0.35">
      <c r="C245" t="s">
        <v>237</v>
      </c>
      <c r="D245" s="6">
        <v>0.67120000000000002</v>
      </c>
    </row>
    <row r="246" spans="3:9" ht="15.5" x14ac:dyDescent="0.35">
      <c r="C246" t="s">
        <v>238</v>
      </c>
      <c r="D246" s="6">
        <v>-1.3024</v>
      </c>
    </row>
    <row r="247" spans="3:9" ht="15.5" x14ac:dyDescent="0.35">
      <c r="C247" t="s">
        <v>239</v>
      </c>
      <c r="D247" s="6">
        <v>-1.0519000000000001</v>
      </c>
    </row>
    <row r="248" spans="3:9" ht="15.5" x14ac:dyDescent="0.35">
      <c r="C248" t="s">
        <v>240</v>
      </c>
      <c r="D248" s="6">
        <v>-0.71959999999999991</v>
      </c>
    </row>
    <row r="249" spans="3:9" ht="15.5" x14ac:dyDescent="0.35">
      <c r="C249" t="s">
        <v>241</v>
      </c>
      <c r="D249" s="6">
        <v>-0.77340000000000009</v>
      </c>
    </row>
    <row r="250" spans="3:9" ht="15.5" x14ac:dyDescent="0.35">
      <c r="C250" t="s">
        <v>242</v>
      </c>
      <c r="D250" s="6">
        <v>-1.6281000000000001</v>
      </c>
    </row>
    <row r="251" spans="3:9" ht="15.5" x14ac:dyDescent="0.35">
      <c r="C251" t="s">
        <v>243</v>
      </c>
      <c r="I251" s="5">
        <v>4</v>
      </c>
    </row>
    <row r="252" spans="3:9" ht="15.5" x14ac:dyDescent="0.35">
      <c r="C252" t="s">
        <v>244</v>
      </c>
      <c r="I252" s="6">
        <v>0.6</v>
      </c>
    </row>
    <row r="253" spans="3:9" ht="15.5" x14ac:dyDescent="0.35">
      <c r="C253" t="s">
        <v>245</v>
      </c>
      <c r="I253" s="6">
        <v>0.31</v>
      </c>
    </row>
    <row r="254" spans="3:9" ht="15.5" x14ac:dyDescent="0.35">
      <c r="C254" t="s">
        <v>246</v>
      </c>
      <c r="I254" s="6">
        <v>0.06</v>
      </c>
    </row>
    <row r="255" spans="3:9" ht="15.5" x14ac:dyDescent="0.35">
      <c r="C255" t="s">
        <v>247</v>
      </c>
      <c r="I255" s="6">
        <v>0.47</v>
      </c>
    </row>
    <row r="256" spans="3:9" ht="15.5" x14ac:dyDescent="0.35">
      <c r="C256" t="s">
        <v>248</v>
      </c>
      <c r="I256" s="6">
        <v>0.04</v>
      </c>
    </row>
    <row r="257" spans="3:9" ht="15.5" x14ac:dyDescent="0.35">
      <c r="C257" t="s">
        <v>249</v>
      </c>
      <c r="I257" s="6">
        <v>0.91</v>
      </c>
    </row>
    <row r="258" spans="3:9" ht="15.5" x14ac:dyDescent="0.35">
      <c r="C258" t="s">
        <v>250</v>
      </c>
      <c r="I258" s="6">
        <v>0.31</v>
      </c>
    </row>
    <row r="259" spans="3:9" ht="15.5" x14ac:dyDescent="0.35">
      <c r="C259" t="s">
        <v>251</v>
      </c>
      <c r="I259" s="5">
        <v>8000000000</v>
      </c>
    </row>
    <row r="260" spans="3:9" ht="15.5" x14ac:dyDescent="0.35">
      <c r="C260" t="s">
        <v>252</v>
      </c>
      <c r="I260" s="5">
        <v>6000000000</v>
      </c>
    </row>
    <row r="261" spans="3:9" ht="15.5" x14ac:dyDescent="0.35">
      <c r="C261" t="s">
        <v>253</v>
      </c>
      <c r="I261" s="5">
        <v>2000000000</v>
      </c>
    </row>
    <row r="262" spans="3:9" ht="15.5" x14ac:dyDescent="0.35">
      <c r="C262" t="s">
        <v>254</v>
      </c>
      <c r="I262" s="5">
        <v>2000000000</v>
      </c>
    </row>
    <row r="263" spans="3:9" ht="15.5" x14ac:dyDescent="0.35">
      <c r="C263" t="s">
        <v>255</v>
      </c>
      <c r="D263" s="5">
        <v>64000000000</v>
      </c>
    </row>
    <row r="264" spans="3:9" ht="15.5" x14ac:dyDescent="0.35">
      <c r="C264" t="s">
        <v>256</v>
      </c>
      <c r="D264" s="5">
        <v>1114000000000</v>
      </c>
    </row>
    <row r="265" spans="3:9" ht="15.5" x14ac:dyDescent="0.35">
      <c r="C265" t="s">
        <v>257</v>
      </c>
      <c r="D265" s="5">
        <v>25000000000</v>
      </c>
    </row>
    <row r="266" spans="3:9" ht="15.5" x14ac:dyDescent="0.35">
      <c r="C266" t="s">
        <v>184</v>
      </c>
      <c r="D266" s="5">
        <v>40000000000</v>
      </c>
    </row>
    <row r="267" spans="3:9" ht="15.5" x14ac:dyDescent="0.35">
      <c r="C267" t="s">
        <v>258</v>
      </c>
      <c r="I267" s="5">
        <v>1091000000000</v>
      </c>
    </row>
    <row r="268" spans="3:9" ht="15.5" x14ac:dyDescent="0.35">
      <c r="C268" t="s">
        <v>20</v>
      </c>
      <c r="D268" s="5">
        <v>-64000000000</v>
      </c>
    </row>
    <row r="269" spans="3:9" ht="15.5" x14ac:dyDescent="0.35">
      <c r="C269" t="s">
        <v>183</v>
      </c>
      <c r="I269" s="5">
        <v>1089000000000</v>
      </c>
    </row>
    <row r="270" spans="3:9" ht="15.5" x14ac:dyDescent="0.35">
      <c r="C270" t="s">
        <v>332</v>
      </c>
      <c r="I270" s="5">
        <v>-3000000000</v>
      </c>
    </row>
    <row r="271" spans="3:9" ht="15.5" x14ac:dyDescent="0.35">
      <c r="C271" t="s">
        <v>259</v>
      </c>
      <c r="I271" s="5">
        <v>0</v>
      </c>
    </row>
    <row r="272" spans="3:9" ht="15.5" x14ac:dyDescent="0.35">
      <c r="C272" t="s">
        <v>261</v>
      </c>
      <c r="I272" s="5">
        <v>0</v>
      </c>
    </row>
    <row r="273" spans="3:9" ht="15.5" x14ac:dyDescent="0.35">
      <c r="C273" t="s">
        <v>262</v>
      </c>
      <c r="I273" s="5">
        <v>-3000000000</v>
      </c>
    </row>
  </sheetData>
  <pageMargins left="0.7" right="0.7" top="0.75" bottom="0.75" header="0.3" footer="0.3"/>
  <ignoredErrors>
    <ignoredError sqref="A1:R27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552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553</v>
      </c>
      <c r="D2" s="2" vm="70">
        <f ca="1">IFERROR(_xlfn.STOCKHISTORY("XIDX:" &amp; $C$1, D3, , 0, 0, 1), "Libur")</f>
        <v>191</v>
      </c>
      <c r="H2" s="2" vm="70">
        <f ca="1">IFERROR(INDEX(D2:G2,COUNT(D2:G2)),"")</f>
        <v>191</v>
      </c>
      <c r="I2" s="2" vm="28">
        <f t="shared" ref="I2:R2" ca="1" si="0">IFERROR(_xlfn.STOCKHISTORY("XIDX:" &amp; $C$1, I1, , 0, 0, 1), "Libur")</f>
        <v>212</v>
      </c>
      <c r="J2" s="2" vm="71">
        <f t="shared" ca="1" si="0"/>
        <v>169</v>
      </c>
      <c r="K2" s="2" vm="29">
        <f t="shared" ca="1" si="0"/>
        <v>200</v>
      </c>
      <c r="L2" s="2" vm="72">
        <f t="shared" ca="1" si="0"/>
        <v>185</v>
      </c>
      <c r="M2" s="2" vm="73">
        <f t="shared" ca="1" si="0"/>
        <v>204</v>
      </c>
      <c r="N2" s="2" vm="74">
        <f t="shared" ca="1" si="0"/>
        <v>232</v>
      </c>
      <c r="O2" s="2" vm="75">
        <f t="shared" ca="1" si="0"/>
        <v>199</v>
      </c>
      <c r="P2" s="2" vm="76">
        <f t="shared" ca="1" si="0"/>
        <v>270</v>
      </c>
      <c r="Q2" s="2" vm="77">
        <f t="shared" ca="1" si="0"/>
        <v>198.57259999999999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71578000000</v>
      </c>
      <c r="H4" s="2">
        <f>IFERROR(SUM(D4:G4)*(4/MAX(1,COUNT(D4:G4))),"")</f>
        <v>286312000000</v>
      </c>
      <c r="I4" s="2">
        <f t="shared" ref="I4:R4" si="1">IFERROR(INDEX(I51:I500,MATCH($C$4,$C$51:$C$500,0)),"")</f>
        <v>319174000000</v>
      </c>
      <c r="J4" s="2">
        <f t="shared" si="1"/>
        <v>344460000000</v>
      </c>
      <c r="K4" s="2">
        <f t="shared" si="1"/>
        <v>470700000000</v>
      </c>
      <c r="L4" s="2">
        <f t="shared" si="1"/>
        <v>486876000000</v>
      </c>
      <c r="M4" s="2">
        <f t="shared" si="1"/>
        <v>397308000000</v>
      </c>
      <c r="N4" s="2">
        <f t="shared" si="1"/>
        <v>349983000000</v>
      </c>
      <c r="O4" s="2">
        <f t="shared" si="1"/>
        <v>349579000000</v>
      </c>
      <c r="P4" s="2">
        <f t="shared" si="1"/>
        <v>399193000000</v>
      </c>
      <c r="Q4" s="2">
        <f t="shared" si="1"/>
        <v>368174000000</v>
      </c>
      <c r="R4" s="2">
        <f t="shared" si="1"/>
        <v>339985000000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6274000000</v>
      </c>
      <c r="H5" s="2">
        <f>IFERROR(SUM(D5:G5)*(4/MAX(1,COUNT(D5:G5))),"")</f>
        <v>25096000000</v>
      </c>
      <c r="I5" s="2">
        <f t="shared" ref="I5:R5" si="2">IFERROR(INDEX(I51:I500,MATCH($C$5,$C$51:$C$500,0)),"")</f>
        <v>35043000000</v>
      </c>
      <c r="J5" s="2">
        <f t="shared" si="2"/>
        <v>38224000000</v>
      </c>
      <c r="K5" s="2">
        <f t="shared" si="2"/>
        <v>48730000000</v>
      </c>
      <c r="L5" s="2">
        <f t="shared" si="2"/>
        <v>58760000000</v>
      </c>
      <c r="M5" s="2">
        <f t="shared" si="2"/>
        <v>44685000000</v>
      </c>
      <c r="N5" s="2">
        <f t="shared" si="2"/>
        <v>77075000000</v>
      </c>
      <c r="O5" s="2">
        <f t="shared" si="2"/>
        <v>32077000000</v>
      </c>
      <c r="P5" s="2">
        <f t="shared" si="2"/>
        <v>97704000000</v>
      </c>
      <c r="Q5" s="2">
        <f t="shared" si="2"/>
        <v>369101000000</v>
      </c>
      <c r="R5" s="2">
        <f t="shared" si="2"/>
        <v>82462000000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997286000000</v>
      </c>
      <c r="H6" s="2">
        <f>IFERROR(INDEX(D6:G6,COUNT(D6:G6)),"")</f>
        <v>997286000000</v>
      </c>
      <c r="I6" s="2">
        <f t="shared" ref="I6:R6" si="3">IFERROR(INDEX(I51:I500,MATCH($C$6,$C$51:$C$500,0)),"")</f>
        <v>990728000000</v>
      </c>
      <c r="J6" s="2">
        <f t="shared" si="3"/>
        <v>974677000000</v>
      </c>
      <c r="K6" s="2">
        <f t="shared" si="3"/>
        <v>964909000000</v>
      </c>
      <c r="L6" s="2">
        <f t="shared" si="3"/>
        <v>940218000000</v>
      </c>
      <c r="M6" s="2">
        <f t="shared" si="3"/>
        <v>905294000000</v>
      </c>
      <c r="N6" s="2">
        <f t="shared" si="3"/>
        <v>889980000000</v>
      </c>
      <c r="O6" s="2">
        <f t="shared" si="3"/>
        <v>834398000000</v>
      </c>
      <c r="P6" s="2">
        <f t="shared" si="3"/>
        <v>831452000000</v>
      </c>
      <c r="Q6" s="2">
        <f t="shared" si="3"/>
        <v>762463000000</v>
      </c>
      <c r="R6" s="2">
        <f t="shared" si="3"/>
        <v>243276000000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2.5299999999999998</v>
      </c>
      <c r="H7" s="3">
        <f>IFERROR(INDEX(D7:G7,COUNT(D7:G7)),"")</f>
        <v>2.5299999999999998</v>
      </c>
      <c r="I7" s="3">
        <f t="shared" ref="I7:R7" si="4">IFERROR(INDEX(I51:I500,MATCH($C$7,$C$51:$C$500,0))/1000000000,"")</f>
        <v>2.5299999999999998</v>
      </c>
      <c r="J7" s="3">
        <f t="shared" si="4"/>
        <v>2.5299999999999998</v>
      </c>
      <c r="K7" s="3">
        <f t="shared" si="4"/>
        <v>2.5299999999999998</v>
      </c>
      <c r="L7" s="3">
        <f t="shared" si="4"/>
        <v>2.5299999999999998</v>
      </c>
      <c r="M7" s="3">
        <f t="shared" si="4"/>
        <v>2.5299999999999998</v>
      </c>
      <c r="N7" s="3">
        <f t="shared" si="4"/>
        <v>2.5299999999999998</v>
      </c>
      <c r="O7" s="3">
        <f t="shared" si="4"/>
        <v>2.5299999999999998</v>
      </c>
      <c r="P7" s="3">
        <f t="shared" si="4"/>
        <v>2.5299999999999998</v>
      </c>
      <c r="Q7" s="3">
        <f t="shared" si="4"/>
        <v>1.81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 t="shared" ref="I8:R8" si="5">IFERROR(INDEX(I51:I500,MATCH($C$8,$C$51:$C$500,0)),"")</f>
        <v>37000000000</v>
      </c>
      <c r="J8" s="2">
        <f t="shared" si="5"/>
        <v>50000000000</v>
      </c>
      <c r="K8" s="2">
        <f t="shared" si="5"/>
        <v>60000000000</v>
      </c>
      <c r="L8" s="2">
        <f t="shared" si="5"/>
        <v>-20000000000</v>
      </c>
      <c r="M8" s="2">
        <f t="shared" si="5"/>
        <v>23000000000</v>
      </c>
      <c r="N8" s="2">
        <f t="shared" si="5"/>
        <v>59000000000</v>
      </c>
      <c r="O8" s="2">
        <f t="shared" si="5"/>
        <v>28000000000</v>
      </c>
      <c r="P8" s="2">
        <f t="shared" si="5"/>
        <v>25000000000</v>
      </c>
      <c r="Q8" s="2">
        <f t="shared" si="5"/>
        <v>-2000000000</v>
      </c>
      <c r="R8" s="2">
        <f t="shared" si="5"/>
        <v>85000000000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1</v>
      </c>
      <c r="H9" s="3">
        <f>IFERROR(INDEX(D9:G9,COUNT(D9:G9)),"")</f>
        <v>1</v>
      </c>
      <c r="I9" s="3">
        <f t="shared" ref="I9:R9" si="6">IFERROR(INDEX(I51:I500,MATCH($C$9,$C$51:$C$500,0)),"")</f>
        <v>14.69</v>
      </c>
      <c r="J9" s="3">
        <f t="shared" si="6"/>
        <v>19.82</v>
      </c>
      <c r="K9" s="3">
        <f t="shared" si="6"/>
        <v>23.83</v>
      </c>
      <c r="L9" s="3">
        <f t="shared" si="6"/>
        <v>-8.07</v>
      </c>
      <c r="M9" s="3">
        <f t="shared" si="6"/>
        <v>9.2799999999999994</v>
      </c>
      <c r="N9" s="3">
        <f t="shared" si="6"/>
        <v>23.28</v>
      </c>
      <c r="O9" s="3">
        <f t="shared" si="6"/>
        <v>11.09</v>
      </c>
      <c r="P9" s="3">
        <f t="shared" si="6"/>
        <v>9.85</v>
      </c>
      <c r="Q9" s="3">
        <f t="shared" si="6"/>
        <v>-0.89</v>
      </c>
      <c r="R9" s="3">
        <f t="shared" si="6"/>
        <v>60542142.859999999</v>
      </c>
    </row>
    <row r="10" spans="1:18" ht="15.5" x14ac:dyDescent="0.35">
      <c r="C10" t="s">
        <v>17</v>
      </c>
      <c r="D10" s="3">
        <f ca="1">IFERROR(IF(D9=0,"",D2/D9),"")</f>
        <v>191</v>
      </c>
      <c r="I10" s="3">
        <f t="shared" ref="I10:R10" ca="1" si="7">IFERROR(IF(I9=0,"",I2/I9),"")</f>
        <v>14.431586113002043</v>
      </c>
      <c r="J10" s="3">
        <f t="shared" ca="1" si="7"/>
        <v>8.5267406659939446</v>
      </c>
      <c r="K10" s="3">
        <f t="shared" ca="1" si="7"/>
        <v>8.3927822073017211</v>
      </c>
      <c r="L10" s="3">
        <f t="shared" ca="1" si="7"/>
        <v>-22.924411400247831</v>
      </c>
      <c r="M10" s="3">
        <f t="shared" ca="1" si="7"/>
        <v>21.982758620689658</v>
      </c>
      <c r="N10" s="3">
        <f t="shared" ca="1" si="7"/>
        <v>9.9656357388316152</v>
      </c>
      <c r="O10" s="3">
        <f t="shared" ca="1" si="7"/>
        <v>17.944093778178541</v>
      </c>
      <c r="P10" s="3">
        <f t="shared" ca="1" si="7"/>
        <v>27.411167512690355</v>
      </c>
      <c r="Q10" s="3">
        <f t="shared" ca="1" si="7"/>
        <v>-223.11528089887639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213668000000</v>
      </c>
      <c r="H11" s="2">
        <f>IFERROR(INDEX(D11:G11,COUNT(D11:G11)),"")</f>
        <v>213668000000</v>
      </c>
      <c r="I11" s="2">
        <f t="shared" ref="I11:R11" si="8">IFERROR(INDEX(I51:I500,MATCH($C$11,$C$51:$C$500,0)),"")</f>
        <v>207757000000</v>
      </c>
      <c r="J11" s="2">
        <f t="shared" si="8"/>
        <v>217569000000</v>
      </c>
      <c r="K11" s="2">
        <f t="shared" si="8"/>
        <v>221816000000</v>
      </c>
      <c r="L11" s="2">
        <f t="shared" si="8"/>
        <v>185968000000</v>
      </c>
      <c r="M11" s="2">
        <f t="shared" si="8"/>
        <v>233678000000</v>
      </c>
      <c r="N11" s="2">
        <f t="shared" si="8"/>
        <v>230641000000</v>
      </c>
      <c r="O11" s="2">
        <f t="shared" si="8"/>
        <v>198647000000</v>
      </c>
      <c r="P11" s="2">
        <f t="shared" si="8"/>
        <v>203117000000</v>
      </c>
      <c r="Q11" s="2">
        <f t="shared" si="8"/>
        <v>200515000000</v>
      </c>
      <c r="R11" s="2">
        <f t="shared" si="8"/>
        <v>64051000000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-201000000000</v>
      </c>
      <c r="H12" s="2">
        <f>IFERROR(INDEX(D12:G12,COUNT(D12:G12)),"")</f>
        <v>-201000000000</v>
      </c>
      <c r="I12" s="2">
        <f t="shared" ref="I12:R12" si="9">IFERROR(INDEX(I51:I500,MATCH($C$12,$C$51:$C$500,0)),"")</f>
        <v>-208000000000</v>
      </c>
      <c r="J12" s="2">
        <f t="shared" si="9"/>
        <v>-212000000000</v>
      </c>
      <c r="K12" s="2">
        <f t="shared" si="9"/>
        <v>-201000000000</v>
      </c>
      <c r="L12" s="2">
        <f t="shared" si="9"/>
        <v>-186000000000</v>
      </c>
      <c r="M12" s="2">
        <f t="shared" si="9"/>
        <v>-224000000000</v>
      </c>
      <c r="N12" s="2">
        <f t="shared" si="9"/>
        <v>-231000000000</v>
      </c>
      <c r="O12" s="2">
        <f t="shared" si="9"/>
        <v>-195000000000</v>
      </c>
      <c r="P12" s="2">
        <f t="shared" si="9"/>
        <v>-199000000000</v>
      </c>
      <c r="Q12" s="2">
        <f t="shared" si="9"/>
        <v>-200000000000</v>
      </c>
      <c r="R12" s="2">
        <f t="shared" si="9"/>
        <v>-64000000000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13000000000</v>
      </c>
      <c r="H13" s="2">
        <f>IFERROR(INDEX(D13:G13,COUNT(D13:G13)),"")</f>
        <v>13000000000</v>
      </c>
      <c r="I13" s="2">
        <f t="shared" ref="I13:R13" si="10">IFERROR(INDEX(I51:I500,MATCH($C$13,$C$51:$C$500,0)),"")</f>
        <v>11000000000</v>
      </c>
      <c r="J13" s="2">
        <f t="shared" si="10"/>
        <v>6000000000</v>
      </c>
      <c r="K13" s="2">
        <f t="shared" si="10"/>
        <v>20000000000</v>
      </c>
      <c r="L13" s="2">
        <f t="shared" si="10"/>
        <v>13000000000</v>
      </c>
      <c r="M13" s="2">
        <f t="shared" si="10"/>
        <v>10000000000</v>
      </c>
      <c r="N13" s="2">
        <f t="shared" si="10"/>
        <v>0</v>
      </c>
      <c r="O13" s="2">
        <f t="shared" si="10"/>
        <v>4000000000</v>
      </c>
      <c r="P13" s="2">
        <f t="shared" si="10"/>
        <v>4000000000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>
        <f>IFERROR(INDEX(D51:D500,MATCH($C$14,$C$51:$C$500,0)),"")</f>
        <v>-90000000</v>
      </c>
      <c r="H14" s="2">
        <f>IFERROR(SUM(D14:G14)*(4/MAX(1,COUNT(D14:G14))),"")</f>
        <v>-360000000</v>
      </c>
      <c r="I14" s="2">
        <f t="shared" ref="I14:R14" si="11">IFERROR(INDEX(I51:I500,MATCH($C$14,$C$51:$C$500,0)),"")</f>
        <v>-1214000000</v>
      </c>
      <c r="J14" s="2">
        <f t="shared" si="11"/>
        <v>-1012000000</v>
      </c>
      <c r="K14" s="2">
        <f t="shared" si="11"/>
        <v>-867000000</v>
      </c>
      <c r="L14" s="2">
        <f t="shared" si="11"/>
        <v>-1397000000</v>
      </c>
      <c r="M14" s="2">
        <f t="shared" si="11"/>
        <v>-537000000</v>
      </c>
      <c r="N14" s="2">
        <f t="shared" si="11"/>
        <v>-1205000000</v>
      </c>
      <c r="O14" s="2">
        <f t="shared" si="11"/>
        <v>-1085000000</v>
      </c>
      <c r="P14" s="2">
        <f t="shared" si="11"/>
        <v>-932000000</v>
      </c>
      <c r="Q14" s="2">
        <f t="shared" si="11"/>
        <v>-412000000</v>
      </c>
      <c r="R14" s="2">
        <f t="shared" si="11"/>
        <v>-6741000000</v>
      </c>
    </row>
    <row r="15" spans="1:18" ht="15.5" x14ac:dyDescent="0.35">
      <c r="C15" t="s">
        <v>27</v>
      </c>
      <c r="D15" s="2">
        <f>IFERROR(INDEX(D51:D500,MATCH($C$15,$C$51:$C$500,0)),"")</f>
        <v>-1764000000</v>
      </c>
      <c r="H15" s="2">
        <f>IFERROR(SUM(D15:G15)*(4/MAX(1,COUNT(D15:G15))),"")</f>
        <v>-7056000000</v>
      </c>
      <c r="I15" s="2">
        <f t="shared" ref="I15:R15" si="12">IFERROR(INDEX(I51:I500,MATCH($C$15,$C$51:$C$500,0)),"")</f>
        <v>-8840000000</v>
      </c>
      <c r="J15" s="2">
        <f t="shared" si="12"/>
        <v>-6668000000</v>
      </c>
      <c r="K15" s="2">
        <f t="shared" si="12"/>
        <v>-13117000000</v>
      </c>
      <c r="L15" s="2">
        <f t="shared" si="12"/>
        <v>-10638000000</v>
      </c>
      <c r="M15" s="2">
        <f t="shared" si="12"/>
        <v>-8194000000</v>
      </c>
      <c r="N15" s="2">
        <f t="shared" si="12"/>
        <v>-10011000000</v>
      </c>
      <c r="O15" s="2">
        <f t="shared" si="12"/>
        <v>-9627000000</v>
      </c>
      <c r="P15" s="2">
        <f t="shared" si="12"/>
        <v>-10245000000</v>
      </c>
      <c r="Q15" s="2">
        <f t="shared" si="12"/>
        <v>-12200000000</v>
      </c>
      <c r="R15" s="2">
        <f t="shared" si="12"/>
        <v>5744000000</v>
      </c>
    </row>
    <row r="16" spans="1:18" ht="15.5" x14ac:dyDescent="0.35">
      <c r="C16" t="s">
        <v>28</v>
      </c>
      <c r="D16" s="2">
        <f>IFERROR(INDEX(D51:D500,MATCH($C$16,$C$51:$C$500,0)),"")</f>
        <v>8345000000</v>
      </c>
      <c r="H16" s="2">
        <f>IFERROR(SUM(D16:G16)*(4/MAX(1,COUNT(D16:G16))),"")</f>
        <v>33380000000</v>
      </c>
      <c r="I16" s="2">
        <f t="shared" ref="I16:R16" si="13">IFERROR(INDEX(I51:I500,MATCH($C$16,$C$51:$C$500,0)),"")</f>
        <v>44329000000</v>
      </c>
      <c r="J16" s="2">
        <f t="shared" si="13"/>
        <v>35355000000</v>
      </c>
      <c r="K16" s="2">
        <f t="shared" si="13"/>
        <v>61524000000</v>
      </c>
      <c r="L16" s="2">
        <f t="shared" si="13"/>
        <v>49055000000</v>
      </c>
      <c r="M16" s="2">
        <f t="shared" si="13"/>
        <v>47045000000</v>
      </c>
      <c r="N16" s="2">
        <f t="shared" si="13"/>
        <v>50096000000</v>
      </c>
      <c r="O16" s="2">
        <f t="shared" si="13"/>
        <v>42486000000</v>
      </c>
      <c r="P16" s="2">
        <f t="shared" si="13"/>
        <v>44033000000</v>
      </c>
      <c r="Q16" s="2">
        <f t="shared" si="13"/>
        <v>59299000000</v>
      </c>
      <c r="R16" s="2">
        <f t="shared" si="13"/>
        <v>81733000000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483230000000</v>
      </c>
      <c r="H20" s="2">
        <f t="shared" ref="H20:R20" ca="1" si="14">IFERROR(H21*H2,"")</f>
        <v>483230000000</v>
      </c>
      <c r="I20" s="2">
        <f t="shared" ca="1" si="14"/>
        <v>536360000000</v>
      </c>
      <c r="J20" s="2">
        <f t="shared" ca="1" si="14"/>
        <v>427570000000</v>
      </c>
      <c r="K20" s="2">
        <f t="shared" ca="1" si="14"/>
        <v>506000000000</v>
      </c>
      <c r="L20" s="2">
        <f t="shared" ca="1" si="14"/>
        <v>468050000000</v>
      </c>
      <c r="M20" s="2">
        <f t="shared" ca="1" si="14"/>
        <v>516120000000</v>
      </c>
      <c r="N20" s="2">
        <f t="shared" ca="1" si="14"/>
        <v>586960000000</v>
      </c>
      <c r="O20" s="2">
        <f t="shared" ca="1" si="14"/>
        <v>503470000000</v>
      </c>
      <c r="P20" s="2">
        <f t="shared" ca="1" si="14"/>
        <v>683100000000</v>
      </c>
      <c r="Q20" s="2">
        <f t="shared" ca="1" si="14"/>
        <v>359416406000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2530000000</v>
      </c>
      <c r="H21" s="2">
        <f>IFERROR(INDEX(D21:G21,COUNT(D21:G21)),"")</f>
        <v>2530000000</v>
      </c>
      <c r="I21" s="2">
        <f t="shared" ref="I21:R21" si="15">IFERROR(INDEX(I51:I500,MATCH($C$7,$C$51:$C$500,0)),"")</f>
        <v>2530000000</v>
      </c>
      <c r="J21" s="2">
        <f t="shared" si="15"/>
        <v>2530000000</v>
      </c>
      <c r="K21" s="2">
        <f t="shared" si="15"/>
        <v>2530000000</v>
      </c>
      <c r="L21" s="2">
        <f t="shared" si="15"/>
        <v>2530000000</v>
      </c>
      <c r="M21" s="2">
        <f t="shared" si="15"/>
        <v>2530000000</v>
      </c>
      <c r="N21" s="2">
        <f t="shared" si="15"/>
        <v>2530000000</v>
      </c>
      <c r="O21" s="2">
        <f t="shared" si="15"/>
        <v>2530000000</v>
      </c>
      <c r="P21" s="2">
        <f t="shared" si="15"/>
        <v>2530000000</v>
      </c>
      <c r="Q21" s="2">
        <f t="shared" si="15"/>
        <v>1810000000</v>
      </c>
      <c r="R21" s="2">
        <f t="shared" si="15"/>
        <v>0</v>
      </c>
    </row>
    <row r="23" spans="1:18" ht="15.5" x14ac:dyDescent="0.35">
      <c r="B23" t="s">
        <v>40</v>
      </c>
      <c r="C23" t="s">
        <v>41</v>
      </c>
      <c r="D23" s="3">
        <f>IFERROR(D5/D6*100,"")</f>
        <v>0.62910739747675193</v>
      </c>
      <c r="H23" s="3">
        <f t="shared" ref="H23:R23" si="16">IFERROR(H5/H6*100,"")</f>
        <v>2.5164295899070077</v>
      </c>
      <c r="I23" s="3">
        <f t="shared" si="16"/>
        <v>3.5370959536825444</v>
      </c>
      <c r="J23" s="3">
        <f t="shared" si="16"/>
        <v>3.9217094483608417</v>
      </c>
      <c r="K23" s="3">
        <f t="shared" si="16"/>
        <v>5.0502171707383798</v>
      </c>
      <c r="L23" s="3">
        <f t="shared" si="16"/>
        <v>6.2496144511166554</v>
      </c>
      <c r="M23" s="3">
        <f t="shared" si="16"/>
        <v>4.935965553731716</v>
      </c>
      <c r="N23" s="3">
        <f t="shared" si="16"/>
        <v>8.6603069731904085</v>
      </c>
      <c r="O23" s="3">
        <f t="shared" si="16"/>
        <v>3.8443284859263809</v>
      </c>
      <c r="P23" s="3">
        <f t="shared" si="16"/>
        <v>11.751009078094707</v>
      </c>
      <c r="Q23" s="3">
        <f t="shared" si="16"/>
        <v>48.409037553297665</v>
      </c>
      <c r="R23" s="3">
        <f t="shared" si="16"/>
        <v>33.896479718509021</v>
      </c>
    </row>
    <row r="24" spans="1:18" ht="15.5" x14ac:dyDescent="0.35">
      <c r="C24" t="s">
        <v>42</v>
      </c>
      <c r="D24" s="4">
        <f>IFERROR(_xlfn.RRI(5,I23,D23),"")</f>
        <v>-0.2920288016490965</v>
      </c>
      <c r="H24" s="4">
        <f t="shared" ref="H24:R24" si="17">IFERROR(_xlfn.RRI(5,M23,H23),"")</f>
        <v>-0.12605815820206623</v>
      </c>
      <c r="I24" s="4">
        <f t="shared" si="17"/>
        <v>-0.16396836537948356</v>
      </c>
      <c r="J24" s="4">
        <f t="shared" si="17"/>
        <v>3.9936937976259301E-3</v>
      </c>
      <c r="K24" s="4">
        <f t="shared" si="17"/>
        <v>-0.1554079707919257</v>
      </c>
      <c r="L24" s="4">
        <f t="shared" si="17"/>
        <v>-0.33597358569359859</v>
      </c>
      <c r="M24" s="4">
        <f t="shared" si="17"/>
        <v>-0.31978922906172857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2.4900000000000002</v>
      </c>
      <c r="H25" s="3">
        <f>IFERROR(INDEX(D25:G25,COUNT(D25:G25)),"")</f>
        <v>2.4900000000000002</v>
      </c>
      <c r="I25" s="3">
        <f t="shared" ref="I25:R25" si="18">IFERROR(INDEX(I51:I500,MATCH($C$25,$C$51:$C$500,0)),"")</f>
        <v>13.6</v>
      </c>
      <c r="J25" s="3">
        <f t="shared" si="18"/>
        <v>10.89</v>
      </c>
      <c r="K25" s="3">
        <f t="shared" si="18"/>
        <v>18.89</v>
      </c>
      <c r="L25" s="3">
        <f t="shared" si="18"/>
        <v>15</v>
      </c>
      <c r="M25" s="3">
        <f t="shared" si="18"/>
        <v>15.3</v>
      </c>
      <c r="N25" s="3">
        <f t="shared" si="18"/>
        <v>15.75</v>
      </c>
      <c r="O25" s="3">
        <f t="shared" si="18"/>
        <v>12.83</v>
      </c>
      <c r="P25" s="3">
        <f t="shared" si="18"/>
        <v>13.24</v>
      </c>
      <c r="Q25" s="3">
        <f t="shared" si="18"/>
        <v>25.93</v>
      </c>
      <c r="R25" s="3">
        <f t="shared" si="18"/>
        <v>61922142.859999999</v>
      </c>
    </row>
    <row r="26" spans="1:18" ht="15.5" x14ac:dyDescent="0.35">
      <c r="C26" t="s">
        <v>45</v>
      </c>
      <c r="D26" s="4">
        <f>IFERROR(_xlfn.RRI(5,I25,D25),"")</f>
        <v>-0.28791458968220762</v>
      </c>
      <c r="H26" s="4">
        <f t="shared" ref="H26:R26" si="19">IFERROR(_xlfn.RRI(5,M25,H25),"")</f>
        <v>-0.30449287523766189</v>
      </c>
      <c r="I26" s="4">
        <f t="shared" si="19"/>
        <v>-2.8927467295552289E-2</v>
      </c>
      <c r="J26" s="4">
        <f t="shared" si="19"/>
        <v>-3.2256540818359491E-2</v>
      </c>
      <c r="K26" s="4">
        <f t="shared" si="19"/>
        <v>7.3664996600894872E-2</v>
      </c>
      <c r="L26" s="4">
        <f t="shared" si="19"/>
        <v>-0.1036910181962013</v>
      </c>
      <c r="M26" s="4">
        <f t="shared" si="19"/>
        <v>-0.95229442983854085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28.291699604743084</v>
      </c>
      <c r="H27" s="3">
        <f t="shared" ref="H27:R27" si="20">IFERROR(H4/H21,"")</f>
        <v>113.16679841897233</v>
      </c>
      <c r="I27" s="3">
        <f t="shared" si="20"/>
        <v>126.15573122529645</v>
      </c>
      <c r="J27" s="3">
        <f t="shared" si="20"/>
        <v>136.1501976284585</v>
      </c>
      <c r="K27" s="3">
        <f t="shared" si="20"/>
        <v>186.04743083003953</v>
      </c>
      <c r="L27" s="3">
        <f t="shared" si="20"/>
        <v>192.44110671936758</v>
      </c>
      <c r="M27" s="3">
        <f t="shared" si="20"/>
        <v>157.03873517786562</v>
      </c>
      <c r="N27" s="3">
        <f t="shared" si="20"/>
        <v>138.33320158102768</v>
      </c>
      <c r="O27" s="3">
        <f t="shared" si="20"/>
        <v>138.17351778656126</v>
      </c>
      <c r="P27" s="3">
        <f t="shared" si="20"/>
        <v>157.78379446640315</v>
      </c>
      <c r="Q27" s="3">
        <f t="shared" si="20"/>
        <v>203.41104972375692</v>
      </c>
      <c r="R27" s="3" t="str">
        <f t="shared" si="20"/>
        <v/>
      </c>
    </row>
    <row r="28" spans="1:18" ht="15.5" x14ac:dyDescent="0.35">
      <c r="C28" t="s">
        <v>47</v>
      </c>
      <c r="D28" s="4">
        <f>IFERROR(_xlfn.RRI(5,I27,D27),"")</f>
        <v>-0.25843297388643449</v>
      </c>
      <c r="H28" s="4">
        <f t="shared" ref="H28:R28" si="21">IFERROR(_xlfn.RRI(5,M27,H27),"")</f>
        <v>-6.3425243290757716E-2</v>
      </c>
      <c r="I28" s="4">
        <f t="shared" si="21"/>
        <v>-1.8260847419744319E-2</v>
      </c>
      <c r="J28" s="4">
        <f t="shared" si="21"/>
        <v>-2.9459720669029466E-3</v>
      </c>
      <c r="K28" s="4">
        <f t="shared" si="21"/>
        <v>3.3504224645600544E-2</v>
      </c>
      <c r="L28" s="4">
        <f t="shared" si="21"/>
        <v>-1.1026485586601242E-2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-0.81691176470588234</v>
      </c>
      <c r="I29" s="4">
        <f t="shared" si="22"/>
        <v>0.24885215794306695</v>
      </c>
      <c r="J29" s="4">
        <f t="shared" si="22"/>
        <v>-0.42350449973530968</v>
      </c>
      <c r="K29" s="4">
        <f t="shared" si="22"/>
        <v>0.25933333333333336</v>
      </c>
      <c r="L29" s="4">
        <f t="shared" si="22"/>
        <v>-1.9607843137254947E-2</v>
      </c>
      <c r="M29" s="4">
        <f t="shared" si="22"/>
        <v>-2.8571428571428525E-2</v>
      </c>
      <c r="N29" s="4">
        <f t="shared" si="22"/>
        <v>0.22759158222915044</v>
      </c>
      <c r="O29" s="4">
        <f t="shared" si="22"/>
        <v>-3.0966767371601218E-2</v>
      </c>
      <c r="P29" s="4">
        <f t="shared" si="22"/>
        <v>-0.48939452371770148</v>
      </c>
      <c r="Q29" s="4">
        <f t="shared" si="22"/>
        <v>-0.99999958124834187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-0.1029595142461479</v>
      </c>
      <c r="I30" s="4">
        <f t="shared" si="23"/>
        <v>-7.3407652557626393E-2</v>
      </c>
      <c r="J30" s="4">
        <f t="shared" si="23"/>
        <v>-0.26819630337794775</v>
      </c>
      <c r="K30" s="4">
        <f t="shared" si="23"/>
        <v>-3.32240652650777E-2</v>
      </c>
      <c r="L30" s="4">
        <f t="shared" si="23"/>
        <v>0.22543719230420722</v>
      </c>
      <c r="M30" s="4">
        <f t="shared" si="23"/>
        <v>0.1352208535843169</v>
      </c>
      <c r="N30" s="4">
        <f t="shared" si="23"/>
        <v>1.1556758272094029E-3</v>
      </c>
      <c r="O30" s="4">
        <f t="shared" si="23"/>
        <v>-0.12428574649355069</v>
      </c>
      <c r="P30" s="4">
        <f t="shared" si="23"/>
        <v>-0.22431060318167581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387.6</v>
      </c>
      <c r="H32" s="3">
        <f>IFERROR(INDEX(D32:G32,COUNT(D32:G32)),"")</f>
        <v>387.6</v>
      </c>
      <c r="I32" s="3">
        <f t="shared" ref="I32:R32" si="24">IFERROR(INDEX(I51:I500,MATCH($C$32,$C$51:$C$500,0)),"")</f>
        <v>385.12</v>
      </c>
      <c r="J32" s="3">
        <f t="shared" si="24"/>
        <v>378.93</v>
      </c>
      <c r="K32" s="3">
        <f t="shared" si="24"/>
        <v>375.51</v>
      </c>
      <c r="L32" s="3">
        <f t="shared" si="24"/>
        <v>365.89</v>
      </c>
      <c r="M32" s="3">
        <f t="shared" si="24"/>
        <v>352.4</v>
      </c>
      <c r="N32" s="3">
        <f t="shared" si="24"/>
        <v>346.45</v>
      </c>
      <c r="O32" s="3">
        <f t="shared" si="24"/>
        <v>324.81</v>
      </c>
      <c r="P32" s="3">
        <f t="shared" si="24"/>
        <v>323.82</v>
      </c>
      <c r="Q32" s="3">
        <f t="shared" si="24"/>
        <v>415.95</v>
      </c>
      <c r="R32" s="3">
        <f t="shared" si="24"/>
        <v>170318571.43000001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0.49</v>
      </c>
      <c r="H33" s="3">
        <f>IFERROR(INDEX(D33:G33,COUNT(D33:G33)),"")</f>
        <v>0.49</v>
      </c>
      <c r="I33" s="3">
        <f t="shared" ref="I33:R33" si="25">IFERROR(INDEX(I51:I500,MATCH($C$33,$C$51:$C$500,0)),"")</f>
        <v>0.55000000000000004</v>
      </c>
      <c r="J33" s="3">
        <f t="shared" si="25"/>
        <v>0.45</v>
      </c>
      <c r="K33" s="3">
        <f t="shared" si="25"/>
        <v>0.53</v>
      </c>
      <c r="L33" s="3">
        <f t="shared" si="25"/>
        <v>0.51</v>
      </c>
      <c r="M33" s="3">
        <f t="shared" si="25"/>
        <v>0.57999999999999996</v>
      </c>
      <c r="N33" s="3">
        <f t="shared" si="25"/>
        <v>0.67</v>
      </c>
      <c r="O33" s="3">
        <f t="shared" si="25"/>
        <v>0.61</v>
      </c>
      <c r="P33" s="3">
        <f t="shared" si="25"/>
        <v>0.83</v>
      </c>
      <c r="Q33" s="3">
        <f t="shared" si="25"/>
        <v>0.67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76.709999999999994</v>
      </c>
      <c r="H34" s="3">
        <f>IFERROR(INDEX(D34:G34,COUNT(D34:G34)),"")</f>
        <v>76.709999999999994</v>
      </c>
      <c r="I34" s="3">
        <f t="shared" ref="I34:R34" si="26">IFERROR(INDEX(I51:I500,MATCH($C$34,$C$51:$C$500,0)),"")</f>
        <v>15.59</v>
      </c>
      <c r="J34" s="3">
        <f t="shared" si="26"/>
        <v>15.52</v>
      </c>
      <c r="K34" s="3">
        <f t="shared" si="26"/>
        <v>10.59</v>
      </c>
      <c r="L34" s="3">
        <f t="shared" si="26"/>
        <v>12.33</v>
      </c>
      <c r="M34" s="3">
        <f t="shared" si="26"/>
        <v>13.33</v>
      </c>
      <c r="N34" s="3">
        <f t="shared" si="26"/>
        <v>14.73</v>
      </c>
      <c r="O34" s="3">
        <f t="shared" si="26"/>
        <v>15.51</v>
      </c>
      <c r="P34" s="3">
        <f t="shared" si="26"/>
        <v>20.39</v>
      </c>
      <c r="Q34" s="3">
        <f t="shared" si="26"/>
        <v>10.76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6.75</v>
      </c>
      <c r="H35" s="3">
        <f>IFERROR(INDEX(D35:G35,COUNT(D35:G35)),"")</f>
        <v>6.75</v>
      </c>
      <c r="I35" s="3">
        <f t="shared" ref="I35:R35" si="27">IFERROR(INDEX(I51:I500,MATCH($C$35,$C$51:$C$500,0)),"")</f>
        <v>1.68</v>
      </c>
      <c r="J35" s="3">
        <f t="shared" si="27"/>
        <v>1.24</v>
      </c>
      <c r="K35" s="3">
        <f t="shared" si="27"/>
        <v>1.08</v>
      </c>
      <c r="L35" s="3">
        <f t="shared" si="27"/>
        <v>0.96</v>
      </c>
      <c r="M35" s="3">
        <f t="shared" si="27"/>
        <v>1.3</v>
      </c>
      <c r="N35" s="3">
        <f t="shared" si="27"/>
        <v>1.68</v>
      </c>
      <c r="O35" s="3">
        <f t="shared" si="27"/>
        <v>1.44</v>
      </c>
      <c r="P35" s="3">
        <f t="shared" si="27"/>
        <v>1.71</v>
      </c>
      <c r="Q35" s="3">
        <f t="shared" si="27"/>
        <v>1.37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0.90410000000000001</v>
      </c>
      <c r="I36" s="4">
        <f t="shared" si="28"/>
        <v>0.66170000000000007</v>
      </c>
      <c r="J36" s="4">
        <f t="shared" si="28"/>
        <v>0.73480000000000001</v>
      </c>
      <c r="K36" s="4">
        <f t="shared" si="28"/>
        <v>0.63529999999999998</v>
      </c>
      <c r="L36" s="4">
        <f t="shared" si="28"/>
        <v>0.66670000000000007</v>
      </c>
      <c r="M36" s="4">
        <f t="shared" si="28"/>
        <v>0.65359999999999996</v>
      </c>
      <c r="N36" s="4">
        <f t="shared" si="28"/>
        <v>0.76209999999999989</v>
      </c>
      <c r="O36" s="4">
        <f t="shared" si="28"/>
        <v>0.7016</v>
      </c>
      <c r="P36" s="4">
        <f t="shared" si="28"/>
        <v>0.90610000000000002</v>
      </c>
      <c r="Q36" s="4">
        <f t="shared" si="28"/>
        <v>0.65569999999999995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9</v>
      </c>
      <c r="I37" s="3">
        <f t="shared" si="29"/>
        <v>9</v>
      </c>
      <c r="J37" s="3">
        <f t="shared" si="29"/>
        <v>8</v>
      </c>
      <c r="K37" s="3">
        <f t="shared" si="29"/>
        <v>12</v>
      </c>
      <c r="L37" s="3">
        <f t="shared" si="29"/>
        <v>10</v>
      </c>
      <c r="M37" s="3">
        <f t="shared" si="29"/>
        <v>10</v>
      </c>
      <c r="N37" s="3">
        <f t="shared" si="29"/>
        <v>12</v>
      </c>
      <c r="O37" s="3">
        <f t="shared" si="29"/>
        <v>9</v>
      </c>
      <c r="P37" s="3">
        <f t="shared" si="29"/>
        <v>12</v>
      </c>
      <c r="Q37" s="3">
        <f t="shared" si="29"/>
        <v>12.14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71578000000</v>
      </c>
      <c r="E51" s="5">
        <v>89398000000</v>
      </c>
      <c r="F51" s="5">
        <v>78367000000</v>
      </c>
      <c r="G51" s="5">
        <v>77780000000</v>
      </c>
      <c r="I51" s="5">
        <v>319174000000</v>
      </c>
      <c r="J51" s="5">
        <v>344460000000</v>
      </c>
      <c r="K51" s="5">
        <v>470700000000</v>
      </c>
      <c r="L51" s="5">
        <v>486876000000</v>
      </c>
      <c r="M51" s="5">
        <v>397308000000</v>
      </c>
      <c r="N51" s="5">
        <v>349983000000</v>
      </c>
      <c r="O51" s="5">
        <v>349579000000</v>
      </c>
      <c r="P51" s="5">
        <v>399193000000</v>
      </c>
      <c r="Q51" s="5">
        <v>368174000000</v>
      </c>
      <c r="R51" s="5">
        <v>339985000000</v>
      </c>
    </row>
    <row r="52" spans="2:18" ht="15.5" x14ac:dyDescent="0.35">
      <c r="C52" t="s">
        <v>72</v>
      </c>
      <c r="D52" s="5">
        <v>-54899000000</v>
      </c>
      <c r="E52" s="5">
        <v>-68133000000</v>
      </c>
      <c r="F52" s="5">
        <v>-60802000000</v>
      </c>
      <c r="G52" s="5">
        <v>-60399000000</v>
      </c>
      <c r="I52" s="5">
        <v>-243056000000</v>
      </c>
      <c r="J52" s="5">
        <v>-270545000000</v>
      </c>
      <c r="K52" s="5">
        <v>-364182000000</v>
      </c>
      <c r="L52" s="5">
        <v>-387839000000</v>
      </c>
      <c r="M52" s="5">
        <v>-310677000000</v>
      </c>
      <c r="N52" s="5">
        <v>-262814000000</v>
      </c>
      <c r="O52" s="5">
        <v>-268776000000</v>
      </c>
      <c r="P52" s="5">
        <v>-320304000000</v>
      </c>
      <c r="Q52" s="5">
        <v>-280493000000</v>
      </c>
      <c r="R52" s="5">
        <v>-228106000000</v>
      </c>
    </row>
    <row r="53" spans="2:18" ht="15.5" x14ac:dyDescent="0.35">
      <c r="C53" t="s">
        <v>73</v>
      </c>
      <c r="D53" s="5">
        <v>16679000000</v>
      </c>
      <c r="E53" s="5">
        <v>21265000000</v>
      </c>
      <c r="F53" s="5">
        <v>17565000000</v>
      </c>
      <c r="G53" s="5">
        <v>17381000000</v>
      </c>
      <c r="I53" s="5">
        <v>76118000000</v>
      </c>
      <c r="J53" s="5">
        <v>73915000000</v>
      </c>
      <c r="K53" s="5">
        <v>106518000000</v>
      </c>
      <c r="L53" s="5">
        <v>99037000000</v>
      </c>
      <c r="M53" s="5">
        <v>86631000000</v>
      </c>
      <c r="N53" s="5">
        <v>87169000000</v>
      </c>
      <c r="O53" s="5">
        <v>80803000000</v>
      </c>
      <c r="P53" s="5">
        <v>78889000000</v>
      </c>
      <c r="Q53" s="5">
        <v>87681000000</v>
      </c>
      <c r="R53" s="5">
        <v>111879000000</v>
      </c>
    </row>
    <row r="54" spans="2:18" ht="15.5" x14ac:dyDescent="0.35">
      <c r="C54" t="s">
        <v>74</v>
      </c>
      <c r="D54" s="5">
        <v>-9989000000</v>
      </c>
      <c r="E54" s="5">
        <v>-9956000000</v>
      </c>
      <c r="F54" s="5">
        <v>-12332000000</v>
      </c>
      <c r="G54" s="5">
        <v>-9109000000</v>
      </c>
      <c r="I54" s="5">
        <v>-39669000000</v>
      </c>
      <c r="J54" s="5">
        <v>-43280000000</v>
      </c>
      <c r="K54" s="5">
        <v>-51049000000</v>
      </c>
      <c r="L54" s="5">
        <v>-52394000000</v>
      </c>
      <c r="M54" s="5">
        <v>-50968000000</v>
      </c>
      <c r="N54" s="5">
        <v>-42083000000</v>
      </c>
      <c r="O54" s="5">
        <v>-46081000000</v>
      </c>
      <c r="P54" s="5">
        <v>-43551000000</v>
      </c>
      <c r="Q54" s="5">
        <v>-34420000000</v>
      </c>
      <c r="R54" s="5">
        <v>-23546000000</v>
      </c>
    </row>
    <row r="55" spans="2:18" ht="15.5" x14ac:dyDescent="0.35">
      <c r="C55" t="s">
        <v>75</v>
      </c>
      <c r="D55" s="5">
        <v>-2338000000</v>
      </c>
      <c r="E55" s="5">
        <v>-2234000000</v>
      </c>
      <c r="F55" s="5">
        <v>-2728000000</v>
      </c>
      <c r="G55" s="5">
        <v>-2224000000</v>
      </c>
      <c r="I55" s="5">
        <v>-9661000000</v>
      </c>
      <c r="J55" s="5">
        <v>-11161000000</v>
      </c>
      <c r="K55" s="5">
        <v>-17794000000</v>
      </c>
      <c r="L55" s="5">
        <v>-20937000000</v>
      </c>
      <c r="M55" s="5">
        <v>-18987000000</v>
      </c>
      <c r="N55" s="5">
        <v>-10871000000</v>
      </c>
      <c r="O55" s="5">
        <v>-10086000000</v>
      </c>
      <c r="P55" s="5">
        <v>-13529000000</v>
      </c>
      <c r="Q55" s="5">
        <v>-7111000000</v>
      </c>
      <c r="R55" s="5">
        <v>-6265000000</v>
      </c>
    </row>
    <row r="56" spans="2:18" ht="15.5" x14ac:dyDescent="0.35">
      <c r="C56" t="s">
        <v>76</v>
      </c>
      <c r="D56" s="5">
        <v>-7651000000</v>
      </c>
      <c r="E56" s="5">
        <v>-7722000000</v>
      </c>
      <c r="F56" s="5">
        <v>-9604000000</v>
      </c>
      <c r="G56" s="5">
        <v>-6885000000</v>
      </c>
      <c r="I56" s="5">
        <v>-30008000000</v>
      </c>
      <c r="J56" s="5">
        <v>-32119000000</v>
      </c>
      <c r="K56" s="5">
        <v>-33255000000</v>
      </c>
      <c r="L56" s="5">
        <v>-31457000000</v>
      </c>
      <c r="M56" s="5">
        <v>-31981000000</v>
      </c>
      <c r="N56" s="5">
        <v>-31212000000</v>
      </c>
      <c r="O56" s="5">
        <v>-35995000000</v>
      </c>
      <c r="P56" s="5">
        <v>-30022000000</v>
      </c>
      <c r="Q56" s="5">
        <v>-27309000000</v>
      </c>
      <c r="R56" s="5">
        <v>-17281000000</v>
      </c>
    </row>
    <row r="57" spans="2:18" ht="15.5" x14ac:dyDescent="0.35">
      <c r="C57" t="s">
        <v>78</v>
      </c>
      <c r="D57" s="5">
        <v>6690000000</v>
      </c>
      <c r="E57" s="5">
        <v>11309000000</v>
      </c>
      <c r="F57" s="5">
        <v>5233000000</v>
      </c>
      <c r="G57" s="5">
        <v>8272000000</v>
      </c>
      <c r="I57" s="5">
        <v>36449000000</v>
      </c>
      <c r="J57" s="5">
        <v>30635000000</v>
      </c>
      <c r="K57" s="5">
        <v>55469000000</v>
      </c>
      <c r="L57" s="5">
        <v>46643000000</v>
      </c>
      <c r="M57" s="5">
        <v>35663000000</v>
      </c>
      <c r="N57" s="5">
        <v>45086000000</v>
      </c>
      <c r="O57" s="5">
        <v>34722000000</v>
      </c>
      <c r="P57" s="5">
        <v>35338000000</v>
      </c>
      <c r="Q57" s="5">
        <v>53261000000</v>
      </c>
      <c r="R57" s="5">
        <v>88333000000</v>
      </c>
    </row>
    <row r="58" spans="2:18" ht="15.5" x14ac:dyDescent="0.35">
      <c r="C58" t="s">
        <v>79</v>
      </c>
      <c r="D58" s="5">
        <v>1655000000</v>
      </c>
      <c r="E58" s="5">
        <v>1891000000</v>
      </c>
      <c r="F58" s="5">
        <v>1755000000</v>
      </c>
      <c r="G58" s="5">
        <v>2196000000</v>
      </c>
      <c r="I58" s="5">
        <v>7880000000</v>
      </c>
      <c r="J58" s="5">
        <v>4720000000</v>
      </c>
      <c r="K58" s="5">
        <v>6055000000</v>
      </c>
      <c r="L58" s="5">
        <v>2412000000</v>
      </c>
      <c r="M58" s="5">
        <v>11382000000</v>
      </c>
      <c r="N58" s="5">
        <v>5010000000</v>
      </c>
      <c r="O58" s="5">
        <v>7764000000</v>
      </c>
      <c r="P58" s="5">
        <v>8695000000</v>
      </c>
      <c r="Q58" s="5">
        <v>6038000000</v>
      </c>
      <c r="R58" s="5">
        <v>-6600000000</v>
      </c>
    </row>
    <row r="59" spans="2:18" ht="15.5" x14ac:dyDescent="0.35">
      <c r="C59" t="s">
        <v>26</v>
      </c>
      <c r="D59" s="5">
        <v>-90000000</v>
      </c>
      <c r="E59" s="5">
        <v>-882000000</v>
      </c>
      <c r="F59" s="5">
        <v>-98000000</v>
      </c>
      <c r="G59" s="5">
        <v>-106000000</v>
      </c>
      <c r="I59" s="5">
        <v>-1214000000</v>
      </c>
      <c r="J59" s="5">
        <v>-1012000000</v>
      </c>
      <c r="K59" s="5">
        <v>-867000000</v>
      </c>
      <c r="L59" s="5">
        <v>-1397000000</v>
      </c>
      <c r="M59" s="5">
        <v>-537000000</v>
      </c>
      <c r="N59" s="5">
        <v>-1205000000</v>
      </c>
      <c r="O59" s="5">
        <v>-1085000000</v>
      </c>
      <c r="P59" s="5">
        <v>-932000000</v>
      </c>
      <c r="Q59" s="5">
        <v>-412000000</v>
      </c>
      <c r="R59" s="5">
        <v>-6741000000</v>
      </c>
    </row>
    <row r="60" spans="2:18" ht="15.5" x14ac:dyDescent="0.35">
      <c r="C60" t="s">
        <v>77</v>
      </c>
      <c r="D60" s="5">
        <v>284000000</v>
      </c>
      <c r="E60" s="5">
        <v>765000000</v>
      </c>
      <c r="F60" s="5">
        <v>94000000</v>
      </c>
      <c r="G60" s="5">
        <v>187000000</v>
      </c>
      <c r="I60" s="5">
        <v>1192000000</v>
      </c>
      <c r="J60" s="5">
        <v>1489000000</v>
      </c>
      <c r="K60" s="5">
        <v>646000000</v>
      </c>
      <c r="L60" s="5">
        <v>769000000</v>
      </c>
      <c r="M60" s="5">
        <v>233000000</v>
      </c>
      <c r="N60" s="5">
        <v>791000000</v>
      </c>
      <c r="O60" s="5">
        <v>436000000</v>
      </c>
      <c r="P60" s="5">
        <v>1356000000</v>
      </c>
      <c r="Q60" s="5">
        <v>5155000000</v>
      </c>
      <c r="R60" s="5">
        <v>773000000</v>
      </c>
    </row>
    <row r="61" spans="2:18" ht="15.5" x14ac:dyDescent="0.35">
      <c r="C61" t="s">
        <v>82</v>
      </c>
      <c r="D61" s="5">
        <v>1655000000</v>
      </c>
      <c r="E61" s="5">
        <v>1891000000</v>
      </c>
      <c r="F61" s="5">
        <v>1755000000</v>
      </c>
      <c r="G61" s="5">
        <v>2196000000</v>
      </c>
      <c r="I61" s="5">
        <v>7880000000</v>
      </c>
      <c r="J61" s="5">
        <v>4720000000</v>
      </c>
      <c r="K61" s="5">
        <v>6055000000</v>
      </c>
      <c r="L61" s="5">
        <v>2412000000</v>
      </c>
      <c r="M61" s="5">
        <v>11382000000</v>
      </c>
      <c r="N61" s="5">
        <v>5010000000</v>
      </c>
      <c r="O61" s="5">
        <v>7764000000</v>
      </c>
      <c r="P61" s="5">
        <v>8695000000</v>
      </c>
      <c r="Q61" s="5">
        <v>6038000000</v>
      </c>
      <c r="R61" s="5">
        <v>-6600000000</v>
      </c>
    </row>
    <row r="62" spans="2:18" ht="15.5" x14ac:dyDescent="0.35">
      <c r="C62" t="s">
        <v>28</v>
      </c>
      <c r="D62" s="5">
        <v>8345000000</v>
      </c>
      <c r="E62" s="5">
        <v>13200000000</v>
      </c>
      <c r="F62" s="5">
        <v>6988000000</v>
      </c>
      <c r="G62" s="5">
        <v>10468000000</v>
      </c>
      <c r="I62" s="5">
        <v>44329000000</v>
      </c>
      <c r="J62" s="5">
        <v>35355000000</v>
      </c>
      <c r="K62" s="5">
        <v>61524000000</v>
      </c>
      <c r="L62" s="5">
        <v>49055000000</v>
      </c>
      <c r="M62" s="5">
        <v>47045000000</v>
      </c>
      <c r="N62" s="5">
        <v>50096000000</v>
      </c>
      <c r="O62" s="5">
        <v>42486000000</v>
      </c>
      <c r="P62" s="5">
        <v>44033000000</v>
      </c>
      <c r="Q62" s="5">
        <v>59299000000</v>
      </c>
      <c r="R62" s="5">
        <v>81733000000</v>
      </c>
    </row>
    <row r="63" spans="2:18" ht="15.5" x14ac:dyDescent="0.35">
      <c r="C63" t="s">
        <v>27</v>
      </c>
      <c r="D63" s="5">
        <v>-1764000000</v>
      </c>
      <c r="E63" s="5">
        <v>-2215000000</v>
      </c>
      <c r="F63" s="5">
        <v>-638000000</v>
      </c>
      <c r="G63" s="5">
        <v>-2480000000</v>
      </c>
      <c r="I63" s="5">
        <v>-8840000000</v>
      </c>
      <c r="J63" s="5">
        <v>-6668000000</v>
      </c>
      <c r="K63" s="5">
        <v>-13117000000</v>
      </c>
      <c r="L63" s="5">
        <v>-10638000000</v>
      </c>
      <c r="M63" s="5">
        <v>-8194000000</v>
      </c>
      <c r="N63" s="5">
        <v>-10011000000</v>
      </c>
      <c r="O63" s="5">
        <v>-9627000000</v>
      </c>
      <c r="P63" s="5">
        <v>-10245000000</v>
      </c>
      <c r="Q63" s="5">
        <v>-12200000000</v>
      </c>
      <c r="R63" s="5">
        <v>5744000000</v>
      </c>
    </row>
    <row r="64" spans="2:18" ht="15.5" x14ac:dyDescent="0.35">
      <c r="C64" t="s">
        <v>277</v>
      </c>
      <c r="N64" s="5">
        <v>-7971000000</v>
      </c>
    </row>
    <row r="65" spans="2:18" ht="15.5" x14ac:dyDescent="0.35">
      <c r="C65" t="s">
        <v>278</v>
      </c>
      <c r="N65" s="5">
        <v>-2040000000</v>
      </c>
    </row>
    <row r="66" spans="2:18" ht="15.5" x14ac:dyDescent="0.35">
      <c r="C66" t="s">
        <v>279</v>
      </c>
      <c r="D66" s="5">
        <v>-1764000000</v>
      </c>
      <c r="E66" s="5">
        <v>-2215000000</v>
      </c>
      <c r="F66" s="5">
        <v>-638000000</v>
      </c>
      <c r="G66" s="5">
        <v>-2480000000</v>
      </c>
      <c r="I66" s="5">
        <v>-8840000000</v>
      </c>
      <c r="J66" s="5">
        <v>-6668000000</v>
      </c>
      <c r="K66" s="5">
        <v>-13117000000</v>
      </c>
      <c r="L66" s="5">
        <v>-10638000000</v>
      </c>
      <c r="M66" s="5">
        <v>-8194000000</v>
      </c>
      <c r="N66" s="5">
        <v>-10011000000</v>
      </c>
      <c r="O66" s="5">
        <v>-9627000000</v>
      </c>
      <c r="P66" s="5">
        <v>-10245000000</v>
      </c>
      <c r="Q66" s="5">
        <v>-12200000000</v>
      </c>
      <c r="R66" s="5">
        <v>5744000000</v>
      </c>
    </row>
    <row r="67" spans="2:18" ht="15.5" x14ac:dyDescent="0.35">
      <c r="C67" t="s">
        <v>83</v>
      </c>
      <c r="D67" s="5">
        <v>6581000000</v>
      </c>
      <c r="E67" s="5">
        <v>10985000000</v>
      </c>
      <c r="F67" s="5">
        <v>6350000000</v>
      </c>
      <c r="G67" s="5">
        <v>7988000000</v>
      </c>
      <c r="I67" s="5">
        <v>35489000000</v>
      </c>
      <c r="J67" s="5">
        <v>28687000000</v>
      </c>
      <c r="K67" s="5">
        <v>48407000000</v>
      </c>
      <c r="L67" s="5">
        <v>38417000000</v>
      </c>
      <c r="M67" s="5">
        <v>38851000000</v>
      </c>
      <c r="N67" s="5">
        <v>40085000000</v>
      </c>
      <c r="O67" s="5">
        <v>32859000000</v>
      </c>
      <c r="P67" s="5">
        <v>33788000000</v>
      </c>
      <c r="Q67" s="5">
        <v>47099000000</v>
      </c>
      <c r="R67" s="5">
        <v>87477000000</v>
      </c>
    </row>
    <row r="68" spans="2:18" ht="15.5" x14ac:dyDescent="0.35">
      <c r="C68" t="s">
        <v>84</v>
      </c>
      <c r="D68" s="5">
        <v>-23000000</v>
      </c>
      <c r="E68" s="5">
        <v>765000000</v>
      </c>
      <c r="F68" s="5">
        <v>55000000</v>
      </c>
      <c r="G68" s="5">
        <v>-4000000</v>
      </c>
      <c r="I68" s="5">
        <v>746000000</v>
      </c>
      <c r="J68" s="5">
        <v>11026000000</v>
      </c>
      <c r="K68" s="5">
        <v>969000000</v>
      </c>
      <c r="L68" s="5">
        <v>21112000000</v>
      </c>
      <c r="M68" s="5">
        <v>6067000000</v>
      </c>
      <c r="N68" s="5">
        <v>37781000000</v>
      </c>
      <c r="O68" s="5">
        <v>-346000000</v>
      </c>
      <c r="P68" s="5">
        <v>65272000000</v>
      </c>
      <c r="Q68" s="5">
        <v>327157000000</v>
      </c>
      <c r="R68" s="5">
        <v>-4242000000</v>
      </c>
    </row>
    <row r="69" spans="2:18" ht="15.5" x14ac:dyDescent="0.35">
      <c r="C69" t="s">
        <v>85</v>
      </c>
      <c r="D69" s="5">
        <v>6558000000</v>
      </c>
      <c r="E69" s="5">
        <v>11750000000</v>
      </c>
      <c r="F69" s="5">
        <v>6405000000</v>
      </c>
      <c r="G69" s="5">
        <v>7984000000</v>
      </c>
      <c r="I69" s="5">
        <v>36235000000</v>
      </c>
      <c r="J69" s="5">
        <v>39713000000</v>
      </c>
      <c r="K69" s="5">
        <v>49376000000</v>
      </c>
      <c r="L69" s="5">
        <v>59529000000</v>
      </c>
      <c r="M69" s="5">
        <v>44918000000</v>
      </c>
      <c r="N69" s="5">
        <v>77866000000</v>
      </c>
      <c r="O69" s="5">
        <v>32513000000</v>
      </c>
      <c r="P69" s="5">
        <v>99060000000</v>
      </c>
      <c r="Q69" s="5">
        <v>374256000000</v>
      </c>
      <c r="R69" s="5">
        <v>83235000000</v>
      </c>
    </row>
    <row r="70" spans="2:18" ht="15.5" x14ac:dyDescent="0.35">
      <c r="C70" t="s">
        <v>86</v>
      </c>
      <c r="D70" s="5">
        <v>6581000000</v>
      </c>
      <c r="E70" s="5">
        <v>10985000000</v>
      </c>
      <c r="F70" s="5">
        <v>6350000000</v>
      </c>
      <c r="G70" s="5">
        <v>7988000000</v>
      </c>
      <c r="I70" s="5">
        <v>35489000000</v>
      </c>
      <c r="J70" s="5">
        <v>28687000000</v>
      </c>
      <c r="K70" s="5">
        <v>48407000000</v>
      </c>
      <c r="L70" s="5">
        <v>38417000000</v>
      </c>
      <c r="M70" s="5">
        <v>38851000000</v>
      </c>
      <c r="N70" s="5">
        <v>40085000000</v>
      </c>
      <c r="O70" s="5">
        <v>32859000000</v>
      </c>
      <c r="P70" s="5">
        <v>33788000000</v>
      </c>
      <c r="Q70" s="5">
        <v>47099000000</v>
      </c>
      <c r="R70" s="5">
        <v>87477000000</v>
      </c>
    </row>
    <row r="71" spans="2:18" ht="15.5" x14ac:dyDescent="0.35">
      <c r="C71" t="s">
        <v>7</v>
      </c>
      <c r="D71" s="5">
        <v>6274000000</v>
      </c>
      <c r="E71" s="5">
        <v>10985000000</v>
      </c>
      <c r="F71" s="5">
        <v>6311000000</v>
      </c>
      <c r="G71" s="5">
        <v>7797000000</v>
      </c>
      <c r="I71" s="5">
        <v>35043000000</v>
      </c>
      <c r="J71" s="5">
        <v>38224000000</v>
      </c>
      <c r="K71" s="5">
        <v>48730000000</v>
      </c>
      <c r="L71" s="5">
        <v>58760000000</v>
      </c>
      <c r="M71" s="5">
        <v>44685000000</v>
      </c>
      <c r="N71" s="5">
        <v>77075000000</v>
      </c>
      <c r="O71" s="5">
        <v>32077000000</v>
      </c>
      <c r="P71" s="5">
        <v>97704000000</v>
      </c>
      <c r="Q71" s="5">
        <v>369101000000</v>
      </c>
      <c r="R71" s="5">
        <v>82462000000</v>
      </c>
    </row>
    <row r="72" spans="2:18" ht="15.5" x14ac:dyDescent="0.35">
      <c r="C72" t="s">
        <v>88</v>
      </c>
      <c r="D72" s="5">
        <v>6581000000</v>
      </c>
      <c r="E72" s="5">
        <v>10985000000</v>
      </c>
      <c r="F72" s="5">
        <v>6350000000</v>
      </c>
      <c r="G72" s="5">
        <v>7988000000</v>
      </c>
      <c r="I72" s="5">
        <v>35489000000</v>
      </c>
      <c r="J72" s="5">
        <v>28687000000</v>
      </c>
      <c r="K72" s="5">
        <v>48407000000</v>
      </c>
      <c r="L72" s="5">
        <v>38417000000</v>
      </c>
      <c r="M72" s="5">
        <v>38851000000</v>
      </c>
      <c r="N72" s="5">
        <v>40085000000</v>
      </c>
      <c r="O72" s="5">
        <v>32859000000</v>
      </c>
      <c r="P72" s="5">
        <v>33788000000</v>
      </c>
      <c r="Q72" s="5">
        <v>47099000000</v>
      </c>
      <c r="R72" s="5">
        <v>87477000000</v>
      </c>
    </row>
    <row r="73" spans="2:18" ht="15.5" x14ac:dyDescent="0.35">
      <c r="C73" t="s">
        <v>89</v>
      </c>
      <c r="D73" s="5">
        <v>6558000000</v>
      </c>
      <c r="E73" s="5">
        <v>11750000000</v>
      </c>
      <c r="F73" s="5">
        <v>6405000000</v>
      </c>
      <c r="G73" s="5">
        <v>7984000000</v>
      </c>
      <c r="I73" s="5">
        <v>36235000000</v>
      </c>
      <c r="J73" s="5">
        <v>39713000000</v>
      </c>
      <c r="K73" s="5">
        <v>49376000000</v>
      </c>
      <c r="L73" s="5">
        <v>59529000000</v>
      </c>
      <c r="M73" s="5">
        <v>44918000000</v>
      </c>
      <c r="N73" s="5">
        <v>77866000000</v>
      </c>
      <c r="O73" s="5">
        <v>32513000000</v>
      </c>
      <c r="P73" s="5">
        <v>99060000000</v>
      </c>
      <c r="Q73" s="5">
        <v>374256000000</v>
      </c>
      <c r="R73" s="5">
        <v>83235000000</v>
      </c>
    </row>
    <row r="74" spans="2:18" ht="15.5" x14ac:dyDescent="0.35">
      <c r="C74" t="s">
        <v>90</v>
      </c>
      <c r="D74" s="5">
        <v>6558000000</v>
      </c>
      <c r="E74" s="5">
        <v>11750000000</v>
      </c>
      <c r="F74" s="5">
        <v>6405000000</v>
      </c>
      <c r="G74" s="5">
        <v>7984000000</v>
      </c>
      <c r="I74" s="5">
        <v>36235000000</v>
      </c>
      <c r="J74" s="5">
        <v>39713000000</v>
      </c>
      <c r="K74" s="5">
        <v>49376000000</v>
      </c>
      <c r="L74" s="5">
        <v>59529000000</v>
      </c>
      <c r="M74" s="5">
        <v>44918000000</v>
      </c>
      <c r="N74" s="5">
        <v>77866000000</v>
      </c>
      <c r="O74" s="5">
        <v>32513000000</v>
      </c>
      <c r="P74" s="5">
        <v>99060000000</v>
      </c>
      <c r="Q74" s="5">
        <v>374256000000</v>
      </c>
      <c r="R74" s="5">
        <v>83235000000</v>
      </c>
    </row>
    <row r="76" spans="2:18" ht="15.5" x14ac:dyDescent="0.35">
      <c r="B76" t="s">
        <v>91</v>
      </c>
      <c r="C76" t="s">
        <v>92</v>
      </c>
    </row>
    <row r="77" spans="2:18" ht="15.5" x14ac:dyDescent="0.35">
      <c r="C77" t="s">
        <v>93</v>
      </c>
    </row>
    <row r="78" spans="2:18" ht="15.5" x14ac:dyDescent="0.35">
      <c r="C78" t="s">
        <v>19</v>
      </c>
      <c r="D78" s="5">
        <v>213668000000</v>
      </c>
      <c r="E78" s="5">
        <v>207757000000</v>
      </c>
      <c r="F78" s="5">
        <v>208428000000</v>
      </c>
      <c r="G78" s="5">
        <v>215327000000</v>
      </c>
      <c r="I78" s="5">
        <v>207757000000</v>
      </c>
      <c r="J78" s="5">
        <v>217569000000</v>
      </c>
      <c r="K78" s="5">
        <v>221816000000</v>
      </c>
      <c r="L78" s="5">
        <v>185968000000</v>
      </c>
      <c r="M78" s="5">
        <v>233678000000</v>
      </c>
      <c r="N78" s="5">
        <v>230641000000</v>
      </c>
      <c r="O78" s="5">
        <v>198647000000</v>
      </c>
      <c r="P78" s="5">
        <v>203117000000</v>
      </c>
      <c r="Q78" s="5">
        <v>200515000000</v>
      </c>
      <c r="R78" s="5">
        <v>64051000000</v>
      </c>
    </row>
    <row r="79" spans="2:18" ht="15.5" x14ac:dyDescent="0.35">
      <c r="C79" t="s">
        <v>519</v>
      </c>
      <c r="Q79" s="5">
        <v>121000000</v>
      </c>
      <c r="R79" s="5">
        <v>117000000</v>
      </c>
    </row>
    <row r="80" spans="2:18" ht="15.5" x14ac:dyDescent="0.35">
      <c r="C80" t="s">
        <v>94</v>
      </c>
      <c r="D80" s="5">
        <v>11969000000</v>
      </c>
      <c r="E80" s="5">
        <v>13784000000</v>
      </c>
      <c r="F80" s="5">
        <v>15249000000</v>
      </c>
      <c r="G80" s="5">
        <v>25805000000</v>
      </c>
      <c r="I80" s="5">
        <v>13784000000</v>
      </c>
      <c r="J80" s="5">
        <v>23413000000</v>
      </c>
      <c r="K80" s="5">
        <v>31147000000</v>
      </c>
      <c r="L80" s="5">
        <v>49912000000</v>
      </c>
      <c r="M80" s="5">
        <v>28881000000</v>
      </c>
      <c r="N80" s="5">
        <v>24589000000</v>
      </c>
      <c r="O80" s="5">
        <v>19891000000</v>
      </c>
      <c r="P80" s="5">
        <v>14471000000</v>
      </c>
      <c r="Q80" s="5">
        <v>15503000000</v>
      </c>
      <c r="R80" s="5">
        <v>11943000000</v>
      </c>
    </row>
    <row r="81" spans="3:18" ht="15.5" x14ac:dyDescent="0.35">
      <c r="C81" t="s">
        <v>282</v>
      </c>
      <c r="Q81" s="5">
        <v>285000000</v>
      </c>
      <c r="R81" s="5">
        <v>861000000</v>
      </c>
    </row>
    <row r="82" spans="3:18" ht="15.5" x14ac:dyDescent="0.35">
      <c r="C82" t="s">
        <v>283</v>
      </c>
      <c r="D82" s="5">
        <v>11845000000</v>
      </c>
      <c r="E82" s="5">
        <v>13309000000</v>
      </c>
      <c r="F82" s="5">
        <v>15899000000</v>
      </c>
      <c r="G82" s="5">
        <v>14575000000</v>
      </c>
      <c r="I82" s="5">
        <v>13309000000</v>
      </c>
      <c r="J82" s="5">
        <v>12502000000</v>
      </c>
      <c r="K82" s="5">
        <v>28204000000</v>
      </c>
      <c r="L82" s="5">
        <v>42617000000</v>
      </c>
      <c r="M82" s="5">
        <v>18695000000</v>
      </c>
      <c r="N82" s="5">
        <v>17523000000</v>
      </c>
      <c r="O82" s="5">
        <v>20211000000</v>
      </c>
      <c r="P82" s="5">
        <v>20819000000</v>
      </c>
      <c r="Q82" s="5">
        <v>33741000000</v>
      </c>
      <c r="R82" s="5">
        <v>17959000000</v>
      </c>
    </row>
    <row r="83" spans="3:18" ht="15.5" x14ac:dyDescent="0.35">
      <c r="C83" t="s">
        <v>284</v>
      </c>
      <c r="D83" s="5">
        <v>11969000000</v>
      </c>
      <c r="E83" s="5">
        <v>13784000000</v>
      </c>
      <c r="F83" s="5">
        <v>15249000000</v>
      </c>
      <c r="G83" s="5">
        <v>25805000000</v>
      </c>
      <c r="I83" s="5">
        <v>13784000000</v>
      </c>
      <c r="J83" s="5">
        <v>23413000000</v>
      </c>
      <c r="K83" s="5">
        <v>31147000000</v>
      </c>
      <c r="L83" s="5">
        <v>49912000000</v>
      </c>
      <c r="M83" s="5">
        <v>28881000000</v>
      </c>
      <c r="N83" s="5">
        <v>24589000000</v>
      </c>
      <c r="O83" s="5">
        <v>19891000000</v>
      </c>
      <c r="P83" s="5">
        <v>14471000000</v>
      </c>
      <c r="Q83" s="5">
        <v>15503000000</v>
      </c>
      <c r="R83" s="5">
        <v>11943000000</v>
      </c>
    </row>
    <row r="84" spans="3:18" ht="15.5" x14ac:dyDescent="0.35">
      <c r="C84" t="s">
        <v>95</v>
      </c>
      <c r="D84" s="5">
        <v>487000000</v>
      </c>
      <c r="E84" s="5">
        <v>1008000000</v>
      </c>
      <c r="F84" s="5">
        <v>429000000</v>
      </c>
      <c r="G84" s="5">
        <v>489000000</v>
      </c>
      <c r="I84" s="5">
        <v>1008000000</v>
      </c>
      <c r="J84" s="5">
        <v>495000000</v>
      </c>
      <c r="K84" s="5">
        <v>957000000</v>
      </c>
      <c r="L84" s="5">
        <v>908000000</v>
      </c>
      <c r="M84" s="5">
        <v>798000000</v>
      </c>
      <c r="N84" s="5">
        <v>1259000000</v>
      </c>
      <c r="O84" s="5">
        <v>1351000000</v>
      </c>
      <c r="P84" s="5">
        <v>714000000</v>
      </c>
      <c r="Q84" s="5">
        <v>5188000000</v>
      </c>
      <c r="R84" s="5">
        <v>260000000</v>
      </c>
    </row>
    <row r="85" spans="3:18" ht="15.5" x14ac:dyDescent="0.35">
      <c r="C85" t="s">
        <v>285</v>
      </c>
      <c r="D85" s="5">
        <v>487000000</v>
      </c>
      <c r="E85" s="5">
        <v>1008000000</v>
      </c>
      <c r="F85" s="5">
        <v>429000000</v>
      </c>
      <c r="G85" s="5">
        <v>489000000</v>
      </c>
      <c r="I85" s="5">
        <v>1008000000</v>
      </c>
      <c r="J85" s="5">
        <v>495000000</v>
      </c>
      <c r="K85" s="5">
        <v>957000000</v>
      </c>
      <c r="L85" s="5">
        <v>908000000</v>
      </c>
      <c r="M85" s="5">
        <v>798000000</v>
      </c>
      <c r="N85" s="5">
        <v>1259000000</v>
      </c>
      <c r="O85" s="5">
        <v>1351000000</v>
      </c>
      <c r="P85" s="5">
        <v>714000000</v>
      </c>
      <c r="Q85" s="5">
        <v>5188000000</v>
      </c>
      <c r="R85" s="5">
        <v>260000000</v>
      </c>
    </row>
    <row r="86" spans="3:18" ht="15.5" x14ac:dyDescent="0.35">
      <c r="C86" t="s">
        <v>96</v>
      </c>
      <c r="D86" s="5">
        <v>116916000000</v>
      </c>
      <c r="E86" s="5">
        <v>119298000000</v>
      </c>
      <c r="F86" s="5">
        <v>129127000000</v>
      </c>
      <c r="G86" s="5">
        <v>125255000000</v>
      </c>
      <c r="I86" s="5">
        <v>119298000000</v>
      </c>
      <c r="J86" s="5">
        <v>127367000000</v>
      </c>
      <c r="K86" s="5">
        <v>135004000000</v>
      </c>
      <c r="L86" s="5">
        <v>124459000000</v>
      </c>
      <c r="M86" s="5">
        <v>70180000000</v>
      </c>
      <c r="N86" s="5">
        <v>63340000000</v>
      </c>
      <c r="O86" s="5">
        <v>73267000000</v>
      </c>
      <c r="P86" s="5">
        <v>59683000000</v>
      </c>
      <c r="Q86" s="5">
        <v>64098000000</v>
      </c>
      <c r="R86" s="5">
        <v>28747000000</v>
      </c>
    </row>
    <row r="87" spans="3:18" ht="15.5" x14ac:dyDescent="0.35">
      <c r="C87" t="s">
        <v>77</v>
      </c>
      <c r="D87" s="5">
        <v>426848000000</v>
      </c>
      <c r="E87" s="5">
        <v>426871000000</v>
      </c>
      <c r="F87" s="5">
        <v>429273000000</v>
      </c>
      <c r="G87" s="5">
        <v>429218000000</v>
      </c>
      <c r="I87" s="5">
        <v>426871000000</v>
      </c>
      <c r="J87" s="5">
        <v>429292000000</v>
      </c>
      <c r="K87" s="5">
        <v>421450000000</v>
      </c>
      <c r="L87" s="5">
        <v>423680000000</v>
      </c>
      <c r="M87" s="5">
        <v>405256000000</v>
      </c>
      <c r="N87" s="5">
        <v>401871000000</v>
      </c>
      <c r="O87" s="5">
        <v>366517000000</v>
      </c>
      <c r="P87" s="5">
        <v>366266000000</v>
      </c>
      <c r="Q87" s="5">
        <v>303912000000</v>
      </c>
      <c r="R87" s="5">
        <v>-16353000000</v>
      </c>
    </row>
    <row r="88" spans="3:18" ht="15.5" x14ac:dyDescent="0.35">
      <c r="C88" t="s">
        <v>98</v>
      </c>
      <c r="D88" s="5">
        <v>355781000000</v>
      </c>
      <c r="E88" s="5">
        <v>347333000000</v>
      </c>
      <c r="F88" s="5">
        <v>363156000000</v>
      </c>
      <c r="G88" s="5">
        <v>370746000000</v>
      </c>
      <c r="I88" s="5">
        <v>347333000000</v>
      </c>
      <c r="J88" s="5">
        <v>369415000000</v>
      </c>
      <c r="K88" s="5">
        <v>389924000000</v>
      </c>
      <c r="L88" s="5">
        <v>365990000000</v>
      </c>
      <c r="M88" s="5">
        <v>342575000000</v>
      </c>
      <c r="N88" s="5">
        <v>322659000000</v>
      </c>
      <c r="O88" s="5">
        <v>296904000000</v>
      </c>
      <c r="P88" s="5">
        <v>282378000000</v>
      </c>
      <c r="Q88" s="5">
        <v>294255000000</v>
      </c>
      <c r="R88" s="5">
        <v>109232000000</v>
      </c>
    </row>
    <row r="89" spans="3:18" ht="15.5" x14ac:dyDescent="0.35">
      <c r="C89" t="s">
        <v>99</v>
      </c>
    </row>
    <row r="90" spans="3:18" ht="15.5" x14ac:dyDescent="0.35">
      <c r="C90" t="s">
        <v>101</v>
      </c>
      <c r="D90" s="5">
        <v>672299000000</v>
      </c>
      <c r="E90" s="5">
        <v>670906000000</v>
      </c>
      <c r="F90" s="5">
        <v>636144000000</v>
      </c>
      <c r="G90" s="5">
        <v>626105000000</v>
      </c>
      <c r="I90" s="5">
        <v>670906000000</v>
      </c>
      <c r="J90" s="5">
        <v>633881000000</v>
      </c>
      <c r="K90" s="5">
        <v>628901000000</v>
      </c>
      <c r="L90" s="5">
        <v>639363000000</v>
      </c>
      <c r="M90" s="5">
        <v>609238000000</v>
      </c>
      <c r="N90" s="5">
        <v>619182000000</v>
      </c>
      <c r="O90" s="5">
        <v>592584000000</v>
      </c>
      <c r="P90" s="5">
        <v>593523000000</v>
      </c>
      <c r="Q90" s="5">
        <v>527615000000</v>
      </c>
      <c r="R90" s="5">
        <v>162678000000</v>
      </c>
    </row>
    <row r="91" spans="3:18" ht="15.5" x14ac:dyDescent="0.35">
      <c r="C91" t="s">
        <v>287</v>
      </c>
      <c r="R91" s="5">
        <v>31050000000</v>
      </c>
    </row>
    <row r="92" spans="3:18" ht="15.5" x14ac:dyDescent="0.35">
      <c r="C92" t="s">
        <v>340</v>
      </c>
      <c r="D92" s="5">
        <v>28580000000</v>
      </c>
      <c r="E92" s="5">
        <v>28580000000</v>
      </c>
      <c r="F92" s="5">
        <v>28580000000</v>
      </c>
      <c r="G92" s="5">
        <v>28580000000</v>
      </c>
      <c r="I92" s="5">
        <v>28580000000</v>
      </c>
      <c r="J92" s="5">
        <v>28580000000</v>
      </c>
      <c r="K92" s="5">
        <v>28580000000</v>
      </c>
      <c r="L92" s="5">
        <v>28580000000</v>
      </c>
      <c r="M92" s="5">
        <v>28580000000</v>
      </c>
      <c r="N92" s="5">
        <v>28580000000</v>
      </c>
      <c r="O92" s="5">
        <v>28580000000</v>
      </c>
      <c r="P92" s="5">
        <v>28580000000</v>
      </c>
      <c r="Q92" s="5">
        <v>28580000000</v>
      </c>
      <c r="R92" s="5">
        <v>28580000000</v>
      </c>
    </row>
    <row r="93" spans="3:18" ht="15.5" x14ac:dyDescent="0.35">
      <c r="C93" t="s">
        <v>103</v>
      </c>
      <c r="D93" s="5">
        <v>708708000000</v>
      </c>
      <c r="E93" s="5">
        <v>710846000000</v>
      </c>
      <c r="F93" s="5">
        <v>687213000000</v>
      </c>
      <c r="G93" s="5">
        <v>674028000000</v>
      </c>
      <c r="I93" s="5">
        <v>710846000000</v>
      </c>
      <c r="J93" s="5">
        <v>670576000000</v>
      </c>
      <c r="K93" s="5">
        <v>674623000000</v>
      </c>
      <c r="L93" s="5">
        <v>679939000000</v>
      </c>
      <c r="M93" s="5">
        <v>642825000000</v>
      </c>
      <c r="N93" s="5">
        <v>651025000000</v>
      </c>
      <c r="O93" s="5">
        <v>626891000000</v>
      </c>
      <c r="P93" s="5">
        <v>631687000000</v>
      </c>
      <c r="Q93" s="5">
        <v>573196000000</v>
      </c>
      <c r="R93" s="5">
        <v>222508000000</v>
      </c>
    </row>
    <row r="94" spans="3:18" ht="15.5" x14ac:dyDescent="0.35">
      <c r="C94" t="s">
        <v>104</v>
      </c>
      <c r="D94" s="5">
        <v>1064489000000</v>
      </c>
      <c r="E94" s="5">
        <v>1058179000000</v>
      </c>
      <c r="F94" s="5">
        <v>1050369000000</v>
      </c>
      <c r="G94" s="5">
        <v>1044774000000</v>
      </c>
      <c r="I94" s="5">
        <v>1058179000000</v>
      </c>
      <c r="J94" s="5">
        <v>1039991000000</v>
      </c>
      <c r="K94" s="5">
        <v>1064547000000</v>
      </c>
      <c r="L94" s="5">
        <v>1045929000000</v>
      </c>
      <c r="M94" s="5">
        <v>985400000000</v>
      </c>
      <c r="N94" s="5">
        <v>973684000000</v>
      </c>
      <c r="O94" s="5">
        <v>923795000000</v>
      </c>
      <c r="P94" s="5">
        <v>914065000000</v>
      </c>
      <c r="Q94" s="5">
        <v>867451000000</v>
      </c>
      <c r="R94" s="5">
        <v>331740000000</v>
      </c>
    </row>
    <row r="95" spans="3:18" ht="15.5" x14ac:dyDescent="0.35">
      <c r="C95" t="s">
        <v>105</v>
      </c>
    </row>
    <row r="96" spans="3:18" ht="15.5" x14ac:dyDescent="0.35">
      <c r="C96" t="s">
        <v>106</v>
      </c>
    </row>
    <row r="97" spans="3:18" ht="15.5" x14ac:dyDescent="0.35">
      <c r="C97" t="s">
        <v>107</v>
      </c>
      <c r="D97" s="5">
        <v>38402000000</v>
      </c>
      <c r="E97" s="5">
        <v>38558000000</v>
      </c>
      <c r="F97" s="5">
        <v>40647000000</v>
      </c>
      <c r="G97" s="5">
        <v>41238000000</v>
      </c>
      <c r="I97" s="5">
        <v>38558000000</v>
      </c>
      <c r="J97" s="5">
        <v>32190000000</v>
      </c>
      <c r="K97" s="5">
        <v>63382000000</v>
      </c>
      <c r="L97" s="5">
        <v>68020000000</v>
      </c>
      <c r="M97" s="5">
        <v>43588000000</v>
      </c>
      <c r="N97" s="5">
        <v>34759000000</v>
      </c>
      <c r="O97" s="5">
        <v>42109000000</v>
      </c>
      <c r="P97" s="5">
        <v>40242000000</v>
      </c>
      <c r="Q97" s="5">
        <v>66077000000</v>
      </c>
      <c r="R97" s="5">
        <v>51618000000</v>
      </c>
    </row>
    <row r="98" spans="3:18" ht="15.5" x14ac:dyDescent="0.35">
      <c r="C98" t="s">
        <v>112</v>
      </c>
      <c r="D98" s="5">
        <v>12617000000</v>
      </c>
      <c r="E98" s="5">
        <v>11301000000</v>
      </c>
      <c r="F98" s="5">
        <v>8886000000</v>
      </c>
      <c r="G98" s="5">
        <v>12000000000</v>
      </c>
      <c r="I98" s="5">
        <v>11301000000</v>
      </c>
      <c r="J98" s="5">
        <v>3619000000</v>
      </c>
      <c r="K98" s="5">
        <v>15000000000</v>
      </c>
      <c r="L98" s="5">
        <v>9720000000</v>
      </c>
      <c r="M98" s="5">
        <v>10000000000</v>
      </c>
      <c r="O98" s="5">
        <v>4000000000</v>
      </c>
      <c r="P98" s="5">
        <v>4000000000</v>
      </c>
      <c r="R98" s="5">
        <v>34000000</v>
      </c>
    </row>
    <row r="99" spans="3:18" ht="15.5" x14ac:dyDescent="0.35">
      <c r="C99" t="s">
        <v>108</v>
      </c>
    </row>
    <row r="100" spans="3:18" ht="15.5" x14ac:dyDescent="0.35">
      <c r="C100" t="s">
        <v>289</v>
      </c>
      <c r="D100" s="5">
        <v>11845000000</v>
      </c>
      <c r="E100" s="5">
        <v>13309000000</v>
      </c>
      <c r="F100" s="5">
        <v>15899000000</v>
      </c>
      <c r="G100" s="5">
        <v>14575000000</v>
      </c>
      <c r="I100" s="5">
        <v>13309000000</v>
      </c>
      <c r="J100" s="5">
        <v>12502000000</v>
      </c>
      <c r="K100" s="5">
        <v>28204000000</v>
      </c>
      <c r="L100" s="5">
        <v>42617000000</v>
      </c>
      <c r="M100" s="5">
        <v>18695000000</v>
      </c>
      <c r="N100" s="5">
        <v>17523000000</v>
      </c>
      <c r="O100" s="5">
        <v>20211000000</v>
      </c>
      <c r="P100" s="5">
        <v>20819000000</v>
      </c>
      <c r="Q100" s="5">
        <v>34026000000</v>
      </c>
      <c r="R100" s="5">
        <v>18820000000</v>
      </c>
    </row>
    <row r="101" spans="3:18" ht="15.5" x14ac:dyDescent="0.35">
      <c r="C101" t="s">
        <v>109</v>
      </c>
      <c r="D101" s="5">
        <v>271000000</v>
      </c>
      <c r="E101" s="5">
        <v>376000000</v>
      </c>
      <c r="F101" s="5">
        <v>7000000</v>
      </c>
      <c r="G101" s="5">
        <v>296000000</v>
      </c>
      <c r="I101" s="5">
        <v>376000000</v>
      </c>
      <c r="J101" s="5">
        <v>8000000</v>
      </c>
      <c r="K101" s="5">
        <v>6000000</v>
      </c>
      <c r="L101" s="5">
        <v>324000000</v>
      </c>
      <c r="M101" s="5">
        <v>149000000</v>
      </c>
      <c r="N101" s="5">
        <v>22000000</v>
      </c>
      <c r="Q101" s="5">
        <v>9959000000</v>
      </c>
    </row>
    <row r="102" spans="3:18" ht="15.5" x14ac:dyDescent="0.35">
      <c r="C102" t="s">
        <v>110</v>
      </c>
      <c r="D102" s="5">
        <v>4266000000</v>
      </c>
      <c r="E102" s="5">
        <v>2498000000</v>
      </c>
      <c r="F102" s="5">
        <v>3395000000</v>
      </c>
      <c r="G102" s="5">
        <v>3580000000</v>
      </c>
      <c r="I102" s="5">
        <v>2498000000</v>
      </c>
      <c r="J102" s="5">
        <v>3522000000</v>
      </c>
      <c r="K102" s="5">
        <v>5518000000</v>
      </c>
      <c r="L102" s="5">
        <v>2239000000</v>
      </c>
      <c r="M102" s="5">
        <v>3006000000</v>
      </c>
      <c r="N102" s="5">
        <v>6629000000</v>
      </c>
      <c r="O102" s="5">
        <v>6225000000</v>
      </c>
      <c r="P102" s="5">
        <v>2480000000</v>
      </c>
      <c r="Q102" s="5">
        <v>1831000000</v>
      </c>
      <c r="R102" s="5">
        <v>16463000000</v>
      </c>
    </row>
    <row r="103" spans="3:18" ht="15.5" x14ac:dyDescent="0.35">
      <c r="C103" t="s">
        <v>111</v>
      </c>
      <c r="D103" s="5">
        <v>7101000000</v>
      </c>
      <c r="E103" s="5">
        <v>6730000000</v>
      </c>
      <c r="F103" s="5">
        <v>5367000000</v>
      </c>
      <c r="G103" s="5">
        <v>6006000000</v>
      </c>
      <c r="I103" s="5">
        <v>6730000000</v>
      </c>
      <c r="J103" s="5">
        <v>8306000000</v>
      </c>
      <c r="K103" s="5">
        <v>9782000000</v>
      </c>
      <c r="L103" s="5">
        <v>10600000000</v>
      </c>
      <c r="M103" s="5">
        <v>9498000000</v>
      </c>
      <c r="N103" s="5">
        <v>9514000000</v>
      </c>
      <c r="O103" s="5">
        <v>9902000000</v>
      </c>
      <c r="P103" s="5">
        <v>11394000000</v>
      </c>
      <c r="Q103" s="5">
        <v>18557000000</v>
      </c>
      <c r="R103" s="5">
        <v>12923000000</v>
      </c>
    </row>
    <row r="104" spans="3:18" ht="15.5" x14ac:dyDescent="0.35">
      <c r="C104" t="s">
        <v>113</v>
      </c>
    </row>
    <row r="105" spans="3:18" ht="15.5" x14ac:dyDescent="0.35">
      <c r="C105" t="s">
        <v>342</v>
      </c>
      <c r="R105" s="5">
        <v>35000000</v>
      </c>
    </row>
    <row r="106" spans="3:18" ht="15.5" x14ac:dyDescent="0.35">
      <c r="C106" t="s">
        <v>288</v>
      </c>
      <c r="F106" s="5">
        <v>144000000</v>
      </c>
      <c r="G106" s="5">
        <v>144000000</v>
      </c>
      <c r="J106" s="5">
        <v>144000000</v>
      </c>
      <c r="K106" s="5">
        <v>2237000000</v>
      </c>
      <c r="L106" s="5">
        <v>1932000000</v>
      </c>
    </row>
    <row r="107" spans="3:18" ht="15.5" x14ac:dyDescent="0.35">
      <c r="C107" t="s">
        <v>507</v>
      </c>
      <c r="R107" s="5">
        <v>107000000</v>
      </c>
    </row>
    <row r="108" spans="3:18" ht="15.5" x14ac:dyDescent="0.35">
      <c r="C108" t="s">
        <v>115</v>
      </c>
      <c r="E108" s="5">
        <v>144000000</v>
      </c>
      <c r="F108" s="5">
        <v>459000000</v>
      </c>
      <c r="G108" s="5">
        <v>914000000</v>
      </c>
      <c r="I108" s="5">
        <v>144000000</v>
      </c>
      <c r="J108" s="5">
        <v>2207000000</v>
      </c>
      <c r="K108" s="5">
        <v>3288000000</v>
      </c>
      <c r="L108" s="5">
        <v>1598000000</v>
      </c>
      <c r="M108" s="5">
        <v>100000000</v>
      </c>
      <c r="N108" s="5">
        <v>89000000</v>
      </c>
      <c r="Q108" s="5">
        <v>107000000</v>
      </c>
      <c r="R108" s="5">
        <v>274000000</v>
      </c>
    </row>
    <row r="109" spans="3:18" ht="15.5" x14ac:dyDescent="0.35">
      <c r="C109" t="s">
        <v>116</v>
      </c>
      <c r="D109" s="5">
        <v>28801000000</v>
      </c>
      <c r="E109" s="5">
        <v>28893000000</v>
      </c>
      <c r="F109" s="5">
        <v>31638000000</v>
      </c>
      <c r="G109" s="5">
        <v>31857000000</v>
      </c>
      <c r="I109" s="5">
        <v>28893000000</v>
      </c>
      <c r="J109" s="5">
        <v>33124000000</v>
      </c>
      <c r="K109" s="5">
        <v>36256000000</v>
      </c>
      <c r="L109" s="5">
        <v>37691000000</v>
      </c>
      <c r="M109" s="5">
        <v>36518000000</v>
      </c>
      <c r="N109" s="5">
        <v>48945000000</v>
      </c>
      <c r="O109" s="5">
        <v>47288000000</v>
      </c>
      <c r="P109" s="5">
        <v>42371000000</v>
      </c>
      <c r="Q109" s="5">
        <v>38911000000</v>
      </c>
      <c r="R109" s="5">
        <v>36846000000</v>
      </c>
    </row>
    <row r="110" spans="3:18" ht="15.5" x14ac:dyDescent="0.35">
      <c r="C110" t="s">
        <v>117</v>
      </c>
      <c r="D110" s="5">
        <v>28801000000</v>
      </c>
      <c r="E110" s="5">
        <v>28893000000</v>
      </c>
      <c r="F110" s="5">
        <v>31638000000</v>
      </c>
      <c r="G110" s="5">
        <v>31857000000</v>
      </c>
      <c r="I110" s="5">
        <v>28893000000</v>
      </c>
      <c r="J110" s="5">
        <v>33124000000</v>
      </c>
      <c r="K110" s="5">
        <v>36256000000</v>
      </c>
      <c r="L110" s="5">
        <v>37691000000</v>
      </c>
      <c r="M110" s="5">
        <v>36518000000</v>
      </c>
      <c r="N110" s="5">
        <v>48945000000</v>
      </c>
      <c r="O110" s="5">
        <v>47288000000</v>
      </c>
      <c r="P110" s="5">
        <v>42371000000</v>
      </c>
      <c r="Q110" s="5">
        <v>38911000000</v>
      </c>
      <c r="R110" s="5">
        <v>36846000000</v>
      </c>
    </row>
    <row r="111" spans="3:18" ht="15.5" x14ac:dyDescent="0.35">
      <c r="C111" t="s">
        <v>293</v>
      </c>
      <c r="D111" s="5">
        <v>12871000000</v>
      </c>
      <c r="E111" s="5">
        <v>12969000000</v>
      </c>
      <c r="F111" s="5">
        <v>14644000000</v>
      </c>
      <c r="G111" s="5">
        <v>15182000000</v>
      </c>
      <c r="I111" s="5">
        <v>12969000000</v>
      </c>
      <c r="J111" s="5">
        <v>14219000000</v>
      </c>
      <c r="K111" s="5">
        <v>14126000000</v>
      </c>
      <c r="L111" s="5">
        <v>14206000000</v>
      </c>
      <c r="M111" s="5">
        <v>13010000000</v>
      </c>
      <c r="N111" s="5">
        <v>8021000000</v>
      </c>
      <c r="O111" s="5">
        <v>10757000000</v>
      </c>
      <c r="P111" s="5">
        <v>9721000000</v>
      </c>
      <c r="Q111" s="5">
        <v>879000000</v>
      </c>
    </row>
    <row r="112" spans="3:18" ht="15.5" x14ac:dyDescent="0.35">
      <c r="C112" t="s">
        <v>119</v>
      </c>
    </row>
    <row r="113" spans="2:18" ht="15.5" x14ac:dyDescent="0.35">
      <c r="C113" t="s">
        <v>120</v>
      </c>
      <c r="F113" s="5">
        <v>552000000</v>
      </c>
      <c r="G113" s="5">
        <v>552000000</v>
      </c>
      <c r="J113" s="5">
        <v>552000000</v>
      </c>
      <c r="K113" s="5">
        <v>2759000000</v>
      </c>
      <c r="L113" s="5">
        <v>1932000000</v>
      </c>
      <c r="M113" s="5">
        <v>112000000</v>
      </c>
      <c r="N113" s="5">
        <v>213000000</v>
      </c>
      <c r="R113" s="5">
        <v>107000000</v>
      </c>
    </row>
    <row r="114" spans="2:18" ht="15.5" x14ac:dyDescent="0.35">
      <c r="C114" t="s">
        <v>121</v>
      </c>
      <c r="D114" s="5">
        <v>67203000000</v>
      </c>
      <c r="E114" s="5">
        <v>67451000000</v>
      </c>
      <c r="F114" s="5">
        <v>72285000000</v>
      </c>
      <c r="G114" s="5">
        <v>73095000000</v>
      </c>
      <c r="I114" s="5">
        <v>67451000000</v>
      </c>
      <c r="J114" s="5">
        <v>65314000000</v>
      </c>
      <c r="K114" s="5">
        <v>99638000000</v>
      </c>
      <c r="L114" s="5">
        <v>105711000000</v>
      </c>
      <c r="M114" s="5">
        <v>80106000000</v>
      </c>
      <c r="N114" s="5">
        <v>83704000000</v>
      </c>
      <c r="O114" s="5">
        <v>89397000000</v>
      </c>
      <c r="P114" s="5">
        <v>82613000000</v>
      </c>
      <c r="Q114" s="5">
        <v>104988000000</v>
      </c>
      <c r="R114" s="5">
        <v>88464000000</v>
      </c>
    </row>
    <row r="115" spans="2:18" ht="15.5" x14ac:dyDescent="0.35">
      <c r="C115" t="s">
        <v>122</v>
      </c>
    </row>
    <row r="116" spans="2:18" ht="15.5" x14ac:dyDescent="0.35">
      <c r="C116" t="s">
        <v>123</v>
      </c>
      <c r="D116" s="5">
        <v>253015000000</v>
      </c>
      <c r="E116" s="5">
        <v>253015000000</v>
      </c>
      <c r="F116" s="5">
        <v>253015000000</v>
      </c>
      <c r="G116" s="5">
        <v>253015000000</v>
      </c>
      <c r="I116" s="5">
        <v>253015000000</v>
      </c>
      <c r="J116" s="5">
        <v>253015000000</v>
      </c>
      <c r="K116" s="5">
        <v>253015000000</v>
      </c>
      <c r="L116" s="5">
        <v>253015000000</v>
      </c>
      <c r="M116" s="5">
        <v>253015000000</v>
      </c>
      <c r="N116" s="5">
        <v>253015000000</v>
      </c>
      <c r="O116" s="5">
        <v>253015000000</v>
      </c>
      <c r="P116" s="5">
        <v>253015000000</v>
      </c>
      <c r="Q116" s="5">
        <v>180725000000</v>
      </c>
      <c r="R116" s="5">
        <v>7000000000</v>
      </c>
    </row>
    <row r="117" spans="2:18" ht="15.5" x14ac:dyDescent="0.35">
      <c r="C117" t="s">
        <v>124</v>
      </c>
      <c r="D117" s="5">
        <v>102691000000</v>
      </c>
      <c r="E117" s="5">
        <v>102691000000</v>
      </c>
      <c r="F117" s="5">
        <v>102691000000</v>
      </c>
      <c r="G117" s="5">
        <v>102691000000</v>
      </c>
      <c r="I117" s="5">
        <v>102691000000</v>
      </c>
      <c r="J117" s="5">
        <v>102691000000</v>
      </c>
      <c r="K117" s="5">
        <v>102691000000</v>
      </c>
      <c r="L117" s="5">
        <v>102691000000</v>
      </c>
      <c r="M117" s="5">
        <v>102691000000</v>
      </c>
      <c r="N117" s="5">
        <v>102691000000</v>
      </c>
      <c r="O117" s="5">
        <v>102691000000</v>
      </c>
      <c r="P117" s="5">
        <v>105636000000</v>
      </c>
      <c r="Q117" s="5">
        <v>177926000000</v>
      </c>
      <c r="R117" s="5">
        <v>27979000000</v>
      </c>
    </row>
    <row r="118" spans="2:18" ht="15.5" x14ac:dyDescent="0.35">
      <c r="C118" t="s">
        <v>125</v>
      </c>
      <c r="D118" s="5">
        <v>198132000000</v>
      </c>
      <c r="E118" s="5">
        <v>191835000000</v>
      </c>
      <c r="F118" s="5">
        <v>177587000000</v>
      </c>
      <c r="G118" s="5">
        <v>171331000000</v>
      </c>
      <c r="I118" s="5">
        <v>191835000000</v>
      </c>
      <c r="J118" s="5">
        <v>173751000000</v>
      </c>
      <c r="K118" s="5">
        <v>172932000000</v>
      </c>
      <c r="L118" s="5">
        <v>146380000000</v>
      </c>
      <c r="M118" s="5">
        <v>130672000000</v>
      </c>
      <c r="N118" s="5">
        <v>119004000000</v>
      </c>
      <c r="O118" s="5">
        <v>99584000000</v>
      </c>
      <c r="P118" s="5">
        <v>94404000000</v>
      </c>
      <c r="Q118" s="5">
        <v>89163000000</v>
      </c>
      <c r="R118" s="5">
        <v>219820000000</v>
      </c>
    </row>
    <row r="119" spans="2:18" ht="15.5" x14ac:dyDescent="0.35">
      <c r="C119" t="s">
        <v>294</v>
      </c>
      <c r="D119" s="5">
        <v>6880000000</v>
      </c>
      <c r="E119" s="5">
        <v>6880000000</v>
      </c>
      <c r="F119" s="5">
        <v>6880000000</v>
      </c>
      <c r="G119" s="5">
        <v>6880000000</v>
      </c>
      <c r="I119" s="5">
        <v>6880000000</v>
      </c>
      <c r="J119" s="5">
        <v>6605000000</v>
      </c>
      <c r="K119" s="5">
        <v>6127000000</v>
      </c>
      <c r="L119" s="5">
        <v>5747000000</v>
      </c>
      <c r="M119" s="5">
        <v>5360000000</v>
      </c>
      <c r="N119" s="5">
        <v>4961000000</v>
      </c>
      <c r="O119" s="5">
        <v>4799000000</v>
      </c>
      <c r="P119" s="5">
        <v>4464000000</v>
      </c>
    </row>
    <row r="120" spans="2:18" ht="15.5" x14ac:dyDescent="0.35">
      <c r="C120" t="s">
        <v>295</v>
      </c>
      <c r="D120" s="5">
        <v>191252000000</v>
      </c>
      <c r="E120" s="5">
        <v>184955000000</v>
      </c>
      <c r="F120" s="5">
        <v>170707000000</v>
      </c>
      <c r="G120" s="5">
        <v>164451000000</v>
      </c>
      <c r="I120" s="5">
        <v>184955000000</v>
      </c>
      <c r="J120" s="5">
        <v>167146000000</v>
      </c>
      <c r="K120" s="5">
        <v>166805000000</v>
      </c>
      <c r="L120" s="5">
        <v>140633000000</v>
      </c>
      <c r="M120" s="5">
        <v>125312000000</v>
      </c>
      <c r="N120" s="5">
        <v>114043000000</v>
      </c>
      <c r="O120" s="5">
        <v>94785000000</v>
      </c>
      <c r="P120" s="5">
        <v>89940000000</v>
      </c>
    </row>
    <row r="121" spans="2:18" ht="15.5" x14ac:dyDescent="0.35">
      <c r="C121" t="s">
        <v>296</v>
      </c>
      <c r="D121" s="5">
        <v>198132000000</v>
      </c>
      <c r="E121" s="5">
        <v>191835000000</v>
      </c>
      <c r="F121" s="5">
        <v>177587000000</v>
      </c>
      <c r="G121" s="5">
        <v>171331000000</v>
      </c>
      <c r="I121" s="5">
        <v>191835000000</v>
      </c>
      <c r="J121" s="5">
        <v>173751000000</v>
      </c>
      <c r="K121" s="5">
        <v>172932000000</v>
      </c>
      <c r="L121" s="5">
        <v>146380000000</v>
      </c>
      <c r="M121" s="5">
        <v>130672000000</v>
      </c>
      <c r="N121" s="5">
        <v>119004000000</v>
      </c>
      <c r="O121" s="5">
        <v>99584000000</v>
      </c>
      <c r="P121" s="5">
        <v>94404000000</v>
      </c>
      <c r="Q121" s="5">
        <v>89163000000</v>
      </c>
      <c r="R121" s="5">
        <v>219820000000</v>
      </c>
    </row>
    <row r="122" spans="2:18" ht="15.5" x14ac:dyDescent="0.35">
      <c r="C122" t="s">
        <v>297</v>
      </c>
      <c r="D122" s="5">
        <v>16600000000</v>
      </c>
      <c r="E122" s="5">
        <v>16316000000</v>
      </c>
      <c r="F122" s="5">
        <v>15518000000</v>
      </c>
      <c r="G122" s="5">
        <v>15424000000</v>
      </c>
      <c r="I122" s="5">
        <v>16316000000</v>
      </c>
      <c r="J122" s="5">
        <v>15928000000</v>
      </c>
      <c r="K122" s="5">
        <v>14821000000</v>
      </c>
      <c r="L122" s="5">
        <v>14452000000</v>
      </c>
      <c r="M122" s="5">
        <v>13660000000</v>
      </c>
      <c r="N122" s="5">
        <v>13399000000</v>
      </c>
      <c r="O122" s="5">
        <v>12591000000</v>
      </c>
      <c r="P122" s="5">
        <v>12131000000</v>
      </c>
      <c r="Q122" s="5">
        <v>10737000000</v>
      </c>
      <c r="R122" s="5">
        <v>4830000000</v>
      </c>
    </row>
    <row r="123" spans="2:18" ht="15.5" x14ac:dyDescent="0.35">
      <c r="C123" t="s">
        <v>9</v>
      </c>
      <c r="D123" s="5">
        <v>997286000000</v>
      </c>
      <c r="E123" s="5">
        <v>990728000000</v>
      </c>
      <c r="F123" s="5">
        <v>978084000000</v>
      </c>
      <c r="G123" s="5">
        <v>971679000000</v>
      </c>
      <c r="I123" s="5">
        <v>990728000000</v>
      </c>
      <c r="J123" s="5">
        <v>974677000000</v>
      </c>
      <c r="K123" s="5">
        <v>964909000000</v>
      </c>
      <c r="L123" s="5">
        <v>940218000000</v>
      </c>
      <c r="M123" s="5">
        <v>905294000000</v>
      </c>
      <c r="N123" s="5">
        <v>889980000000</v>
      </c>
      <c r="O123" s="5">
        <v>834398000000</v>
      </c>
      <c r="P123" s="5">
        <v>831452000000</v>
      </c>
      <c r="Q123" s="5">
        <v>762463000000</v>
      </c>
      <c r="R123" s="5">
        <v>243276000000</v>
      </c>
    </row>
    <row r="124" spans="2:18" ht="15.5" x14ac:dyDescent="0.35">
      <c r="C124" t="s">
        <v>126</v>
      </c>
      <c r="D124" s="5">
        <v>1064489000000</v>
      </c>
      <c r="E124" s="5">
        <v>1058179000000</v>
      </c>
      <c r="F124" s="5">
        <v>1050369000000</v>
      </c>
      <c r="G124" s="5">
        <v>1044774000000</v>
      </c>
      <c r="I124" s="5">
        <v>1058179000000</v>
      </c>
      <c r="J124" s="5">
        <v>1039991000000</v>
      </c>
      <c r="K124" s="5">
        <v>1064547000000</v>
      </c>
      <c r="L124" s="5">
        <v>1045929000000</v>
      </c>
      <c r="M124" s="5">
        <v>985400000000</v>
      </c>
      <c r="N124" s="5">
        <v>973684000000</v>
      </c>
      <c r="O124" s="5">
        <v>923795000000</v>
      </c>
      <c r="P124" s="5">
        <v>914065000000</v>
      </c>
      <c r="Q124" s="5">
        <v>867451000000</v>
      </c>
      <c r="R124" s="5">
        <v>331740000000</v>
      </c>
    </row>
    <row r="125" spans="2:18" ht="15.5" x14ac:dyDescent="0.35">
      <c r="C125" t="s">
        <v>127</v>
      </c>
      <c r="D125" s="5">
        <v>2530150002</v>
      </c>
      <c r="E125" s="5">
        <v>2530150002</v>
      </c>
      <c r="F125" s="5">
        <v>2530150002</v>
      </c>
      <c r="G125" s="5">
        <v>2530150002</v>
      </c>
      <c r="I125" s="5">
        <v>2530150002</v>
      </c>
      <c r="J125" s="5">
        <v>2530150002</v>
      </c>
      <c r="K125" s="5">
        <v>2530150002</v>
      </c>
      <c r="L125" s="5">
        <v>2530150002</v>
      </c>
      <c r="M125" s="5">
        <v>2530150002</v>
      </c>
      <c r="N125" s="5">
        <v>2530150002</v>
      </c>
      <c r="O125" s="5">
        <v>2530150002</v>
      </c>
      <c r="P125" s="5">
        <v>2530150002</v>
      </c>
      <c r="Q125" s="5">
        <v>1807250000</v>
      </c>
      <c r="R125" s="5">
        <v>1400</v>
      </c>
    </row>
    <row r="127" spans="2:18" ht="15.5" x14ac:dyDescent="0.35">
      <c r="B127" t="s">
        <v>128</v>
      </c>
      <c r="C127" t="s">
        <v>129</v>
      </c>
      <c r="D127" s="5">
        <v>12453000000</v>
      </c>
      <c r="E127" s="5">
        <v>43258000000</v>
      </c>
      <c r="F127" s="5">
        <v>22350000000</v>
      </c>
      <c r="G127" s="5">
        <v>12710000000</v>
      </c>
      <c r="I127" s="5">
        <v>97419000000</v>
      </c>
      <c r="J127" s="5">
        <v>60600000000</v>
      </c>
      <c r="K127" s="5">
        <v>65730000000</v>
      </c>
      <c r="L127" s="5">
        <v>-506000000</v>
      </c>
      <c r="M127" s="5">
        <v>29843000000</v>
      </c>
      <c r="N127" s="5">
        <v>62326000000</v>
      </c>
      <c r="O127" s="5">
        <v>40998000000</v>
      </c>
      <c r="P127" s="5">
        <v>29393000000</v>
      </c>
      <c r="Q127" s="5">
        <v>23574000000</v>
      </c>
      <c r="R127" s="5">
        <v>87772000000</v>
      </c>
    </row>
    <row r="128" spans="2:18" ht="15.5" x14ac:dyDescent="0.35">
      <c r="C128" t="s">
        <v>298</v>
      </c>
      <c r="D128" s="5">
        <v>79534000000</v>
      </c>
      <c r="E128" s="5">
        <v>94818000000</v>
      </c>
      <c r="F128" s="5">
        <v>100375000000</v>
      </c>
      <c r="G128" s="5">
        <v>74045000000</v>
      </c>
      <c r="I128" s="5">
        <v>362745000000</v>
      </c>
      <c r="J128" s="5">
        <v>387947000000</v>
      </c>
      <c r="K128" s="5">
        <v>529860000000</v>
      </c>
      <c r="L128" s="5">
        <v>506756000000</v>
      </c>
      <c r="M128" s="5">
        <v>422523000000</v>
      </c>
      <c r="N128" s="5">
        <v>371964000000</v>
      </c>
      <c r="O128" s="5">
        <v>373985000000</v>
      </c>
      <c r="P128" s="5">
        <v>432049000000</v>
      </c>
      <c r="Q128" s="5">
        <v>394373000000</v>
      </c>
      <c r="R128" s="5">
        <v>374779000000</v>
      </c>
    </row>
    <row r="129" spans="3:18" ht="15.5" x14ac:dyDescent="0.35">
      <c r="C129" t="s">
        <v>300</v>
      </c>
      <c r="D129" s="5">
        <v>-50079000000</v>
      </c>
      <c r="E129" s="5">
        <v>-34472000000</v>
      </c>
      <c r="F129" s="5">
        <v>-63856000000</v>
      </c>
      <c r="G129" s="5">
        <v>-44398000000</v>
      </c>
      <c r="I129" s="5">
        <v>-201514000000</v>
      </c>
      <c r="J129" s="5">
        <v>-256832000000</v>
      </c>
      <c r="K129" s="5">
        <v>-387980000000</v>
      </c>
      <c r="L129" s="5">
        <v>-427842000000</v>
      </c>
      <c r="M129" s="5">
        <v>-323558000000</v>
      </c>
      <c r="N129" s="5">
        <v>-261792000000</v>
      </c>
      <c r="O129" s="5">
        <v>-280011000000</v>
      </c>
      <c r="P129" s="5">
        <v>-348502000000</v>
      </c>
      <c r="Q129" s="5">
        <v>-310508000000</v>
      </c>
      <c r="R129" s="5">
        <v>-244209000000</v>
      </c>
    </row>
    <row r="130" spans="3:18" ht="15.5" x14ac:dyDescent="0.35">
      <c r="C130" t="s">
        <v>554</v>
      </c>
      <c r="D130" s="5">
        <v>-16721000000</v>
      </c>
      <c r="E130" s="5">
        <v>-12588000000</v>
      </c>
      <c r="F130" s="5">
        <v>-18116000000</v>
      </c>
      <c r="G130" s="5">
        <v>-16667000000</v>
      </c>
      <c r="I130" s="5">
        <v>-64415000000</v>
      </c>
      <c r="J130" s="5">
        <v>-72628000000</v>
      </c>
      <c r="K130" s="5">
        <v>-74874000000</v>
      </c>
      <c r="L130" s="5">
        <v>-70871000000</v>
      </c>
      <c r="M130" s="5">
        <v>-64856000000</v>
      </c>
      <c r="N130" s="5">
        <v>-53000000000</v>
      </c>
      <c r="O130" s="5">
        <v>-60215000000</v>
      </c>
      <c r="P130" s="5">
        <v>-51666000000</v>
      </c>
      <c r="Q130" s="5">
        <v>-41789000000</v>
      </c>
      <c r="R130" s="5">
        <v>-37386000000</v>
      </c>
    </row>
    <row r="131" spans="3:18" ht="15.5" x14ac:dyDescent="0.35">
      <c r="C131" t="s">
        <v>555</v>
      </c>
      <c r="D131" s="5">
        <v>1427000000</v>
      </c>
      <c r="E131" s="5">
        <v>2041000000</v>
      </c>
      <c r="F131" s="5">
        <v>2329000000</v>
      </c>
      <c r="G131" s="5">
        <v>2214000000</v>
      </c>
      <c r="I131" s="5">
        <v>8623000000</v>
      </c>
      <c r="J131" s="5">
        <v>8199000000</v>
      </c>
      <c r="K131" s="5">
        <v>6152000000</v>
      </c>
      <c r="L131" s="5">
        <v>4014000000</v>
      </c>
      <c r="M131" s="5">
        <v>5319000000</v>
      </c>
      <c r="N131" s="5">
        <v>8402000000</v>
      </c>
      <c r="O131" s="5">
        <v>8938000000</v>
      </c>
      <c r="P131" s="5">
        <v>7625000000</v>
      </c>
      <c r="Q131" s="5">
        <v>4709000000</v>
      </c>
      <c r="R131" s="5">
        <v>2039000000</v>
      </c>
    </row>
    <row r="132" spans="3:18" ht="15.5" x14ac:dyDescent="0.35">
      <c r="C132" t="s">
        <v>511</v>
      </c>
      <c r="D132" s="5">
        <v>-90000000</v>
      </c>
      <c r="E132" s="5">
        <v>-391000000</v>
      </c>
      <c r="F132" s="5">
        <v>-98000000</v>
      </c>
      <c r="G132" s="5">
        <v>-106000000</v>
      </c>
      <c r="I132" s="5">
        <v>-723000000</v>
      </c>
      <c r="J132" s="5">
        <v>-984000000</v>
      </c>
      <c r="K132" s="5">
        <v>-867000000</v>
      </c>
      <c r="L132" s="5">
        <v>-1397000000</v>
      </c>
      <c r="M132" s="5">
        <v>-510000000</v>
      </c>
      <c r="N132" s="5">
        <v>-1205000000</v>
      </c>
      <c r="O132" s="5">
        <v>-1085000000</v>
      </c>
      <c r="P132" s="5">
        <v>-932000000</v>
      </c>
      <c r="Q132" s="5">
        <v>-412000000</v>
      </c>
      <c r="R132" s="5">
        <v>-6741000000</v>
      </c>
    </row>
    <row r="133" spans="3:18" ht="15.5" x14ac:dyDescent="0.35">
      <c r="C133" t="s">
        <v>556</v>
      </c>
      <c r="D133" s="5">
        <v>-1819000000</v>
      </c>
      <c r="E133" s="5">
        <v>-2794000000</v>
      </c>
      <c r="F133" s="5">
        <v>-2773000000</v>
      </c>
      <c r="G133" s="5">
        <v>-2592000000</v>
      </c>
      <c r="I133" s="5">
        <v>-9056000000</v>
      </c>
      <c r="J133" s="5">
        <v>-9893000000</v>
      </c>
      <c r="K133" s="5">
        <v>-8618000000</v>
      </c>
      <c r="L133" s="5">
        <v>-12830000000</v>
      </c>
      <c r="M133" s="5">
        <v>-10950000000</v>
      </c>
      <c r="N133" s="5">
        <v>-6344000000</v>
      </c>
      <c r="O133" s="5">
        <v>-5501000000</v>
      </c>
      <c r="P133" s="5">
        <v>-10986000000</v>
      </c>
      <c r="Q133" s="5">
        <v>-26618000000</v>
      </c>
      <c r="R133" s="5">
        <v>-3141000000</v>
      </c>
    </row>
    <row r="134" spans="3:18" ht="15.5" x14ac:dyDescent="0.35">
      <c r="C134" t="s">
        <v>557</v>
      </c>
      <c r="J134" s="5">
        <v>2941000000</v>
      </c>
      <c r="L134" s="5">
        <v>421000000</v>
      </c>
      <c r="M134" s="5">
        <v>730000000</v>
      </c>
      <c r="N134" s="5">
        <v>3350000000</v>
      </c>
      <c r="O134" s="5">
        <v>3950000000</v>
      </c>
    </row>
    <row r="135" spans="3:18" ht="15.5" x14ac:dyDescent="0.35">
      <c r="C135" t="s">
        <v>558</v>
      </c>
      <c r="D135" s="5">
        <v>201000000</v>
      </c>
      <c r="E135" s="5">
        <v>644000000</v>
      </c>
      <c r="F135" s="5">
        <v>489000000</v>
      </c>
      <c r="G135" s="5">
        <v>214000000</v>
      </c>
      <c r="I135" s="5">
        <v>1759000000</v>
      </c>
      <c r="J135" s="5">
        <v>1850000000</v>
      </c>
      <c r="K135" s="5">
        <v>2057000000</v>
      </c>
      <c r="L135" s="5">
        <v>1243000000</v>
      </c>
      <c r="M135" s="5">
        <v>1145000000</v>
      </c>
      <c r="N135" s="5">
        <v>951000000</v>
      </c>
      <c r="O135" s="5">
        <v>937000000</v>
      </c>
      <c r="P135" s="5">
        <v>1805000000</v>
      </c>
      <c r="Q135" s="5">
        <v>3819000000</v>
      </c>
      <c r="R135" s="5">
        <v>2431000000</v>
      </c>
    </row>
    <row r="136" spans="3:18" ht="15.5" x14ac:dyDescent="0.35">
      <c r="C136" t="s">
        <v>281</v>
      </c>
      <c r="E136" s="5">
        <v>-4000000000</v>
      </c>
      <c r="F136" s="5">
        <v>4000000000</v>
      </c>
    </row>
    <row r="137" spans="3:18" ht="15.5" x14ac:dyDescent="0.35">
      <c r="C137" t="s">
        <v>152</v>
      </c>
      <c r="D137" s="5">
        <v>3385000000</v>
      </c>
      <c r="E137" s="5">
        <v>-29345000000</v>
      </c>
      <c r="F137" s="5">
        <v>3448000000</v>
      </c>
      <c r="G137" s="5">
        <v>-16591000000</v>
      </c>
      <c r="I137" s="5">
        <v>-46904000000</v>
      </c>
      <c r="J137" s="5">
        <v>-54391000000</v>
      </c>
      <c r="K137" s="5">
        <v>-24441000000</v>
      </c>
      <c r="L137" s="5">
        <v>-27264000000</v>
      </c>
      <c r="M137" s="5">
        <v>-20452000000</v>
      </c>
      <c r="N137" s="5">
        <v>-26851000000</v>
      </c>
      <c r="O137" s="5">
        <v>-30362000000</v>
      </c>
      <c r="P137" s="5">
        <v>-22330000000</v>
      </c>
      <c r="Q137" s="5">
        <v>137985000000</v>
      </c>
      <c r="R137" s="5">
        <v>-68202000000</v>
      </c>
    </row>
    <row r="138" spans="3:18" ht="15.5" x14ac:dyDescent="0.35">
      <c r="C138" t="s">
        <v>142</v>
      </c>
      <c r="D138" s="5">
        <v>-9927000000</v>
      </c>
      <c r="E138" s="5">
        <v>-14584000000</v>
      </c>
      <c r="F138" s="5">
        <v>-32697000000</v>
      </c>
      <c r="G138" s="5">
        <v>-12255000000</v>
      </c>
      <c r="I138" s="5">
        <v>-60327000000</v>
      </c>
      <c r="J138" s="5">
        <v>-10456000000</v>
      </c>
      <c r="K138" s="5">
        <v>-5441000000</v>
      </c>
      <c r="L138" s="5">
        <v>-19940000000</v>
      </c>
      <c r="M138" s="5">
        <v>-6354000000</v>
      </c>
      <c r="N138" s="5">
        <v>-3481000000</v>
      </c>
      <c r="O138" s="5">
        <v>-15106000000</v>
      </c>
      <c r="P138" s="5">
        <v>-4461000000</v>
      </c>
      <c r="Q138" s="5">
        <v>-25095000000</v>
      </c>
      <c r="R138" s="5">
        <v>2743000000</v>
      </c>
    </row>
    <row r="139" spans="3:18" ht="15.5" x14ac:dyDescent="0.35">
      <c r="C139" t="s">
        <v>151</v>
      </c>
      <c r="D139" s="5">
        <v>-6248000000</v>
      </c>
      <c r="E139" s="5">
        <v>-39622000000</v>
      </c>
      <c r="F139" s="5">
        <v>-15370000000</v>
      </c>
      <c r="G139" s="5">
        <v>-639000000</v>
      </c>
      <c r="I139" s="5">
        <v>-56422000000</v>
      </c>
      <c r="J139" s="5">
        <v>-9902000000</v>
      </c>
      <c r="K139" s="5">
        <v>-5441000000</v>
      </c>
      <c r="L139" s="5">
        <v>-19328000000</v>
      </c>
      <c r="M139" s="5">
        <v>-5435000000</v>
      </c>
      <c r="N139" s="5">
        <v>-3430000000</v>
      </c>
      <c r="O139" s="5">
        <v>-12951000000</v>
      </c>
      <c r="P139" s="5">
        <v>-4247000000</v>
      </c>
      <c r="Q139" s="5">
        <v>-14073000000</v>
      </c>
      <c r="R139" s="5">
        <v>-3013000000</v>
      </c>
    </row>
    <row r="140" spans="3:18" ht="15.5" x14ac:dyDescent="0.35">
      <c r="C140" t="s">
        <v>559</v>
      </c>
      <c r="L140" s="5">
        <v>-30000000</v>
      </c>
      <c r="N140" s="5">
        <v>-51000000</v>
      </c>
      <c r="O140" s="5">
        <v>-2314000000</v>
      </c>
    </row>
    <row r="141" spans="3:18" ht="15.5" x14ac:dyDescent="0.35">
      <c r="C141" t="s">
        <v>560</v>
      </c>
      <c r="E141" s="5">
        <v>85000000</v>
      </c>
      <c r="I141" s="5">
        <v>85000000</v>
      </c>
      <c r="O141" s="5">
        <v>159000000</v>
      </c>
      <c r="Q141" s="5">
        <v>86000000</v>
      </c>
      <c r="R141" s="5">
        <v>59000000</v>
      </c>
    </row>
    <row r="142" spans="3:18" ht="15.5" x14ac:dyDescent="0.35">
      <c r="C142" t="s">
        <v>561</v>
      </c>
      <c r="Q142" s="5">
        <v>-4000000</v>
      </c>
      <c r="R142" s="5">
        <v>-3000000</v>
      </c>
    </row>
    <row r="143" spans="3:18" ht="15.5" x14ac:dyDescent="0.35">
      <c r="C143" t="s">
        <v>562</v>
      </c>
      <c r="E143" s="5">
        <v>-156000000</v>
      </c>
      <c r="I143" s="5">
        <v>-156000000</v>
      </c>
    </row>
    <row r="144" spans="3:18" ht="15.5" x14ac:dyDescent="0.35">
      <c r="C144" t="s">
        <v>547</v>
      </c>
      <c r="R144" s="5">
        <v>5700000000</v>
      </c>
    </row>
    <row r="145" spans="3:18" ht="15.5" x14ac:dyDescent="0.35">
      <c r="C145" t="s">
        <v>309</v>
      </c>
      <c r="D145" s="5">
        <v>-3679000000</v>
      </c>
      <c r="E145" s="5">
        <v>25109000000</v>
      </c>
      <c r="F145" s="5">
        <v>-17327000000</v>
      </c>
      <c r="G145" s="5">
        <v>-11616000000</v>
      </c>
      <c r="I145" s="5">
        <v>-3834000000</v>
      </c>
      <c r="J145" s="5">
        <v>-554000000</v>
      </c>
      <c r="L145" s="5">
        <v>-582000000</v>
      </c>
      <c r="M145" s="5">
        <v>-919000000</v>
      </c>
      <c r="P145" s="5">
        <v>-214000000</v>
      </c>
      <c r="Q145" s="5">
        <v>-11104000000</v>
      </c>
    </row>
    <row r="146" spans="3:18" ht="15.5" x14ac:dyDescent="0.35">
      <c r="C146" t="s">
        <v>153</v>
      </c>
      <c r="D146" s="5">
        <v>3385000000</v>
      </c>
      <c r="E146" s="5">
        <v>-29345000000</v>
      </c>
      <c r="F146" s="5">
        <v>3448000000</v>
      </c>
      <c r="G146" s="5">
        <v>-16591000000</v>
      </c>
      <c r="I146" s="5">
        <v>-46904000000</v>
      </c>
      <c r="J146" s="5">
        <v>-54391000000</v>
      </c>
      <c r="K146" s="5">
        <v>-24441000000</v>
      </c>
      <c r="L146" s="5">
        <v>-27264000000</v>
      </c>
      <c r="M146" s="5">
        <v>-20452000000</v>
      </c>
      <c r="N146" s="5">
        <v>-26851000000</v>
      </c>
      <c r="O146" s="5">
        <v>-30362000000</v>
      </c>
      <c r="P146" s="5">
        <v>-22330000000</v>
      </c>
      <c r="Q146" s="5">
        <v>137985000000</v>
      </c>
      <c r="R146" s="5">
        <v>-68202000000</v>
      </c>
    </row>
    <row r="147" spans="3:18" ht="15.5" x14ac:dyDescent="0.35">
      <c r="C147" t="s">
        <v>314</v>
      </c>
      <c r="E147" s="5">
        <v>-430000000</v>
      </c>
      <c r="F147" s="5">
        <v>-427000000</v>
      </c>
      <c r="G147" s="5">
        <v>-423000000</v>
      </c>
      <c r="I147" s="5">
        <v>-2093000000</v>
      </c>
      <c r="J147" s="5">
        <v>-3184000000</v>
      </c>
      <c r="K147" s="5">
        <v>-2947000000</v>
      </c>
      <c r="L147" s="5">
        <v>-1082000000</v>
      </c>
      <c r="R147" s="5">
        <v>-71500000000</v>
      </c>
    </row>
    <row r="148" spans="3:18" ht="15.5" x14ac:dyDescent="0.35">
      <c r="C148" t="s">
        <v>161</v>
      </c>
      <c r="K148" s="5">
        <v>4950000000</v>
      </c>
      <c r="L148" s="5">
        <v>4500000000</v>
      </c>
      <c r="R148" s="5">
        <v>575000000</v>
      </c>
    </row>
    <row r="149" spans="3:18" ht="15.5" x14ac:dyDescent="0.35">
      <c r="C149" t="s">
        <v>465</v>
      </c>
      <c r="Q149" s="5">
        <v>-35000000</v>
      </c>
      <c r="R149" s="5">
        <v>-90000000</v>
      </c>
    </row>
    <row r="150" spans="3:18" ht="15.5" x14ac:dyDescent="0.35">
      <c r="C150" t="s">
        <v>563</v>
      </c>
      <c r="P150" s="5">
        <v>-107000000</v>
      </c>
      <c r="Q150" s="5">
        <v>-239000000</v>
      </c>
      <c r="R150" s="5">
        <v>-263000000</v>
      </c>
    </row>
    <row r="151" spans="3:18" ht="15.5" x14ac:dyDescent="0.35">
      <c r="C151" t="s">
        <v>564</v>
      </c>
      <c r="D151" s="5">
        <v>5000000000</v>
      </c>
      <c r="J151" s="5">
        <v>6000000000</v>
      </c>
      <c r="K151" s="5">
        <v>-6000000000</v>
      </c>
      <c r="L151" s="5">
        <v>-5000000000</v>
      </c>
    </row>
    <row r="152" spans="3:18" ht="15.5" x14ac:dyDescent="0.35">
      <c r="C152" t="s">
        <v>565</v>
      </c>
      <c r="D152" s="5">
        <v>-4615000000</v>
      </c>
      <c r="E152" s="5">
        <v>-35886000000</v>
      </c>
      <c r="F152" s="5">
        <v>14903000000</v>
      </c>
      <c r="G152" s="5">
        <v>-3816000000</v>
      </c>
      <c r="I152" s="5">
        <v>-28000000000</v>
      </c>
      <c r="J152" s="5">
        <v>-14947000000</v>
      </c>
    </row>
    <row r="153" spans="3:18" ht="15.5" x14ac:dyDescent="0.35">
      <c r="C153" t="s">
        <v>124</v>
      </c>
      <c r="R153" s="5">
        <v>23417000000</v>
      </c>
    </row>
    <row r="154" spans="3:18" ht="15.5" x14ac:dyDescent="0.35">
      <c r="C154" t="s">
        <v>318</v>
      </c>
      <c r="E154" s="5">
        <v>-29000000</v>
      </c>
      <c r="F154" s="5">
        <v>-28000000</v>
      </c>
      <c r="G154" s="5">
        <v>-29000000</v>
      </c>
      <c r="I154" s="5">
        <v>-114000000</v>
      </c>
      <c r="J154" s="5">
        <v>-104000000</v>
      </c>
      <c r="K154" s="5">
        <v>-112000000</v>
      </c>
      <c r="L154" s="5">
        <v>-100000000</v>
      </c>
      <c r="M154" s="5">
        <v>-90000000</v>
      </c>
      <c r="N154" s="5">
        <v>-80000000</v>
      </c>
    </row>
    <row r="155" spans="3:18" ht="15.5" x14ac:dyDescent="0.35">
      <c r="C155" t="s">
        <v>371</v>
      </c>
      <c r="G155" s="5">
        <v>-20241000000</v>
      </c>
      <c r="I155" s="5">
        <v>-20241000000</v>
      </c>
      <c r="J155" s="5">
        <v>-30362000000</v>
      </c>
      <c r="K155" s="5">
        <v>-25302000000</v>
      </c>
      <c r="L155" s="5">
        <v>-25302000000</v>
      </c>
      <c r="M155" s="5">
        <v>-30362000000</v>
      </c>
      <c r="N155" s="5">
        <v>-22771000000</v>
      </c>
      <c r="O155" s="5">
        <v>-30362000000</v>
      </c>
      <c r="P155" s="5">
        <v>-26223000000</v>
      </c>
      <c r="Q155" s="5">
        <v>-37000000000</v>
      </c>
    </row>
    <row r="156" spans="3:18" ht="15.5" x14ac:dyDescent="0.35">
      <c r="C156" t="s">
        <v>566</v>
      </c>
      <c r="G156" s="5">
        <v>-837000000</v>
      </c>
      <c r="I156" s="5">
        <v>-837000000</v>
      </c>
      <c r="J156" s="5">
        <v>-413000000</v>
      </c>
      <c r="K156" s="5">
        <v>-310000000</v>
      </c>
    </row>
    <row r="157" spans="3:18" ht="15.5" x14ac:dyDescent="0.35">
      <c r="C157" t="s">
        <v>567</v>
      </c>
      <c r="Q157" s="5">
        <v>175293000000</v>
      </c>
    </row>
    <row r="158" spans="3:18" ht="15.5" x14ac:dyDescent="0.35">
      <c r="C158" t="s">
        <v>434</v>
      </c>
      <c r="D158" s="5">
        <v>5911000000</v>
      </c>
      <c r="E158" s="5">
        <v>-671000000</v>
      </c>
      <c r="F158" s="5">
        <v>-6899000000</v>
      </c>
      <c r="G158" s="5">
        <v>-16136000000</v>
      </c>
      <c r="I158" s="5">
        <v>-9812000000</v>
      </c>
      <c r="J158" s="5">
        <v>-4247000000</v>
      </c>
      <c r="K158" s="5">
        <v>35848000000</v>
      </c>
      <c r="L158" s="5">
        <v>-47710000000</v>
      </c>
      <c r="M158" s="5">
        <v>3037000000</v>
      </c>
      <c r="N158" s="5">
        <v>31994000000</v>
      </c>
      <c r="O158" s="5">
        <v>-4470000000</v>
      </c>
      <c r="P158" s="5">
        <v>2602000000</v>
      </c>
      <c r="Q158" s="5">
        <v>136464000000</v>
      </c>
      <c r="R158" s="5">
        <v>22313000000</v>
      </c>
    </row>
    <row r="159" spans="3:18" ht="15.5" x14ac:dyDescent="0.35">
      <c r="C159" t="s">
        <v>166</v>
      </c>
      <c r="D159" s="5">
        <v>207757000000</v>
      </c>
      <c r="I159" s="5">
        <v>217569000000</v>
      </c>
      <c r="J159" s="5">
        <v>221816000000</v>
      </c>
      <c r="K159" s="5">
        <v>185968000000</v>
      </c>
      <c r="L159" s="5">
        <v>233678000000</v>
      </c>
      <c r="M159" s="5">
        <v>230641000000</v>
      </c>
      <c r="N159" s="5">
        <v>198647000000</v>
      </c>
      <c r="O159" s="5">
        <v>203117000000</v>
      </c>
      <c r="P159" s="5">
        <v>200515000000</v>
      </c>
      <c r="Q159" s="5">
        <v>64051000000</v>
      </c>
      <c r="R159" s="5">
        <v>41738000000</v>
      </c>
    </row>
    <row r="160" spans="3:18" ht="15.5" x14ac:dyDescent="0.35">
      <c r="C160" t="s">
        <v>167</v>
      </c>
    </row>
    <row r="161" spans="2:18" ht="15.5" x14ac:dyDescent="0.35">
      <c r="C161" t="s">
        <v>168</v>
      </c>
      <c r="D161" s="5">
        <v>213668000000</v>
      </c>
      <c r="E161" s="5">
        <v>-671000000</v>
      </c>
      <c r="F161" s="5">
        <v>-6899000000</v>
      </c>
      <c r="G161" s="5">
        <v>-16136000000</v>
      </c>
      <c r="I161" s="5">
        <v>207757000000</v>
      </c>
      <c r="J161" s="5">
        <v>217569000000</v>
      </c>
      <c r="K161" s="5">
        <v>221816000000</v>
      </c>
      <c r="L161" s="5">
        <v>185968000000</v>
      </c>
      <c r="M161" s="5">
        <v>233678000000</v>
      </c>
      <c r="N161" s="5">
        <v>230641000000</v>
      </c>
      <c r="O161" s="5">
        <v>198647000000</v>
      </c>
      <c r="P161" s="5">
        <v>203117000000</v>
      </c>
      <c r="Q161" s="5">
        <v>200515000000</v>
      </c>
      <c r="R161" s="5">
        <v>64051000000</v>
      </c>
    </row>
    <row r="163" spans="2:18" ht="15.5" x14ac:dyDescent="0.35">
      <c r="B163" t="s">
        <v>169</v>
      </c>
      <c r="C163" t="s">
        <v>11</v>
      </c>
      <c r="D163" s="5">
        <v>2530000000</v>
      </c>
      <c r="E163" s="5">
        <v>2530000000</v>
      </c>
      <c r="F163" s="5">
        <v>2530000000</v>
      </c>
      <c r="G163" s="5">
        <v>2530000000</v>
      </c>
      <c r="I163" s="5">
        <v>2530000000</v>
      </c>
      <c r="J163" s="5">
        <v>2530000000</v>
      </c>
      <c r="K163" s="5">
        <v>2530000000</v>
      </c>
      <c r="L163" s="5">
        <v>2530000000</v>
      </c>
      <c r="M163" s="5">
        <v>2530000000</v>
      </c>
      <c r="N163" s="5">
        <v>2530000000</v>
      </c>
      <c r="O163" s="5">
        <v>2530000000</v>
      </c>
      <c r="P163" s="5">
        <v>2530000000</v>
      </c>
      <c r="Q163" s="5">
        <v>1810000000</v>
      </c>
      <c r="R163" s="5">
        <v>0</v>
      </c>
    </row>
    <row r="164" spans="2:18" ht="15.5" x14ac:dyDescent="0.35">
      <c r="C164" t="s">
        <v>170</v>
      </c>
      <c r="D164" s="6">
        <v>2.4900000000000002</v>
      </c>
      <c r="E164" s="6">
        <v>4.08</v>
      </c>
      <c r="F164" s="6">
        <v>2.4700000000000002</v>
      </c>
      <c r="G164" s="6">
        <v>3.08</v>
      </c>
    </row>
    <row r="165" spans="2:18" ht="15.5" x14ac:dyDescent="0.35">
      <c r="C165" t="s">
        <v>171</v>
      </c>
      <c r="D165" s="6">
        <v>76.709999999999994</v>
      </c>
      <c r="E165" s="6">
        <v>51.96</v>
      </c>
      <c r="F165" s="6">
        <v>74.900000000000006</v>
      </c>
      <c r="G165" s="6">
        <v>50.65</v>
      </c>
    </row>
    <row r="166" spans="2:18" ht="15.5" x14ac:dyDescent="0.35">
      <c r="C166" t="s">
        <v>59</v>
      </c>
      <c r="D166" s="6">
        <v>6.75</v>
      </c>
      <c r="E166" s="5">
        <v>6</v>
      </c>
      <c r="F166" s="6">
        <v>5.97</v>
      </c>
      <c r="G166" s="6">
        <v>5.07</v>
      </c>
    </row>
    <row r="167" spans="2:18" ht="15.5" x14ac:dyDescent="0.35">
      <c r="C167" t="s">
        <v>172</v>
      </c>
      <c r="D167" s="5">
        <v>12320000000</v>
      </c>
      <c r="E167" s="5">
        <v>16070000000</v>
      </c>
      <c r="F167" s="5">
        <v>9930000000</v>
      </c>
      <c r="G167" s="5">
        <v>12730000000</v>
      </c>
    </row>
    <row r="168" spans="2:18" ht="15.5" x14ac:dyDescent="0.35">
      <c r="C168" t="s">
        <v>173</v>
      </c>
      <c r="D168" s="6">
        <v>5.8999999999999999E-3</v>
      </c>
      <c r="E168" s="6">
        <v>9.7999999999999997E-3</v>
      </c>
      <c r="F168" s="6">
        <v>6.0000000000000001E-3</v>
      </c>
      <c r="G168" s="6">
        <v>7.4999999999999997E-3</v>
      </c>
    </row>
    <row r="169" spans="2:18" ht="15.5" x14ac:dyDescent="0.35">
      <c r="C169" t="s">
        <v>174</v>
      </c>
      <c r="D169" s="6">
        <v>6.4000000000000003E-3</v>
      </c>
      <c r="E169" s="6">
        <v>1.06E-2</v>
      </c>
      <c r="F169" s="6">
        <v>6.5000000000000006E-3</v>
      </c>
      <c r="G169" s="6">
        <v>8.199999999999999E-3</v>
      </c>
    </row>
    <row r="170" spans="2:18" ht="15.5" x14ac:dyDescent="0.35">
      <c r="C170" t="s">
        <v>175</v>
      </c>
      <c r="D170" s="6">
        <v>6.5000000000000006E-3</v>
      </c>
      <c r="E170" s="6">
        <v>1.11E-2</v>
      </c>
      <c r="F170" s="6">
        <v>5.1999999999999998E-3</v>
      </c>
      <c r="G170" s="6">
        <v>8.199999999999999E-3</v>
      </c>
    </row>
    <row r="171" spans="2:18" ht="15.5" x14ac:dyDescent="0.35">
      <c r="C171" t="s">
        <v>176</v>
      </c>
      <c r="D171" s="6">
        <v>74.33</v>
      </c>
      <c r="E171" s="6">
        <v>12.82</v>
      </c>
      <c r="F171" s="6">
        <v>53.4</v>
      </c>
      <c r="G171" s="6">
        <v>78.040000000000006</v>
      </c>
    </row>
    <row r="172" spans="2:18" ht="15.5" x14ac:dyDescent="0.35">
      <c r="C172" t="s">
        <v>325</v>
      </c>
      <c r="D172" s="5">
        <v>997000000000</v>
      </c>
      <c r="E172" s="5">
        <v>991000000000</v>
      </c>
      <c r="F172" s="5">
        <v>978000000000</v>
      </c>
      <c r="G172" s="5">
        <v>972000000000</v>
      </c>
    </row>
    <row r="173" spans="2:18" ht="15.5" x14ac:dyDescent="0.35">
      <c r="C173" t="s">
        <v>177</v>
      </c>
      <c r="D173" s="6">
        <v>0.49</v>
      </c>
      <c r="E173" s="6">
        <v>0.55000000000000004</v>
      </c>
      <c r="F173" s="6">
        <v>0.49</v>
      </c>
      <c r="G173" s="6">
        <v>0.41</v>
      </c>
    </row>
    <row r="174" spans="2:18" ht="15.5" x14ac:dyDescent="0.35">
      <c r="C174" t="s">
        <v>178</v>
      </c>
      <c r="D174" s="6">
        <v>387.6</v>
      </c>
      <c r="E174" s="6">
        <v>385.12</v>
      </c>
      <c r="F174" s="6">
        <v>380.44</v>
      </c>
      <c r="G174" s="6">
        <v>377.94</v>
      </c>
    </row>
    <row r="175" spans="2:18" ht="15.5" x14ac:dyDescent="0.35">
      <c r="C175" t="s">
        <v>179</v>
      </c>
      <c r="D175" s="6">
        <v>0.51</v>
      </c>
      <c r="E175" s="6">
        <v>0.56999999999999995</v>
      </c>
      <c r="F175" s="6">
        <v>0.5</v>
      </c>
      <c r="G175" s="6">
        <v>0.43</v>
      </c>
    </row>
    <row r="176" spans="2:18" ht="15.5" x14ac:dyDescent="0.35">
      <c r="C176" t="s">
        <v>180</v>
      </c>
      <c r="D176" s="6">
        <v>376.3</v>
      </c>
      <c r="E176" s="6">
        <v>373.82</v>
      </c>
      <c r="F176" s="6">
        <v>369.14</v>
      </c>
      <c r="G176" s="6">
        <v>366.65</v>
      </c>
    </row>
    <row r="177" spans="3:18" ht="15.5" x14ac:dyDescent="0.35">
      <c r="C177" t="s">
        <v>181</v>
      </c>
      <c r="D177" s="5">
        <v>13000000000</v>
      </c>
      <c r="E177" s="5">
        <v>11000000000</v>
      </c>
      <c r="F177" s="5">
        <v>9000000000</v>
      </c>
      <c r="G177" s="5">
        <v>13000000000</v>
      </c>
    </row>
    <row r="178" spans="3:18" ht="15.5" x14ac:dyDescent="0.35">
      <c r="C178" t="s">
        <v>182</v>
      </c>
      <c r="F178" s="5">
        <v>0</v>
      </c>
      <c r="G178" s="5">
        <v>0</v>
      </c>
    </row>
    <row r="179" spans="3:18" ht="15.5" x14ac:dyDescent="0.35">
      <c r="C179" t="s">
        <v>258</v>
      </c>
      <c r="D179" s="5">
        <v>981000000000</v>
      </c>
      <c r="E179" s="5">
        <v>974000000000</v>
      </c>
      <c r="F179" s="5">
        <v>963000000000</v>
      </c>
      <c r="G179" s="5">
        <v>956000000000</v>
      </c>
    </row>
    <row r="180" spans="3:18" ht="15.5" x14ac:dyDescent="0.35">
      <c r="C180" t="s">
        <v>23</v>
      </c>
      <c r="D180" s="5">
        <v>13000000000</v>
      </c>
      <c r="E180" s="5">
        <v>11000000000</v>
      </c>
      <c r="F180" s="5">
        <v>9000000000</v>
      </c>
      <c r="G180" s="5">
        <v>13000000000</v>
      </c>
    </row>
    <row r="181" spans="3:18" ht="15.5" x14ac:dyDescent="0.35">
      <c r="C181" t="s">
        <v>20</v>
      </c>
      <c r="D181" s="5">
        <v>-201000000000</v>
      </c>
      <c r="E181" s="5">
        <v>-196000000000</v>
      </c>
      <c r="F181" s="5">
        <v>-208000000000</v>
      </c>
      <c r="G181" s="5">
        <v>-202000000000</v>
      </c>
    </row>
    <row r="182" spans="3:18" ht="15.5" x14ac:dyDescent="0.35">
      <c r="C182" t="s">
        <v>184</v>
      </c>
      <c r="D182" s="5">
        <v>317000000000</v>
      </c>
      <c r="E182" s="5">
        <v>309000000000</v>
      </c>
      <c r="F182" s="5">
        <v>323000000000</v>
      </c>
      <c r="G182" s="5">
        <v>330000000000</v>
      </c>
    </row>
    <row r="183" spans="3:18" ht="15.5" x14ac:dyDescent="0.35">
      <c r="C183" t="s">
        <v>185</v>
      </c>
      <c r="D183" s="5">
        <v>12000000000</v>
      </c>
      <c r="E183" s="5">
        <v>43000000000</v>
      </c>
      <c r="F183" s="5">
        <v>22000000000</v>
      </c>
      <c r="G183" s="5">
        <v>13000000000</v>
      </c>
    </row>
    <row r="184" spans="3:18" ht="15.5" x14ac:dyDescent="0.35">
      <c r="C184" t="s">
        <v>186</v>
      </c>
      <c r="D184" s="5">
        <v>-10000000000</v>
      </c>
      <c r="E184" s="5">
        <v>-15000000000</v>
      </c>
      <c r="F184" s="5">
        <v>-33000000000</v>
      </c>
      <c r="G184" s="5">
        <v>-12000000000</v>
      </c>
    </row>
    <row r="185" spans="3:18" ht="15.5" x14ac:dyDescent="0.35">
      <c r="C185" t="s">
        <v>12</v>
      </c>
      <c r="D185" s="5">
        <v>3000000000</v>
      </c>
      <c r="E185" s="5">
        <v>29000000000</v>
      </c>
      <c r="F185" s="5">
        <v>-10000000000</v>
      </c>
      <c r="G185" s="5">
        <v>0</v>
      </c>
    </row>
    <row r="186" spans="3:18" ht="15.5" x14ac:dyDescent="0.35">
      <c r="C186" t="s">
        <v>15</v>
      </c>
      <c r="D186" s="5">
        <v>1</v>
      </c>
      <c r="E186" s="6">
        <v>11.36</v>
      </c>
      <c r="F186" s="6">
        <v>-4.09</v>
      </c>
      <c r="G186" s="6">
        <v>0.18</v>
      </c>
    </row>
    <row r="187" spans="3:18" ht="15.5" x14ac:dyDescent="0.35">
      <c r="C187" t="s">
        <v>44</v>
      </c>
      <c r="I187" s="6">
        <v>13.6</v>
      </c>
      <c r="J187" s="6">
        <v>10.89</v>
      </c>
      <c r="K187" s="6">
        <v>18.89</v>
      </c>
      <c r="L187" s="5">
        <v>15</v>
      </c>
      <c r="M187" s="6">
        <v>15.3</v>
      </c>
      <c r="N187" s="6">
        <v>15.75</v>
      </c>
      <c r="O187" s="6">
        <v>12.83</v>
      </c>
      <c r="P187" s="6">
        <v>13.24</v>
      </c>
      <c r="Q187" s="6">
        <v>25.93</v>
      </c>
      <c r="R187" s="6">
        <v>61922142.859999999</v>
      </c>
    </row>
    <row r="188" spans="3:18" ht="15.5" x14ac:dyDescent="0.35">
      <c r="C188" t="s">
        <v>58</v>
      </c>
      <c r="I188" s="6">
        <v>15.59</v>
      </c>
      <c r="J188" s="6">
        <v>15.52</v>
      </c>
      <c r="K188" s="6">
        <v>10.59</v>
      </c>
      <c r="L188" s="6">
        <v>12.33</v>
      </c>
      <c r="M188" s="6">
        <v>13.33</v>
      </c>
      <c r="N188" s="6">
        <v>14.73</v>
      </c>
      <c r="O188" s="6">
        <v>15.51</v>
      </c>
      <c r="P188" s="6">
        <v>20.39</v>
      </c>
      <c r="Q188" s="6">
        <v>10.76</v>
      </c>
      <c r="R188" s="5">
        <v>0</v>
      </c>
    </row>
    <row r="189" spans="3:18" ht="15.5" x14ac:dyDescent="0.35">
      <c r="C189" t="s">
        <v>61</v>
      </c>
      <c r="I189" s="6">
        <v>1.68</v>
      </c>
      <c r="J189" s="6">
        <v>1.24</v>
      </c>
      <c r="K189" s="6">
        <v>1.08</v>
      </c>
      <c r="L189" s="6">
        <v>0.96</v>
      </c>
      <c r="M189" s="6">
        <v>1.3</v>
      </c>
      <c r="N189" s="6">
        <v>1.68</v>
      </c>
      <c r="O189" s="6">
        <v>1.44</v>
      </c>
      <c r="P189" s="6">
        <v>1.71</v>
      </c>
      <c r="Q189" s="6">
        <v>1.37</v>
      </c>
      <c r="R189" s="5">
        <v>0</v>
      </c>
    </row>
    <row r="190" spans="3:18" ht="15.5" x14ac:dyDescent="0.35">
      <c r="C190" t="s">
        <v>187</v>
      </c>
      <c r="I190" s="5">
        <v>55320000000</v>
      </c>
      <c r="J190" s="5">
        <v>48330000000</v>
      </c>
      <c r="K190" s="5">
        <v>72150000000</v>
      </c>
      <c r="L190" s="5">
        <v>61260000000</v>
      </c>
      <c r="M190" s="5">
        <v>50400000000</v>
      </c>
      <c r="N190" s="5">
        <v>58990000000</v>
      </c>
      <c r="O190" s="5">
        <v>48780000000</v>
      </c>
      <c r="P190" s="5">
        <v>48860000000</v>
      </c>
    </row>
    <row r="191" spans="3:18" ht="15.5" x14ac:dyDescent="0.35">
      <c r="C191" t="s">
        <v>188</v>
      </c>
      <c r="I191" s="6">
        <v>3.2500000000000001E-2</v>
      </c>
      <c r="J191" s="6">
        <v>2.6499999999999999E-2</v>
      </c>
      <c r="K191" s="6">
        <v>4.4900000000000002E-2</v>
      </c>
      <c r="L191" s="6">
        <v>3.6299999999999999E-2</v>
      </c>
      <c r="M191" s="6">
        <v>3.9300000000000002E-2</v>
      </c>
      <c r="N191" s="6">
        <v>4.0899999999999999E-2</v>
      </c>
      <c r="O191" s="6">
        <v>3.5099999999999999E-2</v>
      </c>
      <c r="P191" s="6">
        <v>3.6699999999999997E-2</v>
      </c>
      <c r="Q191" s="6">
        <v>5.4000000000000006E-2</v>
      </c>
      <c r="R191" s="6">
        <v>0.26129999999999998</v>
      </c>
    </row>
    <row r="192" spans="3:18" ht="15.5" x14ac:dyDescent="0.35">
      <c r="C192" t="s">
        <v>189</v>
      </c>
      <c r="I192" s="6">
        <v>3.5299999999999998E-2</v>
      </c>
      <c r="J192" s="6">
        <v>2.87E-2</v>
      </c>
      <c r="K192" s="6">
        <v>5.0300000000000004E-2</v>
      </c>
      <c r="L192" s="6">
        <v>4.0999999999999995E-2</v>
      </c>
      <c r="M192" s="6">
        <v>4.3400000000000001E-2</v>
      </c>
      <c r="N192" s="6">
        <v>4.5400000000000003E-2</v>
      </c>
      <c r="O192" s="6">
        <v>3.95E-2</v>
      </c>
      <c r="P192" s="6">
        <v>4.0899999999999999E-2</v>
      </c>
      <c r="Q192" s="6">
        <v>6.2300000000000001E-2</v>
      </c>
      <c r="R192" s="6">
        <v>0.36359999999999998</v>
      </c>
    </row>
    <row r="193" spans="3:18" ht="15.5" x14ac:dyDescent="0.35">
      <c r="C193" t="s">
        <v>190</v>
      </c>
      <c r="I193" s="6">
        <v>3.6000000000000004E-2</v>
      </c>
      <c r="J193" s="6">
        <v>3.0499999999999999E-2</v>
      </c>
      <c r="K193" s="6">
        <v>5.6100000000000004E-2</v>
      </c>
      <c r="L193" s="6">
        <v>4.8600000000000004E-2</v>
      </c>
      <c r="M193" s="6">
        <v>3.7900000000000003E-2</v>
      </c>
      <c r="N193" s="6">
        <v>4.9500000000000002E-2</v>
      </c>
      <c r="O193" s="6">
        <v>3.9599999999999996E-2</v>
      </c>
      <c r="P193" s="6">
        <v>4.2199999999999994E-2</v>
      </c>
      <c r="Q193" s="6">
        <v>9.849999999999999E-2</v>
      </c>
      <c r="R193" s="6">
        <v>0.63070000000000004</v>
      </c>
    </row>
    <row r="194" spans="3:18" ht="15.5" x14ac:dyDescent="0.35">
      <c r="C194" t="s">
        <v>191</v>
      </c>
      <c r="I194" s="6">
        <v>30.02</v>
      </c>
      <c r="J194" s="6">
        <v>30.27</v>
      </c>
      <c r="K194" s="6">
        <v>63.98</v>
      </c>
      <c r="L194" s="6">
        <v>33.39</v>
      </c>
      <c r="M194" s="6">
        <v>66.41</v>
      </c>
      <c r="N194" s="6">
        <v>37.42</v>
      </c>
      <c r="O194" s="5">
        <v>32</v>
      </c>
      <c r="P194" s="6">
        <v>37.92</v>
      </c>
      <c r="Q194" s="6">
        <v>129.27000000000001</v>
      </c>
      <c r="R194" s="6">
        <v>13.1</v>
      </c>
    </row>
    <row r="195" spans="3:18" ht="15.5" x14ac:dyDescent="0.35">
      <c r="C195" t="s">
        <v>55</v>
      </c>
      <c r="I195" s="6">
        <v>0.55000000000000004</v>
      </c>
      <c r="J195" s="6">
        <v>0.45</v>
      </c>
      <c r="K195" s="6">
        <v>0.53</v>
      </c>
      <c r="L195" s="6">
        <v>0.51</v>
      </c>
      <c r="M195" s="6">
        <v>0.57999999999999996</v>
      </c>
      <c r="N195" s="6">
        <v>0.67</v>
      </c>
      <c r="O195" s="6">
        <v>0.61</v>
      </c>
      <c r="P195" s="6">
        <v>0.83</v>
      </c>
      <c r="Q195" s="6">
        <v>0.67</v>
      </c>
      <c r="R195" s="5">
        <v>0</v>
      </c>
    </row>
    <row r="196" spans="3:18" ht="15.5" x14ac:dyDescent="0.35">
      <c r="C196" t="s">
        <v>52</v>
      </c>
      <c r="I196" s="6">
        <v>385.12</v>
      </c>
      <c r="J196" s="6">
        <v>378.93</v>
      </c>
      <c r="K196" s="6">
        <v>375.51</v>
      </c>
      <c r="L196" s="6">
        <v>365.89</v>
      </c>
      <c r="M196" s="6">
        <v>352.4</v>
      </c>
      <c r="N196" s="6">
        <v>346.45</v>
      </c>
      <c r="O196" s="6">
        <v>324.81</v>
      </c>
      <c r="P196" s="6">
        <v>323.82</v>
      </c>
      <c r="Q196" s="6">
        <v>415.95</v>
      </c>
      <c r="R196" s="6">
        <v>170318571.43000001</v>
      </c>
    </row>
    <row r="197" spans="3:18" ht="15.5" x14ac:dyDescent="0.35">
      <c r="C197" t="s">
        <v>192</v>
      </c>
      <c r="I197" s="6">
        <v>0.56999999999999995</v>
      </c>
      <c r="J197" s="6">
        <v>0.46</v>
      </c>
      <c r="K197" s="6">
        <v>0.55000000000000004</v>
      </c>
      <c r="L197" s="6">
        <v>0.52</v>
      </c>
      <c r="M197" s="6">
        <v>0.6</v>
      </c>
      <c r="N197" s="6">
        <v>0.69</v>
      </c>
      <c r="O197" s="6">
        <v>0.63</v>
      </c>
      <c r="P197" s="6">
        <v>0.86</v>
      </c>
      <c r="Q197" s="6">
        <v>0.7</v>
      </c>
      <c r="R197" s="5">
        <v>0</v>
      </c>
    </row>
    <row r="198" spans="3:18" ht="15.5" x14ac:dyDescent="0.35">
      <c r="C198" t="s">
        <v>193</v>
      </c>
      <c r="I198" s="6">
        <v>373.82</v>
      </c>
      <c r="J198" s="6">
        <v>367.63</v>
      </c>
      <c r="K198" s="6">
        <v>364.21</v>
      </c>
      <c r="L198" s="6">
        <v>354.6</v>
      </c>
      <c r="M198" s="6">
        <v>341.11</v>
      </c>
      <c r="N198" s="6">
        <v>335.16</v>
      </c>
      <c r="O198" s="6">
        <v>313.51</v>
      </c>
      <c r="P198" s="6">
        <v>312.52999999999997</v>
      </c>
      <c r="Q198" s="6">
        <v>400.14</v>
      </c>
      <c r="R198" s="6">
        <v>149904285.71000001</v>
      </c>
    </row>
    <row r="199" spans="3:18" ht="15.5" x14ac:dyDescent="0.35">
      <c r="C199" t="s">
        <v>194</v>
      </c>
      <c r="I199" s="5">
        <v>11000000000</v>
      </c>
      <c r="J199" s="5">
        <v>6000000000</v>
      </c>
      <c r="K199" s="5">
        <v>18000000000</v>
      </c>
      <c r="L199" s="5">
        <v>11000000000</v>
      </c>
      <c r="M199" s="5">
        <v>10000000000</v>
      </c>
      <c r="O199" s="5">
        <v>4000000000</v>
      </c>
      <c r="P199" s="5">
        <v>4000000000</v>
      </c>
      <c r="Q199" s="5">
        <v>0</v>
      </c>
      <c r="R199" s="5">
        <v>0</v>
      </c>
    </row>
    <row r="200" spans="3:18" ht="15.5" x14ac:dyDescent="0.35">
      <c r="C200" t="s">
        <v>195</v>
      </c>
      <c r="J200" s="5">
        <v>0</v>
      </c>
      <c r="K200" s="5">
        <v>2000000000</v>
      </c>
      <c r="L200" s="5">
        <v>2000000000</v>
      </c>
      <c r="R200" s="5">
        <v>0</v>
      </c>
    </row>
    <row r="201" spans="3:18" ht="15.5" x14ac:dyDescent="0.35">
      <c r="C201" t="s">
        <v>25</v>
      </c>
      <c r="I201" s="5">
        <v>11000000000</v>
      </c>
      <c r="J201" s="5">
        <v>6000000000</v>
      </c>
      <c r="K201" s="5">
        <v>20000000000</v>
      </c>
      <c r="L201" s="5">
        <v>13000000000</v>
      </c>
      <c r="M201" s="5">
        <v>10000000000</v>
      </c>
      <c r="O201" s="5">
        <v>4000000000</v>
      </c>
      <c r="P201" s="5">
        <v>4000000000</v>
      </c>
      <c r="Q201" s="5">
        <v>0</v>
      </c>
      <c r="R201" s="5">
        <v>0</v>
      </c>
    </row>
    <row r="202" spans="3:18" ht="15.5" x14ac:dyDescent="0.35">
      <c r="C202" t="s">
        <v>22</v>
      </c>
      <c r="I202" s="5">
        <v>-208000000000</v>
      </c>
      <c r="J202" s="5">
        <v>-212000000000</v>
      </c>
      <c r="K202" s="5">
        <v>-201000000000</v>
      </c>
      <c r="L202" s="5">
        <v>-186000000000</v>
      </c>
      <c r="M202" s="5">
        <v>-224000000000</v>
      </c>
      <c r="N202" s="5">
        <v>-231000000000</v>
      </c>
      <c r="O202" s="5">
        <v>-195000000000</v>
      </c>
      <c r="P202" s="5">
        <v>-199000000000</v>
      </c>
      <c r="Q202" s="5">
        <v>-200000000000</v>
      </c>
      <c r="R202" s="5">
        <v>-64000000000</v>
      </c>
    </row>
    <row r="203" spans="3:18" ht="15.5" x14ac:dyDescent="0.35">
      <c r="C203" t="s">
        <v>196</v>
      </c>
      <c r="I203" s="5">
        <v>309000000000</v>
      </c>
      <c r="J203" s="5">
        <v>337000000000</v>
      </c>
      <c r="K203" s="5">
        <v>327000000000</v>
      </c>
      <c r="L203" s="5">
        <v>298000000000</v>
      </c>
      <c r="M203" s="5">
        <v>299000000000</v>
      </c>
      <c r="N203" s="5">
        <v>288000000000</v>
      </c>
      <c r="O203" s="5">
        <v>255000000000</v>
      </c>
      <c r="P203" s="5">
        <v>242000000000</v>
      </c>
      <c r="Q203" s="5">
        <v>228000000000</v>
      </c>
      <c r="R203" s="5">
        <v>58000000000</v>
      </c>
    </row>
    <row r="204" spans="3:18" ht="15.5" x14ac:dyDescent="0.35">
      <c r="C204" t="s">
        <v>197</v>
      </c>
      <c r="I204" s="5">
        <v>97000000000</v>
      </c>
      <c r="J204" s="5">
        <v>61000000000</v>
      </c>
      <c r="K204" s="5">
        <v>66000000000</v>
      </c>
      <c r="L204" s="5">
        <v>-1000000000</v>
      </c>
      <c r="M204" s="5">
        <v>30000000000</v>
      </c>
      <c r="N204" s="5">
        <v>62000000000</v>
      </c>
      <c r="O204" s="5">
        <v>41000000000</v>
      </c>
      <c r="P204" s="5">
        <v>29000000000</v>
      </c>
      <c r="Q204" s="5">
        <v>24000000000</v>
      </c>
      <c r="R204" s="5">
        <v>88000000000</v>
      </c>
    </row>
    <row r="205" spans="3:18" ht="15.5" x14ac:dyDescent="0.35">
      <c r="C205" t="s">
        <v>198</v>
      </c>
      <c r="I205" s="5">
        <v>-60000000000</v>
      </c>
      <c r="J205" s="5">
        <v>-10000000000</v>
      </c>
      <c r="K205" s="5">
        <v>-5000000000</v>
      </c>
      <c r="L205" s="5">
        <v>-20000000000</v>
      </c>
      <c r="M205" s="5">
        <v>-6000000000</v>
      </c>
      <c r="N205" s="5">
        <v>-3000000000</v>
      </c>
      <c r="O205" s="5">
        <v>-13000000000</v>
      </c>
      <c r="P205" s="5">
        <v>-4000000000</v>
      </c>
      <c r="Q205" s="5">
        <v>-25000000000</v>
      </c>
      <c r="R205" s="5">
        <v>-3000000000</v>
      </c>
    </row>
    <row r="206" spans="3:18" ht="15.5" x14ac:dyDescent="0.35">
      <c r="C206" t="s">
        <v>14</v>
      </c>
      <c r="I206" s="5">
        <v>37000000000</v>
      </c>
      <c r="J206" s="5">
        <v>50000000000</v>
      </c>
      <c r="K206" s="5">
        <v>60000000000</v>
      </c>
      <c r="L206" s="5">
        <v>-20000000000</v>
      </c>
      <c r="M206" s="5">
        <v>23000000000</v>
      </c>
      <c r="N206" s="5">
        <v>59000000000</v>
      </c>
      <c r="O206" s="5">
        <v>28000000000</v>
      </c>
      <c r="P206" s="5">
        <v>25000000000</v>
      </c>
      <c r="Q206" s="5">
        <v>-2000000000</v>
      </c>
      <c r="R206" s="5">
        <v>85000000000</v>
      </c>
    </row>
    <row r="207" spans="3:18" ht="15.5" x14ac:dyDescent="0.35">
      <c r="C207" t="s">
        <v>16</v>
      </c>
      <c r="I207" s="6">
        <v>14.69</v>
      </c>
      <c r="J207" s="6">
        <v>19.82</v>
      </c>
      <c r="K207" s="6">
        <v>23.83</v>
      </c>
      <c r="L207" s="6">
        <v>-8.07</v>
      </c>
      <c r="M207" s="6">
        <v>9.2799999999999994</v>
      </c>
      <c r="N207" s="6">
        <v>23.28</v>
      </c>
      <c r="O207" s="6">
        <v>11.09</v>
      </c>
      <c r="P207" s="6">
        <v>9.85</v>
      </c>
      <c r="Q207" s="6">
        <v>-0.89</v>
      </c>
      <c r="R207" s="6">
        <v>60542142.859999999</v>
      </c>
    </row>
    <row r="209" spans="2:17" ht="15.5" x14ac:dyDescent="0.35">
      <c r="B209" t="s">
        <v>199</v>
      </c>
      <c r="C209" t="s">
        <v>200</v>
      </c>
      <c r="D209" s="5">
        <v>6000000000</v>
      </c>
      <c r="E209" s="5">
        <v>10000000000</v>
      </c>
      <c r="F209" s="5">
        <v>6000000000</v>
      </c>
      <c r="G209" s="5">
        <v>8000000000</v>
      </c>
      <c r="H209" s="5">
        <v>25000000000</v>
      </c>
      <c r="I209" s="5">
        <v>34000000000</v>
      </c>
      <c r="J209" s="5">
        <v>28000000000</v>
      </c>
      <c r="K209" s="5">
        <v>48000000000</v>
      </c>
      <c r="L209" s="5">
        <v>38000000000</v>
      </c>
      <c r="M209" s="5">
        <v>39000000000</v>
      </c>
      <c r="N209" s="5">
        <v>40000000000</v>
      </c>
      <c r="O209" s="5">
        <v>32000000000</v>
      </c>
      <c r="P209" s="5">
        <v>34000000000</v>
      </c>
      <c r="Q209" s="5">
        <v>47000000000</v>
      </c>
    </row>
    <row r="210" spans="2:17" ht="15.5" x14ac:dyDescent="0.35">
      <c r="C210" t="s">
        <v>326</v>
      </c>
      <c r="H210" s="5">
        <v>31000000000</v>
      </c>
      <c r="I210" s="5">
        <v>34000000000</v>
      </c>
      <c r="J210" s="5">
        <v>28000000000</v>
      </c>
      <c r="K210" s="5">
        <v>48000000000</v>
      </c>
      <c r="L210" s="5">
        <v>38000000000</v>
      </c>
      <c r="M210" s="5">
        <v>39000000000</v>
      </c>
      <c r="N210" s="5">
        <v>40000000000</v>
      </c>
      <c r="O210" s="5">
        <v>32000000000</v>
      </c>
      <c r="P210" s="5">
        <v>34000000000</v>
      </c>
      <c r="Q210" s="5">
        <v>47000000000</v>
      </c>
    </row>
    <row r="211" spans="2:17" ht="15.5" x14ac:dyDescent="0.35">
      <c r="C211" t="s">
        <v>387</v>
      </c>
      <c r="H211" s="5">
        <v>9</v>
      </c>
      <c r="I211" s="5">
        <v>9</v>
      </c>
      <c r="J211" s="5">
        <v>8</v>
      </c>
      <c r="K211" s="5">
        <v>12</v>
      </c>
      <c r="L211" s="5">
        <v>10</v>
      </c>
      <c r="M211" s="5">
        <v>10</v>
      </c>
      <c r="N211" s="5">
        <v>12</v>
      </c>
      <c r="O211" s="5">
        <v>9</v>
      </c>
      <c r="P211" s="5">
        <v>12</v>
      </c>
      <c r="Q211" s="6">
        <v>12.14</v>
      </c>
    </row>
    <row r="212" spans="2:17" ht="15.5" x14ac:dyDescent="0.35">
      <c r="C212" t="s">
        <v>63</v>
      </c>
      <c r="H212" s="6">
        <v>0.90410000000000001</v>
      </c>
      <c r="I212" s="6">
        <v>0.66170000000000007</v>
      </c>
      <c r="J212" s="6">
        <v>0.73480000000000001</v>
      </c>
      <c r="K212" s="6">
        <v>0.63529999999999998</v>
      </c>
      <c r="L212" s="6">
        <v>0.66670000000000007</v>
      </c>
      <c r="M212" s="6">
        <v>0.65359999999999996</v>
      </c>
      <c r="N212" s="6">
        <v>0.76209999999999989</v>
      </c>
      <c r="O212" s="6">
        <v>0.7016</v>
      </c>
      <c r="P212" s="6">
        <v>0.90610000000000002</v>
      </c>
      <c r="Q212" s="6">
        <v>0.65569999999999995</v>
      </c>
    </row>
    <row r="213" spans="2:17" ht="15.5" x14ac:dyDescent="0.35">
      <c r="C213" t="s">
        <v>388</v>
      </c>
      <c r="H213" s="6">
        <v>4.9699999999999994E-2</v>
      </c>
      <c r="I213" s="6">
        <v>5.5599999999999997E-2</v>
      </c>
      <c r="J213" s="6">
        <v>4.9400000000000006E-2</v>
      </c>
      <c r="K213" s="6">
        <v>6.1500000000000006E-2</v>
      </c>
      <c r="L213" s="6">
        <v>5.0499999999999996E-2</v>
      </c>
      <c r="M213" s="6">
        <v>4.9000000000000002E-2</v>
      </c>
      <c r="N213" s="6">
        <v>5.2199999999999996E-2</v>
      </c>
      <c r="O213" s="6">
        <v>6.6699999999999995E-2</v>
      </c>
      <c r="P213" s="6">
        <v>5.3600000000000002E-2</v>
      </c>
      <c r="Q213" s="6">
        <v>4.2300000000000004E-2</v>
      </c>
    </row>
    <row r="214" spans="2:17" ht="15.5" x14ac:dyDescent="0.35">
      <c r="C214" t="s">
        <v>43</v>
      </c>
      <c r="D214" s="6">
        <v>2.4900000000000002</v>
      </c>
      <c r="E214" s="6">
        <v>4.08</v>
      </c>
      <c r="F214" s="6">
        <v>2.4700000000000002</v>
      </c>
      <c r="G214" s="6">
        <v>3.08</v>
      </c>
      <c r="H214" s="6">
        <v>9.9600000000000009</v>
      </c>
      <c r="I214" s="6">
        <v>13.6</v>
      </c>
      <c r="J214" s="6">
        <v>10.89</v>
      </c>
      <c r="K214" s="6">
        <v>18.89</v>
      </c>
      <c r="L214" s="5">
        <v>15</v>
      </c>
      <c r="M214" s="6">
        <v>15.3</v>
      </c>
      <c r="N214" s="6">
        <v>15.75</v>
      </c>
      <c r="O214" s="6">
        <v>12.83</v>
      </c>
      <c r="P214" s="6">
        <v>13.24</v>
      </c>
      <c r="Q214" s="6">
        <v>18.52</v>
      </c>
    </row>
    <row r="215" spans="2:17" ht="15.5" x14ac:dyDescent="0.35">
      <c r="C215" t="s">
        <v>327</v>
      </c>
      <c r="H215" s="6">
        <v>12.13</v>
      </c>
      <c r="I215" s="6">
        <v>13.6</v>
      </c>
      <c r="J215" s="6">
        <v>10.89</v>
      </c>
      <c r="K215" s="6">
        <v>18.89</v>
      </c>
      <c r="L215" s="5">
        <v>15</v>
      </c>
      <c r="M215" s="6">
        <v>15.3</v>
      </c>
      <c r="N215" s="6">
        <v>15.75</v>
      </c>
      <c r="O215" s="6">
        <v>12.83</v>
      </c>
      <c r="P215" s="6">
        <v>13.24</v>
      </c>
      <c r="Q215" s="6">
        <v>18.52</v>
      </c>
    </row>
    <row r="216" spans="2:17" ht="15.5" x14ac:dyDescent="0.35">
      <c r="C216" t="s">
        <v>65</v>
      </c>
      <c r="H216" s="5">
        <v>9</v>
      </c>
      <c r="I216" s="5">
        <v>9</v>
      </c>
      <c r="J216" s="5">
        <v>8</v>
      </c>
      <c r="K216" s="5">
        <v>12</v>
      </c>
      <c r="L216" s="5">
        <v>10</v>
      </c>
      <c r="M216" s="5">
        <v>10</v>
      </c>
      <c r="N216" s="5">
        <v>12</v>
      </c>
      <c r="O216" s="5">
        <v>9</v>
      </c>
      <c r="P216" s="5">
        <v>12</v>
      </c>
      <c r="Q216" s="6">
        <v>12.14</v>
      </c>
    </row>
    <row r="217" spans="2:17" ht="15.5" x14ac:dyDescent="0.35">
      <c r="C217" t="s">
        <v>389</v>
      </c>
      <c r="H217" s="6">
        <v>0.90410000000000001</v>
      </c>
      <c r="I217" s="6">
        <v>0.66170000000000007</v>
      </c>
      <c r="J217" s="6">
        <v>0.73480000000000001</v>
      </c>
      <c r="K217" s="6">
        <v>0.63529999999999998</v>
      </c>
      <c r="L217" s="6">
        <v>0.66670000000000007</v>
      </c>
      <c r="M217" s="6">
        <v>0.65359999999999996</v>
      </c>
      <c r="N217" s="6">
        <v>0.76209999999999989</v>
      </c>
      <c r="O217" s="6">
        <v>0.7016</v>
      </c>
      <c r="P217" s="6">
        <v>0.90610000000000002</v>
      </c>
      <c r="Q217" s="6">
        <v>0.65569999999999995</v>
      </c>
    </row>
    <row r="218" spans="2:17" ht="15.5" x14ac:dyDescent="0.35">
      <c r="C218" t="s">
        <v>390</v>
      </c>
      <c r="H218" s="6">
        <v>4.9699999999999994E-2</v>
      </c>
      <c r="I218" s="6">
        <v>5.5599999999999997E-2</v>
      </c>
      <c r="J218" s="6">
        <v>4.9400000000000006E-2</v>
      </c>
      <c r="K218" s="6">
        <v>6.1500000000000006E-2</v>
      </c>
      <c r="L218" s="6">
        <v>5.0499999999999996E-2</v>
      </c>
      <c r="M218" s="6">
        <v>4.9000000000000002E-2</v>
      </c>
      <c r="N218" s="6">
        <v>5.2199999999999996E-2</v>
      </c>
      <c r="O218" s="6">
        <v>6.6699999999999995E-2</v>
      </c>
      <c r="P218" s="6">
        <v>5.3600000000000002E-2</v>
      </c>
      <c r="Q218" s="6">
        <v>4.2300000000000004E-2</v>
      </c>
    </row>
    <row r="219" spans="2:17" ht="15.5" x14ac:dyDescent="0.35">
      <c r="C219" t="s">
        <v>201</v>
      </c>
      <c r="D219" s="5">
        <v>72000000000</v>
      </c>
      <c r="E219" s="5">
        <v>89000000000</v>
      </c>
      <c r="F219" s="5">
        <v>78000000000</v>
      </c>
      <c r="G219" s="5">
        <v>78000000000</v>
      </c>
      <c r="H219" s="5">
        <v>286000000000</v>
      </c>
      <c r="I219" s="5">
        <v>319000000000</v>
      </c>
      <c r="J219" s="5">
        <v>344000000000</v>
      </c>
      <c r="K219" s="5">
        <v>471000000000</v>
      </c>
      <c r="L219" s="5">
        <v>487000000000</v>
      </c>
      <c r="M219" s="5">
        <v>397000000000</v>
      </c>
      <c r="N219" s="5">
        <v>350000000000</v>
      </c>
      <c r="O219" s="5">
        <v>350000000000</v>
      </c>
      <c r="P219" s="5">
        <v>399000000000</v>
      </c>
      <c r="Q219" s="5">
        <v>368000000000</v>
      </c>
    </row>
    <row r="220" spans="2:17" ht="15.5" x14ac:dyDescent="0.35">
      <c r="C220" t="s">
        <v>328</v>
      </c>
      <c r="H220" s="5">
        <v>317000000000</v>
      </c>
      <c r="I220" s="5">
        <v>319000000000</v>
      </c>
      <c r="J220" s="5">
        <v>344000000000</v>
      </c>
      <c r="K220" s="5">
        <v>471000000000</v>
      </c>
      <c r="L220" s="5">
        <v>487000000000</v>
      </c>
      <c r="M220" s="5">
        <v>397000000000</v>
      </c>
      <c r="N220" s="5">
        <v>350000000000</v>
      </c>
      <c r="O220" s="5">
        <v>350000000000</v>
      </c>
      <c r="P220" s="5">
        <v>399000000000</v>
      </c>
      <c r="Q220" s="5">
        <v>368000000000</v>
      </c>
    </row>
    <row r="221" spans="2:17" ht="15.5" x14ac:dyDescent="0.35">
      <c r="C221" t="s">
        <v>391</v>
      </c>
      <c r="H221" s="5">
        <v>9</v>
      </c>
      <c r="I221" s="5">
        <v>9</v>
      </c>
      <c r="J221" s="5">
        <v>8</v>
      </c>
      <c r="K221" s="5">
        <v>12</v>
      </c>
      <c r="L221" s="5">
        <v>10</v>
      </c>
      <c r="M221" s="5">
        <v>10</v>
      </c>
      <c r="N221" s="5">
        <v>12</v>
      </c>
      <c r="O221" s="5">
        <v>9</v>
      </c>
      <c r="P221" s="5">
        <v>12</v>
      </c>
      <c r="Q221" s="6">
        <v>12.14</v>
      </c>
    </row>
    <row r="222" spans="2:17" ht="15.5" x14ac:dyDescent="0.35">
      <c r="C222" t="s">
        <v>392</v>
      </c>
      <c r="H222" s="6">
        <v>0.90410000000000001</v>
      </c>
      <c r="I222" s="6">
        <v>0.66170000000000007</v>
      </c>
      <c r="J222" s="6">
        <v>0.73480000000000001</v>
      </c>
      <c r="K222" s="6">
        <v>0.63529999999999998</v>
      </c>
      <c r="L222" s="6">
        <v>0.66670000000000007</v>
      </c>
      <c r="M222" s="6">
        <v>0.65359999999999996</v>
      </c>
      <c r="N222" s="6">
        <v>0.76209999999999989</v>
      </c>
      <c r="O222" s="6">
        <v>0.7016</v>
      </c>
      <c r="P222" s="6">
        <v>0.90610000000000002</v>
      </c>
      <c r="Q222" s="6">
        <v>0.65569999999999995</v>
      </c>
    </row>
    <row r="223" spans="2:17" ht="15.5" x14ac:dyDescent="0.35">
      <c r="C223" t="s">
        <v>393</v>
      </c>
      <c r="H223" s="6">
        <v>4.9699999999999994E-2</v>
      </c>
      <c r="I223" s="6">
        <v>5.5599999999999997E-2</v>
      </c>
      <c r="J223" s="6">
        <v>4.9400000000000006E-2</v>
      </c>
      <c r="K223" s="6">
        <v>6.1500000000000006E-2</v>
      </c>
      <c r="L223" s="6">
        <v>5.0499999999999996E-2</v>
      </c>
      <c r="M223" s="6">
        <v>4.9000000000000002E-2</v>
      </c>
      <c r="N223" s="6">
        <v>5.2199999999999996E-2</v>
      </c>
      <c r="O223" s="6">
        <v>6.6699999999999995E-2</v>
      </c>
      <c r="P223" s="6">
        <v>5.3600000000000002E-2</v>
      </c>
      <c r="Q223" s="6">
        <v>4.2300000000000004E-2</v>
      </c>
    </row>
    <row r="224" spans="2:17" ht="15.5" x14ac:dyDescent="0.35">
      <c r="C224" t="s">
        <v>202</v>
      </c>
      <c r="I224" s="6">
        <v>18.18</v>
      </c>
    </row>
    <row r="225" spans="3:9" ht="15.5" x14ac:dyDescent="0.35">
      <c r="C225" t="s">
        <v>203</v>
      </c>
      <c r="I225" s="6">
        <v>14.92</v>
      </c>
    </row>
    <row r="226" spans="3:9" ht="15.5" x14ac:dyDescent="0.35">
      <c r="C226" t="s">
        <v>204</v>
      </c>
      <c r="I226" s="6">
        <v>7.49</v>
      </c>
    </row>
    <row r="227" spans="3:9" ht="15.5" x14ac:dyDescent="0.35">
      <c r="C227" t="s">
        <v>205</v>
      </c>
      <c r="I227" s="6">
        <v>6.7000000000000004E-2</v>
      </c>
    </row>
    <row r="228" spans="3:9" ht="15.5" x14ac:dyDescent="0.35">
      <c r="C228" t="s">
        <v>206</v>
      </c>
      <c r="I228" s="6">
        <v>1.44</v>
      </c>
    </row>
    <row r="229" spans="3:9" ht="15.5" x14ac:dyDescent="0.35">
      <c r="C229" t="s">
        <v>207</v>
      </c>
      <c r="I229" s="6">
        <v>0.47</v>
      </c>
    </row>
    <row r="230" spans="3:9" ht="15.5" x14ac:dyDescent="0.35">
      <c r="C230" t="s">
        <v>329</v>
      </c>
      <c r="I230" s="6">
        <v>5.05</v>
      </c>
    </row>
    <row r="231" spans="3:9" ht="15.5" x14ac:dyDescent="0.35">
      <c r="C231" t="s">
        <v>208</v>
      </c>
      <c r="I231" s="6">
        <v>21.42</v>
      </c>
    </row>
    <row r="232" spans="3:9" ht="15.5" x14ac:dyDescent="0.35">
      <c r="C232" t="s">
        <v>209</v>
      </c>
      <c r="I232" s="6">
        <v>8.68</v>
      </c>
    </row>
    <row r="233" spans="3:9" ht="15.5" x14ac:dyDescent="0.35">
      <c r="C233" t="s">
        <v>210</v>
      </c>
      <c r="I233" s="6">
        <v>5.36</v>
      </c>
    </row>
    <row r="234" spans="3:9" ht="15.5" x14ac:dyDescent="0.35">
      <c r="C234" t="s">
        <v>211</v>
      </c>
      <c r="I234" s="6">
        <v>0.6</v>
      </c>
    </row>
    <row r="235" spans="3:9" ht="15.5" x14ac:dyDescent="0.35">
      <c r="C235" t="s">
        <v>212</v>
      </c>
      <c r="I235" s="6">
        <v>-4.6500000000000004</v>
      </c>
    </row>
    <row r="236" spans="3:9" ht="15.5" x14ac:dyDescent="0.35">
      <c r="C236" t="s">
        <v>213</v>
      </c>
      <c r="I236" s="6">
        <v>12.13</v>
      </c>
    </row>
    <row r="237" spans="3:9" ht="15.5" x14ac:dyDescent="0.35">
      <c r="C237" t="s">
        <v>214</v>
      </c>
      <c r="I237" s="6">
        <v>9.9600000000000009</v>
      </c>
    </row>
    <row r="238" spans="3:9" ht="15.5" x14ac:dyDescent="0.35">
      <c r="C238" t="s">
        <v>215</v>
      </c>
      <c r="I238" s="6">
        <v>125.34</v>
      </c>
    </row>
    <row r="239" spans="3:9" ht="15.5" x14ac:dyDescent="0.35">
      <c r="C239" t="s">
        <v>216</v>
      </c>
      <c r="D239" s="6">
        <v>84.45</v>
      </c>
    </row>
    <row r="240" spans="3:9" ht="15.5" x14ac:dyDescent="0.35">
      <c r="C240" t="s">
        <v>217</v>
      </c>
      <c r="I240" s="6">
        <v>387.6</v>
      </c>
    </row>
    <row r="241" spans="3:9" ht="15.5" x14ac:dyDescent="0.35">
      <c r="C241" t="s">
        <v>218</v>
      </c>
      <c r="I241" s="6">
        <v>8.4499999999999993</v>
      </c>
    </row>
    <row r="242" spans="3:9" ht="15.5" x14ac:dyDescent="0.35">
      <c r="C242" t="s">
        <v>219</v>
      </c>
      <c r="D242" s="6">
        <v>9.26</v>
      </c>
    </row>
    <row r="243" spans="3:9" ht="15.5" x14ac:dyDescent="0.35">
      <c r="C243" t="s">
        <v>220</v>
      </c>
      <c r="D243" s="6">
        <v>6.22</v>
      </c>
    </row>
    <row r="244" spans="3:9" ht="15.5" x14ac:dyDescent="0.35">
      <c r="C244" t="s">
        <v>394</v>
      </c>
      <c r="D244" s="6">
        <v>0.01</v>
      </c>
    </row>
    <row r="245" spans="3:9" ht="15.5" x14ac:dyDescent="0.35">
      <c r="C245" t="s">
        <v>221</v>
      </c>
      <c r="D245" s="6">
        <v>7.0000000000000007E-2</v>
      </c>
    </row>
    <row r="246" spans="3:9" ht="15.5" x14ac:dyDescent="0.35">
      <c r="C246" t="s">
        <v>395</v>
      </c>
      <c r="D246" s="6">
        <v>0.01</v>
      </c>
    </row>
    <row r="247" spans="3:9" ht="15.5" x14ac:dyDescent="0.35">
      <c r="C247" t="s">
        <v>222</v>
      </c>
      <c r="D247" s="6">
        <v>1.0900000000000001</v>
      </c>
    </row>
    <row r="248" spans="3:9" ht="15.5" x14ac:dyDescent="0.35">
      <c r="C248" t="s">
        <v>223</v>
      </c>
      <c r="I248" s="6">
        <v>26.79</v>
      </c>
    </row>
    <row r="249" spans="3:9" ht="15.5" x14ac:dyDescent="0.35">
      <c r="C249" t="s">
        <v>12</v>
      </c>
      <c r="D249" s="5">
        <v>3000000000</v>
      </c>
    </row>
    <row r="250" spans="3:9" ht="15.5" x14ac:dyDescent="0.35">
      <c r="C250" t="s">
        <v>224</v>
      </c>
      <c r="I250" s="6">
        <v>18.079999999999998</v>
      </c>
    </row>
    <row r="251" spans="3:9" ht="15.5" x14ac:dyDescent="0.35">
      <c r="C251" t="s">
        <v>225</v>
      </c>
      <c r="I251" s="6">
        <v>2.8799999999999999E-2</v>
      </c>
    </row>
    <row r="252" spans="3:9" ht="15.5" x14ac:dyDescent="0.35">
      <c r="C252" t="s">
        <v>226</v>
      </c>
      <c r="I252" s="6">
        <v>3.1300000000000001E-2</v>
      </c>
    </row>
    <row r="253" spans="3:9" ht="15.5" x14ac:dyDescent="0.35">
      <c r="C253" t="s">
        <v>227</v>
      </c>
      <c r="I253" s="6">
        <v>3.0800000000000001E-2</v>
      </c>
    </row>
    <row r="254" spans="3:9" ht="15.5" x14ac:dyDescent="0.35">
      <c r="C254" t="s">
        <v>228</v>
      </c>
      <c r="I254" s="6">
        <v>2.5600000000000001E-2</v>
      </c>
    </row>
    <row r="255" spans="3:9" ht="15.5" x14ac:dyDescent="0.35">
      <c r="C255" t="s">
        <v>330</v>
      </c>
      <c r="D255" s="6">
        <v>16.37</v>
      </c>
    </row>
    <row r="256" spans="3:9" ht="15.5" x14ac:dyDescent="0.35">
      <c r="C256" t="s">
        <v>229</v>
      </c>
      <c r="D256" s="6">
        <v>195.77</v>
      </c>
    </row>
    <row r="257" spans="3:9" ht="15.5" x14ac:dyDescent="0.35">
      <c r="C257" t="s">
        <v>230</v>
      </c>
      <c r="D257" s="6">
        <v>20.85</v>
      </c>
    </row>
    <row r="258" spans="3:9" ht="15.5" x14ac:dyDescent="0.35">
      <c r="C258" t="s">
        <v>231</v>
      </c>
      <c r="D258" s="6">
        <v>191.29</v>
      </c>
    </row>
    <row r="259" spans="3:9" ht="15.5" x14ac:dyDescent="0.35">
      <c r="C259" t="s">
        <v>331</v>
      </c>
      <c r="D259" s="6">
        <v>5.56</v>
      </c>
    </row>
    <row r="260" spans="3:9" ht="15.5" x14ac:dyDescent="0.35">
      <c r="C260" t="s">
        <v>232</v>
      </c>
      <c r="I260" s="6">
        <v>0.3</v>
      </c>
    </row>
    <row r="261" spans="3:9" ht="15.5" x14ac:dyDescent="0.35">
      <c r="C261" t="s">
        <v>233</v>
      </c>
      <c r="I261" s="6">
        <v>2.0699999999999998</v>
      </c>
    </row>
    <row r="262" spans="3:9" ht="15.5" x14ac:dyDescent="0.35">
      <c r="C262" t="s">
        <v>39</v>
      </c>
      <c r="I262" s="5">
        <v>458000000000</v>
      </c>
    </row>
    <row r="263" spans="3:9" ht="15.5" x14ac:dyDescent="0.35">
      <c r="C263" t="s">
        <v>234</v>
      </c>
      <c r="I263" s="5">
        <v>274000000000</v>
      </c>
    </row>
    <row r="264" spans="3:9" ht="15.5" x14ac:dyDescent="0.35">
      <c r="C264" t="s">
        <v>235</v>
      </c>
      <c r="I264" s="5">
        <v>2530000000</v>
      </c>
    </row>
    <row r="265" spans="3:9" ht="15.5" x14ac:dyDescent="0.35">
      <c r="C265" t="s">
        <v>236</v>
      </c>
      <c r="I265" s="6">
        <v>0.109</v>
      </c>
    </row>
    <row r="266" spans="3:9" ht="15.5" x14ac:dyDescent="0.35">
      <c r="C266" t="s">
        <v>237</v>
      </c>
      <c r="D266" s="6">
        <v>0.23300000000000001</v>
      </c>
    </row>
    <row r="267" spans="3:9" ht="15.5" x14ac:dyDescent="0.35">
      <c r="C267" t="s">
        <v>238</v>
      </c>
      <c r="D267" s="6">
        <v>9.35E-2</v>
      </c>
    </row>
    <row r="268" spans="3:9" ht="15.5" x14ac:dyDescent="0.35">
      <c r="C268" t="s">
        <v>239</v>
      </c>
      <c r="D268" s="6">
        <v>8.8000000000000009E-2</v>
      </c>
    </row>
    <row r="269" spans="3:9" ht="15.5" x14ac:dyDescent="0.35">
      <c r="C269" t="s">
        <v>240</v>
      </c>
      <c r="D269" s="6">
        <v>-2.7900000000000001E-2</v>
      </c>
    </row>
    <row r="270" spans="3:9" ht="15.5" x14ac:dyDescent="0.35">
      <c r="C270" t="s">
        <v>241</v>
      </c>
      <c r="D270" s="6">
        <v>-0.16219999999999998</v>
      </c>
    </row>
    <row r="271" spans="3:9" ht="15.5" x14ac:dyDescent="0.35">
      <c r="C271" t="s">
        <v>242</v>
      </c>
      <c r="D271" s="6">
        <v>-0.37159999999999999</v>
      </c>
    </row>
    <row r="272" spans="3:9" ht="15.5" x14ac:dyDescent="0.35">
      <c r="C272" t="s">
        <v>396</v>
      </c>
      <c r="I272" s="5">
        <v>9</v>
      </c>
    </row>
    <row r="273" spans="3:9" ht="15.5" x14ac:dyDescent="0.35">
      <c r="C273" t="s">
        <v>438</v>
      </c>
      <c r="I273" s="5">
        <v>9</v>
      </c>
    </row>
    <row r="274" spans="3:9" ht="15.5" x14ac:dyDescent="0.35">
      <c r="C274" t="s">
        <v>439</v>
      </c>
      <c r="I274" s="6">
        <v>0.90410000000000001</v>
      </c>
    </row>
    <row r="275" spans="3:9" ht="15.5" x14ac:dyDescent="0.35">
      <c r="C275" t="s">
        <v>440</v>
      </c>
      <c r="I275" s="6">
        <v>4.9699999999999994E-2</v>
      </c>
    </row>
    <row r="276" spans="3:9" ht="15.5" x14ac:dyDescent="0.35">
      <c r="C276" t="s">
        <v>397</v>
      </c>
      <c r="I276" t="s">
        <v>568</v>
      </c>
    </row>
    <row r="277" spans="3:9" ht="15.5" x14ac:dyDescent="0.35">
      <c r="C277" t="s">
        <v>243</v>
      </c>
      <c r="I277" s="5">
        <v>7</v>
      </c>
    </row>
    <row r="278" spans="3:9" ht="15.5" x14ac:dyDescent="0.35">
      <c r="C278" t="s">
        <v>244</v>
      </c>
      <c r="I278" s="6">
        <v>0.55000000000000004</v>
      </c>
    </row>
    <row r="279" spans="3:9" ht="15.5" x14ac:dyDescent="0.35">
      <c r="C279" t="s">
        <v>245</v>
      </c>
      <c r="I279" s="6">
        <v>0.37</v>
      </c>
    </row>
    <row r="280" spans="3:9" ht="15.5" x14ac:dyDescent="0.35">
      <c r="C280" t="s">
        <v>246</v>
      </c>
      <c r="I280" s="6">
        <v>0.48</v>
      </c>
    </row>
    <row r="281" spans="3:9" ht="15.5" x14ac:dyDescent="0.35">
      <c r="C281" t="s">
        <v>247</v>
      </c>
      <c r="I281" s="6">
        <v>0.78</v>
      </c>
    </row>
    <row r="282" spans="3:9" ht="15.5" x14ac:dyDescent="0.35">
      <c r="C282" t="s">
        <v>248</v>
      </c>
      <c r="I282" s="6">
        <v>0.48</v>
      </c>
    </row>
    <row r="283" spans="3:9" ht="15.5" x14ac:dyDescent="0.35">
      <c r="C283" t="s">
        <v>249</v>
      </c>
      <c r="I283" s="6">
        <v>0.83</v>
      </c>
    </row>
    <row r="284" spans="3:9" ht="15.5" x14ac:dyDescent="0.35">
      <c r="C284" t="s">
        <v>250</v>
      </c>
      <c r="I284" s="6">
        <v>0.68</v>
      </c>
    </row>
    <row r="285" spans="3:9" ht="15.5" x14ac:dyDescent="0.35">
      <c r="C285" t="s">
        <v>251</v>
      </c>
      <c r="I285" s="5">
        <v>317000000000</v>
      </c>
    </row>
    <row r="286" spans="3:9" ht="15.5" x14ac:dyDescent="0.35">
      <c r="C286" t="s">
        <v>252</v>
      </c>
      <c r="I286" s="5">
        <v>73000000000</v>
      </c>
    </row>
    <row r="287" spans="3:9" ht="15.5" x14ac:dyDescent="0.35">
      <c r="C287" t="s">
        <v>253</v>
      </c>
      <c r="I287" s="5">
        <v>51000000000</v>
      </c>
    </row>
    <row r="288" spans="3:9" ht="15.5" x14ac:dyDescent="0.35">
      <c r="C288" t="s">
        <v>254</v>
      </c>
      <c r="I288" s="5">
        <v>31000000000</v>
      </c>
    </row>
    <row r="289" spans="3:9" ht="15.5" x14ac:dyDescent="0.35">
      <c r="C289" t="s">
        <v>255</v>
      </c>
      <c r="D289" s="5">
        <v>214000000000</v>
      </c>
    </row>
    <row r="290" spans="3:9" ht="15.5" x14ac:dyDescent="0.35">
      <c r="C290" t="s">
        <v>256</v>
      </c>
      <c r="D290" s="5">
        <v>1064000000000</v>
      </c>
    </row>
    <row r="291" spans="3:9" ht="15.5" x14ac:dyDescent="0.35">
      <c r="C291" t="s">
        <v>257</v>
      </c>
      <c r="D291" s="5">
        <v>67000000000</v>
      </c>
    </row>
    <row r="292" spans="3:9" ht="15.5" x14ac:dyDescent="0.35">
      <c r="C292" t="s">
        <v>184</v>
      </c>
      <c r="D292" s="5">
        <v>317000000000</v>
      </c>
    </row>
    <row r="293" spans="3:9" ht="15.5" x14ac:dyDescent="0.35">
      <c r="C293" t="s">
        <v>258</v>
      </c>
      <c r="I293" s="5">
        <v>981000000000</v>
      </c>
    </row>
    <row r="294" spans="3:9" ht="15.5" x14ac:dyDescent="0.35">
      <c r="C294" t="s">
        <v>181</v>
      </c>
      <c r="D294" s="5">
        <v>13000000000</v>
      </c>
    </row>
    <row r="295" spans="3:9" ht="15.5" x14ac:dyDescent="0.35">
      <c r="C295" t="s">
        <v>23</v>
      </c>
      <c r="D295" s="5">
        <v>13000000000</v>
      </c>
    </row>
    <row r="296" spans="3:9" ht="15.5" x14ac:dyDescent="0.35">
      <c r="C296" t="s">
        <v>20</v>
      </c>
      <c r="D296" s="5">
        <v>-201000000000</v>
      </c>
    </row>
    <row r="297" spans="3:9" ht="15.5" x14ac:dyDescent="0.35">
      <c r="C297" t="s">
        <v>183</v>
      </c>
      <c r="I297" s="5">
        <v>997000000000</v>
      </c>
    </row>
    <row r="298" spans="3:9" ht="15.5" x14ac:dyDescent="0.35">
      <c r="C298" t="s">
        <v>332</v>
      </c>
      <c r="I298" s="5">
        <v>91000000000</v>
      </c>
    </row>
    <row r="299" spans="3:9" ht="15.5" x14ac:dyDescent="0.35">
      <c r="C299" t="s">
        <v>259</v>
      </c>
      <c r="I299" s="5">
        <v>-69000000000</v>
      </c>
    </row>
    <row r="300" spans="3:9" ht="15.5" x14ac:dyDescent="0.35">
      <c r="C300" t="s">
        <v>260</v>
      </c>
      <c r="I300" s="5">
        <v>-39000000000</v>
      </c>
    </row>
    <row r="301" spans="3:9" ht="15.5" x14ac:dyDescent="0.35">
      <c r="C301" t="s">
        <v>261</v>
      </c>
      <c r="I301" s="5">
        <v>-69000000000</v>
      </c>
    </row>
    <row r="302" spans="3:9" ht="15.5" x14ac:dyDescent="0.35">
      <c r="C302" t="s">
        <v>262</v>
      </c>
      <c r="I302" s="5">
        <v>21000000000</v>
      </c>
    </row>
  </sheetData>
  <pageMargins left="0.7" right="0.7" top="0.75" bottom="0.75" header="0.3" footer="0.3"/>
  <ignoredErrors>
    <ignoredError sqref="A1:R30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569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570</v>
      </c>
      <c r="D2" s="2" vm="78">
        <f ca="1">IFERROR(_xlfn.STOCKHISTORY("XIDX:" &amp; $C$1, D3, , 0, 0, 1), "Libur")</f>
        <v>167</v>
      </c>
      <c r="H2" s="2" vm="78">
        <f ca="1">IFERROR(INDEX(D2:G2,COUNT(D2:G2)),"")</f>
        <v>167</v>
      </c>
      <c r="I2" s="2" vm="79">
        <f t="shared" ref="I2:R2" ca="1" si="0">IFERROR(_xlfn.STOCKHISTORY("XIDX:" &amp; $C$1, I1, , 0, 0, 1), "Libur")</f>
        <v>69</v>
      </c>
      <c r="J2" s="2" vm="80">
        <f t="shared" ca="1" si="0"/>
        <v>60</v>
      </c>
      <c r="K2" s="2" vm="81">
        <f t="shared" ca="1" si="0"/>
        <v>79</v>
      </c>
      <c r="L2" s="2" vm="82">
        <f t="shared" ca="1" si="0"/>
        <v>148</v>
      </c>
      <c r="M2" s="2" vm="83">
        <f t="shared" ca="1" si="0"/>
        <v>146</v>
      </c>
      <c r="N2" s="2" vm="84">
        <f t="shared" ca="1" si="0"/>
        <v>159</v>
      </c>
      <c r="O2" s="2" vm="85">
        <f t="shared" ca="1" si="0"/>
        <v>104</v>
      </c>
      <c r="P2" s="2" vm="86">
        <f t="shared" ca="1" si="0"/>
        <v>48</v>
      </c>
      <c r="Q2" s="2" vm="87">
        <f t="shared" ca="1" si="0"/>
        <v>42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153281438711</v>
      </c>
      <c r="H4" s="2">
        <f>IFERROR(SUM(D4:G4)*(4/MAX(1,COUNT(D4:G4))),"")</f>
        <v>613125754844</v>
      </c>
      <c r="I4" s="2">
        <f t="shared" ref="I4:R4" si="1">IFERROR(INDEX(I51:I500,MATCH($C$4,$C$51:$C$500,0)),"")</f>
        <v>584752959362</v>
      </c>
      <c r="J4" s="2">
        <f t="shared" si="1"/>
        <v>584892244800</v>
      </c>
      <c r="K4" s="2">
        <f t="shared" si="1"/>
        <v>538593189107</v>
      </c>
      <c r="L4" s="2">
        <f t="shared" si="1"/>
        <v>461846092519</v>
      </c>
      <c r="M4" s="2">
        <f t="shared" si="1"/>
        <v>428170870794</v>
      </c>
      <c r="N4" s="2">
        <f t="shared" si="1"/>
        <v>538299250841</v>
      </c>
      <c r="O4" s="2">
        <f t="shared" si="1"/>
        <v>714325706006</v>
      </c>
      <c r="P4" s="2">
        <f t="shared" si="1"/>
        <v>561373657827</v>
      </c>
      <c r="Q4" s="2">
        <f t="shared" si="1"/>
        <v>446128910614</v>
      </c>
      <c r="R4" s="2">
        <f t="shared" si="1"/>
        <v>416162129906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2682586192</v>
      </c>
      <c r="H5" s="2">
        <f>IFERROR(SUM(D5:G5)*(4/MAX(1,COUNT(D5:G5))),"")</f>
        <v>10730344768</v>
      </c>
      <c r="I5" s="2">
        <f t="shared" ref="I5:R5" si="2">IFERROR(INDEX(I51:I500,MATCH($C$5,$C$51:$C$500,0)),"")</f>
        <v>8677580359</v>
      </c>
      <c r="J5" s="2">
        <f t="shared" si="2"/>
        <v>8690674889</v>
      </c>
      <c r="K5" s="2">
        <f t="shared" si="2"/>
        <v>8742832116</v>
      </c>
      <c r="L5" s="2">
        <f t="shared" si="2"/>
        <v>2672436815</v>
      </c>
      <c r="M5" s="2">
        <f t="shared" si="2"/>
        <v>2280823112</v>
      </c>
      <c r="N5" s="2">
        <f t="shared" si="2"/>
        <v>-15587327308</v>
      </c>
      <c r="O5" s="2">
        <f t="shared" si="2"/>
        <v>21155675513</v>
      </c>
      <c r="P5" s="2">
        <f t="shared" si="2"/>
        <v>21565052307</v>
      </c>
      <c r="Q5" s="2">
        <f t="shared" si="2"/>
        <v>10193503164</v>
      </c>
      <c r="R5" s="2">
        <f t="shared" si="2"/>
        <v>2490904917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282785593903</v>
      </c>
      <c r="H6" s="2">
        <f>IFERROR(INDEX(D6:G6,COUNT(D6:G6)),"")</f>
        <v>282785593903</v>
      </c>
      <c r="I6" s="2">
        <f t="shared" ref="I6:R6" si="3">IFERROR(INDEX(I51:I500,MATCH($C$6,$C$51:$C$500,0)),"")</f>
        <v>276872850645</v>
      </c>
      <c r="J6" s="2">
        <f t="shared" si="3"/>
        <v>271252565780</v>
      </c>
      <c r="K6" s="2">
        <f t="shared" si="3"/>
        <v>265248554288</v>
      </c>
      <c r="L6" s="2">
        <f t="shared" si="3"/>
        <v>261434907786</v>
      </c>
      <c r="M6" s="2">
        <f t="shared" si="3"/>
        <v>259772569960</v>
      </c>
      <c r="N6" s="2">
        <f t="shared" si="3"/>
        <v>256527353965</v>
      </c>
      <c r="O6" s="2">
        <f t="shared" si="3"/>
        <v>277052787220</v>
      </c>
      <c r="P6" s="2">
        <f t="shared" si="3"/>
        <v>260198089842</v>
      </c>
      <c r="Q6" s="2">
        <f t="shared" si="3"/>
        <v>240879358132</v>
      </c>
      <c r="R6" s="2">
        <f t="shared" si="3"/>
        <v>191653147639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7.25</v>
      </c>
      <c r="H7" s="3">
        <f>IFERROR(INDEX(D7:G7,COUNT(D7:G7)),"")</f>
        <v>7.25</v>
      </c>
      <c r="I7" s="3">
        <f t="shared" ref="I7:R7" si="4">IFERROR(INDEX(I51:I500,MATCH($C$7,$C$51:$C$500,0))/1000000000,"")</f>
        <v>7.25</v>
      </c>
      <c r="J7" s="3">
        <f t="shared" si="4"/>
        <v>7.25</v>
      </c>
      <c r="K7" s="3">
        <f t="shared" si="4"/>
        <v>7.25</v>
      </c>
      <c r="L7" s="3">
        <f t="shared" si="4"/>
        <v>7.25</v>
      </c>
      <c r="M7" s="3">
        <f t="shared" si="4"/>
        <v>7.25</v>
      </c>
      <c r="N7" s="3">
        <f t="shared" si="4"/>
        <v>7.25</v>
      </c>
      <c r="O7" s="3">
        <f t="shared" si="4"/>
        <v>1.45</v>
      </c>
      <c r="P7" s="3">
        <f t="shared" si="4"/>
        <v>1.45</v>
      </c>
      <c r="Q7" s="3">
        <f t="shared" si="4"/>
        <v>1.45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20000000000</v>
      </c>
      <c r="H8" s="2">
        <f>IFERROR(INDEX(D8:G8,COUNT(D8:G8)),"")</f>
        <v>20000000000</v>
      </c>
      <c r="I8" s="2">
        <f t="shared" ref="I8:R8" si="5">IFERROR(INDEX(I51:I500,MATCH($C$8,$C$51:$C$500,0)),"")</f>
        <v>15000000000</v>
      </c>
      <c r="J8" s="2">
        <f t="shared" si="5"/>
        <v>-15000000000</v>
      </c>
      <c r="K8" s="2">
        <f t="shared" si="5"/>
        <v>0</v>
      </c>
      <c r="L8" s="2">
        <f t="shared" si="5"/>
        <v>2000000000</v>
      </c>
      <c r="M8" s="2">
        <f t="shared" si="5"/>
        <v>29000000000</v>
      </c>
      <c r="N8" s="2">
        <f t="shared" si="5"/>
        <v>46000000000</v>
      </c>
      <c r="O8" s="2">
        <f t="shared" si="5"/>
        <v>-59000000000</v>
      </c>
      <c r="P8" s="2">
        <f t="shared" si="5"/>
        <v>-2000000000</v>
      </c>
      <c r="Q8" s="2">
        <f t="shared" si="5"/>
        <v>-21000000000</v>
      </c>
      <c r="R8" s="2">
        <f t="shared" si="5"/>
        <v>8000000000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2.73</v>
      </c>
      <c r="H9" s="3">
        <f>IFERROR(INDEX(D9:G9,COUNT(D9:G9)),"")</f>
        <v>2.73</v>
      </c>
      <c r="I9" s="3">
        <f t="shared" ref="I9:R9" si="6">IFERROR(INDEX(I51:I500,MATCH($C$9,$C$51:$C$500,0)),"")</f>
        <v>2.0499999999999998</v>
      </c>
      <c r="J9" s="3">
        <f t="shared" si="6"/>
        <v>-2.0099999999999998</v>
      </c>
      <c r="K9" s="3">
        <f t="shared" si="6"/>
        <v>-0.01</v>
      </c>
      <c r="L9" s="3">
        <f t="shared" si="6"/>
        <v>0.23</v>
      </c>
      <c r="M9" s="3">
        <f t="shared" si="6"/>
        <v>3.95</v>
      </c>
      <c r="N9" s="3">
        <f t="shared" si="6"/>
        <v>6.28</v>
      </c>
      <c r="O9" s="3">
        <f t="shared" si="6"/>
        <v>-40.65</v>
      </c>
      <c r="P9" s="3">
        <f t="shared" si="6"/>
        <v>-1.55</v>
      </c>
      <c r="Q9" s="3">
        <f t="shared" si="6"/>
        <v>-14.37</v>
      </c>
      <c r="R9" s="3">
        <f t="shared" si="6"/>
        <v>67059.820000000007</v>
      </c>
    </row>
    <row r="10" spans="1:18" ht="15.5" x14ac:dyDescent="0.35">
      <c r="C10" t="s">
        <v>17</v>
      </c>
      <c r="D10" s="3">
        <f ca="1">IFERROR(IF(D9=0,"",D2/D9),"")</f>
        <v>61.172161172161175</v>
      </c>
      <c r="I10" s="3">
        <f t="shared" ref="I10:R10" ca="1" si="7">IFERROR(IF(I9=0,"",I2/I9),"")</f>
        <v>33.658536585365859</v>
      </c>
      <c r="J10" s="3">
        <f t="shared" ca="1" si="7"/>
        <v>-29.850746268656721</v>
      </c>
      <c r="K10" s="3">
        <f t="shared" ca="1" si="7"/>
        <v>-7900</v>
      </c>
      <c r="L10" s="3">
        <f t="shared" ca="1" si="7"/>
        <v>643.47826086956513</v>
      </c>
      <c r="M10" s="3">
        <f t="shared" ca="1" si="7"/>
        <v>36.962025316455694</v>
      </c>
      <c r="N10" s="3">
        <f t="shared" ca="1" si="7"/>
        <v>25.318471337579616</v>
      </c>
      <c r="O10" s="3">
        <f t="shared" ca="1" si="7"/>
        <v>-2.5584255842558425</v>
      </c>
      <c r="P10" s="3">
        <f t="shared" ca="1" si="7"/>
        <v>-30.967741935483868</v>
      </c>
      <c r="Q10" s="3">
        <f t="shared" ca="1" si="7"/>
        <v>-2.9227557411273488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28931062712</v>
      </c>
      <c r="H11" s="2">
        <f>IFERROR(INDEX(D11:G11,COUNT(D11:G11)),"")</f>
        <v>28931062712</v>
      </c>
      <c r="I11" s="2">
        <f t="shared" ref="I11:R11" si="8">IFERROR(INDEX(I51:I500,MATCH($C$11,$C$51:$C$500,0)),"")</f>
        <v>13784061205</v>
      </c>
      <c r="J11" s="2">
        <f t="shared" si="8"/>
        <v>10571524696</v>
      </c>
      <c r="K11" s="2">
        <f t="shared" si="8"/>
        <v>11844639994</v>
      </c>
      <c r="L11" s="2">
        <f t="shared" si="8"/>
        <v>19662452315</v>
      </c>
      <c r="M11" s="2">
        <f t="shared" si="8"/>
        <v>36739566395</v>
      </c>
      <c r="N11" s="2">
        <f t="shared" si="8"/>
        <v>53141350063</v>
      </c>
      <c r="O11" s="2">
        <f t="shared" si="8"/>
        <v>19537595646</v>
      </c>
      <c r="P11" s="2">
        <f t="shared" si="8"/>
        <v>45295623558</v>
      </c>
      <c r="Q11" s="2">
        <f t="shared" si="8"/>
        <v>44619482919</v>
      </c>
      <c r="R11" s="2">
        <f t="shared" si="8"/>
        <v>13084043846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138000000000</v>
      </c>
      <c r="H12" s="2">
        <f>IFERROR(INDEX(D12:G12,COUNT(D12:G12)),"")</f>
        <v>138000000000</v>
      </c>
      <c r="I12" s="2">
        <f t="shared" ref="I12:R12" si="9">IFERROR(INDEX(I51:I500,MATCH($C$12,$C$51:$C$500,0)),"")</f>
        <v>157000000000</v>
      </c>
      <c r="J12" s="2">
        <f t="shared" si="9"/>
        <v>158000000000</v>
      </c>
      <c r="K12" s="2">
        <f t="shared" si="9"/>
        <v>132000000000</v>
      </c>
      <c r="L12" s="2">
        <f t="shared" si="9"/>
        <v>122000000000</v>
      </c>
      <c r="M12" s="2">
        <f t="shared" si="9"/>
        <v>114000000000</v>
      </c>
      <c r="N12" s="2">
        <f t="shared" si="9"/>
        <v>140000000000</v>
      </c>
      <c r="O12" s="2">
        <f t="shared" si="9"/>
        <v>177000000000</v>
      </c>
      <c r="P12" s="2">
        <f t="shared" si="9"/>
        <v>83000000000</v>
      </c>
      <c r="Q12" s="2">
        <f t="shared" si="9"/>
        <v>76000000000</v>
      </c>
      <c r="R12" s="2">
        <f t="shared" si="9"/>
        <v>85000000000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167000000000</v>
      </c>
      <c r="H13" s="2">
        <f>IFERROR(INDEX(D13:G13,COUNT(D13:G13)),"")</f>
        <v>167000000000</v>
      </c>
      <c r="I13" s="2">
        <f t="shared" ref="I13:R13" si="10">IFERROR(INDEX(I51:I500,MATCH($C$13,$C$51:$C$500,0)),"")</f>
        <v>171000000000</v>
      </c>
      <c r="J13" s="2">
        <f t="shared" si="10"/>
        <v>169000000000</v>
      </c>
      <c r="K13" s="2">
        <f t="shared" si="10"/>
        <v>144000000000</v>
      </c>
      <c r="L13" s="2">
        <f t="shared" si="10"/>
        <v>142000000000</v>
      </c>
      <c r="M13" s="2">
        <f t="shared" si="10"/>
        <v>151000000000</v>
      </c>
      <c r="N13" s="2">
        <f t="shared" si="10"/>
        <v>193000000000</v>
      </c>
      <c r="O13" s="2">
        <f t="shared" si="10"/>
        <v>197000000000</v>
      </c>
      <c r="P13" s="2">
        <f t="shared" si="10"/>
        <v>129000000000</v>
      </c>
      <c r="Q13" s="2">
        <f t="shared" si="10"/>
        <v>121000000000</v>
      </c>
      <c r="R13" s="2">
        <f t="shared" si="10"/>
        <v>98000000000</v>
      </c>
    </row>
    <row r="14" spans="1:18" ht="15.5" x14ac:dyDescent="0.35">
      <c r="C14" t="s">
        <v>26</v>
      </c>
      <c r="D14" s="2">
        <f>IFERROR(INDEX(D51:D500,MATCH($C$14,$C$51:$C$500,0)),"")</f>
        <v>-3256064600</v>
      </c>
      <c r="H14" s="2">
        <f>IFERROR(SUM(D14:G14)*(4/MAX(1,COUNT(D14:G14))),"")</f>
        <v>-13024258400</v>
      </c>
      <c r="I14" s="2">
        <f t="shared" ref="I14:R14" si="11">IFERROR(INDEX(I51:I500,MATCH($C$14,$C$51:$C$500,0)),"")</f>
        <v>-14377290235</v>
      </c>
      <c r="J14" s="2">
        <f t="shared" si="11"/>
        <v>-14606127979</v>
      </c>
      <c r="K14" s="2">
        <f t="shared" si="11"/>
        <v>-12833921821</v>
      </c>
      <c r="L14" s="2">
        <f t="shared" si="11"/>
        <v>-14184080106</v>
      </c>
      <c r="M14" s="2">
        <f t="shared" si="11"/>
        <v>-15775704613</v>
      </c>
      <c r="N14" s="2">
        <f t="shared" si="11"/>
        <v>-23677639276</v>
      </c>
      <c r="O14" s="2">
        <f t="shared" si="11"/>
        <v>-17132646241</v>
      </c>
      <c r="P14" s="2">
        <f t="shared" si="11"/>
        <v>-14824413595</v>
      </c>
      <c r="Q14" s="2">
        <f t="shared" si="11"/>
        <v>-14589629041</v>
      </c>
      <c r="R14" s="2">
        <f t="shared" si="11"/>
        <v>-14633968239</v>
      </c>
    </row>
    <row r="15" spans="1:18" ht="15.5" x14ac:dyDescent="0.35">
      <c r="C15" t="s">
        <v>27</v>
      </c>
      <c r="D15" s="2">
        <f>IFERROR(INDEX(D51:D500,MATCH($C$15,$C$51:$C$500,0)),"")</f>
        <v>-1360851653</v>
      </c>
      <c r="H15" s="2">
        <f>IFERROR(SUM(D15:G15)*(4/MAX(1,COUNT(D15:G15))),"")</f>
        <v>-5443406612</v>
      </c>
      <c r="I15" s="2">
        <f t="shared" ref="I15:R15" si="12">IFERROR(INDEX(I51:I500,MATCH($C$15,$C$51:$C$500,0)),"")</f>
        <v>-6945380293</v>
      </c>
      <c r="J15" s="2">
        <f t="shared" si="12"/>
        <v>-6275537299</v>
      </c>
      <c r="K15" s="2">
        <f t="shared" si="12"/>
        <v>-5670197119</v>
      </c>
      <c r="L15" s="2">
        <f t="shared" si="12"/>
        <v>-4067695310</v>
      </c>
      <c r="M15" s="2">
        <f t="shared" si="12"/>
        <v>-4312515317</v>
      </c>
      <c r="N15" s="2">
        <f t="shared" si="12"/>
        <v>-2487582381</v>
      </c>
      <c r="O15" s="2">
        <f t="shared" si="12"/>
        <v>-10314525648</v>
      </c>
      <c r="P15" s="2">
        <f t="shared" si="12"/>
        <v>-6561075820</v>
      </c>
      <c r="Q15" s="2">
        <f t="shared" si="12"/>
        <v>-5280753518</v>
      </c>
      <c r="R15" s="2">
        <f t="shared" si="12"/>
        <v>-4007395361</v>
      </c>
    </row>
    <row r="16" spans="1:18" ht="15.5" x14ac:dyDescent="0.35">
      <c r="C16" t="s">
        <v>28</v>
      </c>
      <c r="D16" s="2">
        <f>IFERROR(INDEX(D51:D500,MATCH($C$16,$C$51:$C$500,0)),"")</f>
        <v>5522913498</v>
      </c>
      <c r="H16" s="2">
        <f>IFERROR(SUM(D16:G16)*(4/MAX(1,COUNT(D16:G16))),"")</f>
        <v>22091653992</v>
      </c>
      <c r="I16" s="2">
        <f t="shared" ref="I16:R16" si="13">IFERROR(INDEX(I51:I500,MATCH($C$16,$C$51:$C$500,0)),"")</f>
        <v>19511821572</v>
      </c>
      <c r="J16" s="2">
        <f t="shared" si="13"/>
        <v>17810899749</v>
      </c>
      <c r="K16" s="2">
        <f t="shared" si="13"/>
        <v>17142987808</v>
      </c>
      <c r="L16" s="2">
        <f t="shared" si="13"/>
        <v>8529869356</v>
      </c>
      <c r="M16" s="2">
        <f t="shared" si="13"/>
        <v>8485241219</v>
      </c>
      <c r="N16" s="2">
        <f t="shared" si="13"/>
        <v>-14071086133</v>
      </c>
      <c r="O16" s="2">
        <f t="shared" si="13"/>
        <v>35318255384</v>
      </c>
      <c r="P16" s="2">
        <f t="shared" si="13"/>
        <v>30583858545</v>
      </c>
      <c r="Q16" s="2">
        <f t="shared" si="13"/>
        <v>20231713304</v>
      </c>
      <c r="R16" s="2">
        <f t="shared" si="13"/>
        <v>11690184859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1210750000000</v>
      </c>
      <c r="H20" s="2">
        <f t="shared" ref="H20:R20" ca="1" si="14">IFERROR(H21*H2,"")</f>
        <v>1210750000000</v>
      </c>
      <c r="I20" s="2">
        <f t="shared" ca="1" si="14"/>
        <v>500250000000</v>
      </c>
      <c r="J20" s="2">
        <f t="shared" ca="1" si="14"/>
        <v>435000000000</v>
      </c>
      <c r="K20" s="2">
        <f t="shared" ca="1" si="14"/>
        <v>572750000000</v>
      </c>
      <c r="L20" s="2">
        <f t="shared" ca="1" si="14"/>
        <v>1073000000000</v>
      </c>
      <c r="M20" s="2">
        <f t="shared" ca="1" si="14"/>
        <v>1058500000000</v>
      </c>
      <c r="N20" s="2">
        <f t="shared" ca="1" si="14"/>
        <v>1152750000000</v>
      </c>
      <c r="O20" s="2">
        <f t="shared" ca="1" si="14"/>
        <v>150800000000</v>
      </c>
      <c r="P20" s="2">
        <f t="shared" ca="1" si="14"/>
        <v>69600000000</v>
      </c>
      <c r="Q20" s="2">
        <f t="shared" ca="1" si="14"/>
        <v>60900000000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7250000000</v>
      </c>
      <c r="H21" s="2">
        <f>IFERROR(INDEX(D21:G21,COUNT(D21:G21)),"")</f>
        <v>7250000000</v>
      </c>
      <c r="I21" s="2">
        <f t="shared" ref="I21:R21" si="15">IFERROR(INDEX(I51:I500,MATCH($C$7,$C$51:$C$500,0)),"")</f>
        <v>7250000000</v>
      </c>
      <c r="J21" s="2">
        <f t="shared" si="15"/>
        <v>7250000000</v>
      </c>
      <c r="K21" s="2">
        <f t="shared" si="15"/>
        <v>7250000000</v>
      </c>
      <c r="L21" s="2">
        <f t="shared" si="15"/>
        <v>7250000000</v>
      </c>
      <c r="M21" s="2">
        <f t="shared" si="15"/>
        <v>7250000000</v>
      </c>
      <c r="N21" s="2">
        <f t="shared" si="15"/>
        <v>7250000000</v>
      </c>
      <c r="O21" s="2">
        <f t="shared" si="15"/>
        <v>1450000000</v>
      </c>
      <c r="P21" s="2">
        <f t="shared" si="15"/>
        <v>1450000000</v>
      </c>
      <c r="Q21" s="2">
        <f t="shared" si="15"/>
        <v>1450000000</v>
      </c>
      <c r="R21" s="2">
        <f t="shared" si="15"/>
        <v>0</v>
      </c>
    </row>
    <row r="23" spans="1:18" ht="15.5" x14ac:dyDescent="0.35">
      <c r="B23" t="s">
        <v>40</v>
      </c>
      <c r="C23" t="s">
        <v>41</v>
      </c>
      <c r="D23" s="3">
        <f>IFERROR(D5/D6*100,"")</f>
        <v>0.94862901429136093</v>
      </c>
      <c r="H23" s="3">
        <f t="shared" ref="H23:R23" si="16">IFERROR(H5/H6*100,"")</f>
        <v>3.7945160571654437</v>
      </c>
      <c r="I23" s="3">
        <f t="shared" si="16"/>
        <v>3.134139132379647</v>
      </c>
      <c r="J23" s="3">
        <f t="shared" si="16"/>
        <v>3.2039051369005636</v>
      </c>
      <c r="K23" s="3">
        <f t="shared" si="16"/>
        <v>3.2960903932042771</v>
      </c>
      <c r="L23" s="3">
        <f t="shared" si="16"/>
        <v>1.022218814477349</v>
      </c>
      <c r="M23" s="3">
        <f t="shared" si="16"/>
        <v>0.87800767892899667</v>
      </c>
      <c r="N23" s="3">
        <f t="shared" si="16"/>
        <v>-6.076282730506275</v>
      </c>
      <c r="O23" s="3">
        <f t="shared" si="16"/>
        <v>7.6359728141629777</v>
      </c>
      <c r="P23" s="3">
        <f t="shared" si="16"/>
        <v>8.2879364410764662</v>
      </c>
      <c r="Q23" s="3">
        <f t="shared" si="16"/>
        <v>4.231787747630098</v>
      </c>
      <c r="R23" s="3">
        <f t="shared" si="16"/>
        <v>1.2996942380992855</v>
      </c>
    </row>
    <row r="24" spans="1:18" ht="15.5" x14ac:dyDescent="0.35">
      <c r="C24" t="s">
        <v>42</v>
      </c>
      <c r="D24" s="4">
        <f>IFERROR(_xlfn.RRI(5,I23,D23),"")</f>
        <v>-0.2125996086091223</v>
      </c>
      <c r="H24" s="4">
        <f t="shared" ref="H24:R24" si="17">IFERROR(_xlfn.RRI(5,M23,H23),"")</f>
        <v>0.34008274787265047</v>
      </c>
      <c r="I24" s="4" t="str">
        <f t="shared" si="17"/>
        <v/>
      </c>
      <c r="J24" s="4">
        <f t="shared" si="17"/>
        <v>-0.15945096277606641</v>
      </c>
      <c r="K24" s="4">
        <f t="shared" si="17"/>
        <v>-0.16840754505818001</v>
      </c>
      <c r="L24" s="4">
        <f t="shared" si="17"/>
        <v>-0.24733105295966307</v>
      </c>
      <c r="M24" s="4">
        <f t="shared" si="17"/>
        <v>-7.5447826037933319E-2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0.43</v>
      </c>
      <c r="H25" s="3">
        <f>IFERROR(INDEX(D25:G25,COUNT(D25:G25)),"")</f>
        <v>0.43</v>
      </c>
      <c r="I25" s="3">
        <f t="shared" ref="I25:R25" si="18">IFERROR(INDEX(I51:I500,MATCH($C$25,$C$51:$C$500,0)),"")</f>
        <v>1.33</v>
      </c>
      <c r="J25" s="3">
        <f t="shared" si="18"/>
        <v>1.21</v>
      </c>
      <c r="K25" s="3">
        <f t="shared" si="18"/>
        <v>1.21</v>
      </c>
      <c r="L25" s="3">
        <f t="shared" si="18"/>
        <v>0.37</v>
      </c>
      <c r="M25" s="3">
        <f t="shared" si="18"/>
        <v>0.34</v>
      </c>
      <c r="N25" s="3">
        <f t="shared" si="18"/>
        <v>-2.21</v>
      </c>
      <c r="O25" s="3">
        <f t="shared" si="18"/>
        <v>14.71</v>
      </c>
      <c r="P25" s="3">
        <f t="shared" si="18"/>
        <v>14.79</v>
      </c>
      <c r="Q25" s="3">
        <f t="shared" si="18"/>
        <v>9.1300000000000008</v>
      </c>
      <c r="R25" s="3">
        <f t="shared" si="18"/>
        <v>55510.02</v>
      </c>
    </row>
    <row r="26" spans="1:18" ht="15.5" x14ac:dyDescent="0.35">
      <c r="C26" t="s">
        <v>45</v>
      </c>
      <c r="D26" s="4">
        <f>IFERROR(_xlfn.RRI(5,I25,D25),"")</f>
        <v>-0.20214611715773501</v>
      </c>
      <c r="H26" s="4">
        <f t="shared" ref="H26:R26" si="19">IFERROR(_xlfn.RRI(5,M25,H25),"")</f>
        <v>4.8088383994589146E-2</v>
      </c>
      <c r="I26" s="4" t="str">
        <f t="shared" si="19"/>
        <v/>
      </c>
      <c r="J26" s="4">
        <f t="shared" si="19"/>
        <v>-0.39321541464386756</v>
      </c>
      <c r="K26" s="4">
        <f t="shared" si="19"/>
        <v>-0.39387326639891584</v>
      </c>
      <c r="L26" s="4">
        <f t="shared" si="19"/>
        <v>-0.47332077321631516</v>
      </c>
      <c r="M26" s="4">
        <f t="shared" si="19"/>
        <v>-0.90933879091399239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21.142267408413794</v>
      </c>
      <c r="H27" s="3">
        <f t="shared" ref="H27:R27" si="20">IFERROR(H4/H21,"")</f>
        <v>84.569069633655175</v>
      </c>
      <c r="I27" s="3">
        <f t="shared" si="20"/>
        <v>80.655580601655174</v>
      </c>
      <c r="J27" s="3">
        <f t="shared" si="20"/>
        <v>80.674792386206903</v>
      </c>
      <c r="K27" s="3">
        <f t="shared" si="20"/>
        <v>74.288715738896556</v>
      </c>
      <c r="L27" s="3">
        <f t="shared" si="20"/>
        <v>63.702909312965517</v>
      </c>
      <c r="M27" s="3">
        <f t="shared" si="20"/>
        <v>59.058051143999997</v>
      </c>
      <c r="N27" s="3">
        <f t="shared" si="20"/>
        <v>74.248172529793109</v>
      </c>
      <c r="O27" s="3">
        <f t="shared" si="20"/>
        <v>492.63841793517241</v>
      </c>
      <c r="P27" s="3">
        <f t="shared" si="20"/>
        <v>387.15424677724138</v>
      </c>
      <c r="Q27" s="3">
        <f t="shared" si="20"/>
        <v>307.67511076827589</v>
      </c>
      <c r="R27" s="3" t="str">
        <f t="shared" si="20"/>
        <v/>
      </c>
    </row>
    <row r="28" spans="1:18" ht="15.5" x14ac:dyDescent="0.35">
      <c r="C28" t="s">
        <v>47</v>
      </c>
      <c r="D28" s="4">
        <f>IFERROR(_xlfn.RRI(5,I27,D27),"")</f>
        <v>-0.23492602707951094</v>
      </c>
      <c r="H28" s="4">
        <f t="shared" ref="H28:R28" si="21">IFERROR(_xlfn.RRI(5,M27,H27),"")</f>
        <v>7.4450687861246756E-2</v>
      </c>
      <c r="I28" s="4">
        <f t="shared" si="21"/>
        <v>1.669275929267644E-2</v>
      </c>
      <c r="J28" s="4">
        <f t="shared" si="21"/>
        <v>-0.3036270132294574</v>
      </c>
      <c r="K28" s="4">
        <f t="shared" si="21"/>
        <v>-0.28120050285224119</v>
      </c>
      <c r="L28" s="4">
        <f t="shared" si="21"/>
        <v>-0.27018400005990162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-0.67669172932330834</v>
      </c>
      <c r="I29" s="4">
        <f t="shared" si="22"/>
        <v>9.917355371900835E-2</v>
      </c>
      <c r="J29" s="4">
        <f t="shared" si="22"/>
        <v>0</v>
      </c>
      <c r="K29" s="4">
        <f t="shared" si="22"/>
        <v>2.2702702702702702</v>
      </c>
      <c r="L29" s="4">
        <f t="shared" si="22"/>
        <v>8.8235294117646967E-2</v>
      </c>
      <c r="M29" s="4">
        <f t="shared" si="22"/>
        <v>-1.1538461538461537</v>
      </c>
      <c r="N29" s="4">
        <f t="shared" si="22"/>
        <v>-1.1502379333786541</v>
      </c>
      <c r="O29" s="4">
        <f t="shared" si="22"/>
        <v>-5.4090601757943411E-3</v>
      </c>
      <c r="P29" s="4">
        <f t="shared" si="22"/>
        <v>0.61993428258488481</v>
      </c>
      <c r="Q29" s="4">
        <f t="shared" si="22"/>
        <v>-0.99983552518986663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4.8520995110407653E-2</v>
      </c>
      <c r="I30" s="4">
        <f t="shared" si="23"/>
        <v>-2.381386302149747E-4</v>
      </c>
      <c r="J30" s="4">
        <f t="shared" si="23"/>
        <v>8.5962943144091586E-2</v>
      </c>
      <c r="K30" s="4">
        <f t="shared" si="23"/>
        <v>0.16617461494457209</v>
      </c>
      <c r="L30" s="4">
        <f t="shared" si="23"/>
        <v>7.8649025475630074E-2</v>
      </c>
      <c r="M30" s="4">
        <f t="shared" si="23"/>
        <v>-0.20458579475067706</v>
      </c>
      <c r="N30" s="4">
        <f t="shared" si="23"/>
        <v>-0.84928464807719561</v>
      </c>
      <c r="O30" s="4">
        <f t="shared" si="23"/>
        <v>0.27246032307795892</v>
      </c>
      <c r="P30" s="4">
        <f t="shared" si="23"/>
        <v>0.25832162962581934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33.69</v>
      </c>
      <c r="H32" s="3">
        <f>IFERROR(INDEX(D32:G32,COUNT(D32:G32)),"")</f>
        <v>33.69</v>
      </c>
      <c r="I32" s="3">
        <f t="shared" ref="I32:R32" si="24">IFERROR(INDEX(I51:I500,MATCH($C$32,$C$51:$C$500,0)),"")</f>
        <v>33.020000000000003</v>
      </c>
      <c r="J32" s="3">
        <f t="shared" si="24"/>
        <v>32.35</v>
      </c>
      <c r="K32" s="3">
        <f t="shared" si="24"/>
        <v>31.58</v>
      </c>
      <c r="L32" s="3">
        <f t="shared" si="24"/>
        <v>31.11</v>
      </c>
      <c r="M32" s="3">
        <f t="shared" si="24"/>
        <v>31.06</v>
      </c>
      <c r="N32" s="3">
        <f t="shared" si="24"/>
        <v>30.81</v>
      </c>
      <c r="O32" s="3">
        <f t="shared" si="24"/>
        <v>167.32</v>
      </c>
      <c r="P32" s="3">
        <f t="shared" si="24"/>
        <v>156.72999999999999</v>
      </c>
      <c r="Q32" s="3">
        <f t="shared" si="24"/>
        <v>144.91</v>
      </c>
      <c r="R32" s="3">
        <f t="shared" si="24"/>
        <v>1369942.48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4.75</v>
      </c>
      <c r="H33" s="3">
        <f>IFERROR(INDEX(D33:G33,COUNT(D33:G33)),"")</f>
        <v>4.75</v>
      </c>
      <c r="I33" s="3">
        <f t="shared" ref="I33:R33" si="25">IFERROR(INDEX(I51:I500,MATCH($C$33,$C$51:$C$500,0)),"")</f>
        <v>2.09</v>
      </c>
      <c r="J33" s="3">
        <f t="shared" si="25"/>
        <v>1.85</v>
      </c>
      <c r="K33" s="3">
        <f t="shared" si="25"/>
        <v>2.5</v>
      </c>
      <c r="L33" s="3">
        <f t="shared" si="25"/>
        <v>4.76</v>
      </c>
      <c r="M33" s="3">
        <f t="shared" si="25"/>
        <v>4.7</v>
      </c>
      <c r="N33" s="3">
        <f t="shared" si="25"/>
        <v>5.16</v>
      </c>
      <c r="O33" s="3">
        <f t="shared" si="25"/>
        <v>3.11</v>
      </c>
      <c r="P33" s="3">
        <f t="shared" si="25"/>
        <v>1.53</v>
      </c>
      <c r="Q33" s="3">
        <f t="shared" si="25"/>
        <v>1.45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372.09</v>
      </c>
      <c r="H34" s="3">
        <f>IFERROR(INDEX(D34:G34,COUNT(D34:G34)),"")</f>
        <v>372.09</v>
      </c>
      <c r="I34" s="3">
        <f t="shared" ref="I34:R34" si="26">IFERROR(INDEX(I51:I500,MATCH($C$34,$C$51:$C$500,0)),"")</f>
        <v>51.88</v>
      </c>
      <c r="J34" s="3">
        <f t="shared" si="26"/>
        <v>49.59</v>
      </c>
      <c r="K34" s="3">
        <f t="shared" si="26"/>
        <v>65.290000000000006</v>
      </c>
      <c r="L34" s="3">
        <f t="shared" si="26"/>
        <v>400</v>
      </c>
      <c r="M34" s="3">
        <f t="shared" si="26"/>
        <v>429.41</v>
      </c>
      <c r="N34" s="3">
        <f t="shared" si="26"/>
        <v>-71.95</v>
      </c>
      <c r="O34" s="3">
        <f t="shared" si="26"/>
        <v>35.35</v>
      </c>
      <c r="P34" s="3">
        <f t="shared" si="26"/>
        <v>16.23</v>
      </c>
      <c r="Q34" s="3">
        <f t="shared" si="26"/>
        <v>23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7.57</v>
      </c>
      <c r="H35" s="3">
        <f>IFERROR(INDEX(D35:G35,COUNT(D35:G35)),"")</f>
        <v>7.57</v>
      </c>
      <c r="I35" s="3">
        <f t="shared" ref="I35:R35" si="27">IFERROR(INDEX(I51:I500,MATCH($C$35,$C$51:$C$500,0)),"")</f>
        <v>0.86</v>
      </c>
      <c r="J35" s="3">
        <f t="shared" si="27"/>
        <v>0.74</v>
      </c>
      <c r="K35" s="3">
        <f t="shared" si="27"/>
        <v>1.06</v>
      </c>
      <c r="L35" s="3">
        <f t="shared" si="27"/>
        <v>2.3199999999999998</v>
      </c>
      <c r="M35" s="3">
        <f t="shared" si="27"/>
        <v>2.4700000000000002</v>
      </c>
      <c r="N35" s="3">
        <f t="shared" si="27"/>
        <v>2.14</v>
      </c>
      <c r="O35" s="3">
        <f t="shared" si="27"/>
        <v>1.06</v>
      </c>
      <c r="P35" s="3">
        <f t="shared" si="27"/>
        <v>0.62</v>
      </c>
      <c r="Q35" s="3">
        <f t="shared" si="27"/>
        <v>0.68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0.80069999999999997</v>
      </c>
      <c r="I36" s="4">
        <f t="shared" si="28"/>
        <v>1.0348999999999999</v>
      </c>
      <c r="J36" s="4">
        <f t="shared" si="28"/>
        <v>0.56820000000000004</v>
      </c>
      <c r="K36" s="4">
        <f t="shared" si="28"/>
        <v>0.28610000000000002</v>
      </c>
      <c r="L36" s="4">
        <f t="shared" si="28"/>
        <v>1.3622000000000001</v>
      </c>
      <c r="M36" s="4">
        <f t="shared" si="28"/>
        <v>0.83019999999999994</v>
      </c>
      <c r="N36" s="4">
        <f t="shared" si="28"/>
        <v>-3.1699999999999999E-2</v>
      </c>
      <c r="O36" s="4">
        <f t="shared" si="28"/>
        <v>0.17</v>
      </c>
      <c r="P36" s="4">
        <f t="shared" si="28"/>
        <v>0.23670000000000002</v>
      </c>
      <c r="Q36" s="4">
        <f t="shared" si="28"/>
        <v>0.32850000000000001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1.38</v>
      </c>
      <c r="I37" s="3">
        <f t="shared" si="29"/>
        <v>1.38</v>
      </c>
      <c r="J37" s="3">
        <f t="shared" si="29"/>
        <v>0.69</v>
      </c>
      <c r="K37" s="3">
        <f t="shared" si="29"/>
        <v>0.35</v>
      </c>
      <c r="L37" s="3">
        <f t="shared" si="29"/>
        <v>0.5</v>
      </c>
      <c r="M37" s="3">
        <f t="shared" si="29"/>
        <v>0.28000000000000003</v>
      </c>
      <c r="N37" s="3">
        <f t="shared" si="29"/>
        <v>7.0000000000000007E-2</v>
      </c>
      <c r="O37" s="3">
        <f t="shared" si="29"/>
        <v>0.5</v>
      </c>
      <c r="P37" s="3">
        <f t="shared" si="29"/>
        <v>0.7</v>
      </c>
      <c r="Q37" s="3">
        <f t="shared" si="29"/>
        <v>0.6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153281438711</v>
      </c>
      <c r="E51" s="5">
        <v>171422756238</v>
      </c>
      <c r="F51" s="5">
        <v>130261701472</v>
      </c>
      <c r="G51" s="5">
        <v>131655829410</v>
      </c>
      <c r="I51" s="5">
        <v>584752959362</v>
      </c>
      <c r="J51" s="5">
        <v>584892244800</v>
      </c>
      <c r="K51" s="5">
        <v>538593189107</v>
      </c>
      <c r="L51" s="5">
        <v>461846092519</v>
      </c>
      <c r="M51" s="5">
        <v>428170870794</v>
      </c>
      <c r="N51" s="5">
        <v>538299250841</v>
      </c>
      <c r="O51" s="5">
        <v>714325706006</v>
      </c>
      <c r="P51" s="5">
        <v>561373657827</v>
      </c>
      <c r="Q51" s="5">
        <v>446128910614</v>
      </c>
      <c r="R51" s="5">
        <v>416162129906</v>
      </c>
    </row>
    <row r="52" spans="2:18" ht="15.5" x14ac:dyDescent="0.35">
      <c r="C52" t="s">
        <v>72</v>
      </c>
      <c r="D52" s="5">
        <v>-106566263163</v>
      </c>
      <c r="E52" s="5">
        <v>-110200824407</v>
      </c>
      <c r="F52" s="5">
        <v>-93114493912</v>
      </c>
      <c r="G52" s="5">
        <v>-92287952246</v>
      </c>
      <c r="I52" s="5">
        <v>-395487605431</v>
      </c>
      <c r="J52" s="5">
        <v>-398437805996</v>
      </c>
      <c r="K52" s="5">
        <v>-374397863496</v>
      </c>
      <c r="L52" s="5">
        <v>-321513228521</v>
      </c>
      <c r="M52" s="5">
        <v>-307788071414</v>
      </c>
      <c r="N52" s="5">
        <v>-411576072447</v>
      </c>
      <c r="O52" s="5">
        <v>-509360697332</v>
      </c>
      <c r="P52" s="5">
        <v>-412792116221</v>
      </c>
      <c r="Q52" s="5">
        <v>-341205640381</v>
      </c>
      <c r="R52" s="5">
        <v>-326109252084</v>
      </c>
    </row>
    <row r="53" spans="2:18" ht="15.5" x14ac:dyDescent="0.35">
      <c r="C53" t="s">
        <v>73</v>
      </c>
      <c r="D53" s="5">
        <v>46715175548</v>
      </c>
      <c r="E53" s="5">
        <v>61221931831</v>
      </c>
      <c r="F53" s="5">
        <v>37147207560</v>
      </c>
      <c r="G53" s="5">
        <v>39367877164</v>
      </c>
      <c r="I53" s="5">
        <v>189265353931</v>
      </c>
      <c r="J53" s="5">
        <v>186454438804</v>
      </c>
      <c r="K53" s="5">
        <v>164195325611</v>
      </c>
      <c r="L53" s="5">
        <v>140332863998</v>
      </c>
      <c r="M53" s="5">
        <v>120382799380</v>
      </c>
      <c r="N53" s="5">
        <v>126723178394</v>
      </c>
      <c r="O53" s="5">
        <v>204965008674</v>
      </c>
      <c r="P53" s="5">
        <v>148581541606</v>
      </c>
      <c r="Q53" s="5">
        <v>104923270233</v>
      </c>
      <c r="R53" s="5">
        <v>90052877822</v>
      </c>
    </row>
    <row r="54" spans="2:18" ht="15.5" x14ac:dyDescent="0.35">
      <c r="C54" t="s">
        <v>74</v>
      </c>
      <c r="D54" s="5">
        <v>-38654180584</v>
      </c>
      <c r="E54" s="5">
        <v>-55453706711</v>
      </c>
      <c r="F54" s="5">
        <v>-32705826755</v>
      </c>
      <c r="G54" s="5">
        <v>-33945195635</v>
      </c>
      <c r="I54" s="5">
        <v>-160479163377</v>
      </c>
      <c r="J54" s="5">
        <v>-155567318690</v>
      </c>
      <c r="K54" s="5">
        <v>-132390502651</v>
      </c>
      <c r="L54" s="5">
        <v>-111123616174</v>
      </c>
      <c r="M54" s="5">
        <v>-98200155052</v>
      </c>
      <c r="N54" s="5">
        <v>-115971143993</v>
      </c>
      <c r="O54" s="5">
        <v>-155922060146</v>
      </c>
      <c r="P54" s="5">
        <v>-102510809789</v>
      </c>
      <c r="Q54" s="5">
        <v>-72737789129</v>
      </c>
      <c r="R54" s="5">
        <v>-67566167077</v>
      </c>
    </row>
    <row r="55" spans="2:18" ht="15.5" x14ac:dyDescent="0.35">
      <c r="C55" t="s">
        <v>75</v>
      </c>
      <c r="D55" s="5">
        <v>-21668369102</v>
      </c>
      <c r="E55" s="5">
        <v>-35449050544</v>
      </c>
      <c r="F55" s="5">
        <v>-17030504566</v>
      </c>
      <c r="G55" s="5">
        <v>-20636706533</v>
      </c>
      <c r="I55" s="5">
        <v>-97338644483</v>
      </c>
      <c r="J55" s="5">
        <v>-94470506575</v>
      </c>
      <c r="K55" s="5">
        <v>-76856135788</v>
      </c>
      <c r="L55" s="5">
        <v>-59080796047</v>
      </c>
      <c r="M55" s="5">
        <v>-45681947016</v>
      </c>
      <c r="N55" s="5">
        <v>-55058467823</v>
      </c>
      <c r="O55" s="5">
        <v>-97088499257</v>
      </c>
      <c r="P55" s="5">
        <v>-48252390094</v>
      </c>
      <c r="Q55" s="5">
        <v>-22013760696</v>
      </c>
      <c r="R55" s="5">
        <v>-19194430009</v>
      </c>
    </row>
    <row r="56" spans="2:18" ht="15.5" x14ac:dyDescent="0.35">
      <c r="C56" t="s">
        <v>76</v>
      </c>
      <c r="D56" s="5">
        <v>-16985811482</v>
      </c>
      <c r="E56" s="5">
        <v>-20004656167</v>
      </c>
      <c r="F56" s="5">
        <v>-15675322189</v>
      </c>
      <c r="G56" s="5">
        <v>-13308489102</v>
      </c>
      <c r="I56" s="5">
        <v>-63140518894</v>
      </c>
      <c r="J56" s="5">
        <v>-61096812115</v>
      </c>
      <c r="K56" s="5">
        <v>-55534366863</v>
      </c>
      <c r="L56" s="5">
        <v>-52042820127</v>
      </c>
      <c r="M56" s="5">
        <v>-52518208036</v>
      </c>
      <c r="N56" s="5">
        <v>-60912676170</v>
      </c>
      <c r="O56" s="5">
        <v>-58833560889</v>
      </c>
      <c r="P56" s="5">
        <v>-54258419695</v>
      </c>
      <c r="Q56" s="5">
        <v>-50724028433</v>
      </c>
      <c r="R56" s="5">
        <v>-48371737068</v>
      </c>
    </row>
    <row r="57" spans="2:18" ht="15.5" x14ac:dyDescent="0.35">
      <c r="C57" t="s">
        <v>78</v>
      </c>
      <c r="D57" s="5">
        <v>8060994964</v>
      </c>
      <c r="E57" s="5">
        <v>5768225120</v>
      </c>
      <c r="F57" s="5">
        <v>4441380805</v>
      </c>
      <c r="G57" s="5">
        <v>5422681529</v>
      </c>
      <c r="I57" s="5">
        <v>28786190554</v>
      </c>
      <c r="J57" s="5">
        <v>30887120114</v>
      </c>
      <c r="K57" s="5">
        <v>31804822960</v>
      </c>
      <c r="L57" s="5">
        <v>29209247824</v>
      </c>
      <c r="M57" s="5">
        <v>22182644328</v>
      </c>
      <c r="N57" s="5">
        <v>10752034401</v>
      </c>
      <c r="O57" s="5">
        <v>49042948528</v>
      </c>
      <c r="P57" s="5">
        <v>46070731817</v>
      </c>
      <c r="Q57" s="5">
        <v>32185481104</v>
      </c>
      <c r="R57" s="5">
        <v>22486710745</v>
      </c>
    </row>
    <row r="58" spans="2:18" ht="15.5" x14ac:dyDescent="0.35">
      <c r="C58" t="s">
        <v>79</v>
      </c>
      <c r="D58" s="5">
        <v>-2538081466</v>
      </c>
      <c r="E58" s="5">
        <v>-639688838</v>
      </c>
      <c r="F58" s="5">
        <v>-2574972699</v>
      </c>
      <c r="G58" s="5">
        <v>-3809855976</v>
      </c>
      <c r="I58" s="5">
        <v>-9274368982</v>
      </c>
      <c r="J58" s="5">
        <v>-13076220365</v>
      </c>
      <c r="K58" s="5">
        <v>-14661835152</v>
      </c>
      <c r="L58" s="5">
        <v>-20679378468</v>
      </c>
      <c r="M58" s="5">
        <v>-13697403109</v>
      </c>
      <c r="N58" s="5">
        <v>-24823120534</v>
      </c>
      <c r="O58" s="5">
        <v>-13724693144</v>
      </c>
      <c r="P58" s="5">
        <v>-15486873272</v>
      </c>
      <c r="Q58" s="5">
        <v>-11953767800</v>
      </c>
      <c r="R58" s="5">
        <v>-10796525886</v>
      </c>
    </row>
    <row r="59" spans="2:18" ht="15.5" x14ac:dyDescent="0.35">
      <c r="C59" t="s">
        <v>80</v>
      </c>
      <c r="D59" s="5">
        <v>65301411</v>
      </c>
      <c r="E59" s="5">
        <v>67128891</v>
      </c>
      <c r="F59" s="5">
        <v>56321020</v>
      </c>
      <c r="G59" s="5">
        <v>65560063</v>
      </c>
      <c r="I59" s="5">
        <v>245377794</v>
      </c>
      <c r="J59" s="5">
        <v>227785588</v>
      </c>
      <c r="K59" s="5">
        <v>254232374</v>
      </c>
      <c r="L59" s="5">
        <v>204879453</v>
      </c>
      <c r="M59" s="5">
        <v>72975496</v>
      </c>
      <c r="N59" s="5">
        <v>247986496</v>
      </c>
      <c r="O59" s="5">
        <v>261254236</v>
      </c>
      <c r="P59" s="5">
        <v>456532242</v>
      </c>
      <c r="Q59" s="5">
        <v>1229235311</v>
      </c>
      <c r="R59" s="5">
        <v>184322615</v>
      </c>
    </row>
    <row r="60" spans="2:18" ht="15.5" x14ac:dyDescent="0.35">
      <c r="C60" t="s">
        <v>571</v>
      </c>
      <c r="E60" s="5">
        <v>1661630379</v>
      </c>
      <c r="F60" s="5">
        <v>116099438</v>
      </c>
      <c r="G60" s="5">
        <v>20</v>
      </c>
      <c r="I60" s="5">
        <v>2668541735</v>
      </c>
      <c r="J60" s="5">
        <v>23524324</v>
      </c>
      <c r="K60" s="5">
        <v>2982999008</v>
      </c>
      <c r="L60" s="5">
        <v>1171007021</v>
      </c>
      <c r="M60" s="5">
        <v>1537417541</v>
      </c>
      <c r="N60" s="5">
        <v>2141015127</v>
      </c>
      <c r="O60" s="5">
        <v>1367162222</v>
      </c>
      <c r="P60" s="5">
        <v>52750909</v>
      </c>
      <c r="Q60" s="5">
        <v>1178987546</v>
      </c>
      <c r="R60" s="5">
        <v>966184000</v>
      </c>
    </row>
    <row r="61" spans="2:18" ht="15.5" x14ac:dyDescent="0.35">
      <c r="C61" t="s">
        <v>276</v>
      </c>
      <c r="E61" s="5">
        <v>461466679</v>
      </c>
      <c r="G61" s="5">
        <v>-42465196</v>
      </c>
      <c r="I61" s="5">
        <v>939046566</v>
      </c>
      <c r="J61" s="5">
        <v>450957576</v>
      </c>
      <c r="K61" s="5">
        <v>-589803241</v>
      </c>
      <c r="L61" s="5">
        <v>289611011</v>
      </c>
      <c r="M61" s="5">
        <v>210763555</v>
      </c>
      <c r="N61" s="5">
        <v>451295454</v>
      </c>
      <c r="O61" s="5">
        <v>837255618</v>
      </c>
      <c r="P61" s="5">
        <v>3000000</v>
      </c>
      <c r="Q61" s="5">
        <v>166396777</v>
      </c>
      <c r="R61" s="5">
        <v>181765341</v>
      </c>
    </row>
    <row r="62" spans="2:18" ht="15.5" x14ac:dyDescent="0.35">
      <c r="C62" t="s">
        <v>335</v>
      </c>
      <c r="E62" s="5">
        <v>130435241</v>
      </c>
      <c r="I62" s="5">
        <v>130435241</v>
      </c>
      <c r="J62" s="5">
        <v>161079555</v>
      </c>
      <c r="K62" s="5">
        <v>158860028</v>
      </c>
      <c r="L62" s="5">
        <v>101147929</v>
      </c>
      <c r="M62" s="5">
        <v>25499639</v>
      </c>
      <c r="O62" s="5">
        <v>-288168610</v>
      </c>
      <c r="P62" s="5">
        <v>-122803811</v>
      </c>
      <c r="Q62" s="5">
        <v>-46280804</v>
      </c>
      <c r="R62" s="5">
        <v>185907371</v>
      </c>
    </row>
    <row r="63" spans="2:18" ht="15.5" x14ac:dyDescent="0.35">
      <c r="C63" t="s">
        <v>275</v>
      </c>
      <c r="D63" s="5">
        <v>108932334</v>
      </c>
      <c r="E63" s="5">
        <v>498838496</v>
      </c>
      <c r="F63" s="5">
        <v>199362505</v>
      </c>
      <c r="G63" s="5">
        <v>-306237439</v>
      </c>
      <c r="I63" s="5">
        <v>-165764293</v>
      </c>
      <c r="J63" s="5">
        <v>-106750574</v>
      </c>
      <c r="K63" s="5">
        <v>-470657172</v>
      </c>
      <c r="L63" s="5">
        <v>-1413508287</v>
      </c>
      <c r="M63" s="5">
        <v>-18185925</v>
      </c>
      <c r="N63" s="5">
        <v>68646613</v>
      </c>
      <c r="O63" s="5">
        <v>568455305</v>
      </c>
      <c r="P63" s="5">
        <v>-3068978102</v>
      </c>
      <c r="Q63" s="5">
        <v>-199968456</v>
      </c>
      <c r="R63" s="5">
        <v>602271062</v>
      </c>
    </row>
    <row r="64" spans="2:18" ht="15.5" x14ac:dyDescent="0.35">
      <c r="C64" t="s">
        <v>26</v>
      </c>
      <c r="D64" s="5">
        <v>-3256064600</v>
      </c>
      <c r="E64" s="5">
        <v>-3725382496</v>
      </c>
      <c r="F64" s="5">
        <v>-3166539954</v>
      </c>
      <c r="G64" s="5">
        <v>-3972147728</v>
      </c>
      <c r="I64" s="5">
        <v>-14377290235</v>
      </c>
      <c r="J64" s="5">
        <v>-14606127979</v>
      </c>
      <c r="K64" s="5">
        <v>-12833921821</v>
      </c>
      <c r="L64" s="5">
        <v>-14184080106</v>
      </c>
      <c r="M64" s="5">
        <v>-15775704613</v>
      </c>
      <c r="N64" s="5">
        <v>-23677639276</v>
      </c>
      <c r="O64" s="5">
        <v>-17132646241</v>
      </c>
      <c r="P64" s="5">
        <v>-14824413595</v>
      </c>
      <c r="Q64" s="5">
        <v>-14589629041</v>
      </c>
      <c r="R64" s="5">
        <v>-14633968239</v>
      </c>
    </row>
    <row r="65" spans="3:18" ht="15.5" x14ac:dyDescent="0.35">
      <c r="C65" t="s">
        <v>77</v>
      </c>
      <c r="D65" s="5">
        <v>1038291263</v>
      </c>
      <c r="E65" s="5">
        <v>-761262898</v>
      </c>
      <c r="F65" s="5">
        <v>776053558</v>
      </c>
      <c r="G65" s="5">
        <v>1217476944</v>
      </c>
      <c r="I65" s="5">
        <v>2897496654</v>
      </c>
      <c r="J65" s="5">
        <v>2732477199</v>
      </c>
      <c r="K65" s="5">
        <v>2709617956</v>
      </c>
      <c r="L65" s="5">
        <v>1800111011</v>
      </c>
      <c r="M65" s="5">
        <v>1730692880</v>
      </c>
      <c r="N65" s="5">
        <v>-530469471</v>
      </c>
      <c r="O65" s="5">
        <v>1893461536</v>
      </c>
      <c r="P65" s="5">
        <v>2578759871</v>
      </c>
      <c r="Q65" s="5">
        <v>1711882530</v>
      </c>
      <c r="R65" s="5">
        <v>1296832542</v>
      </c>
    </row>
    <row r="66" spans="3:18" ht="15.5" x14ac:dyDescent="0.35">
      <c r="C66" t="s">
        <v>82</v>
      </c>
      <c r="D66" s="5">
        <v>-2538081466</v>
      </c>
      <c r="E66" s="5">
        <v>-639688838</v>
      </c>
      <c r="F66" s="5">
        <v>-2574972699</v>
      </c>
      <c r="G66" s="5">
        <v>-3809855976</v>
      </c>
      <c r="I66" s="5">
        <v>-9274368982</v>
      </c>
      <c r="J66" s="5">
        <v>-13076220365</v>
      </c>
      <c r="K66" s="5">
        <v>-14661835152</v>
      </c>
      <c r="L66" s="5">
        <v>-20679378468</v>
      </c>
      <c r="M66" s="5">
        <v>-13697403109</v>
      </c>
      <c r="N66" s="5">
        <v>-24823120534</v>
      </c>
      <c r="O66" s="5">
        <v>-13724693144</v>
      </c>
      <c r="P66" s="5">
        <v>-15486873272</v>
      </c>
      <c r="Q66" s="5">
        <v>-11953767800</v>
      </c>
      <c r="R66" s="5">
        <v>-10796525886</v>
      </c>
    </row>
    <row r="67" spans="3:18" ht="15.5" x14ac:dyDescent="0.35">
      <c r="C67" t="s">
        <v>28</v>
      </c>
      <c r="D67" s="5">
        <v>5522913498</v>
      </c>
      <c r="E67" s="5">
        <v>5128536282</v>
      </c>
      <c r="F67" s="5">
        <v>1866408106</v>
      </c>
      <c r="G67" s="5">
        <v>1612825553</v>
      </c>
      <c r="I67" s="5">
        <v>19511821572</v>
      </c>
      <c r="J67" s="5">
        <v>17810899749</v>
      </c>
      <c r="K67" s="5">
        <v>17142987808</v>
      </c>
      <c r="L67" s="5">
        <v>8529869356</v>
      </c>
      <c r="M67" s="5">
        <v>8485241219</v>
      </c>
      <c r="N67" s="5">
        <v>-14071086133</v>
      </c>
      <c r="O67" s="5">
        <v>35318255384</v>
      </c>
      <c r="P67" s="5">
        <v>30583858545</v>
      </c>
      <c r="Q67" s="5">
        <v>20231713304</v>
      </c>
      <c r="R67" s="5">
        <v>11690184859</v>
      </c>
    </row>
    <row r="68" spans="3:18" ht="15.5" x14ac:dyDescent="0.35">
      <c r="C68" t="s">
        <v>27</v>
      </c>
      <c r="D68" s="5">
        <v>-1360851653</v>
      </c>
      <c r="E68" s="5">
        <v>-1704533935</v>
      </c>
      <c r="F68" s="5">
        <v>-701608373</v>
      </c>
      <c r="G68" s="5">
        <v>-1377872904</v>
      </c>
      <c r="I68" s="5">
        <v>-6945380293</v>
      </c>
      <c r="J68" s="5">
        <v>-6275537299</v>
      </c>
      <c r="K68" s="5">
        <v>-5670197119</v>
      </c>
      <c r="L68" s="5">
        <v>-4067695310</v>
      </c>
      <c r="M68" s="5">
        <v>-4312515317</v>
      </c>
      <c r="N68" s="5">
        <v>-2487582381</v>
      </c>
      <c r="O68" s="5">
        <v>-10314525648</v>
      </c>
      <c r="P68" s="5">
        <v>-6561075820</v>
      </c>
      <c r="Q68" s="5">
        <v>-5280753518</v>
      </c>
      <c r="R68" s="5">
        <v>-4007395361</v>
      </c>
    </row>
    <row r="69" spans="3:18" ht="15.5" x14ac:dyDescent="0.35">
      <c r="C69" t="s">
        <v>277</v>
      </c>
      <c r="D69" s="5">
        <v>-1292864868</v>
      </c>
      <c r="E69" s="5">
        <v>-657345063</v>
      </c>
      <c r="F69" s="5">
        <v>-701608373</v>
      </c>
      <c r="G69" s="5">
        <v>-1377872904</v>
      </c>
      <c r="I69" s="5">
        <v>-5558746344</v>
      </c>
      <c r="J69" s="5">
        <v>-4917756996</v>
      </c>
      <c r="K69" s="5">
        <v>-4476116797</v>
      </c>
      <c r="L69" s="5">
        <v>-2444711257</v>
      </c>
      <c r="M69" s="5">
        <v>-1994608634</v>
      </c>
      <c r="N69" s="5">
        <v>-2598511033</v>
      </c>
      <c r="O69" s="5">
        <v>-7642215234</v>
      </c>
      <c r="P69" s="5">
        <v>-7379676623</v>
      </c>
      <c r="Q69" s="5">
        <v>-4898430443</v>
      </c>
      <c r="R69" s="5">
        <v>-3721756252</v>
      </c>
    </row>
    <row r="70" spans="3:18" ht="15.5" x14ac:dyDescent="0.35">
      <c r="C70" t="s">
        <v>278</v>
      </c>
      <c r="D70" s="5">
        <v>-67986785</v>
      </c>
      <c r="E70" s="5">
        <v>-1047188872</v>
      </c>
      <c r="I70" s="5">
        <v>-1386633949</v>
      </c>
      <c r="J70" s="5">
        <v>-1357780303</v>
      </c>
      <c r="K70" s="5">
        <v>-1194080322</v>
      </c>
      <c r="L70" s="5">
        <v>-1622984053</v>
      </c>
      <c r="M70" s="5">
        <v>-2317906683</v>
      </c>
      <c r="N70" s="5">
        <v>110928652</v>
      </c>
      <c r="O70" s="5">
        <v>-2672310414</v>
      </c>
      <c r="P70" s="5">
        <v>818600803</v>
      </c>
      <c r="Q70" s="5">
        <v>-382323075</v>
      </c>
      <c r="R70" s="5">
        <v>-285639109</v>
      </c>
    </row>
    <row r="71" spans="3:18" ht="15.5" x14ac:dyDescent="0.35">
      <c r="C71" t="s">
        <v>279</v>
      </c>
      <c r="D71" s="5">
        <v>-1360851653</v>
      </c>
      <c r="E71" s="5">
        <v>-1704533935</v>
      </c>
      <c r="F71" s="5">
        <v>-701608373</v>
      </c>
      <c r="G71" s="5">
        <v>-1377872904</v>
      </c>
      <c r="I71" s="5">
        <v>-6945380293</v>
      </c>
      <c r="J71" s="5">
        <v>-6275537299</v>
      </c>
      <c r="K71" s="5">
        <v>-5670197119</v>
      </c>
      <c r="L71" s="5">
        <v>-4067695310</v>
      </c>
      <c r="M71" s="5">
        <v>-4312515317</v>
      </c>
      <c r="N71" s="5">
        <v>-2487582381</v>
      </c>
      <c r="O71" s="5">
        <v>-10314525648</v>
      </c>
      <c r="P71" s="5">
        <v>-6561075820</v>
      </c>
      <c r="Q71" s="5">
        <v>-5280753518</v>
      </c>
      <c r="R71" s="5">
        <v>-4007395361</v>
      </c>
    </row>
    <row r="72" spans="3:18" ht="15.5" x14ac:dyDescent="0.35">
      <c r="C72" t="s">
        <v>336</v>
      </c>
      <c r="O72" s="5">
        <v>-1790077896</v>
      </c>
    </row>
    <row r="73" spans="3:18" ht="15.5" x14ac:dyDescent="0.35">
      <c r="C73" t="s">
        <v>83</v>
      </c>
      <c r="D73" s="5">
        <v>4162061845</v>
      </c>
      <c r="E73" s="5">
        <v>3424002347</v>
      </c>
      <c r="F73" s="5">
        <v>1164799733</v>
      </c>
      <c r="G73" s="5">
        <v>234952649</v>
      </c>
      <c r="I73" s="5">
        <v>12566441279</v>
      </c>
      <c r="J73" s="5">
        <v>11535362450</v>
      </c>
      <c r="K73" s="5">
        <v>11472790689</v>
      </c>
      <c r="L73" s="5">
        <v>4462174046</v>
      </c>
      <c r="M73" s="5">
        <v>4172725902</v>
      </c>
      <c r="N73" s="5">
        <v>-16558668514</v>
      </c>
      <c r="O73" s="5">
        <v>23213651840</v>
      </c>
      <c r="P73" s="5">
        <v>24022782725</v>
      </c>
      <c r="Q73" s="5">
        <v>14950959786</v>
      </c>
      <c r="R73" s="5">
        <v>7682789498</v>
      </c>
    </row>
    <row r="74" spans="3:18" ht="15.5" x14ac:dyDescent="0.35">
      <c r="C74" t="s">
        <v>84</v>
      </c>
      <c r="D74" s="5">
        <v>-441184390</v>
      </c>
      <c r="E74" s="5">
        <v>-884323713</v>
      </c>
      <c r="I74" s="5">
        <v>-991364266</v>
      </c>
      <c r="J74" s="5">
        <v>-112210362</v>
      </c>
      <c r="K74" s="5">
        <v>-20340617</v>
      </c>
      <c r="L74" s="5">
        <v>10373780</v>
      </c>
      <c r="M74" s="5">
        <v>-161209910</v>
      </c>
      <c r="N74" s="5">
        <v>440871735</v>
      </c>
      <c r="O74" s="5">
        <v>-164514791</v>
      </c>
      <c r="P74" s="5">
        <v>121029453</v>
      </c>
      <c r="Q74" s="5">
        <v>-3045574092</v>
      </c>
      <c r="R74" s="5">
        <v>-3895052039</v>
      </c>
    </row>
    <row r="75" spans="3:18" ht="15.5" x14ac:dyDescent="0.35">
      <c r="C75" t="s">
        <v>85</v>
      </c>
      <c r="D75" s="5">
        <v>3720877455</v>
      </c>
      <c r="E75" s="5">
        <v>2539678634</v>
      </c>
      <c r="F75" s="5">
        <v>1164799733</v>
      </c>
      <c r="G75" s="5">
        <v>234952649</v>
      </c>
      <c r="I75" s="5">
        <v>11575077013</v>
      </c>
      <c r="J75" s="5">
        <v>11423152088</v>
      </c>
      <c r="K75" s="5">
        <v>11452450072</v>
      </c>
      <c r="L75" s="5">
        <v>4472547826</v>
      </c>
      <c r="M75" s="5">
        <v>4011515992</v>
      </c>
      <c r="N75" s="5">
        <v>-16117796779</v>
      </c>
      <c r="O75" s="5">
        <v>23049137049</v>
      </c>
      <c r="P75" s="5">
        <v>24143812178</v>
      </c>
      <c r="Q75" s="5">
        <v>11905385694</v>
      </c>
      <c r="R75" s="5">
        <v>3787737459</v>
      </c>
    </row>
    <row r="76" spans="3:18" ht="15.5" x14ac:dyDescent="0.35">
      <c r="C76" t="s">
        <v>86</v>
      </c>
      <c r="D76" s="5">
        <v>4162061845</v>
      </c>
      <c r="E76" s="5">
        <v>3424002347</v>
      </c>
      <c r="F76" s="5">
        <v>1164799733</v>
      </c>
      <c r="G76" s="5">
        <v>234952649</v>
      </c>
      <c r="I76" s="5">
        <v>12566441279</v>
      </c>
      <c r="J76" s="5">
        <v>11535362450</v>
      </c>
      <c r="K76" s="5">
        <v>11472790689</v>
      </c>
      <c r="L76" s="5">
        <v>4462174046</v>
      </c>
      <c r="M76" s="5">
        <v>4172725902</v>
      </c>
      <c r="N76" s="5">
        <v>-16558668514</v>
      </c>
      <c r="O76" s="5">
        <v>23213651840</v>
      </c>
      <c r="P76" s="5">
        <v>24022782725</v>
      </c>
      <c r="Q76" s="5">
        <v>14950959786</v>
      </c>
      <c r="R76" s="5">
        <v>7682789498</v>
      </c>
    </row>
    <row r="77" spans="3:18" ht="15.5" x14ac:dyDescent="0.35">
      <c r="C77" t="s">
        <v>7</v>
      </c>
      <c r="D77" s="5">
        <v>2682586192</v>
      </c>
      <c r="E77" s="5">
        <v>3300941532</v>
      </c>
      <c r="F77" s="5">
        <v>388746175</v>
      </c>
      <c r="G77" s="5">
        <v>-982524295</v>
      </c>
      <c r="I77" s="5">
        <v>8677580359</v>
      </c>
      <c r="J77" s="5">
        <v>8690674889</v>
      </c>
      <c r="K77" s="5">
        <v>8742832116</v>
      </c>
      <c r="L77" s="5">
        <v>2672436815</v>
      </c>
      <c r="M77" s="5">
        <v>2280823112</v>
      </c>
      <c r="N77" s="5">
        <v>-15587327308</v>
      </c>
      <c r="O77" s="5">
        <v>21155675513</v>
      </c>
      <c r="P77" s="5">
        <v>21565052307</v>
      </c>
      <c r="Q77" s="5">
        <v>10193503164</v>
      </c>
      <c r="R77" s="5">
        <v>2490904917</v>
      </c>
    </row>
    <row r="78" spans="3:18" ht="15.5" x14ac:dyDescent="0.35">
      <c r="C78" t="s">
        <v>88</v>
      </c>
      <c r="D78" s="5">
        <v>4162061845</v>
      </c>
      <c r="E78" s="5">
        <v>3424002347</v>
      </c>
      <c r="F78" s="5">
        <v>1164799733</v>
      </c>
      <c r="G78" s="5">
        <v>234952649</v>
      </c>
      <c r="I78" s="5">
        <v>12566441279</v>
      </c>
      <c r="J78" s="5">
        <v>11535362450</v>
      </c>
      <c r="K78" s="5">
        <v>11472790689</v>
      </c>
      <c r="L78" s="5">
        <v>4462174046</v>
      </c>
      <c r="M78" s="5">
        <v>4172725902</v>
      </c>
      <c r="N78" s="5">
        <v>-16558668514</v>
      </c>
      <c r="O78" s="5">
        <v>23213651840</v>
      </c>
      <c r="P78" s="5">
        <v>24022782725</v>
      </c>
      <c r="Q78" s="5">
        <v>14950959786</v>
      </c>
      <c r="R78" s="5">
        <v>7682789498</v>
      </c>
    </row>
    <row r="79" spans="3:18" ht="15.5" x14ac:dyDescent="0.35">
      <c r="C79" t="s">
        <v>89</v>
      </c>
      <c r="D79" s="5">
        <v>3720877455</v>
      </c>
      <c r="E79" s="5">
        <v>2539678634</v>
      </c>
      <c r="F79" s="5">
        <v>1164799733</v>
      </c>
      <c r="G79" s="5">
        <v>234952649</v>
      </c>
      <c r="I79" s="5">
        <v>11575077013</v>
      </c>
      <c r="J79" s="5">
        <v>11423152088</v>
      </c>
      <c r="K79" s="5">
        <v>11452450072</v>
      </c>
      <c r="L79" s="5">
        <v>4472547826</v>
      </c>
      <c r="M79" s="5">
        <v>4011515992</v>
      </c>
      <c r="N79" s="5">
        <v>-16117796779</v>
      </c>
      <c r="O79" s="5">
        <v>23049137049</v>
      </c>
      <c r="P79" s="5">
        <v>24143812178</v>
      </c>
      <c r="Q79" s="5">
        <v>11905385694</v>
      </c>
      <c r="R79" s="5">
        <v>3787737459</v>
      </c>
    </row>
    <row r="80" spans="3:18" ht="15.5" x14ac:dyDescent="0.35">
      <c r="C80" t="s">
        <v>90</v>
      </c>
      <c r="D80" s="5">
        <v>3720877455</v>
      </c>
      <c r="E80" s="5">
        <v>2539678634</v>
      </c>
      <c r="F80" s="5">
        <v>1164799733</v>
      </c>
      <c r="G80" s="5">
        <v>234952649</v>
      </c>
      <c r="I80" s="5">
        <v>11575077013</v>
      </c>
      <c r="J80" s="5">
        <v>11423152088</v>
      </c>
      <c r="K80" s="5">
        <v>11452450072</v>
      </c>
      <c r="L80" s="5">
        <v>4472547826</v>
      </c>
      <c r="M80" s="5">
        <v>4011515992</v>
      </c>
      <c r="N80" s="5">
        <v>-16117796779</v>
      </c>
      <c r="O80" s="5">
        <v>23049137049</v>
      </c>
      <c r="P80" s="5">
        <v>24143812178</v>
      </c>
      <c r="Q80" s="5">
        <v>11905385694</v>
      </c>
      <c r="R80" s="5">
        <v>3787737459</v>
      </c>
    </row>
    <row r="82" spans="2:18" ht="15.5" x14ac:dyDescent="0.35">
      <c r="B82" t="s">
        <v>91</v>
      </c>
      <c r="C82" t="s">
        <v>92</v>
      </c>
    </row>
    <row r="83" spans="2:18" ht="15.5" x14ac:dyDescent="0.35">
      <c r="C83" t="s">
        <v>93</v>
      </c>
    </row>
    <row r="84" spans="2:18" ht="15.5" x14ac:dyDescent="0.35">
      <c r="C84" t="s">
        <v>19</v>
      </c>
      <c r="D84" s="5">
        <v>28931062712</v>
      </c>
      <c r="E84" s="5">
        <v>13784061205</v>
      </c>
      <c r="F84" s="5">
        <v>13759629476</v>
      </c>
      <c r="G84" s="5">
        <v>9538513738</v>
      </c>
      <c r="I84" s="5">
        <v>13784061205</v>
      </c>
      <c r="J84" s="5">
        <v>10571524696</v>
      </c>
      <c r="K84" s="5">
        <v>11844639994</v>
      </c>
      <c r="L84" s="5">
        <v>19662452315</v>
      </c>
      <c r="M84" s="5">
        <v>36739566395</v>
      </c>
      <c r="N84" s="5">
        <v>53141350063</v>
      </c>
      <c r="O84" s="5">
        <v>19537595646</v>
      </c>
      <c r="P84" s="5">
        <v>45295623558</v>
      </c>
      <c r="Q84" s="5">
        <v>44619482919</v>
      </c>
      <c r="R84" s="5">
        <v>13084043846</v>
      </c>
    </row>
    <row r="85" spans="2:18" ht="15.5" x14ac:dyDescent="0.35">
      <c r="C85" t="s">
        <v>94</v>
      </c>
      <c r="D85" s="5">
        <v>128314987856</v>
      </c>
      <c r="E85" s="5">
        <v>94110780321</v>
      </c>
      <c r="F85" s="5">
        <v>110834811253</v>
      </c>
      <c r="G85" s="5">
        <v>115973157520</v>
      </c>
      <c r="I85" s="5">
        <v>94110780321</v>
      </c>
      <c r="J85" s="5">
        <v>117440591522</v>
      </c>
      <c r="K85" s="5">
        <v>109633943384</v>
      </c>
      <c r="L85" s="5">
        <v>111245133215</v>
      </c>
      <c r="M85" s="5">
        <v>114840851239</v>
      </c>
      <c r="N85" s="5">
        <v>80670112039</v>
      </c>
      <c r="O85" s="5">
        <v>100778548695</v>
      </c>
      <c r="P85" s="5">
        <v>115808147868</v>
      </c>
      <c r="Q85" s="5">
        <v>100047294709</v>
      </c>
      <c r="R85" s="5">
        <v>94274074124</v>
      </c>
    </row>
    <row r="86" spans="2:18" ht="15.5" x14ac:dyDescent="0.35">
      <c r="C86" t="s">
        <v>283</v>
      </c>
      <c r="D86" s="5">
        <v>1159179057</v>
      </c>
      <c r="E86" s="5">
        <v>1934925903</v>
      </c>
      <c r="F86" s="5">
        <v>1450251313</v>
      </c>
      <c r="G86" s="5">
        <v>2490337984</v>
      </c>
      <c r="I86" s="5">
        <v>1934925903</v>
      </c>
      <c r="J86" s="5">
        <v>2829739137</v>
      </c>
      <c r="K86" s="5">
        <v>1047185303</v>
      </c>
      <c r="L86" s="5">
        <v>590387373</v>
      </c>
      <c r="M86" s="5">
        <v>473092568</v>
      </c>
      <c r="N86" s="5">
        <v>4698095490</v>
      </c>
      <c r="O86" s="5">
        <v>11100852351</v>
      </c>
      <c r="P86" s="5">
        <v>24221016884</v>
      </c>
      <c r="Q86" s="5">
        <v>23017479057</v>
      </c>
      <c r="R86" s="5">
        <v>30120103756</v>
      </c>
    </row>
    <row r="87" spans="2:18" ht="15.5" x14ac:dyDescent="0.35">
      <c r="C87" t="s">
        <v>282</v>
      </c>
      <c r="D87" s="5">
        <v>787790312</v>
      </c>
      <c r="E87" s="5">
        <v>369640041</v>
      </c>
      <c r="F87" s="5">
        <v>416395358</v>
      </c>
      <c r="G87" s="5">
        <v>410257065</v>
      </c>
      <c r="I87" s="5">
        <v>369640041</v>
      </c>
      <c r="J87" s="5">
        <v>3307346461</v>
      </c>
      <c r="K87" s="5">
        <v>362281824</v>
      </c>
      <c r="L87" s="5">
        <v>353025125</v>
      </c>
      <c r="M87" s="5">
        <v>4065602385</v>
      </c>
      <c r="N87" s="5">
        <v>7615308659</v>
      </c>
      <c r="O87" s="5">
        <v>9211832608</v>
      </c>
      <c r="P87" s="5">
        <v>6705990343</v>
      </c>
      <c r="Q87" s="5">
        <v>11887462019</v>
      </c>
      <c r="R87" s="5">
        <v>967312270</v>
      </c>
    </row>
    <row r="88" spans="2:18" ht="15.5" x14ac:dyDescent="0.35">
      <c r="C88" t="s">
        <v>284</v>
      </c>
      <c r="D88" s="5">
        <v>128314987856</v>
      </c>
      <c r="E88" s="5">
        <v>94110780321</v>
      </c>
      <c r="F88" s="5">
        <v>110834811253</v>
      </c>
      <c r="G88" s="5">
        <v>115973157520</v>
      </c>
      <c r="I88" s="5">
        <v>94110780321</v>
      </c>
      <c r="J88" s="5">
        <v>117440591522</v>
      </c>
      <c r="K88" s="5">
        <v>109633943384</v>
      </c>
      <c r="L88" s="5">
        <v>111245133215</v>
      </c>
      <c r="M88" s="5">
        <v>114840851239</v>
      </c>
      <c r="N88" s="5">
        <v>80670112039</v>
      </c>
      <c r="O88" s="5">
        <v>100778548695</v>
      </c>
      <c r="P88" s="5">
        <v>115808147868</v>
      </c>
      <c r="Q88" s="5">
        <v>100047294709</v>
      </c>
      <c r="R88" s="5">
        <v>94274074124</v>
      </c>
    </row>
    <row r="89" spans="2:18" ht="15.5" x14ac:dyDescent="0.35">
      <c r="C89" t="s">
        <v>95</v>
      </c>
      <c r="D89" s="5">
        <v>1568485876</v>
      </c>
      <c r="E89" s="5">
        <v>2237566254</v>
      </c>
      <c r="F89" s="5">
        <v>2291653820</v>
      </c>
      <c r="G89" s="5">
        <v>3035337027</v>
      </c>
      <c r="I89" s="5">
        <v>2237566254</v>
      </c>
      <c r="J89" s="5">
        <v>2173227766</v>
      </c>
      <c r="K89" s="5">
        <v>6372579871</v>
      </c>
      <c r="L89" s="5">
        <v>2728195301</v>
      </c>
      <c r="M89" s="5">
        <v>2461062670</v>
      </c>
      <c r="N89" s="5">
        <v>2601968479</v>
      </c>
      <c r="O89" s="5">
        <v>1940843315</v>
      </c>
      <c r="P89" s="5">
        <v>2781571490</v>
      </c>
      <c r="Q89" s="5">
        <v>15249068716</v>
      </c>
      <c r="R89" s="5">
        <v>6313539958</v>
      </c>
    </row>
    <row r="90" spans="2:18" ht="15.5" x14ac:dyDescent="0.35">
      <c r="C90" t="s">
        <v>285</v>
      </c>
      <c r="D90" s="5">
        <v>1568485876</v>
      </c>
      <c r="E90" s="5">
        <v>2237566254</v>
      </c>
      <c r="F90" s="5">
        <v>2291653820</v>
      </c>
      <c r="G90" s="5">
        <v>3035337027</v>
      </c>
      <c r="I90" s="5">
        <v>2237566254</v>
      </c>
      <c r="J90" s="5">
        <v>2173227766</v>
      </c>
      <c r="K90" s="5">
        <v>6372579871</v>
      </c>
      <c r="L90" s="5">
        <v>2728195301</v>
      </c>
      <c r="M90" s="5">
        <v>2461062670</v>
      </c>
      <c r="N90" s="5">
        <v>2601968479</v>
      </c>
      <c r="O90" s="5">
        <v>1940843315</v>
      </c>
      <c r="P90" s="5">
        <v>2781571490</v>
      </c>
      <c r="Q90" s="5">
        <v>15249068716</v>
      </c>
      <c r="R90" s="5">
        <v>6313539958</v>
      </c>
    </row>
    <row r="91" spans="2:18" ht="15.5" x14ac:dyDescent="0.35">
      <c r="C91" t="s">
        <v>96</v>
      </c>
      <c r="D91" s="5">
        <v>233452110032</v>
      </c>
      <c r="E91" s="5">
        <v>238311683871</v>
      </c>
      <c r="F91" s="5">
        <v>218157167254</v>
      </c>
      <c r="G91" s="5">
        <v>220479334438</v>
      </c>
      <c r="I91" s="5">
        <v>238311683871</v>
      </c>
      <c r="J91" s="5">
        <v>243930732984</v>
      </c>
      <c r="K91" s="5">
        <v>210484353984</v>
      </c>
      <c r="L91" s="5">
        <v>193868080244</v>
      </c>
      <c r="M91" s="5">
        <v>174557636737</v>
      </c>
      <c r="N91" s="5">
        <v>202024373975</v>
      </c>
      <c r="O91" s="5">
        <v>240283046803</v>
      </c>
      <c r="P91" s="5">
        <v>162388553923</v>
      </c>
      <c r="Q91" s="5">
        <v>159240435281</v>
      </c>
      <c r="R91" s="5">
        <v>151895862024</v>
      </c>
    </row>
    <row r="92" spans="2:18" ht="15.5" x14ac:dyDescent="0.35">
      <c r="C92" t="s">
        <v>77</v>
      </c>
      <c r="D92" s="5">
        <v>-152251466</v>
      </c>
      <c r="E92" s="5">
        <v>-1796794314</v>
      </c>
      <c r="F92" s="5">
        <v>-3048337946</v>
      </c>
      <c r="G92" s="5">
        <v>-3053698946</v>
      </c>
      <c r="I92" s="5">
        <v>-1796794314</v>
      </c>
      <c r="J92" s="5">
        <v>-2725684232</v>
      </c>
      <c r="K92" s="5">
        <v>-2144918636</v>
      </c>
      <c r="L92" s="5">
        <v>-385211466</v>
      </c>
      <c r="M92" s="5">
        <v>-149101466</v>
      </c>
      <c r="N92" s="5">
        <v>-152641466</v>
      </c>
      <c r="O92" s="5">
        <v>-152641466</v>
      </c>
      <c r="P92" s="5">
        <v>-149776466</v>
      </c>
      <c r="Q92" s="5">
        <v>-71242234</v>
      </c>
      <c r="R92" s="5">
        <v>-67633337</v>
      </c>
    </row>
    <row r="93" spans="2:18" ht="15.5" x14ac:dyDescent="0.35">
      <c r="C93" t="s">
        <v>98</v>
      </c>
      <c r="D93" s="5">
        <v>405274043765</v>
      </c>
      <c r="E93" s="5">
        <v>356771326124</v>
      </c>
      <c r="F93" s="5">
        <v>361132712709</v>
      </c>
      <c r="G93" s="5">
        <v>365081589258</v>
      </c>
      <c r="I93" s="5">
        <v>356771326124</v>
      </c>
      <c r="J93" s="5">
        <v>381828691738</v>
      </c>
      <c r="K93" s="5">
        <v>362978936038</v>
      </c>
      <c r="L93" s="5">
        <v>343970877319</v>
      </c>
      <c r="M93" s="5">
        <v>348622477814</v>
      </c>
      <c r="N93" s="5">
        <v>356315769740</v>
      </c>
      <c r="O93" s="5">
        <v>404187217742</v>
      </c>
      <c r="P93" s="5">
        <v>342554523490</v>
      </c>
      <c r="Q93" s="5">
        <v>333171768612</v>
      </c>
      <c r="R93" s="5">
        <v>282489990717</v>
      </c>
    </row>
    <row r="94" spans="2:18" ht="15.5" x14ac:dyDescent="0.35">
      <c r="C94" t="s">
        <v>99</v>
      </c>
    </row>
    <row r="95" spans="2:18" ht="15.5" x14ac:dyDescent="0.35">
      <c r="C95" t="s">
        <v>287</v>
      </c>
      <c r="D95" s="5">
        <v>682095837</v>
      </c>
      <c r="E95" s="5">
        <v>625645805</v>
      </c>
      <c r="F95" s="5">
        <v>1531674041</v>
      </c>
      <c r="G95" s="5">
        <v>1420804496</v>
      </c>
      <c r="I95" s="5">
        <v>625645805</v>
      </c>
      <c r="J95" s="5">
        <v>1733235345</v>
      </c>
      <c r="K95" s="5">
        <v>3059514649</v>
      </c>
      <c r="L95" s="5">
        <v>4247773258</v>
      </c>
      <c r="M95" s="5">
        <v>5873937095</v>
      </c>
      <c r="N95" s="5">
        <v>8749379923</v>
      </c>
      <c r="O95" s="5">
        <v>7307766117</v>
      </c>
      <c r="P95" s="5">
        <v>9926193267</v>
      </c>
      <c r="Q95" s="5">
        <v>9233220194</v>
      </c>
      <c r="R95" s="5">
        <v>8545175659</v>
      </c>
    </row>
    <row r="96" spans="2:18" ht="15.5" x14ac:dyDescent="0.35">
      <c r="C96" t="s">
        <v>339</v>
      </c>
      <c r="D96" s="5">
        <v>1038122392</v>
      </c>
      <c r="E96" s="5">
        <v>1038122392</v>
      </c>
      <c r="F96" s="5">
        <v>1046587151</v>
      </c>
      <c r="G96" s="5">
        <v>1046587151</v>
      </c>
      <c r="I96" s="5">
        <v>1038122392</v>
      </c>
      <c r="J96" s="5">
        <v>1046587151</v>
      </c>
      <c r="K96" s="5">
        <v>885507596</v>
      </c>
      <c r="L96" s="5">
        <v>726647568</v>
      </c>
      <c r="M96" s="5">
        <v>625499639</v>
      </c>
      <c r="P96" s="5">
        <v>288168610</v>
      </c>
      <c r="R96" s="5">
        <v>835472566</v>
      </c>
    </row>
    <row r="97" spans="3:18" ht="15.5" x14ac:dyDescent="0.35">
      <c r="C97" t="s">
        <v>101</v>
      </c>
      <c r="D97" s="5">
        <v>196529714056</v>
      </c>
      <c r="E97" s="5">
        <v>200650890520</v>
      </c>
      <c r="F97" s="5">
        <v>195342135248</v>
      </c>
      <c r="G97" s="5">
        <v>197319372995</v>
      </c>
      <c r="I97" s="5">
        <v>200650890520</v>
      </c>
      <c r="J97" s="5">
        <v>192124017349</v>
      </c>
      <c r="K97" s="5">
        <v>156869735284</v>
      </c>
      <c r="L97" s="5">
        <v>173259793119</v>
      </c>
      <c r="M97" s="5">
        <v>167739231991</v>
      </c>
      <c r="N97" s="5">
        <v>187471991742</v>
      </c>
      <c r="O97" s="5">
        <v>177518025333</v>
      </c>
      <c r="P97" s="5">
        <v>161719483406</v>
      </c>
      <c r="Q97" s="5">
        <v>122239107796</v>
      </c>
      <c r="R97" s="5">
        <v>95084165729</v>
      </c>
    </row>
    <row r="98" spans="3:18" ht="15.5" x14ac:dyDescent="0.35">
      <c r="C98" t="s">
        <v>103</v>
      </c>
      <c r="D98" s="5">
        <v>205034393946</v>
      </c>
      <c r="E98" s="5">
        <v>209101996378</v>
      </c>
      <c r="F98" s="5">
        <v>204658749471</v>
      </c>
      <c r="G98" s="5">
        <v>206522723281</v>
      </c>
      <c r="I98" s="5">
        <v>209101996378</v>
      </c>
      <c r="J98" s="5">
        <v>201478754039</v>
      </c>
      <c r="K98" s="5">
        <v>167062406918</v>
      </c>
      <c r="L98" s="5">
        <v>181810085346</v>
      </c>
      <c r="M98" s="5">
        <v>175851128883</v>
      </c>
      <c r="N98" s="5">
        <v>197920161371</v>
      </c>
      <c r="O98" s="5">
        <v>186697226371</v>
      </c>
      <c r="P98" s="5">
        <v>172407648283</v>
      </c>
      <c r="Q98" s="5">
        <v>132793387133</v>
      </c>
      <c r="R98" s="5">
        <v>105491321479</v>
      </c>
    </row>
    <row r="99" spans="3:18" ht="15.5" x14ac:dyDescent="0.35">
      <c r="C99" t="s">
        <v>104</v>
      </c>
      <c r="D99" s="5">
        <v>610308437711</v>
      </c>
      <c r="E99" s="5">
        <v>565873322502</v>
      </c>
      <c r="F99" s="5">
        <v>565791462180</v>
      </c>
      <c r="G99" s="5">
        <v>571604312539</v>
      </c>
      <c r="I99" s="5">
        <v>565873322502</v>
      </c>
      <c r="J99" s="5">
        <v>583307445777</v>
      </c>
      <c r="K99" s="5">
        <v>530041342956</v>
      </c>
      <c r="L99" s="5">
        <v>525780962665</v>
      </c>
      <c r="M99" s="5">
        <v>524473606697</v>
      </c>
      <c r="N99" s="5">
        <v>554235931111</v>
      </c>
      <c r="O99" s="5">
        <v>590884444113</v>
      </c>
      <c r="P99" s="5">
        <v>514962171773</v>
      </c>
      <c r="Q99" s="5">
        <v>465965155745</v>
      </c>
      <c r="R99" s="5">
        <v>387981312196</v>
      </c>
    </row>
    <row r="100" spans="3:18" ht="15.5" x14ac:dyDescent="0.35">
      <c r="C100" t="s">
        <v>105</v>
      </c>
    </row>
    <row r="101" spans="3:18" ht="15.5" x14ac:dyDescent="0.35">
      <c r="C101" t="s">
        <v>106</v>
      </c>
    </row>
    <row r="102" spans="3:18" ht="15.5" x14ac:dyDescent="0.35">
      <c r="C102" t="s">
        <v>107</v>
      </c>
      <c r="D102" s="5">
        <v>296624260481</v>
      </c>
      <c r="E102" s="5">
        <v>264461870329</v>
      </c>
      <c r="F102" s="5">
        <v>260875669518</v>
      </c>
      <c r="G102" s="5">
        <v>264865479259</v>
      </c>
      <c r="I102" s="5">
        <v>264461870329</v>
      </c>
      <c r="J102" s="5">
        <v>275739004389</v>
      </c>
      <c r="K102" s="5">
        <v>229374762040</v>
      </c>
      <c r="L102" s="5">
        <v>225220863711</v>
      </c>
      <c r="M102" s="5">
        <v>228429369228</v>
      </c>
      <c r="N102" s="5">
        <v>260049224077</v>
      </c>
      <c r="O102" s="5">
        <v>279731191535</v>
      </c>
      <c r="P102" s="5">
        <v>218191271919</v>
      </c>
      <c r="Q102" s="5">
        <v>187735291863</v>
      </c>
      <c r="R102" s="5">
        <v>173212645270</v>
      </c>
    </row>
    <row r="103" spans="3:18" ht="15.5" x14ac:dyDescent="0.35">
      <c r="C103" t="s">
        <v>112</v>
      </c>
      <c r="D103" s="5">
        <v>123680016860</v>
      </c>
      <c r="E103" s="5">
        <v>130650550967</v>
      </c>
      <c r="F103" s="5">
        <v>129846561455</v>
      </c>
      <c r="G103" s="5">
        <v>137153889630</v>
      </c>
      <c r="I103" s="5">
        <v>130650550967</v>
      </c>
      <c r="J103" s="5">
        <v>118109400776</v>
      </c>
      <c r="K103" s="5">
        <v>115421777540</v>
      </c>
      <c r="L103" s="5">
        <v>115653671347</v>
      </c>
      <c r="M103" s="5">
        <v>120643509682</v>
      </c>
      <c r="N103" s="5">
        <v>162278092827</v>
      </c>
      <c r="O103" s="5">
        <v>168261903586</v>
      </c>
      <c r="P103" s="5">
        <v>103969240195</v>
      </c>
      <c r="Q103" s="5">
        <v>97380515197</v>
      </c>
      <c r="R103" s="5">
        <v>89741711080</v>
      </c>
    </row>
    <row r="104" spans="3:18" ht="15.5" x14ac:dyDescent="0.35">
      <c r="C104" t="s">
        <v>108</v>
      </c>
    </row>
    <row r="105" spans="3:18" ht="15.5" x14ac:dyDescent="0.35">
      <c r="C105" t="s">
        <v>289</v>
      </c>
      <c r="D105" s="5">
        <v>92674155702</v>
      </c>
      <c r="E105" s="5">
        <v>72662292796</v>
      </c>
      <c r="F105" s="5">
        <v>78687180071</v>
      </c>
      <c r="G105" s="5">
        <v>74351536974</v>
      </c>
      <c r="I105" s="5">
        <v>72662292796</v>
      </c>
      <c r="J105" s="5">
        <v>101470918558</v>
      </c>
      <c r="K105" s="5">
        <v>78933465269</v>
      </c>
      <c r="L105" s="5">
        <v>87642872355</v>
      </c>
      <c r="M105" s="5">
        <v>88498149350</v>
      </c>
      <c r="N105" s="5">
        <v>63980705622</v>
      </c>
      <c r="O105" s="5">
        <v>80488258254</v>
      </c>
      <c r="P105" s="5">
        <v>62677492634</v>
      </c>
      <c r="Q105" s="5">
        <v>41587496632</v>
      </c>
      <c r="R105" s="5">
        <v>37056022476</v>
      </c>
    </row>
    <row r="106" spans="3:18" ht="15.5" x14ac:dyDescent="0.35">
      <c r="C106" t="s">
        <v>109</v>
      </c>
    </row>
    <row r="107" spans="3:18" ht="15.5" x14ac:dyDescent="0.35">
      <c r="C107" t="s">
        <v>290</v>
      </c>
      <c r="D107" s="5">
        <v>1946969369</v>
      </c>
      <c r="E107" s="5">
        <v>2304565944</v>
      </c>
      <c r="F107" s="5">
        <v>1866646671</v>
      </c>
      <c r="G107" s="5">
        <v>2900595049</v>
      </c>
      <c r="I107" s="5">
        <v>2304565944</v>
      </c>
      <c r="J107" s="5">
        <v>6137085598</v>
      </c>
      <c r="K107" s="5">
        <v>1409467127</v>
      </c>
      <c r="L107" s="5">
        <v>943412498</v>
      </c>
      <c r="M107" s="5">
        <v>4538694953</v>
      </c>
      <c r="N107" s="5">
        <v>12313404149</v>
      </c>
      <c r="O107" s="5">
        <v>20312684959</v>
      </c>
      <c r="P107" s="5">
        <v>30927007227</v>
      </c>
      <c r="Q107" s="5">
        <v>34904941076</v>
      </c>
      <c r="R107" s="5">
        <v>31087416026</v>
      </c>
    </row>
    <row r="108" spans="3:18" ht="15.5" x14ac:dyDescent="0.35">
      <c r="C108" t="s">
        <v>110</v>
      </c>
      <c r="D108" s="5">
        <v>5508645536</v>
      </c>
      <c r="E108" s="5">
        <v>3925975357</v>
      </c>
      <c r="F108" s="5">
        <v>5320259829</v>
      </c>
      <c r="G108" s="5">
        <v>8587961979</v>
      </c>
      <c r="I108" s="5">
        <v>3925975357</v>
      </c>
      <c r="J108" s="5">
        <v>3670050803</v>
      </c>
      <c r="K108" s="5">
        <v>3114238450</v>
      </c>
      <c r="L108" s="5">
        <v>1975741824</v>
      </c>
      <c r="M108" s="5">
        <v>2870381066</v>
      </c>
      <c r="N108" s="5">
        <v>2359879141</v>
      </c>
      <c r="O108" s="5">
        <v>1591577292</v>
      </c>
      <c r="P108" s="5">
        <v>1606216665</v>
      </c>
      <c r="Q108" s="5">
        <v>1715759906</v>
      </c>
      <c r="R108" s="5">
        <v>2457095576</v>
      </c>
    </row>
    <row r="109" spans="3:18" ht="15.5" x14ac:dyDescent="0.35">
      <c r="C109" t="s">
        <v>111</v>
      </c>
      <c r="D109" s="5">
        <v>15803536115</v>
      </c>
      <c r="E109" s="5">
        <v>12685411996</v>
      </c>
      <c r="F109" s="5">
        <v>14295263131</v>
      </c>
      <c r="G109" s="5">
        <v>13048733752</v>
      </c>
      <c r="I109" s="5">
        <v>12685411996</v>
      </c>
      <c r="J109" s="5">
        <v>11129034711</v>
      </c>
      <c r="K109" s="5">
        <v>9764002193</v>
      </c>
      <c r="L109" s="5">
        <v>6043378989</v>
      </c>
      <c r="M109" s="5">
        <v>3706848185</v>
      </c>
      <c r="N109" s="5">
        <v>4993479671</v>
      </c>
      <c r="O109" s="5">
        <v>3007816686</v>
      </c>
      <c r="P109" s="5">
        <v>5716959344</v>
      </c>
      <c r="Q109" s="5">
        <v>5516893100</v>
      </c>
      <c r="R109" s="5">
        <v>9116265956</v>
      </c>
    </row>
    <row r="110" spans="3:18" ht="15.5" x14ac:dyDescent="0.35">
      <c r="C110" t="s">
        <v>113</v>
      </c>
    </row>
    <row r="111" spans="3:18" ht="15.5" x14ac:dyDescent="0.35">
      <c r="C111" t="s">
        <v>403</v>
      </c>
      <c r="D111" s="5">
        <v>16124974625</v>
      </c>
      <c r="E111" s="5">
        <v>9927356075</v>
      </c>
      <c r="F111" s="5">
        <v>18908924545</v>
      </c>
      <c r="G111" s="5">
        <v>19794861294</v>
      </c>
      <c r="I111" s="5">
        <v>9927356075</v>
      </c>
      <c r="J111" s="5">
        <v>21837323652</v>
      </c>
      <c r="K111" s="5">
        <v>18345203946</v>
      </c>
      <c r="L111" s="5">
        <v>19312519121</v>
      </c>
      <c r="M111" s="5">
        <v>23834905317</v>
      </c>
      <c r="N111" s="5">
        <v>24349736466</v>
      </c>
      <c r="O111" s="5">
        <v>23634596140</v>
      </c>
      <c r="P111" s="5">
        <v>21279219801</v>
      </c>
      <c r="Q111" s="5">
        <v>18613972160</v>
      </c>
      <c r="R111" s="5">
        <v>5650145577</v>
      </c>
    </row>
    <row r="112" spans="3:18" ht="15.5" x14ac:dyDescent="0.35">
      <c r="C112" t="s">
        <v>450</v>
      </c>
      <c r="E112" s="5">
        <v>106038719</v>
      </c>
      <c r="I112" s="5">
        <v>106038719</v>
      </c>
      <c r="K112" s="5">
        <v>107956640</v>
      </c>
      <c r="N112" s="5">
        <v>44099720</v>
      </c>
      <c r="O112" s="5">
        <v>242795449</v>
      </c>
      <c r="Q112" s="5">
        <v>7126763</v>
      </c>
      <c r="R112" s="5">
        <v>56560000</v>
      </c>
    </row>
    <row r="113" spans="3:18" ht="15.5" x14ac:dyDescent="0.35">
      <c r="C113" t="s">
        <v>115</v>
      </c>
      <c r="D113" s="5">
        <v>31239007676</v>
      </c>
      <c r="E113" s="5">
        <v>34035912971</v>
      </c>
      <c r="F113" s="5">
        <v>26198602228</v>
      </c>
      <c r="G113" s="5">
        <v>27540211136</v>
      </c>
      <c r="I113" s="5">
        <v>34035912971</v>
      </c>
      <c r="J113" s="5">
        <v>32761373030</v>
      </c>
      <c r="K113" s="5">
        <v>14765360289</v>
      </c>
      <c r="L113" s="5">
        <v>11079993215</v>
      </c>
      <c r="M113" s="5">
        <v>7268619253</v>
      </c>
      <c r="N113" s="5">
        <v>9767593618</v>
      </c>
      <c r="O113" s="5">
        <v>4869329133</v>
      </c>
      <c r="P113" s="5">
        <v>3384170723</v>
      </c>
      <c r="Q113" s="5">
        <v>4601786198</v>
      </c>
      <c r="R113" s="5">
        <v>2733852389</v>
      </c>
    </row>
    <row r="114" spans="3:18" ht="15.5" x14ac:dyDescent="0.35">
      <c r="C114" t="s">
        <v>116</v>
      </c>
      <c r="D114" s="5">
        <v>30898583327</v>
      </c>
      <c r="E114" s="5">
        <v>24538601528</v>
      </c>
      <c r="F114" s="5">
        <v>31703073949</v>
      </c>
      <c r="G114" s="5">
        <v>34628541958</v>
      </c>
      <c r="I114" s="5">
        <v>24538601528</v>
      </c>
      <c r="J114" s="5">
        <v>36315875608</v>
      </c>
      <c r="K114" s="5">
        <v>35418026628</v>
      </c>
      <c r="L114" s="5">
        <v>39125191168</v>
      </c>
      <c r="M114" s="5">
        <v>36271667509</v>
      </c>
      <c r="N114" s="5">
        <v>37659353069</v>
      </c>
      <c r="O114" s="5">
        <v>34100465358</v>
      </c>
      <c r="P114" s="5">
        <v>36572810012</v>
      </c>
      <c r="Q114" s="5">
        <v>37350505750</v>
      </c>
      <c r="R114" s="5">
        <v>23115519287</v>
      </c>
    </row>
    <row r="115" spans="3:18" ht="15.5" x14ac:dyDescent="0.35">
      <c r="C115" t="s">
        <v>117</v>
      </c>
      <c r="D115" s="5">
        <v>30898583327</v>
      </c>
      <c r="E115" s="5">
        <v>24538601528</v>
      </c>
      <c r="F115" s="5">
        <v>31703073949</v>
      </c>
      <c r="G115" s="5">
        <v>34628541958</v>
      </c>
      <c r="I115" s="5">
        <v>24538601528</v>
      </c>
      <c r="J115" s="5">
        <v>36315875608</v>
      </c>
      <c r="K115" s="5">
        <v>35418026628</v>
      </c>
      <c r="L115" s="5">
        <v>39125191168</v>
      </c>
      <c r="M115" s="5">
        <v>36271667509</v>
      </c>
      <c r="N115" s="5">
        <v>37659353069</v>
      </c>
      <c r="O115" s="5">
        <v>34100465358</v>
      </c>
      <c r="P115" s="5">
        <v>36572810012</v>
      </c>
      <c r="Q115" s="5">
        <v>37350505750</v>
      </c>
      <c r="R115" s="5">
        <v>23115519287</v>
      </c>
    </row>
    <row r="116" spans="3:18" ht="15.5" x14ac:dyDescent="0.35">
      <c r="C116" t="s">
        <v>293</v>
      </c>
      <c r="Q116" s="5">
        <v>56326246</v>
      </c>
    </row>
    <row r="117" spans="3:18" ht="15.5" x14ac:dyDescent="0.35">
      <c r="C117" t="s">
        <v>119</v>
      </c>
    </row>
    <row r="118" spans="3:18" ht="15.5" x14ac:dyDescent="0.35">
      <c r="C118" t="s">
        <v>120</v>
      </c>
      <c r="D118" s="5">
        <v>19698642869</v>
      </c>
      <c r="E118" s="5">
        <v>14270509546</v>
      </c>
      <c r="F118" s="5">
        <v>21718220653</v>
      </c>
      <c r="G118" s="5">
        <v>24125978731</v>
      </c>
      <c r="I118" s="5">
        <v>14270509546</v>
      </c>
      <c r="J118" s="5">
        <v>26220365135</v>
      </c>
      <c r="K118" s="5">
        <v>25302456589</v>
      </c>
      <c r="L118" s="5">
        <v>27392334829</v>
      </c>
      <c r="M118" s="5">
        <v>24237423863</v>
      </c>
      <c r="N118" s="5">
        <v>25460269151</v>
      </c>
      <c r="O118" s="5">
        <v>23877391589</v>
      </c>
      <c r="P118" s="5">
        <v>21279219801</v>
      </c>
      <c r="Q118" s="5">
        <v>18621098923</v>
      </c>
      <c r="R118" s="5">
        <v>5706705577</v>
      </c>
    </row>
    <row r="119" spans="3:18" ht="15.5" x14ac:dyDescent="0.35">
      <c r="C119" t="s">
        <v>121</v>
      </c>
      <c r="D119" s="5">
        <v>327522843808</v>
      </c>
      <c r="E119" s="5">
        <v>289000471857</v>
      </c>
      <c r="F119" s="5">
        <v>292578743467</v>
      </c>
      <c r="G119" s="5">
        <v>299494021217</v>
      </c>
      <c r="I119" s="5">
        <v>289000471857</v>
      </c>
      <c r="J119" s="5">
        <v>312054879997</v>
      </c>
      <c r="K119" s="5">
        <v>264792788668</v>
      </c>
      <c r="L119" s="5">
        <v>264346054879</v>
      </c>
      <c r="M119" s="5">
        <v>264701036737</v>
      </c>
      <c r="N119" s="5">
        <v>297708577146</v>
      </c>
      <c r="O119" s="5">
        <v>313831656893</v>
      </c>
      <c r="P119" s="5">
        <v>254764081931</v>
      </c>
      <c r="Q119" s="5">
        <v>225085797613</v>
      </c>
      <c r="R119" s="5">
        <v>196328164557</v>
      </c>
    </row>
    <row r="120" spans="3:18" ht="15.5" x14ac:dyDescent="0.35">
      <c r="C120" t="s">
        <v>122</v>
      </c>
    </row>
    <row r="121" spans="3:18" ht="15.5" x14ac:dyDescent="0.35">
      <c r="C121" t="s">
        <v>123</v>
      </c>
      <c r="D121" s="5">
        <v>145000000000</v>
      </c>
      <c r="E121" s="5">
        <v>145000000000</v>
      </c>
      <c r="F121" s="5">
        <v>145000000000</v>
      </c>
      <c r="G121" s="5">
        <v>145000000000</v>
      </c>
      <c r="I121" s="5">
        <v>145000000000</v>
      </c>
      <c r="J121" s="5">
        <v>145000000000</v>
      </c>
      <c r="K121" s="5">
        <v>145000000000</v>
      </c>
      <c r="L121" s="5">
        <v>145000000000</v>
      </c>
      <c r="M121" s="5">
        <v>145000000000</v>
      </c>
      <c r="N121" s="5">
        <v>145000000000</v>
      </c>
      <c r="O121" s="5">
        <v>145000000000</v>
      </c>
      <c r="P121" s="5">
        <v>145000000000</v>
      </c>
      <c r="Q121" s="5">
        <v>145000000000</v>
      </c>
      <c r="R121" s="5">
        <v>115000000000</v>
      </c>
    </row>
    <row r="122" spans="3:18" ht="15.5" x14ac:dyDescent="0.35">
      <c r="C122" t="s">
        <v>124</v>
      </c>
      <c r="D122" s="5">
        <v>8016691078</v>
      </c>
      <c r="E122" s="5">
        <v>7469368123</v>
      </c>
      <c r="F122" s="5">
        <v>7254983457</v>
      </c>
      <c r="G122" s="5">
        <v>7252316799</v>
      </c>
      <c r="I122" s="5">
        <v>7469368123</v>
      </c>
      <c r="J122" s="5">
        <v>7252316799</v>
      </c>
      <c r="K122" s="5">
        <v>7252316799</v>
      </c>
      <c r="L122" s="5">
        <v>7252316799</v>
      </c>
      <c r="M122" s="5">
        <v>7252316799</v>
      </c>
      <c r="N122" s="5">
        <v>7252316799</v>
      </c>
      <c r="O122" s="5">
        <v>7252316799</v>
      </c>
      <c r="P122" s="5">
        <v>7971776470</v>
      </c>
      <c r="Q122" s="5">
        <v>22427291615</v>
      </c>
      <c r="R122" s="5">
        <v>10085971205</v>
      </c>
    </row>
    <row r="123" spans="3:18" ht="15.5" x14ac:dyDescent="0.35">
      <c r="C123" t="s">
        <v>125</v>
      </c>
      <c r="D123" s="5">
        <v>91410359435</v>
      </c>
      <c r="E123" s="5">
        <v>88727773243</v>
      </c>
      <c r="F123" s="5">
        <v>85424806711</v>
      </c>
      <c r="G123" s="5">
        <v>85036060536</v>
      </c>
      <c r="I123" s="5">
        <v>88727773243</v>
      </c>
      <c r="J123" s="5">
        <v>85024676274</v>
      </c>
      <c r="K123" s="5">
        <v>78833476385</v>
      </c>
      <c r="L123" s="5">
        <v>73715944269</v>
      </c>
      <c r="M123" s="5">
        <v>73072607454</v>
      </c>
      <c r="N123" s="5">
        <v>71302824342</v>
      </c>
      <c r="O123" s="5">
        <v>90515151650</v>
      </c>
      <c r="P123" s="5">
        <v>74431611137</v>
      </c>
      <c r="Q123" s="5">
        <v>42769088683</v>
      </c>
      <c r="R123" s="5">
        <v>32525047091</v>
      </c>
    </row>
    <row r="124" spans="3:18" ht="15.5" x14ac:dyDescent="0.35">
      <c r="C124" t="s">
        <v>294</v>
      </c>
      <c r="D124" s="5">
        <v>800000000</v>
      </c>
      <c r="E124" s="5">
        <v>800000000</v>
      </c>
      <c r="F124" s="5">
        <v>800000000</v>
      </c>
      <c r="G124" s="5">
        <v>800000000</v>
      </c>
      <c r="I124" s="5">
        <v>800000000</v>
      </c>
      <c r="J124" s="5">
        <v>700000000</v>
      </c>
      <c r="K124" s="5">
        <v>600000000</v>
      </c>
      <c r="L124" s="5">
        <v>500000000</v>
      </c>
    </row>
    <row r="125" spans="3:18" ht="15.5" x14ac:dyDescent="0.35">
      <c r="C125" t="s">
        <v>295</v>
      </c>
      <c r="D125" s="5">
        <v>90610359435</v>
      </c>
      <c r="E125" s="5">
        <v>87927773243</v>
      </c>
      <c r="F125" s="5">
        <v>84624806711</v>
      </c>
      <c r="G125" s="5">
        <v>84236060536</v>
      </c>
      <c r="I125" s="5">
        <v>87927773243</v>
      </c>
      <c r="J125" s="5">
        <v>84324676274</v>
      </c>
      <c r="K125" s="5">
        <v>78233476385</v>
      </c>
      <c r="L125" s="5">
        <v>73215944269</v>
      </c>
    </row>
    <row r="126" spans="3:18" ht="15.5" x14ac:dyDescent="0.35">
      <c r="C126" t="s">
        <v>296</v>
      </c>
      <c r="D126" s="5">
        <v>91410359435</v>
      </c>
      <c r="E126" s="5">
        <v>88727773243</v>
      </c>
      <c r="F126" s="5">
        <v>85424806711</v>
      </c>
      <c r="G126" s="5">
        <v>85036060536</v>
      </c>
      <c r="I126" s="5">
        <v>88727773243</v>
      </c>
      <c r="J126" s="5">
        <v>85024676274</v>
      </c>
      <c r="K126" s="5">
        <v>78833476385</v>
      </c>
      <c r="L126" s="5">
        <v>73715944269</v>
      </c>
      <c r="M126" s="5">
        <v>73072607454</v>
      </c>
      <c r="N126" s="5">
        <v>71302824342</v>
      </c>
      <c r="O126" s="5">
        <v>90515151650</v>
      </c>
      <c r="P126" s="5">
        <v>74431611137</v>
      </c>
      <c r="Q126" s="5">
        <v>42769088683</v>
      </c>
      <c r="R126" s="5">
        <v>32525047091</v>
      </c>
    </row>
    <row r="127" spans="3:18" ht="15.5" x14ac:dyDescent="0.35">
      <c r="C127" t="s">
        <v>297</v>
      </c>
      <c r="D127" s="5">
        <v>38510794856</v>
      </c>
      <c r="E127" s="5">
        <v>37472503593</v>
      </c>
      <c r="F127" s="5">
        <v>38581266491</v>
      </c>
      <c r="G127" s="5">
        <v>37875612933</v>
      </c>
      <c r="I127" s="5">
        <v>37472503593</v>
      </c>
      <c r="J127" s="5">
        <v>36701256939</v>
      </c>
      <c r="K127" s="5">
        <v>36307679740</v>
      </c>
      <c r="L127" s="5">
        <v>35851858184</v>
      </c>
      <c r="M127" s="5">
        <v>34596747173</v>
      </c>
      <c r="N127" s="5">
        <v>33124854290</v>
      </c>
      <c r="O127" s="5">
        <v>34437960237</v>
      </c>
      <c r="P127" s="5">
        <v>32944478701</v>
      </c>
      <c r="Q127" s="5">
        <v>30754220068</v>
      </c>
      <c r="R127" s="5">
        <v>34109762680</v>
      </c>
    </row>
    <row r="128" spans="3:18" ht="15.5" x14ac:dyDescent="0.35">
      <c r="C128" t="s">
        <v>9</v>
      </c>
      <c r="D128" s="5">
        <v>282785593903</v>
      </c>
      <c r="E128" s="5">
        <v>276872850645</v>
      </c>
      <c r="F128" s="5">
        <v>273212718713</v>
      </c>
      <c r="G128" s="5">
        <v>272110291322</v>
      </c>
      <c r="I128" s="5">
        <v>276872850645</v>
      </c>
      <c r="J128" s="5">
        <v>271252565780</v>
      </c>
      <c r="K128" s="5">
        <v>265248554288</v>
      </c>
      <c r="L128" s="5">
        <v>261434907786</v>
      </c>
      <c r="M128" s="5">
        <v>259772569960</v>
      </c>
      <c r="N128" s="5">
        <v>256527353965</v>
      </c>
      <c r="O128" s="5">
        <v>277052787220</v>
      </c>
      <c r="P128" s="5">
        <v>260198089842</v>
      </c>
      <c r="Q128" s="5">
        <v>240879358132</v>
      </c>
      <c r="R128" s="5">
        <v>191653147639</v>
      </c>
    </row>
    <row r="129" spans="2:18" ht="15.5" x14ac:dyDescent="0.35">
      <c r="C129" t="s">
        <v>126</v>
      </c>
      <c r="D129" s="5">
        <v>610308437711</v>
      </c>
      <c r="E129" s="5">
        <v>565873322502</v>
      </c>
      <c r="F129" s="5">
        <v>565791462180</v>
      </c>
      <c r="G129" s="5">
        <v>571604312539</v>
      </c>
      <c r="I129" s="5">
        <v>565873322502</v>
      </c>
      <c r="J129" s="5">
        <v>583307445777</v>
      </c>
      <c r="K129" s="5">
        <v>530041342956</v>
      </c>
      <c r="L129" s="5">
        <v>525780962665</v>
      </c>
      <c r="M129" s="5">
        <v>524473606697</v>
      </c>
      <c r="N129" s="5">
        <v>554235931111</v>
      </c>
      <c r="O129" s="5">
        <v>590884444113</v>
      </c>
      <c r="P129" s="5">
        <v>514962171773</v>
      </c>
      <c r="Q129" s="5">
        <v>465965155745</v>
      </c>
      <c r="R129" s="5">
        <v>387981312196</v>
      </c>
    </row>
    <row r="130" spans="2:18" ht="15.5" x14ac:dyDescent="0.35">
      <c r="C130" t="s">
        <v>127</v>
      </c>
      <c r="D130" s="5">
        <v>7250000000</v>
      </c>
      <c r="E130" s="5">
        <v>7250000000</v>
      </c>
      <c r="F130" s="5">
        <v>7250000000</v>
      </c>
      <c r="G130" s="5">
        <v>7250000000</v>
      </c>
      <c r="I130" s="5">
        <v>7250000000</v>
      </c>
      <c r="J130" s="5">
        <v>7250000000</v>
      </c>
      <c r="K130" s="5">
        <v>7250000000</v>
      </c>
      <c r="L130" s="5">
        <v>7250000000</v>
      </c>
      <c r="M130" s="5">
        <v>7250000000</v>
      </c>
      <c r="N130" s="5">
        <v>7250000000</v>
      </c>
      <c r="O130" s="5">
        <v>1450000000</v>
      </c>
      <c r="P130" s="5">
        <v>1450000000</v>
      </c>
      <c r="Q130" s="5">
        <v>1450000000</v>
      </c>
      <c r="R130" s="5">
        <v>115000</v>
      </c>
    </row>
    <row r="132" spans="2:18" ht="15.5" x14ac:dyDescent="0.35">
      <c r="B132" t="s">
        <v>128</v>
      </c>
      <c r="C132" t="s">
        <v>129</v>
      </c>
      <c r="D132" s="5">
        <v>22623950678</v>
      </c>
      <c r="E132" s="5">
        <v>11001287430</v>
      </c>
      <c r="F132" s="5">
        <v>20336106303</v>
      </c>
      <c r="G132" s="5">
        <v>17393398022</v>
      </c>
      <c r="I132" s="5">
        <v>44560831466</v>
      </c>
      <c r="J132" s="5">
        <v>33452730426</v>
      </c>
      <c r="K132" s="5">
        <v>16991684957</v>
      </c>
      <c r="L132" s="5">
        <v>15219193748</v>
      </c>
      <c r="M132" s="5">
        <v>34364338743</v>
      </c>
      <c r="N132" s="5">
        <v>63152111868</v>
      </c>
      <c r="O132" s="5">
        <v>-24834511428</v>
      </c>
      <c r="P132" s="5">
        <v>49583922599</v>
      </c>
      <c r="Q132" s="5">
        <v>17805531871</v>
      </c>
      <c r="R132" s="5">
        <v>15815166143</v>
      </c>
    </row>
    <row r="133" spans="2:18" ht="15.5" x14ac:dyDescent="0.35">
      <c r="C133" t="s">
        <v>406</v>
      </c>
      <c r="D133" s="5">
        <v>137321080283</v>
      </c>
      <c r="E133" s="5">
        <v>189439743957</v>
      </c>
      <c r="F133" s="5">
        <v>141163787663</v>
      </c>
      <c r="G133" s="5">
        <v>142442028985</v>
      </c>
      <c r="I133" s="5">
        <v>613098767642</v>
      </c>
      <c r="J133" s="5">
        <v>574754116904</v>
      </c>
      <c r="K133" s="5">
        <v>536042307458</v>
      </c>
      <c r="L133" s="5">
        <v>458493275094</v>
      </c>
      <c r="M133" s="5">
        <v>389414086427</v>
      </c>
      <c r="N133" s="5">
        <v>559211786343</v>
      </c>
      <c r="O133" s="5">
        <v>720085539205</v>
      </c>
      <c r="P133" s="5">
        <v>553495090046</v>
      </c>
      <c r="Q133" s="5">
        <v>441363308016</v>
      </c>
      <c r="R133" s="5">
        <v>436411367853</v>
      </c>
    </row>
    <row r="134" spans="2:18" ht="15.5" x14ac:dyDescent="0.35">
      <c r="C134" t="s">
        <v>508</v>
      </c>
      <c r="D134" s="5">
        <v>-88786711920</v>
      </c>
      <c r="E134" s="5">
        <v>-111382647161</v>
      </c>
      <c r="F134" s="5">
        <v>-90191083323</v>
      </c>
      <c r="G134" s="5">
        <v>-92742451515</v>
      </c>
      <c r="I134" s="5">
        <v>-410869822369</v>
      </c>
      <c r="J134" s="5">
        <v>-409225656704</v>
      </c>
      <c r="K134" s="5">
        <v>-409538385661</v>
      </c>
      <c r="L134" s="5">
        <v>-339284954488</v>
      </c>
      <c r="M134" s="5">
        <v>-258705690300</v>
      </c>
      <c r="N134" s="5">
        <v>-388145608528</v>
      </c>
      <c r="O134" s="5">
        <v>-596333024898</v>
      </c>
      <c r="P134" s="5">
        <v>-414441984155</v>
      </c>
      <c r="Q134" s="5">
        <v>-302759780552</v>
      </c>
      <c r="R134" s="5">
        <v>-312296627431</v>
      </c>
    </row>
    <row r="135" spans="2:18" ht="15.5" x14ac:dyDescent="0.35">
      <c r="C135" t="s">
        <v>509</v>
      </c>
      <c r="D135" s="5">
        <v>-29374525274</v>
      </c>
      <c r="E135" s="5">
        <v>-45102736424</v>
      </c>
      <c r="F135" s="5">
        <v>-29612902778</v>
      </c>
      <c r="G135" s="5">
        <v>-28377003403</v>
      </c>
      <c r="I135" s="5">
        <v>-132615521644</v>
      </c>
      <c r="J135" s="5">
        <v>-118978647463</v>
      </c>
      <c r="K135" s="5">
        <v>-90834241875</v>
      </c>
      <c r="L135" s="5">
        <v>-80328354626</v>
      </c>
      <c r="M135" s="5">
        <v>-69922260350</v>
      </c>
      <c r="N135" s="5">
        <v>-83330144775</v>
      </c>
      <c r="O135" s="5">
        <v>-102124006188</v>
      </c>
      <c r="P135" s="5">
        <v>-70419808200</v>
      </c>
      <c r="Q135" s="5">
        <v>-67635522831</v>
      </c>
      <c r="R135" s="5">
        <v>-58238140880</v>
      </c>
    </row>
    <row r="136" spans="2:18" ht="15.5" x14ac:dyDescent="0.35">
      <c r="C136" t="s">
        <v>572</v>
      </c>
      <c r="D136" s="5">
        <v>59118861</v>
      </c>
      <c r="E136" s="5">
        <v>149837080</v>
      </c>
      <c r="F136" s="5">
        <v>-38800833</v>
      </c>
      <c r="G136" s="5">
        <v>47668117</v>
      </c>
      <c r="I136" s="5">
        <v>245377794</v>
      </c>
      <c r="J136" s="5">
        <v>227785588</v>
      </c>
      <c r="K136" s="5">
        <v>254232374</v>
      </c>
      <c r="L136" s="5">
        <v>204879453</v>
      </c>
      <c r="M136" s="5">
        <v>72975496</v>
      </c>
      <c r="N136" s="5">
        <v>247986496</v>
      </c>
      <c r="O136" s="5">
        <v>261254236</v>
      </c>
      <c r="P136" s="5">
        <v>570985991</v>
      </c>
      <c r="Q136" s="5">
        <v>1229235311</v>
      </c>
      <c r="R136" s="5">
        <v>184322615</v>
      </c>
    </row>
    <row r="137" spans="2:18" ht="15.5" x14ac:dyDescent="0.35">
      <c r="C137" t="s">
        <v>573</v>
      </c>
      <c r="D137" s="5">
        <v>-140852124</v>
      </c>
      <c r="E137" s="5">
        <v>-5538791573</v>
      </c>
      <c r="F137" s="5">
        <v>-1876432998</v>
      </c>
      <c r="G137" s="5">
        <v>-3182325469</v>
      </c>
      <c r="I137" s="5">
        <v>-9422676329</v>
      </c>
      <c r="J137" s="5">
        <v>-7739837299</v>
      </c>
      <c r="K137" s="5">
        <v>-5487250789</v>
      </c>
      <c r="L137" s="5">
        <v>-5829959216</v>
      </c>
      <c r="M137" s="5">
        <v>-5928798050</v>
      </c>
      <c r="N137" s="5">
        <v>-8044010270</v>
      </c>
      <c r="O137" s="5">
        <v>-7492122126</v>
      </c>
      <c r="P137" s="5">
        <v>-10555647754</v>
      </c>
      <c r="Q137" s="5">
        <v>-5135521819</v>
      </c>
      <c r="R137" s="5">
        <v>-3706350559</v>
      </c>
    </row>
    <row r="138" spans="2:18" ht="15.5" x14ac:dyDescent="0.35">
      <c r="C138" t="s">
        <v>452</v>
      </c>
      <c r="D138" s="5">
        <v>-2603382877</v>
      </c>
      <c r="E138" s="5">
        <v>-6311151684</v>
      </c>
      <c r="F138" s="5">
        <v>-2631293719</v>
      </c>
      <c r="G138" s="5">
        <v>-3832950843</v>
      </c>
      <c r="I138" s="5">
        <v>-15601660618</v>
      </c>
      <c r="J138" s="5">
        <v>-15443493424</v>
      </c>
      <c r="K138" s="5">
        <v>-13823866544</v>
      </c>
      <c r="L138" s="5">
        <v>-14723951722</v>
      </c>
      <c r="M138" s="5">
        <v>-16751474185</v>
      </c>
      <c r="N138" s="5">
        <v>-24277534444</v>
      </c>
      <c r="O138" s="5">
        <v>-17995228303</v>
      </c>
      <c r="P138" s="5">
        <v>-15890292033</v>
      </c>
      <c r="Q138" s="5">
        <v>-14884157589</v>
      </c>
      <c r="R138" s="5">
        <v>-14633968239</v>
      </c>
    </row>
    <row r="139" spans="2:18" ht="15.5" x14ac:dyDescent="0.35">
      <c r="C139" t="s">
        <v>574</v>
      </c>
      <c r="F139" s="5">
        <v>-6456501464</v>
      </c>
      <c r="G139" s="5">
        <v>6456501464</v>
      </c>
    </row>
    <row r="140" spans="2:18" ht="15.5" x14ac:dyDescent="0.35">
      <c r="C140" t="s">
        <v>575</v>
      </c>
    </row>
    <row r="141" spans="2:18" ht="15.5" x14ac:dyDescent="0.35">
      <c r="C141" t="s">
        <v>576</v>
      </c>
      <c r="D141" s="5">
        <v>6149223729</v>
      </c>
      <c r="E141" s="5">
        <v>-10252966765</v>
      </c>
      <c r="F141" s="5">
        <v>9979333755</v>
      </c>
      <c r="G141" s="5">
        <v>-3418069314</v>
      </c>
      <c r="I141" s="5">
        <v>-273633010</v>
      </c>
      <c r="J141" s="5">
        <v>9858462824</v>
      </c>
      <c r="K141" s="5">
        <v>378889994</v>
      </c>
      <c r="L141" s="5">
        <v>-3311740747</v>
      </c>
      <c r="M141" s="5">
        <v>-3814500295</v>
      </c>
      <c r="N141" s="5">
        <v>7489637046</v>
      </c>
      <c r="O141" s="5">
        <v>-21236923354</v>
      </c>
      <c r="P141" s="5">
        <v>6825578704</v>
      </c>
      <c r="Q141" s="5">
        <v>-34372028665</v>
      </c>
      <c r="R141" s="5">
        <v>-31905437216</v>
      </c>
    </row>
    <row r="142" spans="2:18" ht="15.5" x14ac:dyDescent="0.35">
      <c r="C142" t="s">
        <v>152</v>
      </c>
      <c r="D142" s="5">
        <v>-2410878409</v>
      </c>
      <c r="E142" s="5">
        <v>-42880073948</v>
      </c>
      <c r="F142" s="5">
        <v>-2330691545</v>
      </c>
      <c r="G142" s="5">
        <v>-11574109998</v>
      </c>
      <c r="I142" s="5">
        <v>-40714698133</v>
      </c>
      <c r="J142" s="5">
        <v>3670440057</v>
      </c>
      <c r="K142" s="5">
        <v>-9223050181</v>
      </c>
      <c r="L142" s="5">
        <v>-17060295070</v>
      </c>
      <c r="M142" s="5">
        <v>-45512403372</v>
      </c>
      <c r="N142" s="5">
        <v>-12358273717</v>
      </c>
      <c r="O142" s="5">
        <v>62337868065</v>
      </c>
      <c r="P142" s="5">
        <v>3204149932</v>
      </c>
      <c r="Q142" s="5">
        <v>53954707252</v>
      </c>
      <c r="R142" s="5">
        <v>-11578955340</v>
      </c>
    </row>
    <row r="143" spans="2:18" ht="15.5" x14ac:dyDescent="0.35">
      <c r="C143" t="s">
        <v>142</v>
      </c>
      <c r="D143" s="5">
        <v>-5066070762</v>
      </c>
      <c r="E143" s="5">
        <v>3977632846</v>
      </c>
      <c r="F143" s="5">
        <v>-13784299020</v>
      </c>
      <c r="G143" s="5">
        <v>-6087557584</v>
      </c>
      <c r="I143" s="5">
        <v>-28559182225</v>
      </c>
      <c r="J143" s="5">
        <v>-47694237326</v>
      </c>
      <c r="K143" s="5">
        <v>-13354553290</v>
      </c>
      <c r="L143" s="5">
        <v>-15236012758</v>
      </c>
      <c r="M143" s="5">
        <v>-5253719039</v>
      </c>
      <c r="N143" s="5">
        <v>-17190083734</v>
      </c>
      <c r="O143" s="5">
        <v>-63261384549</v>
      </c>
      <c r="P143" s="5">
        <v>-52111931892</v>
      </c>
      <c r="Q143" s="5">
        <v>-40224800050</v>
      </c>
      <c r="R143" s="5">
        <v>-7912377610</v>
      </c>
    </row>
    <row r="144" spans="2:18" ht="15.5" x14ac:dyDescent="0.35">
      <c r="C144" t="s">
        <v>459</v>
      </c>
      <c r="E144" s="5">
        <v>740438130</v>
      </c>
      <c r="G144" s="5">
        <v>-42465196</v>
      </c>
      <c r="I144" s="5">
        <v>1218018017</v>
      </c>
      <c r="J144" s="5">
        <v>508561491</v>
      </c>
      <c r="K144" s="5">
        <v>5851093695</v>
      </c>
      <c r="L144" s="5">
        <v>290818182</v>
      </c>
      <c r="M144" s="5">
        <v>1099545455</v>
      </c>
      <c r="N144" s="5">
        <v>451295454</v>
      </c>
      <c r="O144" s="5">
        <v>852181464</v>
      </c>
      <c r="P144" s="5">
        <v>3000000</v>
      </c>
      <c r="Q144" s="5">
        <v>189500000</v>
      </c>
      <c r="R144" s="5">
        <v>190909091</v>
      </c>
    </row>
    <row r="145" spans="3:18" ht="15.5" x14ac:dyDescent="0.35">
      <c r="C145" t="s">
        <v>577</v>
      </c>
    </row>
    <row r="146" spans="3:18" ht="15.5" x14ac:dyDescent="0.35">
      <c r="C146" t="s">
        <v>309</v>
      </c>
      <c r="E146" s="5">
        <v>-247564790</v>
      </c>
      <c r="I146" s="5">
        <v>-247564790</v>
      </c>
      <c r="J146" s="5">
        <v>-1245275000</v>
      </c>
      <c r="K146" s="5">
        <v>-10000000000</v>
      </c>
      <c r="L146" s="5">
        <v>-775000000</v>
      </c>
      <c r="N146" s="5">
        <v>-570900000</v>
      </c>
      <c r="O146" s="5">
        <v>-5102387200</v>
      </c>
      <c r="Q146" s="5">
        <v>-310259500</v>
      </c>
    </row>
    <row r="147" spans="3:18" ht="15.5" x14ac:dyDescent="0.35">
      <c r="C147" t="s">
        <v>578</v>
      </c>
      <c r="D147" s="5">
        <v>-2227337661</v>
      </c>
      <c r="E147" s="5">
        <v>-202438837</v>
      </c>
      <c r="F147" s="5">
        <v>-30605608</v>
      </c>
      <c r="G147" s="5">
        <v>44542080</v>
      </c>
      <c r="I147" s="5">
        <v>-144000000</v>
      </c>
      <c r="J147" s="5">
        <v>-144000000</v>
      </c>
      <c r="K147" s="5">
        <v>-2141000000</v>
      </c>
      <c r="L147" s="5">
        <v>-2006000000</v>
      </c>
    </row>
    <row r="148" spans="3:18" ht="15.5" x14ac:dyDescent="0.35">
      <c r="C148" t="s">
        <v>358</v>
      </c>
    </row>
    <row r="149" spans="3:18" ht="15.5" x14ac:dyDescent="0.35">
      <c r="C149" t="s">
        <v>579</v>
      </c>
      <c r="E149" s="5">
        <v>87900000</v>
      </c>
      <c r="I149" s="5">
        <v>87900000</v>
      </c>
    </row>
    <row r="150" spans="3:18" ht="15.5" x14ac:dyDescent="0.35">
      <c r="C150" t="s">
        <v>580</v>
      </c>
      <c r="Q150" s="5">
        <v>-1767500000</v>
      </c>
    </row>
    <row r="151" spans="3:18" ht="15.5" x14ac:dyDescent="0.35">
      <c r="C151" t="s">
        <v>581</v>
      </c>
      <c r="M151" s="5">
        <v>-600000000</v>
      </c>
      <c r="P151" s="5">
        <v>-288168610</v>
      </c>
    </row>
    <row r="152" spans="3:18" ht="15.5" x14ac:dyDescent="0.35">
      <c r="C152" t="s">
        <v>582</v>
      </c>
      <c r="O152" s="5">
        <v>-30000000000</v>
      </c>
    </row>
    <row r="153" spans="3:18" ht="15.5" x14ac:dyDescent="0.35">
      <c r="C153" t="s">
        <v>151</v>
      </c>
      <c r="D153" s="5">
        <v>-2838733101</v>
      </c>
      <c r="E153" s="5">
        <v>3599298343</v>
      </c>
      <c r="F153" s="5">
        <v>-13753693412</v>
      </c>
      <c r="G153" s="5">
        <v>-6089634468</v>
      </c>
      <c r="I153" s="5">
        <v>-29473535452</v>
      </c>
      <c r="J153" s="5">
        <v>-46813523817</v>
      </c>
      <c r="K153" s="5">
        <v>-7064646985</v>
      </c>
      <c r="L153" s="5">
        <v>-12745830940</v>
      </c>
      <c r="M153" s="5">
        <v>-5753264494</v>
      </c>
      <c r="N153" s="5">
        <v>-17070479188</v>
      </c>
      <c r="O153" s="5">
        <v>-29011178813</v>
      </c>
      <c r="P153" s="5">
        <v>-51826763282</v>
      </c>
      <c r="Q153" s="5">
        <v>-38336540550</v>
      </c>
      <c r="R153" s="5">
        <v>-8103286701</v>
      </c>
    </row>
    <row r="154" spans="3:18" ht="15.5" x14ac:dyDescent="0.35">
      <c r="C154" t="s">
        <v>153</v>
      </c>
      <c r="D154" s="5">
        <v>-2410878409</v>
      </c>
      <c r="E154" s="5">
        <v>-42880073948</v>
      </c>
      <c r="F154" s="5">
        <v>-2330691545</v>
      </c>
      <c r="G154" s="5">
        <v>-11574109998</v>
      </c>
      <c r="I154" s="5">
        <v>-40714698133</v>
      </c>
      <c r="J154" s="5">
        <v>3670440057</v>
      </c>
      <c r="K154" s="5">
        <v>-9223050181</v>
      </c>
      <c r="L154" s="5">
        <v>-17060295070</v>
      </c>
      <c r="M154" s="5">
        <v>-45512403372</v>
      </c>
      <c r="N154" s="5">
        <v>-12358273717</v>
      </c>
      <c r="O154" s="5">
        <v>62337868065</v>
      </c>
      <c r="P154" s="5">
        <v>3204149932</v>
      </c>
      <c r="Q154" s="5">
        <v>53954707252</v>
      </c>
      <c r="R154" s="5">
        <v>-11578955340</v>
      </c>
    </row>
    <row r="155" spans="3:18" ht="15.5" x14ac:dyDescent="0.35">
      <c r="C155" t="s">
        <v>583</v>
      </c>
      <c r="D155" s="5">
        <v>547322913</v>
      </c>
      <c r="E155" s="5">
        <v>-2666658</v>
      </c>
      <c r="F155" s="5">
        <v>2666658</v>
      </c>
      <c r="Q155" s="5">
        <v>42069075980</v>
      </c>
    </row>
    <row r="156" spans="3:18" ht="15.5" x14ac:dyDescent="0.35">
      <c r="C156" t="s">
        <v>466</v>
      </c>
      <c r="D156" s="5">
        <v>69185354487</v>
      </c>
      <c r="E156" s="5">
        <v>-218466243394</v>
      </c>
      <c r="F156" s="5">
        <v>67341160851</v>
      </c>
      <c r="G156" s="5">
        <v>83675672364</v>
      </c>
      <c r="I156" s="5">
        <v>10223356457</v>
      </c>
      <c r="J156" s="5">
        <v>69289671691</v>
      </c>
      <c r="K156" s="5">
        <v>18600000000</v>
      </c>
      <c r="L156" s="5">
        <v>307560202163</v>
      </c>
      <c r="M156" s="5">
        <v>298223379883</v>
      </c>
      <c r="N156" s="5">
        <v>378049038234</v>
      </c>
      <c r="O156" s="5">
        <v>64292663391</v>
      </c>
      <c r="P156" s="5">
        <v>6588724998</v>
      </c>
      <c r="Q156" s="5">
        <v>7638804118</v>
      </c>
      <c r="R156" s="5">
        <v>-9291966862</v>
      </c>
    </row>
    <row r="157" spans="3:18" ht="15.5" x14ac:dyDescent="0.35">
      <c r="C157" t="s">
        <v>584</v>
      </c>
      <c r="G157" s="5">
        <v>43350000</v>
      </c>
      <c r="J157" s="5">
        <v>900000000</v>
      </c>
    </row>
    <row r="158" spans="3:18" ht="15.5" x14ac:dyDescent="0.35">
      <c r="C158" t="s">
        <v>314</v>
      </c>
      <c r="D158" s="5">
        <v>-2511262870</v>
      </c>
      <c r="E158" s="5">
        <v>-2210572083</v>
      </c>
      <c r="F158" s="5">
        <v>-3179186047</v>
      </c>
      <c r="G158" s="5">
        <v>-3870172175</v>
      </c>
      <c r="I158" s="5">
        <v>-11532395923</v>
      </c>
      <c r="J158" s="5">
        <v>-7649687858</v>
      </c>
      <c r="K158" s="5">
        <v>-1929238700</v>
      </c>
      <c r="L158" s="5">
        <v>-6660749353</v>
      </c>
      <c r="M158" s="5">
        <v>-5868499868</v>
      </c>
      <c r="N158" s="5">
        <v>-9102340077</v>
      </c>
      <c r="Q158" s="5">
        <v>-3853127869</v>
      </c>
      <c r="R158" s="5">
        <v>-5382514497</v>
      </c>
    </row>
    <row r="159" spans="3:18" ht="15.5" x14ac:dyDescent="0.35">
      <c r="C159" t="s">
        <v>423</v>
      </c>
      <c r="O159" s="5">
        <v>604000000</v>
      </c>
      <c r="R159" s="5">
        <v>5760000000</v>
      </c>
    </row>
    <row r="160" spans="3:18" ht="15.5" x14ac:dyDescent="0.35">
      <c r="C160" t="s">
        <v>585</v>
      </c>
      <c r="E160" s="5">
        <v>-347500000</v>
      </c>
      <c r="F160" s="5">
        <v>-70400000</v>
      </c>
      <c r="G160" s="5">
        <v>-1708350000</v>
      </c>
      <c r="I160" s="5">
        <v>-2126250000</v>
      </c>
      <c r="J160" s="5">
        <v>-3238900000</v>
      </c>
      <c r="K160" s="5">
        <v>-2253796400</v>
      </c>
      <c r="L160" s="5">
        <v>-545000000</v>
      </c>
      <c r="M160" s="5">
        <v>-258799997</v>
      </c>
      <c r="N160" s="5">
        <v>-782636476</v>
      </c>
      <c r="O160" s="5">
        <v>-1003980000</v>
      </c>
      <c r="P160" s="5">
        <v>-475080468</v>
      </c>
      <c r="R160" s="5">
        <v>-2482500000</v>
      </c>
    </row>
    <row r="161" spans="2:18" ht="15.5" x14ac:dyDescent="0.35">
      <c r="C161" t="s">
        <v>315</v>
      </c>
      <c r="G161" s="5">
        <v>-4976508390</v>
      </c>
      <c r="I161" s="5">
        <v>-4976508390</v>
      </c>
      <c r="J161" s="5">
        <v>-2500000000</v>
      </c>
      <c r="K161" s="5">
        <v>-3625000000</v>
      </c>
      <c r="L161" s="5">
        <v>-2030000000</v>
      </c>
      <c r="M161" s="5">
        <v>-507500000</v>
      </c>
      <c r="N161" s="5">
        <v>-3625000000</v>
      </c>
      <c r="O161" s="5">
        <v>-5075000000</v>
      </c>
      <c r="P161" s="5">
        <v>-4350000000</v>
      </c>
    </row>
    <row r="162" spans="2:18" ht="15.5" x14ac:dyDescent="0.35">
      <c r="C162" t="s">
        <v>586</v>
      </c>
      <c r="D162" s="5">
        <v>1644542848</v>
      </c>
      <c r="E162" s="5">
        <v>-4609985</v>
      </c>
      <c r="F162" s="5">
        <v>5361000</v>
      </c>
      <c r="G162" s="5">
        <v>-11620376</v>
      </c>
      <c r="I162" s="5">
        <v>-327263699</v>
      </c>
      <c r="J162" s="5">
        <v>-580240596</v>
      </c>
      <c r="K162" s="5">
        <v>-1760007170</v>
      </c>
      <c r="L162" s="5">
        <v>-235210000</v>
      </c>
    </row>
    <row r="163" spans="2:18" ht="15.5" x14ac:dyDescent="0.35">
      <c r="C163" t="s">
        <v>433</v>
      </c>
      <c r="D163" s="5">
        <v>-999469041</v>
      </c>
      <c r="E163" s="5">
        <v>-935276659</v>
      </c>
      <c r="F163" s="5">
        <v>-33205549</v>
      </c>
      <c r="G163" s="5">
        <v>-32210722</v>
      </c>
      <c r="I163" s="5">
        <v>-1031938496</v>
      </c>
      <c r="J163" s="5">
        <v>-115896860</v>
      </c>
      <c r="K163" s="5">
        <v>-125146500</v>
      </c>
      <c r="L163" s="5">
        <v>-112255826</v>
      </c>
      <c r="M163" s="5">
        <v>-326899265</v>
      </c>
      <c r="N163" s="5">
        <v>-182548162</v>
      </c>
      <c r="O163" s="5">
        <v>-144930034</v>
      </c>
      <c r="P163" s="5">
        <v>-141869656</v>
      </c>
      <c r="Q163" s="5">
        <v>-456570977</v>
      </c>
      <c r="R163" s="5">
        <v>-181973981</v>
      </c>
    </row>
    <row r="164" spans="2:18" ht="15.5" x14ac:dyDescent="0.35">
      <c r="C164" t="s">
        <v>587</v>
      </c>
      <c r="Q164" s="5">
        <v>-3180000000</v>
      </c>
    </row>
    <row r="165" spans="2:18" ht="15.5" x14ac:dyDescent="0.35">
      <c r="C165" t="s">
        <v>588</v>
      </c>
      <c r="E165" s="5">
        <v>1475229941</v>
      </c>
      <c r="I165" s="5">
        <v>1475229941</v>
      </c>
    </row>
    <row r="166" spans="2:18" ht="15.5" x14ac:dyDescent="0.35">
      <c r="C166" t="s">
        <v>589</v>
      </c>
    </row>
    <row r="167" spans="2:18" ht="15.5" x14ac:dyDescent="0.35">
      <c r="C167" t="s">
        <v>590</v>
      </c>
      <c r="D167" s="5">
        <v>-1032923318</v>
      </c>
      <c r="E167" s="5">
        <v>-13005887515</v>
      </c>
      <c r="F167" s="5">
        <v>8251400470</v>
      </c>
      <c r="G167" s="5">
        <v>-830194913</v>
      </c>
      <c r="I167" s="5">
        <v>-6811136356</v>
      </c>
      <c r="J167" s="5">
        <v>-5980098428</v>
      </c>
      <c r="K167" s="5">
        <v>-5725273338</v>
      </c>
      <c r="L167" s="5">
        <v>-5164170516</v>
      </c>
      <c r="M167" s="5">
        <v>-2860582696</v>
      </c>
      <c r="N167" s="5">
        <v>-3614086626</v>
      </c>
    </row>
    <row r="168" spans="2:18" ht="15.5" x14ac:dyDescent="0.35">
      <c r="C168" t="s">
        <v>591</v>
      </c>
    </row>
    <row r="169" spans="2:18" ht="15.5" x14ac:dyDescent="0.35">
      <c r="C169" t="s">
        <v>592</v>
      </c>
      <c r="Q169" s="5">
        <v>-6900000000</v>
      </c>
    </row>
    <row r="170" spans="2:18" ht="15.5" x14ac:dyDescent="0.35">
      <c r="C170" t="s">
        <v>593</v>
      </c>
      <c r="D170" s="5">
        <v>-2410878409</v>
      </c>
      <c r="E170" s="5">
        <v>-42880073948</v>
      </c>
      <c r="F170" s="5">
        <v>-2330691545</v>
      </c>
      <c r="G170" s="5">
        <v>-11574109998</v>
      </c>
      <c r="I170" s="5">
        <v>-40714698133</v>
      </c>
      <c r="J170" s="5">
        <v>3670440057</v>
      </c>
      <c r="K170" s="5">
        <v>-9223050181</v>
      </c>
      <c r="L170" s="5">
        <v>-17060295070</v>
      </c>
      <c r="M170" s="5">
        <v>-45512403372</v>
      </c>
      <c r="N170" s="5">
        <v>-12358273717</v>
      </c>
      <c r="O170" s="5">
        <v>62337868065</v>
      </c>
      <c r="P170" s="5">
        <v>3204149932</v>
      </c>
      <c r="Q170" s="5">
        <v>53954707252</v>
      </c>
      <c r="R170" s="5">
        <v>-11578955340</v>
      </c>
    </row>
    <row r="171" spans="2:18" ht="15.5" x14ac:dyDescent="0.35">
      <c r="C171" t="s">
        <v>165</v>
      </c>
      <c r="D171" s="5">
        <v>15147001507</v>
      </c>
      <c r="E171" s="5">
        <v>-27901153672</v>
      </c>
      <c r="F171" s="5">
        <v>4221115738</v>
      </c>
      <c r="G171" s="5">
        <v>-268269560</v>
      </c>
      <c r="I171" s="5">
        <v>-24713048892</v>
      </c>
      <c r="J171" s="5">
        <v>-10571066843</v>
      </c>
      <c r="K171" s="5">
        <v>-5585918514</v>
      </c>
      <c r="L171" s="5">
        <v>-17077114080</v>
      </c>
      <c r="M171" s="5">
        <v>-16401783668</v>
      </c>
      <c r="N171" s="5">
        <v>33603754417</v>
      </c>
      <c r="O171" s="5">
        <v>-25758027912</v>
      </c>
      <c r="P171" s="5">
        <v>676140639</v>
      </c>
      <c r="Q171" s="5">
        <v>31535439073</v>
      </c>
      <c r="R171" s="5">
        <v>-3676166807</v>
      </c>
    </row>
    <row r="172" spans="2:18" ht="15.5" x14ac:dyDescent="0.35">
      <c r="C172" t="s">
        <v>166</v>
      </c>
      <c r="D172" s="5">
        <v>13784061205</v>
      </c>
      <c r="E172" s="5">
        <v>-45271400776</v>
      </c>
      <c r="I172" s="5">
        <v>-34699876080</v>
      </c>
      <c r="J172" s="5">
        <v>-12777137546</v>
      </c>
      <c r="K172" s="5">
        <v>-7191219032</v>
      </c>
      <c r="L172" s="5">
        <v>36739566395</v>
      </c>
      <c r="M172" s="5">
        <v>53141350063</v>
      </c>
      <c r="N172" s="5">
        <v>19537595646</v>
      </c>
      <c r="O172" s="5">
        <v>45295623558</v>
      </c>
      <c r="P172" s="5">
        <v>44619482919</v>
      </c>
      <c r="Q172" s="5">
        <v>13084043846</v>
      </c>
      <c r="R172" s="5">
        <v>16760210653</v>
      </c>
    </row>
    <row r="173" spans="2:18" ht="15.5" x14ac:dyDescent="0.35">
      <c r="C173" t="s">
        <v>168</v>
      </c>
      <c r="D173" s="5">
        <v>28931062712</v>
      </c>
      <c r="E173" s="5">
        <v>-73172554448</v>
      </c>
      <c r="F173" s="5">
        <v>4221115738</v>
      </c>
      <c r="G173" s="5">
        <v>-268269560</v>
      </c>
      <c r="I173" s="5">
        <v>-59412924972</v>
      </c>
      <c r="J173" s="5">
        <v>-23348204389</v>
      </c>
      <c r="K173" s="5">
        <v>-12777137546</v>
      </c>
      <c r="L173" s="5">
        <v>19662452315</v>
      </c>
      <c r="M173" s="5">
        <v>36739566395</v>
      </c>
      <c r="N173" s="5">
        <v>53141350063</v>
      </c>
      <c r="O173" s="5">
        <v>19537595646</v>
      </c>
      <c r="P173" s="5">
        <v>45295623558</v>
      </c>
      <c r="Q173" s="5">
        <v>44619482919</v>
      </c>
      <c r="R173" s="5">
        <v>13084043846</v>
      </c>
    </row>
    <row r="175" spans="2:18" ht="15.5" x14ac:dyDescent="0.35">
      <c r="B175" t="s">
        <v>169</v>
      </c>
      <c r="C175" t="s">
        <v>11</v>
      </c>
      <c r="D175" s="5">
        <v>7250000000</v>
      </c>
      <c r="E175" s="5">
        <v>7250000000</v>
      </c>
      <c r="F175" s="5">
        <v>7250000000</v>
      </c>
      <c r="G175" s="5">
        <v>7250000000</v>
      </c>
      <c r="I175" s="5">
        <v>7250000000</v>
      </c>
      <c r="J175" s="5">
        <v>7250000000</v>
      </c>
      <c r="K175" s="5">
        <v>7250000000</v>
      </c>
      <c r="L175" s="5">
        <v>7250000000</v>
      </c>
      <c r="M175" s="5">
        <v>7250000000</v>
      </c>
      <c r="N175" s="5">
        <v>7250000000</v>
      </c>
      <c r="O175" s="5">
        <v>1450000000</v>
      </c>
      <c r="P175" s="5">
        <v>1450000000</v>
      </c>
      <c r="Q175" s="5">
        <v>1450000000</v>
      </c>
      <c r="R175" s="5">
        <v>0</v>
      </c>
    </row>
    <row r="176" spans="2:18" ht="15.5" x14ac:dyDescent="0.35">
      <c r="C176" t="s">
        <v>170</v>
      </c>
      <c r="D176" s="6">
        <v>0.43</v>
      </c>
      <c r="E176" s="6">
        <v>0.57999999999999996</v>
      </c>
      <c r="F176" s="6">
        <v>0.05</v>
      </c>
      <c r="G176" s="6">
        <v>-0.14000000000000001</v>
      </c>
    </row>
    <row r="177" spans="3:7" ht="15.5" x14ac:dyDescent="0.35">
      <c r="C177" t="s">
        <v>171</v>
      </c>
      <c r="D177" s="6">
        <v>372.09</v>
      </c>
      <c r="E177" s="6">
        <v>118.97</v>
      </c>
      <c r="F177" s="5">
        <v>1300</v>
      </c>
      <c r="G177" s="6">
        <v>-357.14</v>
      </c>
    </row>
    <row r="178" spans="3:7" ht="15.5" x14ac:dyDescent="0.35">
      <c r="C178" t="s">
        <v>59</v>
      </c>
      <c r="D178" s="6">
        <v>7.57</v>
      </c>
      <c r="E178" s="6">
        <v>2.92</v>
      </c>
      <c r="F178" s="6">
        <v>3.62</v>
      </c>
      <c r="G178" s="6">
        <v>2.75</v>
      </c>
    </row>
    <row r="179" spans="3:7" ht="15.5" x14ac:dyDescent="0.35">
      <c r="C179" t="s">
        <v>172</v>
      </c>
      <c r="D179" s="5">
        <v>15280000000</v>
      </c>
      <c r="E179" s="5">
        <v>14090000000</v>
      </c>
      <c r="F179" s="5">
        <v>11380000000</v>
      </c>
      <c r="G179" s="5">
        <v>12660000000</v>
      </c>
    </row>
    <row r="180" spans="3:7" ht="15.5" x14ac:dyDescent="0.35">
      <c r="C180" t="s">
        <v>173</v>
      </c>
      <c r="D180" s="6">
        <v>5.1000000000000004E-3</v>
      </c>
      <c r="E180" s="6">
        <v>7.4000000000000003E-3</v>
      </c>
      <c r="F180" s="6">
        <v>7.000000000000001E-4</v>
      </c>
      <c r="G180" s="6">
        <v>-1.7000000000000001E-3</v>
      </c>
    </row>
    <row r="181" spans="3:7" ht="15.5" x14ac:dyDescent="0.35">
      <c r="C181" t="s">
        <v>174</v>
      </c>
      <c r="D181" s="6">
        <v>1.2800000000000001E-2</v>
      </c>
      <c r="E181" s="6">
        <v>1.7500000000000002E-2</v>
      </c>
      <c r="F181" s="6">
        <v>1.7000000000000001E-3</v>
      </c>
      <c r="G181" s="6">
        <v>-4.1999999999999997E-3</v>
      </c>
    </row>
    <row r="182" spans="3:7" ht="15.5" x14ac:dyDescent="0.35">
      <c r="C182" t="s">
        <v>175</v>
      </c>
      <c r="D182" s="6">
        <v>2.6200000000000001E-2</v>
      </c>
      <c r="E182" s="6">
        <v>1.9E-2</v>
      </c>
      <c r="F182" s="6">
        <v>1.4499999999999999E-2</v>
      </c>
      <c r="G182" s="6">
        <v>1.7500000000000002E-2</v>
      </c>
    </row>
    <row r="183" spans="3:7" ht="15.5" x14ac:dyDescent="0.35">
      <c r="C183" t="s">
        <v>176</v>
      </c>
      <c r="D183" s="6">
        <v>2.48</v>
      </c>
      <c r="E183" s="6">
        <v>1.55</v>
      </c>
      <c r="F183" s="6">
        <v>1.4</v>
      </c>
      <c r="G183" s="6">
        <v>1.37</v>
      </c>
    </row>
    <row r="184" spans="3:7" ht="15.5" x14ac:dyDescent="0.35">
      <c r="C184" t="s">
        <v>325</v>
      </c>
      <c r="D184" s="5">
        <v>283000000000</v>
      </c>
      <c r="E184" s="5">
        <v>277000000000</v>
      </c>
      <c r="F184" s="5">
        <v>273000000000</v>
      </c>
      <c r="G184" s="5">
        <v>272000000000</v>
      </c>
    </row>
    <row r="185" spans="3:7" ht="15.5" x14ac:dyDescent="0.35">
      <c r="C185" t="s">
        <v>177</v>
      </c>
      <c r="D185" s="6">
        <v>4.75</v>
      </c>
      <c r="E185" s="6">
        <v>2.09</v>
      </c>
      <c r="F185" s="6">
        <v>2.0099999999999998</v>
      </c>
      <c r="G185" s="6">
        <v>1.55</v>
      </c>
    </row>
    <row r="186" spans="3:7" ht="15.5" x14ac:dyDescent="0.35">
      <c r="C186" t="s">
        <v>178</v>
      </c>
      <c r="D186" s="6">
        <v>33.69</v>
      </c>
      <c r="E186" s="6">
        <v>33.020000000000003</v>
      </c>
      <c r="F186" s="6">
        <v>32.36</v>
      </c>
      <c r="G186" s="6">
        <v>32.31</v>
      </c>
    </row>
    <row r="187" spans="3:7" ht="15.5" x14ac:dyDescent="0.35">
      <c r="C187" t="s">
        <v>179</v>
      </c>
      <c r="D187" s="6">
        <v>4.75</v>
      </c>
      <c r="E187" s="6">
        <v>2.09</v>
      </c>
      <c r="F187" s="6">
        <v>2.0099999999999998</v>
      </c>
      <c r="G187" s="6">
        <v>1.55</v>
      </c>
    </row>
    <row r="188" spans="3:7" ht="15.5" x14ac:dyDescent="0.35">
      <c r="C188" t="s">
        <v>180</v>
      </c>
      <c r="D188" s="6">
        <v>33.69</v>
      </c>
      <c r="E188" s="6">
        <v>33.020000000000003</v>
      </c>
      <c r="F188" s="6">
        <v>32.36</v>
      </c>
      <c r="G188" s="6">
        <v>32.31</v>
      </c>
    </row>
    <row r="189" spans="3:7" ht="15.5" x14ac:dyDescent="0.35">
      <c r="C189" t="s">
        <v>181</v>
      </c>
      <c r="D189" s="5">
        <v>151000000000</v>
      </c>
      <c r="E189" s="5">
        <v>161000000000</v>
      </c>
      <c r="F189" s="5">
        <v>153000000000</v>
      </c>
      <c r="G189" s="5">
        <v>162000000000</v>
      </c>
    </row>
    <row r="190" spans="3:7" ht="15.5" x14ac:dyDescent="0.35">
      <c r="C190" t="s">
        <v>182</v>
      </c>
      <c r="D190" s="5">
        <v>16000000000</v>
      </c>
      <c r="E190" s="5">
        <v>10000000000</v>
      </c>
      <c r="F190" s="5">
        <v>19000000000</v>
      </c>
      <c r="G190" s="5">
        <v>20000000000</v>
      </c>
    </row>
    <row r="191" spans="3:7" ht="15.5" x14ac:dyDescent="0.35">
      <c r="C191" t="s">
        <v>258</v>
      </c>
      <c r="D191" s="5">
        <v>244000000000</v>
      </c>
      <c r="E191" s="5">
        <v>239000000000</v>
      </c>
      <c r="F191" s="5">
        <v>235000000000</v>
      </c>
      <c r="G191" s="5">
        <v>234000000000</v>
      </c>
    </row>
    <row r="192" spans="3:7" ht="15.5" x14ac:dyDescent="0.35">
      <c r="C192" t="s">
        <v>23</v>
      </c>
      <c r="D192" s="5">
        <v>167000000000</v>
      </c>
      <c r="E192" s="5">
        <v>171000000000</v>
      </c>
      <c r="F192" s="5">
        <v>172000000000</v>
      </c>
      <c r="G192" s="5">
        <v>182000000000</v>
      </c>
    </row>
    <row r="193" spans="3:18" ht="15.5" x14ac:dyDescent="0.35">
      <c r="C193" t="s">
        <v>20</v>
      </c>
      <c r="D193" s="5">
        <v>138000000000</v>
      </c>
      <c r="E193" s="5">
        <v>157000000000</v>
      </c>
      <c r="F193" s="5">
        <v>158000000000</v>
      </c>
      <c r="G193" s="5">
        <v>173000000000</v>
      </c>
    </row>
    <row r="194" spans="3:18" ht="15.5" x14ac:dyDescent="0.35">
      <c r="C194" t="s">
        <v>184</v>
      </c>
      <c r="D194" s="5">
        <v>109000000000</v>
      </c>
      <c r="E194" s="5">
        <v>92000000000</v>
      </c>
      <c r="F194" s="5">
        <v>100000000000</v>
      </c>
      <c r="G194" s="5">
        <v>100000000000</v>
      </c>
    </row>
    <row r="195" spans="3:18" ht="15.5" x14ac:dyDescent="0.35">
      <c r="C195" t="s">
        <v>185</v>
      </c>
      <c r="D195" s="5">
        <v>23000000000</v>
      </c>
      <c r="E195" s="5">
        <v>11000000000</v>
      </c>
      <c r="F195" s="5">
        <v>20000000000</v>
      </c>
      <c r="G195" s="5">
        <v>17000000000</v>
      </c>
    </row>
    <row r="196" spans="3:18" ht="15.5" x14ac:dyDescent="0.35">
      <c r="C196" t="s">
        <v>186</v>
      </c>
      <c r="D196" s="5">
        <v>-3000000000</v>
      </c>
      <c r="E196" s="5">
        <v>3000000000</v>
      </c>
      <c r="F196" s="5">
        <v>-14000000000</v>
      </c>
      <c r="G196" s="5">
        <v>-6000000000</v>
      </c>
    </row>
    <row r="197" spans="3:18" ht="15.5" x14ac:dyDescent="0.35">
      <c r="C197" t="s">
        <v>12</v>
      </c>
      <c r="D197" s="5">
        <v>20000000000</v>
      </c>
      <c r="E197" s="5">
        <v>14000000000</v>
      </c>
      <c r="F197" s="5">
        <v>7000000000</v>
      </c>
      <c r="G197" s="5">
        <v>11000000000</v>
      </c>
    </row>
    <row r="198" spans="3:18" ht="15.5" x14ac:dyDescent="0.35">
      <c r="C198" t="s">
        <v>15</v>
      </c>
      <c r="D198" s="6">
        <v>2.73</v>
      </c>
      <c r="E198" s="6">
        <v>1.98</v>
      </c>
      <c r="F198" s="6">
        <v>0.91</v>
      </c>
      <c r="G198" s="6">
        <v>1.56</v>
      </c>
    </row>
    <row r="199" spans="3:18" ht="15.5" x14ac:dyDescent="0.35">
      <c r="C199" t="s">
        <v>44</v>
      </c>
      <c r="I199" s="6">
        <v>1.33</v>
      </c>
      <c r="J199" s="6">
        <v>1.21</v>
      </c>
      <c r="K199" s="6">
        <v>1.21</v>
      </c>
      <c r="L199" s="6">
        <v>0.37</v>
      </c>
      <c r="M199" s="6">
        <v>0.34</v>
      </c>
      <c r="N199" s="6">
        <v>-2.21</v>
      </c>
      <c r="O199" s="6">
        <v>14.71</v>
      </c>
      <c r="P199" s="6">
        <v>14.79</v>
      </c>
      <c r="Q199" s="6">
        <v>9.1300000000000008</v>
      </c>
      <c r="R199" s="6">
        <v>55510.02</v>
      </c>
    </row>
    <row r="200" spans="3:18" ht="15.5" x14ac:dyDescent="0.35">
      <c r="C200" t="s">
        <v>58</v>
      </c>
      <c r="I200" s="6">
        <v>51.88</v>
      </c>
      <c r="J200" s="6">
        <v>49.59</v>
      </c>
      <c r="K200" s="6">
        <v>65.290000000000006</v>
      </c>
      <c r="L200" s="5">
        <v>400</v>
      </c>
      <c r="M200" s="6">
        <v>429.41</v>
      </c>
      <c r="N200" s="6">
        <v>-71.95</v>
      </c>
      <c r="O200" s="6">
        <v>35.35</v>
      </c>
      <c r="P200" s="6">
        <v>16.23</v>
      </c>
      <c r="Q200" s="5">
        <v>23</v>
      </c>
      <c r="R200" s="5">
        <v>0</v>
      </c>
    </row>
    <row r="201" spans="3:18" ht="15.5" x14ac:dyDescent="0.35">
      <c r="C201" t="s">
        <v>61</v>
      </c>
      <c r="I201" s="6">
        <v>0.86</v>
      </c>
      <c r="J201" s="6">
        <v>0.74</v>
      </c>
      <c r="K201" s="6">
        <v>1.06</v>
      </c>
      <c r="L201" s="6">
        <v>2.3199999999999998</v>
      </c>
      <c r="M201" s="6">
        <v>2.4700000000000002</v>
      </c>
      <c r="N201" s="6">
        <v>2.14</v>
      </c>
      <c r="O201" s="6">
        <v>1.06</v>
      </c>
      <c r="P201" s="6">
        <v>0.62</v>
      </c>
      <c r="Q201" s="6">
        <v>0.68</v>
      </c>
      <c r="R201" s="5">
        <v>0</v>
      </c>
    </row>
    <row r="202" spans="3:18" ht="15.5" x14ac:dyDescent="0.35">
      <c r="C202" t="s">
        <v>187</v>
      </c>
      <c r="I202" s="5">
        <v>58390000000</v>
      </c>
      <c r="J202" s="5">
        <v>55600000000</v>
      </c>
      <c r="K202" s="5">
        <v>54770000000</v>
      </c>
      <c r="L202" s="5">
        <v>51950000000</v>
      </c>
      <c r="M202" s="5">
        <v>46450000000</v>
      </c>
      <c r="N202" s="5">
        <v>36880000000</v>
      </c>
      <c r="O202" s="5">
        <v>68750000000</v>
      </c>
      <c r="P202" s="5">
        <v>56770000000</v>
      </c>
    </row>
    <row r="203" spans="3:18" ht="15.5" x14ac:dyDescent="0.35">
      <c r="C203" t="s">
        <v>188</v>
      </c>
      <c r="I203" s="6">
        <v>1.7100000000000001E-2</v>
      </c>
      <c r="J203" s="6">
        <v>1.5100000000000001E-2</v>
      </c>
      <c r="K203" s="6">
        <v>1.6500000000000001E-2</v>
      </c>
      <c r="L203" s="6">
        <v>5.1000000000000004E-3</v>
      </c>
      <c r="M203" s="6">
        <v>4.6999999999999993E-3</v>
      </c>
      <c r="N203" s="6">
        <v>-2.8900000000000002E-2</v>
      </c>
      <c r="O203" s="6">
        <v>3.61E-2</v>
      </c>
      <c r="P203" s="6">
        <v>4.1599999999999998E-2</v>
      </c>
      <c r="Q203" s="6">
        <v>2.8399999999999998E-2</v>
      </c>
      <c r="R203" s="6">
        <v>1.6500000000000001E-2</v>
      </c>
    </row>
    <row r="204" spans="3:18" ht="15.5" x14ac:dyDescent="0.35">
      <c r="C204" t="s">
        <v>189</v>
      </c>
      <c r="I204" s="6">
        <v>4.0399999999999998E-2</v>
      </c>
      <c r="J204" s="6">
        <v>3.7499999999999999E-2</v>
      </c>
      <c r="K204" s="6">
        <v>3.8300000000000001E-2</v>
      </c>
      <c r="L204" s="6">
        <v>1.18E-2</v>
      </c>
      <c r="M204" s="6">
        <v>1.09E-2</v>
      </c>
      <c r="N204" s="6">
        <v>-7.1800000000000003E-2</v>
      </c>
      <c r="O204" s="6">
        <v>8.7899999999999992E-2</v>
      </c>
      <c r="P204" s="6">
        <v>9.4299999999999995E-2</v>
      </c>
      <c r="Q204" s="6">
        <v>6.3E-2</v>
      </c>
      <c r="R204" s="6">
        <v>4.0500000000000001E-2</v>
      </c>
    </row>
    <row r="205" spans="3:18" ht="15.5" x14ac:dyDescent="0.35">
      <c r="C205" t="s">
        <v>190</v>
      </c>
      <c r="I205" s="6">
        <v>9.4499999999999987E-2</v>
      </c>
      <c r="J205" s="6">
        <v>0.1016</v>
      </c>
      <c r="K205" s="6">
        <v>0.10580000000000001</v>
      </c>
      <c r="L205" s="6">
        <v>9.7899999999999987E-2</v>
      </c>
      <c r="M205" s="6">
        <v>7.5199999999999989E-2</v>
      </c>
      <c r="N205" s="6">
        <v>3.5499999999999997E-2</v>
      </c>
      <c r="O205" s="6">
        <v>0.1613</v>
      </c>
      <c r="P205" s="6">
        <v>0.16020000000000001</v>
      </c>
      <c r="Q205" s="6">
        <v>0.13059999999999999</v>
      </c>
      <c r="R205" s="6">
        <v>0.2094</v>
      </c>
    </row>
    <row r="206" spans="3:18" ht="15.5" x14ac:dyDescent="0.35">
      <c r="C206" t="s">
        <v>191</v>
      </c>
      <c r="I206" s="5">
        <v>2</v>
      </c>
      <c r="J206" s="6">
        <v>2.11</v>
      </c>
      <c r="K206" s="6">
        <v>2.48</v>
      </c>
      <c r="L206" s="6">
        <v>2.06</v>
      </c>
      <c r="M206" s="6">
        <v>1.41</v>
      </c>
      <c r="N206" s="6">
        <v>0.45</v>
      </c>
      <c r="O206" s="6">
        <v>2.86</v>
      </c>
      <c r="P206" s="6">
        <v>3.11</v>
      </c>
      <c r="Q206" s="6">
        <v>2.21</v>
      </c>
      <c r="R206" s="6">
        <v>1.54</v>
      </c>
    </row>
    <row r="207" spans="3:18" ht="15.5" x14ac:dyDescent="0.35">
      <c r="C207" t="s">
        <v>55</v>
      </c>
      <c r="I207" s="6">
        <v>2.09</v>
      </c>
      <c r="J207" s="6">
        <v>1.85</v>
      </c>
      <c r="K207" s="6">
        <v>2.5</v>
      </c>
      <c r="L207" s="6">
        <v>4.76</v>
      </c>
      <c r="M207" s="6">
        <v>4.7</v>
      </c>
      <c r="N207" s="6">
        <v>5.16</v>
      </c>
      <c r="O207" s="6">
        <v>3.11</v>
      </c>
      <c r="P207" s="6">
        <v>1.53</v>
      </c>
      <c r="Q207" s="6">
        <v>1.45</v>
      </c>
      <c r="R207" s="5">
        <v>0</v>
      </c>
    </row>
    <row r="208" spans="3:18" ht="15.5" x14ac:dyDescent="0.35">
      <c r="C208" t="s">
        <v>52</v>
      </c>
      <c r="I208" s="6">
        <v>33.020000000000003</v>
      </c>
      <c r="J208" s="6">
        <v>32.35</v>
      </c>
      <c r="K208" s="6">
        <v>31.58</v>
      </c>
      <c r="L208" s="6">
        <v>31.11</v>
      </c>
      <c r="M208" s="6">
        <v>31.06</v>
      </c>
      <c r="N208" s="6">
        <v>30.81</v>
      </c>
      <c r="O208" s="6">
        <v>167.32</v>
      </c>
      <c r="P208" s="6">
        <v>156.72999999999999</v>
      </c>
      <c r="Q208" s="6">
        <v>144.91</v>
      </c>
      <c r="R208" s="6">
        <v>1369942.48</v>
      </c>
    </row>
    <row r="209" spans="2:18" ht="15.5" x14ac:dyDescent="0.35">
      <c r="C209" t="s">
        <v>192</v>
      </c>
      <c r="I209" s="6">
        <v>2.09</v>
      </c>
      <c r="J209" s="6">
        <v>1.85</v>
      </c>
      <c r="K209" s="6">
        <v>2.5</v>
      </c>
      <c r="L209" s="6">
        <v>4.76</v>
      </c>
      <c r="M209" s="6">
        <v>4.7</v>
      </c>
      <c r="N209" s="6">
        <v>5.16</v>
      </c>
      <c r="O209" s="6">
        <v>3.11</v>
      </c>
      <c r="P209" s="6">
        <v>1.53</v>
      </c>
      <c r="Q209" s="6">
        <v>1.45</v>
      </c>
      <c r="R209" s="5">
        <v>0</v>
      </c>
    </row>
    <row r="210" spans="2:18" ht="15.5" x14ac:dyDescent="0.35">
      <c r="C210" t="s">
        <v>193</v>
      </c>
      <c r="I210" s="6">
        <v>33.020000000000003</v>
      </c>
      <c r="J210" s="6">
        <v>32.35</v>
      </c>
      <c r="K210" s="6">
        <v>31.58</v>
      </c>
      <c r="L210" s="6">
        <v>31.11</v>
      </c>
      <c r="M210" s="6">
        <v>31.06</v>
      </c>
      <c r="N210" s="6">
        <v>30.81</v>
      </c>
      <c r="O210" s="6">
        <v>167.32</v>
      </c>
      <c r="P210" s="6">
        <v>156.72999999999999</v>
      </c>
      <c r="Q210" s="6">
        <v>144.91</v>
      </c>
      <c r="R210" s="6">
        <v>1369942.48</v>
      </c>
    </row>
    <row r="211" spans="2:18" ht="15.5" x14ac:dyDescent="0.35">
      <c r="C211" t="s">
        <v>194</v>
      </c>
      <c r="I211" s="5">
        <v>161000000000</v>
      </c>
      <c r="J211" s="5">
        <v>147000000000</v>
      </c>
      <c r="K211" s="5">
        <v>126000000000</v>
      </c>
      <c r="L211" s="5">
        <v>123000000000</v>
      </c>
      <c r="M211" s="5">
        <v>127000000000</v>
      </c>
      <c r="N211" s="5">
        <v>168000000000</v>
      </c>
      <c r="O211" s="5">
        <v>173000000000</v>
      </c>
      <c r="P211" s="5">
        <v>107000000000</v>
      </c>
      <c r="Q211" s="5">
        <v>102000000000</v>
      </c>
      <c r="R211" s="5">
        <v>92000000000</v>
      </c>
    </row>
    <row r="212" spans="2:18" ht="15.5" x14ac:dyDescent="0.35">
      <c r="C212" t="s">
        <v>195</v>
      </c>
      <c r="I212" s="5">
        <v>10000000000</v>
      </c>
      <c r="J212" s="5">
        <v>22000000000</v>
      </c>
      <c r="K212" s="5">
        <v>18000000000</v>
      </c>
      <c r="L212" s="5">
        <v>19000000000</v>
      </c>
      <c r="M212" s="5">
        <v>24000000000</v>
      </c>
      <c r="N212" s="5">
        <v>24000000000</v>
      </c>
      <c r="O212" s="5">
        <v>24000000000</v>
      </c>
      <c r="P212" s="5">
        <v>21000000000</v>
      </c>
      <c r="Q212" s="5">
        <v>19000000000</v>
      </c>
      <c r="R212" s="5">
        <v>6000000000</v>
      </c>
    </row>
    <row r="213" spans="2:18" ht="15.5" x14ac:dyDescent="0.35">
      <c r="C213" t="s">
        <v>25</v>
      </c>
      <c r="I213" s="5">
        <v>171000000000</v>
      </c>
      <c r="J213" s="5">
        <v>169000000000</v>
      </c>
      <c r="K213" s="5">
        <v>144000000000</v>
      </c>
      <c r="L213" s="5">
        <v>142000000000</v>
      </c>
      <c r="M213" s="5">
        <v>151000000000</v>
      </c>
      <c r="N213" s="5">
        <v>193000000000</v>
      </c>
      <c r="O213" s="5">
        <v>197000000000</v>
      </c>
      <c r="P213" s="5">
        <v>129000000000</v>
      </c>
      <c r="Q213" s="5">
        <v>121000000000</v>
      </c>
      <c r="R213" s="5">
        <v>98000000000</v>
      </c>
    </row>
    <row r="214" spans="2:18" ht="15.5" x14ac:dyDescent="0.35">
      <c r="C214" t="s">
        <v>22</v>
      </c>
      <c r="I214" s="5">
        <v>157000000000</v>
      </c>
      <c r="J214" s="5">
        <v>158000000000</v>
      </c>
      <c r="K214" s="5">
        <v>132000000000</v>
      </c>
      <c r="L214" s="5">
        <v>122000000000</v>
      </c>
      <c r="M214" s="5">
        <v>114000000000</v>
      </c>
      <c r="N214" s="5">
        <v>140000000000</v>
      </c>
      <c r="O214" s="5">
        <v>177000000000</v>
      </c>
      <c r="P214" s="5">
        <v>83000000000</v>
      </c>
      <c r="Q214" s="5">
        <v>76000000000</v>
      </c>
      <c r="R214" s="5">
        <v>85000000000</v>
      </c>
    </row>
    <row r="215" spans="2:18" ht="15.5" x14ac:dyDescent="0.35">
      <c r="C215" t="s">
        <v>196</v>
      </c>
      <c r="I215" s="5">
        <v>92000000000</v>
      </c>
      <c r="J215" s="5">
        <v>106000000000</v>
      </c>
      <c r="K215" s="5">
        <v>134000000000</v>
      </c>
      <c r="L215" s="5">
        <v>119000000000</v>
      </c>
      <c r="M215" s="5">
        <v>120000000000</v>
      </c>
      <c r="N215" s="5">
        <v>96000000000</v>
      </c>
      <c r="O215" s="5">
        <v>124000000000</v>
      </c>
      <c r="P215" s="5">
        <v>124000000000</v>
      </c>
      <c r="Q215" s="5">
        <v>145000000000</v>
      </c>
      <c r="R215" s="5">
        <v>109000000000</v>
      </c>
    </row>
    <row r="216" spans="2:18" ht="15.5" x14ac:dyDescent="0.35">
      <c r="C216" t="s">
        <v>197</v>
      </c>
      <c r="I216" s="5">
        <v>45000000000</v>
      </c>
      <c r="J216" s="5">
        <v>33000000000</v>
      </c>
      <c r="K216" s="5">
        <v>17000000000</v>
      </c>
      <c r="L216" s="5">
        <v>15000000000</v>
      </c>
      <c r="M216" s="5">
        <v>34000000000</v>
      </c>
      <c r="N216" s="5">
        <v>63000000000</v>
      </c>
      <c r="O216" s="5">
        <v>-25000000000</v>
      </c>
      <c r="P216" s="5">
        <v>50000000000</v>
      </c>
      <c r="Q216" s="5">
        <v>18000000000</v>
      </c>
      <c r="R216" s="5">
        <v>16000000000</v>
      </c>
    </row>
    <row r="217" spans="2:18" ht="15.5" x14ac:dyDescent="0.35">
      <c r="C217" t="s">
        <v>198</v>
      </c>
      <c r="I217" s="5">
        <v>-30000000000</v>
      </c>
      <c r="J217" s="5">
        <v>-48000000000</v>
      </c>
      <c r="K217" s="5">
        <v>-17000000000</v>
      </c>
      <c r="L217" s="5">
        <v>-14000000000</v>
      </c>
      <c r="M217" s="5">
        <v>-6000000000</v>
      </c>
      <c r="N217" s="5">
        <v>-18000000000</v>
      </c>
      <c r="O217" s="5">
        <v>-34000000000</v>
      </c>
      <c r="P217" s="5">
        <v>-52000000000</v>
      </c>
      <c r="Q217" s="5">
        <v>-39000000000</v>
      </c>
      <c r="R217" s="5">
        <v>-8000000000</v>
      </c>
    </row>
    <row r="218" spans="2:18" ht="15.5" x14ac:dyDescent="0.35">
      <c r="C218" t="s">
        <v>14</v>
      </c>
      <c r="I218" s="5">
        <v>15000000000</v>
      </c>
      <c r="J218" s="5">
        <v>-15000000000</v>
      </c>
      <c r="K218" s="5">
        <v>0</v>
      </c>
      <c r="L218" s="5">
        <v>2000000000</v>
      </c>
      <c r="M218" s="5">
        <v>29000000000</v>
      </c>
      <c r="N218" s="5">
        <v>46000000000</v>
      </c>
      <c r="O218" s="5">
        <v>-59000000000</v>
      </c>
      <c r="P218" s="5">
        <v>-2000000000</v>
      </c>
      <c r="Q218" s="5">
        <v>-21000000000</v>
      </c>
      <c r="R218" s="5">
        <v>8000000000</v>
      </c>
    </row>
    <row r="219" spans="2:18" ht="15.5" x14ac:dyDescent="0.35">
      <c r="C219" t="s">
        <v>16</v>
      </c>
      <c r="I219" s="6">
        <v>2.0499999999999998</v>
      </c>
      <c r="J219" s="6">
        <v>-2.0099999999999998</v>
      </c>
      <c r="K219" s="6">
        <v>-0.01</v>
      </c>
      <c r="L219" s="6">
        <v>0.23</v>
      </c>
      <c r="M219" s="6">
        <v>3.95</v>
      </c>
      <c r="N219" s="6">
        <v>6.28</v>
      </c>
      <c r="O219" s="6">
        <v>-40.65</v>
      </c>
      <c r="P219" s="6">
        <v>-1.55</v>
      </c>
      <c r="Q219" s="6">
        <v>-14.37</v>
      </c>
      <c r="R219" s="6">
        <v>67059.820000000007</v>
      </c>
    </row>
    <row r="221" spans="2:18" ht="15.5" x14ac:dyDescent="0.35">
      <c r="B221" t="s">
        <v>199</v>
      </c>
      <c r="C221" t="s">
        <v>200</v>
      </c>
      <c r="D221" s="5">
        <v>3000000000</v>
      </c>
      <c r="E221" s="5">
        <v>4000000000</v>
      </c>
      <c r="F221" s="5">
        <v>389000000</v>
      </c>
      <c r="G221" s="5">
        <v>-983000000</v>
      </c>
      <c r="H221" s="5">
        <v>12000000000</v>
      </c>
      <c r="I221" s="5">
        <v>10000000000</v>
      </c>
      <c r="J221" s="5">
        <v>9000000000</v>
      </c>
      <c r="K221" s="5">
        <v>9000000000</v>
      </c>
      <c r="L221" s="5">
        <v>3000000000</v>
      </c>
      <c r="M221" s="5">
        <v>2000000000</v>
      </c>
      <c r="N221" s="5">
        <v>-16000000000</v>
      </c>
      <c r="O221" s="5">
        <v>21000000000</v>
      </c>
      <c r="P221" s="5">
        <v>21000000000</v>
      </c>
      <c r="Q221" s="5">
        <v>13000000000</v>
      </c>
    </row>
    <row r="222" spans="2:18" ht="15.5" x14ac:dyDescent="0.35">
      <c r="C222" t="s">
        <v>326</v>
      </c>
      <c r="H222" s="5">
        <v>7000000000</v>
      </c>
      <c r="I222" s="5">
        <v>10000000000</v>
      </c>
      <c r="J222" s="5">
        <v>9000000000</v>
      </c>
      <c r="K222" s="5">
        <v>9000000000</v>
      </c>
      <c r="L222" s="5">
        <v>3000000000</v>
      </c>
      <c r="M222" s="5">
        <v>2000000000</v>
      </c>
      <c r="N222" s="5">
        <v>-16000000000</v>
      </c>
      <c r="O222" s="5">
        <v>21000000000</v>
      </c>
      <c r="P222" s="5">
        <v>21000000000</v>
      </c>
      <c r="Q222" s="5">
        <v>13000000000</v>
      </c>
    </row>
    <row r="223" spans="2:18" ht="15.5" x14ac:dyDescent="0.35">
      <c r="C223" t="s">
        <v>387</v>
      </c>
      <c r="H223" s="6">
        <v>1.38</v>
      </c>
      <c r="I223" s="6">
        <v>1.38</v>
      </c>
      <c r="J223" s="6">
        <v>0.69</v>
      </c>
      <c r="K223" s="6">
        <v>0.35</v>
      </c>
      <c r="L223" s="6">
        <v>0.5</v>
      </c>
      <c r="M223" s="6">
        <v>0.28000000000000003</v>
      </c>
      <c r="N223" s="6">
        <v>7.0000000000000007E-2</v>
      </c>
      <c r="O223" s="6">
        <v>0.5</v>
      </c>
      <c r="P223" s="6">
        <v>0.7</v>
      </c>
      <c r="Q223" s="6">
        <v>0.6</v>
      </c>
    </row>
    <row r="224" spans="2:18" ht="15.5" x14ac:dyDescent="0.35">
      <c r="C224" t="s">
        <v>63</v>
      </c>
      <c r="H224" s="6">
        <v>0.80069999999999997</v>
      </c>
      <c r="I224" s="6">
        <v>1.0348999999999999</v>
      </c>
      <c r="J224" s="6">
        <v>0.56820000000000004</v>
      </c>
      <c r="K224" s="6">
        <v>0.28610000000000002</v>
      </c>
      <c r="L224" s="6">
        <v>1.3622000000000001</v>
      </c>
      <c r="M224" s="6">
        <v>0.83019999999999994</v>
      </c>
      <c r="N224" s="6">
        <v>-3.1699999999999999E-2</v>
      </c>
      <c r="O224" s="6">
        <v>0.17</v>
      </c>
      <c r="P224" s="6">
        <v>0.23670000000000002</v>
      </c>
      <c r="Q224" s="6">
        <v>0.32850000000000001</v>
      </c>
    </row>
    <row r="225" spans="3:17" ht="15.5" x14ac:dyDescent="0.35">
      <c r="C225" t="s">
        <v>388</v>
      </c>
      <c r="H225" s="6">
        <v>1.37E-2</v>
      </c>
      <c r="I225" s="6">
        <v>9.3999999999999986E-3</v>
      </c>
      <c r="J225" s="6">
        <v>1.3000000000000001E-2</v>
      </c>
      <c r="K225" s="6">
        <v>5.7999999999999996E-3</v>
      </c>
      <c r="L225" s="6">
        <v>4.0999999999999995E-3</v>
      </c>
      <c r="M225" s="6">
        <v>1E-3</v>
      </c>
      <c r="N225" s="6">
        <v>5.9999999999999995E-4</v>
      </c>
      <c r="O225" s="6">
        <v>3.5999999999999999E-3</v>
      </c>
      <c r="P225" s="6">
        <v>1.09E-2</v>
      </c>
      <c r="Q225" s="6">
        <v>1.3300000000000001E-2</v>
      </c>
    </row>
    <row r="226" spans="3:17" ht="15.5" x14ac:dyDescent="0.35">
      <c r="C226" t="s">
        <v>43</v>
      </c>
      <c r="D226" s="6">
        <v>0.43</v>
      </c>
      <c r="E226" s="6">
        <v>0.57999999999999996</v>
      </c>
      <c r="F226" s="6">
        <v>0.05</v>
      </c>
      <c r="G226" s="6">
        <v>-0.14000000000000001</v>
      </c>
      <c r="H226" s="6">
        <v>1.72</v>
      </c>
      <c r="I226" s="6">
        <v>1.33</v>
      </c>
      <c r="J226" s="6">
        <v>1.21</v>
      </c>
      <c r="K226" s="6">
        <v>1.21</v>
      </c>
      <c r="L226" s="6">
        <v>0.37</v>
      </c>
      <c r="M226" s="6">
        <v>0.34</v>
      </c>
      <c r="N226" s="6">
        <v>-2.21</v>
      </c>
      <c r="O226" s="6">
        <v>2.94</v>
      </c>
      <c r="P226" s="6">
        <v>2.96</v>
      </c>
      <c r="Q226" s="6">
        <v>1.83</v>
      </c>
    </row>
    <row r="227" spans="3:17" ht="15.5" x14ac:dyDescent="0.35">
      <c r="C227" t="s">
        <v>327</v>
      </c>
      <c r="H227" s="6">
        <v>0.93</v>
      </c>
      <c r="I227" s="6">
        <v>1.33</v>
      </c>
      <c r="J227" s="6">
        <v>1.21</v>
      </c>
      <c r="K227" s="6">
        <v>1.21</v>
      </c>
      <c r="L227" s="6">
        <v>0.37</v>
      </c>
      <c r="M227" s="6">
        <v>0.34</v>
      </c>
      <c r="N227" s="6">
        <v>-2.21</v>
      </c>
      <c r="O227" s="6">
        <v>2.94</v>
      </c>
      <c r="P227" s="6">
        <v>2.96</v>
      </c>
      <c r="Q227" s="6">
        <v>1.83</v>
      </c>
    </row>
    <row r="228" spans="3:17" ht="15.5" x14ac:dyDescent="0.35">
      <c r="C228" t="s">
        <v>65</v>
      </c>
      <c r="H228" s="6">
        <v>1.38</v>
      </c>
      <c r="I228" s="6">
        <v>1.38</v>
      </c>
      <c r="J228" s="6">
        <v>0.69</v>
      </c>
      <c r="K228" s="6">
        <v>0.35</v>
      </c>
      <c r="L228" s="6">
        <v>0.5</v>
      </c>
      <c r="M228" s="6">
        <v>0.28000000000000003</v>
      </c>
      <c r="N228" s="6">
        <v>7.0000000000000007E-2</v>
      </c>
      <c r="O228" s="6">
        <v>0.5</v>
      </c>
      <c r="P228" s="6">
        <v>0.7</v>
      </c>
      <c r="Q228" s="6">
        <v>0.6</v>
      </c>
    </row>
    <row r="229" spans="3:17" ht="15.5" x14ac:dyDescent="0.35">
      <c r="C229" t="s">
        <v>389</v>
      </c>
      <c r="H229" s="6">
        <v>0.80069999999999997</v>
      </c>
      <c r="I229" s="6">
        <v>1.0348999999999999</v>
      </c>
      <c r="J229" s="6">
        <v>0.56820000000000004</v>
      </c>
      <c r="K229" s="6">
        <v>0.28610000000000002</v>
      </c>
      <c r="L229" s="6">
        <v>1.3622000000000001</v>
      </c>
      <c r="M229" s="6">
        <v>0.83019999999999994</v>
      </c>
      <c r="N229" s="6">
        <v>-3.1699999999999999E-2</v>
      </c>
      <c r="O229" s="6">
        <v>0.17</v>
      </c>
      <c r="P229" s="6">
        <v>0.23670000000000002</v>
      </c>
      <c r="Q229" s="6">
        <v>0.32850000000000001</v>
      </c>
    </row>
    <row r="230" spans="3:17" ht="15.5" x14ac:dyDescent="0.35">
      <c r="C230" t="s">
        <v>390</v>
      </c>
      <c r="H230" s="6">
        <v>1.37E-2</v>
      </c>
      <c r="I230" s="6">
        <v>9.3999999999999986E-3</v>
      </c>
      <c r="J230" s="6">
        <v>1.3000000000000001E-2</v>
      </c>
      <c r="K230" s="6">
        <v>5.7999999999999996E-3</v>
      </c>
      <c r="L230" s="6">
        <v>4.0999999999999995E-3</v>
      </c>
      <c r="M230" s="6">
        <v>1E-3</v>
      </c>
      <c r="N230" s="6">
        <v>5.9999999999999995E-4</v>
      </c>
      <c r="O230" s="6">
        <v>3.5999999999999999E-3</v>
      </c>
      <c r="P230" s="6">
        <v>1.09E-2</v>
      </c>
      <c r="Q230" s="6">
        <v>1.3300000000000001E-2</v>
      </c>
    </row>
    <row r="231" spans="3:17" ht="15.5" x14ac:dyDescent="0.35">
      <c r="C231" t="s">
        <v>201</v>
      </c>
      <c r="D231" s="5">
        <v>153000000000</v>
      </c>
      <c r="E231" s="5">
        <v>171000000000</v>
      </c>
      <c r="F231" s="5">
        <v>130000000000</v>
      </c>
      <c r="G231" s="5">
        <v>132000000000</v>
      </c>
      <c r="H231" s="5">
        <v>613000000000</v>
      </c>
      <c r="I231" s="5">
        <v>585000000000</v>
      </c>
      <c r="J231" s="5">
        <v>585000000000</v>
      </c>
      <c r="K231" s="5">
        <v>539000000000</v>
      </c>
      <c r="L231" s="5">
        <v>462000000000</v>
      </c>
      <c r="M231" s="5">
        <v>428000000000</v>
      </c>
      <c r="N231" s="5">
        <v>538000000000</v>
      </c>
      <c r="O231" s="5">
        <v>714000000000</v>
      </c>
      <c r="P231" s="5">
        <v>561000000000</v>
      </c>
      <c r="Q231" s="5">
        <v>446000000000</v>
      </c>
    </row>
    <row r="232" spans="3:17" ht="15.5" x14ac:dyDescent="0.35">
      <c r="C232" t="s">
        <v>328</v>
      </c>
      <c r="H232" s="5">
        <v>587000000000</v>
      </c>
      <c r="I232" s="5">
        <v>585000000000</v>
      </c>
      <c r="J232" s="5">
        <v>585000000000</v>
      </c>
      <c r="K232" s="5">
        <v>539000000000</v>
      </c>
      <c r="L232" s="5">
        <v>462000000000</v>
      </c>
      <c r="M232" s="5">
        <v>428000000000</v>
      </c>
      <c r="N232" s="5">
        <v>538000000000</v>
      </c>
      <c r="O232" s="5">
        <v>714000000000</v>
      </c>
      <c r="P232" s="5">
        <v>561000000000</v>
      </c>
      <c r="Q232" s="5">
        <v>446000000000</v>
      </c>
    </row>
    <row r="233" spans="3:17" ht="15.5" x14ac:dyDescent="0.35">
      <c r="C233" t="s">
        <v>391</v>
      </c>
      <c r="H233" s="6">
        <v>1.38</v>
      </c>
      <c r="I233" s="6">
        <v>1.38</v>
      </c>
      <c r="J233" s="6">
        <v>0.69</v>
      </c>
      <c r="K233" s="6">
        <v>0.35</v>
      </c>
      <c r="L233" s="6">
        <v>0.5</v>
      </c>
      <c r="M233" s="6">
        <v>0.28000000000000003</v>
      </c>
      <c r="N233" s="6">
        <v>7.0000000000000007E-2</v>
      </c>
      <c r="O233" s="6">
        <v>0.5</v>
      </c>
      <c r="P233" s="6">
        <v>0.7</v>
      </c>
      <c r="Q233" s="6">
        <v>0.6</v>
      </c>
    </row>
    <row r="234" spans="3:17" ht="15.5" x14ac:dyDescent="0.35">
      <c r="C234" t="s">
        <v>392</v>
      </c>
      <c r="H234" s="6">
        <v>0.80069999999999997</v>
      </c>
      <c r="I234" s="6">
        <v>1.0348999999999999</v>
      </c>
      <c r="J234" s="6">
        <v>0.56820000000000004</v>
      </c>
      <c r="K234" s="6">
        <v>0.28610000000000002</v>
      </c>
      <c r="L234" s="6">
        <v>1.3622000000000001</v>
      </c>
      <c r="M234" s="6">
        <v>0.83019999999999994</v>
      </c>
      <c r="N234" s="6">
        <v>-3.1699999999999999E-2</v>
      </c>
      <c r="O234" s="6">
        <v>0.17</v>
      </c>
      <c r="P234" s="6">
        <v>0.23670000000000002</v>
      </c>
      <c r="Q234" s="6">
        <v>0.32850000000000001</v>
      </c>
    </row>
    <row r="235" spans="3:17" ht="15.5" x14ac:dyDescent="0.35">
      <c r="C235" t="s">
        <v>393</v>
      </c>
      <c r="H235" s="6">
        <v>1.37E-2</v>
      </c>
      <c r="I235" s="6">
        <v>9.3999999999999986E-3</v>
      </c>
      <c r="J235" s="6">
        <v>1.3000000000000001E-2</v>
      </c>
      <c r="K235" s="6">
        <v>5.7999999999999996E-3</v>
      </c>
      <c r="L235" s="6">
        <v>4.0999999999999995E-3</v>
      </c>
      <c r="M235" s="6">
        <v>1E-3</v>
      </c>
      <c r="N235" s="6">
        <v>5.9999999999999995E-4</v>
      </c>
      <c r="O235" s="6">
        <v>3.5999999999999999E-3</v>
      </c>
      <c r="P235" s="6">
        <v>1.09E-2</v>
      </c>
      <c r="Q235" s="6">
        <v>1.3300000000000001E-2</v>
      </c>
    </row>
    <row r="236" spans="3:17" ht="15.5" x14ac:dyDescent="0.35">
      <c r="C236" t="s">
        <v>202</v>
      </c>
      <c r="I236" s="6">
        <v>58.6</v>
      </c>
    </row>
    <row r="237" spans="3:17" ht="15.5" x14ac:dyDescent="0.35">
      <c r="C237" t="s">
        <v>203</v>
      </c>
      <c r="I237" s="6">
        <v>109.08</v>
      </c>
    </row>
    <row r="238" spans="3:17" ht="15.5" x14ac:dyDescent="0.35">
      <c r="C238" t="s">
        <v>204</v>
      </c>
      <c r="I238" s="6">
        <v>7.49</v>
      </c>
    </row>
    <row r="239" spans="3:17" ht="15.5" x14ac:dyDescent="0.35">
      <c r="C239" t="s">
        <v>205</v>
      </c>
      <c r="I239" s="6">
        <v>9.1999999999999998E-3</v>
      </c>
    </row>
    <row r="240" spans="3:17" ht="15.5" x14ac:dyDescent="0.35">
      <c r="C240" t="s">
        <v>206</v>
      </c>
      <c r="I240" s="6">
        <v>1.25</v>
      </c>
    </row>
    <row r="241" spans="3:9" ht="15.5" x14ac:dyDescent="0.35">
      <c r="C241" t="s">
        <v>207</v>
      </c>
      <c r="I241" s="5">
        <v>3</v>
      </c>
    </row>
    <row r="242" spans="3:9" ht="15.5" x14ac:dyDescent="0.35">
      <c r="C242" t="s">
        <v>329</v>
      </c>
      <c r="I242" s="6">
        <v>10.26</v>
      </c>
    </row>
    <row r="243" spans="3:9" ht="15.5" x14ac:dyDescent="0.35">
      <c r="C243" t="s">
        <v>208</v>
      </c>
      <c r="I243" s="6">
        <v>14.08</v>
      </c>
    </row>
    <row r="244" spans="3:9" ht="15.5" x14ac:dyDescent="0.35">
      <c r="C244" t="s">
        <v>209</v>
      </c>
      <c r="I244" s="6">
        <v>38.369999999999997</v>
      </c>
    </row>
    <row r="245" spans="3:9" ht="15.5" x14ac:dyDescent="0.35">
      <c r="C245" t="s">
        <v>210</v>
      </c>
      <c r="I245" s="6">
        <v>17.02</v>
      </c>
    </row>
    <row r="246" spans="3:9" ht="15.5" x14ac:dyDescent="0.35">
      <c r="C246" t="s">
        <v>211</v>
      </c>
      <c r="I246" s="5">
        <v>11</v>
      </c>
    </row>
    <row r="247" spans="3:9" ht="15.5" x14ac:dyDescent="0.35">
      <c r="C247" t="s">
        <v>212</v>
      </c>
      <c r="I247" s="6">
        <v>2.0499999999999998</v>
      </c>
    </row>
    <row r="248" spans="3:9" ht="15.5" x14ac:dyDescent="0.35">
      <c r="C248" t="s">
        <v>213</v>
      </c>
      <c r="I248" s="6">
        <v>0.93</v>
      </c>
    </row>
    <row r="249" spans="3:9" ht="15.5" x14ac:dyDescent="0.35">
      <c r="C249" t="s">
        <v>214</v>
      </c>
      <c r="I249" s="6">
        <v>1.72</v>
      </c>
    </row>
    <row r="250" spans="3:9" ht="15.5" x14ac:dyDescent="0.35">
      <c r="C250" t="s">
        <v>215</v>
      </c>
      <c r="I250" s="6">
        <v>80.91</v>
      </c>
    </row>
    <row r="251" spans="3:9" ht="15.5" x14ac:dyDescent="0.35">
      <c r="C251" t="s">
        <v>216</v>
      </c>
      <c r="D251" s="6">
        <v>3.99</v>
      </c>
    </row>
    <row r="252" spans="3:9" ht="15.5" x14ac:dyDescent="0.35">
      <c r="C252" t="s">
        <v>217</v>
      </c>
      <c r="I252" s="6">
        <v>33.69</v>
      </c>
    </row>
    <row r="253" spans="3:9" ht="15.5" x14ac:dyDescent="0.35">
      <c r="C253" t="s">
        <v>218</v>
      </c>
      <c r="I253" s="6">
        <v>7.18</v>
      </c>
    </row>
    <row r="254" spans="3:9" ht="15.5" x14ac:dyDescent="0.35">
      <c r="C254" t="s">
        <v>219</v>
      </c>
      <c r="D254" s="6">
        <v>1.37</v>
      </c>
    </row>
    <row r="255" spans="3:9" ht="15.5" x14ac:dyDescent="0.35">
      <c r="C255" t="s">
        <v>220</v>
      </c>
      <c r="D255" s="6">
        <v>0.57999999999999996</v>
      </c>
    </row>
    <row r="256" spans="3:9" ht="15.5" x14ac:dyDescent="0.35">
      <c r="C256" t="s">
        <v>394</v>
      </c>
      <c r="D256" s="6">
        <v>0.68</v>
      </c>
    </row>
    <row r="257" spans="3:9" ht="15.5" x14ac:dyDescent="0.35">
      <c r="C257" t="s">
        <v>437</v>
      </c>
      <c r="D257" s="6">
        <v>7.0000000000000007E-2</v>
      </c>
    </row>
    <row r="258" spans="3:9" ht="15.5" x14ac:dyDescent="0.35">
      <c r="C258" t="s">
        <v>221</v>
      </c>
      <c r="D258" s="6">
        <v>1.34</v>
      </c>
    </row>
    <row r="259" spans="3:9" ht="15.5" x14ac:dyDescent="0.35">
      <c r="C259" t="s">
        <v>395</v>
      </c>
      <c r="D259" s="6">
        <v>0.27</v>
      </c>
    </row>
    <row r="260" spans="3:9" ht="15.5" x14ac:dyDescent="0.35">
      <c r="C260" t="s">
        <v>222</v>
      </c>
      <c r="D260" s="6">
        <v>2.5</v>
      </c>
    </row>
    <row r="261" spans="3:9" ht="15.5" x14ac:dyDescent="0.35">
      <c r="C261" t="s">
        <v>223</v>
      </c>
      <c r="I261" s="6">
        <v>1.68</v>
      </c>
    </row>
    <row r="262" spans="3:9" ht="15.5" x14ac:dyDescent="0.35">
      <c r="C262" t="s">
        <v>12</v>
      </c>
      <c r="D262" s="5">
        <v>20000000000</v>
      </c>
    </row>
    <row r="263" spans="3:9" ht="15.5" x14ac:dyDescent="0.35">
      <c r="C263" t="s">
        <v>224</v>
      </c>
      <c r="I263" s="6">
        <v>2.7</v>
      </c>
    </row>
    <row r="264" spans="3:9" ht="15.5" x14ac:dyDescent="0.35">
      <c r="C264" t="s">
        <v>225</v>
      </c>
      <c r="I264" s="6">
        <v>1.1000000000000001E-2</v>
      </c>
    </row>
    <row r="265" spans="3:9" ht="15.5" x14ac:dyDescent="0.35">
      <c r="C265" t="s">
        <v>226</v>
      </c>
      <c r="I265" s="6">
        <v>2.75E-2</v>
      </c>
    </row>
    <row r="266" spans="3:9" ht="15.5" x14ac:dyDescent="0.35">
      <c r="C266" t="s">
        <v>227</v>
      </c>
      <c r="I266" s="6">
        <v>7.6999999999999999E-2</v>
      </c>
    </row>
    <row r="267" spans="3:9" ht="15.5" x14ac:dyDescent="0.35">
      <c r="C267" t="s">
        <v>228</v>
      </c>
      <c r="I267" s="6">
        <v>3.3599999999999998E-2</v>
      </c>
    </row>
    <row r="268" spans="3:9" ht="15.5" x14ac:dyDescent="0.35">
      <c r="C268" t="s">
        <v>330</v>
      </c>
      <c r="D268" s="6">
        <v>66.02</v>
      </c>
    </row>
    <row r="269" spans="3:9" ht="15.5" x14ac:dyDescent="0.35">
      <c r="C269" t="s">
        <v>229</v>
      </c>
      <c r="D269" s="6">
        <v>201.43</v>
      </c>
    </row>
    <row r="270" spans="3:9" ht="15.5" x14ac:dyDescent="0.35">
      <c r="C270" t="s">
        <v>230</v>
      </c>
      <c r="D270" s="6">
        <v>70.59</v>
      </c>
    </row>
    <row r="271" spans="3:9" ht="15.5" x14ac:dyDescent="0.35">
      <c r="C271" t="s">
        <v>231</v>
      </c>
      <c r="D271" s="6">
        <v>196.86</v>
      </c>
    </row>
    <row r="272" spans="3:9" ht="15.5" x14ac:dyDescent="0.35">
      <c r="C272" t="s">
        <v>331</v>
      </c>
      <c r="D272" s="6">
        <v>1.38</v>
      </c>
    </row>
    <row r="273" spans="3:9" ht="15.5" x14ac:dyDescent="0.35">
      <c r="C273" t="s">
        <v>232</v>
      </c>
      <c r="I273" s="5">
        <v>1</v>
      </c>
    </row>
    <row r="274" spans="3:9" ht="15.5" x14ac:dyDescent="0.35">
      <c r="C274" t="s">
        <v>233</v>
      </c>
      <c r="I274" s="6">
        <v>1.7</v>
      </c>
    </row>
    <row r="275" spans="3:9" ht="15.5" x14ac:dyDescent="0.35">
      <c r="C275" t="s">
        <v>39</v>
      </c>
      <c r="I275" s="5">
        <v>732000000000</v>
      </c>
    </row>
    <row r="276" spans="3:9" ht="15.5" x14ac:dyDescent="0.35">
      <c r="C276" t="s">
        <v>234</v>
      </c>
      <c r="I276" s="5">
        <v>909000000000</v>
      </c>
    </row>
    <row r="277" spans="3:9" ht="15.5" x14ac:dyDescent="0.35">
      <c r="C277" t="s">
        <v>235</v>
      </c>
      <c r="I277" s="5">
        <v>7250000000</v>
      </c>
    </row>
    <row r="278" spans="3:9" ht="15.5" x14ac:dyDescent="0.35">
      <c r="C278" t="s">
        <v>236</v>
      </c>
      <c r="I278" s="6">
        <v>0.10550000000000001</v>
      </c>
    </row>
    <row r="279" spans="3:9" ht="15.5" x14ac:dyDescent="0.35">
      <c r="C279" t="s">
        <v>237</v>
      </c>
      <c r="D279" s="6">
        <v>0.30480000000000002</v>
      </c>
    </row>
    <row r="280" spans="3:9" ht="15.5" x14ac:dyDescent="0.35">
      <c r="C280" t="s">
        <v>238</v>
      </c>
      <c r="D280" s="6">
        <v>5.2600000000000001E-2</v>
      </c>
    </row>
    <row r="281" spans="3:9" ht="15.5" x14ac:dyDescent="0.35">
      <c r="C281" t="s">
        <v>239</v>
      </c>
      <c r="D281" s="6">
        <v>2.0400000000000001E-2</v>
      </c>
    </row>
    <row r="282" spans="3:9" ht="15.5" x14ac:dyDescent="0.35">
      <c r="C282" t="s">
        <v>240</v>
      </c>
      <c r="D282" s="6">
        <v>1.23E-2</v>
      </c>
    </row>
    <row r="283" spans="3:9" ht="15.5" x14ac:dyDescent="0.35">
      <c r="C283" t="s">
        <v>241</v>
      </c>
      <c r="D283" s="6">
        <v>-9.3399999999999997E-2</v>
      </c>
    </row>
    <row r="284" spans="3:9" ht="15.5" x14ac:dyDescent="0.35">
      <c r="C284" t="s">
        <v>242</v>
      </c>
      <c r="D284" s="6">
        <v>-0.48609999999999998</v>
      </c>
    </row>
    <row r="285" spans="3:9" ht="15.5" x14ac:dyDescent="0.35">
      <c r="C285" t="s">
        <v>396</v>
      </c>
      <c r="I285" s="6">
        <v>1.38</v>
      </c>
    </row>
    <row r="286" spans="3:9" ht="15.5" x14ac:dyDescent="0.35">
      <c r="C286" t="s">
        <v>438</v>
      </c>
      <c r="I286" s="6">
        <v>1.38</v>
      </c>
    </row>
    <row r="287" spans="3:9" ht="15.5" x14ac:dyDescent="0.35">
      <c r="C287" t="s">
        <v>439</v>
      </c>
      <c r="I287" s="6">
        <v>0.80069999999999997</v>
      </c>
    </row>
    <row r="288" spans="3:9" ht="15.5" x14ac:dyDescent="0.35">
      <c r="C288" t="s">
        <v>440</v>
      </c>
      <c r="I288" s="6">
        <v>1.37E-2</v>
      </c>
    </row>
    <row r="289" spans="3:9" ht="15.5" x14ac:dyDescent="0.35">
      <c r="C289" t="s">
        <v>397</v>
      </c>
      <c r="I289" t="s">
        <v>594</v>
      </c>
    </row>
    <row r="290" spans="3:9" ht="15.5" x14ac:dyDescent="0.35">
      <c r="C290" t="s">
        <v>243</v>
      </c>
      <c r="I290" s="5">
        <v>4</v>
      </c>
    </row>
    <row r="291" spans="3:9" ht="15.5" x14ac:dyDescent="0.35">
      <c r="C291" t="s">
        <v>244</v>
      </c>
      <c r="I291" s="6">
        <v>0.89</v>
      </c>
    </row>
    <row r="292" spans="3:9" ht="15.5" x14ac:dyDescent="0.35">
      <c r="C292" t="s">
        <v>245</v>
      </c>
      <c r="I292" s="6">
        <v>0.46</v>
      </c>
    </row>
    <row r="293" spans="3:9" ht="15.5" x14ac:dyDescent="0.35">
      <c r="C293" t="s">
        <v>246</v>
      </c>
      <c r="I293" s="6">
        <v>0.1</v>
      </c>
    </row>
    <row r="294" spans="3:9" ht="15.5" x14ac:dyDescent="0.35">
      <c r="C294" t="s">
        <v>247</v>
      </c>
      <c r="I294" s="6">
        <v>0.39</v>
      </c>
    </row>
    <row r="295" spans="3:9" ht="15.5" x14ac:dyDescent="0.35">
      <c r="C295" t="s">
        <v>248</v>
      </c>
      <c r="I295" s="6">
        <v>0.51</v>
      </c>
    </row>
    <row r="296" spans="3:9" ht="15.5" x14ac:dyDescent="0.35">
      <c r="C296" t="s">
        <v>249</v>
      </c>
      <c r="I296" s="6">
        <v>0.21</v>
      </c>
    </row>
    <row r="297" spans="3:9" ht="15.5" x14ac:dyDescent="0.35">
      <c r="C297" t="s">
        <v>250</v>
      </c>
      <c r="I297" s="6">
        <v>0.22</v>
      </c>
    </row>
    <row r="298" spans="3:9" ht="15.5" x14ac:dyDescent="0.35">
      <c r="C298" t="s">
        <v>251</v>
      </c>
      <c r="I298" s="5">
        <v>587000000000</v>
      </c>
    </row>
    <row r="299" spans="3:9" ht="15.5" x14ac:dyDescent="0.35">
      <c r="C299" t="s">
        <v>252</v>
      </c>
      <c r="I299" s="5">
        <v>184000000000</v>
      </c>
    </row>
    <row r="300" spans="3:9" ht="15.5" x14ac:dyDescent="0.35">
      <c r="C300" t="s">
        <v>253</v>
      </c>
      <c r="I300" s="5">
        <v>25000000000</v>
      </c>
    </row>
    <row r="301" spans="3:9" ht="15.5" x14ac:dyDescent="0.35">
      <c r="C301" t="s">
        <v>254</v>
      </c>
      <c r="I301" s="5">
        <v>7000000000</v>
      </c>
    </row>
    <row r="302" spans="3:9" ht="15.5" x14ac:dyDescent="0.35">
      <c r="C302" t="s">
        <v>255</v>
      </c>
      <c r="D302" s="5">
        <v>29000000000</v>
      </c>
    </row>
    <row r="303" spans="3:9" ht="15.5" x14ac:dyDescent="0.35">
      <c r="C303" t="s">
        <v>256</v>
      </c>
      <c r="D303" s="5">
        <v>610000000000</v>
      </c>
    </row>
    <row r="304" spans="3:9" ht="15.5" x14ac:dyDescent="0.35">
      <c r="C304" t="s">
        <v>257</v>
      </c>
      <c r="D304" s="5">
        <v>328000000000</v>
      </c>
    </row>
    <row r="305" spans="3:9" ht="15.5" x14ac:dyDescent="0.35">
      <c r="C305" t="s">
        <v>184</v>
      </c>
      <c r="D305" s="5">
        <v>109000000000</v>
      </c>
    </row>
    <row r="306" spans="3:9" ht="15.5" x14ac:dyDescent="0.35">
      <c r="C306" t="s">
        <v>258</v>
      </c>
      <c r="I306" s="5">
        <v>244000000000</v>
      </c>
    </row>
    <row r="307" spans="3:9" ht="15.5" x14ac:dyDescent="0.35">
      <c r="C307" t="s">
        <v>182</v>
      </c>
      <c r="D307" s="5">
        <v>16000000000</v>
      </c>
    </row>
    <row r="308" spans="3:9" ht="15.5" x14ac:dyDescent="0.35">
      <c r="C308" t="s">
        <v>181</v>
      </c>
      <c r="D308" s="5">
        <v>151000000000</v>
      </c>
    </row>
    <row r="309" spans="3:9" ht="15.5" x14ac:dyDescent="0.35">
      <c r="C309" t="s">
        <v>23</v>
      </c>
      <c r="D309" s="5">
        <v>167000000000</v>
      </c>
    </row>
    <row r="310" spans="3:9" ht="15.5" x14ac:dyDescent="0.35">
      <c r="C310" t="s">
        <v>20</v>
      </c>
      <c r="D310" s="5">
        <v>138000000000</v>
      </c>
    </row>
    <row r="311" spans="3:9" ht="15.5" x14ac:dyDescent="0.35">
      <c r="C311" t="s">
        <v>183</v>
      </c>
      <c r="I311" s="5">
        <v>283000000000</v>
      </c>
    </row>
    <row r="312" spans="3:9" ht="15.5" x14ac:dyDescent="0.35">
      <c r="C312" t="s">
        <v>332</v>
      </c>
      <c r="I312" s="5">
        <v>71000000000</v>
      </c>
    </row>
    <row r="313" spans="3:9" ht="15.5" x14ac:dyDescent="0.35">
      <c r="C313" t="s">
        <v>259</v>
      </c>
      <c r="I313" s="5">
        <v>-21000000000</v>
      </c>
    </row>
    <row r="314" spans="3:9" ht="15.5" x14ac:dyDescent="0.35">
      <c r="C314" t="s">
        <v>260</v>
      </c>
      <c r="I314" s="5">
        <v>-59000000000</v>
      </c>
    </row>
    <row r="315" spans="3:9" ht="15.5" x14ac:dyDescent="0.35">
      <c r="C315" t="s">
        <v>261</v>
      </c>
      <c r="I315" s="5">
        <v>-19000000000</v>
      </c>
    </row>
    <row r="316" spans="3:9" ht="15.5" x14ac:dyDescent="0.35">
      <c r="C316" t="s">
        <v>262</v>
      </c>
      <c r="I316" s="5">
        <v>52000000000</v>
      </c>
    </row>
  </sheetData>
  <pageMargins left="0.7" right="0.7" top="0.75" bottom="0.75" header="0.3" footer="0.3"/>
  <ignoredErrors>
    <ignoredError sqref="A1:R31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595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596</v>
      </c>
      <c r="D2" s="2" vm="88">
        <f ca="1">IFERROR(_xlfn.STOCKHISTORY("XIDX:" &amp; $C$1, D3, , 0, 0, 1), "Libur")</f>
        <v>101</v>
      </c>
      <c r="H2" s="2" vm="88">
        <f ca="1">IFERROR(INDEX(D2:G2,COUNT(D2:G2)),"")</f>
        <v>101</v>
      </c>
      <c r="I2" s="2" t="str">
        <f t="shared" ref="I2:R2" ca="1" si="0">IFERROR(_xlfn.STOCKHISTORY("XIDX:" &amp; $C$1, I1, , 0, 0, 1), "Libur")</f>
        <v>Libur</v>
      </c>
      <c r="J2" s="2" vm="32">
        <f t="shared" ca="1" si="0"/>
        <v>50</v>
      </c>
      <c r="K2" s="2" vm="89">
        <f t="shared" ca="1" si="0"/>
        <v>51</v>
      </c>
      <c r="L2" s="2" vm="90">
        <f t="shared" ca="1" si="0"/>
        <v>175</v>
      </c>
      <c r="M2" s="2" vm="91">
        <f t="shared" ca="1" si="0"/>
        <v>525</v>
      </c>
      <c r="N2" s="2" vm="82">
        <f t="shared" ca="1" si="0"/>
        <v>148</v>
      </c>
      <c r="O2" s="2" vm="92">
        <f t="shared" ca="1" si="0"/>
        <v>310</v>
      </c>
      <c r="P2" s="2" vm="93">
        <f t="shared" ca="1" si="0"/>
        <v>2600</v>
      </c>
      <c r="Q2" s="2" vm="94">
        <f t="shared" ca="1" si="0"/>
        <v>2950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1863339832</v>
      </c>
      <c r="H4" s="2">
        <f>IFERROR(SUM(D4:G4)*(4/MAX(1,COUNT(D4:G4))),"")</f>
        <v>7453359328</v>
      </c>
      <c r="I4" s="2">
        <f t="shared" ref="I4:R4" si="1">IFERROR(INDEX(I51:I500,MATCH($C$4,$C$51:$C$500,0)),"")</f>
        <v>10124427139</v>
      </c>
      <c r="J4" s="2">
        <f t="shared" si="1"/>
        <v>121584729328</v>
      </c>
      <c r="K4" s="2">
        <f t="shared" si="1"/>
        <v>271291628739</v>
      </c>
      <c r="L4" s="2">
        <f t="shared" si="1"/>
        <v>363872667991</v>
      </c>
      <c r="M4" s="2">
        <f t="shared" si="1"/>
        <v>339032343268</v>
      </c>
      <c r="N4" s="2">
        <f t="shared" si="1"/>
        <v>912535369280</v>
      </c>
      <c r="O4" s="2">
        <f t="shared" si="1"/>
        <v>2900162397309</v>
      </c>
      <c r="P4" s="2">
        <f t="shared" si="1"/>
        <v>2567255187035</v>
      </c>
      <c r="Q4" s="2">
        <f t="shared" si="1"/>
        <v>1130076421407</v>
      </c>
      <c r="R4" s="2">
        <f t="shared" si="1"/>
        <v>25643203731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-385449477</v>
      </c>
      <c r="H5" s="2">
        <f>IFERROR(SUM(D5:G5)*(4/MAX(1,COUNT(D5:G5))),"")</f>
        <v>-1541797908</v>
      </c>
      <c r="I5" s="2">
        <f t="shared" ref="I5:R5" si="2">IFERROR(INDEX(I51:I500,MATCH($C$5,$C$51:$C$500,0)),"")</f>
        <v>644358011</v>
      </c>
      <c r="J5" s="2">
        <f t="shared" si="2"/>
        <v>-13624502293</v>
      </c>
      <c r="K5" s="2">
        <f t="shared" si="2"/>
        <v>-17266446315</v>
      </c>
      <c r="L5" s="2">
        <f t="shared" si="2"/>
        <v>800400677</v>
      </c>
      <c r="M5" s="2">
        <f t="shared" si="2"/>
        <v>3388809804</v>
      </c>
      <c r="N5" s="2">
        <f t="shared" si="2"/>
        <v>-40766721647</v>
      </c>
      <c r="O5" s="2">
        <f t="shared" si="2"/>
        <v>-4947591383</v>
      </c>
      <c r="P5" s="2">
        <f t="shared" si="2"/>
        <v>1037450342</v>
      </c>
      <c r="Q5" s="2">
        <f t="shared" si="2"/>
        <v>2852066449</v>
      </c>
      <c r="R5" s="2">
        <f t="shared" si="2"/>
        <v>-11299020645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138083007378</v>
      </c>
      <c r="H6" s="2">
        <f>IFERROR(INDEX(D6:G6,COUNT(D6:G6)),"")</f>
        <v>138083007378</v>
      </c>
      <c r="I6" s="2">
        <f t="shared" ref="I6:R6" si="3">IFERROR(INDEX(I51:I500,MATCH($C$6,$C$51:$C$500,0)),"")</f>
        <v>138428718317</v>
      </c>
      <c r="J6" s="2">
        <f t="shared" si="3"/>
        <v>138049915643</v>
      </c>
      <c r="K6" s="2">
        <f t="shared" si="3"/>
        <v>151672137710</v>
      </c>
      <c r="L6" s="2">
        <f t="shared" si="3"/>
        <v>168869547568</v>
      </c>
      <c r="M6" s="2">
        <f t="shared" si="3"/>
        <v>61626292295</v>
      </c>
      <c r="N6" s="2">
        <f t="shared" si="3"/>
        <v>49731765485</v>
      </c>
      <c r="O6" s="2">
        <f t="shared" si="3"/>
        <v>104395724608</v>
      </c>
      <c r="P6" s="2">
        <f t="shared" si="3"/>
        <v>109308361574</v>
      </c>
      <c r="Q6" s="2">
        <f t="shared" si="3"/>
        <v>83015367293</v>
      </c>
      <c r="R6" s="2">
        <f t="shared" si="3"/>
        <v>-1203913535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1.08</v>
      </c>
      <c r="H7" s="3">
        <f>IFERROR(INDEX(D7:G7,COUNT(D7:G7)),"")</f>
        <v>1.08</v>
      </c>
      <c r="I7" s="3">
        <f t="shared" ref="I7:R7" si="4">IFERROR(INDEX(I51:I500,MATCH($C$7,$C$51:$C$500,0))/1000000000,"")</f>
        <v>1.08</v>
      </c>
      <c r="J7" s="3">
        <f t="shared" si="4"/>
        <v>1.08</v>
      </c>
      <c r="K7" s="3">
        <f t="shared" si="4"/>
        <v>1.08</v>
      </c>
      <c r="L7" s="3">
        <f t="shared" si="4"/>
        <v>1.08</v>
      </c>
      <c r="M7" s="3">
        <f t="shared" si="4"/>
        <v>0.72</v>
      </c>
      <c r="N7" s="3">
        <f t="shared" si="4"/>
        <v>0.72</v>
      </c>
      <c r="O7" s="3">
        <f t="shared" si="4"/>
        <v>0.72</v>
      </c>
      <c r="P7" s="3">
        <f t="shared" si="4"/>
        <v>0.72</v>
      </c>
      <c r="Q7" s="3">
        <f t="shared" si="4"/>
        <v>0.65</v>
      </c>
      <c r="R7" s="3">
        <f t="shared" si="4"/>
        <v>0.12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R8" si="5">IFERROR(INDEX(I51:I500,MATCH($C$8,$C$51:$C$500,0)),"")</f>
        <v>-1000000000</v>
      </c>
      <c r="J8" s="2">
        <f t="shared" si="5"/>
        <v>0</v>
      </c>
      <c r="K8" s="2">
        <f t="shared" si="5"/>
        <v>0</v>
      </c>
      <c r="L8" s="2">
        <f t="shared" si="5"/>
        <v>-20000000000</v>
      </c>
      <c r="M8" s="2">
        <f t="shared" si="5"/>
        <v>-9000000000</v>
      </c>
      <c r="N8" s="2">
        <f t="shared" si="5"/>
        <v>3000000000</v>
      </c>
      <c r="O8" s="2">
        <f t="shared" si="5"/>
        <v>-21000000000</v>
      </c>
      <c r="P8" s="2">
        <f t="shared" si="5"/>
        <v>-34000000000</v>
      </c>
      <c r="Q8" s="2">
        <f t="shared" si="5"/>
        <v>-38000000000</v>
      </c>
      <c r="R8" s="2">
        <f t="shared" si="5"/>
        <v>-38000000000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0</v>
      </c>
      <c r="H9" s="3">
        <f>IFERROR(INDEX(D9:G9,COUNT(D9:G9)),"")</f>
        <v>0</v>
      </c>
      <c r="I9" s="3">
        <f t="shared" ref="I9:R9" si="6">IFERROR(INDEX(I51:I500,MATCH($C$9,$C$51:$C$500,0)),"")</f>
        <v>-0.82</v>
      </c>
      <c r="J9" s="3">
        <f t="shared" si="6"/>
        <v>0.11</v>
      </c>
      <c r="K9" s="3">
        <f t="shared" si="6"/>
        <v>-0.01</v>
      </c>
      <c r="L9" s="3">
        <f t="shared" si="6"/>
        <v>-18.16</v>
      </c>
      <c r="M9" s="3">
        <f t="shared" si="6"/>
        <v>-12.8</v>
      </c>
      <c r="N9" s="3">
        <f t="shared" si="6"/>
        <v>4.2300000000000004</v>
      </c>
      <c r="O9" s="3">
        <f t="shared" si="6"/>
        <v>-29.6</v>
      </c>
      <c r="P9" s="3">
        <f t="shared" si="6"/>
        <v>-47.48</v>
      </c>
      <c r="Q9" s="3">
        <f t="shared" si="6"/>
        <v>-58.07</v>
      </c>
      <c r="R9" s="3">
        <f t="shared" si="6"/>
        <v>-304.20999999999998</v>
      </c>
    </row>
    <row r="10" spans="1:18" ht="15.5" x14ac:dyDescent="0.35">
      <c r="C10" t="s">
        <v>17</v>
      </c>
      <c r="D10" s="3" t="str">
        <f>IFERROR(IF(D9=0,"",D2/D9),"")</f>
        <v/>
      </c>
      <c r="I10" s="3" t="str">
        <f t="shared" ref="I10:R10" ca="1" si="7">IFERROR(IF(I9=0,"",I2/I9),"")</f>
        <v/>
      </c>
      <c r="J10" s="3">
        <f t="shared" ca="1" si="7"/>
        <v>454.54545454545456</v>
      </c>
      <c r="K10" s="3">
        <f t="shared" ca="1" si="7"/>
        <v>-5100</v>
      </c>
      <c r="L10" s="3">
        <f t="shared" ca="1" si="7"/>
        <v>-9.6365638766519819</v>
      </c>
      <c r="M10" s="3">
        <f t="shared" ca="1" si="7"/>
        <v>-41.015625</v>
      </c>
      <c r="N10" s="3">
        <f t="shared" ca="1" si="7"/>
        <v>34.988179669030728</v>
      </c>
      <c r="O10" s="3">
        <f t="shared" ca="1" si="7"/>
        <v>-10.472972972972972</v>
      </c>
      <c r="P10" s="3">
        <f t="shared" ca="1" si="7"/>
        <v>-54.759898904802029</v>
      </c>
      <c r="Q10" s="3">
        <f t="shared" ca="1" si="7"/>
        <v>-50.800757706216636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537810622</v>
      </c>
      <c r="H11" s="2">
        <f>IFERROR(INDEX(D11:G11,COUNT(D11:G11)),"")</f>
        <v>537810622</v>
      </c>
      <c r="I11" s="2">
        <f t="shared" ref="I11:R11" si="8">IFERROR(INDEX(I51:I500,MATCH($C$11,$C$51:$C$500,0)),"")</f>
        <v>532450458</v>
      </c>
      <c r="J11" s="2">
        <f t="shared" si="8"/>
        <v>1334827837</v>
      </c>
      <c r="K11" s="2">
        <f t="shared" si="8"/>
        <v>1121207345</v>
      </c>
      <c r="L11" s="2">
        <f t="shared" si="8"/>
        <v>1133149823</v>
      </c>
      <c r="M11" s="2">
        <f t="shared" si="8"/>
        <v>2468758730</v>
      </c>
      <c r="N11" s="2">
        <f t="shared" si="8"/>
        <v>1489268993</v>
      </c>
      <c r="O11" s="2">
        <f t="shared" si="8"/>
        <v>3658455973</v>
      </c>
      <c r="P11" s="2">
        <f t="shared" si="8"/>
        <v>18369783915</v>
      </c>
      <c r="Q11" s="2">
        <f t="shared" si="8"/>
        <v>39335780409</v>
      </c>
      <c r="R11" s="2">
        <f t="shared" si="8"/>
        <v>835456960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-1000000000</v>
      </c>
      <c r="H12" s="2">
        <f>IFERROR(INDEX(D12:G12,COUNT(D12:G12)),"")</f>
        <v>-1000000000</v>
      </c>
      <c r="I12" s="2">
        <f t="shared" ref="I12:R12" si="9">IFERROR(INDEX(I51:I500,MATCH($C$12,$C$51:$C$500,0)),"")</f>
        <v>-1000000000</v>
      </c>
      <c r="J12" s="2">
        <f t="shared" si="9"/>
        <v>-1000000000</v>
      </c>
      <c r="K12" s="2">
        <f t="shared" si="9"/>
        <v>-1000000000</v>
      </c>
      <c r="L12" s="2">
        <f t="shared" si="9"/>
        <v>-1000000000</v>
      </c>
      <c r="M12" s="2">
        <f t="shared" si="9"/>
        <v>-2000000000</v>
      </c>
      <c r="N12" s="2">
        <f t="shared" si="9"/>
        <v>135000000000</v>
      </c>
      <c r="O12" s="2">
        <f t="shared" si="9"/>
        <v>138000000000</v>
      </c>
      <c r="P12" s="2">
        <f t="shared" si="9"/>
        <v>115000000000</v>
      </c>
      <c r="Q12" s="2">
        <f t="shared" si="9"/>
        <v>96000000000</v>
      </c>
      <c r="R12" s="2">
        <f t="shared" si="9"/>
        <v>-1000000000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137000000000</v>
      </c>
      <c r="O13" s="2">
        <f t="shared" si="10"/>
        <v>142000000000</v>
      </c>
      <c r="P13" s="2">
        <f t="shared" si="10"/>
        <v>133000000000</v>
      </c>
      <c r="Q13" s="2">
        <f t="shared" si="10"/>
        <v>135000000000</v>
      </c>
      <c r="R13" s="2">
        <f t="shared" si="10"/>
        <v>0</v>
      </c>
    </row>
    <row r="14" spans="1:18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R14" si="11">IFERROR(INDEX(I51:I500,MATCH($C$14,$C$51:$C$500,0)),"")</f>
        <v>-52920000</v>
      </c>
      <c r="J14" s="2">
        <f t="shared" si="11"/>
        <v>-490320000</v>
      </c>
      <c r="K14" s="2">
        <f t="shared" si="11"/>
        <v>-853632000</v>
      </c>
      <c r="L14" s="2">
        <f t="shared" si="11"/>
        <v>0</v>
      </c>
      <c r="M14" s="2">
        <f t="shared" si="11"/>
        <v>-3695299156</v>
      </c>
      <c r="N14" s="2">
        <f t="shared" si="11"/>
        <v>-18078876013</v>
      </c>
      <c r="O14" s="2">
        <f t="shared" si="11"/>
        <v>-20501278017</v>
      </c>
      <c r="P14" s="2">
        <f t="shared" si="11"/>
        <v>-18743750839</v>
      </c>
      <c r="Q14" s="2">
        <f t="shared" si="11"/>
        <v>-5181666667</v>
      </c>
      <c r="R14" s="2">
        <f t="shared" si="11"/>
        <v>-4955880</v>
      </c>
    </row>
    <row r="15" spans="1:18" ht="15.5" x14ac:dyDescent="0.35">
      <c r="C15" t="s">
        <v>27</v>
      </c>
      <c r="D15" s="2">
        <f>IFERROR(INDEX(D51:D500,MATCH($C$15,$C$51:$C$500,0)),"")</f>
        <v>-84532775</v>
      </c>
      <c r="H15" s="2">
        <f>IFERROR(SUM(D15:G15)*(4/MAX(1,COUNT(D15:G15))),"")</f>
        <v>-338131100</v>
      </c>
      <c r="I15" s="2">
        <f t="shared" ref="I15:R15" si="12">IFERROR(INDEX(I51:I500,MATCH($C$15,$C$51:$C$500,0)),"")</f>
        <v>3048382798</v>
      </c>
      <c r="J15" s="2">
        <f t="shared" si="12"/>
        <v>3768384413</v>
      </c>
      <c r="K15" s="2">
        <f t="shared" si="12"/>
        <v>4361895640</v>
      </c>
      <c r="L15" s="2">
        <f t="shared" si="12"/>
        <v>-3556864705</v>
      </c>
      <c r="M15" s="2">
        <f t="shared" si="12"/>
        <v>425388207</v>
      </c>
      <c r="N15" s="2">
        <f t="shared" si="12"/>
        <v>-976333636</v>
      </c>
      <c r="O15" s="2">
        <f t="shared" si="12"/>
        <v>-1177556170</v>
      </c>
      <c r="P15" s="2">
        <f t="shared" si="12"/>
        <v>-1819124064</v>
      </c>
      <c r="Q15" s="2">
        <f t="shared" si="12"/>
        <v>-664530573</v>
      </c>
      <c r="R15" s="2">
        <f t="shared" si="12"/>
        <v>3765027378</v>
      </c>
    </row>
    <row r="16" spans="1:18" ht="15.5" x14ac:dyDescent="0.35">
      <c r="C16" t="s">
        <v>28</v>
      </c>
      <c r="D16" s="2">
        <f>IFERROR(INDEX(D51:D500,MATCH($C$16,$C$51:$C$500,0)),"")</f>
        <v>-261178164</v>
      </c>
      <c r="H16" s="2">
        <f>IFERROR(SUM(D16:G16)*(4/MAX(1,COUNT(D16:G16))),"")</f>
        <v>-1044712656</v>
      </c>
      <c r="I16" s="2">
        <f t="shared" ref="I16:R16" si="13">IFERROR(INDEX(I51:I500,MATCH($C$16,$C$51:$C$500,0)),"")</f>
        <v>-2668098367</v>
      </c>
      <c r="J16" s="2">
        <f t="shared" si="13"/>
        <v>-17556142984</v>
      </c>
      <c r="K16" s="2">
        <f t="shared" si="13"/>
        <v>-21440865442</v>
      </c>
      <c r="L16" s="2">
        <f t="shared" si="13"/>
        <v>4375975169</v>
      </c>
      <c r="M16" s="2">
        <f t="shared" si="13"/>
        <v>2038497646</v>
      </c>
      <c r="N16" s="2">
        <f t="shared" si="13"/>
        <v>-40881001140</v>
      </c>
      <c r="O16" s="2">
        <f t="shared" si="13"/>
        <v>-4151644141</v>
      </c>
      <c r="P16" s="2">
        <f t="shared" si="13"/>
        <v>3379070964</v>
      </c>
      <c r="Q16" s="2">
        <f t="shared" si="13"/>
        <v>3602842907</v>
      </c>
      <c r="R16" s="2">
        <f t="shared" si="13"/>
        <v>-15058708053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109080000000</v>
      </c>
      <c r="H20" s="2">
        <f t="shared" ref="H20:R20" ca="1" si="14">IFERROR(H21*H2,"")</f>
        <v>109080000000</v>
      </c>
      <c r="I20" s="2" t="str">
        <f t="shared" ca="1" si="14"/>
        <v/>
      </c>
      <c r="J20" s="2">
        <f t="shared" ca="1" si="14"/>
        <v>54000000000</v>
      </c>
      <c r="K20" s="2">
        <f t="shared" ca="1" si="14"/>
        <v>55080000000</v>
      </c>
      <c r="L20" s="2">
        <f t="shared" ca="1" si="14"/>
        <v>189000000000</v>
      </c>
      <c r="M20" s="2">
        <f t="shared" ca="1" si="14"/>
        <v>378000000000</v>
      </c>
      <c r="N20" s="2">
        <f t="shared" ca="1" si="14"/>
        <v>106560000000</v>
      </c>
      <c r="O20" s="2">
        <f t="shared" ca="1" si="14"/>
        <v>223200000000</v>
      </c>
      <c r="P20" s="2">
        <f t="shared" ca="1" si="14"/>
        <v>1872000000000</v>
      </c>
      <c r="Q20" s="2">
        <f t="shared" ca="1" si="14"/>
        <v>1917500000000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1080000000</v>
      </c>
      <c r="H21" s="2">
        <f>IFERROR(INDEX(D21:G21,COUNT(D21:G21)),"")</f>
        <v>1080000000</v>
      </c>
      <c r="I21" s="2">
        <f t="shared" ref="I21:R21" si="15">IFERROR(INDEX(I51:I500,MATCH($C$7,$C$51:$C$500,0)),"")</f>
        <v>1080000000</v>
      </c>
      <c r="J21" s="2">
        <f t="shared" si="15"/>
        <v>1080000000</v>
      </c>
      <c r="K21" s="2">
        <f t="shared" si="15"/>
        <v>1080000000</v>
      </c>
      <c r="L21" s="2">
        <f t="shared" si="15"/>
        <v>1080000000</v>
      </c>
      <c r="M21" s="2">
        <f t="shared" si="15"/>
        <v>720000000</v>
      </c>
      <c r="N21" s="2">
        <f t="shared" si="15"/>
        <v>720000000</v>
      </c>
      <c r="O21" s="2">
        <f t="shared" si="15"/>
        <v>720000000</v>
      </c>
      <c r="P21" s="2">
        <f t="shared" si="15"/>
        <v>720000000</v>
      </c>
      <c r="Q21" s="2">
        <f t="shared" si="15"/>
        <v>650000000</v>
      </c>
      <c r="R21" s="2">
        <f t="shared" si="15"/>
        <v>120000000</v>
      </c>
    </row>
    <row r="23" spans="1:18" ht="15.5" x14ac:dyDescent="0.35">
      <c r="B23" t="s">
        <v>40</v>
      </c>
      <c r="C23" t="s">
        <v>41</v>
      </c>
      <c r="D23" s="3">
        <f>IFERROR(D5/D6*100,"")</f>
        <v>-0.27914330975196561</v>
      </c>
      <c r="H23" s="3">
        <f t="shared" ref="H23:R23" si="16">IFERROR(H5/H6*100,"")</f>
        <v>-1.1165732390078624</v>
      </c>
      <c r="I23" s="3">
        <f t="shared" si="16"/>
        <v>0.46548000937524275</v>
      </c>
      <c r="J23" s="3">
        <f t="shared" si="16"/>
        <v>-9.8692579633538138</v>
      </c>
      <c r="K23" s="3">
        <f t="shared" si="16"/>
        <v>-11.384059442752612</v>
      </c>
      <c r="L23" s="3">
        <f t="shared" si="16"/>
        <v>0.47397573365185725</v>
      </c>
      <c r="M23" s="3">
        <f t="shared" si="16"/>
        <v>5.4989675312252215</v>
      </c>
      <c r="N23" s="3">
        <f t="shared" si="16"/>
        <v>-81.973204147148124</v>
      </c>
      <c r="O23" s="3">
        <f t="shared" si="16"/>
        <v>-4.7392662885170092</v>
      </c>
      <c r="P23" s="3">
        <f t="shared" si="16"/>
        <v>0.94910428357089849</v>
      </c>
      <c r="Q23" s="3">
        <f t="shared" si="16"/>
        <v>3.4355885446290029</v>
      </c>
      <c r="R23" s="3">
        <f t="shared" si="16"/>
        <v>938.52426412001421</v>
      </c>
    </row>
    <row r="24" spans="1:18" ht="15.5" x14ac:dyDescent="0.35">
      <c r="C24" t="s">
        <v>42</v>
      </c>
      <c r="D24" s="4" t="str">
        <f>IFERROR(_xlfn.RRI(5,I23,D23),"")</f>
        <v/>
      </c>
      <c r="H24" s="4" t="str">
        <f t="shared" ref="H24:R24" si="17">IFERROR(_xlfn.RRI(5,M23,H23),"")</f>
        <v/>
      </c>
      <c r="I24" s="4" t="str">
        <f t="shared" si="17"/>
        <v/>
      </c>
      <c r="J24" s="4">
        <f t="shared" si="17"/>
        <v>0.15801631438342301</v>
      </c>
      <c r="K24" s="4" t="str">
        <f t="shared" si="17"/>
        <v/>
      </c>
      <c r="L24" s="4">
        <f t="shared" si="17"/>
        <v>-0.32709928108340147</v>
      </c>
      <c r="M24" s="4">
        <f t="shared" si="17"/>
        <v>-0.64226030692192193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-0.36</v>
      </c>
      <c r="H25" s="3">
        <f>IFERROR(INDEX(D25:G25,COUNT(D25:G25)),"")</f>
        <v>-0.36</v>
      </c>
      <c r="I25" s="3">
        <f t="shared" ref="I25:R25" si="18">IFERROR(INDEX(I51:I500,MATCH($C$25,$C$51:$C$500,0)),"")</f>
        <v>0.6</v>
      </c>
      <c r="J25" s="3">
        <f t="shared" si="18"/>
        <v>-12.83</v>
      </c>
      <c r="K25" s="3">
        <f t="shared" si="18"/>
        <v>-15.94</v>
      </c>
      <c r="L25" s="3">
        <f t="shared" si="18"/>
        <v>0.68</v>
      </c>
      <c r="M25" s="3">
        <f t="shared" si="18"/>
        <v>3.48</v>
      </c>
      <c r="N25" s="3">
        <f t="shared" si="18"/>
        <v>-58.05</v>
      </c>
      <c r="O25" s="3">
        <f t="shared" si="18"/>
        <v>-7.48</v>
      </c>
      <c r="P25" s="3">
        <f t="shared" si="18"/>
        <v>2.12</v>
      </c>
      <c r="Q25" s="3">
        <f t="shared" si="18"/>
        <v>4.49</v>
      </c>
      <c r="R25" s="3">
        <f t="shared" si="18"/>
        <v>-90.35</v>
      </c>
    </row>
    <row r="26" spans="1:18" ht="15.5" x14ac:dyDescent="0.35">
      <c r="C26" t="s">
        <v>45</v>
      </c>
      <c r="D26" s="4" t="str">
        <f>IFERROR(_xlfn.RRI(5,I25,D25),"")</f>
        <v/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0.11394824010947713</v>
      </c>
      <c r="K26" s="4" t="str">
        <f t="shared" si="19"/>
        <v/>
      </c>
      <c r="L26" s="4">
        <f t="shared" si="19"/>
        <v>-0.31442888016464254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1.7253146592592592</v>
      </c>
      <c r="H27" s="3">
        <f t="shared" ref="H27:R27" si="20">IFERROR(H4/H21,"")</f>
        <v>6.9012586370370368</v>
      </c>
      <c r="I27" s="3">
        <f t="shared" si="20"/>
        <v>9.3744695731481489</v>
      </c>
      <c r="J27" s="3">
        <f t="shared" si="20"/>
        <v>112.57845308148148</v>
      </c>
      <c r="K27" s="3">
        <f t="shared" si="20"/>
        <v>251.19595253611112</v>
      </c>
      <c r="L27" s="3">
        <f t="shared" si="20"/>
        <v>336.91913702870369</v>
      </c>
      <c r="M27" s="3">
        <f t="shared" si="20"/>
        <v>470.87825453888888</v>
      </c>
      <c r="N27" s="3">
        <f t="shared" si="20"/>
        <v>1267.4102351111112</v>
      </c>
      <c r="O27" s="3">
        <f t="shared" si="20"/>
        <v>4028.0033295958333</v>
      </c>
      <c r="P27" s="3">
        <f t="shared" si="20"/>
        <v>3565.6322042152779</v>
      </c>
      <c r="Q27" s="3">
        <f t="shared" si="20"/>
        <v>1738.579109856923</v>
      </c>
      <c r="R27" s="3">
        <f t="shared" si="20"/>
        <v>213.693364425</v>
      </c>
    </row>
    <row r="28" spans="1:18" ht="15.5" x14ac:dyDescent="0.35">
      <c r="C28" t="s">
        <v>47</v>
      </c>
      <c r="D28" s="4">
        <f>IFERROR(_xlfn.RRI(5,I27,D27),"")</f>
        <v>-0.28717270383503357</v>
      </c>
      <c r="H28" s="4">
        <f t="shared" ref="H28:R28" si="21">IFERROR(_xlfn.RRI(5,M27,H27),"")</f>
        <v>-0.57026182638044165</v>
      </c>
      <c r="I28" s="4">
        <f t="shared" si="21"/>
        <v>-0.62519454872308367</v>
      </c>
      <c r="J28" s="4">
        <f t="shared" si="21"/>
        <v>-0.51104027175458766</v>
      </c>
      <c r="K28" s="4">
        <f t="shared" si="21"/>
        <v>-0.41173200806211996</v>
      </c>
      <c r="L28" s="4">
        <f t="shared" si="21"/>
        <v>-0.27977823006297453</v>
      </c>
      <c r="M28" s="4">
        <f t="shared" si="21"/>
        <v>0.17117965540044988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-1.6</v>
      </c>
      <c r="I29" s="4">
        <f t="shared" si="22"/>
        <v>-1.0467653936087296</v>
      </c>
      <c r="J29" s="4">
        <f t="shared" si="22"/>
        <v>-0.1951066499372647</v>
      </c>
      <c r="K29" s="4">
        <f t="shared" si="22"/>
        <v>-24.441176470588236</v>
      </c>
      <c r="L29" s="4">
        <f t="shared" si="22"/>
        <v>-0.80459770114942519</v>
      </c>
      <c r="M29" s="4">
        <f t="shared" si="22"/>
        <v>-1.0599483204134366</v>
      </c>
      <c r="N29" s="4">
        <f t="shared" si="22"/>
        <v>6.7606951871657737</v>
      </c>
      <c r="O29" s="4">
        <f t="shared" si="22"/>
        <v>-4.5283018867924536</v>
      </c>
      <c r="P29" s="4">
        <f t="shared" si="22"/>
        <v>-0.5278396436525612</v>
      </c>
      <c r="Q29" s="4">
        <f t="shared" si="22"/>
        <v>-1.0496956281128942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-0.26382409338607032</v>
      </c>
      <c r="I30" s="4">
        <f t="shared" si="23"/>
        <v>-0.91672945118225124</v>
      </c>
      <c r="J30" s="4">
        <f t="shared" si="23"/>
        <v>-0.55183014716251222</v>
      </c>
      <c r="K30" s="4">
        <f t="shared" si="23"/>
        <v>-0.25443251828491242</v>
      </c>
      <c r="L30" s="4">
        <f t="shared" si="23"/>
        <v>-0.28448779746978481</v>
      </c>
      <c r="M30" s="4">
        <f t="shared" si="23"/>
        <v>-0.62847210674639375</v>
      </c>
      <c r="N30" s="4">
        <f t="shared" si="23"/>
        <v>-0.68535025137670824</v>
      </c>
      <c r="O30" s="4">
        <f t="shared" si="23"/>
        <v>0.12967437438834603</v>
      </c>
      <c r="P30" s="4">
        <f t="shared" si="23"/>
        <v>1.0508886733999196</v>
      </c>
      <c r="Q30" s="4">
        <f t="shared" si="23"/>
        <v>7.1358591294354969</v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128.13999999999999</v>
      </c>
      <c r="H32" s="3">
        <f>IFERROR(INDEX(D32:G32,COUNT(D32:G32)),"")</f>
        <v>128.13999999999999</v>
      </c>
      <c r="I32" s="3">
        <f t="shared" ref="I32:R32" si="24">IFERROR(INDEX(I51:I500,MATCH($C$32,$C$51:$C$500,0)),"")</f>
        <v>128.49</v>
      </c>
      <c r="J32" s="3">
        <f t="shared" si="24"/>
        <v>127.9</v>
      </c>
      <c r="K32" s="3">
        <f t="shared" si="24"/>
        <v>140.56</v>
      </c>
      <c r="L32" s="3">
        <f t="shared" si="24"/>
        <v>156.61000000000001</v>
      </c>
      <c r="M32" s="3">
        <f t="shared" si="24"/>
        <v>85.51</v>
      </c>
      <c r="N32" s="3">
        <f t="shared" si="24"/>
        <v>69.239999999999995</v>
      </c>
      <c r="O32" s="3">
        <f t="shared" si="24"/>
        <v>145.02000000000001</v>
      </c>
      <c r="P32" s="3">
        <f t="shared" si="24"/>
        <v>151.91999999999999</v>
      </c>
      <c r="Q32" s="3">
        <f t="shared" si="24"/>
        <v>127.25</v>
      </c>
      <c r="R32" s="3">
        <f t="shared" si="24"/>
        <v>-9.6300000000000008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0.77</v>
      </c>
      <c r="H33" s="3">
        <f>IFERROR(INDEX(D33:G33,COUNT(D33:G33)),"")</f>
        <v>0.77</v>
      </c>
      <c r="I33" s="3">
        <f t="shared" ref="I33:R33" si="25">IFERROR(INDEX(I51:I500,MATCH($C$33,$C$51:$C$500,0)),"")</f>
        <v>2.0699999999999998</v>
      </c>
      <c r="J33" s="3">
        <f t="shared" si="25"/>
        <v>0.39</v>
      </c>
      <c r="K33" s="3">
        <f t="shared" si="25"/>
        <v>0.36</v>
      </c>
      <c r="L33" s="3">
        <f t="shared" si="25"/>
        <v>1.1200000000000001</v>
      </c>
      <c r="M33" s="3">
        <f t="shared" si="25"/>
        <v>6.14</v>
      </c>
      <c r="N33" s="3">
        <f t="shared" si="25"/>
        <v>2.15</v>
      </c>
      <c r="O33" s="3">
        <f t="shared" si="25"/>
        <v>2.14</v>
      </c>
      <c r="P33" s="3">
        <f t="shared" si="25"/>
        <v>17.11</v>
      </c>
      <c r="Q33" s="3">
        <f t="shared" si="25"/>
        <v>23.18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-275</v>
      </c>
      <c r="H34" s="3">
        <f>IFERROR(INDEX(D34:G34,COUNT(D34:G34)),"")</f>
        <v>-275</v>
      </c>
      <c r="I34" s="3">
        <f t="shared" ref="I34:R34" si="26">IFERROR(INDEX(I51:I500,MATCH($C$34,$C$51:$C$500,0)),"")</f>
        <v>443.33</v>
      </c>
      <c r="J34" s="3">
        <f t="shared" si="26"/>
        <v>-3.9</v>
      </c>
      <c r="K34" s="3">
        <f t="shared" si="26"/>
        <v>-3.2</v>
      </c>
      <c r="L34" s="3">
        <f t="shared" si="26"/>
        <v>257.35000000000002</v>
      </c>
      <c r="M34" s="3">
        <f t="shared" si="26"/>
        <v>150.86000000000001</v>
      </c>
      <c r="N34" s="3">
        <f t="shared" si="26"/>
        <v>-2.57</v>
      </c>
      <c r="O34" s="3">
        <f t="shared" si="26"/>
        <v>-41.44</v>
      </c>
      <c r="P34" s="3">
        <f t="shared" si="26"/>
        <v>1226.42</v>
      </c>
      <c r="Q34" s="3">
        <f t="shared" si="26"/>
        <v>657.02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57.16</v>
      </c>
      <c r="H35" s="3">
        <f>IFERROR(INDEX(D35:G35,COUNT(D35:G35)),"")</f>
        <v>57.16</v>
      </c>
      <c r="I35" s="3">
        <f t="shared" ref="I35:R35" si="27">IFERROR(INDEX(I51:I500,MATCH($C$35,$C$51:$C$500,0)),"")</f>
        <v>28.27</v>
      </c>
      <c r="J35" s="3">
        <f t="shared" si="27"/>
        <v>0.44</v>
      </c>
      <c r="K35" s="3">
        <f t="shared" si="27"/>
        <v>0.2</v>
      </c>
      <c r="L35" s="3">
        <f t="shared" si="27"/>
        <v>0.52</v>
      </c>
      <c r="M35" s="3">
        <f t="shared" si="27"/>
        <v>1.1100000000000001</v>
      </c>
      <c r="N35" s="3">
        <f t="shared" si="27"/>
        <v>0.12</v>
      </c>
      <c r="O35" s="3">
        <f t="shared" si="27"/>
        <v>0.08</v>
      </c>
      <c r="P35" s="3">
        <f t="shared" si="27"/>
        <v>0.73</v>
      </c>
      <c r="Q35" s="3">
        <f t="shared" si="27"/>
        <v>1.7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1863339832</v>
      </c>
      <c r="E51" s="5">
        <v>2003328356</v>
      </c>
      <c r="F51" s="5">
        <v>2078709627</v>
      </c>
      <c r="G51" s="5">
        <v>2529749378</v>
      </c>
      <c r="I51" s="5">
        <v>10124427139</v>
      </c>
      <c r="J51" s="5">
        <v>121584729328</v>
      </c>
      <c r="K51" s="5">
        <v>271291628739</v>
      </c>
      <c r="L51" s="5">
        <v>363872667991</v>
      </c>
      <c r="M51" s="5">
        <v>339032343268</v>
      </c>
      <c r="N51" s="5">
        <v>912535369280</v>
      </c>
      <c r="O51" s="5">
        <v>2900162397309</v>
      </c>
      <c r="P51" s="5">
        <v>2567255187035</v>
      </c>
      <c r="Q51" s="5">
        <v>1130076421407</v>
      </c>
      <c r="R51" s="5">
        <v>25643203731</v>
      </c>
    </row>
    <row r="52" spans="2:18" ht="15.5" x14ac:dyDescent="0.35">
      <c r="C52" t="s">
        <v>72</v>
      </c>
      <c r="D52" s="5">
        <v>-1337335096</v>
      </c>
      <c r="E52" s="5">
        <v>-1903030695</v>
      </c>
      <c r="F52" s="5">
        <v>-1716967215</v>
      </c>
      <c r="G52" s="5">
        <v>-1830084803</v>
      </c>
      <c r="I52" s="5">
        <v>-8354074455</v>
      </c>
      <c r="J52" s="5">
        <v>-120498895609</v>
      </c>
      <c r="K52" s="5">
        <v>-262840274191</v>
      </c>
      <c r="L52" s="5">
        <v>-337029710875</v>
      </c>
      <c r="M52" s="5">
        <v>-323683585097</v>
      </c>
      <c r="N52" s="5">
        <v>-905689635192</v>
      </c>
      <c r="O52" s="5">
        <v>-2854219187967</v>
      </c>
      <c r="P52" s="5">
        <v>-2514491081129</v>
      </c>
      <c r="Q52" s="5">
        <v>-1110802336090</v>
      </c>
      <c r="R52" s="5">
        <v>-25755024364</v>
      </c>
    </row>
    <row r="53" spans="2:18" ht="15.5" x14ac:dyDescent="0.35">
      <c r="C53" t="s">
        <v>73</v>
      </c>
      <c r="D53" s="5">
        <v>526004736</v>
      </c>
      <c r="E53" s="5">
        <v>100297661</v>
      </c>
      <c r="F53" s="5">
        <v>361742412</v>
      </c>
      <c r="G53" s="5">
        <v>699664575</v>
      </c>
      <c r="I53" s="5">
        <v>1770352684</v>
      </c>
      <c r="J53" s="5">
        <v>1085833719</v>
      </c>
      <c r="K53" s="5">
        <v>8451354548</v>
      </c>
      <c r="L53" s="5">
        <v>26842957116</v>
      </c>
      <c r="M53" s="5">
        <v>15348758171</v>
      </c>
      <c r="N53" s="5">
        <v>6845734088</v>
      </c>
      <c r="O53" s="5">
        <v>45943209342</v>
      </c>
      <c r="P53" s="5">
        <v>52764105906</v>
      </c>
      <c r="Q53" s="5">
        <v>19274085317</v>
      </c>
      <c r="R53" s="5">
        <v>-111820633</v>
      </c>
    </row>
    <row r="54" spans="2:18" ht="15.5" x14ac:dyDescent="0.35">
      <c r="C54" t="s">
        <v>74</v>
      </c>
      <c r="D54" s="5">
        <v>-851893023</v>
      </c>
      <c r="E54" s="5">
        <v>596448786</v>
      </c>
      <c r="F54" s="5">
        <v>-1092011070</v>
      </c>
      <c r="G54" s="5">
        <v>-1261056793</v>
      </c>
      <c r="I54" s="5">
        <v>-3482525493</v>
      </c>
      <c r="J54" s="5">
        <v>-14136938767</v>
      </c>
      <c r="K54" s="5">
        <v>-27010979960</v>
      </c>
      <c r="L54" s="5">
        <v>-22476248166</v>
      </c>
      <c r="M54" s="5">
        <v>-9587995679</v>
      </c>
      <c r="N54" s="5">
        <v>-10647909764</v>
      </c>
      <c r="O54" s="5">
        <v>-26101222438</v>
      </c>
      <c r="P54" s="5">
        <v>-29065845059</v>
      </c>
      <c r="Q54" s="5">
        <v>-18873466788</v>
      </c>
      <c r="R54" s="5">
        <v>-15480118812</v>
      </c>
    </row>
    <row r="55" spans="2:18" ht="15.5" x14ac:dyDescent="0.35">
      <c r="C55" t="s">
        <v>75</v>
      </c>
      <c r="D55" s="5">
        <v>-3000000</v>
      </c>
      <c r="F55" s="5">
        <v>-7000000</v>
      </c>
      <c r="G55" s="5">
        <v>-5000000</v>
      </c>
      <c r="I55" s="5">
        <v>-91573184</v>
      </c>
      <c r="J55" s="5">
        <v>-4040975826</v>
      </c>
    </row>
    <row r="56" spans="2:18" ht="15.5" x14ac:dyDescent="0.35">
      <c r="C56" t="s">
        <v>76</v>
      </c>
      <c r="D56" s="5">
        <v>-848893023</v>
      </c>
      <c r="F56" s="5">
        <v>-1082988961</v>
      </c>
      <c r="G56" s="5">
        <v>-1251630314</v>
      </c>
    </row>
    <row r="57" spans="2:18" ht="15.5" x14ac:dyDescent="0.35">
      <c r="C57" t="s">
        <v>77</v>
      </c>
      <c r="D57" s="5">
        <v>39738538</v>
      </c>
      <c r="E57" s="5">
        <v>-339456612</v>
      </c>
      <c r="F57" s="5">
        <v>-4203356</v>
      </c>
      <c r="G57" s="5">
        <v>49883778</v>
      </c>
      <c r="I57" s="5">
        <v>-265555337</v>
      </c>
      <c r="J57" s="5">
        <v>6396474</v>
      </c>
      <c r="K57" s="5">
        <v>67956457</v>
      </c>
      <c r="L57" s="5">
        <v>84369596</v>
      </c>
      <c r="M57" s="5">
        <v>-35583429</v>
      </c>
      <c r="N57" s="5">
        <v>-217344434</v>
      </c>
      <c r="O57" s="5">
        <v>34429417</v>
      </c>
      <c r="P57" s="5">
        <v>40106439</v>
      </c>
      <c r="Q57" s="5">
        <v>20829468</v>
      </c>
    </row>
    <row r="58" spans="2:18" ht="15.5" x14ac:dyDescent="0.35">
      <c r="C58" t="s">
        <v>78</v>
      </c>
      <c r="D58" s="5">
        <v>-325888287</v>
      </c>
      <c r="E58" s="5">
        <v>605173263</v>
      </c>
      <c r="F58" s="5">
        <v>-730268658</v>
      </c>
      <c r="G58" s="5">
        <v>-561392218</v>
      </c>
      <c r="I58" s="5">
        <v>-1803745993</v>
      </c>
      <c r="J58" s="5">
        <v>-17092080874</v>
      </c>
      <c r="K58" s="5">
        <v>-18559625412</v>
      </c>
      <c r="L58" s="5">
        <v>4366708950</v>
      </c>
      <c r="M58" s="5">
        <v>5760762492</v>
      </c>
      <c r="N58" s="5">
        <v>-3802175676</v>
      </c>
      <c r="O58" s="5">
        <v>19841986904</v>
      </c>
      <c r="P58" s="5">
        <v>23698260847</v>
      </c>
      <c r="Q58" s="5">
        <v>400618529</v>
      </c>
      <c r="R58" s="5">
        <v>-15591939445</v>
      </c>
    </row>
    <row r="59" spans="2:18" ht="15.5" x14ac:dyDescent="0.35">
      <c r="C59" t="s">
        <v>79</v>
      </c>
      <c r="D59" s="5">
        <v>64710123</v>
      </c>
      <c r="E59" s="5">
        <v>-811433323</v>
      </c>
      <c r="F59" s="5">
        <v>949</v>
      </c>
      <c r="G59" s="5">
        <v>3218984</v>
      </c>
      <c r="I59" s="5">
        <v>-864352374</v>
      </c>
      <c r="J59" s="5">
        <v>-464062110</v>
      </c>
      <c r="K59" s="5">
        <v>-2881240030</v>
      </c>
      <c r="L59" s="5">
        <v>9266219</v>
      </c>
      <c r="M59" s="5">
        <v>-3722264846</v>
      </c>
      <c r="N59" s="5">
        <v>-37078825464</v>
      </c>
      <c r="O59" s="5">
        <v>-23993631045</v>
      </c>
      <c r="P59" s="5">
        <v>-20319189883</v>
      </c>
      <c r="Q59" s="5">
        <v>3202224378</v>
      </c>
      <c r="R59" s="5">
        <v>533231392</v>
      </c>
    </row>
    <row r="60" spans="2:18" ht="15.5" x14ac:dyDescent="0.35">
      <c r="C60" t="s">
        <v>26</v>
      </c>
      <c r="E60" s="5">
        <v>-949</v>
      </c>
      <c r="F60" s="5">
        <v>949</v>
      </c>
      <c r="I60" s="5">
        <v>-52920000</v>
      </c>
      <c r="J60" s="5">
        <v>-490320000</v>
      </c>
      <c r="K60" s="5">
        <v>-853632000</v>
      </c>
      <c r="M60" s="5">
        <v>-3695299156</v>
      </c>
      <c r="N60" s="5">
        <v>-18078876013</v>
      </c>
      <c r="O60" s="5">
        <v>-20501278017</v>
      </c>
      <c r="P60" s="5">
        <v>-18743750839</v>
      </c>
      <c r="Q60" s="5">
        <v>-5181666667</v>
      </c>
      <c r="R60" s="5">
        <v>-4955880</v>
      </c>
    </row>
    <row r="61" spans="2:18" ht="15.5" x14ac:dyDescent="0.35">
      <c r="C61" t="s">
        <v>80</v>
      </c>
      <c r="K61" s="5">
        <v>2116474</v>
      </c>
      <c r="L61" s="5">
        <v>27813212</v>
      </c>
      <c r="M61" s="5">
        <v>12348887</v>
      </c>
      <c r="N61" s="5">
        <v>29122307</v>
      </c>
      <c r="O61" s="5">
        <v>112382095</v>
      </c>
      <c r="P61" s="5">
        <v>267832304</v>
      </c>
      <c r="Q61" s="5">
        <v>140551700</v>
      </c>
      <c r="R61" s="5">
        <v>1401460</v>
      </c>
    </row>
    <row r="62" spans="2:18" ht="15.5" x14ac:dyDescent="0.35">
      <c r="C62" t="s">
        <v>82</v>
      </c>
      <c r="D62" s="5">
        <v>64710123</v>
      </c>
      <c r="E62" s="5">
        <v>-811433323</v>
      </c>
      <c r="F62" s="5">
        <v>949</v>
      </c>
      <c r="G62" s="5">
        <v>3218984</v>
      </c>
      <c r="I62" s="5">
        <v>-864352374</v>
      </c>
      <c r="J62" s="5">
        <v>-464062110</v>
      </c>
      <c r="K62" s="5">
        <v>-2881240030</v>
      </c>
      <c r="L62" s="5">
        <v>9266219</v>
      </c>
      <c r="M62" s="5">
        <v>-3722264846</v>
      </c>
      <c r="N62" s="5">
        <v>-37078825464</v>
      </c>
      <c r="O62" s="5">
        <v>-23993631045</v>
      </c>
      <c r="P62" s="5">
        <v>-20319189883</v>
      </c>
      <c r="Q62" s="5">
        <v>3202224378</v>
      </c>
      <c r="R62" s="5">
        <v>533231392</v>
      </c>
    </row>
    <row r="63" spans="2:18" ht="15.5" x14ac:dyDescent="0.35">
      <c r="C63" t="s">
        <v>28</v>
      </c>
      <c r="D63" s="5">
        <v>-261178164</v>
      </c>
      <c r="E63" s="5">
        <v>-206260060</v>
      </c>
      <c r="F63" s="5">
        <v>-730267709</v>
      </c>
      <c r="G63" s="5">
        <v>-558173234</v>
      </c>
      <c r="I63" s="5">
        <v>-2668098367</v>
      </c>
      <c r="J63" s="5">
        <v>-17556142984</v>
      </c>
      <c r="K63" s="5">
        <v>-21440865442</v>
      </c>
      <c r="L63" s="5">
        <v>4375975169</v>
      </c>
      <c r="M63" s="5">
        <v>2038497646</v>
      </c>
      <c r="N63" s="5">
        <v>-40881001140</v>
      </c>
      <c r="O63" s="5">
        <v>-4151644141</v>
      </c>
      <c r="P63" s="5">
        <v>3379070964</v>
      </c>
      <c r="Q63" s="5">
        <v>3602842907</v>
      </c>
      <c r="R63" s="5">
        <v>-15058708053</v>
      </c>
    </row>
    <row r="64" spans="2:18" ht="15.5" x14ac:dyDescent="0.35">
      <c r="C64" t="s">
        <v>27</v>
      </c>
      <c r="D64" s="5">
        <v>-84532775</v>
      </c>
      <c r="E64" s="5">
        <v>2571999854</v>
      </c>
      <c r="F64" s="5">
        <v>134851538</v>
      </c>
      <c r="G64" s="5">
        <v>111190532</v>
      </c>
      <c r="I64" s="5">
        <v>3048382798</v>
      </c>
      <c r="J64" s="5">
        <v>3768384413</v>
      </c>
      <c r="K64" s="5">
        <v>4361895640</v>
      </c>
      <c r="L64" s="5">
        <v>-3556864705</v>
      </c>
      <c r="M64" s="5">
        <v>425388207</v>
      </c>
      <c r="N64" s="5">
        <v>-976333636</v>
      </c>
      <c r="O64" s="5">
        <v>-1177556170</v>
      </c>
      <c r="P64" s="5">
        <v>-1819124064</v>
      </c>
      <c r="Q64" s="5">
        <v>-664530573</v>
      </c>
      <c r="R64" s="5">
        <v>3765027378</v>
      </c>
    </row>
    <row r="65" spans="2:18" ht="15.5" x14ac:dyDescent="0.35">
      <c r="C65" t="s">
        <v>277</v>
      </c>
      <c r="O65" s="5">
        <v>-3398843250</v>
      </c>
      <c r="P65" s="5">
        <v>-3252902500</v>
      </c>
      <c r="Q65" s="5">
        <v>-3405290525</v>
      </c>
    </row>
    <row r="66" spans="2:18" ht="15.5" x14ac:dyDescent="0.35">
      <c r="C66" t="s">
        <v>278</v>
      </c>
      <c r="E66" s="5">
        <v>3048382798</v>
      </c>
      <c r="F66" s="5">
        <v>-341531406</v>
      </c>
      <c r="G66" s="5">
        <v>341531406</v>
      </c>
      <c r="I66" s="5">
        <v>3048382798</v>
      </c>
      <c r="J66" s="5">
        <v>3768384413</v>
      </c>
      <c r="K66" s="5">
        <v>4361895640</v>
      </c>
      <c r="L66" s="5">
        <v>-3556864705</v>
      </c>
      <c r="M66" s="5">
        <v>425388207</v>
      </c>
      <c r="N66" s="5">
        <v>-976333636</v>
      </c>
      <c r="O66" s="5">
        <v>2221287080</v>
      </c>
      <c r="P66" s="5">
        <v>1433778436</v>
      </c>
      <c r="Q66" s="5">
        <v>2740759952</v>
      </c>
      <c r="R66" s="5">
        <v>3765027378</v>
      </c>
    </row>
    <row r="67" spans="2:18" ht="15.5" x14ac:dyDescent="0.35">
      <c r="C67" t="s">
        <v>81</v>
      </c>
    </row>
    <row r="68" spans="2:18" ht="15.5" x14ac:dyDescent="0.35">
      <c r="C68" t="s">
        <v>279</v>
      </c>
      <c r="D68" s="5">
        <v>-84532775</v>
      </c>
      <c r="E68" s="5">
        <v>2571999854</v>
      </c>
      <c r="F68" s="5">
        <v>134851538</v>
      </c>
      <c r="G68" s="5">
        <v>111190532</v>
      </c>
      <c r="I68" s="5">
        <v>3048382798</v>
      </c>
      <c r="J68" s="5">
        <v>3768384413</v>
      </c>
      <c r="K68" s="5">
        <v>4361895640</v>
      </c>
      <c r="L68" s="5">
        <v>-3556864705</v>
      </c>
      <c r="M68" s="5">
        <v>425388207</v>
      </c>
      <c r="N68" s="5">
        <v>-976333636</v>
      </c>
      <c r="O68" s="5">
        <v>-1177556170</v>
      </c>
      <c r="P68" s="5">
        <v>-1819124064</v>
      </c>
      <c r="Q68" s="5">
        <v>-664530573</v>
      </c>
      <c r="R68" s="5">
        <v>3765027378</v>
      </c>
    </row>
    <row r="69" spans="2:18" ht="15.5" x14ac:dyDescent="0.35">
      <c r="C69" t="s">
        <v>280</v>
      </c>
      <c r="D69" s="5">
        <v>-345710939</v>
      </c>
      <c r="E69" s="5">
        <v>2365739794</v>
      </c>
      <c r="F69" s="5">
        <v>-595416171</v>
      </c>
      <c r="G69" s="5">
        <v>-446982702</v>
      </c>
      <c r="I69" s="5">
        <v>380284431</v>
      </c>
      <c r="J69" s="5">
        <v>-13787758571</v>
      </c>
      <c r="K69" s="5">
        <v>-17078969802</v>
      </c>
      <c r="L69" s="5">
        <v>819110464</v>
      </c>
      <c r="M69" s="5">
        <v>2463885853</v>
      </c>
      <c r="N69" s="5">
        <v>-41857334776</v>
      </c>
      <c r="O69" s="5">
        <v>-5329200311</v>
      </c>
      <c r="P69" s="5">
        <v>1559946900</v>
      </c>
      <c r="Q69" s="5">
        <v>2938312334</v>
      </c>
      <c r="R69" s="5">
        <v>-11293680675</v>
      </c>
    </row>
    <row r="70" spans="2:18" ht="15.5" x14ac:dyDescent="0.35">
      <c r="C70" t="s">
        <v>336</v>
      </c>
    </row>
    <row r="71" spans="2:18" ht="15.5" x14ac:dyDescent="0.35">
      <c r="C71" t="s">
        <v>83</v>
      </c>
      <c r="D71" s="5">
        <v>-345710939</v>
      </c>
      <c r="E71" s="5">
        <v>2365739794</v>
      </c>
      <c r="F71" s="5">
        <v>-595416171</v>
      </c>
      <c r="G71" s="5">
        <v>-446982702</v>
      </c>
      <c r="I71" s="5">
        <v>380284431</v>
      </c>
      <c r="J71" s="5">
        <v>-13787758571</v>
      </c>
      <c r="K71" s="5">
        <v>-17078969802</v>
      </c>
      <c r="L71" s="5">
        <v>819110464</v>
      </c>
      <c r="M71" s="5">
        <v>2463885853</v>
      </c>
      <c r="N71" s="5">
        <v>-41857334776</v>
      </c>
      <c r="O71" s="5">
        <v>-5329200311</v>
      </c>
      <c r="P71" s="5">
        <v>1559946900</v>
      </c>
      <c r="Q71" s="5">
        <v>2938312334</v>
      </c>
      <c r="R71" s="5">
        <v>-11293680675</v>
      </c>
    </row>
    <row r="72" spans="2:18" ht="15.5" x14ac:dyDescent="0.35">
      <c r="C72" t="s">
        <v>84</v>
      </c>
      <c r="M72" s="5">
        <v>889340522</v>
      </c>
      <c r="N72" s="5">
        <v>873268695</v>
      </c>
      <c r="O72" s="5">
        <v>416038345</v>
      </c>
      <c r="P72" s="5">
        <v>-482390119</v>
      </c>
      <c r="Q72" s="5">
        <v>-65416417</v>
      </c>
      <c r="R72" s="5">
        <v>-5339970</v>
      </c>
    </row>
    <row r="73" spans="2:18" ht="15.5" x14ac:dyDescent="0.35">
      <c r="C73" t="s">
        <v>85</v>
      </c>
      <c r="D73" s="5">
        <v>-345710939</v>
      </c>
      <c r="E73" s="5">
        <v>2364258037</v>
      </c>
      <c r="F73" s="5">
        <v>-595416171</v>
      </c>
      <c r="G73" s="5">
        <v>-446982702</v>
      </c>
      <c r="I73" s="5">
        <v>378802674</v>
      </c>
      <c r="J73" s="5">
        <v>-13618105819</v>
      </c>
      <c r="K73" s="5">
        <v>-17198489858</v>
      </c>
      <c r="L73" s="5">
        <v>884770273</v>
      </c>
      <c r="M73" s="5">
        <v>3353226375</v>
      </c>
      <c r="N73" s="5">
        <v>-40984066081</v>
      </c>
      <c r="O73" s="5">
        <v>-4913161966</v>
      </c>
      <c r="P73" s="5">
        <v>1077556781</v>
      </c>
      <c r="Q73" s="5">
        <v>2872895917</v>
      </c>
      <c r="R73" s="5">
        <v>-11299020645</v>
      </c>
    </row>
    <row r="74" spans="2:18" ht="15.5" x14ac:dyDescent="0.35">
      <c r="C74" t="s">
        <v>86</v>
      </c>
      <c r="D74" s="5">
        <v>-345710939</v>
      </c>
      <c r="E74" s="5">
        <v>2365739794</v>
      </c>
      <c r="F74" s="5">
        <v>-595416171</v>
      </c>
      <c r="G74" s="5">
        <v>-446982702</v>
      </c>
      <c r="I74" s="5">
        <v>380284431</v>
      </c>
      <c r="J74" s="5">
        <v>-13787758571</v>
      </c>
      <c r="K74" s="5">
        <v>-17078969802</v>
      </c>
      <c r="L74" s="5">
        <v>819110464</v>
      </c>
      <c r="M74" s="5">
        <v>2463885853</v>
      </c>
      <c r="N74" s="5">
        <v>-41857334776</v>
      </c>
      <c r="O74" s="5">
        <v>-5329200311</v>
      </c>
      <c r="P74" s="5">
        <v>1559946900</v>
      </c>
      <c r="Q74" s="5">
        <v>2938312334</v>
      </c>
      <c r="R74" s="5">
        <v>-11293680675</v>
      </c>
    </row>
    <row r="75" spans="2:18" ht="15.5" x14ac:dyDescent="0.35">
      <c r="C75" t="s">
        <v>7</v>
      </c>
      <c r="D75" s="5">
        <v>-385449477</v>
      </c>
      <c r="E75" s="5">
        <v>2703714649</v>
      </c>
      <c r="F75" s="5">
        <v>-591212815</v>
      </c>
      <c r="G75" s="5">
        <v>-496866480</v>
      </c>
      <c r="I75" s="5">
        <v>644358011</v>
      </c>
      <c r="J75" s="5">
        <v>-13624502293</v>
      </c>
      <c r="K75" s="5">
        <v>-17266446315</v>
      </c>
      <c r="L75" s="5">
        <v>800400677</v>
      </c>
      <c r="M75" s="5">
        <v>3388809804</v>
      </c>
      <c r="N75" s="5">
        <v>-40766721647</v>
      </c>
      <c r="O75" s="5">
        <v>-4947591383</v>
      </c>
      <c r="P75" s="5">
        <v>1037450342</v>
      </c>
      <c r="Q75" s="5">
        <v>2852066449</v>
      </c>
      <c r="R75" s="5">
        <v>-11299020645</v>
      </c>
    </row>
    <row r="76" spans="2:18" ht="15.5" x14ac:dyDescent="0.35">
      <c r="C76" t="s">
        <v>88</v>
      </c>
      <c r="D76" s="5">
        <v>-345710939</v>
      </c>
      <c r="E76" s="5">
        <v>2365739794</v>
      </c>
      <c r="F76" s="5">
        <v>-595416171</v>
      </c>
      <c r="G76" s="5">
        <v>-446982702</v>
      </c>
      <c r="I76" s="5">
        <v>380284431</v>
      </c>
      <c r="J76" s="5">
        <v>-13787758571</v>
      </c>
      <c r="K76" s="5">
        <v>-17078969802</v>
      </c>
      <c r="L76" s="5">
        <v>819110464</v>
      </c>
      <c r="M76" s="5">
        <v>2463885853</v>
      </c>
      <c r="N76" s="5">
        <v>-41857334776</v>
      </c>
      <c r="O76" s="5">
        <v>-5329200311</v>
      </c>
      <c r="P76" s="5">
        <v>1559946900</v>
      </c>
      <c r="Q76" s="5">
        <v>2938312334</v>
      </c>
      <c r="R76" s="5">
        <v>-11293680675</v>
      </c>
    </row>
    <row r="77" spans="2:18" ht="15.5" x14ac:dyDescent="0.35">
      <c r="C77" t="s">
        <v>89</v>
      </c>
      <c r="D77" s="5">
        <v>-345710939</v>
      </c>
      <c r="E77" s="5">
        <v>2364258037</v>
      </c>
      <c r="F77" s="5">
        <v>-595416171</v>
      </c>
      <c r="G77" s="5">
        <v>-446982702</v>
      </c>
      <c r="I77" s="5">
        <v>378802674</v>
      </c>
      <c r="J77" s="5">
        <v>-13618105819</v>
      </c>
      <c r="K77" s="5">
        <v>-17198489858</v>
      </c>
      <c r="L77" s="5">
        <v>884770273</v>
      </c>
      <c r="M77" s="5">
        <v>3353226375</v>
      </c>
      <c r="N77" s="5">
        <v>-40984066081</v>
      </c>
      <c r="O77" s="5">
        <v>-4913161966</v>
      </c>
      <c r="P77" s="5">
        <v>1077556781</v>
      </c>
      <c r="Q77" s="5">
        <v>2872895917</v>
      </c>
      <c r="R77" s="5">
        <v>-11299020645</v>
      </c>
    </row>
    <row r="78" spans="2:18" ht="15.5" x14ac:dyDescent="0.35">
      <c r="C78" t="s">
        <v>90</v>
      </c>
      <c r="D78" s="5">
        <v>-345710939</v>
      </c>
      <c r="E78" s="5">
        <v>2364258037</v>
      </c>
      <c r="F78" s="5">
        <v>-595416171</v>
      </c>
      <c r="G78" s="5">
        <v>-446982702</v>
      </c>
      <c r="I78" s="5">
        <v>378802674</v>
      </c>
      <c r="J78" s="5">
        <v>-13618105819</v>
      </c>
      <c r="K78" s="5">
        <v>-17198489858</v>
      </c>
      <c r="L78" s="5">
        <v>884770273</v>
      </c>
      <c r="M78" s="5">
        <v>3353226375</v>
      </c>
      <c r="N78" s="5">
        <v>-40984066081</v>
      </c>
      <c r="O78" s="5">
        <v>-4913161966</v>
      </c>
      <c r="P78" s="5">
        <v>1077556781</v>
      </c>
      <c r="Q78" s="5">
        <v>2872895917</v>
      </c>
      <c r="R78" s="5">
        <v>-11299020645</v>
      </c>
    </row>
    <row r="80" spans="2:18" ht="15.5" x14ac:dyDescent="0.35">
      <c r="B80" t="s">
        <v>91</v>
      </c>
      <c r="C80" t="s">
        <v>92</v>
      </c>
    </row>
    <row r="81" spans="3:18" ht="15.5" x14ac:dyDescent="0.35">
      <c r="C81" t="s">
        <v>93</v>
      </c>
    </row>
    <row r="82" spans="3:18" ht="15.5" x14ac:dyDescent="0.35">
      <c r="C82" t="s">
        <v>19</v>
      </c>
      <c r="D82" s="5">
        <v>537810622</v>
      </c>
      <c r="E82" s="5">
        <v>532450458</v>
      </c>
      <c r="F82" s="5">
        <v>615771274</v>
      </c>
      <c r="G82" s="5">
        <v>639778697</v>
      </c>
      <c r="I82" s="5">
        <v>532450458</v>
      </c>
      <c r="J82" s="5">
        <v>1334827837</v>
      </c>
      <c r="K82" s="5">
        <v>1121207345</v>
      </c>
      <c r="L82" s="5">
        <v>1133149823</v>
      </c>
      <c r="M82" s="5">
        <v>2468758730</v>
      </c>
      <c r="N82" s="5">
        <v>1489268993</v>
      </c>
      <c r="O82" s="5">
        <v>3658455973</v>
      </c>
      <c r="P82" s="5">
        <v>18369783915</v>
      </c>
      <c r="Q82" s="5">
        <v>39335780409</v>
      </c>
      <c r="R82" s="5">
        <v>835456960</v>
      </c>
    </row>
    <row r="83" spans="3:18" ht="15.5" x14ac:dyDescent="0.35">
      <c r="C83" t="s">
        <v>94</v>
      </c>
      <c r="D83" s="5">
        <v>911215913</v>
      </c>
      <c r="E83" s="5">
        <v>1005252408</v>
      </c>
      <c r="F83" s="5">
        <v>1308151980</v>
      </c>
      <c r="G83" s="5">
        <v>1263497297</v>
      </c>
      <c r="I83" s="5">
        <v>1005252408</v>
      </c>
      <c r="J83" s="5">
        <v>1052321168</v>
      </c>
      <c r="K83" s="5">
        <v>2397780156</v>
      </c>
      <c r="L83" s="5">
        <v>5313776869</v>
      </c>
      <c r="M83" s="5">
        <v>17466447360</v>
      </c>
      <c r="N83" s="5">
        <v>59739958768</v>
      </c>
      <c r="O83" s="5">
        <v>98295892404</v>
      </c>
      <c r="P83" s="5">
        <v>73698822047</v>
      </c>
      <c r="Q83" s="5">
        <v>75043365557</v>
      </c>
      <c r="R83" s="5">
        <v>474434960</v>
      </c>
    </row>
    <row r="84" spans="3:18" ht="15.5" x14ac:dyDescent="0.35">
      <c r="C84" t="s">
        <v>283</v>
      </c>
      <c r="D84" s="5">
        <v>3692534106</v>
      </c>
      <c r="E84" s="5">
        <v>3663831032</v>
      </c>
      <c r="F84" s="5">
        <v>4578144000</v>
      </c>
      <c r="G84" s="5">
        <v>4750644000</v>
      </c>
      <c r="I84" s="5">
        <v>3663831032</v>
      </c>
      <c r="J84" s="5">
        <v>5420810392</v>
      </c>
      <c r="K84" s="5">
        <v>2350916351</v>
      </c>
    </row>
    <row r="85" spans="3:18" ht="15.5" x14ac:dyDescent="0.35">
      <c r="C85" t="s">
        <v>282</v>
      </c>
      <c r="K85" s="5">
        <v>250000000</v>
      </c>
    </row>
    <row r="86" spans="3:18" ht="15.5" x14ac:dyDescent="0.35">
      <c r="C86" t="s">
        <v>284</v>
      </c>
      <c r="D86" s="5">
        <v>911215913</v>
      </c>
      <c r="E86" s="5">
        <v>1005252408</v>
      </c>
      <c r="F86" s="5">
        <v>1308151980</v>
      </c>
      <c r="G86" s="5">
        <v>1263497297</v>
      </c>
      <c r="I86" s="5">
        <v>1005252408</v>
      </c>
      <c r="J86" s="5">
        <v>1052321168</v>
      </c>
      <c r="K86" s="5">
        <v>2397780156</v>
      </c>
      <c r="L86" s="5">
        <v>5313776869</v>
      </c>
      <c r="M86" s="5">
        <v>17466447360</v>
      </c>
      <c r="N86" s="5">
        <v>59739958768</v>
      </c>
      <c r="O86" s="5">
        <v>98295892404</v>
      </c>
      <c r="P86" s="5">
        <v>73698822047</v>
      </c>
      <c r="Q86" s="5">
        <v>75043365557</v>
      </c>
      <c r="R86" s="5">
        <v>474434960</v>
      </c>
    </row>
    <row r="87" spans="3:18" ht="15.5" x14ac:dyDescent="0.35">
      <c r="C87" t="s">
        <v>95</v>
      </c>
      <c r="D87" s="5">
        <v>457516364</v>
      </c>
      <c r="E87" s="5">
        <v>395266350</v>
      </c>
      <c r="F87" s="5">
        <v>357712353</v>
      </c>
      <c r="G87" s="5">
        <v>431584673</v>
      </c>
      <c r="I87" s="5">
        <v>395266350</v>
      </c>
      <c r="J87" s="5">
        <v>438225055</v>
      </c>
      <c r="K87" s="5">
        <v>313651190</v>
      </c>
      <c r="L87" s="5">
        <v>304420604</v>
      </c>
      <c r="M87" s="5">
        <v>135936722</v>
      </c>
      <c r="O87" s="5">
        <v>168580976</v>
      </c>
      <c r="P87" s="5">
        <v>3050000</v>
      </c>
      <c r="Q87" s="5">
        <v>93737700</v>
      </c>
      <c r="R87" s="5">
        <v>1000000</v>
      </c>
    </row>
    <row r="88" spans="3:18" ht="15.5" x14ac:dyDescent="0.35">
      <c r="C88" t="s">
        <v>285</v>
      </c>
      <c r="D88" s="5">
        <v>457516364</v>
      </c>
      <c r="E88" s="5">
        <v>395266350</v>
      </c>
      <c r="F88" s="5">
        <v>357712353</v>
      </c>
      <c r="G88" s="5">
        <v>431584673</v>
      </c>
      <c r="I88" s="5">
        <v>395266350</v>
      </c>
      <c r="J88" s="5">
        <v>438225055</v>
      </c>
      <c r="K88" s="5">
        <v>313651190</v>
      </c>
      <c r="L88" s="5">
        <v>304420604</v>
      </c>
      <c r="M88" s="5">
        <v>135936722</v>
      </c>
      <c r="O88" s="5">
        <v>168580976</v>
      </c>
      <c r="P88" s="5">
        <v>3050000</v>
      </c>
      <c r="Q88" s="5">
        <v>93737700</v>
      </c>
      <c r="R88" s="5">
        <v>1000000</v>
      </c>
    </row>
    <row r="89" spans="3:18" ht="15.5" x14ac:dyDescent="0.35">
      <c r="C89" t="s">
        <v>96</v>
      </c>
      <c r="D89" s="5">
        <v>42141450382</v>
      </c>
      <c r="E89" s="5">
        <v>42538810709</v>
      </c>
      <c r="F89" s="5">
        <v>44821256203</v>
      </c>
      <c r="G89" s="5">
        <v>45244255701</v>
      </c>
      <c r="I89" s="5">
        <v>42538810709</v>
      </c>
      <c r="J89" s="5">
        <v>46065081355</v>
      </c>
      <c r="K89" s="5">
        <v>60627251685</v>
      </c>
      <c r="L89" s="5">
        <v>71929441199</v>
      </c>
      <c r="M89" s="5">
        <v>39379562122</v>
      </c>
      <c r="N89" s="5">
        <v>105265850814</v>
      </c>
      <c r="O89" s="5">
        <v>104985602938</v>
      </c>
      <c r="P89" s="5">
        <v>86766665739</v>
      </c>
      <c r="Q89" s="5">
        <v>63679626666</v>
      </c>
      <c r="R89" s="5">
        <v>2127937886</v>
      </c>
    </row>
    <row r="90" spans="3:18" ht="15.5" x14ac:dyDescent="0.35">
      <c r="C90" t="s">
        <v>77</v>
      </c>
      <c r="D90" s="5">
        <v>484154344</v>
      </c>
      <c r="E90" s="5">
        <v>484154344</v>
      </c>
      <c r="F90" s="5">
        <v>413654883</v>
      </c>
      <c r="G90" s="5">
        <v>413654883</v>
      </c>
      <c r="I90" s="5">
        <v>484154344</v>
      </c>
      <c r="J90" s="5">
        <v>413654883</v>
      </c>
      <c r="K90" s="5">
        <v>578160973</v>
      </c>
      <c r="L90" s="5">
        <v>87059808</v>
      </c>
      <c r="M90" s="5">
        <v>61440303</v>
      </c>
      <c r="N90" s="5">
        <v>990313415</v>
      </c>
      <c r="O90" s="5">
        <v>2369661404</v>
      </c>
      <c r="P90" s="5">
        <v>2171245037</v>
      </c>
      <c r="Q90" s="5">
        <v>657757469</v>
      </c>
      <c r="R90" s="5">
        <v>393797609</v>
      </c>
    </row>
    <row r="91" spans="3:18" ht="15.5" x14ac:dyDescent="0.35">
      <c r="C91" t="s">
        <v>98</v>
      </c>
      <c r="D91" s="5">
        <v>48336636061</v>
      </c>
      <c r="E91" s="5">
        <v>48776299404</v>
      </c>
      <c r="F91" s="5">
        <v>51625889488</v>
      </c>
      <c r="G91" s="5">
        <v>52098942606</v>
      </c>
      <c r="I91" s="5">
        <v>48776299404</v>
      </c>
      <c r="J91" s="5">
        <v>53136387388</v>
      </c>
      <c r="K91" s="5">
        <v>68666781093</v>
      </c>
      <c r="L91" s="5">
        <v>84169048697</v>
      </c>
      <c r="M91" s="5">
        <v>61814045704</v>
      </c>
      <c r="N91" s="5">
        <v>166504261852</v>
      </c>
      <c r="O91" s="5">
        <v>247730118201</v>
      </c>
      <c r="P91" s="5">
        <v>221999958382</v>
      </c>
      <c r="Q91" s="5">
        <v>218813621823</v>
      </c>
      <c r="R91" s="5">
        <v>3657977553</v>
      </c>
    </row>
    <row r="92" spans="3:18" ht="15.5" x14ac:dyDescent="0.35">
      <c r="C92" t="s">
        <v>99</v>
      </c>
    </row>
    <row r="93" spans="3:18" ht="15.5" x14ac:dyDescent="0.35">
      <c r="C93" t="s">
        <v>287</v>
      </c>
      <c r="D93" s="5">
        <v>16750818700</v>
      </c>
      <c r="E93" s="5">
        <v>16824907587</v>
      </c>
      <c r="F93" s="5">
        <v>14253523655</v>
      </c>
      <c r="G93" s="5">
        <v>14119671937</v>
      </c>
      <c r="I93" s="5">
        <v>16824907587</v>
      </c>
      <c r="J93" s="5">
        <v>13742001802</v>
      </c>
      <c r="K93" s="5">
        <v>10010236402</v>
      </c>
      <c r="L93" s="5">
        <v>5614702082</v>
      </c>
      <c r="M93" s="5">
        <v>9190123534</v>
      </c>
      <c r="N93" s="5">
        <v>9015574961</v>
      </c>
      <c r="O93" s="5">
        <v>10247049580</v>
      </c>
      <c r="P93" s="5">
        <v>8164441949</v>
      </c>
      <c r="Q93" s="5">
        <v>6569866806</v>
      </c>
      <c r="R93" s="5">
        <v>3787983876</v>
      </c>
    </row>
    <row r="94" spans="3:18" ht="15.5" x14ac:dyDescent="0.35">
      <c r="C94" t="s">
        <v>101</v>
      </c>
      <c r="D94" s="5">
        <v>564027721</v>
      </c>
      <c r="E94" s="5">
        <v>708467631</v>
      </c>
      <c r="F94" s="5">
        <v>1277081434</v>
      </c>
      <c r="G94" s="5">
        <v>1375214486</v>
      </c>
      <c r="I94" s="5">
        <v>708467631</v>
      </c>
      <c r="J94" s="5">
        <v>1656354989</v>
      </c>
      <c r="K94" s="5">
        <v>2729154399</v>
      </c>
      <c r="L94" s="5">
        <v>1899897756</v>
      </c>
      <c r="M94" s="5">
        <v>1166669105</v>
      </c>
      <c r="N94" s="5">
        <v>2369442757</v>
      </c>
      <c r="O94" s="5">
        <v>3036520826</v>
      </c>
      <c r="P94" s="5">
        <v>2687326897</v>
      </c>
      <c r="Q94" s="5">
        <v>4351353968</v>
      </c>
      <c r="R94" s="5">
        <v>5627692151</v>
      </c>
    </row>
    <row r="95" spans="3:18" ht="15.5" x14ac:dyDescent="0.35">
      <c r="C95" t="s">
        <v>286</v>
      </c>
      <c r="D95" s="5">
        <v>2500010</v>
      </c>
      <c r="E95" s="5">
        <v>12500010</v>
      </c>
      <c r="F95" s="5">
        <v>37500010</v>
      </c>
      <c r="G95" s="5">
        <v>59916658</v>
      </c>
      <c r="I95" s="5">
        <v>12500010</v>
      </c>
      <c r="J95" s="5">
        <v>123507417</v>
      </c>
      <c r="K95" s="5">
        <v>483181880</v>
      </c>
      <c r="L95" s="5">
        <v>3822031157</v>
      </c>
      <c r="M95" s="5">
        <v>6966510070</v>
      </c>
      <c r="N95" s="5">
        <v>10030072326</v>
      </c>
      <c r="O95" s="5">
        <v>13309051237</v>
      </c>
      <c r="P95" s="5">
        <v>16588030148</v>
      </c>
      <c r="Q95" s="5">
        <v>19867009059</v>
      </c>
      <c r="R95" s="5">
        <v>22630365925</v>
      </c>
    </row>
    <row r="96" spans="3:18" ht="15.5" x14ac:dyDescent="0.35">
      <c r="C96" t="s">
        <v>103</v>
      </c>
      <c r="D96" s="5">
        <v>101463801903</v>
      </c>
      <c r="E96" s="5">
        <v>101692330700</v>
      </c>
      <c r="F96" s="5">
        <v>99474822885</v>
      </c>
      <c r="G96" s="5">
        <v>99461520867</v>
      </c>
      <c r="I96" s="5">
        <v>101692330700</v>
      </c>
      <c r="J96" s="5">
        <v>99668627790</v>
      </c>
      <c r="K96" s="5">
        <v>97622529297</v>
      </c>
      <c r="L96" s="5">
        <v>95994456354</v>
      </c>
      <c r="M96" s="5">
        <v>17383523149</v>
      </c>
      <c r="N96" s="5">
        <v>21463703481</v>
      </c>
      <c r="O96" s="5">
        <v>26795869605</v>
      </c>
      <c r="P96" s="5">
        <v>27644798994</v>
      </c>
      <c r="Q96" s="5">
        <v>30797253382</v>
      </c>
      <c r="R96" s="5">
        <v>32080990886</v>
      </c>
    </row>
    <row r="97" spans="3:18" ht="15.5" x14ac:dyDescent="0.35">
      <c r="C97" t="s">
        <v>104</v>
      </c>
      <c r="D97" s="5">
        <v>149800437964</v>
      </c>
      <c r="E97" s="5">
        <v>150468630104</v>
      </c>
      <c r="F97" s="5">
        <v>151100712373</v>
      </c>
      <c r="G97" s="5">
        <v>151560463473</v>
      </c>
      <c r="I97" s="5">
        <v>150468630104</v>
      </c>
      <c r="J97" s="5">
        <v>152805015178</v>
      </c>
      <c r="K97" s="5">
        <v>166289310390</v>
      </c>
      <c r="L97" s="5">
        <v>180163505051</v>
      </c>
      <c r="M97" s="5">
        <v>79197568853</v>
      </c>
      <c r="N97" s="5">
        <v>187967965333</v>
      </c>
      <c r="O97" s="5">
        <v>274525987806</v>
      </c>
      <c r="P97" s="5">
        <v>249644757376</v>
      </c>
      <c r="Q97" s="5">
        <v>249610875205</v>
      </c>
      <c r="R97" s="5">
        <v>35738968439</v>
      </c>
    </row>
    <row r="98" spans="3:18" ht="15.5" x14ac:dyDescent="0.35">
      <c r="C98" t="s">
        <v>105</v>
      </c>
    </row>
    <row r="99" spans="3:18" ht="15.5" x14ac:dyDescent="0.35">
      <c r="C99" t="s">
        <v>106</v>
      </c>
    </row>
    <row r="100" spans="3:18" ht="15.5" x14ac:dyDescent="0.35">
      <c r="C100" t="s">
        <v>107</v>
      </c>
      <c r="D100" s="5">
        <v>11233276240</v>
      </c>
      <c r="E100" s="5">
        <v>11555757443</v>
      </c>
      <c r="F100" s="5">
        <v>14622597210</v>
      </c>
      <c r="G100" s="5">
        <v>14486932139</v>
      </c>
      <c r="I100" s="5">
        <v>11555757443</v>
      </c>
      <c r="J100" s="5">
        <v>14341444652</v>
      </c>
      <c r="K100" s="5">
        <v>14039011707</v>
      </c>
      <c r="L100" s="5">
        <v>11206897675</v>
      </c>
      <c r="M100" s="5">
        <v>17509836255</v>
      </c>
      <c r="N100" s="5">
        <v>12029671375</v>
      </c>
      <c r="O100" s="5">
        <v>166247720397</v>
      </c>
      <c r="P100" s="5">
        <v>138165150765</v>
      </c>
      <c r="Q100" s="5">
        <v>155814019595</v>
      </c>
      <c r="R100" s="5">
        <v>3969889872</v>
      </c>
    </row>
    <row r="101" spans="3:18" ht="15.5" x14ac:dyDescent="0.35">
      <c r="C101" t="s">
        <v>112</v>
      </c>
      <c r="O101" s="5">
        <v>140000000000</v>
      </c>
      <c r="P101" s="5">
        <v>133000000000</v>
      </c>
      <c r="Q101" s="5">
        <v>135000000000</v>
      </c>
    </row>
    <row r="102" spans="3:18" ht="15.5" x14ac:dyDescent="0.35">
      <c r="C102" t="s">
        <v>108</v>
      </c>
      <c r="M102" s="5">
        <v>14818264787</v>
      </c>
      <c r="N102" s="5">
        <v>114888168</v>
      </c>
      <c r="O102" s="5">
        <v>24047864687</v>
      </c>
      <c r="P102" s="5">
        <v>1523662339</v>
      </c>
      <c r="Q102" s="5">
        <v>16952146676</v>
      </c>
      <c r="R102" s="5">
        <v>3897881140</v>
      </c>
    </row>
    <row r="103" spans="3:18" ht="15.5" x14ac:dyDescent="0.35">
      <c r="C103" t="s">
        <v>289</v>
      </c>
      <c r="D103" s="5">
        <v>6903112047</v>
      </c>
      <c r="E103" s="5">
        <v>7095598517</v>
      </c>
      <c r="F103" s="5">
        <v>7544350941</v>
      </c>
      <c r="G103" s="5">
        <v>7775717205</v>
      </c>
      <c r="I103" s="5">
        <v>7095598517</v>
      </c>
      <c r="J103" s="5">
        <v>7787714353</v>
      </c>
      <c r="K103" s="5">
        <v>8865525491</v>
      </c>
      <c r="L103" s="5">
        <v>6952698559</v>
      </c>
      <c r="M103" s="5">
        <v>14818264787</v>
      </c>
      <c r="N103" s="5">
        <v>114888168</v>
      </c>
      <c r="O103" s="5">
        <v>24047864687</v>
      </c>
      <c r="P103" s="5">
        <v>1523662339</v>
      </c>
      <c r="Q103" s="5">
        <v>16952146676</v>
      </c>
      <c r="R103" s="5">
        <v>3897881140</v>
      </c>
    </row>
    <row r="104" spans="3:18" ht="15.5" x14ac:dyDescent="0.35">
      <c r="C104" t="s">
        <v>109</v>
      </c>
      <c r="L104" s="5">
        <v>1749752329</v>
      </c>
      <c r="M104" s="5">
        <v>66854656</v>
      </c>
      <c r="O104" s="5">
        <v>26370054</v>
      </c>
      <c r="P104" s="5">
        <v>282995874</v>
      </c>
    </row>
    <row r="105" spans="3:18" ht="15.5" x14ac:dyDescent="0.35">
      <c r="C105" t="s">
        <v>290</v>
      </c>
      <c r="D105" s="5">
        <v>3692534106</v>
      </c>
      <c r="E105" s="5">
        <v>3663831032</v>
      </c>
      <c r="F105" s="5">
        <v>4578144000</v>
      </c>
      <c r="G105" s="5">
        <v>4750644000</v>
      </c>
      <c r="I105" s="5">
        <v>3663831032</v>
      </c>
      <c r="J105" s="5">
        <v>5420810392</v>
      </c>
      <c r="K105" s="5">
        <v>2600916351</v>
      </c>
      <c r="L105" s="5">
        <v>1749752329</v>
      </c>
      <c r="M105" s="5">
        <v>66854656</v>
      </c>
      <c r="O105" s="5">
        <v>26370054</v>
      </c>
      <c r="P105" s="5">
        <v>282995874</v>
      </c>
    </row>
    <row r="106" spans="3:18" ht="15.5" x14ac:dyDescent="0.35">
      <c r="C106" t="s">
        <v>110</v>
      </c>
      <c r="D106" s="5">
        <v>536561081</v>
      </c>
      <c r="E106" s="5">
        <v>594510232</v>
      </c>
      <c r="F106" s="5">
        <v>983131894</v>
      </c>
      <c r="G106" s="5">
        <v>906341023</v>
      </c>
      <c r="I106" s="5">
        <v>594510232</v>
      </c>
      <c r="J106" s="5">
        <v>738576259</v>
      </c>
      <c r="K106" s="5">
        <v>598424164</v>
      </c>
      <c r="L106" s="5">
        <v>571028445</v>
      </c>
      <c r="M106" s="5">
        <v>392011898</v>
      </c>
      <c r="N106" s="5">
        <v>95638925</v>
      </c>
      <c r="O106" s="5">
        <v>841144765</v>
      </c>
      <c r="P106" s="5">
        <v>2788492552</v>
      </c>
      <c r="Q106" s="5">
        <v>3644022220</v>
      </c>
      <c r="R106" s="5">
        <v>57791297</v>
      </c>
    </row>
    <row r="107" spans="3:18" ht="15.5" x14ac:dyDescent="0.35">
      <c r="C107" t="s">
        <v>111</v>
      </c>
      <c r="P107" s="5">
        <v>570000000</v>
      </c>
      <c r="Q107" s="5">
        <v>217850699</v>
      </c>
      <c r="R107" s="5">
        <v>14217435</v>
      </c>
    </row>
    <row r="108" spans="3:18" ht="15.5" x14ac:dyDescent="0.35">
      <c r="C108" t="s">
        <v>113</v>
      </c>
    </row>
    <row r="109" spans="3:18" ht="15.5" x14ac:dyDescent="0.35">
      <c r="C109" t="s">
        <v>403</v>
      </c>
      <c r="N109" s="5">
        <v>124294620702</v>
      </c>
    </row>
    <row r="110" spans="3:18" ht="15.5" x14ac:dyDescent="0.35">
      <c r="C110" t="s">
        <v>450</v>
      </c>
      <c r="N110" s="5">
        <v>921594356</v>
      </c>
      <c r="O110" s="5">
        <v>1512881397</v>
      </c>
    </row>
    <row r="111" spans="3:18" ht="15.5" x14ac:dyDescent="0.35">
      <c r="C111" t="s">
        <v>115</v>
      </c>
      <c r="N111" s="5">
        <v>11590633907</v>
      </c>
      <c r="O111" s="5">
        <v>499559141</v>
      </c>
    </row>
    <row r="112" spans="3:18" ht="15.5" x14ac:dyDescent="0.35">
      <c r="C112" t="s">
        <v>116</v>
      </c>
      <c r="D112" s="5">
        <v>484154344</v>
      </c>
      <c r="E112" s="5">
        <v>484154344</v>
      </c>
      <c r="F112" s="5">
        <v>413654883</v>
      </c>
      <c r="G112" s="5">
        <v>413654883</v>
      </c>
      <c r="I112" s="5">
        <v>484154344</v>
      </c>
      <c r="J112" s="5">
        <v>413654883</v>
      </c>
      <c r="K112" s="5">
        <v>578160973</v>
      </c>
      <c r="L112" s="5">
        <v>87059808</v>
      </c>
      <c r="M112" s="5">
        <v>61440303</v>
      </c>
      <c r="N112" s="5">
        <v>126206528473</v>
      </c>
      <c r="O112" s="5">
        <v>3882542801</v>
      </c>
      <c r="P112" s="5">
        <v>2171245037</v>
      </c>
      <c r="Q112" s="5">
        <v>10781488317</v>
      </c>
      <c r="R112" s="5">
        <v>32972992102</v>
      </c>
    </row>
    <row r="113" spans="3:18" ht="15.5" x14ac:dyDescent="0.35">
      <c r="C113" t="s">
        <v>117</v>
      </c>
      <c r="D113" s="5">
        <v>484154344</v>
      </c>
      <c r="E113" s="5">
        <v>484154344</v>
      </c>
      <c r="F113" s="5">
        <v>413654883</v>
      </c>
      <c r="G113" s="5">
        <v>413654883</v>
      </c>
      <c r="I113" s="5">
        <v>484154344</v>
      </c>
      <c r="J113" s="5">
        <v>413654883</v>
      </c>
      <c r="K113" s="5">
        <v>578160973</v>
      </c>
      <c r="L113" s="5">
        <v>87059808</v>
      </c>
      <c r="M113" s="5">
        <v>61440303</v>
      </c>
      <c r="N113" s="5">
        <v>126206528473</v>
      </c>
      <c r="O113" s="5">
        <v>3882542801</v>
      </c>
      <c r="P113" s="5">
        <v>2171245037</v>
      </c>
      <c r="Q113" s="5">
        <v>10781488317</v>
      </c>
      <c r="R113" s="5">
        <v>32972992102</v>
      </c>
    </row>
    <row r="114" spans="3:18" ht="15.5" x14ac:dyDescent="0.35">
      <c r="C114" t="s">
        <v>119</v>
      </c>
    </row>
    <row r="115" spans="3:18" ht="15.5" x14ac:dyDescent="0.35">
      <c r="C115" t="s">
        <v>120</v>
      </c>
      <c r="N115" s="5">
        <v>125216215058</v>
      </c>
      <c r="O115" s="5">
        <v>1512881397</v>
      </c>
    </row>
    <row r="116" spans="3:18" ht="15.5" x14ac:dyDescent="0.35">
      <c r="C116" t="s">
        <v>118</v>
      </c>
      <c r="Q116" s="5">
        <v>10123730848</v>
      </c>
      <c r="R116" s="5">
        <v>32579194493</v>
      </c>
    </row>
    <row r="117" spans="3:18" ht="15.5" x14ac:dyDescent="0.35">
      <c r="C117" t="s">
        <v>121</v>
      </c>
      <c r="D117" s="5">
        <v>11717430584</v>
      </c>
      <c r="E117" s="5">
        <v>12039911787</v>
      </c>
      <c r="F117" s="5">
        <v>15036252093</v>
      </c>
      <c r="G117" s="5">
        <v>14900587022</v>
      </c>
      <c r="I117" s="5">
        <v>12039911787</v>
      </c>
      <c r="J117" s="5">
        <v>14755099535</v>
      </c>
      <c r="K117" s="5">
        <v>14617172680</v>
      </c>
      <c r="L117" s="5">
        <v>11293957483</v>
      </c>
      <c r="M117" s="5">
        <v>17571276558</v>
      </c>
      <c r="N117" s="5">
        <v>138236199848</v>
      </c>
      <c r="O117" s="5">
        <v>170130263198</v>
      </c>
      <c r="P117" s="5">
        <v>140336395802</v>
      </c>
      <c r="Q117" s="5">
        <v>166595507912</v>
      </c>
      <c r="R117" s="5">
        <v>36942881974</v>
      </c>
    </row>
    <row r="118" spans="3:18" ht="15.5" x14ac:dyDescent="0.35">
      <c r="C118" t="s">
        <v>122</v>
      </c>
    </row>
    <row r="119" spans="3:18" ht="15.5" x14ac:dyDescent="0.35">
      <c r="C119" t="s">
        <v>123</v>
      </c>
      <c r="D119" s="5">
        <v>107586296000</v>
      </c>
      <c r="E119" s="5">
        <v>107586296000</v>
      </c>
      <c r="F119" s="5">
        <v>107586296000</v>
      </c>
      <c r="G119" s="5">
        <v>107586296000</v>
      </c>
      <c r="I119" s="5">
        <v>107586296000</v>
      </c>
      <c r="J119" s="5">
        <v>107586296000</v>
      </c>
      <c r="K119" s="5">
        <v>107586255000</v>
      </c>
      <c r="L119" s="5">
        <v>107585985000</v>
      </c>
      <c r="M119" s="5">
        <v>71723990000</v>
      </c>
      <c r="N119" s="5">
        <v>71723990000</v>
      </c>
      <c r="O119" s="5">
        <v>71723990000</v>
      </c>
      <c r="P119" s="5">
        <v>71723850000</v>
      </c>
      <c r="Q119" s="5">
        <v>65000000000</v>
      </c>
      <c r="R119" s="5">
        <v>12500000000</v>
      </c>
    </row>
    <row r="120" spans="3:18" ht="15.5" x14ac:dyDescent="0.35">
      <c r="C120" t="s">
        <v>125</v>
      </c>
      <c r="D120" s="5">
        <v>125831787265</v>
      </c>
      <c r="E120" s="5">
        <v>125831787265</v>
      </c>
      <c r="F120" s="5">
        <v>125831787265</v>
      </c>
      <c r="G120" s="5">
        <v>125831787265</v>
      </c>
      <c r="I120" s="5">
        <v>125831787265</v>
      </c>
      <c r="J120" s="5">
        <v>125831787265</v>
      </c>
      <c r="K120" s="5">
        <v>-82195539985</v>
      </c>
      <c r="L120" s="5">
        <v>-64929093670</v>
      </c>
      <c r="M120" s="5">
        <v>-65728593725</v>
      </c>
      <c r="N120" s="5">
        <v>-69117403529</v>
      </c>
      <c r="O120" s="5">
        <v>-14761988127</v>
      </c>
      <c r="P120" s="5">
        <v>-9814396744</v>
      </c>
      <c r="Q120" s="5">
        <v>-10851847086</v>
      </c>
      <c r="R120" s="5">
        <v>-13703913535</v>
      </c>
    </row>
    <row r="121" spans="3:18" ht="15.5" x14ac:dyDescent="0.35">
      <c r="C121" t="s">
        <v>294</v>
      </c>
    </row>
    <row r="122" spans="3:18" ht="15.5" x14ac:dyDescent="0.35">
      <c r="C122" t="s">
        <v>295</v>
      </c>
    </row>
    <row r="123" spans="3:18" ht="15.5" x14ac:dyDescent="0.35">
      <c r="C123" t="s">
        <v>296</v>
      </c>
      <c r="D123" s="5">
        <v>125831787265</v>
      </c>
      <c r="E123" s="5">
        <v>125831787265</v>
      </c>
      <c r="F123" s="5">
        <v>125831787265</v>
      </c>
      <c r="G123" s="5">
        <v>125831787265</v>
      </c>
      <c r="I123" s="5">
        <v>125831787265</v>
      </c>
      <c r="J123" s="5">
        <v>125831787265</v>
      </c>
      <c r="K123" s="5">
        <v>-82195539985</v>
      </c>
      <c r="L123" s="5">
        <v>-64929093670</v>
      </c>
      <c r="M123" s="5">
        <v>-65728593725</v>
      </c>
      <c r="N123" s="5">
        <v>-69117403529</v>
      </c>
      <c r="O123" s="5">
        <v>-14761988127</v>
      </c>
      <c r="P123" s="5">
        <v>-9814396744</v>
      </c>
      <c r="Q123" s="5">
        <v>-10851847086</v>
      </c>
      <c r="R123" s="5">
        <v>-13703913535</v>
      </c>
    </row>
    <row r="124" spans="3:18" ht="15.5" x14ac:dyDescent="0.35">
      <c r="C124" t="s">
        <v>124</v>
      </c>
      <c r="D124" s="5">
        <v>-95561133744</v>
      </c>
      <c r="E124" s="5">
        <v>-95175684267</v>
      </c>
      <c r="F124" s="5">
        <v>-97879398916</v>
      </c>
      <c r="G124" s="5">
        <v>-97288186101</v>
      </c>
      <c r="I124" s="5">
        <v>-95175684267</v>
      </c>
      <c r="J124" s="5">
        <v>-95820042278</v>
      </c>
      <c r="K124" s="5">
        <v>125831664265</v>
      </c>
      <c r="L124" s="5">
        <v>125830854265</v>
      </c>
      <c r="M124" s="5">
        <v>55334364265</v>
      </c>
      <c r="N124" s="5">
        <v>47052972500</v>
      </c>
      <c r="O124" s="5">
        <v>47052972500</v>
      </c>
      <c r="P124" s="5">
        <v>47052587500</v>
      </c>
      <c r="Q124" s="5">
        <v>28562000000</v>
      </c>
    </row>
    <row r="125" spans="3:18" ht="15.5" x14ac:dyDescent="0.35">
      <c r="C125" t="s">
        <v>297</v>
      </c>
      <c r="D125" s="5">
        <v>226057857</v>
      </c>
      <c r="E125" s="5">
        <v>186319319</v>
      </c>
      <c r="F125" s="5">
        <v>525775931</v>
      </c>
      <c r="G125" s="5">
        <v>529979287</v>
      </c>
      <c r="I125" s="5">
        <v>186319319</v>
      </c>
      <c r="J125" s="5">
        <v>451874656</v>
      </c>
      <c r="K125" s="5">
        <v>449758430</v>
      </c>
      <c r="L125" s="5">
        <v>381801973</v>
      </c>
      <c r="M125" s="5">
        <v>296531755</v>
      </c>
      <c r="N125" s="5">
        <v>72206514</v>
      </c>
      <c r="O125" s="5">
        <v>380750235</v>
      </c>
      <c r="P125" s="5">
        <v>346320818</v>
      </c>
      <c r="Q125" s="5">
        <v>305214379</v>
      </c>
    </row>
    <row r="126" spans="3:18" ht="15.5" x14ac:dyDescent="0.35">
      <c r="C126" t="s">
        <v>9</v>
      </c>
      <c r="D126" s="5">
        <v>138083007378</v>
      </c>
      <c r="E126" s="5">
        <v>138428718317</v>
      </c>
      <c r="F126" s="5">
        <v>136064460280</v>
      </c>
      <c r="G126" s="5">
        <v>136659876451</v>
      </c>
      <c r="I126" s="5">
        <v>138428718317</v>
      </c>
      <c r="J126" s="5">
        <v>138049915643</v>
      </c>
      <c r="K126" s="5">
        <v>151672137710</v>
      </c>
      <c r="L126" s="5">
        <v>168869547568</v>
      </c>
      <c r="M126" s="5">
        <v>61626292295</v>
      </c>
      <c r="N126" s="5">
        <v>49731765485</v>
      </c>
      <c r="O126" s="5">
        <v>104395724608</v>
      </c>
      <c r="P126" s="5">
        <v>109308361574</v>
      </c>
      <c r="Q126" s="5">
        <v>83015367293</v>
      </c>
      <c r="R126" s="5">
        <v>-1203913535</v>
      </c>
    </row>
    <row r="127" spans="3:18" ht="15.5" x14ac:dyDescent="0.35">
      <c r="C127" t="s">
        <v>126</v>
      </c>
      <c r="D127" s="5">
        <v>149800437962</v>
      </c>
      <c r="E127" s="5">
        <v>150468630104</v>
      </c>
      <c r="F127" s="5">
        <v>151100712373</v>
      </c>
      <c r="G127" s="5">
        <v>151560463473</v>
      </c>
      <c r="I127" s="5">
        <v>150468630104</v>
      </c>
      <c r="J127" s="5">
        <v>152805015178</v>
      </c>
      <c r="K127" s="5">
        <v>166289310390</v>
      </c>
      <c r="L127" s="5">
        <v>180163505051</v>
      </c>
      <c r="M127" s="5">
        <v>79197568853</v>
      </c>
      <c r="N127" s="5">
        <v>187967965333</v>
      </c>
      <c r="O127" s="5">
        <v>274525987806</v>
      </c>
      <c r="P127" s="5">
        <v>249644757376</v>
      </c>
      <c r="Q127" s="5">
        <v>249610875205</v>
      </c>
      <c r="R127" s="5">
        <v>35738968439</v>
      </c>
    </row>
    <row r="128" spans="3:18" ht="15.5" x14ac:dyDescent="0.35">
      <c r="C128" t="s">
        <v>127</v>
      </c>
      <c r="D128" s="5">
        <v>1075862960</v>
      </c>
      <c r="E128" s="5">
        <v>1075862960</v>
      </c>
      <c r="F128" s="5">
        <v>1075862960</v>
      </c>
      <c r="G128" s="5">
        <v>1075862960</v>
      </c>
      <c r="I128" s="5">
        <v>1075862960</v>
      </c>
      <c r="J128" s="5">
        <v>1075862960</v>
      </c>
      <c r="K128" s="5">
        <v>1075862550</v>
      </c>
      <c r="L128" s="5">
        <v>1075859850</v>
      </c>
      <c r="M128" s="5">
        <v>717239900</v>
      </c>
      <c r="N128" s="5">
        <v>717239900</v>
      </c>
      <c r="O128" s="5">
        <v>717239900</v>
      </c>
      <c r="P128" s="5">
        <v>717238500</v>
      </c>
      <c r="Q128" s="5">
        <v>650000000</v>
      </c>
      <c r="R128" s="5">
        <v>125000000</v>
      </c>
    </row>
    <row r="130" spans="2:18" ht="15.5" x14ac:dyDescent="0.35">
      <c r="B130" t="s">
        <v>128</v>
      </c>
      <c r="C130" t="s">
        <v>129</v>
      </c>
      <c r="D130" s="5">
        <v>5360164</v>
      </c>
      <c r="E130" s="5">
        <v>-166820816</v>
      </c>
      <c r="F130" s="5">
        <v>-24007423</v>
      </c>
      <c r="G130" s="5">
        <v>-137518056</v>
      </c>
      <c r="I130" s="5">
        <v>-885877379</v>
      </c>
      <c r="J130" s="5">
        <v>131686992</v>
      </c>
      <c r="K130" s="5">
        <v>1652434213</v>
      </c>
      <c r="L130" s="5">
        <v>-17932611945</v>
      </c>
      <c r="M130" s="5">
        <v>-7703025241</v>
      </c>
      <c r="N130" s="5">
        <v>3036404593</v>
      </c>
      <c r="O130" s="5">
        <v>-21209732947</v>
      </c>
      <c r="P130" s="5">
        <v>-33530614347</v>
      </c>
      <c r="Q130" s="5">
        <v>-36967387530</v>
      </c>
      <c r="R130" s="5">
        <v>-8999551239</v>
      </c>
    </row>
    <row r="131" spans="2:18" ht="15.5" x14ac:dyDescent="0.35">
      <c r="C131" t="s">
        <v>298</v>
      </c>
      <c r="D131" s="5">
        <v>1948277672</v>
      </c>
      <c r="E131" s="5">
        <v>1920144207</v>
      </c>
      <c r="F131" s="5">
        <v>2031796908</v>
      </c>
      <c r="G131" s="5">
        <v>2080183120</v>
      </c>
      <c r="I131" s="5">
        <v>9760793192</v>
      </c>
      <c r="J131" s="5">
        <v>122913914696</v>
      </c>
      <c r="K131" s="5">
        <v>274066751269</v>
      </c>
      <c r="L131" s="5">
        <v>376176175118</v>
      </c>
      <c r="M131" s="5">
        <v>337362847400</v>
      </c>
      <c r="N131" s="5">
        <v>921560511954</v>
      </c>
      <c r="O131" s="5">
        <v>2875110326952</v>
      </c>
      <c r="P131" s="5">
        <v>2568599730544</v>
      </c>
      <c r="Q131" s="5">
        <v>1113217100958</v>
      </c>
      <c r="R131" s="5">
        <v>26831515510</v>
      </c>
    </row>
    <row r="132" spans="2:18" ht="15.5" x14ac:dyDescent="0.35">
      <c r="C132" t="s">
        <v>508</v>
      </c>
      <c r="D132" s="5">
        <v>-1132461239</v>
      </c>
      <c r="E132" s="5">
        <v>-632523844</v>
      </c>
      <c r="F132" s="5">
        <v>-1525333981</v>
      </c>
      <c r="G132" s="5">
        <v>-1457688373</v>
      </c>
      <c r="I132" s="5">
        <v>-6083105868</v>
      </c>
      <c r="J132" s="5">
        <v>-107014536417</v>
      </c>
      <c r="K132" s="5">
        <v>-249109745832</v>
      </c>
      <c r="L132" s="5">
        <v>-378183530343</v>
      </c>
      <c r="M132" s="5">
        <v>-335546354049</v>
      </c>
      <c r="N132" s="5">
        <v>-889347353251</v>
      </c>
      <c r="O132" s="5">
        <v>-2847419341820</v>
      </c>
      <c r="P132" s="5">
        <v>-2552723608667</v>
      </c>
      <c r="Q132" s="5">
        <v>-1131686736993</v>
      </c>
      <c r="R132" s="5">
        <v>-25954931843</v>
      </c>
    </row>
    <row r="133" spans="2:18" ht="15.5" x14ac:dyDescent="0.35">
      <c r="C133" t="s">
        <v>597</v>
      </c>
      <c r="D133" s="5">
        <v>-810456269</v>
      </c>
      <c r="E133" s="5">
        <v>-1454440230</v>
      </c>
      <c r="F133" s="5">
        <v>-530471299</v>
      </c>
      <c r="G133" s="5">
        <v>-760012803</v>
      </c>
      <c r="I133" s="5">
        <v>-4510644703</v>
      </c>
      <c r="J133" s="5">
        <v>-15277371287</v>
      </c>
      <c r="K133" s="5">
        <v>-22453055698</v>
      </c>
      <c r="L133" s="5">
        <v>-15953069932</v>
      </c>
      <c r="M133" s="5">
        <v>-5836568323</v>
      </c>
      <c r="N133" s="5">
        <v>-10739719372</v>
      </c>
      <c r="O133" s="5">
        <v>-23120943911</v>
      </c>
      <c r="P133" s="5">
        <v>-26612853830</v>
      </c>
      <c r="Q133" s="5">
        <v>-13399278698</v>
      </c>
      <c r="R133" s="5">
        <v>-9877536366</v>
      </c>
    </row>
    <row r="134" spans="2:18" ht="15.5" x14ac:dyDescent="0.35">
      <c r="C134" t="s">
        <v>598</v>
      </c>
      <c r="N134" s="5">
        <v>-387281032</v>
      </c>
      <c r="O134" s="5">
        <v>-5390878246</v>
      </c>
      <c r="P134" s="5">
        <v>-4056834789</v>
      </c>
      <c r="Q134" s="5">
        <v>-57357830</v>
      </c>
    </row>
    <row r="135" spans="2:18" ht="15.5" x14ac:dyDescent="0.35">
      <c r="C135" t="s">
        <v>479</v>
      </c>
      <c r="E135" s="5">
        <v>-949</v>
      </c>
      <c r="F135" s="5">
        <v>949</v>
      </c>
      <c r="G135" s="5">
        <v>-52920000</v>
      </c>
      <c r="I135" s="5">
        <v>-52920000</v>
      </c>
      <c r="J135" s="5">
        <v>-490320000</v>
      </c>
      <c r="K135" s="5">
        <v>-853632000</v>
      </c>
      <c r="M135" s="5">
        <v>-3695299156</v>
      </c>
      <c r="N135" s="5">
        <v>-18078876013</v>
      </c>
      <c r="O135" s="5">
        <v>-20501278017</v>
      </c>
      <c r="P135" s="5">
        <v>-18743750839</v>
      </c>
      <c r="Q135" s="5">
        <v>-5181666667</v>
      </c>
    </row>
    <row r="136" spans="2:18" ht="15.5" x14ac:dyDescent="0.35">
      <c r="C136" t="s">
        <v>511</v>
      </c>
      <c r="G136" s="5">
        <v>52920000</v>
      </c>
    </row>
    <row r="137" spans="2:18" ht="15.5" x14ac:dyDescent="0.35">
      <c r="C137" t="s">
        <v>305</v>
      </c>
      <c r="K137" s="5">
        <v>2116474</v>
      </c>
      <c r="L137" s="5">
        <v>27813212</v>
      </c>
      <c r="M137" s="5">
        <v>12348887</v>
      </c>
      <c r="N137" s="5">
        <v>29122307</v>
      </c>
      <c r="O137" s="5">
        <v>112382095</v>
      </c>
      <c r="P137" s="5">
        <v>6703234</v>
      </c>
      <c r="Q137" s="5">
        <v>140551700</v>
      </c>
      <c r="R137" s="5">
        <v>1401460</v>
      </c>
    </row>
    <row r="138" spans="2:18" ht="15.5" x14ac:dyDescent="0.35">
      <c r="C138" t="s">
        <v>152</v>
      </c>
      <c r="J138" s="5">
        <v>164000</v>
      </c>
      <c r="K138" s="5">
        <v>1080000</v>
      </c>
      <c r="L138" s="5">
        <v>106358485000</v>
      </c>
      <c r="M138" s="5">
        <v>-4576676770</v>
      </c>
      <c r="N138" s="5">
        <v>-5205591573</v>
      </c>
      <c r="O138" s="5">
        <v>6464266204</v>
      </c>
      <c r="P138" s="5">
        <v>13091706652</v>
      </c>
      <c r="Q138" s="5">
        <v>67606536355</v>
      </c>
      <c r="R138" s="5">
        <v>36129474376</v>
      </c>
    </row>
    <row r="139" spans="2:18" ht="15.5" x14ac:dyDescent="0.35">
      <c r="C139" t="s">
        <v>142</v>
      </c>
      <c r="E139" s="5">
        <v>83500000</v>
      </c>
      <c r="I139" s="5">
        <v>83500000</v>
      </c>
      <c r="J139" s="5">
        <v>81769500</v>
      </c>
      <c r="K139" s="5">
        <v>-1665456691</v>
      </c>
      <c r="L139" s="5">
        <v>-89761481962</v>
      </c>
      <c r="M139" s="5">
        <v>13259191748</v>
      </c>
      <c r="O139" s="5">
        <v>34138801</v>
      </c>
      <c r="P139" s="5">
        <v>-527088799</v>
      </c>
      <c r="Q139" s="5">
        <v>-34867865151</v>
      </c>
      <c r="R139" s="5">
        <v>-29026123674</v>
      </c>
    </row>
    <row r="140" spans="2:18" ht="15.5" x14ac:dyDescent="0.35">
      <c r="C140" t="s">
        <v>599</v>
      </c>
      <c r="L140" s="5">
        <v>-88155000000</v>
      </c>
    </row>
    <row r="141" spans="2:18" ht="15.5" x14ac:dyDescent="0.35">
      <c r="C141" t="s">
        <v>151</v>
      </c>
      <c r="J141" s="5">
        <v>-15502790</v>
      </c>
      <c r="K141" s="5">
        <v>-1665456691</v>
      </c>
      <c r="L141" s="5">
        <v>-1366481962</v>
      </c>
      <c r="M141" s="5">
        <v>-1242783277</v>
      </c>
      <c r="O141" s="5">
        <v>-19861199</v>
      </c>
      <c r="P141" s="5">
        <v>-527088799</v>
      </c>
      <c r="Q141" s="5">
        <v>-270633866</v>
      </c>
      <c r="R141" s="5">
        <v>-4856472265</v>
      </c>
    </row>
    <row r="142" spans="2:18" ht="15.5" x14ac:dyDescent="0.35">
      <c r="C142" t="s">
        <v>416</v>
      </c>
      <c r="L142" s="5">
        <v>-240000000</v>
      </c>
      <c r="M142" s="5">
        <v>-232000000</v>
      </c>
      <c r="Q142" s="5">
        <v>-506031285</v>
      </c>
      <c r="R142" s="5">
        <v>-24169651409</v>
      </c>
    </row>
    <row r="143" spans="2:18" ht="15.5" x14ac:dyDescent="0.35">
      <c r="C143" t="s">
        <v>360</v>
      </c>
      <c r="E143" s="5">
        <v>83500000</v>
      </c>
      <c r="I143" s="5">
        <v>83500000</v>
      </c>
      <c r="J143" s="5">
        <v>32722000</v>
      </c>
      <c r="O143" s="5">
        <v>54000000</v>
      </c>
    </row>
    <row r="144" spans="2:18" ht="15.5" x14ac:dyDescent="0.35">
      <c r="C144" t="s">
        <v>600</v>
      </c>
    </row>
    <row r="145" spans="3:18" ht="15.5" x14ac:dyDescent="0.35">
      <c r="C145" t="s">
        <v>311</v>
      </c>
      <c r="Q145" s="5">
        <v>-34091200000</v>
      </c>
    </row>
    <row r="146" spans="3:18" ht="15.5" x14ac:dyDescent="0.35">
      <c r="C146" t="s">
        <v>601</v>
      </c>
      <c r="J146" s="5">
        <v>64550290</v>
      </c>
      <c r="M146" s="5">
        <v>14733975025</v>
      </c>
    </row>
    <row r="147" spans="3:18" ht="15.5" x14ac:dyDescent="0.35">
      <c r="C147" t="s">
        <v>153</v>
      </c>
      <c r="J147" s="5">
        <v>164000</v>
      </c>
      <c r="K147" s="5">
        <v>1080000</v>
      </c>
      <c r="L147" s="5">
        <v>106358485000</v>
      </c>
      <c r="M147" s="5">
        <v>-4576676770</v>
      </c>
      <c r="N147" s="5">
        <v>-5205591573</v>
      </c>
      <c r="O147" s="5">
        <v>6464266204</v>
      </c>
      <c r="P147" s="5">
        <v>13091706652</v>
      </c>
      <c r="Q147" s="5">
        <v>67606536355</v>
      </c>
      <c r="R147" s="5">
        <v>36129474376</v>
      </c>
    </row>
    <row r="148" spans="3:18" ht="15.5" x14ac:dyDescent="0.35">
      <c r="C148" t="s">
        <v>567</v>
      </c>
      <c r="Q148" s="5">
        <v>45000000000</v>
      </c>
    </row>
    <row r="149" spans="3:18" ht="15.5" x14ac:dyDescent="0.35">
      <c r="C149" t="s">
        <v>602</v>
      </c>
      <c r="Q149" s="5">
        <v>-1438000000</v>
      </c>
    </row>
    <row r="150" spans="3:18" ht="15.5" x14ac:dyDescent="0.35">
      <c r="C150" t="s">
        <v>163</v>
      </c>
    </row>
    <row r="151" spans="3:18" ht="15.5" x14ac:dyDescent="0.35">
      <c r="C151" t="s">
        <v>381</v>
      </c>
      <c r="M151" s="5">
        <v>-4881676770</v>
      </c>
      <c r="N151" s="5">
        <v>-4663956967</v>
      </c>
      <c r="O151" s="5">
        <v>7000000000</v>
      </c>
      <c r="P151" s="5">
        <v>-2000000000</v>
      </c>
      <c r="Q151" s="5">
        <v>9000000000</v>
      </c>
    </row>
    <row r="152" spans="3:18" ht="15.5" x14ac:dyDescent="0.35">
      <c r="C152" t="s">
        <v>149</v>
      </c>
      <c r="R152" s="5">
        <v>29490000000</v>
      </c>
    </row>
    <row r="153" spans="3:18" ht="15.5" x14ac:dyDescent="0.35">
      <c r="C153" t="s">
        <v>463</v>
      </c>
      <c r="Q153" s="5">
        <v>61271636407</v>
      </c>
      <c r="R153" s="5">
        <v>13384273804</v>
      </c>
    </row>
    <row r="154" spans="3:18" ht="15.5" x14ac:dyDescent="0.35">
      <c r="C154" t="s">
        <v>495</v>
      </c>
      <c r="P154" s="5">
        <v>-10123730848</v>
      </c>
      <c r="Q154" s="5">
        <v>-46227100052</v>
      </c>
      <c r="R154" s="5">
        <v>-6744799428</v>
      </c>
    </row>
    <row r="155" spans="3:18" ht="15.5" x14ac:dyDescent="0.35">
      <c r="C155" t="s">
        <v>603</v>
      </c>
    </row>
    <row r="156" spans="3:18" ht="15.5" x14ac:dyDescent="0.35">
      <c r="C156" t="s">
        <v>604</v>
      </c>
      <c r="J156" s="5">
        <v>123000</v>
      </c>
      <c r="K156" s="5">
        <v>810000</v>
      </c>
      <c r="O156" s="5">
        <v>525000</v>
      </c>
      <c r="P156" s="5">
        <v>25214437500</v>
      </c>
    </row>
    <row r="157" spans="3:18" ht="15.5" x14ac:dyDescent="0.35">
      <c r="C157" t="s">
        <v>605</v>
      </c>
      <c r="J157" s="5">
        <v>41000</v>
      </c>
      <c r="K157" s="5">
        <v>270000</v>
      </c>
    </row>
    <row r="158" spans="3:18" ht="15.5" x14ac:dyDescent="0.35">
      <c r="C158" t="s">
        <v>470</v>
      </c>
      <c r="M158" s="5">
        <v>305000000</v>
      </c>
      <c r="P158" s="5">
        <v>1000000</v>
      </c>
    </row>
    <row r="159" spans="3:18" ht="15.5" x14ac:dyDescent="0.35">
      <c r="C159" t="s">
        <v>433</v>
      </c>
      <c r="N159" s="5">
        <v>-541634606</v>
      </c>
      <c r="O159" s="5">
        <v>-536258796</v>
      </c>
    </row>
    <row r="160" spans="3:18" ht="15.5" x14ac:dyDescent="0.35">
      <c r="C160" t="s">
        <v>165</v>
      </c>
      <c r="D160" s="5">
        <v>5360164</v>
      </c>
      <c r="E160" s="5">
        <v>-83320816</v>
      </c>
      <c r="F160" s="5">
        <v>-24007423</v>
      </c>
      <c r="G160" s="5">
        <v>-137518056</v>
      </c>
      <c r="I160" s="5">
        <v>-802377379</v>
      </c>
      <c r="J160" s="5">
        <v>213620492</v>
      </c>
      <c r="K160" s="5">
        <v>-11942478</v>
      </c>
      <c r="L160" s="5">
        <v>-1335608907</v>
      </c>
      <c r="M160" s="5">
        <v>979489737</v>
      </c>
      <c r="N160" s="5">
        <v>-2169186980</v>
      </c>
      <c r="O160" s="5">
        <v>-14711327942</v>
      </c>
      <c r="P160" s="5">
        <v>-20965996494</v>
      </c>
      <c r="Q160" s="5">
        <v>-4228716326</v>
      </c>
      <c r="R160" s="5">
        <v>-1896200537</v>
      </c>
    </row>
    <row r="161" spans="2:18" ht="15.5" x14ac:dyDescent="0.35">
      <c r="C161" t="s">
        <v>606</v>
      </c>
      <c r="Q161" s="5">
        <v>42729039775</v>
      </c>
    </row>
    <row r="162" spans="2:18" ht="15.5" x14ac:dyDescent="0.35">
      <c r="C162" t="s">
        <v>166</v>
      </c>
      <c r="D162" s="5">
        <v>532450458</v>
      </c>
      <c r="I162" s="5">
        <v>1334827837</v>
      </c>
      <c r="J162" s="5">
        <v>1121207345</v>
      </c>
      <c r="K162" s="5">
        <v>1133149823</v>
      </c>
      <c r="L162" s="5">
        <v>2468758730</v>
      </c>
      <c r="M162" s="5">
        <v>1489268993</v>
      </c>
      <c r="N162" s="5">
        <v>3658455973</v>
      </c>
      <c r="O162" s="5">
        <v>18369783915</v>
      </c>
      <c r="P162" s="5">
        <v>39335780409</v>
      </c>
      <c r="Q162" s="5">
        <v>835456960</v>
      </c>
      <c r="R162" s="5">
        <v>2731657497</v>
      </c>
    </row>
    <row r="163" spans="2:18" ht="15.5" x14ac:dyDescent="0.35">
      <c r="C163" t="s">
        <v>167</v>
      </c>
    </row>
    <row r="164" spans="2:18" ht="15.5" x14ac:dyDescent="0.35">
      <c r="C164" t="s">
        <v>168</v>
      </c>
      <c r="D164" s="5">
        <v>537810622</v>
      </c>
      <c r="E164" s="5">
        <v>-83320816</v>
      </c>
      <c r="F164" s="5">
        <v>-24007423</v>
      </c>
      <c r="G164" s="5">
        <v>-137518056</v>
      </c>
      <c r="I164" s="5">
        <v>532450458</v>
      </c>
      <c r="J164" s="5">
        <v>1334827837</v>
      </c>
      <c r="K164" s="5">
        <v>1121207345</v>
      </c>
      <c r="L164" s="5">
        <v>1133149823</v>
      </c>
      <c r="M164" s="5">
        <v>2468758730</v>
      </c>
      <c r="N164" s="5">
        <v>1489268993</v>
      </c>
      <c r="O164" s="5">
        <v>3658455973</v>
      </c>
      <c r="P164" s="5">
        <v>18369783915</v>
      </c>
      <c r="Q164" s="5">
        <v>39335780409</v>
      </c>
      <c r="R164" s="5">
        <v>835456960</v>
      </c>
    </row>
    <row r="166" spans="2:18" ht="15.5" x14ac:dyDescent="0.35">
      <c r="B166" t="s">
        <v>169</v>
      </c>
      <c r="C166" t="s">
        <v>11</v>
      </c>
      <c r="D166" s="5">
        <v>1080000000</v>
      </c>
      <c r="E166" s="5">
        <v>1080000000</v>
      </c>
      <c r="F166" s="5">
        <v>1080000000</v>
      </c>
      <c r="G166" s="5">
        <v>1080000000</v>
      </c>
      <c r="I166" s="5">
        <v>1080000000</v>
      </c>
      <c r="J166" s="5">
        <v>1080000000</v>
      </c>
      <c r="K166" s="5">
        <v>1080000000</v>
      </c>
      <c r="L166" s="5">
        <v>1080000000</v>
      </c>
      <c r="M166" s="5">
        <v>720000000</v>
      </c>
      <c r="N166" s="5">
        <v>720000000</v>
      </c>
      <c r="O166" s="5">
        <v>720000000</v>
      </c>
      <c r="P166" s="5">
        <v>720000000</v>
      </c>
      <c r="Q166" s="5">
        <v>650000000</v>
      </c>
      <c r="R166" s="5">
        <v>120000000</v>
      </c>
    </row>
    <row r="167" spans="2:18" ht="15.5" x14ac:dyDescent="0.35">
      <c r="C167" t="s">
        <v>170</v>
      </c>
      <c r="D167" s="6">
        <v>-0.36</v>
      </c>
      <c r="E167" s="6">
        <v>2.5099999999999998</v>
      </c>
      <c r="F167" s="6">
        <v>-0.55000000000000004</v>
      </c>
      <c r="G167" s="6">
        <v>-0.46</v>
      </c>
    </row>
    <row r="168" spans="2:18" ht="15.5" x14ac:dyDescent="0.35">
      <c r="C168" t="s">
        <v>171</v>
      </c>
      <c r="D168" s="5">
        <v>-275</v>
      </c>
      <c r="E168" s="6">
        <v>105.98</v>
      </c>
      <c r="F168" s="6">
        <v>-174.55</v>
      </c>
      <c r="G168" s="6">
        <v>-108.7</v>
      </c>
    </row>
    <row r="169" spans="2:18" ht="15.5" x14ac:dyDescent="0.35">
      <c r="C169" t="s">
        <v>59</v>
      </c>
      <c r="D169" s="6">
        <v>57.16</v>
      </c>
      <c r="E169" s="6">
        <v>142.85</v>
      </c>
      <c r="F169" s="6">
        <v>49.69</v>
      </c>
      <c r="G169" s="6">
        <v>21.26</v>
      </c>
    </row>
    <row r="170" spans="2:18" ht="15.5" x14ac:dyDescent="0.35">
      <c r="C170" t="s">
        <v>172</v>
      </c>
      <c r="D170" s="5">
        <v>-170000000</v>
      </c>
      <c r="E170" s="5">
        <v>1140000000</v>
      </c>
      <c r="F170" s="5">
        <v>-610000000</v>
      </c>
      <c r="G170" s="5">
        <v>-400000000</v>
      </c>
    </row>
    <row r="171" spans="2:18" ht="15.5" x14ac:dyDescent="0.35">
      <c r="C171" t="s">
        <v>173</v>
      </c>
      <c r="D171" s="6">
        <v>-2.5999999999999999E-3</v>
      </c>
      <c r="E171" s="6">
        <v>1.8000000000000002E-2</v>
      </c>
      <c r="F171" s="6">
        <v>-3.9000000000000003E-3</v>
      </c>
      <c r="G171" s="6">
        <v>-3.3E-3</v>
      </c>
    </row>
    <row r="172" spans="2:18" ht="15.5" x14ac:dyDescent="0.35">
      <c r="C172" t="s">
        <v>174</v>
      </c>
      <c r="D172" s="6">
        <v>-2.8000000000000004E-3</v>
      </c>
      <c r="E172" s="6">
        <v>1.9599999999999999E-2</v>
      </c>
      <c r="F172" s="6">
        <v>-4.4000000000000003E-3</v>
      </c>
      <c r="G172" s="6">
        <v>-3.5999999999999999E-3</v>
      </c>
    </row>
    <row r="173" spans="2:18" ht="15.5" x14ac:dyDescent="0.35">
      <c r="C173" t="s">
        <v>175</v>
      </c>
      <c r="D173" s="6">
        <v>-2.3E-3</v>
      </c>
      <c r="E173" s="6">
        <v>4.4000000000000003E-3</v>
      </c>
      <c r="F173" s="6">
        <v>-5.3E-3</v>
      </c>
      <c r="G173" s="6">
        <v>-4.0999999999999995E-3</v>
      </c>
    </row>
    <row r="174" spans="2:18" ht="15.5" x14ac:dyDescent="0.35">
      <c r="C174" t="s">
        <v>176</v>
      </c>
      <c r="E174" s="6">
        <v>637695.75</v>
      </c>
      <c r="F174" s="6">
        <v>-769513.87</v>
      </c>
    </row>
    <row r="175" spans="2:18" ht="15.5" x14ac:dyDescent="0.35">
      <c r="C175" t="s">
        <v>325</v>
      </c>
      <c r="D175" s="5">
        <v>138000000000</v>
      </c>
      <c r="E175" s="5">
        <v>138000000000</v>
      </c>
      <c r="F175" s="5">
        <v>136000000000</v>
      </c>
      <c r="G175" s="5">
        <v>137000000000</v>
      </c>
    </row>
    <row r="176" spans="2:18" ht="15.5" x14ac:dyDescent="0.35">
      <c r="C176" t="s">
        <v>177</v>
      </c>
      <c r="D176" s="6">
        <v>0.77</v>
      </c>
      <c r="E176" s="6">
        <v>2.0699999999999998</v>
      </c>
      <c r="F176" s="6">
        <v>0.76</v>
      </c>
      <c r="G176" s="6">
        <v>0.4</v>
      </c>
    </row>
    <row r="177" spans="3:18" ht="15.5" x14ac:dyDescent="0.35">
      <c r="C177" t="s">
        <v>178</v>
      </c>
      <c r="D177" s="6">
        <v>128.13999999999999</v>
      </c>
      <c r="E177" s="6">
        <v>128.49</v>
      </c>
      <c r="F177" s="6">
        <v>125.98</v>
      </c>
      <c r="G177" s="6">
        <v>126.53</v>
      </c>
    </row>
    <row r="178" spans="3:18" ht="15.5" x14ac:dyDescent="0.35">
      <c r="C178" t="s">
        <v>179</v>
      </c>
      <c r="D178" s="6">
        <v>0.77</v>
      </c>
      <c r="E178" s="6">
        <v>2.0699999999999998</v>
      </c>
      <c r="F178" s="6">
        <v>0.76</v>
      </c>
      <c r="G178" s="6">
        <v>0.4</v>
      </c>
    </row>
    <row r="179" spans="3:18" ht="15.5" x14ac:dyDescent="0.35">
      <c r="C179" t="s">
        <v>180</v>
      </c>
      <c r="D179" s="6">
        <v>128.13</v>
      </c>
      <c r="E179" s="6">
        <v>128.47999999999999</v>
      </c>
      <c r="F179" s="6">
        <v>125.95</v>
      </c>
      <c r="G179" s="6">
        <v>126.48</v>
      </c>
    </row>
    <row r="180" spans="3:18" ht="15.5" x14ac:dyDescent="0.35">
      <c r="C180" t="s">
        <v>181</v>
      </c>
    </row>
    <row r="181" spans="3:18" ht="15.5" x14ac:dyDescent="0.35">
      <c r="C181" t="s">
        <v>182</v>
      </c>
    </row>
    <row r="182" spans="3:18" ht="15.5" x14ac:dyDescent="0.35">
      <c r="C182" t="s">
        <v>258</v>
      </c>
      <c r="D182" s="5">
        <v>138000000000</v>
      </c>
      <c r="E182" s="5">
        <v>138000000000</v>
      </c>
      <c r="F182" s="5">
        <v>136000000000</v>
      </c>
      <c r="G182" s="5">
        <v>136000000000</v>
      </c>
    </row>
    <row r="183" spans="3:18" ht="15.5" x14ac:dyDescent="0.35">
      <c r="C183" t="s">
        <v>23</v>
      </c>
    </row>
    <row r="184" spans="3:18" ht="15.5" x14ac:dyDescent="0.35">
      <c r="C184" t="s">
        <v>20</v>
      </c>
      <c r="D184" s="5">
        <v>-1000000000</v>
      </c>
      <c r="E184" s="5">
        <v>-1000000000</v>
      </c>
      <c r="F184" s="5">
        <v>-1000000000</v>
      </c>
      <c r="G184" s="5">
        <v>-1000000000</v>
      </c>
    </row>
    <row r="185" spans="3:18" ht="15.5" x14ac:dyDescent="0.35">
      <c r="C185" t="s">
        <v>184</v>
      </c>
      <c r="D185" s="5">
        <v>37000000000</v>
      </c>
      <c r="E185" s="5">
        <v>37000000000</v>
      </c>
      <c r="F185" s="5">
        <v>37000000000</v>
      </c>
      <c r="G185" s="5">
        <v>38000000000</v>
      </c>
    </row>
    <row r="186" spans="3:18" ht="15.5" x14ac:dyDescent="0.35">
      <c r="C186" t="s">
        <v>185</v>
      </c>
      <c r="D186" s="5">
        <v>0</v>
      </c>
      <c r="E186" s="5">
        <v>0</v>
      </c>
      <c r="F186" s="5">
        <v>0</v>
      </c>
      <c r="G186" s="5">
        <v>0</v>
      </c>
    </row>
    <row r="187" spans="3:18" ht="15.5" x14ac:dyDescent="0.35">
      <c r="C187" t="s">
        <v>186</v>
      </c>
    </row>
    <row r="188" spans="3:18" ht="15.5" x14ac:dyDescent="0.35">
      <c r="C188" t="s">
        <v>12</v>
      </c>
      <c r="D188" s="5">
        <v>0</v>
      </c>
      <c r="E188" s="5">
        <v>0</v>
      </c>
      <c r="F188" s="5">
        <v>0</v>
      </c>
      <c r="G188" s="5">
        <v>0</v>
      </c>
    </row>
    <row r="189" spans="3:18" ht="15.5" x14ac:dyDescent="0.35">
      <c r="C189" t="s">
        <v>15</v>
      </c>
      <c r="D189" s="5">
        <v>0</v>
      </c>
      <c r="E189" s="6">
        <v>-0.16</v>
      </c>
      <c r="F189" s="6">
        <v>-0.02</v>
      </c>
      <c r="G189" s="6">
        <v>-0.13</v>
      </c>
    </row>
    <row r="190" spans="3:18" ht="15.5" x14ac:dyDescent="0.35">
      <c r="C190" t="s">
        <v>44</v>
      </c>
      <c r="I190" s="6">
        <v>0.6</v>
      </c>
      <c r="J190" s="6">
        <v>-12.83</v>
      </c>
      <c r="K190" s="6">
        <v>-15.94</v>
      </c>
      <c r="L190" s="6">
        <v>0.68</v>
      </c>
      <c r="M190" s="6">
        <v>3.48</v>
      </c>
      <c r="N190" s="6">
        <v>-58.05</v>
      </c>
      <c r="O190" s="6">
        <v>-7.48</v>
      </c>
      <c r="P190" s="6">
        <v>2.12</v>
      </c>
      <c r="Q190" s="6">
        <v>4.49</v>
      </c>
      <c r="R190" s="6">
        <v>-90.35</v>
      </c>
    </row>
    <row r="191" spans="3:18" ht="15.5" x14ac:dyDescent="0.35">
      <c r="C191" t="s">
        <v>58</v>
      </c>
      <c r="I191" s="6">
        <v>443.33</v>
      </c>
      <c r="J191" s="6">
        <v>-3.9</v>
      </c>
      <c r="K191" s="6">
        <v>-3.2</v>
      </c>
      <c r="L191" s="6">
        <v>257.35000000000002</v>
      </c>
      <c r="M191" s="6">
        <v>150.86000000000001</v>
      </c>
      <c r="N191" s="6">
        <v>-2.57</v>
      </c>
      <c r="O191" s="6">
        <v>-41.44</v>
      </c>
      <c r="P191" s="6">
        <v>1226.42</v>
      </c>
      <c r="Q191" s="6">
        <v>657.02</v>
      </c>
      <c r="R191" s="5">
        <v>0</v>
      </c>
    </row>
    <row r="192" spans="3:18" ht="15.5" x14ac:dyDescent="0.35">
      <c r="C192" t="s">
        <v>61</v>
      </c>
      <c r="I192" s="6">
        <v>28.27</v>
      </c>
      <c r="J192" s="6">
        <v>0.44</v>
      </c>
      <c r="K192" s="6">
        <v>0.2</v>
      </c>
      <c r="L192" s="6">
        <v>0.52</v>
      </c>
      <c r="M192" s="6">
        <v>1.1100000000000001</v>
      </c>
      <c r="N192" s="6">
        <v>0.12</v>
      </c>
      <c r="O192" s="6">
        <v>0.08</v>
      </c>
      <c r="P192" s="6">
        <v>0.73</v>
      </c>
      <c r="Q192" s="6">
        <v>1.7</v>
      </c>
      <c r="R192" s="5">
        <v>0</v>
      </c>
    </row>
    <row r="193" spans="3:18" ht="15.5" x14ac:dyDescent="0.35">
      <c r="C193" t="s">
        <v>187</v>
      </c>
      <c r="I193" s="5">
        <v>-800000000</v>
      </c>
      <c r="J193" s="5">
        <v>-15660000000</v>
      </c>
      <c r="K193" s="5">
        <v>-14380000000</v>
      </c>
      <c r="L193" s="6">
        <v>8380000000.000001</v>
      </c>
      <c r="M193" s="5">
        <v>9470000000</v>
      </c>
      <c r="N193" s="5">
        <v>140000000</v>
      </c>
      <c r="O193" s="5">
        <v>25310000000</v>
      </c>
      <c r="P193" s="5">
        <v>29170000000</v>
      </c>
    </row>
    <row r="194" spans="3:18" ht="15.5" x14ac:dyDescent="0.35">
      <c r="C194" t="s">
        <v>188</v>
      </c>
      <c r="I194" s="6">
        <v>4.3E-3</v>
      </c>
      <c r="J194" s="6">
        <v>-9.0299999999999991E-2</v>
      </c>
      <c r="K194" s="6">
        <v>-0.10310000000000001</v>
      </c>
      <c r="L194" s="6">
        <v>4.0999999999999995E-3</v>
      </c>
      <c r="M194" s="6">
        <v>3.1600000000000003E-2</v>
      </c>
      <c r="N194" s="6">
        <v>-0.22149999999999997</v>
      </c>
      <c r="O194" s="6">
        <v>-1.95E-2</v>
      </c>
      <c r="P194" s="6">
        <v>6.0999999999999995E-3</v>
      </c>
      <c r="Q194" s="6">
        <v>1.1699999999999999E-2</v>
      </c>
      <c r="R194" s="6">
        <v>-0.316</v>
      </c>
    </row>
    <row r="195" spans="3:18" ht="15.5" x14ac:dyDescent="0.35">
      <c r="C195" t="s">
        <v>189</v>
      </c>
      <c r="I195" s="6">
        <v>4.6999999999999993E-3</v>
      </c>
      <c r="J195" s="6">
        <v>-0.1003</v>
      </c>
      <c r="K195" s="6">
        <v>-0.1134</v>
      </c>
      <c r="L195" s="6">
        <v>4.4000000000000003E-3</v>
      </c>
      <c r="M195" s="6">
        <v>4.0800000000000003E-2</v>
      </c>
      <c r="N195" s="6">
        <v>-0.83840000000000003</v>
      </c>
      <c r="O195" s="6">
        <v>-5.16E-2</v>
      </c>
      <c r="P195" s="6">
        <v>1.3899999999999999E-2</v>
      </c>
      <c r="Q195" s="6">
        <v>3.5299999999999998E-2</v>
      </c>
      <c r="R195" s="6">
        <v>9.3808000000000007</v>
      </c>
    </row>
    <row r="196" spans="3:18" ht="15.5" x14ac:dyDescent="0.35">
      <c r="C196" t="s">
        <v>190</v>
      </c>
      <c r="I196" s="6">
        <v>-1.3000000000000001E-2</v>
      </c>
      <c r="J196" s="6">
        <v>-0.1176</v>
      </c>
      <c r="K196" s="6">
        <v>-0.11560000000000001</v>
      </c>
      <c r="L196" s="6">
        <v>3.7900000000000003E-2</v>
      </c>
      <c r="M196" s="6">
        <v>4.8499999999999995E-2</v>
      </c>
      <c r="N196" s="6">
        <v>-2.6800000000000001E-2</v>
      </c>
      <c r="O196" s="6">
        <v>0.18059999999999998</v>
      </c>
      <c r="P196" s="6">
        <v>0.23089999999999999</v>
      </c>
      <c r="Q196" s="6">
        <v>6.4000000000000003E-3</v>
      </c>
      <c r="R196" s="6">
        <v>-0.98159999999999992</v>
      </c>
    </row>
    <row r="197" spans="3:18" ht="15.5" x14ac:dyDescent="0.35">
      <c r="C197" t="s">
        <v>191</v>
      </c>
      <c r="I197" s="6">
        <v>-34.08</v>
      </c>
      <c r="J197" s="6">
        <v>-34.86</v>
      </c>
      <c r="K197" s="6">
        <v>-21.74</v>
      </c>
      <c r="M197" s="6">
        <v>1.56</v>
      </c>
      <c r="N197" s="6">
        <v>-0.21</v>
      </c>
      <c r="O197" s="6">
        <v>0.97</v>
      </c>
      <c r="P197" s="6">
        <v>1.26</v>
      </c>
      <c r="Q197" s="6">
        <v>0.08</v>
      </c>
      <c r="R197" s="6">
        <v>-3146.15</v>
      </c>
    </row>
    <row r="198" spans="3:18" ht="15.5" x14ac:dyDescent="0.35">
      <c r="C198" t="s">
        <v>55</v>
      </c>
      <c r="I198" s="6">
        <v>2.0699999999999998</v>
      </c>
      <c r="J198" s="6">
        <v>0.39</v>
      </c>
      <c r="K198" s="6">
        <v>0.36</v>
      </c>
      <c r="L198" s="6">
        <v>1.1200000000000001</v>
      </c>
      <c r="M198" s="6">
        <v>6.14</v>
      </c>
      <c r="N198" s="6">
        <v>2.15</v>
      </c>
      <c r="O198" s="6">
        <v>2.14</v>
      </c>
      <c r="P198" s="6">
        <v>17.11</v>
      </c>
      <c r="Q198" s="6">
        <v>23.18</v>
      </c>
      <c r="R198" s="5">
        <v>0</v>
      </c>
    </row>
    <row r="199" spans="3:18" ht="15.5" x14ac:dyDescent="0.35">
      <c r="C199" t="s">
        <v>52</v>
      </c>
      <c r="I199" s="6">
        <v>128.49</v>
      </c>
      <c r="J199" s="6">
        <v>127.9</v>
      </c>
      <c r="K199" s="6">
        <v>140.56</v>
      </c>
      <c r="L199" s="6">
        <v>156.61000000000001</v>
      </c>
      <c r="M199" s="6">
        <v>85.51</v>
      </c>
      <c r="N199" s="6">
        <v>69.239999999999995</v>
      </c>
      <c r="O199" s="6">
        <v>145.02000000000001</v>
      </c>
      <c r="P199" s="6">
        <v>151.91999999999999</v>
      </c>
      <c r="Q199" s="6">
        <v>127.25</v>
      </c>
      <c r="R199" s="6">
        <v>-9.6300000000000008</v>
      </c>
    </row>
    <row r="200" spans="3:18" ht="15.5" x14ac:dyDescent="0.35">
      <c r="C200" t="s">
        <v>192</v>
      </c>
      <c r="I200" s="6">
        <v>2.0699999999999998</v>
      </c>
      <c r="J200" s="6">
        <v>0.39</v>
      </c>
      <c r="K200" s="6">
        <v>0.36</v>
      </c>
      <c r="L200" s="6">
        <v>1.1399999999999999</v>
      </c>
      <c r="M200" s="6">
        <v>6.93</v>
      </c>
      <c r="N200" s="6">
        <v>2.7</v>
      </c>
      <c r="O200" s="6">
        <v>2.4500000000000002</v>
      </c>
      <c r="P200" s="6">
        <v>20.190000000000001</v>
      </c>
      <c r="Q200" s="6">
        <v>30.51</v>
      </c>
      <c r="R200" s="5">
        <v>0</v>
      </c>
    </row>
    <row r="201" spans="3:18" ht="15.5" x14ac:dyDescent="0.35">
      <c r="C201" t="s">
        <v>193</v>
      </c>
      <c r="I201" s="6">
        <v>128.47999999999999</v>
      </c>
      <c r="J201" s="6">
        <v>127.78</v>
      </c>
      <c r="K201" s="6">
        <v>140.11000000000001</v>
      </c>
      <c r="L201" s="6">
        <v>153.05000000000001</v>
      </c>
      <c r="M201" s="6">
        <v>75.8</v>
      </c>
      <c r="N201" s="6">
        <v>55.25</v>
      </c>
      <c r="O201" s="6">
        <v>126.47</v>
      </c>
      <c r="P201" s="6">
        <v>128.79</v>
      </c>
      <c r="Q201" s="6">
        <v>96.68</v>
      </c>
      <c r="R201" s="6">
        <v>-190.67</v>
      </c>
    </row>
    <row r="202" spans="3:18" ht="15.5" x14ac:dyDescent="0.35">
      <c r="C202" t="s">
        <v>194</v>
      </c>
      <c r="N202" s="5">
        <v>12000000000</v>
      </c>
      <c r="O202" s="5">
        <v>140000000000</v>
      </c>
      <c r="P202" s="5">
        <v>133000000000</v>
      </c>
      <c r="Q202" s="5">
        <v>135000000000</v>
      </c>
    </row>
    <row r="203" spans="3:18" ht="15.5" x14ac:dyDescent="0.35">
      <c r="C203" t="s">
        <v>195</v>
      </c>
      <c r="N203" s="5">
        <v>125000000000</v>
      </c>
      <c r="O203" s="5">
        <v>2000000000</v>
      </c>
    </row>
    <row r="204" spans="3:18" ht="15.5" x14ac:dyDescent="0.35">
      <c r="C204" t="s">
        <v>25</v>
      </c>
      <c r="N204" s="5">
        <v>137000000000</v>
      </c>
      <c r="O204" s="5">
        <v>142000000000</v>
      </c>
      <c r="P204" s="5">
        <v>133000000000</v>
      </c>
      <c r="Q204" s="5">
        <v>135000000000</v>
      </c>
    </row>
    <row r="205" spans="3:18" ht="15.5" x14ac:dyDescent="0.35">
      <c r="C205" t="s">
        <v>22</v>
      </c>
      <c r="I205" s="5">
        <v>-1000000000</v>
      </c>
      <c r="J205" s="5">
        <v>-1000000000</v>
      </c>
      <c r="K205" s="5">
        <v>-1000000000</v>
      </c>
      <c r="L205" s="5">
        <v>-1000000000</v>
      </c>
      <c r="M205" s="5">
        <v>-2000000000</v>
      </c>
      <c r="N205" s="5">
        <v>135000000000</v>
      </c>
      <c r="O205" s="5">
        <v>138000000000</v>
      </c>
      <c r="P205" s="5">
        <v>115000000000</v>
      </c>
      <c r="Q205" s="5">
        <v>96000000000</v>
      </c>
      <c r="R205" s="5">
        <v>-1000000000</v>
      </c>
    </row>
    <row r="206" spans="3:18" ht="15.5" x14ac:dyDescent="0.35">
      <c r="C206" t="s">
        <v>196</v>
      </c>
      <c r="I206" s="5">
        <v>37000000000</v>
      </c>
      <c r="J206" s="5">
        <v>39000000000</v>
      </c>
      <c r="K206" s="5">
        <v>55000000000</v>
      </c>
      <c r="L206" s="5">
        <v>73000000000</v>
      </c>
      <c r="M206" s="5">
        <v>44000000000</v>
      </c>
      <c r="N206" s="5">
        <v>154000000000</v>
      </c>
      <c r="O206" s="5">
        <v>81000000000</v>
      </c>
      <c r="P206" s="5">
        <v>84000000000</v>
      </c>
      <c r="Q206" s="5">
        <v>63000000000</v>
      </c>
      <c r="R206" s="5">
        <v>0</v>
      </c>
    </row>
    <row r="207" spans="3:18" ht="15.5" x14ac:dyDescent="0.35">
      <c r="C207" t="s">
        <v>197</v>
      </c>
      <c r="I207" s="5">
        <v>-1000000000</v>
      </c>
      <c r="J207" s="5">
        <v>0</v>
      </c>
      <c r="K207" s="5">
        <v>2000000000</v>
      </c>
      <c r="L207" s="5">
        <v>-18000000000</v>
      </c>
      <c r="M207" s="5">
        <v>-8000000000</v>
      </c>
      <c r="N207" s="5">
        <v>3000000000</v>
      </c>
      <c r="O207" s="5">
        <v>-21000000000</v>
      </c>
      <c r="P207" s="5">
        <v>-34000000000</v>
      </c>
      <c r="Q207" s="5">
        <v>-37000000000</v>
      </c>
      <c r="R207" s="5">
        <v>-9000000000</v>
      </c>
    </row>
    <row r="208" spans="3:18" ht="15.5" x14ac:dyDescent="0.35">
      <c r="C208" t="s">
        <v>198</v>
      </c>
      <c r="J208" s="5">
        <v>0</v>
      </c>
      <c r="K208" s="5">
        <v>-2000000000</v>
      </c>
      <c r="L208" s="5">
        <v>-2000000000</v>
      </c>
      <c r="M208" s="5">
        <v>-1000000000</v>
      </c>
      <c r="O208" s="5">
        <v>0</v>
      </c>
      <c r="P208" s="5">
        <v>-1000000000</v>
      </c>
      <c r="Q208" s="5">
        <v>-1000000000</v>
      </c>
      <c r="R208" s="5">
        <v>-29000000000</v>
      </c>
    </row>
    <row r="209" spans="2:18" ht="15.5" x14ac:dyDescent="0.35">
      <c r="C209" t="s">
        <v>14</v>
      </c>
      <c r="I209" s="5">
        <v>-1000000000</v>
      </c>
      <c r="J209" s="5">
        <v>0</v>
      </c>
      <c r="K209" s="5">
        <v>0</v>
      </c>
      <c r="L209" s="5">
        <v>-20000000000</v>
      </c>
      <c r="M209" s="5">
        <v>-9000000000</v>
      </c>
      <c r="N209" s="5">
        <v>3000000000</v>
      </c>
      <c r="O209" s="5">
        <v>-21000000000</v>
      </c>
      <c r="P209" s="5">
        <v>-34000000000</v>
      </c>
      <c r="Q209" s="5">
        <v>-38000000000</v>
      </c>
      <c r="R209" s="5">
        <v>-38000000000</v>
      </c>
    </row>
    <row r="210" spans="2:18" ht="15.5" x14ac:dyDescent="0.35">
      <c r="C210" t="s">
        <v>16</v>
      </c>
      <c r="I210" s="6">
        <v>-0.82</v>
      </c>
      <c r="J210" s="6">
        <v>0.11</v>
      </c>
      <c r="K210" s="6">
        <v>-0.01</v>
      </c>
      <c r="L210" s="6">
        <v>-18.16</v>
      </c>
      <c r="M210" s="6">
        <v>-12.8</v>
      </c>
      <c r="N210" s="6">
        <v>4.2300000000000004</v>
      </c>
      <c r="O210" s="6">
        <v>-29.6</v>
      </c>
      <c r="P210" s="6">
        <v>-47.48</v>
      </c>
      <c r="Q210" s="6">
        <v>-58.07</v>
      </c>
      <c r="R210" s="6">
        <v>-304.20999999999998</v>
      </c>
    </row>
    <row r="212" spans="2:18" ht="15.5" x14ac:dyDescent="0.35">
      <c r="B212" t="s">
        <v>199</v>
      </c>
      <c r="C212" t="s">
        <v>200</v>
      </c>
      <c r="D212" s="5">
        <v>-385000000</v>
      </c>
      <c r="E212" s="5">
        <v>3000000000</v>
      </c>
      <c r="F212" s="5">
        <v>-591000000</v>
      </c>
      <c r="G212" s="5">
        <v>-497000000</v>
      </c>
      <c r="H212" s="5">
        <v>-2000000000</v>
      </c>
      <c r="I212" s="5">
        <v>646000000</v>
      </c>
      <c r="J212" s="5">
        <v>-14000000000</v>
      </c>
      <c r="K212" s="5">
        <v>-17000000000</v>
      </c>
      <c r="L212" s="5">
        <v>735000000</v>
      </c>
      <c r="M212" s="5">
        <v>2000000000</v>
      </c>
      <c r="N212" s="5">
        <v>-42000000000</v>
      </c>
      <c r="O212" s="5">
        <v>-5000000000</v>
      </c>
      <c r="P212" s="5">
        <v>2000000000</v>
      </c>
      <c r="Q212" s="5">
        <v>3000000000</v>
      </c>
    </row>
    <row r="213" spans="2:18" ht="15.5" x14ac:dyDescent="0.35">
      <c r="C213" t="s">
        <v>326</v>
      </c>
      <c r="H213" s="5">
        <v>1000000000</v>
      </c>
      <c r="I213" s="5">
        <v>646000000</v>
      </c>
      <c r="J213" s="5">
        <v>-14000000000</v>
      </c>
      <c r="K213" s="5">
        <v>-17000000000</v>
      </c>
      <c r="L213" s="5">
        <v>735000000</v>
      </c>
      <c r="M213" s="5">
        <v>2000000000</v>
      </c>
      <c r="N213" s="5">
        <v>-42000000000</v>
      </c>
      <c r="O213" s="5">
        <v>-5000000000</v>
      </c>
      <c r="P213" s="5">
        <v>2000000000</v>
      </c>
      <c r="Q213" s="5">
        <v>3000000000</v>
      </c>
    </row>
    <row r="214" spans="2:18" ht="15.5" x14ac:dyDescent="0.35">
      <c r="C214" t="s">
        <v>43</v>
      </c>
      <c r="D214" s="6">
        <v>-0.36</v>
      </c>
      <c r="E214" s="6">
        <v>2.5099999999999998</v>
      </c>
      <c r="F214" s="6">
        <v>-0.55000000000000004</v>
      </c>
      <c r="G214" s="6">
        <v>-0.46</v>
      </c>
      <c r="H214" s="6">
        <v>-1.43</v>
      </c>
      <c r="I214" s="6">
        <v>0.6</v>
      </c>
      <c r="J214" s="6">
        <v>-12.83</v>
      </c>
      <c r="K214" s="6">
        <v>-15.94</v>
      </c>
      <c r="L214" s="6">
        <v>0.68</v>
      </c>
      <c r="M214" s="6">
        <v>2.3199999999999998</v>
      </c>
      <c r="N214" s="6">
        <v>-38.700000000000003</v>
      </c>
      <c r="O214" s="6">
        <v>-4.99</v>
      </c>
      <c r="P214" s="6">
        <v>1.41</v>
      </c>
      <c r="Q214" s="6">
        <v>2.71</v>
      </c>
    </row>
    <row r="215" spans="2:18" ht="15.5" x14ac:dyDescent="0.35">
      <c r="C215" t="s">
        <v>327</v>
      </c>
      <c r="H215" s="6">
        <v>1.1399999999999999</v>
      </c>
      <c r="I215" s="6">
        <v>0.6</v>
      </c>
      <c r="J215" s="6">
        <v>-12.83</v>
      </c>
      <c r="K215" s="6">
        <v>-15.94</v>
      </c>
      <c r="L215" s="6">
        <v>0.68</v>
      </c>
      <c r="M215" s="6">
        <v>2.3199999999999998</v>
      </c>
      <c r="N215" s="6">
        <v>-38.700000000000003</v>
      </c>
      <c r="O215" s="6">
        <v>-4.99</v>
      </c>
      <c r="P215" s="6">
        <v>1.41</v>
      </c>
      <c r="Q215" s="6">
        <v>2.71</v>
      </c>
    </row>
    <row r="216" spans="2:18" ht="15.5" x14ac:dyDescent="0.35">
      <c r="C216" t="s">
        <v>201</v>
      </c>
      <c r="D216" s="5">
        <v>2000000000</v>
      </c>
      <c r="E216" s="5">
        <v>2000000000</v>
      </c>
      <c r="F216" s="5">
        <v>2000000000</v>
      </c>
      <c r="G216" s="5">
        <v>3000000000</v>
      </c>
      <c r="H216" s="5">
        <v>7000000000</v>
      </c>
      <c r="I216" s="5">
        <v>10000000000</v>
      </c>
      <c r="J216" s="5">
        <v>122000000000</v>
      </c>
      <c r="K216" s="5">
        <v>271000000000</v>
      </c>
      <c r="L216" s="5">
        <v>364000000000</v>
      </c>
      <c r="M216" s="5">
        <v>339000000000</v>
      </c>
      <c r="N216" s="5">
        <v>913000000000</v>
      </c>
      <c r="O216" s="5">
        <v>2900000000000</v>
      </c>
      <c r="P216" s="5">
        <v>2567000000000</v>
      </c>
      <c r="Q216" s="5">
        <v>1130000000000</v>
      </c>
    </row>
    <row r="217" spans="2:18" ht="15.5" x14ac:dyDescent="0.35">
      <c r="C217" t="s">
        <v>328</v>
      </c>
      <c r="H217" s="5">
        <v>8000000000</v>
      </c>
      <c r="I217" s="5">
        <v>10000000000</v>
      </c>
      <c r="J217" s="5">
        <v>122000000000</v>
      </c>
      <c r="K217" s="5">
        <v>271000000000</v>
      </c>
      <c r="L217" s="5">
        <v>364000000000</v>
      </c>
      <c r="M217" s="5">
        <v>339000000000</v>
      </c>
      <c r="N217" s="5">
        <v>913000000000</v>
      </c>
      <c r="O217" s="5">
        <v>2900000000000</v>
      </c>
      <c r="P217" s="5">
        <v>2567000000000</v>
      </c>
      <c r="Q217" s="5">
        <v>1130000000000</v>
      </c>
    </row>
    <row r="218" spans="2:18" ht="15.5" x14ac:dyDescent="0.35">
      <c r="C218" t="s">
        <v>202</v>
      </c>
      <c r="I218" s="6">
        <v>-64.2</v>
      </c>
    </row>
    <row r="219" spans="2:18" ht="15.5" x14ac:dyDescent="0.35">
      <c r="C219" t="s">
        <v>203</v>
      </c>
      <c r="I219" s="6">
        <v>80.38</v>
      </c>
    </row>
    <row r="220" spans="2:18" ht="15.5" x14ac:dyDescent="0.35">
      <c r="C220" t="s">
        <v>204</v>
      </c>
      <c r="I220" s="6">
        <v>7.49</v>
      </c>
    </row>
    <row r="221" spans="2:18" ht="15.5" x14ac:dyDescent="0.35">
      <c r="C221" t="s">
        <v>205</v>
      </c>
      <c r="I221" s="6">
        <v>1.24E-2</v>
      </c>
    </row>
    <row r="222" spans="2:18" ht="15.5" x14ac:dyDescent="0.35">
      <c r="C222" t="s">
        <v>206</v>
      </c>
      <c r="I222" s="6">
        <v>11.68</v>
      </c>
    </row>
    <row r="223" spans="2:18" ht="15.5" x14ac:dyDescent="0.35">
      <c r="C223" t="s">
        <v>207</v>
      </c>
      <c r="I223" s="6">
        <v>0.72</v>
      </c>
    </row>
    <row r="224" spans="2:18" ht="15.5" x14ac:dyDescent="0.35">
      <c r="C224" t="s">
        <v>329</v>
      </c>
      <c r="I224" s="6">
        <v>-306.45</v>
      </c>
    </row>
    <row r="225" spans="3:9" ht="15.5" x14ac:dyDescent="0.35">
      <c r="C225" t="s">
        <v>208</v>
      </c>
      <c r="I225" s="6">
        <v>-306.45</v>
      </c>
    </row>
    <row r="226" spans="3:9" ht="15.5" x14ac:dyDescent="0.35">
      <c r="C226" t="s">
        <v>209</v>
      </c>
      <c r="I226" s="6">
        <v>-97.46</v>
      </c>
    </row>
    <row r="227" spans="3:9" ht="15.5" x14ac:dyDescent="0.35">
      <c r="C227" t="s">
        <v>210</v>
      </c>
      <c r="I227" s="6">
        <v>-2653.08</v>
      </c>
    </row>
    <row r="228" spans="3:9" ht="15.5" x14ac:dyDescent="0.35">
      <c r="C228" t="s">
        <v>211</v>
      </c>
      <c r="I228" s="6">
        <v>0.77</v>
      </c>
    </row>
    <row r="229" spans="3:9" ht="15.5" x14ac:dyDescent="0.35">
      <c r="C229" t="s">
        <v>212</v>
      </c>
      <c r="I229" s="6">
        <v>-19.649999999999999</v>
      </c>
    </row>
    <row r="230" spans="3:9" ht="15.5" x14ac:dyDescent="0.35">
      <c r="C230" t="s">
        <v>213</v>
      </c>
      <c r="I230" s="6">
        <v>1.1399999999999999</v>
      </c>
    </row>
    <row r="231" spans="3:9" ht="15.5" x14ac:dyDescent="0.35">
      <c r="C231" t="s">
        <v>214</v>
      </c>
      <c r="I231" s="6">
        <v>-1.43</v>
      </c>
    </row>
    <row r="232" spans="3:9" ht="15.5" x14ac:dyDescent="0.35">
      <c r="C232" t="s">
        <v>215</v>
      </c>
      <c r="I232" s="6">
        <v>7.88</v>
      </c>
    </row>
    <row r="233" spans="3:9" ht="15.5" x14ac:dyDescent="0.35">
      <c r="C233" t="s">
        <v>216</v>
      </c>
      <c r="D233" s="6">
        <v>0.5</v>
      </c>
    </row>
    <row r="234" spans="3:9" ht="15.5" x14ac:dyDescent="0.35">
      <c r="C234" t="s">
        <v>217</v>
      </c>
      <c r="I234" s="6">
        <v>128.13999999999999</v>
      </c>
    </row>
    <row r="235" spans="3:9" ht="15.5" x14ac:dyDescent="0.35">
      <c r="C235" t="s">
        <v>218</v>
      </c>
      <c r="I235" s="6">
        <v>-0.3</v>
      </c>
    </row>
    <row r="236" spans="3:9" ht="15.5" x14ac:dyDescent="0.35">
      <c r="C236" t="s">
        <v>219</v>
      </c>
      <c r="D236" s="6">
        <v>4.3</v>
      </c>
    </row>
    <row r="237" spans="3:9" ht="15.5" x14ac:dyDescent="0.35">
      <c r="C237" t="s">
        <v>220</v>
      </c>
      <c r="D237" s="6">
        <v>0.55000000000000004</v>
      </c>
    </row>
    <row r="238" spans="3:9" ht="15.5" x14ac:dyDescent="0.35">
      <c r="C238" t="s">
        <v>221</v>
      </c>
      <c r="D238" s="6">
        <v>0.08</v>
      </c>
    </row>
    <row r="239" spans="3:9" ht="15.5" x14ac:dyDescent="0.35">
      <c r="C239" t="s">
        <v>222</v>
      </c>
      <c r="D239" s="6">
        <v>1.0900000000000001</v>
      </c>
    </row>
    <row r="240" spans="3:9" ht="15.5" x14ac:dyDescent="0.35">
      <c r="C240" t="s">
        <v>12</v>
      </c>
      <c r="D240" s="5">
        <v>0</v>
      </c>
    </row>
    <row r="241" spans="3:9" ht="15.5" x14ac:dyDescent="0.35">
      <c r="C241" t="s">
        <v>224</v>
      </c>
      <c r="I241" s="6">
        <v>16.670000000000002</v>
      </c>
    </row>
    <row r="242" spans="3:9" ht="15.5" x14ac:dyDescent="0.35">
      <c r="C242" t="s">
        <v>225</v>
      </c>
      <c r="I242" s="6">
        <v>8.199999999999999E-3</v>
      </c>
    </row>
    <row r="243" spans="3:9" ht="15.5" x14ac:dyDescent="0.35">
      <c r="C243" t="s">
        <v>226</v>
      </c>
      <c r="I243" s="6">
        <v>8.8999999999999999E-3</v>
      </c>
    </row>
    <row r="244" spans="3:9" ht="15.5" x14ac:dyDescent="0.35">
      <c r="C244" t="s">
        <v>227</v>
      </c>
      <c r="I244" s="6">
        <v>-7.3000000000000001E-3</v>
      </c>
    </row>
    <row r="245" spans="3:9" ht="15.5" x14ac:dyDescent="0.35">
      <c r="C245" t="s">
        <v>228</v>
      </c>
      <c r="I245" s="6">
        <v>-1.8700000000000001E-2</v>
      </c>
    </row>
    <row r="246" spans="3:9" ht="15.5" x14ac:dyDescent="0.35">
      <c r="C246" t="s">
        <v>330</v>
      </c>
      <c r="D246" s="6">
        <v>46.8</v>
      </c>
    </row>
    <row r="247" spans="3:9" ht="15.5" x14ac:dyDescent="0.35">
      <c r="C247" t="s">
        <v>229</v>
      </c>
      <c r="D247" s="6">
        <v>2881.07</v>
      </c>
    </row>
    <row r="248" spans="3:9" ht="15.5" x14ac:dyDescent="0.35">
      <c r="C248" t="s">
        <v>230</v>
      </c>
      <c r="D248" s="6">
        <v>476.28</v>
      </c>
    </row>
    <row r="249" spans="3:9" ht="15.5" x14ac:dyDescent="0.35">
      <c r="C249" t="s">
        <v>231</v>
      </c>
      <c r="D249" s="6">
        <v>2451.59</v>
      </c>
    </row>
    <row r="250" spans="3:9" ht="15.5" x14ac:dyDescent="0.35">
      <c r="C250" t="s">
        <v>331</v>
      </c>
      <c r="D250" s="6">
        <v>1.94</v>
      </c>
    </row>
    <row r="251" spans="3:9" ht="15.5" x14ac:dyDescent="0.35">
      <c r="C251" t="s">
        <v>232</v>
      </c>
      <c r="I251" s="6">
        <v>0.06</v>
      </c>
    </row>
    <row r="252" spans="3:9" ht="15.5" x14ac:dyDescent="0.35">
      <c r="C252" t="s">
        <v>233</v>
      </c>
      <c r="I252" s="6">
        <v>0.16</v>
      </c>
    </row>
    <row r="253" spans="3:9" ht="15.5" x14ac:dyDescent="0.35">
      <c r="C253" t="s">
        <v>39</v>
      </c>
      <c r="I253" s="5">
        <v>99000000000</v>
      </c>
    </row>
    <row r="254" spans="3:9" ht="15.5" x14ac:dyDescent="0.35">
      <c r="C254" t="s">
        <v>234</v>
      </c>
      <c r="I254" s="5">
        <v>99000000000</v>
      </c>
    </row>
    <row r="255" spans="3:9" ht="15.5" x14ac:dyDescent="0.35">
      <c r="C255" t="s">
        <v>235</v>
      </c>
      <c r="I255" s="5">
        <v>1080000000</v>
      </c>
    </row>
    <row r="256" spans="3:9" ht="15.5" x14ac:dyDescent="0.35">
      <c r="C256" t="s">
        <v>236</v>
      </c>
      <c r="I256" s="6">
        <v>0.57830000000000004</v>
      </c>
    </row>
    <row r="257" spans="3:9" ht="15.5" x14ac:dyDescent="0.35">
      <c r="C257" t="s">
        <v>237</v>
      </c>
      <c r="D257" s="6">
        <v>0.2823</v>
      </c>
    </row>
    <row r="258" spans="3:9" ht="15.5" x14ac:dyDescent="0.35">
      <c r="C258" t="s">
        <v>238</v>
      </c>
      <c r="D258" s="6">
        <v>-0.17489999999999997</v>
      </c>
    </row>
    <row r="259" spans="3:9" ht="15.5" x14ac:dyDescent="0.35">
      <c r="C259" t="s">
        <v>239</v>
      </c>
      <c r="D259" s="6">
        <v>-0.2069</v>
      </c>
    </row>
    <row r="260" spans="3:9" ht="15.5" x14ac:dyDescent="0.35">
      <c r="C260" t="s">
        <v>240</v>
      </c>
      <c r="D260" s="6">
        <v>-0.46950000000000003</v>
      </c>
    </row>
    <row r="261" spans="3:9" ht="15.5" x14ac:dyDescent="0.35">
      <c r="C261" t="s">
        <v>241</v>
      </c>
      <c r="D261" s="6">
        <v>-0.1358</v>
      </c>
    </row>
    <row r="262" spans="3:9" ht="15.5" x14ac:dyDescent="0.35">
      <c r="C262" t="s">
        <v>242</v>
      </c>
      <c r="D262" s="6">
        <v>0.60319999999999996</v>
      </c>
    </row>
    <row r="263" spans="3:9" ht="15.5" x14ac:dyDescent="0.35">
      <c r="C263" t="s">
        <v>243</v>
      </c>
      <c r="I263" s="5">
        <v>6</v>
      </c>
    </row>
    <row r="264" spans="3:9" ht="15.5" x14ac:dyDescent="0.35">
      <c r="C264" t="s">
        <v>244</v>
      </c>
      <c r="I264" s="6">
        <v>0.83</v>
      </c>
    </row>
    <row r="265" spans="3:9" ht="15.5" x14ac:dyDescent="0.35">
      <c r="C265" t="s">
        <v>245</v>
      </c>
      <c r="I265" s="6">
        <v>0.11</v>
      </c>
    </row>
    <row r="266" spans="3:9" ht="15.5" x14ac:dyDescent="0.35">
      <c r="C266" t="s">
        <v>246</v>
      </c>
      <c r="I266" s="6">
        <v>0.12</v>
      </c>
    </row>
    <row r="267" spans="3:9" ht="15.5" x14ac:dyDescent="0.35">
      <c r="C267" t="s">
        <v>247</v>
      </c>
      <c r="I267" s="6">
        <v>0.3</v>
      </c>
    </row>
    <row r="268" spans="3:9" ht="15.5" x14ac:dyDescent="0.35">
      <c r="C268" t="s">
        <v>248</v>
      </c>
      <c r="I268" s="6">
        <v>0.11</v>
      </c>
    </row>
    <row r="269" spans="3:9" ht="15.5" x14ac:dyDescent="0.35">
      <c r="C269" t="s">
        <v>249</v>
      </c>
      <c r="I269" s="6">
        <v>0.63</v>
      </c>
    </row>
    <row r="270" spans="3:9" ht="15.5" x14ac:dyDescent="0.35">
      <c r="C270" t="s">
        <v>250</v>
      </c>
      <c r="I270" s="6">
        <v>0.2</v>
      </c>
    </row>
    <row r="271" spans="3:9" ht="15.5" x14ac:dyDescent="0.35">
      <c r="C271" t="s">
        <v>251</v>
      </c>
      <c r="I271" s="5">
        <v>8000000000</v>
      </c>
    </row>
    <row r="272" spans="3:9" ht="15.5" x14ac:dyDescent="0.35">
      <c r="C272" t="s">
        <v>252</v>
      </c>
      <c r="I272" s="5">
        <v>2000000000</v>
      </c>
    </row>
    <row r="273" spans="3:9" ht="15.5" x14ac:dyDescent="0.35">
      <c r="C273" t="s">
        <v>253</v>
      </c>
      <c r="I273" s="5">
        <v>0</v>
      </c>
    </row>
    <row r="274" spans="3:9" ht="15.5" x14ac:dyDescent="0.35">
      <c r="C274" t="s">
        <v>254</v>
      </c>
      <c r="I274" s="5">
        <v>1000000000</v>
      </c>
    </row>
    <row r="275" spans="3:9" ht="15.5" x14ac:dyDescent="0.35">
      <c r="C275" t="s">
        <v>255</v>
      </c>
      <c r="D275" s="5">
        <v>1000000000</v>
      </c>
    </row>
    <row r="276" spans="3:9" ht="15.5" x14ac:dyDescent="0.35">
      <c r="C276" t="s">
        <v>256</v>
      </c>
      <c r="D276" s="5">
        <v>150000000000</v>
      </c>
    </row>
    <row r="277" spans="3:9" ht="15.5" x14ac:dyDescent="0.35">
      <c r="C277" t="s">
        <v>257</v>
      </c>
      <c r="D277" s="5">
        <v>12000000000</v>
      </c>
    </row>
    <row r="278" spans="3:9" ht="15.5" x14ac:dyDescent="0.35">
      <c r="C278" t="s">
        <v>184</v>
      </c>
      <c r="D278" s="5">
        <v>37000000000</v>
      </c>
    </row>
    <row r="279" spans="3:9" ht="15.5" x14ac:dyDescent="0.35">
      <c r="C279" t="s">
        <v>258</v>
      </c>
      <c r="I279" s="5">
        <v>138000000000</v>
      </c>
    </row>
    <row r="280" spans="3:9" ht="15.5" x14ac:dyDescent="0.35">
      <c r="C280" t="s">
        <v>20</v>
      </c>
      <c r="D280" s="5">
        <v>-1000000000</v>
      </c>
    </row>
    <row r="281" spans="3:9" ht="15.5" x14ac:dyDescent="0.35">
      <c r="C281" t="s">
        <v>183</v>
      </c>
      <c r="I281" s="5">
        <v>138000000000</v>
      </c>
    </row>
    <row r="282" spans="3:9" ht="15.5" x14ac:dyDescent="0.35">
      <c r="C282" t="s">
        <v>332</v>
      </c>
      <c r="I282" s="5">
        <v>0</v>
      </c>
    </row>
    <row r="283" spans="3:9" ht="15.5" x14ac:dyDescent="0.35">
      <c r="C283" t="s">
        <v>259</v>
      </c>
      <c r="I283" s="5">
        <v>0</v>
      </c>
    </row>
    <row r="284" spans="3:9" ht="15.5" x14ac:dyDescent="0.35">
      <c r="C284" t="s">
        <v>262</v>
      </c>
      <c r="I284" s="5">
        <v>0</v>
      </c>
    </row>
  </sheetData>
  <pageMargins left="0.7" right="0.7" top="0.75" bottom="0.75" header="0.3" footer="0.3"/>
  <ignoredErrors>
    <ignoredError sqref="A1:R28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607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608</v>
      </c>
      <c r="D2" s="2" vm="95">
        <f ca="1">IFERROR(_xlfn.STOCKHISTORY("XIDX:" &amp; $C$1, D3, , 0, 0, 1), "Libur")</f>
        <v>77</v>
      </c>
      <c r="H2" s="2" vm="95">
        <f ca="1">IFERROR(INDEX(D2:G2,COUNT(D2:G2)),"")</f>
        <v>77</v>
      </c>
      <c r="I2" s="2" vm="96">
        <f t="shared" ref="I2:R2" ca="1" si="0">IFERROR(_xlfn.STOCKHISTORY("XIDX:" &amp; $C$1, I1, , 0, 0, 1), "Libur")</f>
        <v>82</v>
      </c>
      <c r="J2" s="2" vm="97">
        <f t="shared" ca="1" si="0"/>
        <v>32.095999999999997</v>
      </c>
      <c r="K2" s="2" vm="98">
        <f t="shared" ca="1" si="0"/>
        <v>50.796500000000002</v>
      </c>
      <c r="L2" s="2" vm="99">
        <f t="shared" ca="1" si="0"/>
        <v>41.9071</v>
      </c>
      <c r="M2" s="2" vm="100">
        <f t="shared" ca="1" si="0"/>
        <v>46.986800000000002</v>
      </c>
      <c r="N2" s="2" vm="101">
        <f t="shared" ca="1" si="0"/>
        <v>97.148399999999995</v>
      </c>
      <c r="O2" s="2" vm="102">
        <f t="shared" ca="1" si="0"/>
        <v>109.21259999999999</v>
      </c>
      <c r="P2" s="2" vm="103">
        <f t="shared" ca="1" si="0"/>
        <v>137.1507</v>
      </c>
      <c r="Q2" s="2" vm="104">
        <f t="shared" ca="1" si="0"/>
        <v>201.9162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114939368</v>
      </c>
      <c r="H4" s="2">
        <f>IFERROR(SUM(D4:G4)*(4/MAX(1,COUNT(D4:G4))),"")</f>
        <v>459757472</v>
      </c>
      <c r="I4" s="2">
        <f t="shared" ref="I4:R4" si="1">IFERROR(INDEX(I51:I500,MATCH($C$4,$C$51:$C$500,0)),"")</f>
        <v>491882794</v>
      </c>
      <c r="J4" s="2">
        <f t="shared" si="1"/>
        <v>421223186</v>
      </c>
      <c r="K4" s="2">
        <f t="shared" si="1"/>
        <v>373206984</v>
      </c>
      <c r="L4" s="2">
        <f t="shared" si="1"/>
        <v>238703893</v>
      </c>
      <c r="M4" s="2">
        <f t="shared" si="1"/>
        <v>210593315</v>
      </c>
      <c r="N4" s="2">
        <f t="shared" si="1"/>
        <v>253841435</v>
      </c>
      <c r="O4" s="2">
        <f t="shared" si="1"/>
        <v>519484485</v>
      </c>
      <c r="P4" s="2">
        <f t="shared" si="1"/>
        <v>470019786</v>
      </c>
      <c r="Q4" s="2">
        <f t="shared" si="1"/>
        <v>439281242</v>
      </c>
      <c r="R4" s="2">
        <f t="shared" si="1"/>
        <v>388662512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6539411</v>
      </c>
      <c r="H5" s="2">
        <f>IFERROR(SUM(D5:G5)*(4/MAX(1,COUNT(D5:G5))),"")</f>
        <v>26157644</v>
      </c>
      <c r="I5" s="2">
        <f t="shared" ref="I5:R5" si="2">IFERROR(INDEX(I51:I500,MATCH($C$5,$C$51:$C$500,0)),"")</f>
        <v>34345402</v>
      </c>
      <c r="J5" s="2">
        <f t="shared" si="2"/>
        <v>27343918</v>
      </c>
      <c r="K5" s="2">
        <f t="shared" si="2"/>
        <v>20041297</v>
      </c>
      <c r="L5" s="2">
        <f t="shared" si="2"/>
        <v>7290386</v>
      </c>
      <c r="M5" s="2">
        <f t="shared" si="2"/>
        <v>-124373514</v>
      </c>
      <c r="N5" s="2">
        <f t="shared" si="2"/>
        <v>-325935623</v>
      </c>
      <c r="O5" s="2">
        <f t="shared" si="2"/>
        <v>-1865579</v>
      </c>
      <c r="P5" s="2">
        <f t="shared" si="2"/>
        <v>33559682</v>
      </c>
      <c r="Q5" s="2">
        <f t="shared" si="2"/>
        <v>50727463</v>
      </c>
      <c r="R5" s="2">
        <f t="shared" si="2"/>
        <v>49762884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140576525</v>
      </c>
      <c r="H6" s="2">
        <f>IFERROR(INDEX(D6:G6,COUNT(D6:G6)),"")</f>
        <v>140576525</v>
      </c>
      <c r="I6" s="2">
        <f t="shared" ref="I6:R6" si="3">IFERROR(INDEX(I51:I500,MATCH($C$6,$C$51:$C$500,0)),"")</f>
        <v>114567060</v>
      </c>
      <c r="J6" s="2">
        <f t="shared" si="3"/>
        <v>-257901303</v>
      </c>
      <c r="K6" s="2">
        <f t="shared" si="3"/>
        <v>-311161902</v>
      </c>
      <c r="L6" s="2">
        <f t="shared" si="3"/>
        <v>-331021320</v>
      </c>
      <c r="M6" s="2">
        <f t="shared" si="3"/>
        <v>-338359211</v>
      </c>
      <c r="N6" s="2">
        <f t="shared" si="3"/>
        <v>-214030284</v>
      </c>
      <c r="O6" s="2">
        <f t="shared" si="3"/>
        <v>265275331</v>
      </c>
      <c r="P6" s="2">
        <f t="shared" si="3"/>
        <v>329158987</v>
      </c>
      <c r="Q6" s="2">
        <f t="shared" si="3"/>
        <v>305788575</v>
      </c>
      <c r="R6" s="2">
        <f t="shared" si="3"/>
        <v>172555004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124.84</v>
      </c>
      <c r="H7" s="3">
        <f>IFERROR(INDEX(D7:G7,COUNT(D7:G7)),"")</f>
        <v>124.84</v>
      </c>
      <c r="I7" s="3">
        <f t="shared" ref="I7:R7" si="4">IFERROR(INDEX(I51:I500,MATCH($C$7,$C$51:$C$500,0))/1000000000,"")</f>
        <v>120.02</v>
      </c>
      <c r="J7" s="3">
        <f t="shared" si="4"/>
        <v>28.23</v>
      </c>
      <c r="K7" s="3">
        <f t="shared" si="4"/>
        <v>28.23</v>
      </c>
      <c r="L7" s="3">
        <f t="shared" si="4"/>
        <v>28.23</v>
      </c>
      <c r="M7" s="3">
        <f t="shared" si="4"/>
        <v>28.23</v>
      </c>
      <c r="N7" s="3">
        <f t="shared" si="4"/>
        <v>28.23</v>
      </c>
      <c r="O7" s="3">
        <f t="shared" si="4"/>
        <v>28.23</v>
      </c>
      <c r="P7" s="3">
        <f t="shared" si="4"/>
        <v>28.23</v>
      </c>
      <c r="Q7" s="3">
        <f t="shared" si="4"/>
        <v>28.23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53000000000</v>
      </c>
      <c r="H8" s="2">
        <f>IFERROR(INDEX(D8:G8,COUNT(D8:G8)),"")</f>
        <v>53000000000</v>
      </c>
      <c r="I8" s="2">
        <f t="shared" ref="I8:R8" si="5">IFERROR(INDEX(I51:I500,MATCH($C$8,$C$51:$C$500,0)),"")</f>
        <v>1035000000000</v>
      </c>
      <c r="J8" s="2">
        <f t="shared" si="5"/>
        <v>174000000000</v>
      </c>
      <c r="K8" s="2">
        <f t="shared" si="5"/>
        <v>460000000000</v>
      </c>
      <c r="L8" s="2">
        <f t="shared" si="5"/>
        <v>73000000000</v>
      </c>
      <c r="M8" s="2">
        <f t="shared" si="5"/>
        <v>176000000000</v>
      </c>
      <c r="N8" s="2">
        <f t="shared" si="5"/>
        <v>-1785000000000</v>
      </c>
      <c r="O8" s="2">
        <f t="shared" si="5"/>
        <v>-342000000000</v>
      </c>
      <c r="P8" s="2">
        <f t="shared" si="5"/>
        <v>-1732000000000</v>
      </c>
      <c r="Q8" s="2">
        <f t="shared" si="5"/>
        <v>-303000000000</v>
      </c>
      <c r="R8" s="2">
        <f t="shared" si="5"/>
        <v>-548000000000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0.43</v>
      </c>
      <c r="H9" s="3">
        <f>IFERROR(INDEX(D9:G9,COUNT(D9:G9)),"")</f>
        <v>0.43</v>
      </c>
      <c r="I9" s="3">
        <f t="shared" ref="I9:R9" si="6">IFERROR(INDEX(I51:I500,MATCH($C$9,$C$51:$C$500,0)),"")</f>
        <v>8.6199999999999992</v>
      </c>
      <c r="J9" s="3">
        <f t="shared" si="6"/>
        <v>6.15</v>
      </c>
      <c r="K9" s="3">
        <f t="shared" si="6"/>
        <v>16.28</v>
      </c>
      <c r="L9" s="3">
        <f t="shared" si="6"/>
        <v>2.6</v>
      </c>
      <c r="M9" s="3">
        <f t="shared" si="6"/>
        <v>6.22</v>
      </c>
      <c r="N9" s="3">
        <f t="shared" si="6"/>
        <v>-63.21</v>
      </c>
      <c r="O9" s="3">
        <f t="shared" si="6"/>
        <v>-12.1</v>
      </c>
      <c r="P9" s="3">
        <f t="shared" si="6"/>
        <v>-61.36</v>
      </c>
      <c r="Q9" s="3">
        <f t="shared" si="6"/>
        <v>-10.73</v>
      </c>
      <c r="R9" s="3">
        <f t="shared" si="6"/>
        <v>-823795.11</v>
      </c>
    </row>
    <row r="10" spans="1:18" ht="15.5" x14ac:dyDescent="0.35">
      <c r="C10" t="s">
        <v>17</v>
      </c>
      <c r="D10" s="3">
        <f ca="1">IFERROR(IF(D9=0,"",D2/D9),"")</f>
        <v>179.06976744186048</v>
      </c>
      <c r="I10" s="3">
        <f t="shared" ref="I10:R10" ca="1" si="7">IFERROR(IF(I9=0,"",I2/I9),"")</f>
        <v>9.5127610208816709</v>
      </c>
      <c r="J10" s="3">
        <f t="shared" ca="1" si="7"/>
        <v>5.2188617886178852</v>
      </c>
      <c r="K10" s="3">
        <f t="shared" ca="1" si="7"/>
        <v>3.1201781326781326</v>
      </c>
      <c r="L10" s="3">
        <f t="shared" ca="1" si="7"/>
        <v>16.118115384615383</v>
      </c>
      <c r="M10" s="3">
        <f t="shared" ca="1" si="7"/>
        <v>7.5541479099678464</v>
      </c>
      <c r="N10" s="3">
        <f t="shared" ca="1" si="7"/>
        <v>-1.5369150450878024</v>
      </c>
      <c r="O10" s="3">
        <f t="shared" ca="1" si="7"/>
        <v>-9.0258347107438013</v>
      </c>
      <c r="P10" s="3">
        <f t="shared" ca="1" si="7"/>
        <v>-2.2351808996088658</v>
      </c>
      <c r="Q10" s="3">
        <f t="shared" ca="1" si="7"/>
        <v>-18.817912395153773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56030970</v>
      </c>
      <c r="H11" s="2">
        <f>IFERROR(INDEX(D11:G11,COUNT(D11:G11)),"")</f>
        <v>56030970</v>
      </c>
      <c r="I11" s="2">
        <f t="shared" ref="I11:R11" si="8">IFERROR(INDEX(I51:I500,MATCH($C$11,$C$51:$C$500,0)),"")</f>
        <v>40955739</v>
      </c>
      <c r="J11" s="2">
        <f t="shared" si="8"/>
        <v>12623481</v>
      </c>
      <c r="K11" s="2">
        <f t="shared" si="8"/>
        <v>21051033</v>
      </c>
      <c r="L11" s="2">
        <f t="shared" si="8"/>
        <v>5103013</v>
      </c>
      <c r="M11" s="2">
        <f t="shared" si="8"/>
        <v>13767313</v>
      </c>
      <c r="N11" s="2">
        <f t="shared" si="8"/>
        <v>8981759</v>
      </c>
      <c r="O11" s="2">
        <f t="shared" si="8"/>
        <v>26985127</v>
      </c>
      <c r="P11" s="2">
        <f t="shared" si="8"/>
        <v>39127169</v>
      </c>
      <c r="Q11" s="2">
        <f t="shared" si="8"/>
        <v>83611326</v>
      </c>
      <c r="R11" s="2">
        <f t="shared" si="8"/>
        <v>60441867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211000000000</v>
      </c>
      <c r="H12" s="2">
        <f>IFERROR(INDEX(D12:G12,COUNT(D12:G12)),"")</f>
        <v>211000000000</v>
      </c>
      <c r="I12" s="2">
        <f t="shared" ref="I12:R12" si="9">IFERROR(INDEX(I51:I500,MATCH($C$12,$C$51:$C$500,0)),"")</f>
        <v>420000000000</v>
      </c>
      <c r="J12" s="2">
        <f t="shared" si="9"/>
        <v>873000000000</v>
      </c>
      <c r="K12" s="2">
        <f t="shared" si="9"/>
        <v>288000000000</v>
      </c>
      <c r="L12" s="2">
        <f t="shared" si="9"/>
        <v>718000000000</v>
      </c>
      <c r="M12" s="2">
        <f t="shared" si="9"/>
        <v>2461000000000</v>
      </c>
      <c r="N12" s="2">
        <f t="shared" si="9"/>
        <v>3027000000000</v>
      </c>
      <c r="O12" s="2">
        <f t="shared" si="9"/>
        <v>7078000000000</v>
      </c>
      <c r="P12" s="2">
        <f t="shared" si="9"/>
        <v>1700000000000</v>
      </c>
      <c r="Q12" s="2">
        <f t="shared" si="9"/>
        <v>-4000000000</v>
      </c>
      <c r="R12" s="2">
        <f t="shared" si="9"/>
        <v>339000000000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1163000000000</v>
      </c>
      <c r="H13" s="2">
        <f>IFERROR(INDEX(D13:G13,COUNT(D13:G13)),"")</f>
        <v>1163000000000</v>
      </c>
      <c r="I13" s="2">
        <f t="shared" ref="I13:R13" si="10">IFERROR(INDEX(I51:I500,MATCH($C$13,$C$51:$C$500,0)),"")</f>
        <v>1105000000000</v>
      </c>
      <c r="J13" s="2">
        <f t="shared" si="10"/>
        <v>1077000000000</v>
      </c>
      <c r="K13" s="2">
        <f t="shared" si="10"/>
        <v>613000000000</v>
      </c>
      <c r="L13" s="2">
        <f t="shared" si="10"/>
        <v>797000000000</v>
      </c>
      <c r="M13" s="2">
        <f t="shared" si="10"/>
        <v>2657000000000</v>
      </c>
      <c r="N13" s="2">
        <f t="shared" si="10"/>
        <v>3154000000000</v>
      </c>
      <c r="O13" s="2">
        <f t="shared" si="10"/>
        <v>7453000000000</v>
      </c>
      <c r="P13" s="2">
        <f t="shared" si="10"/>
        <v>2266000000000</v>
      </c>
      <c r="Q13" s="2">
        <f t="shared" si="10"/>
        <v>1129000000000</v>
      </c>
      <c r="R13" s="2">
        <f t="shared" si="10"/>
        <v>1151000000000</v>
      </c>
    </row>
    <row r="14" spans="1:18" ht="15.5" x14ac:dyDescent="0.35">
      <c r="C14" t="s">
        <v>26</v>
      </c>
      <c r="D14" s="2">
        <f>IFERROR(INDEX(D51:D500,MATCH($C$14,$C$51:$C$500,0)),"")</f>
        <v>-4150378</v>
      </c>
      <c r="H14" s="2">
        <f>IFERROR(SUM(D14:G14)*(4/MAX(1,COUNT(D14:G14))),"")</f>
        <v>-16601512</v>
      </c>
      <c r="I14" s="2">
        <f t="shared" ref="I14:R14" si="11">IFERROR(INDEX(I51:I500,MATCH($C$14,$C$51:$C$500,0)),"")</f>
        <v>-20210871</v>
      </c>
      <c r="J14" s="2">
        <f t="shared" si="11"/>
        <v>-20166464</v>
      </c>
      <c r="K14" s="2">
        <f t="shared" si="11"/>
        <v>-23619058</v>
      </c>
      <c r="L14" s="2">
        <f t="shared" si="11"/>
        <v>-22087788</v>
      </c>
      <c r="M14" s="2">
        <f t="shared" si="11"/>
        <v>-22422554</v>
      </c>
      <c r="N14" s="2">
        <f t="shared" si="11"/>
        <v>-28165478</v>
      </c>
      <c r="O14" s="2">
        <f t="shared" si="11"/>
        <v>-19591875</v>
      </c>
      <c r="P14" s="2">
        <f t="shared" si="11"/>
        <v>-16102259</v>
      </c>
      <c r="Q14" s="2">
        <f t="shared" si="11"/>
        <v>-8740342</v>
      </c>
      <c r="R14" s="2">
        <f t="shared" si="11"/>
        <v>-6546605</v>
      </c>
    </row>
    <row r="15" spans="1:18" ht="15.5" x14ac:dyDescent="0.35">
      <c r="C15" t="s">
        <v>27</v>
      </c>
      <c r="D15" s="2">
        <f>IFERROR(INDEX(D51:D500,MATCH($C$15,$C$51:$C$500,0)),"")</f>
        <v>-2430159</v>
      </c>
      <c r="H15" s="2">
        <f>IFERROR(SUM(D15:G15)*(4/MAX(1,COUNT(D15:G15))),"")</f>
        <v>-9720636</v>
      </c>
      <c r="I15" s="2">
        <f t="shared" ref="I15:R15" si="12">IFERROR(INDEX(I51:I500,MATCH($C$15,$C$51:$C$500,0)),"")</f>
        <v>-6764057</v>
      </c>
      <c r="J15" s="2">
        <f t="shared" si="12"/>
        <v>2155930</v>
      </c>
      <c r="K15" s="2">
        <f t="shared" si="12"/>
        <v>438665</v>
      </c>
      <c r="L15" s="2">
        <f t="shared" si="12"/>
        <v>-1874974</v>
      </c>
      <c r="M15" s="2">
        <f t="shared" si="12"/>
        <v>-15708504</v>
      </c>
      <c r="N15" s="2">
        <f t="shared" si="12"/>
        <v>14000568</v>
      </c>
      <c r="O15" s="2">
        <f t="shared" si="12"/>
        <v>-833235</v>
      </c>
      <c r="P15" s="2">
        <f t="shared" si="12"/>
        <v>-11086922</v>
      </c>
      <c r="Q15" s="2">
        <f t="shared" si="12"/>
        <v>-16802524</v>
      </c>
      <c r="R15" s="2">
        <f t="shared" si="12"/>
        <v>-19256668</v>
      </c>
    </row>
    <row r="16" spans="1:18" ht="15.5" x14ac:dyDescent="0.35">
      <c r="C16" t="s">
        <v>28</v>
      </c>
      <c r="D16" s="2">
        <f>IFERROR(INDEX(D51:D500,MATCH($C$16,$C$51:$C$500,0)),"")</f>
        <v>9193112</v>
      </c>
      <c r="H16" s="2">
        <f>IFERROR(SUM(D16:G16)*(4/MAX(1,COUNT(D16:G16))),"")</f>
        <v>36772448</v>
      </c>
      <c r="I16" s="2">
        <f t="shared" ref="I16:R16" si="13">IFERROR(INDEX(I51:I500,MATCH($C$16,$C$51:$C$500,0)),"")</f>
        <v>40731802</v>
      </c>
      <c r="J16" s="2">
        <f t="shared" si="13"/>
        <v>24744115</v>
      </c>
      <c r="K16" s="2">
        <f t="shared" si="13"/>
        <v>19730024</v>
      </c>
      <c r="L16" s="2">
        <f t="shared" si="13"/>
        <v>5503305</v>
      </c>
      <c r="M16" s="2">
        <f t="shared" si="13"/>
        <v>-111643299</v>
      </c>
      <c r="N16" s="2">
        <f t="shared" si="13"/>
        <v>-342761372</v>
      </c>
      <c r="O16" s="2">
        <f t="shared" si="13"/>
        <v>-2155288</v>
      </c>
      <c r="P16" s="2">
        <f t="shared" si="13"/>
        <v>41631781</v>
      </c>
      <c r="Q16" s="2">
        <f t="shared" si="13"/>
        <v>67748873</v>
      </c>
      <c r="R16" s="2">
        <f t="shared" si="13"/>
        <v>76998881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9612680000000</v>
      </c>
      <c r="H20" s="2">
        <f t="shared" ref="H20:R20" ca="1" si="14">IFERROR(H21*H2,"")</f>
        <v>9612680000000</v>
      </c>
      <c r="I20" s="2">
        <f t="shared" ca="1" si="14"/>
        <v>9841640000000</v>
      </c>
      <c r="J20" s="2">
        <f t="shared" ca="1" si="14"/>
        <v>906070079999.99988</v>
      </c>
      <c r="K20" s="2">
        <f t="shared" ca="1" si="14"/>
        <v>1433985195000</v>
      </c>
      <c r="L20" s="2">
        <f t="shared" ca="1" si="14"/>
        <v>1183037433000</v>
      </c>
      <c r="M20" s="2">
        <f t="shared" ca="1" si="14"/>
        <v>1326437364000</v>
      </c>
      <c r="N20" s="2">
        <f t="shared" ca="1" si="14"/>
        <v>2742499332000</v>
      </c>
      <c r="O20" s="2">
        <f t="shared" ca="1" si="14"/>
        <v>3083071698000</v>
      </c>
      <c r="P20" s="2">
        <f t="shared" ca="1" si="14"/>
        <v>3871764261000</v>
      </c>
      <c r="Q20" s="2">
        <f t="shared" ca="1" si="14"/>
        <v>5700094326000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124840000000</v>
      </c>
      <c r="H21" s="2">
        <f>IFERROR(INDEX(D21:G21,COUNT(D21:G21)),"")</f>
        <v>124840000000</v>
      </c>
      <c r="I21" s="2">
        <f t="shared" ref="I21:R21" si="15">IFERROR(INDEX(I51:I500,MATCH($C$7,$C$51:$C$500,0)),"")</f>
        <v>120020000000</v>
      </c>
      <c r="J21" s="2">
        <f t="shared" si="15"/>
        <v>28230000000</v>
      </c>
      <c r="K21" s="2">
        <f t="shared" si="15"/>
        <v>28230000000</v>
      </c>
      <c r="L21" s="2">
        <f t="shared" si="15"/>
        <v>28230000000</v>
      </c>
      <c r="M21" s="2">
        <f t="shared" si="15"/>
        <v>28230000000</v>
      </c>
      <c r="N21" s="2">
        <f t="shared" si="15"/>
        <v>28230000000</v>
      </c>
      <c r="O21" s="2">
        <f t="shared" si="15"/>
        <v>28230000000</v>
      </c>
      <c r="P21" s="2">
        <f t="shared" si="15"/>
        <v>28230000000</v>
      </c>
      <c r="Q21" s="2">
        <f t="shared" si="15"/>
        <v>28230000000</v>
      </c>
      <c r="R21" s="2">
        <f t="shared" si="15"/>
        <v>0</v>
      </c>
    </row>
    <row r="23" spans="1:18" ht="15.5" x14ac:dyDescent="0.35">
      <c r="B23" t="s">
        <v>40</v>
      </c>
      <c r="C23" t="s">
        <v>41</v>
      </c>
      <c r="D23" s="3">
        <f>IFERROR(D5/D6*100,"")</f>
        <v>4.6518513670756905</v>
      </c>
      <c r="H23" s="3">
        <f t="shared" ref="H23:R23" si="16">IFERROR(H5/H6*100,"")</f>
        <v>18.607405468302762</v>
      </c>
      <c r="I23" s="3">
        <f t="shared" si="16"/>
        <v>29.978426608835036</v>
      </c>
      <c r="J23" s="3">
        <f t="shared" si="16"/>
        <v>-10.602473768812249</v>
      </c>
      <c r="K23" s="3">
        <f t="shared" si="16"/>
        <v>-6.4407939632661071</v>
      </c>
      <c r="L23" s="3">
        <f t="shared" si="16"/>
        <v>-2.2023916767657141</v>
      </c>
      <c r="M23" s="3">
        <f t="shared" si="16"/>
        <v>36.757833082900767</v>
      </c>
      <c r="N23" s="3">
        <f t="shared" si="16"/>
        <v>152.28481545163021</v>
      </c>
      <c r="O23" s="3">
        <f t="shared" si="16"/>
        <v>-0.70326139749496719</v>
      </c>
      <c r="P23" s="3">
        <f t="shared" si="16"/>
        <v>10.195584299814362</v>
      </c>
      <c r="Q23" s="3">
        <f t="shared" si="16"/>
        <v>16.589064192473511</v>
      </c>
      <c r="R23" s="3">
        <f t="shared" si="16"/>
        <v>28.838853030306787</v>
      </c>
    </row>
    <row r="24" spans="1:18" ht="15.5" x14ac:dyDescent="0.35">
      <c r="C24" t="s">
        <v>42</v>
      </c>
      <c r="D24" s="4">
        <f>IFERROR(_xlfn.RRI(5,I23,D23),"")</f>
        <v>-0.31108855647741762</v>
      </c>
      <c r="H24" s="4">
        <f t="shared" ref="H24:R24" si="17">IFERROR(_xlfn.RRI(5,M23,H23),"")</f>
        <v>-0.12729556301733369</v>
      </c>
      <c r="I24" s="4">
        <f t="shared" si="17"/>
        <v>-0.27751231829603973</v>
      </c>
      <c r="J24" s="4">
        <f t="shared" si="17"/>
        <v>0.72051350318520946</v>
      </c>
      <c r="K24" s="4" t="str">
        <f t="shared" si="17"/>
        <v/>
      </c>
      <c r="L24" s="4" t="str">
        <f t="shared" si="17"/>
        <v/>
      </c>
      <c r="M24" s="4">
        <f t="shared" si="17"/>
        <v>4.9722203748703508E-2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0.91</v>
      </c>
      <c r="H25" s="3">
        <f>IFERROR(INDEX(D25:G25,COUNT(D25:G25)),"")</f>
        <v>0.91</v>
      </c>
      <c r="I25" s="3">
        <f t="shared" ref="I25:R25" si="18">IFERROR(INDEX(I51:I500,MATCH($C$25,$C$51:$C$500,0)),"")</f>
        <v>4.66</v>
      </c>
      <c r="J25" s="3">
        <f t="shared" si="18"/>
        <v>15.1</v>
      </c>
      <c r="K25" s="3">
        <f t="shared" si="18"/>
        <v>10.96</v>
      </c>
      <c r="L25" s="3">
        <f t="shared" si="18"/>
        <v>1.88</v>
      </c>
      <c r="M25" s="3">
        <f t="shared" si="18"/>
        <v>-64.58</v>
      </c>
      <c r="N25" s="3">
        <f t="shared" si="18"/>
        <v>-169.75</v>
      </c>
      <c r="O25" s="3">
        <f t="shared" si="18"/>
        <v>-1.6</v>
      </c>
      <c r="P25" s="3">
        <f t="shared" si="18"/>
        <v>15.42</v>
      </c>
      <c r="Q25" s="3">
        <f t="shared" si="18"/>
        <v>24.15</v>
      </c>
      <c r="R25" s="3">
        <f t="shared" si="18"/>
        <v>1154445.4099999999</v>
      </c>
    </row>
    <row r="26" spans="1:18" ht="15.5" x14ac:dyDescent="0.35">
      <c r="C26" t="s">
        <v>45</v>
      </c>
      <c r="D26" s="4">
        <f>IFERROR(_xlfn.RRI(5,I25,D25),"")</f>
        <v>-0.27867481612769174</v>
      </c>
      <c r="H26" s="4" t="str">
        <f t="shared" ref="H26:R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-6.6003527309503096E-2</v>
      </c>
      <c r="L26" s="4">
        <f t="shared" si="19"/>
        <v>-0.39986612319760195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9.2069343159243832E-4</v>
      </c>
      <c r="H27" s="3">
        <f t="shared" ref="H27:R27" si="20">IFERROR(H4/H21,"")</f>
        <v>3.6827737263697533E-3</v>
      </c>
      <c r="I27" s="3">
        <f t="shared" si="20"/>
        <v>4.0983402266288951E-3</v>
      </c>
      <c r="J27" s="3">
        <f t="shared" si="20"/>
        <v>1.492111888062345E-2</v>
      </c>
      <c r="K27" s="3">
        <f t="shared" si="20"/>
        <v>1.32202261424017E-2</v>
      </c>
      <c r="L27" s="3">
        <f t="shared" si="20"/>
        <v>8.4556816507261774E-3</v>
      </c>
      <c r="M27" s="3">
        <f t="shared" si="20"/>
        <v>7.4599119730782851E-3</v>
      </c>
      <c r="N27" s="3">
        <f t="shared" si="20"/>
        <v>8.9919034714842361E-3</v>
      </c>
      <c r="O27" s="3">
        <f t="shared" si="20"/>
        <v>1.8401859192348564E-2</v>
      </c>
      <c r="P27" s="3">
        <f t="shared" si="20"/>
        <v>1.6649655897980873E-2</v>
      </c>
      <c r="Q27" s="3">
        <f t="shared" si="20"/>
        <v>1.5560794969890188E-2</v>
      </c>
      <c r="R27" s="3" t="str">
        <f t="shared" si="20"/>
        <v/>
      </c>
    </row>
    <row r="28" spans="1:18" ht="15.5" x14ac:dyDescent="0.35">
      <c r="C28" t="s">
        <v>47</v>
      </c>
      <c r="D28" s="4">
        <f>IFERROR(_xlfn.RRI(5,I27,D27),"")</f>
        <v>-0.25817509916603398</v>
      </c>
      <c r="H28" s="4">
        <f t="shared" ref="H28:R28" si="21">IFERROR(_xlfn.RRI(5,M27,H27),"")</f>
        <v>-0.13166308021958339</v>
      </c>
      <c r="I28" s="4">
        <f t="shared" si="21"/>
        <v>-0.14542285346332506</v>
      </c>
      <c r="J28" s="4">
        <f t="shared" si="21"/>
        <v>-4.1067721827493631E-2</v>
      </c>
      <c r="K28" s="4">
        <f t="shared" si="21"/>
        <v>-4.50805826627797E-2</v>
      </c>
      <c r="L28" s="4">
        <f t="shared" si="21"/>
        <v>-0.11483676228444351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-0.80472103004291839</v>
      </c>
      <c r="I29" s="4">
        <f t="shared" si="22"/>
        <v>-0.69139072847682115</v>
      </c>
      <c r="J29" s="4">
        <f t="shared" si="22"/>
        <v>0.37773722627737211</v>
      </c>
      <c r="K29" s="4">
        <f t="shared" si="22"/>
        <v>4.8297872340425547</v>
      </c>
      <c r="L29" s="4">
        <f t="shared" si="22"/>
        <v>-1.0291111799318673</v>
      </c>
      <c r="M29" s="4">
        <f t="shared" si="22"/>
        <v>-0.61955817378497791</v>
      </c>
      <c r="N29" s="4">
        <f t="shared" si="22"/>
        <v>105.09375</v>
      </c>
      <c r="O29" s="4">
        <f t="shared" si="22"/>
        <v>-1.1037613488975357</v>
      </c>
      <c r="P29" s="4">
        <f t="shared" si="22"/>
        <v>-0.36149068322981365</v>
      </c>
      <c r="Q29" s="4">
        <f t="shared" si="22"/>
        <v>-0.99997908086446474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-0.10139873150574608</v>
      </c>
      <c r="I30" s="4">
        <f t="shared" si="23"/>
        <v>-0.72533291508380138</v>
      </c>
      <c r="J30" s="4">
        <f t="shared" si="23"/>
        <v>0.12865836937285183</v>
      </c>
      <c r="K30" s="4">
        <f t="shared" si="23"/>
        <v>0.56347254881176156</v>
      </c>
      <c r="L30" s="4">
        <f t="shared" si="23"/>
        <v>0.13348276511056395</v>
      </c>
      <c r="M30" s="4">
        <f t="shared" si="23"/>
        <v>-0.17037454897779</v>
      </c>
      <c r="N30" s="4">
        <f t="shared" si="23"/>
        <v>-0.51135896772739997</v>
      </c>
      <c r="O30" s="4">
        <f t="shared" si="23"/>
        <v>0.10523961006186217</v>
      </c>
      <c r="P30" s="4">
        <f t="shared" si="23"/>
        <v>6.9974633699474084E-2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19.12</v>
      </c>
      <c r="H32" s="3">
        <f>IFERROR(INDEX(D32:G32,COUNT(D32:G32)),"")</f>
        <v>19.12</v>
      </c>
      <c r="I32" s="3">
        <f t="shared" ref="I32:R32" si="24">IFERROR(INDEX(I51:I500,MATCH($C$32,$C$51:$C$500,0)),"")</f>
        <v>15.93</v>
      </c>
      <c r="J32" s="3">
        <f t="shared" si="24"/>
        <v>-147.68</v>
      </c>
      <c r="K32" s="3">
        <f t="shared" si="24"/>
        <v>-170.24</v>
      </c>
      <c r="L32" s="3">
        <f t="shared" si="24"/>
        <v>-183</v>
      </c>
      <c r="M32" s="3">
        <f t="shared" si="24"/>
        <v>-171.26</v>
      </c>
      <c r="N32" s="3">
        <f t="shared" si="24"/>
        <v>-107.05</v>
      </c>
      <c r="O32" s="3">
        <f t="shared" si="24"/>
        <v>130.5</v>
      </c>
      <c r="P32" s="3">
        <f t="shared" si="24"/>
        <v>168.83</v>
      </c>
      <c r="Q32" s="3">
        <f t="shared" si="24"/>
        <v>146.72999999999999</v>
      </c>
      <c r="R32" s="3">
        <f t="shared" si="24"/>
        <v>3483246.75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3.45</v>
      </c>
      <c r="H33" s="3">
        <f>IFERROR(INDEX(D33:G33,COUNT(D33:G33)),"")</f>
        <v>3.45</v>
      </c>
      <c r="I33" s="3">
        <f t="shared" ref="I33:R33" si="25">IFERROR(INDEX(I51:I500,MATCH($C$33,$C$51:$C$500,0)),"")</f>
        <v>5.15</v>
      </c>
      <c r="J33" s="3">
        <f t="shared" si="25"/>
        <v>-0.33</v>
      </c>
      <c r="K33" s="3">
        <f t="shared" si="25"/>
        <v>-0.47</v>
      </c>
      <c r="L33" s="3">
        <f t="shared" si="25"/>
        <v>-0.36</v>
      </c>
      <c r="M33" s="3">
        <f t="shared" si="25"/>
        <v>-0.43</v>
      </c>
      <c r="N33" s="3">
        <f t="shared" si="25"/>
        <v>-1.43</v>
      </c>
      <c r="O33" s="3">
        <f t="shared" si="25"/>
        <v>1.32</v>
      </c>
      <c r="P33" s="3">
        <f t="shared" si="25"/>
        <v>1.28</v>
      </c>
      <c r="Q33" s="3">
        <f t="shared" si="25"/>
        <v>2.17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72.53</v>
      </c>
      <c r="H34" s="3">
        <f>IFERROR(INDEX(D34:G34,COUNT(D34:G34)),"")</f>
        <v>72.53</v>
      </c>
      <c r="I34" s="3">
        <f t="shared" ref="I34:R34" si="26">IFERROR(INDEX(I51:I500,MATCH($C$34,$C$51:$C$500,0)),"")</f>
        <v>17.600000000000001</v>
      </c>
      <c r="J34" s="3">
        <f t="shared" si="26"/>
        <v>3.25</v>
      </c>
      <c r="K34" s="3">
        <f t="shared" si="26"/>
        <v>7.3</v>
      </c>
      <c r="L34" s="3">
        <f t="shared" si="26"/>
        <v>35.11</v>
      </c>
      <c r="M34" s="3">
        <f t="shared" si="26"/>
        <v>-1.1499999999999999</v>
      </c>
      <c r="N34" s="3">
        <f t="shared" si="26"/>
        <v>-0.9</v>
      </c>
      <c r="O34" s="3">
        <f t="shared" si="26"/>
        <v>-107.5</v>
      </c>
      <c r="P34" s="3">
        <f t="shared" si="26"/>
        <v>14.01</v>
      </c>
      <c r="Q34" s="3">
        <f t="shared" si="26"/>
        <v>13.17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4.25</v>
      </c>
      <c r="H35" s="3">
        <f>IFERROR(INDEX(D35:G35,COUNT(D35:G35)),"")</f>
        <v>4.25</v>
      </c>
      <c r="I35" s="3">
        <f t="shared" ref="I35:R35" si="27">IFERROR(INDEX(I51:I500,MATCH($C$35,$C$51:$C$500,0)),"")</f>
        <v>1.21</v>
      </c>
      <c r="J35" s="3">
        <f t="shared" si="27"/>
        <v>0.21</v>
      </c>
      <c r="K35" s="3">
        <f t="shared" si="27"/>
        <v>0.4</v>
      </c>
      <c r="L35" s="3">
        <f t="shared" si="27"/>
        <v>0.52</v>
      </c>
      <c r="M35" s="3">
        <f t="shared" si="27"/>
        <v>0.69</v>
      </c>
      <c r="N35" s="3">
        <f t="shared" si="27"/>
        <v>1.17</v>
      </c>
      <c r="O35" s="3">
        <f t="shared" si="27"/>
        <v>0.66</v>
      </c>
      <c r="P35" s="3">
        <f t="shared" si="27"/>
        <v>0.91</v>
      </c>
      <c r="Q35" s="3">
        <f t="shared" si="27"/>
        <v>1.53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0.87849999999999995</v>
      </c>
      <c r="Q36" s="4">
        <f t="shared" si="28"/>
        <v>0.2792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3.06</v>
      </c>
      <c r="Q37" s="3">
        <f t="shared" si="29"/>
        <v>5.07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114939368</v>
      </c>
      <c r="E51" s="5">
        <v>184752161</v>
      </c>
      <c r="F51" s="5">
        <v>128175321</v>
      </c>
      <c r="G51" s="5">
        <v>83593640</v>
      </c>
      <c r="I51" s="5">
        <v>491882794</v>
      </c>
      <c r="J51" s="5">
        <v>421223186</v>
      </c>
      <c r="K51" s="5">
        <v>373206984</v>
      </c>
      <c r="L51" s="5">
        <v>238703893</v>
      </c>
      <c r="M51" s="5">
        <v>210593315</v>
      </c>
      <c r="N51" s="5">
        <v>253841435</v>
      </c>
      <c r="O51" s="5">
        <v>519484485</v>
      </c>
      <c r="P51" s="5">
        <v>470019786</v>
      </c>
      <c r="Q51" s="5">
        <v>439281242</v>
      </c>
      <c r="R51" s="5">
        <v>388662512</v>
      </c>
    </row>
    <row r="52" spans="2:18" ht="15.5" x14ac:dyDescent="0.35">
      <c r="C52" t="s">
        <v>74</v>
      </c>
      <c r="D52" s="5">
        <v>-102105684</v>
      </c>
      <c r="E52" s="5">
        <v>-159186374</v>
      </c>
      <c r="F52" s="5">
        <v>-108557435</v>
      </c>
      <c r="G52" s="5">
        <v>-78840620</v>
      </c>
      <c r="I52" s="5">
        <v>-431312252</v>
      </c>
      <c r="J52" s="5">
        <v>-379219103</v>
      </c>
      <c r="K52" s="5">
        <v>-345505584</v>
      </c>
      <c r="L52" s="5">
        <v>-213836674</v>
      </c>
      <c r="M52" s="5">
        <v>-305088245</v>
      </c>
      <c r="N52" s="5">
        <v>-565181957</v>
      </c>
      <c r="O52" s="5">
        <v>-504442309</v>
      </c>
      <c r="P52" s="5">
        <v>-421022798</v>
      </c>
      <c r="Q52" s="5">
        <v>-373054965</v>
      </c>
      <c r="R52" s="5">
        <v>-301294175</v>
      </c>
    </row>
    <row r="53" spans="2:18" ht="15.5" x14ac:dyDescent="0.35">
      <c r="C53" t="s">
        <v>78</v>
      </c>
      <c r="D53" s="5">
        <v>12833684</v>
      </c>
      <c r="E53" s="5">
        <v>25565787</v>
      </c>
      <c r="F53" s="5">
        <v>19617886</v>
      </c>
      <c r="G53" s="5">
        <v>4753020</v>
      </c>
      <c r="I53" s="5">
        <v>60570542</v>
      </c>
      <c r="J53" s="5">
        <v>42004083</v>
      </c>
      <c r="K53" s="5">
        <v>27701400</v>
      </c>
      <c r="L53" s="5">
        <v>24867219</v>
      </c>
      <c r="M53" s="5">
        <v>-94494930</v>
      </c>
      <c r="N53" s="5">
        <v>-311340522</v>
      </c>
      <c r="O53" s="5">
        <v>15042176</v>
      </c>
      <c r="P53" s="5">
        <v>48996988</v>
      </c>
      <c r="Q53" s="5">
        <v>66226277</v>
      </c>
      <c r="R53" s="5">
        <v>87368337</v>
      </c>
    </row>
    <row r="54" spans="2:18" ht="15.5" x14ac:dyDescent="0.35">
      <c r="C54" t="s">
        <v>79</v>
      </c>
      <c r="D54" s="5">
        <v>-3640572</v>
      </c>
      <c r="E54" s="5">
        <v>-12081264</v>
      </c>
      <c r="F54" s="5">
        <v>-2290351</v>
      </c>
      <c r="G54" s="5">
        <v>-1011986</v>
      </c>
      <c r="I54" s="5">
        <v>-19838740</v>
      </c>
      <c r="J54" s="5">
        <v>-17259968</v>
      </c>
      <c r="K54" s="5">
        <v>-7971376</v>
      </c>
      <c r="L54" s="5">
        <v>-19363914</v>
      </c>
      <c r="M54" s="5">
        <v>-17148369</v>
      </c>
      <c r="N54" s="5">
        <v>-31420850</v>
      </c>
      <c r="O54" s="5">
        <v>-17197464</v>
      </c>
      <c r="P54" s="5">
        <v>-7365207</v>
      </c>
      <c r="Q54" s="5">
        <v>1522596</v>
      </c>
      <c r="R54" s="5">
        <v>-10369456</v>
      </c>
    </row>
    <row r="55" spans="2:18" ht="15.5" x14ac:dyDescent="0.35">
      <c r="C55" t="s">
        <v>80</v>
      </c>
      <c r="D55" s="5">
        <v>460238</v>
      </c>
      <c r="E55" s="5">
        <v>299756</v>
      </c>
      <c r="F55" s="5">
        <v>424379</v>
      </c>
      <c r="G55" s="5">
        <v>97971</v>
      </c>
      <c r="I55" s="5">
        <v>890900</v>
      </c>
      <c r="J55" s="5">
        <v>337803</v>
      </c>
      <c r="K55" s="5">
        <v>238867</v>
      </c>
      <c r="L55" s="5">
        <v>141760</v>
      </c>
      <c r="M55" s="5">
        <v>72488</v>
      </c>
      <c r="N55" s="5">
        <v>112766</v>
      </c>
      <c r="O55" s="5">
        <v>441422</v>
      </c>
      <c r="P55" s="5">
        <v>795704</v>
      </c>
      <c r="Q55" s="5">
        <v>415409</v>
      </c>
      <c r="R55" s="5">
        <v>299950</v>
      </c>
    </row>
    <row r="56" spans="2:18" ht="15.5" x14ac:dyDescent="0.35">
      <c r="C56" t="s">
        <v>26</v>
      </c>
      <c r="D56" s="5">
        <v>-4150378</v>
      </c>
      <c r="E56" s="5">
        <v>-5358420</v>
      </c>
      <c r="F56" s="5">
        <v>-5271372</v>
      </c>
      <c r="G56" s="5">
        <v>-5119775</v>
      </c>
      <c r="I56" s="5">
        <v>-20210871</v>
      </c>
      <c r="J56" s="5">
        <v>-20166464</v>
      </c>
      <c r="K56" s="5">
        <v>-23619058</v>
      </c>
      <c r="L56" s="5">
        <v>-22087788</v>
      </c>
      <c r="M56" s="5">
        <v>-22422554</v>
      </c>
      <c r="N56" s="5">
        <v>-28165478</v>
      </c>
      <c r="O56" s="5">
        <v>-19591875</v>
      </c>
      <c r="P56" s="5">
        <v>-16102259</v>
      </c>
      <c r="Q56" s="5">
        <v>-8740342</v>
      </c>
      <c r="R56" s="5">
        <v>-6546605</v>
      </c>
    </row>
    <row r="57" spans="2:18" ht="15.5" x14ac:dyDescent="0.35">
      <c r="C57" t="s">
        <v>275</v>
      </c>
      <c r="Q57" s="5">
        <v>-529123</v>
      </c>
      <c r="R57" s="5">
        <v>-4280637</v>
      </c>
    </row>
    <row r="58" spans="2:18" ht="15.5" x14ac:dyDescent="0.35">
      <c r="C58" t="s">
        <v>77</v>
      </c>
      <c r="D58" s="5">
        <v>10227</v>
      </c>
      <c r="E58" s="5">
        <v>6332</v>
      </c>
      <c r="F58" s="5">
        <v>5247</v>
      </c>
      <c r="G58" s="5">
        <v>8760</v>
      </c>
      <c r="I58" s="5">
        <v>17315</v>
      </c>
      <c r="J58" s="5">
        <v>8929</v>
      </c>
      <c r="K58" s="5">
        <v>-107774</v>
      </c>
      <c r="L58" s="5">
        <v>56567</v>
      </c>
      <c r="M58" s="5">
        <v>44587</v>
      </c>
      <c r="N58" s="5">
        <v>28254</v>
      </c>
      <c r="O58" s="5">
        <v>197470</v>
      </c>
    </row>
    <row r="59" spans="2:18" ht="15.5" x14ac:dyDescent="0.35">
      <c r="C59" t="s">
        <v>82</v>
      </c>
      <c r="D59" s="5">
        <v>-3640572</v>
      </c>
      <c r="E59" s="5">
        <v>-12081264</v>
      </c>
      <c r="F59" s="5">
        <v>-2290351</v>
      </c>
      <c r="G59" s="5">
        <v>-1011986</v>
      </c>
      <c r="I59" s="5">
        <v>-19838740</v>
      </c>
      <c r="J59" s="5">
        <v>-17259968</v>
      </c>
      <c r="K59" s="5">
        <v>-7971376</v>
      </c>
      <c r="L59" s="5">
        <v>-19363914</v>
      </c>
      <c r="M59" s="5">
        <v>-17148369</v>
      </c>
      <c r="N59" s="5">
        <v>-31420850</v>
      </c>
      <c r="O59" s="5">
        <v>-17197464</v>
      </c>
      <c r="P59" s="5">
        <v>-7365207</v>
      </c>
      <c r="Q59" s="5">
        <v>1522596</v>
      </c>
      <c r="R59" s="5">
        <v>-10369456</v>
      </c>
    </row>
    <row r="60" spans="2:18" ht="15.5" x14ac:dyDescent="0.35">
      <c r="C60" t="s">
        <v>28</v>
      </c>
      <c r="D60" s="5">
        <v>9193112</v>
      </c>
      <c r="E60" s="5">
        <v>13484523</v>
      </c>
      <c r="F60" s="5">
        <v>17327535</v>
      </c>
      <c r="G60" s="5">
        <v>3741034</v>
      </c>
      <c r="I60" s="5">
        <v>40731802</v>
      </c>
      <c r="J60" s="5">
        <v>24744115</v>
      </c>
      <c r="K60" s="5">
        <v>19730024</v>
      </c>
      <c r="L60" s="5">
        <v>5503305</v>
      </c>
      <c r="M60" s="5">
        <v>-111643299</v>
      </c>
      <c r="N60" s="5">
        <v>-342761372</v>
      </c>
      <c r="O60" s="5">
        <v>-2155288</v>
      </c>
      <c r="P60" s="5">
        <v>41631781</v>
      </c>
      <c r="Q60" s="5">
        <v>67748873</v>
      </c>
      <c r="R60" s="5">
        <v>76998881</v>
      </c>
    </row>
    <row r="61" spans="2:18" ht="15.5" x14ac:dyDescent="0.35">
      <c r="C61" t="s">
        <v>27</v>
      </c>
      <c r="D61" s="5">
        <v>-2430159</v>
      </c>
      <c r="E61" s="5">
        <v>-1848346</v>
      </c>
      <c r="F61" s="5">
        <v>-3761386</v>
      </c>
      <c r="G61" s="5">
        <v>1230924</v>
      </c>
      <c r="I61" s="5">
        <v>-6764057</v>
      </c>
      <c r="J61" s="5">
        <v>2155930</v>
      </c>
      <c r="K61" s="5">
        <v>438665</v>
      </c>
      <c r="L61" s="5">
        <v>-1874974</v>
      </c>
      <c r="M61" s="5">
        <v>-15708504</v>
      </c>
      <c r="N61" s="5">
        <v>14000568</v>
      </c>
      <c r="O61" s="5">
        <v>-833235</v>
      </c>
      <c r="P61" s="5">
        <v>-11086922</v>
      </c>
      <c r="Q61" s="5">
        <v>-16802524</v>
      </c>
      <c r="R61" s="5">
        <v>-19256668</v>
      </c>
    </row>
    <row r="62" spans="2:18" ht="15.5" x14ac:dyDescent="0.35">
      <c r="C62" t="s">
        <v>277</v>
      </c>
    </row>
    <row r="63" spans="2:18" ht="15.5" x14ac:dyDescent="0.35">
      <c r="C63" t="s">
        <v>278</v>
      </c>
    </row>
    <row r="64" spans="2:18" ht="15.5" x14ac:dyDescent="0.35">
      <c r="C64" t="s">
        <v>81</v>
      </c>
    </row>
    <row r="65" spans="2:18" ht="15.5" x14ac:dyDescent="0.35">
      <c r="C65" t="s">
        <v>279</v>
      </c>
      <c r="D65" s="5">
        <v>-2430159</v>
      </c>
      <c r="E65" s="5">
        <v>-1848346</v>
      </c>
      <c r="F65" s="5">
        <v>-3761386</v>
      </c>
      <c r="G65" s="5">
        <v>1230924</v>
      </c>
      <c r="I65" s="5">
        <v>-6764057</v>
      </c>
      <c r="J65" s="5">
        <v>2155930</v>
      </c>
      <c r="K65" s="5">
        <v>438665</v>
      </c>
      <c r="L65" s="5">
        <v>-1874974</v>
      </c>
      <c r="M65" s="5">
        <v>-15708504</v>
      </c>
      <c r="N65" s="5">
        <v>14000568</v>
      </c>
      <c r="O65" s="5">
        <v>-833235</v>
      </c>
      <c r="P65" s="5">
        <v>-11086922</v>
      </c>
      <c r="Q65" s="5">
        <v>-16802524</v>
      </c>
      <c r="R65" s="5">
        <v>-19256668</v>
      </c>
    </row>
    <row r="66" spans="2:18" ht="15.5" x14ac:dyDescent="0.35">
      <c r="C66" t="s">
        <v>280</v>
      </c>
      <c r="D66" s="5">
        <v>6762953</v>
      </c>
      <c r="E66" s="5">
        <v>11636177</v>
      </c>
      <c r="F66" s="5">
        <v>13566149</v>
      </c>
      <c r="G66" s="5">
        <v>4971958</v>
      </c>
      <c r="I66" s="5">
        <v>33967745</v>
      </c>
      <c r="J66" s="5">
        <v>26900045</v>
      </c>
      <c r="K66" s="5">
        <v>20168689</v>
      </c>
      <c r="L66" s="5">
        <v>3628331</v>
      </c>
      <c r="M66" s="5">
        <v>-127351803</v>
      </c>
      <c r="N66" s="5">
        <v>-328760804</v>
      </c>
      <c r="O66" s="5">
        <v>-2988523</v>
      </c>
      <c r="P66" s="5">
        <v>30544859</v>
      </c>
      <c r="Q66" s="5">
        <v>50946349</v>
      </c>
      <c r="R66" s="5">
        <v>57742213</v>
      </c>
    </row>
    <row r="67" spans="2:18" ht="15.5" x14ac:dyDescent="0.35">
      <c r="C67" t="s">
        <v>336</v>
      </c>
    </row>
    <row r="68" spans="2:18" ht="15.5" x14ac:dyDescent="0.35">
      <c r="C68" t="s">
        <v>83</v>
      </c>
      <c r="D68" s="5">
        <v>6762953</v>
      </c>
      <c r="E68" s="5">
        <v>11636177</v>
      </c>
      <c r="F68" s="5">
        <v>13566149</v>
      </c>
      <c r="G68" s="5">
        <v>4971958</v>
      </c>
      <c r="I68" s="5">
        <v>33967745</v>
      </c>
      <c r="J68" s="5">
        <v>26900045</v>
      </c>
      <c r="K68" s="5">
        <v>20168689</v>
      </c>
      <c r="L68" s="5">
        <v>3628331</v>
      </c>
      <c r="M68" s="5">
        <v>-127351803</v>
      </c>
      <c r="N68" s="5">
        <v>-328760804</v>
      </c>
      <c r="O68" s="5">
        <v>-2988523</v>
      </c>
      <c r="P68" s="5">
        <v>30544859</v>
      </c>
      <c r="Q68" s="5">
        <v>50946349</v>
      </c>
      <c r="R68" s="5">
        <v>57742213</v>
      </c>
    </row>
    <row r="69" spans="2:18" ht="15.5" x14ac:dyDescent="0.35">
      <c r="C69" t="s">
        <v>84</v>
      </c>
      <c r="D69" s="5">
        <v>-213315</v>
      </c>
      <c r="E69" s="5">
        <v>1206226</v>
      </c>
      <c r="F69" s="5">
        <v>-274998</v>
      </c>
      <c r="G69" s="5">
        <v>-554873</v>
      </c>
      <c r="I69" s="5">
        <v>394972</v>
      </c>
      <c r="J69" s="5">
        <v>452802</v>
      </c>
      <c r="K69" s="5">
        <v>-235166</v>
      </c>
      <c r="L69" s="5">
        <v>3718622</v>
      </c>
      <c r="M69" s="5">
        <v>3022876</v>
      </c>
      <c r="N69" s="5">
        <v>2853435</v>
      </c>
      <c r="O69" s="5">
        <v>1320414</v>
      </c>
      <c r="P69" s="5">
        <v>3014823</v>
      </c>
      <c r="Q69" s="5">
        <v>-218886</v>
      </c>
      <c r="R69" s="5">
        <v>-7979329</v>
      </c>
    </row>
    <row r="70" spans="2:18" ht="15.5" x14ac:dyDescent="0.35">
      <c r="C70" t="s">
        <v>85</v>
      </c>
      <c r="D70" s="5">
        <v>6549638</v>
      </c>
      <c r="E70" s="5">
        <v>12842403</v>
      </c>
      <c r="F70" s="5">
        <v>13291151</v>
      </c>
      <c r="G70" s="5">
        <v>4417085</v>
      </c>
      <c r="I70" s="5">
        <v>34362717</v>
      </c>
      <c r="J70" s="5">
        <v>27352847</v>
      </c>
      <c r="K70" s="5">
        <v>19933523</v>
      </c>
      <c r="L70" s="5">
        <v>7346953</v>
      </c>
      <c r="M70" s="5">
        <v>-124328927</v>
      </c>
      <c r="N70" s="5">
        <v>-325907369</v>
      </c>
      <c r="O70" s="5">
        <v>-1668109</v>
      </c>
      <c r="P70" s="5">
        <v>33559682</v>
      </c>
      <c r="Q70" s="5">
        <v>50727463</v>
      </c>
      <c r="R70" s="5">
        <v>49762884</v>
      </c>
    </row>
    <row r="71" spans="2:18" ht="15.5" x14ac:dyDescent="0.35">
      <c r="C71" t="s">
        <v>86</v>
      </c>
      <c r="D71" s="5">
        <v>6762953</v>
      </c>
      <c r="E71" s="5">
        <v>11636177</v>
      </c>
      <c r="F71" s="5">
        <v>13566149</v>
      </c>
      <c r="G71" s="5">
        <v>4971958</v>
      </c>
      <c r="I71" s="5">
        <v>33967745</v>
      </c>
      <c r="J71" s="5">
        <v>26900045</v>
      </c>
      <c r="K71" s="5">
        <v>20168689</v>
      </c>
      <c r="L71" s="5">
        <v>3628331</v>
      </c>
      <c r="M71" s="5">
        <v>-127351803</v>
      </c>
      <c r="N71" s="5">
        <v>-328760804</v>
      </c>
      <c r="O71" s="5">
        <v>-2988523</v>
      </c>
      <c r="P71" s="5">
        <v>30544859</v>
      </c>
      <c r="Q71" s="5">
        <v>50946349</v>
      </c>
      <c r="R71" s="5">
        <v>57742213</v>
      </c>
    </row>
    <row r="72" spans="2:18" ht="15.5" x14ac:dyDescent="0.35">
      <c r="C72" t="s">
        <v>7</v>
      </c>
      <c r="D72" s="5">
        <v>6539411</v>
      </c>
      <c r="E72" s="5">
        <v>12836071</v>
      </c>
      <c r="F72" s="5">
        <v>13285904</v>
      </c>
      <c r="G72" s="5">
        <v>4408325</v>
      </c>
      <c r="I72" s="5">
        <v>34345402</v>
      </c>
      <c r="J72" s="5">
        <v>27343918</v>
      </c>
      <c r="K72" s="5">
        <v>20041297</v>
      </c>
      <c r="L72" s="5">
        <v>7290386</v>
      </c>
      <c r="M72" s="5">
        <v>-124373514</v>
      </c>
      <c r="N72" s="5">
        <v>-325935623</v>
      </c>
      <c r="O72" s="5">
        <v>-1865579</v>
      </c>
      <c r="P72" s="5">
        <v>33559682</v>
      </c>
      <c r="Q72" s="5">
        <v>50727463</v>
      </c>
      <c r="R72" s="5">
        <v>49762884</v>
      </c>
    </row>
    <row r="73" spans="2:18" ht="15.5" x14ac:dyDescent="0.35">
      <c r="C73" t="s">
        <v>88</v>
      </c>
      <c r="D73" s="5">
        <v>6762953</v>
      </c>
      <c r="E73" s="5">
        <v>11636177</v>
      </c>
      <c r="F73" s="5">
        <v>13566149</v>
      </c>
      <c r="G73" s="5">
        <v>4971958</v>
      </c>
      <c r="I73" s="5">
        <v>33967745</v>
      </c>
      <c r="J73" s="5">
        <v>26900045</v>
      </c>
      <c r="K73" s="5">
        <v>20168689</v>
      </c>
      <c r="L73" s="5">
        <v>3628331</v>
      </c>
      <c r="M73" s="5">
        <v>-127351803</v>
      </c>
      <c r="N73" s="5">
        <v>-328760804</v>
      </c>
      <c r="O73" s="5">
        <v>-2988523</v>
      </c>
      <c r="P73" s="5">
        <v>30544859</v>
      </c>
      <c r="Q73" s="5">
        <v>50946349</v>
      </c>
      <c r="R73" s="5">
        <v>57742213</v>
      </c>
    </row>
    <row r="74" spans="2:18" ht="15.5" x14ac:dyDescent="0.35">
      <c r="C74" t="s">
        <v>89</v>
      </c>
      <c r="D74" s="5">
        <v>6549638</v>
      </c>
      <c r="E74" s="5">
        <v>12842403</v>
      </c>
      <c r="F74" s="5">
        <v>13291151</v>
      </c>
      <c r="G74" s="5">
        <v>4417085</v>
      </c>
      <c r="I74" s="5">
        <v>34362717</v>
      </c>
      <c r="J74" s="5">
        <v>27352847</v>
      </c>
      <c r="K74" s="5">
        <v>19933523</v>
      </c>
      <c r="L74" s="5">
        <v>7346953</v>
      </c>
      <c r="M74" s="5">
        <v>-124328927</v>
      </c>
      <c r="N74" s="5">
        <v>-325907369</v>
      </c>
      <c r="O74" s="5">
        <v>-1668109</v>
      </c>
      <c r="P74" s="5">
        <v>33559682</v>
      </c>
      <c r="Q74" s="5">
        <v>50727463</v>
      </c>
      <c r="R74" s="5">
        <v>49762884</v>
      </c>
    </row>
    <row r="75" spans="2:18" ht="15.5" x14ac:dyDescent="0.35">
      <c r="C75" t="s">
        <v>90</v>
      </c>
      <c r="D75" s="5">
        <v>6549638</v>
      </c>
      <c r="E75" s="5">
        <v>12842403</v>
      </c>
      <c r="F75" s="5">
        <v>13291151</v>
      </c>
      <c r="G75" s="5">
        <v>4417085</v>
      </c>
      <c r="I75" s="5">
        <v>34362717</v>
      </c>
      <c r="J75" s="5">
        <v>27352847</v>
      </c>
      <c r="K75" s="5">
        <v>19933523</v>
      </c>
      <c r="L75" s="5">
        <v>7346953</v>
      </c>
      <c r="M75" s="5">
        <v>-124328927</v>
      </c>
      <c r="N75" s="5">
        <v>-325907369</v>
      </c>
      <c r="O75" s="5">
        <v>-1668109</v>
      </c>
      <c r="P75" s="5">
        <v>33559682</v>
      </c>
      <c r="Q75" s="5">
        <v>50727463</v>
      </c>
      <c r="R75" s="5">
        <v>49762884</v>
      </c>
    </row>
    <row r="77" spans="2:18" ht="15.5" x14ac:dyDescent="0.35">
      <c r="B77" t="s">
        <v>91</v>
      </c>
      <c r="C77" t="s">
        <v>92</v>
      </c>
    </row>
    <row r="78" spans="2:18" ht="15.5" x14ac:dyDescent="0.35">
      <c r="C78" t="s">
        <v>93</v>
      </c>
    </row>
    <row r="79" spans="2:18" ht="15.5" x14ac:dyDescent="0.35">
      <c r="C79" t="s">
        <v>19</v>
      </c>
      <c r="D79" s="5">
        <v>56030970</v>
      </c>
      <c r="E79" s="5">
        <v>40955739</v>
      </c>
      <c r="F79" s="5">
        <v>56391921</v>
      </c>
      <c r="G79" s="5">
        <v>7838172</v>
      </c>
      <c r="I79" s="5">
        <v>40955739</v>
      </c>
      <c r="J79" s="5">
        <v>12623481</v>
      </c>
      <c r="K79" s="5">
        <v>21051033</v>
      </c>
      <c r="L79" s="5">
        <v>5103013</v>
      </c>
      <c r="M79" s="5">
        <v>13767313</v>
      </c>
      <c r="N79" s="5">
        <v>8981759</v>
      </c>
      <c r="O79" s="5">
        <v>26985127</v>
      </c>
      <c r="P79" s="5">
        <v>39127169</v>
      </c>
      <c r="Q79" s="5">
        <v>83611326</v>
      </c>
      <c r="R79" s="5">
        <v>60441867</v>
      </c>
    </row>
    <row r="80" spans="2:18" ht="15.5" x14ac:dyDescent="0.35">
      <c r="C80" t="s">
        <v>519</v>
      </c>
      <c r="D80" s="5">
        <v>142524</v>
      </c>
      <c r="E80" s="5">
        <v>144367</v>
      </c>
      <c r="F80" s="5">
        <v>145241</v>
      </c>
      <c r="G80" s="5">
        <v>149239</v>
      </c>
      <c r="I80" s="5">
        <v>144367</v>
      </c>
      <c r="J80" s="5">
        <v>133203</v>
      </c>
      <c r="K80" s="5">
        <v>58840</v>
      </c>
    </row>
    <row r="81" spans="3:18" ht="15.5" x14ac:dyDescent="0.35">
      <c r="C81" t="s">
        <v>94</v>
      </c>
      <c r="D81" s="5">
        <v>3707001</v>
      </c>
      <c r="E81" s="5">
        <v>3535077</v>
      </c>
      <c r="F81" s="5">
        <v>13759644</v>
      </c>
      <c r="G81" s="5">
        <v>12837045</v>
      </c>
      <c r="I81" s="5">
        <v>3535077</v>
      </c>
      <c r="J81" s="5">
        <v>14651879</v>
      </c>
      <c r="K81" s="5">
        <v>15049694</v>
      </c>
      <c r="L81" s="5">
        <v>2317043</v>
      </c>
    </row>
    <row r="82" spans="3:18" ht="15.5" x14ac:dyDescent="0.35">
      <c r="C82" t="s">
        <v>283</v>
      </c>
      <c r="D82" s="5">
        <v>5129262</v>
      </c>
      <c r="E82" s="5">
        <v>5129262</v>
      </c>
      <c r="F82" s="5">
        <v>6164131</v>
      </c>
      <c r="G82" s="5">
        <v>9118551</v>
      </c>
      <c r="I82" s="5">
        <v>5129262</v>
      </c>
      <c r="J82" s="5">
        <v>8743176</v>
      </c>
      <c r="K82" s="5">
        <v>14340693</v>
      </c>
      <c r="L82" s="5">
        <v>19409349</v>
      </c>
      <c r="M82" s="5">
        <v>11951577</v>
      </c>
    </row>
    <row r="83" spans="3:18" ht="15.5" x14ac:dyDescent="0.35">
      <c r="C83" t="s">
        <v>282</v>
      </c>
      <c r="D83" s="5">
        <v>2110480</v>
      </c>
      <c r="E83" s="5">
        <v>2110480</v>
      </c>
      <c r="F83" s="5">
        <v>1473182</v>
      </c>
      <c r="I83" s="5">
        <v>2110480</v>
      </c>
      <c r="J83" s="5">
        <v>2635490</v>
      </c>
      <c r="K83" s="5">
        <v>9755745</v>
      </c>
    </row>
    <row r="84" spans="3:18" ht="15.5" x14ac:dyDescent="0.35">
      <c r="C84" t="s">
        <v>284</v>
      </c>
      <c r="D84" s="5">
        <v>3707001</v>
      </c>
      <c r="E84" s="5">
        <v>3535077</v>
      </c>
      <c r="F84" s="5">
        <v>13759644</v>
      </c>
      <c r="G84" s="5">
        <v>12837045</v>
      </c>
      <c r="I84" s="5">
        <v>3535077</v>
      </c>
      <c r="J84" s="5">
        <v>14651879</v>
      </c>
      <c r="K84" s="5">
        <v>15049694</v>
      </c>
      <c r="L84" s="5">
        <v>2317043</v>
      </c>
    </row>
    <row r="85" spans="3:18" ht="15.5" x14ac:dyDescent="0.35">
      <c r="C85" t="s">
        <v>95</v>
      </c>
      <c r="D85" s="5">
        <v>1095899</v>
      </c>
      <c r="E85" s="5">
        <v>795283</v>
      </c>
      <c r="F85" s="5">
        <v>279942</v>
      </c>
      <c r="G85" s="5">
        <v>196515</v>
      </c>
      <c r="I85" s="5">
        <v>795283</v>
      </c>
      <c r="J85" s="5">
        <v>953040</v>
      </c>
      <c r="K85" s="5">
        <v>3163691</v>
      </c>
    </row>
    <row r="86" spans="3:18" ht="15.5" x14ac:dyDescent="0.35">
      <c r="C86" t="s">
        <v>285</v>
      </c>
      <c r="D86" s="5">
        <v>1095899</v>
      </c>
      <c r="E86" s="5">
        <v>795283</v>
      </c>
      <c r="F86" s="5">
        <v>279942</v>
      </c>
      <c r="G86" s="5">
        <v>196515</v>
      </c>
      <c r="I86" s="5">
        <v>795283</v>
      </c>
      <c r="J86" s="5">
        <v>953040</v>
      </c>
      <c r="K86" s="5">
        <v>3163691</v>
      </c>
    </row>
    <row r="87" spans="3:18" ht="15.5" x14ac:dyDescent="0.35">
      <c r="C87" t="s">
        <v>96</v>
      </c>
      <c r="D87" s="5">
        <v>76501041</v>
      </c>
      <c r="E87" s="5">
        <v>76147275</v>
      </c>
      <c r="F87" s="5">
        <v>53352717</v>
      </c>
      <c r="G87" s="5">
        <v>47407431</v>
      </c>
      <c r="I87" s="5">
        <v>76147275</v>
      </c>
      <c r="J87" s="5">
        <v>61415306</v>
      </c>
      <c r="K87" s="5">
        <v>74018579</v>
      </c>
      <c r="L87" s="5">
        <v>56518433</v>
      </c>
      <c r="M87" s="5">
        <v>60045938</v>
      </c>
      <c r="N87" s="5">
        <v>88069872</v>
      </c>
      <c r="O87" s="5">
        <v>145908672</v>
      </c>
      <c r="P87" s="5">
        <v>152487358</v>
      </c>
      <c r="Q87" s="5">
        <v>106805886</v>
      </c>
      <c r="R87" s="5">
        <v>84315528</v>
      </c>
    </row>
    <row r="88" spans="3:18" ht="15.5" x14ac:dyDescent="0.35">
      <c r="C88" t="s">
        <v>77</v>
      </c>
      <c r="D88" s="5">
        <v>-15717959</v>
      </c>
      <c r="E88" s="5">
        <v>-15504644</v>
      </c>
      <c r="F88" s="5">
        <v>-16710840</v>
      </c>
      <c r="G88" s="5">
        <v>-16436221</v>
      </c>
      <c r="I88" s="5">
        <v>-15504644</v>
      </c>
      <c r="J88" s="5">
        <v>10009000</v>
      </c>
      <c r="K88" s="5">
        <v>-16353693</v>
      </c>
      <c r="L88" s="5">
        <v>-16118527</v>
      </c>
      <c r="M88" s="5">
        <v>-19837149</v>
      </c>
      <c r="N88" s="5">
        <v>-22860025</v>
      </c>
      <c r="O88" s="5">
        <v>-25713460</v>
      </c>
      <c r="P88" s="5">
        <v>-27033874</v>
      </c>
      <c r="Q88" s="5">
        <v>-30048697</v>
      </c>
      <c r="R88" s="5">
        <v>-29829555</v>
      </c>
    </row>
    <row r="89" spans="3:18" ht="15.5" x14ac:dyDescent="0.35">
      <c r="C89" t="s">
        <v>98</v>
      </c>
      <c r="D89" s="5">
        <v>397501481</v>
      </c>
      <c r="E89" s="5">
        <v>303892171</v>
      </c>
      <c r="F89" s="5">
        <v>317401584</v>
      </c>
      <c r="G89" s="5">
        <v>201878718</v>
      </c>
      <c r="I89" s="5">
        <v>303892171</v>
      </c>
      <c r="J89" s="5">
        <v>206103485</v>
      </c>
      <c r="K89" s="5">
        <v>246615548</v>
      </c>
      <c r="L89" s="5">
        <v>200965297</v>
      </c>
      <c r="M89" s="5">
        <v>209985094</v>
      </c>
      <c r="N89" s="5">
        <v>294271426</v>
      </c>
      <c r="O89" s="5">
        <v>560155584</v>
      </c>
      <c r="P89" s="5">
        <v>606989763</v>
      </c>
      <c r="Q89" s="5">
        <v>402682325</v>
      </c>
      <c r="R89" s="5">
        <v>328214055</v>
      </c>
    </row>
    <row r="90" spans="3:18" ht="15.5" x14ac:dyDescent="0.35">
      <c r="C90" t="s">
        <v>99</v>
      </c>
    </row>
    <row r="91" spans="3:18" ht="15.5" x14ac:dyDescent="0.35">
      <c r="C91" t="s">
        <v>287</v>
      </c>
      <c r="D91" s="5">
        <v>229783</v>
      </c>
      <c r="E91" s="5">
        <v>2588055</v>
      </c>
      <c r="F91" s="5">
        <v>4751671</v>
      </c>
      <c r="G91" s="5">
        <v>8399519</v>
      </c>
      <c r="I91" s="5">
        <v>2588055</v>
      </c>
      <c r="J91" s="5">
        <v>9407308</v>
      </c>
      <c r="K91" s="5">
        <v>7417592</v>
      </c>
      <c r="L91" s="5">
        <v>6887569</v>
      </c>
      <c r="M91" s="5">
        <v>9714709</v>
      </c>
      <c r="N91" s="5">
        <v>26149506</v>
      </c>
      <c r="O91" s="5">
        <v>7858053</v>
      </c>
      <c r="P91" s="5">
        <v>5717840</v>
      </c>
      <c r="Q91" s="5">
        <v>8263982</v>
      </c>
      <c r="R91" s="5">
        <v>9211084</v>
      </c>
    </row>
    <row r="92" spans="3:18" ht="15.5" x14ac:dyDescent="0.35">
      <c r="C92" t="s">
        <v>101</v>
      </c>
      <c r="D92" s="5">
        <v>468023191</v>
      </c>
      <c r="E92" s="5">
        <v>470810988</v>
      </c>
      <c r="F92" s="5">
        <v>141926289</v>
      </c>
      <c r="G92" s="5">
        <v>144504184</v>
      </c>
      <c r="I92" s="5">
        <v>470810988</v>
      </c>
      <c r="J92" s="5">
        <v>149093821</v>
      </c>
      <c r="K92" s="5">
        <v>131755518</v>
      </c>
      <c r="L92" s="5">
        <v>135236551</v>
      </c>
      <c r="M92" s="5">
        <v>150172829</v>
      </c>
      <c r="N92" s="5">
        <v>167071300</v>
      </c>
      <c r="O92" s="5">
        <v>181806882</v>
      </c>
      <c r="P92" s="5">
        <v>129826306</v>
      </c>
      <c r="Q92" s="5">
        <v>123273326</v>
      </c>
      <c r="R92" s="5">
        <v>105163968</v>
      </c>
    </row>
    <row r="93" spans="3:18" ht="15.5" x14ac:dyDescent="0.35">
      <c r="C93" t="s">
        <v>103</v>
      </c>
      <c r="D93" s="5">
        <v>512687317</v>
      </c>
      <c r="E93" s="5">
        <v>509087950</v>
      </c>
      <c r="F93" s="5">
        <v>202139320</v>
      </c>
      <c r="G93" s="5">
        <v>208109151</v>
      </c>
      <c r="I93" s="5">
        <v>509087950</v>
      </c>
      <c r="J93" s="5">
        <v>218526718</v>
      </c>
      <c r="K93" s="5">
        <v>203405555</v>
      </c>
      <c r="L93" s="5">
        <v>189693413</v>
      </c>
      <c r="M93" s="5">
        <v>187430879</v>
      </c>
      <c r="N93" s="5">
        <v>226583662</v>
      </c>
      <c r="O93" s="5">
        <v>196234874</v>
      </c>
      <c r="P93" s="5">
        <v>135558253</v>
      </c>
      <c r="Q93" s="5">
        <v>136468557</v>
      </c>
      <c r="R93" s="5">
        <v>114375052</v>
      </c>
    </row>
    <row r="94" spans="3:18" ht="15.5" x14ac:dyDescent="0.35">
      <c r="C94" t="s">
        <v>104</v>
      </c>
      <c r="D94" s="5">
        <v>910188798</v>
      </c>
      <c r="E94" s="5">
        <v>812980121</v>
      </c>
      <c r="F94" s="5">
        <v>519540904</v>
      </c>
      <c r="G94" s="5">
        <v>409987869</v>
      </c>
      <c r="I94" s="5">
        <v>812980121</v>
      </c>
      <c r="J94" s="5">
        <v>424630203</v>
      </c>
      <c r="K94" s="5">
        <v>450021103</v>
      </c>
      <c r="L94" s="5">
        <v>390658710</v>
      </c>
      <c r="M94" s="5">
        <v>397415973</v>
      </c>
      <c r="N94" s="5">
        <v>520855088</v>
      </c>
      <c r="O94" s="5">
        <v>756390458</v>
      </c>
      <c r="P94" s="5">
        <v>742548016</v>
      </c>
      <c r="Q94" s="5">
        <v>539150882</v>
      </c>
      <c r="R94" s="5">
        <v>442589107</v>
      </c>
    </row>
    <row r="95" spans="3:18" ht="15.5" x14ac:dyDescent="0.35">
      <c r="C95" t="s">
        <v>105</v>
      </c>
    </row>
    <row r="96" spans="3:18" ht="15.5" x14ac:dyDescent="0.35">
      <c r="C96" t="s">
        <v>106</v>
      </c>
    </row>
    <row r="97" spans="3:18" ht="15.5" x14ac:dyDescent="0.35">
      <c r="C97" t="s">
        <v>107</v>
      </c>
      <c r="D97" s="5">
        <v>370046382</v>
      </c>
      <c r="E97" s="5">
        <v>305224989</v>
      </c>
      <c r="F97" s="5">
        <v>335423979</v>
      </c>
      <c r="G97" s="5">
        <v>229647463</v>
      </c>
      <c r="I97" s="5">
        <v>305224989</v>
      </c>
      <c r="J97" s="5">
        <v>237508591</v>
      </c>
      <c r="K97" s="5">
        <v>279717345</v>
      </c>
      <c r="L97" s="5">
        <v>248830982</v>
      </c>
      <c r="M97" s="5">
        <v>321064848</v>
      </c>
      <c r="N97" s="5">
        <v>465274117</v>
      </c>
      <c r="O97" s="5">
        <v>455417871</v>
      </c>
      <c r="P97" s="5">
        <v>299410175</v>
      </c>
      <c r="Q97" s="5">
        <v>135366467</v>
      </c>
      <c r="R97" s="5">
        <v>146780199</v>
      </c>
    </row>
    <row r="98" spans="3:18" ht="15.5" x14ac:dyDescent="0.35">
      <c r="C98" t="s">
        <v>609</v>
      </c>
      <c r="G98" s="5">
        <v>342422</v>
      </c>
      <c r="K98" s="5">
        <v>194603</v>
      </c>
      <c r="L98" s="5">
        <v>16490706</v>
      </c>
      <c r="M98" s="5">
        <v>18700000</v>
      </c>
      <c r="N98" s="5">
        <v>70637628</v>
      </c>
      <c r="O98" s="5">
        <v>112421084</v>
      </c>
      <c r="P98" s="5">
        <v>85279095</v>
      </c>
      <c r="Q98" s="5">
        <v>22334171</v>
      </c>
      <c r="R98" s="5">
        <v>33336906</v>
      </c>
    </row>
    <row r="99" spans="3:18" ht="15.5" x14ac:dyDescent="0.35">
      <c r="C99" t="s">
        <v>108</v>
      </c>
    </row>
    <row r="100" spans="3:18" ht="15.5" x14ac:dyDescent="0.35">
      <c r="C100" t="s">
        <v>289</v>
      </c>
      <c r="D100" s="5">
        <v>7239742</v>
      </c>
      <c r="E100" s="5">
        <v>7239742</v>
      </c>
      <c r="F100" s="5">
        <v>7637313</v>
      </c>
      <c r="G100" s="5">
        <v>9118551</v>
      </c>
      <c r="I100" s="5">
        <v>7239742</v>
      </c>
      <c r="J100" s="5">
        <v>11378666</v>
      </c>
      <c r="K100" s="5">
        <v>24096438</v>
      </c>
      <c r="L100" s="5">
        <v>19409349</v>
      </c>
      <c r="M100" s="5">
        <v>11951577</v>
      </c>
    </row>
    <row r="101" spans="3:18" ht="15.5" x14ac:dyDescent="0.35">
      <c r="C101" t="s">
        <v>109</v>
      </c>
      <c r="D101" s="5">
        <v>3696125</v>
      </c>
      <c r="E101" s="5">
        <v>3639086</v>
      </c>
      <c r="F101" s="5">
        <v>2262985</v>
      </c>
      <c r="G101" s="5">
        <v>2524065</v>
      </c>
      <c r="I101" s="5">
        <v>3639086</v>
      </c>
      <c r="J101" s="5">
        <v>4220301</v>
      </c>
      <c r="K101" s="5">
        <v>6143838</v>
      </c>
      <c r="L101" s="5">
        <v>6371130</v>
      </c>
      <c r="M101" s="5">
        <v>3687711</v>
      </c>
      <c r="N101" s="5">
        <v>5427087</v>
      </c>
    </row>
    <row r="102" spans="3:18" ht="15.5" x14ac:dyDescent="0.35">
      <c r="C102" t="s">
        <v>290</v>
      </c>
      <c r="D102" s="5">
        <v>3696125</v>
      </c>
      <c r="E102" s="5">
        <v>3639086</v>
      </c>
      <c r="F102" s="5">
        <v>2262985</v>
      </c>
      <c r="G102" s="5">
        <v>2524065</v>
      </c>
      <c r="I102" s="5">
        <v>3639086</v>
      </c>
      <c r="J102" s="5">
        <v>4220301</v>
      </c>
      <c r="K102" s="5">
        <v>6143838</v>
      </c>
      <c r="L102" s="5">
        <v>6371130</v>
      </c>
      <c r="M102" s="5">
        <v>3687711</v>
      </c>
      <c r="N102" s="5">
        <v>5427087</v>
      </c>
      <c r="O102" s="5">
        <v>4906162</v>
      </c>
      <c r="P102" s="5">
        <v>1554295</v>
      </c>
      <c r="Q102" s="5">
        <v>4141612</v>
      </c>
      <c r="R102" s="5">
        <v>4432398</v>
      </c>
    </row>
    <row r="103" spans="3:18" ht="15.5" x14ac:dyDescent="0.35">
      <c r="C103" t="s">
        <v>110</v>
      </c>
      <c r="D103" s="5">
        <v>4812807</v>
      </c>
      <c r="E103" s="5">
        <v>7294864</v>
      </c>
      <c r="F103" s="5">
        <v>7441311</v>
      </c>
      <c r="G103" s="5">
        <v>8556466</v>
      </c>
      <c r="I103" s="5">
        <v>7294864</v>
      </c>
      <c r="J103" s="5">
        <v>9743940</v>
      </c>
      <c r="K103" s="5">
        <v>6489143</v>
      </c>
      <c r="L103" s="5">
        <v>1882230</v>
      </c>
      <c r="M103" s="5">
        <v>3638558</v>
      </c>
      <c r="N103" s="5">
        <v>7169756</v>
      </c>
      <c r="O103" s="5">
        <v>2607594</v>
      </c>
      <c r="P103" s="5">
        <v>2684144</v>
      </c>
      <c r="Q103" s="5">
        <v>7779373</v>
      </c>
      <c r="R103" s="5">
        <v>7998762</v>
      </c>
    </row>
    <row r="104" spans="3:18" ht="15.5" x14ac:dyDescent="0.35">
      <c r="C104" t="s">
        <v>119</v>
      </c>
    </row>
    <row r="105" spans="3:18" ht="15.5" x14ac:dyDescent="0.35">
      <c r="C105" t="s">
        <v>610</v>
      </c>
      <c r="D105" s="5">
        <v>347052751</v>
      </c>
      <c r="E105" s="5">
        <v>351889310</v>
      </c>
      <c r="F105" s="5">
        <v>355548986</v>
      </c>
      <c r="G105" s="5">
        <v>360771940</v>
      </c>
      <c r="I105" s="5">
        <v>351889310</v>
      </c>
      <c r="J105" s="5">
        <v>371217848</v>
      </c>
      <c r="K105" s="5">
        <v>390562375</v>
      </c>
      <c r="L105" s="5">
        <v>391120982</v>
      </c>
      <c r="M105" s="5">
        <v>348639848</v>
      </c>
      <c r="N105" s="5">
        <v>208152122</v>
      </c>
      <c r="P105" s="5">
        <v>76515158</v>
      </c>
      <c r="Q105" s="5">
        <v>57345901</v>
      </c>
      <c r="R105" s="5">
        <v>85619595</v>
      </c>
    </row>
    <row r="106" spans="3:18" ht="15.5" x14ac:dyDescent="0.35">
      <c r="C106" t="s">
        <v>120</v>
      </c>
      <c r="D106" s="5">
        <v>366038462</v>
      </c>
      <c r="E106" s="5">
        <v>360474530</v>
      </c>
      <c r="F106" s="5">
        <v>387552268</v>
      </c>
      <c r="G106" s="5">
        <v>395119696</v>
      </c>
      <c r="I106" s="5">
        <v>360474530</v>
      </c>
      <c r="J106" s="5">
        <v>409864266</v>
      </c>
      <c r="K106" s="5">
        <v>432915659</v>
      </c>
      <c r="L106" s="5">
        <v>431377061</v>
      </c>
      <c r="M106" s="5">
        <v>374733832</v>
      </c>
      <c r="N106" s="5">
        <v>238404488</v>
      </c>
      <c r="P106" s="5">
        <v>76515158</v>
      </c>
      <c r="Q106" s="5">
        <v>57835901</v>
      </c>
      <c r="R106" s="5">
        <v>87089595</v>
      </c>
    </row>
    <row r="107" spans="3:18" ht="15.5" x14ac:dyDescent="0.35">
      <c r="C107" t="s">
        <v>111</v>
      </c>
      <c r="D107" s="5">
        <v>52721892</v>
      </c>
      <c r="E107" s="5">
        <v>59172328</v>
      </c>
      <c r="F107" s="5">
        <v>55298203</v>
      </c>
      <c r="G107" s="5">
        <v>47156298</v>
      </c>
      <c r="I107" s="5">
        <v>59172328</v>
      </c>
      <c r="J107" s="5">
        <v>51081455</v>
      </c>
      <c r="K107" s="5">
        <v>55408500</v>
      </c>
      <c r="L107" s="5">
        <v>64014727</v>
      </c>
      <c r="M107" s="5">
        <v>61012037</v>
      </c>
      <c r="N107" s="5">
        <v>64763755</v>
      </c>
      <c r="O107" s="5">
        <v>13419528</v>
      </c>
      <c r="P107" s="5">
        <v>13834205</v>
      </c>
      <c r="Q107" s="5">
        <v>9742280</v>
      </c>
      <c r="R107" s="5">
        <v>12334537</v>
      </c>
    </row>
    <row r="108" spans="3:18" ht="15.5" x14ac:dyDescent="0.35">
      <c r="C108" t="s">
        <v>116</v>
      </c>
      <c r="D108" s="5">
        <v>399565891</v>
      </c>
      <c r="E108" s="5">
        <v>393188072</v>
      </c>
      <c r="F108" s="5">
        <v>419820943</v>
      </c>
      <c r="G108" s="5">
        <v>429332925</v>
      </c>
      <c r="I108" s="5">
        <v>393188072</v>
      </c>
      <c r="J108" s="5">
        <v>445022915</v>
      </c>
      <c r="K108" s="5">
        <v>481465660</v>
      </c>
      <c r="L108" s="5">
        <v>472849048</v>
      </c>
      <c r="M108" s="5">
        <v>414710336</v>
      </c>
      <c r="N108" s="5">
        <v>269611255</v>
      </c>
      <c r="O108" s="5">
        <v>35697256</v>
      </c>
      <c r="P108" s="5">
        <v>113978854</v>
      </c>
      <c r="Q108" s="5">
        <v>97995840</v>
      </c>
      <c r="R108" s="5">
        <v>123253904</v>
      </c>
    </row>
    <row r="109" spans="3:18" ht="15.5" x14ac:dyDescent="0.35">
      <c r="C109" t="s">
        <v>117</v>
      </c>
      <c r="D109" s="5">
        <v>399565891</v>
      </c>
      <c r="E109" s="5">
        <v>393188072</v>
      </c>
      <c r="F109" s="5">
        <v>419820943</v>
      </c>
      <c r="G109" s="5">
        <v>429332925</v>
      </c>
      <c r="I109" s="5">
        <v>393188072</v>
      </c>
      <c r="J109" s="5">
        <v>445022915</v>
      </c>
      <c r="K109" s="5">
        <v>481465660</v>
      </c>
      <c r="L109" s="5">
        <v>472849048</v>
      </c>
      <c r="M109" s="5">
        <v>414710336</v>
      </c>
      <c r="N109" s="5">
        <v>269611255</v>
      </c>
      <c r="O109" s="5">
        <v>35697256</v>
      </c>
      <c r="P109" s="5">
        <v>113978854</v>
      </c>
      <c r="Q109" s="5">
        <v>97995840</v>
      </c>
      <c r="R109" s="5">
        <v>123253904</v>
      </c>
    </row>
    <row r="110" spans="3:18" ht="15.5" x14ac:dyDescent="0.35">
      <c r="C110" t="s">
        <v>121</v>
      </c>
      <c r="D110" s="5">
        <v>769612273</v>
      </c>
      <c r="E110" s="5">
        <v>698413061</v>
      </c>
      <c r="F110" s="5">
        <v>755244922</v>
      </c>
      <c r="G110" s="5">
        <v>658980388</v>
      </c>
      <c r="I110" s="5">
        <v>698413061</v>
      </c>
      <c r="J110" s="5">
        <v>682531506</v>
      </c>
      <c r="K110" s="5">
        <v>761183005</v>
      </c>
      <c r="L110" s="5">
        <v>721680030</v>
      </c>
      <c r="M110" s="5">
        <v>735775184</v>
      </c>
      <c r="N110" s="5">
        <v>734885372</v>
      </c>
      <c r="O110" s="5">
        <v>491115127</v>
      </c>
      <c r="P110" s="5">
        <v>413389029</v>
      </c>
      <c r="Q110" s="5">
        <v>233362307</v>
      </c>
      <c r="R110" s="5">
        <v>270034103</v>
      </c>
    </row>
    <row r="111" spans="3:18" ht="15.5" x14ac:dyDescent="0.35">
      <c r="C111" t="s">
        <v>122</v>
      </c>
    </row>
    <row r="112" spans="3:18" ht="15.5" x14ac:dyDescent="0.35">
      <c r="C112" t="s">
        <v>123</v>
      </c>
      <c r="D112" s="5">
        <v>364055490</v>
      </c>
      <c r="E112" s="5">
        <v>356883826</v>
      </c>
      <c r="F112" s="5">
        <v>233466477</v>
      </c>
      <c r="G112" s="5">
        <v>233466477</v>
      </c>
      <c r="I112" s="5">
        <v>356883826</v>
      </c>
      <c r="J112" s="5">
        <v>219015655</v>
      </c>
      <c r="K112" s="5">
        <v>219015655</v>
      </c>
      <c r="L112" s="5">
        <v>219015655</v>
      </c>
      <c r="M112" s="5">
        <v>219015655</v>
      </c>
      <c r="N112" s="5">
        <v>219015655</v>
      </c>
      <c r="O112" s="5">
        <v>219015655</v>
      </c>
      <c r="P112" s="5">
        <v>219015655</v>
      </c>
      <c r="Q112" s="5">
        <v>219015655</v>
      </c>
      <c r="R112" s="5">
        <v>19214846</v>
      </c>
    </row>
    <row r="113" spans="2:18" ht="15.5" x14ac:dyDescent="0.35">
      <c r="C113" t="s">
        <v>124</v>
      </c>
      <c r="D113" s="5">
        <v>300859138</v>
      </c>
      <c r="E113" s="5">
        <v>288567252</v>
      </c>
      <c r="F113" s="5">
        <v>74555926</v>
      </c>
      <c r="G113" s="5">
        <v>74555926</v>
      </c>
      <c r="I113" s="5">
        <v>288567252</v>
      </c>
      <c r="J113" s="5">
        <v>62417236</v>
      </c>
      <c r="K113" s="5">
        <v>62417236</v>
      </c>
      <c r="L113" s="5">
        <v>62417236</v>
      </c>
      <c r="M113" s="5">
        <v>62417236</v>
      </c>
      <c r="N113" s="5">
        <v>62417236</v>
      </c>
      <c r="O113" s="5">
        <v>62417236</v>
      </c>
      <c r="P113" s="5">
        <v>62417236</v>
      </c>
      <c r="Q113" s="5">
        <v>62417236</v>
      </c>
      <c r="R113" s="5">
        <v>1142271</v>
      </c>
    </row>
    <row r="114" spans="2:18" ht="15.5" x14ac:dyDescent="0.35">
      <c r="C114" t="s">
        <v>125</v>
      </c>
      <c r="D114" s="5">
        <v>-508807616</v>
      </c>
      <c r="E114" s="5">
        <v>-515560342</v>
      </c>
      <c r="F114" s="5">
        <v>-527190217</v>
      </c>
      <c r="G114" s="5">
        <v>-540750740</v>
      </c>
      <c r="I114" s="5">
        <v>-515560342</v>
      </c>
      <c r="J114" s="5">
        <v>-549509497</v>
      </c>
      <c r="K114" s="5">
        <v>-576400613</v>
      </c>
      <c r="L114" s="5">
        <v>-596677076</v>
      </c>
      <c r="M114" s="5">
        <v>-600248840</v>
      </c>
      <c r="N114" s="5">
        <v>-472852450</v>
      </c>
      <c r="O114" s="5">
        <v>9334854</v>
      </c>
      <c r="P114" s="5">
        <v>74759970</v>
      </c>
      <c r="Q114" s="5">
        <v>54404381</v>
      </c>
      <c r="R114" s="5">
        <v>182027442</v>
      </c>
    </row>
    <row r="115" spans="2:18" ht="15.5" x14ac:dyDescent="0.35">
      <c r="C115" t="s">
        <v>294</v>
      </c>
      <c r="D115" s="5">
        <v>7492540</v>
      </c>
      <c r="E115" s="5">
        <v>7492540</v>
      </c>
      <c r="F115" s="5">
        <v>7492540</v>
      </c>
      <c r="G115" s="5">
        <v>7492540</v>
      </c>
      <c r="I115" s="5">
        <v>7492540</v>
      </c>
      <c r="J115" s="5">
        <v>7492540</v>
      </c>
      <c r="K115" s="5">
        <v>7492540</v>
      </c>
      <c r="L115" s="5">
        <v>7492540</v>
      </c>
      <c r="M115" s="5">
        <v>7492540</v>
      </c>
      <c r="N115" s="5">
        <v>7492540</v>
      </c>
      <c r="O115" s="5">
        <v>7492540</v>
      </c>
      <c r="P115" s="5">
        <v>7492540</v>
      </c>
      <c r="Q115" s="5">
        <v>3458030</v>
      </c>
      <c r="R115" s="5">
        <v>3458030</v>
      </c>
    </row>
    <row r="116" spans="2:18" ht="15.5" x14ac:dyDescent="0.35">
      <c r="C116" t="s">
        <v>295</v>
      </c>
      <c r="D116" s="5">
        <v>-516300156</v>
      </c>
      <c r="E116" s="5">
        <v>-523052882</v>
      </c>
      <c r="F116" s="5">
        <v>-534682757</v>
      </c>
      <c r="G116" s="5">
        <v>-548243280</v>
      </c>
      <c r="I116" s="5">
        <v>-523052882</v>
      </c>
      <c r="J116" s="5">
        <v>-557002037</v>
      </c>
      <c r="K116" s="5">
        <v>-583893153</v>
      </c>
      <c r="L116" s="5">
        <v>-604169616</v>
      </c>
      <c r="M116" s="5">
        <v>-607741380</v>
      </c>
      <c r="N116" s="5">
        <v>-480344990</v>
      </c>
      <c r="O116" s="5">
        <v>1842314</v>
      </c>
      <c r="P116" s="5">
        <v>67267430</v>
      </c>
      <c r="Q116" s="5">
        <v>50946351</v>
      </c>
      <c r="R116" s="5">
        <v>178569412</v>
      </c>
    </row>
    <row r="117" spans="2:18" ht="15.5" x14ac:dyDescent="0.35">
      <c r="C117" t="s">
        <v>296</v>
      </c>
      <c r="D117" s="5">
        <v>-508807616</v>
      </c>
      <c r="E117" s="5">
        <v>-515560342</v>
      </c>
      <c r="F117" s="5">
        <v>-527190217</v>
      </c>
      <c r="G117" s="5">
        <v>-540750740</v>
      </c>
      <c r="I117" s="5">
        <v>-515560342</v>
      </c>
      <c r="J117" s="5">
        <v>-549509497</v>
      </c>
      <c r="K117" s="5">
        <v>-576400613</v>
      </c>
      <c r="L117" s="5">
        <v>-596677076</v>
      </c>
      <c r="M117" s="5">
        <v>-600248840</v>
      </c>
      <c r="N117" s="5">
        <v>-472852450</v>
      </c>
      <c r="O117" s="5">
        <v>9334854</v>
      </c>
      <c r="P117" s="5">
        <v>74759970</v>
      </c>
      <c r="Q117" s="5">
        <v>54404381</v>
      </c>
      <c r="R117" s="5">
        <v>182027442</v>
      </c>
    </row>
    <row r="118" spans="2:18" ht="15.5" x14ac:dyDescent="0.35">
      <c r="C118" t="s">
        <v>297</v>
      </c>
      <c r="D118" s="5">
        <v>187472</v>
      </c>
      <c r="E118" s="5">
        <v>180968</v>
      </c>
      <c r="F118" s="5">
        <v>174636</v>
      </c>
      <c r="G118" s="5">
        <v>172039</v>
      </c>
      <c r="I118" s="5">
        <v>180968</v>
      </c>
      <c r="J118" s="5">
        <v>166303</v>
      </c>
      <c r="K118" s="5">
        <v>159513</v>
      </c>
      <c r="L118" s="5">
        <v>341392</v>
      </c>
      <c r="M118" s="5">
        <v>293887</v>
      </c>
      <c r="N118" s="5">
        <v>249300</v>
      </c>
      <c r="O118" s="5">
        <v>221046</v>
      </c>
    </row>
    <row r="119" spans="2:18" ht="15.5" x14ac:dyDescent="0.35">
      <c r="C119" t="s">
        <v>9</v>
      </c>
      <c r="D119" s="5">
        <v>140576525</v>
      </c>
      <c r="E119" s="5">
        <v>114567060</v>
      </c>
      <c r="F119" s="5">
        <v>-235704018</v>
      </c>
      <c r="G119" s="5">
        <v>-248992519</v>
      </c>
      <c r="I119" s="5">
        <v>114567060</v>
      </c>
      <c r="J119" s="5">
        <v>-257901303</v>
      </c>
      <c r="K119" s="5">
        <v>-311161902</v>
      </c>
      <c r="L119" s="5">
        <v>-331021320</v>
      </c>
      <c r="M119" s="5">
        <v>-338359211</v>
      </c>
      <c r="N119" s="5">
        <v>-214030284</v>
      </c>
      <c r="O119" s="5">
        <v>265275331</v>
      </c>
      <c r="P119" s="5">
        <v>329158987</v>
      </c>
      <c r="Q119" s="5">
        <v>305788575</v>
      </c>
      <c r="R119" s="5">
        <v>172555004</v>
      </c>
    </row>
    <row r="120" spans="2:18" ht="15.5" x14ac:dyDescent="0.35">
      <c r="C120" t="s">
        <v>126</v>
      </c>
      <c r="D120" s="5">
        <v>910188798</v>
      </c>
      <c r="E120" s="5">
        <v>812980121</v>
      </c>
      <c r="F120" s="5">
        <v>519540904</v>
      </c>
      <c r="G120" s="5">
        <v>409987869</v>
      </c>
      <c r="I120" s="5">
        <v>812980121</v>
      </c>
      <c r="J120" s="5">
        <v>424630203</v>
      </c>
      <c r="K120" s="5">
        <v>450021103</v>
      </c>
      <c r="L120" s="5">
        <v>390658710</v>
      </c>
      <c r="M120" s="5">
        <v>397415973</v>
      </c>
      <c r="N120" s="5">
        <v>520855088</v>
      </c>
      <c r="O120" s="5">
        <v>756390458</v>
      </c>
      <c r="P120" s="5">
        <v>742548016</v>
      </c>
      <c r="Q120" s="5">
        <v>539150882</v>
      </c>
      <c r="R120" s="5">
        <v>442589107</v>
      </c>
    </row>
    <row r="121" spans="2:18" ht="15.5" x14ac:dyDescent="0.35">
      <c r="C121" t="s">
        <v>127</v>
      </c>
      <c r="D121" s="5">
        <v>124835258434</v>
      </c>
      <c r="E121" s="5">
        <v>120022868424</v>
      </c>
      <c r="F121" s="5">
        <v>37565978976</v>
      </c>
      <c r="G121" s="5">
        <v>37565978976</v>
      </c>
      <c r="I121" s="5">
        <v>120022868424</v>
      </c>
      <c r="J121" s="5">
        <v>28233511500</v>
      </c>
      <c r="K121" s="5">
        <v>28233511500</v>
      </c>
      <c r="L121" s="5">
        <v>28233511500</v>
      </c>
      <c r="M121" s="5">
        <v>28233511500</v>
      </c>
      <c r="N121" s="5">
        <v>28233511500</v>
      </c>
      <c r="O121" s="5">
        <v>28233511500</v>
      </c>
      <c r="P121" s="5">
        <v>28233511500</v>
      </c>
      <c r="Q121" s="5">
        <v>28233511500</v>
      </c>
      <c r="R121" s="5">
        <v>665600</v>
      </c>
    </row>
    <row r="123" spans="2:18" ht="15.5" x14ac:dyDescent="0.35">
      <c r="B123" t="s">
        <v>128</v>
      </c>
      <c r="C123" t="s">
        <v>129</v>
      </c>
      <c r="D123" s="5">
        <v>4529822</v>
      </c>
      <c r="E123" s="5">
        <v>-5865097</v>
      </c>
      <c r="F123" s="5">
        <v>58790051</v>
      </c>
      <c r="G123" s="5">
        <v>10802154</v>
      </c>
      <c r="I123" s="5">
        <v>65213105</v>
      </c>
      <c r="J123" s="5">
        <v>14740437</v>
      </c>
      <c r="K123" s="5">
        <v>30681202</v>
      </c>
      <c r="L123" s="5">
        <v>7603145</v>
      </c>
      <c r="M123" s="5">
        <v>13593221</v>
      </c>
      <c r="N123" s="5">
        <v>-115911108</v>
      </c>
      <c r="O123" s="5">
        <v>26519743</v>
      </c>
      <c r="P123" s="5">
        <v>-73424864</v>
      </c>
      <c r="Q123" s="5">
        <v>16786663</v>
      </c>
      <c r="R123" s="5">
        <v>-16255833</v>
      </c>
    </row>
    <row r="124" spans="2:18" ht="15.5" x14ac:dyDescent="0.35">
      <c r="C124" t="s">
        <v>298</v>
      </c>
      <c r="D124" s="5">
        <v>151937534</v>
      </c>
      <c r="E124" s="5">
        <v>102452883</v>
      </c>
      <c r="F124" s="5">
        <v>227223692</v>
      </c>
      <c r="G124" s="5">
        <v>71377967</v>
      </c>
      <c r="I124" s="5">
        <v>502019259</v>
      </c>
      <c r="J124" s="5">
        <v>397785529</v>
      </c>
      <c r="K124" s="5">
        <v>420776424</v>
      </c>
      <c r="L124" s="5">
        <v>290616012</v>
      </c>
      <c r="M124" s="5">
        <v>246414138</v>
      </c>
      <c r="N124" s="5">
        <v>297043140</v>
      </c>
      <c r="O124" s="5">
        <v>497505684</v>
      </c>
      <c r="P124" s="5">
        <v>429499028</v>
      </c>
      <c r="Q124" s="5">
        <v>403534451</v>
      </c>
      <c r="R124" s="5">
        <v>345745620</v>
      </c>
    </row>
    <row r="125" spans="2:18" ht="15.5" x14ac:dyDescent="0.35">
      <c r="C125" t="s">
        <v>508</v>
      </c>
      <c r="D125" s="5">
        <v>-116597630</v>
      </c>
      <c r="E125" s="5">
        <v>-63713237</v>
      </c>
      <c r="F125" s="5">
        <v>-134195326</v>
      </c>
      <c r="G125" s="5">
        <v>-37877668</v>
      </c>
      <c r="I125" s="5">
        <v>-299464776</v>
      </c>
      <c r="J125" s="5">
        <v>-258200426</v>
      </c>
      <c r="K125" s="5">
        <v>-284067644</v>
      </c>
      <c r="L125" s="5">
        <v>-176545316</v>
      </c>
      <c r="M125" s="5">
        <v>-120216054</v>
      </c>
      <c r="N125" s="5">
        <v>-265034800</v>
      </c>
      <c r="O125" s="5">
        <v>-322542590</v>
      </c>
      <c r="P125" s="5">
        <v>-356792641</v>
      </c>
      <c r="Q125" s="5">
        <v>-243965831</v>
      </c>
      <c r="R125" s="5">
        <v>-255102870</v>
      </c>
    </row>
    <row r="126" spans="2:18" ht="15.5" x14ac:dyDescent="0.35">
      <c r="C126" t="s">
        <v>509</v>
      </c>
      <c r="D126" s="5">
        <v>-27680873</v>
      </c>
      <c r="E126" s="5">
        <v>-27532264</v>
      </c>
      <c r="F126" s="5">
        <v>-36127834</v>
      </c>
      <c r="G126" s="5">
        <v>-19030956</v>
      </c>
      <c r="I126" s="5">
        <v>-114311689</v>
      </c>
      <c r="J126" s="5">
        <v>-106599995</v>
      </c>
      <c r="K126" s="5">
        <v>-92669186</v>
      </c>
      <c r="L126" s="5">
        <v>-96020602</v>
      </c>
      <c r="M126" s="5">
        <v>-94405499</v>
      </c>
      <c r="N126" s="5">
        <v>-115603896</v>
      </c>
      <c r="O126" s="5">
        <v>-122803698</v>
      </c>
      <c r="P126" s="5">
        <v>-119807397</v>
      </c>
      <c r="Q126" s="5">
        <v>-117696023</v>
      </c>
      <c r="R126" s="5">
        <v>-86279235</v>
      </c>
    </row>
    <row r="127" spans="2:18" ht="15.5" x14ac:dyDescent="0.35">
      <c r="C127" t="s">
        <v>479</v>
      </c>
      <c r="D127" s="5">
        <v>-3129209</v>
      </c>
      <c r="E127" s="5">
        <v>-3465368</v>
      </c>
      <c r="F127" s="5">
        <v>-3316967</v>
      </c>
      <c r="G127" s="5">
        <v>-3600928</v>
      </c>
      <c r="I127" s="5">
        <v>-13626083</v>
      </c>
      <c r="J127" s="5">
        <v>-14820923</v>
      </c>
      <c r="K127" s="5">
        <v>-15141970</v>
      </c>
      <c r="L127" s="5">
        <v>-15768110</v>
      </c>
      <c r="M127" s="5">
        <v>-22422554</v>
      </c>
      <c r="N127" s="5">
        <v>-28165478</v>
      </c>
      <c r="O127" s="5">
        <v>-19591875</v>
      </c>
      <c r="P127" s="5">
        <v>-11682903</v>
      </c>
      <c r="Q127" s="5">
        <v>-8731301</v>
      </c>
      <c r="R127" s="5">
        <v>-6546605</v>
      </c>
    </row>
    <row r="128" spans="2:18" ht="15.5" x14ac:dyDescent="0.35">
      <c r="C128" t="s">
        <v>611</v>
      </c>
      <c r="F128" s="5">
        <v>5323014</v>
      </c>
      <c r="I128" s="5">
        <v>5323014</v>
      </c>
      <c r="K128" s="5">
        <v>1977067</v>
      </c>
      <c r="L128" s="5">
        <v>6366218</v>
      </c>
      <c r="M128" s="5">
        <v>6202117</v>
      </c>
    </row>
    <row r="129" spans="3:18" ht="15.5" x14ac:dyDescent="0.35">
      <c r="C129" t="s">
        <v>598</v>
      </c>
      <c r="E129" s="5">
        <v>-572618</v>
      </c>
      <c r="F129" s="5">
        <v>-116528</v>
      </c>
      <c r="G129" s="5">
        <v>-66261</v>
      </c>
      <c r="I129" s="5">
        <v>-1692127</v>
      </c>
      <c r="J129" s="5">
        <v>-1703336</v>
      </c>
      <c r="K129" s="5">
        <v>-193489</v>
      </c>
      <c r="L129" s="5">
        <v>-1045057</v>
      </c>
      <c r="M129" s="5">
        <v>-1978927</v>
      </c>
      <c r="N129" s="5">
        <v>-4150074</v>
      </c>
      <c r="O129" s="5">
        <v>-6047778</v>
      </c>
      <c r="P129" s="5">
        <v>-14640951</v>
      </c>
      <c r="Q129" s="5">
        <v>-16354633</v>
      </c>
      <c r="R129" s="5">
        <v>-14072743</v>
      </c>
    </row>
    <row r="130" spans="3:18" ht="15.5" x14ac:dyDescent="0.35">
      <c r="C130" t="s">
        <v>612</v>
      </c>
      <c r="E130" s="5">
        <v>-13034493</v>
      </c>
      <c r="I130" s="5">
        <v>-13034493</v>
      </c>
      <c r="J130" s="5">
        <v>-1720412</v>
      </c>
    </row>
    <row r="131" spans="3:18" ht="15.5" x14ac:dyDescent="0.35">
      <c r="C131" t="s">
        <v>152</v>
      </c>
      <c r="D131" s="5">
        <v>12350270</v>
      </c>
      <c r="E131" s="5">
        <v>-8262918</v>
      </c>
      <c r="F131" s="5">
        <v>-7896022</v>
      </c>
      <c r="G131" s="5">
        <v>-9175651</v>
      </c>
      <c r="I131" s="5">
        <v>-30543032</v>
      </c>
      <c r="J131" s="5">
        <v>-18528862</v>
      </c>
      <c r="K131" s="5">
        <v>-14218123</v>
      </c>
      <c r="L131" s="5">
        <v>-12215911</v>
      </c>
      <c r="M131" s="5">
        <v>-7537396</v>
      </c>
      <c r="N131" s="5">
        <v>106978629</v>
      </c>
      <c r="O131" s="5">
        <v>12270289</v>
      </c>
      <c r="P131" s="5">
        <v>75319495</v>
      </c>
      <c r="Q131" s="5">
        <v>45942102</v>
      </c>
      <c r="R131" s="5">
        <v>78597377</v>
      </c>
    </row>
    <row r="132" spans="3:18" ht="15.5" x14ac:dyDescent="0.35">
      <c r="C132" t="s">
        <v>142</v>
      </c>
      <c r="D132" s="5">
        <v>-939752</v>
      </c>
      <c r="E132" s="5">
        <v>-1500736</v>
      </c>
      <c r="F132" s="5">
        <v>-793115</v>
      </c>
      <c r="G132" s="5">
        <v>-1186231</v>
      </c>
      <c r="I132" s="5">
        <v>-4612115</v>
      </c>
      <c r="J132" s="5">
        <v>-4204144</v>
      </c>
      <c r="K132" s="5">
        <v>-639036</v>
      </c>
      <c r="L132" s="5">
        <v>-3100981</v>
      </c>
      <c r="M132" s="5">
        <v>-1159308</v>
      </c>
      <c r="N132" s="5">
        <v>-8816100</v>
      </c>
      <c r="O132" s="5">
        <v>-51915252</v>
      </c>
      <c r="P132" s="5">
        <v>-45560418</v>
      </c>
      <c r="Q132" s="5">
        <v>-38282580</v>
      </c>
      <c r="R132" s="5">
        <v>-24925782</v>
      </c>
    </row>
    <row r="133" spans="3:18" ht="15.5" x14ac:dyDescent="0.35">
      <c r="C133" t="s">
        <v>151</v>
      </c>
      <c r="D133" s="5">
        <v>-1399991</v>
      </c>
      <c r="E133" s="5">
        <v>-332253</v>
      </c>
      <c r="F133" s="5">
        <v>-1116204</v>
      </c>
      <c r="G133" s="5">
        <v>-651367</v>
      </c>
      <c r="I133" s="5">
        <v>-3300626</v>
      </c>
      <c r="J133" s="5">
        <v>-3998042</v>
      </c>
      <c r="K133" s="5">
        <v>-901486</v>
      </c>
      <c r="L133" s="5">
        <v>-2902737</v>
      </c>
      <c r="M133" s="5">
        <v>-1293109</v>
      </c>
      <c r="N133" s="5">
        <v>-10610371</v>
      </c>
      <c r="O133" s="5">
        <v>-51089022</v>
      </c>
      <c r="P133" s="5">
        <v>-46201351</v>
      </c>
      <c r="Q133" s="5">
        <v>-39150150</v>
      </c>
      <c r="R133" s="5">
        <v>-24553785</v>
      </c>
    </row>
    <row r="134" spans="3:18" ht="15.5" x14ac:dyDescent="0.35">
      <c r="C134" t="s">
        <v>613</v>
      </c>
      <c r="E134" s="5">
        <v>1085495</v>
      </c>
      <c r="F134" s="5">
        <v>-139790</v>
      </c>
      <c r="G134" s="5">
        <v>-945705</v>
      </c>
    </row>
    <row r="135" spans="3:18" ht="15.5" x14ac:dyDescent="0.35">
      <c r="C135" t="s">
        <v>305</v>
      </c>
      <c r="D135" s="5">
        <v>460239</v>
      </c>
      <c r="E135" s="5">
        <v>263651</v>
      </c>
      <c r="F135" s="5">
        <v>393414</v>
      </c>
      <c r="G135" s="5">
        <v>44257</v>
      </c>
      <c r="I135" s="5">
        <v>770091</v>
      </c>
      <c r="J135" s="5">
        <v>337803</v>
      </c>
      <c r="K135" s="5">
        <v>269641</v>
      </c>
      <c r="L135" s="5">
        <v>129023</v>
      </c>
      <c r="M135" s="5">
        <v>72488</v>
      </c>
      <c r="N135" s="5">
        <v>112766</v>
      </c>
      <c r="O135" s="5">
        <v>441422</v>
      </c>
      <c r="P135" s="5">
        <v>795704</v>
      </c>
      <c r="Q135" s="5">
        <v>415409</v>
      </c>
      <c r="R135" s="5">
        <v>299950</v>
      </c>
    </row>
    <row r="136" spans="3:18" ht="15.5" x14ac:dyDescent="0.35">
      <c r="C136" t="s">
        <v>614</v>
      </c>
    </row>
    <row r="137" spans="3:18" ht="15.5" x14ac:dyDescent="0.35">
      <c r="C137" t="s">
        <v>615</v>
      </c>
      <c r="G137" s="5">
        <v>-21985</v>
      </c>
      <c r="I137" s="5">
        <v>-21985</v>
      </c>
    </row>
    <row r="138" spans="3:18" ht="15.5" x14ac:dyDescent="0.35">
      <c r="C138" t="s">
        <v>616</v>
      </c>
      <c r="E138" s="5">
        <v>816772</v>
      </c>
      <c r="F138" s="5">
        <v>-388569</v>
      </c>
      <c r="G138" s="5">
        <v>388569</v>
      </c>
      <c r="I138" s="5">
        <v>816772</v>
      </c>
    </row>
    <row r="139" spans="3:18" ht="15.5" x14ac:dyDescent="0.35">
      <c r="C139" t="s">
        <v>617</v>
      </c>
      <c r="E139" s="5">
        <v>-1026828</v>
      </c>
      <c r="I139" s="5">
        <v>-1026828</v>
      </c>
    </row>
    <row r="140" spans="3:18" ht="15.5" x14ac:dyDescent="0.35">
      <c r="C140" t="s">
        <v>618</v>
      </c>
      <c r="E140" s="5">
        <v>-421243</v>
      </c>
      <c r="F140" s="5">
        <v>421243</v>
      </c>
      <c r="K140" s="5">
        <v>-7191</v>
      </c>
      <c r="L140" s="5">
        <v>-327267</v>
      </c>
      <c r="M140" s="5">
        <v>61313</v>
      </c>
      <c r="N140" s="5">
        <v>1681505</v>
      </c>
      <c r="O140" s="5">
        <v>-1197412</v>
      </c>
      <c r="P140" s="5">
        <v>-154771</v>
      </c>
      <c r="Q140" s="5">
        <v>452161</v>
      </c>
      <c r="R140" s="5">
        <v>-671947</v>
      </c>
    </row>
    <row r="141" spans="3:18" ht="15.5" x14ac:dyDescent="0.35">
      <c r="C141" t="s">
        <v>459</v>
      </c>
      <c r="E141" s="5">
        <v>1</v>
      </c>
      <c r="F141" s="5">
        <v>36791</v>
      </c>
      <c r="I141" s="5">
        <v>36792</v>
      </c>
    </row>
    <row r="142" spans="3:18" ht="15.5" x14ac:dyDescent="0.35">
      <c r="C142" t="s">
        <v>619</v>
      </c>
      <c r="O142" s="5">
        <v>-70240</v>
      </c>
    </row>
    <row r="143" spans="3:18" ht="15.5" x14ac:dyDescent="0.35">
      <c r="C143" t="s">
        <v>620</v>
      </c>
    </row>
    <row r="144" spans="3:18" ht="15.5" x14ac:dyDescent="0.35">
      <c r="C144" t="s">
        <v>153</v>
      </c>
      <c r="D144" s="5">
        <v>12350270</v>
      </c>
      <c r="E144" s="5">
        <v>-8262918</v>
      </c>
      <c r="F144" s="5">
        <v>-7896022</v>
      </c>
      <c r="G144" s="5">
        <v>-9175651</v>
      </c>
      <c r="I144" s="5">
        <v>-30543032</v>
      </c>
      <c r="J144" s="5">
        <v>-18528862</v>
      </c>
      <c r="K144" s="5">
        <v>-14218123</v>
      </c>
      <c r="L144" s="5">
        <v>-12215911</v>
      </c>
      <c r="M144" s="5">
        <v>-7537396</v>
      </c>
      <c r="N144" s="5">
        <v>106978629</v>
      </c>
      <c r="O144" s="5">
        <v>12270289</v>
      </c>
      <c r="P144" s="5">
        <v>75319495</v>
      </c>
      <c r="Q144" s="5">
        <v>45942102</v>
      </c>
      <c r="R144" s="5">
        <v>78597377</v>
      </c>
    </row>
    <row r="145" spans="3:18" ht="15.5" x14ac:dyDescent="0.35">
      <c r="C145" t="s">
        <v>621</v>
      </c>
    </row>
    <row r="146" spans="3:18" ht="15.5" x14ac:dyDescent="0.35">
      <c r="C146" t="s">
        <v>622</v>
      </c>
      <c r="E146" s="5">
        <v>43166</v>
      </c>
      <c r="F146" s="5">
        <v>-1442708</v>
      </c>
      <c r="G146" s="5">
        <v>-962737</v>
      </c>
      <c r="I146" s="5">
        <v>-3295473</v>
      </c>
      <c r="J146" s="5">
        <v>-181587</v>
      </c>
      <c r="L146" s="5">
        <v>-2400000</v>
      </c>
      <c r="M146" s="5">
        <v>-9481743</v>
      </c>
      <c r="N146" s="5">
        <v>-105621381</v>
      </c>
      <c r="O146" s="5">
        <v>-62117013</v>
      </c>
      <c r="P146" s="5">
        <v>-62243517</v>
      </c>
      <c r="Q146" s="5">
        <v>-28309151</v>
      </c>
      <c r="R146" s="5">
        <v>-2700000</v>
      </c>
    </row>
    <row r="147" spans="3:18" ht="15.5" x14ac:dyDescent="0.35">
      <c r="C147" t="s">
        <v>623</v>
      </c>
      <c r="D147" s="5">
        <v>-5222954</v>
      </c>
      <c r="E147" s="5">
        <v>-5222953</v>
      </c>
      <c r="F147" s="5">
        <v>-5222954</v>
      </c>
      <c r="G147" s="5">
        <v>-5214779</v>
      </c>
      <c r="I147" s="5">
        <v>-20004877</v>
      </c>
      <c r="J147" s="5">
        <v>-10874438</v>
      </c>
      <c r="K147" s="5">
        <v>-8332558</v>
      </c>
      <c r="L147" s="5">
        <v>-4399426</v>
      </c>
      <c r="M147" s="5">
        <v>-12775562</v>
      </c>
      <c r="N147" s="5">
        <v>-11387720</v>
      </c>
      <c r="O147" s="5">
        <v>-23741697</v>
      </c>
      <c r="P147" s="5">
        <v>-18896490</v>
      </c>
      <c r="Q147" s="5">
        <v>-25405505</v>
      </c>
      <c r="R147" s="5">
        <v>-8853681</v>
      </c>
    </row>
    <row r="148" spans="3:18" ht="15.5" x14ac:dyDescent="0.35">
      <c r="C148" t="s">
        <v>624</v>
      </c>
      <c r="F148" s="5">
        <v>1090147</v>
      </c>
      <c r="G148" s="5">
        <v>1116327</v>
      </c>
      <c r="I148" s="5">
        <v>3283033</v>
      </c>
      <c r="L148" s="5">
        <v>190706</v>
      </c>
      <c r="M148" s="5">
        <v>17587261</v>
      </c>
      <c r="N148" s="5">
        <v>191920223</v>
      </c>
      <c r="O148" s="5">
        <v>153983449</v>
      </c>
      <c r="P148" s="5">
        <v>166648772</v>
      </c>
      <c r="Q148" s="5">
        <v>17306416</v>
      </c>
      <c r="R148" s="5">
        <v>90151058</v>
      </c>
    </row>
    <row r="149" spans="3:18" ht="15.5" x14ac:dyDescent="0.35">
      <c r="C149" t="s">
        <v>625</v>
      </c>
    </row>
    <row r="150" spans="3:18" ht="15.5" x14ac:dyDescent="0.35">
      <c r="C150" t="s">
        <v>626</v>
      </c>
      <c r="D150" s="5">
        <v>-5222954</v>
      </c>
      <c r="E150" s="5">
        <v>-5179787</v>
      </c>
      <c r="F150" s="5">
        <v>-6665662</v>
      </c>
      <c r="G150" s="5">
        <v>-6177516</v>
      </c>
      <c r="I150" s="5">
        <v>-23300350</v>
      </c>
      <c r="J150" s="5">
        <v>-11056025</v>
      </c>
      <c r="K150" s="5">
        <v>-8332558</v>
      </c>
      <c r="L150" s="5">
        <v>-6799426</v>
      </c>
      <c r="M150" s="5">
        <v>-22257305</v>
      </c>
      <c r="N150" s="5">
        <v>-117009101</v>
      </c>
      <c r="O150" s="5">
        <v>-85858710</v>
      </c>
      <c r="P150" s="5">
        <v>-81140007</v>
      </c>
      <c r="Q150" s="5">
        <v>-53714656</v>
      </c>
      <c r="R150" s="5">
        <v>-11553681</v>
      </c>
    </row>
    <row r="151" spans="3:18" ht="15.5" x14ac:dyDescent="0.35">
      <c r="C151" t="s">
        <v>371</v>
      </c>
      <c r="O151" s="5">
        <v>-665878</v>
      </c>
      <c r="P151" s="5">
        <v>-10189270</v>
      </c>
    </row>
    <row r="152" spans="3:18" ht="15.5" x14ac:dyDescent="0.35">
      <c r="C152" t="s">
        <v>627</v>
      </c>
      <c r="O152" s="5">
        <v>23576</v>
      </c>
    </row>
    <row r="153" spans="3:18" ht="15.5" x14ac:dyDescent="0.35">
      <c r="C153" t="s">
        <v>628</v>
      </c>
      <c r="D153" s="5">
        <v>18196340</v>
      </c>
      <c r="G153" s="5">
        <v>-679620</v>
      </c>
      <c r="Q153" s="5">
        <v>82350342</v>
      </c>
    </row>
    <row r="154" spans="3:18" ht="15.5" x14ac:dyDescent="0.35">
      <c r="C154" t="s">
        <v>318</v>
      </c>
      <c r="D154" s="5">
        <v>-623116</v>
      </c>
      <c r="E154" s="5">
        <v>-4556734</v>
      </c>
      <c r="F154" s="5">
        <v>-2320508</v>
      </c>
      <c r="G154" s="5">
        <v>-4114462</v>
      </c>
      <c r="I154" s="5">
        <v>-12678939</v>
      </c>
      <c r="J154" s="5">
        <v>-7472837</v>
      </c>
      <c r="K154" s="5">
        <v>-5885565</v>
      </c>
      <c r="L154" s="5">
        <v>-5607191</v>
      </c>
      <c r="M154" s="5">
        <v>-6990887</v>
      </c>
      <c r="N154" s="5">
        <v>-7381656</v>
      </c>
    </row>
    <row r="155" spans="3:18" ht="15.5" x14ac:dyDescent="0.35">
      <c r="C155" t="s">
        <v>629</v>
      </c>
      <c r="E155" s="5">
        <v>1473603</v>
      </c>
      <c r="F155" s="5">
        <v>1</v>
      </c>
      <c r="G155" s="5">
        <v>679620</v>
      </c>
      <c r="I155" s="5">
        <v>2153224</v>
      </c>
    </row>
    <row r="156" spans="3:18" ht="15.5" x14ac:dyDescent="0.35">
      <c r="C156" t="s">
        <v>630</v>
      </c>
      <c r="M156" s="5">
        <v>4123535</v>
      </c>
      <c r="N156" s="5">
        <v>39449163</v>
      </c>
      <c r="O156" s="5">
        <v>346791352</v>
      </c>
    </row>
    <row r="157" spans="3:18" ht="15.5" x14ac:dyDescent="0.35">
      <c r="C157" t="s">
        <v>631</v>
      </c>
      <c r="O157" s="5">
        <v>-402003500</v>
      </c>
    </row>
    <row r="158" spans="3:18" ht="15.5" x14ac:dyDescent="0.35">
      <c r="C158" t="s">
        <v>165</v>
      </c>
      <c r="D158" s="5">
        <v>15940340</v>
      </c>
      <c r="E158" s="5">
        <v>-15628751</v>
      </c>
      <c r="F158" s="5">
        <v>50100914</v>
      </c>
      <c r="G158" s="5">
        <v>440272</v>
      </c>
      <c r="I158" s="5">
        <v>30057958</v>
      </c>
      <c r="J158" s="5">
        <v>-7992569</v>
      </c>
      <c r="K158" s="5">
        <v>15824043</v>
      </c>
      <c r="L158" s="5">
        <v>-7713747</v>
      </c>
      <c r="M158" s="5">
        <v>4896517</v>
      </c>
      <c r="N158" s="5">
        <v>-17748579</v>
      </c>
      <c r="O158" s="5">
        <v>-13125220</v>
      </c>
      <c r="P158" s="5">
        <v>-43665787</v>
      </c>
      <c r="Q158" s="5">
        <v>24446185</v>
      </c>
      <c r="R158" s="5">
        <v>37415762</v>
      </c>
    </row>
    <row r="159" spans="3:18" ht="15.5" x14ac:dyDescent="0.35">
      <c r="C159" t="s">
        <v>166</v>
      </c>
      <c r="D159" s="5">
        <v>40955739</v>
      </c>
      <c r="I159" s="5">
        <v>12623481</v>
      </c>
      <c r="J159" s="5">
        <v>21051033</v>
      </c>
      <c r="K159" s="5">
        <v>5103013</v>
      </c>
      <c r="L159" s="5">
        <v>13767313</v>
      </c>
      <c r="M159" s="5">
        <v>8981759</v>
      </c>
      <c r="N159" s="5">
        <v>26985127</v>
      </c>
      <c r="O159" s="5">
        <v>39127169</v>
      </c>
      <c r="P159" s="5">
        <v>83611326</v>
      </c>
      <c r="Q159" s="5">
        <v>60441867</v>
      </c>
      <c r="R159" s="5">
        <v>25457040</v>
      </c>
    </row>
    <row r="160" spans="3:18" ht="15.5" x14ac:dyDescent="0.35">
      <c r="C160" t="s">
        <v>167</v>
      </c>
      <c r="D160" s="5">
        <v>-865109</v>
      </c>
      <c r="E160" s="5">
        <v>194615</v>
      </c>
      <c r="F160" s="5">
        <v>-1547165</v>
      </c>
      <c r="G160" s="5">
        <v>-2028909</v>
      </c>
      <c r="I160" s="5">
        <v>-1723654</v>
      </c>
      <c r="J160" s="5">
        <v>-434983</v>
      </c>
      <c r="K160" s="5">
        <v>123977</v>
      </c>
      <c r="L160" s="5">
        <v>-950553</v>
      </c>
      <c r="M160" s="5">
        <v>-110963</v>
      </c>
      <c r="N160" s="5">
        <v>-254789</v>
      </c>
      <c r="O160" s="5">
        <v>983178</v>
      </c>
      <c r="P160" s="5">
        <v>-818370</v>
      </c>
      <c r="Q160" s="5">
        <v>-1276726</v>
      </c>
      <c r="R160" s="5">
        <v>-2430935</v>
      </c>
    </row>
    <row r="161" spans="2:18" ht="15.5" x14ac:dyDescent="0.35">
      <c r="C161" t="s">
        <v>632</v>
      </c>
      <c r="E161" s="5">
        <v>-2046</v>
      </c>
      <c r="I161" s="5">
        <v>-2046</v>
      </c>
    </row>
    <row r="162" spans="2:18" ht="15.5" x14ac:dyDescent="0.35">
      <c r="C162" t="s">
        <v>168</v>
      </c>
      <c r="D162" s="5">
        <v>56030970</v>
      </c>
      <c r="E162" s="5">
        <v>-15436182</v>
      </c>
      <c r="F162" s="5">
        <v>48553749</v>
      </c>
      <c r="G162" s="5">
        <v>-1588637</v>
      </c>
      <c r="I162" s="5">
        <v>40955739</v>
      </c>
      <c r="J162" s="5">
        <v>12623481</v>
      </c>
      <c r="K162" s="5">
        <v>21051033</v>
      </c>
      <c r="L162" s="5">
        <v>5103013</v>
      </c>
      <c r="M162" s="5">
        <v>13767313</v>
      </c>
      <c r="N162" s="5">
        <v>8981759</v>
      </c>
      <c r="O162" s="5">
        <v>26985127</v>
      </c>
      <c r="P162" s="5">
        <v>39127169</v>
      </c>
      <c r="Q162" s="5">
        <v>83611326</v>
      </c>
      <c r="R162" s="5">
        <v>60441867</v>
      </c>
    </row>
    <row r="164" spans="2:18" ht="15.5" x14ac:dyDescent="0.35">
      <c r="B164" t="s">
        <v>169</v>
      </c>
      <c r="C164" t="s">
        <v>11</v>
      </c>
      <c r="D164" s="5">
        <v>124840000000</v>
      </c>
      <c r="E164" s="5">
        <v>120020000000</v>
      </c>
      <c r="F164" s="5">
        <v>37570000000</v>
      </c>
      <c r="G164" s="5">
        <v>37570000000</v>
      </c>
      <c r="I164" s="5">
        <v>120020000000</v>
      </c>
      <c r="J164" s="5">
        <v>28230000000</v>
      </c>
      <c r="K164" s="5">
        <v>28230000000</v>
      </c>
      <c r="L164" s="5">
        <v>28230000000</v>
      </c>
      <c r="M164" s="5">
        <v>28230000000</v>
      </c>
      <c r="N164" s="5">
        <v>28230000000</v>
      </c>
      <c r="O164" s="5">
        <v>28230000000</v>
      </c>
      <c r="P164" s="5">
        <v>28230000000</v>
      </c>
      <c r="Q164" s="5">
        <v>28230000000</v>
      </c>
      <c r="R164" s="5">
        <v>0</v>
      </c>
    </row>
    <row r="165" spans="2:18" ht="15.5" x14ac:dyDescent="0.35">
      <c r="C165" t="s">
        <v>170</v>
      </c>
      <c r="D165" s="6">
        <v>0.91</v>
      </c>
      <c r="E165" s="6">
        <v>1.62</v>
      </c>
      <c r="F165" s="6">
        <v>5.91</v>
      </c>
      <c r="G165" s="6">
        <v>2.1800000000000002</v>
      </c>
    </row>
    <row r="166" spans="2:18" ht="15.5" x14ac:dyDescent="0.35">
      <c r="C166" t="s">
        <v>171</v>
      </c>
      <c r="D166" s="6">
        <v>72.53</v>
      </c>
      <c r="E166" s="6">
        <v>50.62</v>
      </c>
      <c r="F166" s="6">
        <v>13.87</v>
      </c>
      <c r="G166" s="6">
        <v>29.82</v>
      </c>
    </row>
    <row r="167" spans="2:18" ht="15.5" x14ac:dyDescent="0.35">
      <c r="C167" t="s">
        <v>59</v>
      </c>
      <c r="D167" s="6">
        <v>4.25</v>
      </c>
      <c r="E167" s="6">
        <v>3.2</v>
      </c>
      <c r="F167" s="6">
        <v>1.47</v>
      </c>
      <c r="G167" s="6">
        <v>1.77</v>
      </c>
    </row>
    <row r="168" spans="2:18" ht="15.5" x14ac:dyDescent="0.35">
      <c r="C168" t="s">
        <v>172</v>
      </c>
      <c r="D168" s="5">
        <v>296080000000</v>
      </c>
      <c r="E168" s="5">
        <v>508570000000</v>
      </c>
      <c r="F168" s="5">
        <v>398650000000</v>
      </c>
      <c r="G168" s="5">
        <v>160050000000</v>
      </c>
    </row>
    <row r="169" spans="2:18" ht="15.5" x14ac:dyDescent="0.35">
      <c r="C169" t="s">
        <v>173</v>
      </c>
      <c r="D169" s="6">
        <v>7.4000000000000003E-3</v>
      </c>
      <c r="E169" s="6">
        <v>1.43E-2</v>
      </c>
      <c r="F169" s="6">
        <v>2.5600000000000001E-2</v>
      </c>
      <c r="G169" s="6">
        <v>1.23E-2</v>
      </c>
    </row>
    <row r="170" spans="2:18" ht="15.5" x14ac:dyDescent="0.35">
      <c r="C170" t="s">
        <v>174</v>
      </c>
      <c r="D170" s="6">
        <v>4.7699999999999992E-2</v>
      </c>
      <c r="E170" s="6">
        <v>0.1014</v>
      </c>
      <c r="F170" s="6">
        <v>-5.6399999999999999E-2</v>
      </c>
      <c r="G170" s="6">
        <v>-2.0299999999999999E-2</v>
      </c>
    </row>
    <row r="171" spans="2:18" ht="15.5" x14ac:dyDescent="0.35">
      <c r="C171" t="s">
        <v>175</v>
      </c>
      <c r="D171" s="6">
        <v>2.4500000000000001E-2</v>
      </c>
      <c r="E171" s="6">
        <v>7.3700000000000002E-2</v>
      </c>
      <c r="F171" s="6">
        <v>0.107</v>
      </c>
      <c r="G171" s="6">
        <v>2.63E-2</v>
      </c>
    </row>
    <row r="172" spans="2:18" ht="15.5" x14ac:dyDescent="0.35">
      <c r="C172" t="s">
        <v>176</v>
      </c>
      <c r="D172" s="6">
        <v>3.09</v>
      </c>
      <c r="E172" s="6">
        <v>4.7699999999999996</v>
      </c>
      <c r="F172" s="6">
        <v>3.72</v>
      </c>
      <c r="G172" s="6">
        <v>0.93</v>
      </c>
    </row>
    <row r="173" spans="2:18" ht="15.5" x14ac:dyDescent="0.35">
      <c r="C173" t="s">
        <v>325</v>
      </c>
      <c r="D173" s="5">
        <v>2390000000000</v>
      </c>
      <c r="E173" s="5">
        <v>1916000000000</v>
      </c>
      <c r="F173" s="5">
        <v>-3934000000000</v>
      </c>
      <c r="G173" s="5">
        <v>-4041000000000</v>
      </c>
    </row>
    <row r="174" spans="2:18" ht="15.5" x14ac:dyDescent="0.35">
      <c r="C174" t="s">
        <v>177</v>
      </c>
      <c r="D174" s="6">
        <v>3.45</v>
      </c>
      <c r="E174" s="6">
        <v>5.15</v>
      </c>
      <c r="F174" s="6">
        <v>-0.78</v>
      </c>
      <c r="G174" s="6">
        <v>-0.6</v>
      </c>
    </row>
    <row r="175" spans="2:18" ht="15.5" x14ac:dyDescent="0.35">
      <c r="C175" t="s">
        <v>178</v>
      </c>
      <c r="D175" s="6">
        <v>19.12</v>
      </c>
      <c r="E175" s="6">
        <v>15.93</v>
      </c>
      <c r="F175" s="6">
        <v>-104.81</v>
      </c>
      <c r="G175" s="6">
        <v>-107.66</v>
      </c>
    </row>
    <row r="176" spans="2:18" ht="15.5" x14ac:dyDescent="0.35">
      <c r="C176" t="s">
        <v>179</v>
      </c>
      <c r="D176" s="6">
        <v>3.45</v>
      </c>
      <c r="E176" s="6">
        <v>5.15</v>
      </c>
      <c r="F176" s="6">
        <v>-0.78</v>
      </c>
      <c r="G176" s="6">
        <v>-0.6</v>
      </c>
    </row>
    <row r="177" spans="3:18" ht="15.5" x14ac:dyDescent="0.35">
      <c r="C177" t="s">
        <v>180</v>
      </c>
      <c r="D177" s="6">
        <v>19.12</v>
      </c>
      <c r="E177" s="6">
        <v>15.93</v>
      </c>
      <c r="F177" s="6">
        <v>-104.81</v>
      </c>
      <c r="G177" s="6">
        <v>-107.66</v>
      </c>
    </row>
    <row r="178" spans="3:18" ht="15.5" x14ac:dyDescent="0.35">
      <c r="C178" t="s">
        <v>181</v>
      </c>
      <c r="D178" s="5">
        <v>808000000000</v>
      </c>
      <c r="E178" s="5">
        <v>755000000000</v>
      </c>
      <c r="F178" s="5">
        <v>814000000000</v>
      </c>
      <c r="G178" s="5">
        <v>798000000000</v>
      </c>
    </row>
    <row r="179" spans="3:18" ht="15.5" x14ac:dyDescent="0.35">
      <c r="C179" t="s">
        <v>182</v>
      </c>
      <c r="D179" s="5">
        <v>355000000000</v>
      </c>
      <c r="E179" s="5">
        <v>349000000000</v>
      </c>
      <c r="F179" s="5">
        <v>349000000000</v>
      </c>
      <c r="G179" s="5">
        <v>339000000000</v>
      </c>
    </row>
    <row r="180" spans="3:18" ht="15.5" x14ac:dyDescent="0.35">
      <c r="C180" t="s">
        <v>258</v>
      </c>
      <c r="D180" s="5">
        <v>2386000000000</v>
      </c>
      <c r="E180" s="5">
        <v>1913000000000</v>
      </c>
      <c r="F180" s="5">
        <v>-3937000000000</v>
      </c>
      <c r="G180" s="5">
        <v>-4044000000000</v>
      </c>
    </row>
    <row r="181" spans="3:18" ht="15.5" x14ac:dyDescent="0.35">
      <c r="C181" t="s">
        <v>23</v>
      </c>
      <c r="D181" s="5">
        <v>1163000000000</v>
      </c>
      <c r="E181" s="5">
        <v>1105000000000</v>
      </c>
      <c r="F181" s="5">
        <v>1163000000000</v>
      </c>
      <c r="G181" s="5">
        <v>1137000000000</v>
      </c>
    </row>
    <row r="182" spans="3:18" ht="15.5" x14ac:dyDescent="0.35">
      <c r="C182" t="s">
        <v>20</v>
      </c>
      <c r="D182" s="5">
        <v>211000000000</v>
      </c>
      <c r="E182" s="5">
        <v>420000000000</v>
      </c>
      <c r="F182" s="5">
        <v>221000000000</v>
      </c>
      <c r="G182" s="5">
        <v>1010000000000</v>
      </c>
    </row>
    <row r="183" spans="3:18" ht="15.5" x14ac:dyDescent="0.35">
      <c r="C183" t="s">
        <v>184</v>
      </c>
      <c r="D183" s="5">
        <v>467000000000</v>
      </c>
      <c r="E183" s="5">
        <v>-22000000000</v>
      </c>
      <c r="F183" s="5">
        <v>-301000000000</v>
      </c>
      <c r="G183" s="5">
        <v>-451000000000</v>
      </c>
    </row>
    <row r="184" spans="3:18" ht="15.5" x14ac:dyDescent="0.35">
      <c r="C184" t="s">
        <v>185</v>
      </c>
      <c r="D184" s="5">
        <v>77000000000</v>
      </c>
      <c r="E184" s="5">
        <v>-96000000000</v>
      </c>
      <c r="F184" s="5">
        <v>987000000000</v>
      </c>
      <c r="G184" s="5">
        <v>175000000000</v>
      </c>
    </row>
    <row r="185" spans="3:18" ht="15.5" x14ac:dyDescent="0.35">
      <c r="C185" t="s">
        <v>186</v>
      </c>
      <c r="D185" s="5">
        <v>-24000000000</v>
      </c>
      <c r="E185" s="5">
        <v>-6000000000</v>
      </c>
      <c r="F185" s="5">
        <v>-19000000000</v>
      </c>
      <c r="G185" s="5">
        <v>-10000000000</v>
      </c>
    </row>
    <row r="186" spans="3:18" ht="15.5" x14ac:dyDescent="0.35">
      <c r="C186" t="s">
        <v>12</v>
      </c>
      <c r="D186" s="5">
        <v>53000000000</v>
      </c>
      <c r="E186" s="5">
        <v>-102000000000</v>
      </c>
      <c r="F186" s="5">
        <v>968000000000</v>
      </c>
      <c r="G186" s="5">
        <v>165000000000</v>
      </c>
    </row>
    <row r="187" spans="3:18" ht="15.5" x14ac:dyDescent="0.35">
      <c r="C187" t="s">
        <v>15</v>
      </c>
      <c r="D187" s="6">
        <v>0.43</v>
      </c>
      <c r="E187" s="6">
        <v>-0.85</v>
      </c>
      <c r="F187" s="6">
        <v>25.75</v>
      </c>
      <c r="G187" s="6">
        <v>4.38</v>
      </c>
    </row>
    <row r="188" spans="3:18" ht="15.5" x14ac:dyDescent="0.35">
      <c r="C188" t="s">
        <v>44</v>
      </c>
      <c r="I188" s="6">
        <v>4.66</v>
      </c>
      <c r="J188" s="6">
        <v>15.1</v>
      </c>
      <c r="K188" s="6">
        <v>10.96</v>
      </c>
      <c r="L188" s="6">
        <v>1.88</v>
      </c>
      <c r="M188" s="6">
        <v>-64.58</v>
      </c>
      <c r="N188" s="6">
        <v>-169.75</v>
      </c>
      <c r="O188" s="6">
        <v>-1.6</v>
      </c>
      <c r="P188" s="6">
        <v>15.42</v>
      </c>
      <c r="Q188" s="6">
        <v>24.15</v>
      </c>
      <c r="R188" s="6">
        <v>1154445.4099999999</v>
      </c>
    </row>
    <row r="189" spans="3:18" ht="15.5" x14ac:dyDescent="0.35">
      <c r="C189" t="s">
        <v>58</v>
      </c>
      <c r="I189" s="6">
        <v>17.600000000000001</v>
      </c>
      <c r="J189" s="6">
        <v>3.25</v>
      </c>
      <c r="K189" s="6">
        <v>7.3</v>
      </c>
      <c r="L189" s="6">
        <v>35.11</v>
      </c>
      <c r="M189" s="6">
        <v>-1.1499999999999999</v>
      </c>
      <c r="N189" s="6">
        <v>-0.9</v>
      </c>
      <c r="O189" s="6">
        <v>-107.5</v>
      </c>
      <c r="P189" s="6">
        <v>14.01</v>
      </c>
      <c r="Q189" s="6">
        <v>13.17</v>
      </c>
      <c r="R189" s="5">
        <v>0</v>
      </c>
    </row>
    <row r="190" spans="3:18" ht="15.5" x14ac:dyDescent="0.35">
      <c r="C190" t="s">
        <v>61</v>
      </c>
      <c r="I190" s="6">
        <v>1.21</v>
      </c>
      <c r="J190" s="6">
        <v>0.21</v>
      </c>
      <c r="K190" s="6">
        <v>0.4</v>
      </c>
      <c r="L190" s="6">
        <v>0.52</v>
      </c>
      <c r="M190" s="6">
        <v>0.69</v>
      </c>
      <c r="N190" s="6">
        <v>1.17</v>
      </c>
      <c r="O190" s="6">
        <v>0.66</v>
      </c>
      <c r="P190" s="6">
        <v>0.91</v>
      </c>
      <c r="Q190" s="6">
        <v>1.53</v>
      </c>
      <c r="R190" s="5">
        <v>0</v>
      </c>
    </row>
    <row r="191" spans="3:18" ht="15.5" x14ac:dyDescent="0.35">
      <c r="C191" t="s">
        <v>187</v>
      </c>
      <c r="I191" s="5">
        <v>1316610000000</v>
      </c>
      <c r="J191" s="5">
        <v>962240000000</v>
      </c>
      <c r="K191" s="5">
        <v>732970000000</v>
      </c>
      <c r="L191" s="5">
        <v>715530000000</v>
      </c>
      <c r="M191" s="5">
        <v>-1013740000000</v>
      </c>
      <c r="N191" s="6">
        <v>-4164479999999.9995</v>
      </c>
      <c r="O191" s="5">
        <v>462610000000</v>
      </c>
      <c r="P191" s="5">
        <v>920150000000</v>
      </c>
    </row>
    <row r="192" spans="3:18" ht="15.5" x14ac:dyDescent="0.35">
      <c r="C192" t="s">
        <v>188</v>
      </c>
      <c r="I192" s="6">
        <v>4.1200000000000001E-2</v>
      </c>
      <c r="J192" s="6">
        <v>6.2100000000000002E-2</v>
      </c>
      <c r="K192" s="6">
        <v>4.4500000000000005E-2</v>
      </c>
      <c r="L192" s="6">
        <v>8.6999999999999994E-3</v>
      </c>
      <c r="M192" s="6">
        <v>-0.32130000000000003</v>
      </c>
      <c r="N192" s="6">
        <v>-0.65239999999999998</v>
      </c>
      <c r="O192" s="6">
        <v>-4.3E-3</v>
      </c>
      <c r="P192" s="6">
        <v>4.0500000000000001E-2</v>
      </c>
      <c r="Q192" s="6">
        <v>9.3399999999999997E-2</v>
      </c>
      <c r="R192" s="6">
        <v>0.12920000000000001</v>
      </c>
    </row>
    <row r="193" spans="3:18" ht="15.5" x14ac:dyDescent="0.35">
      <c r="C193" t="s">
        <v>189</v>
      </c>
      <c r="I193" s="6">
        <v>0.29249999999999998</v>
      </c>
      <c r="J193" s="6">
        <v>-0.10220000000000001</v>
      </c>
      <c r="K193" s="6">
        <v>-6.4399999999999999E-2</v>
      </c>
      <c r="L193" s="6">
        <v>-1.03E-2</v>
      </c>
      <c r="M193" s="6">
        <v>0.37709999999999999</v>
      </c>
      <c r="N193" s="6">
        <v>1.5856999999999999</v>
      </c>
      <c r="O193" s="6">
        <v>-1.2199999999999999E-2</v>
      </c>
      <c r="P193" s="6">
        <v>9.1300000000000006E-2</v>
      </c>
      <c r="Q193" s="6">
        <v>0.1646</v>
      </c>
      <c r="R193" s="6">
        <v>0.33140000000000003</v>
      </c>
    </row>
    <row r="194" spans="3:18" ht="15.5" x14ac:dyDescent="0.35">
      <c r="C194" t="s">
        <v>190</v>
      </c>
      <c r="I194" s="6">
        <v>0.1734</v>
      </c>
      <c r="J194" s="6">
        <v>0.23559999999999998</v>
      </c>
      <c r="K194" s="6">
        <v>0.17460000000000001</v>
      </c>
      <c r="L194" s="6">
        <v>0.22409999999999999</v>
      </c>
      <c r="M194" s="6">
        <v>-1.4432</v>
      </c>
      <c r="N194" s="6">
        <v>-1.8271000000000002</v>
      </c>
      <c r="O194" s="6">
        <v>4.0099999999999997E-2</v>
      </c>
      <c r="P194" s="6">
        <v>0.11749999999999999</v>
      </c>
      <c r="Q194" s="6">
        <v>0.18770000000000001</v>
      </c>
      <c r="R194" s="6">
        <v>0.58509999999999995</v>
      </c>
    </row>
    <row r="195" spans="3:18" ht="15.5" x14ac:dyDescent="0.35">
      <c r="C195" t="s">
        <v>191</v>
      </c>
      <c r="I195" s="5">
        <v>3</v>
      </c>
      <c r="J195" s="6">
        <v>2.08</v>
      </c>
      <c r="K195" s="6">
        <v>1.17</v>
      </c>
      <c r="L195" s="6">
        <v>1.1299999999999999</v>
      </c>
      <c r="M195" s="6">
        <v>-4.21</v>
      </c>
      <c r="N195" s="6">
        <v>-11.05</v>
      </c>
      <c r="O195" s="6">
        <v>0.77</v>
      </c>
      <c r="P195" s="6">
        <v>3.04</v>
      </c>
      <c r="Q195" s="6">
        <v>7.58</v>
      </c>
      <c r="R195" s="6">
        <v>13.35</v>
      </c>
    </row>
    <row r="196" spans="3:18" ht="15.5" x14ac:dyDescent="0.35">
      <c r="C196" t="s">
        <v>55</v>
      </c>
      <c r="I196" s="6">
        <v>5.15</v>
      </c>
      <c r="J196" s="6">
        <v>-0.33</v>
      </c>
      <c r="K196" s="6">
        <v>-0.47</v>
      </c>
      <c r="L196" s="6">
        <v>-0.36</v>
      </c>
      <c r="M196" s="6">
        <v>-0.43</v>
      </c>
      <c r="N196" s="6">
        <v>-1.43</v>
      </c>
      <c r="O196" s="6">
        <v>1.32</v>
      </c>
      <c r="P196" s="6">
        <v>1.28</v>
      </c>
      <c r="Q196" s="6">
        <v>2.17</v>
      </c>
      <c r="R196" s="5">
        <v>0</v>
      </c>
    </row>
    <row r="197" spans="3:18" ht="15.5" x14ac:dyDescent="0.35">
      <c r="C197" t="s">
        <v>52</v>
      </c>
      <c r="I197" s="6">
        <v>15.93</v>
      </c>
      <c r="J197" s="6">
        <v>-147.68</v>
      </c>
      <c r="K197" s="6">
        <v>-170.24</v>
      </c>
      <c r="L197" s="5">
        <v>-183</v>
      </c>
      <c r="M197" s="6">
        <v>-171.26</v>
      </c>
      <c r="N197" s="6">
        <v>-107.05</v>
      </c>
      <c r="O197" s="6">
        <v>130.5</v>
      </c>
      <c r="P197" s="6">
        <v>168.83</v>
      </c>
      <c r="Q197" s="6">
        <v>146.72999999999999</v>
      </c>
      <c r="R197" s="6">
        <v>3483246.75</v>
      </c>
    </row>
    <row r="198" spans="3:18" ht="15.5" x14ac:dyDescent="0.35">
      <c r="C198" t="s">
        <v>192</v>
      </c>
      <c r="I198" s="6">
        <v>5.15</v>
      </c>
      <c r="J198" s="6">
        <v>-0.33</v>
      </c>
      <c r="K198" s="6">
        <v>-0.47</v>
      </c>
      <c r="L198" s="6">
        <v>-0.36</v>
      </c>
      <c r="M198" s="6">
        <v>-0.43</v>
      </c>
      <c r="N198" s="6">
        <v>-1.43</v>
      </c>
      <c r="O198" s="6">
        <v>1.32</v>
      </c>
      <c r="P198" s="6">
        <v>1.28</v>
      </c>
      <c r="Q198" s="6">
        <v>2.17</v>
      </c>
      <c r="R198" s="5">
        <v>0</v>
      </c>
    </row>
    <row r="199" spans="3:18" ht="15.5" x14ac:dyDescent="0.35">
      <c r="C199" t="s">
        <v>193</v>
      </c>
      <c r="I199" s="6">
        <v>15.93</v>
      </c>
      <c r="J199" s="6">
        <v>-147.68</v>
      </c>
      <c r="K199" s="6">
        <v>-170.24</v>
      </c>
      <c r="L199" s="5">
        <v>-183</v>
      </c>
      <c r="M199" s="6">
        <v>-171.26</v>
      </c>
      <c r="N199" s="6">
        <v>-107.05</v>
      </c>
      <c r="O199" s="6">
        <v>130.5</v>
      </c>
      <c r="P199" s="6">
        <v>168.83</v>
      </c>
      <c r="Q199" s="6">
        <v>146.72999999999999</v>
      </c>
      <c r="R199" s="6">
        <v>3483246.75</v>
      </c>
    </row>
    <row r="200" spans="3:18" ht="15.5" x14ac:dyDescent="0.35">
      <c r="C200" t="s">
        <v>194</v>
      </c>
      <c r="I200" s="5">
        <v>755000000000</v>
      </c>
      <c r="J200" s="5">
        <v>753000000000</v>
      </c>
      <c r="K200" s="5">
        <v>460000000000</v>
      </c>
      <c r="L200" s="5">
        <v>675000000000</v>
      </c>
      <c r="M200" s="5">
        <v>1876000000000</v>
      </c>
      <c r="N200" s="5">
        <v>2451000000000</v>
      </c>
      <c r="O200" s="5">
        <v>5490000000000</v>
      </c>
      <c r="P200" s="5">
        <v>1923000000000</v>
      </c>
      <c r="Q200" s="5">
        <v>853000000000</v>
      </c>
      <c r="R200" s="5">
        <v>917000000000</v>
      </c>
    </row>
    <row r="201" spans="3:18" ht="15.5" x14ac:dyDescent="0.35">
      <c r="C201" t="s">
        <v>195</v>
      </c>
      <c r="I201" s="5">
        <v>349000000000</v>
      </c>
      <c r="J201" s="5">
        <v>323000000000</v>
      </c>
      <c r="K201" s="5">
        <v>153000000000</v>
      </c>
      <c r="L201" s="5">
        <v>122000000000</v>
      </c>
      <c r="M201" s="5">
        <v>781000000000</v>
      </c>
      <c r="N201" s="5">
        <v>702000000000</v>
      </c>
      <c r="O201" s="5">
        <v>1963000000000</v>
      </c>
      <c r="P201" s="5">
        <v>344000000000</v>
      </c>
      <c r="Q201" s="5">
        <v>275000000000</v>
      </c>
      <c r="R201" s="5">
        <v>235000000000</v>
      </c>
    </row>
    <row r="202" spans="3:18" ht="15.5" x14ac:dyDescent="0.35">
      <c r="C202" t="s">
        <v>25</v>
      </c>
      <c r="I202" s="5">
        <v>1105000000000</v>
      </c>
      <c r="J202" s="5">
        <v>1077000000000</v>
      </c>
      <c r="K202" s="5">
        <v>613000000000</v>
      </c>
      <c r="L202" s="5">
        <v>797000000000</v>
      </c>
      <c r="M202" s="5">
        <v>2657000000000</v>
      </c>
      <c r="N202" s="5">
        <v>3154000000000</v>
      </c>
      <c r="O202" s="5">
        <v>7453000000000</v>
      </c>
      <c r="P202" s="5">
        <v>2266000000000</v>
      </c>
      <c r="Q202" s="5">
        <v>1129000000000</v>
      </c>
      <c r="R202" s="5">
        <v>1151000000000</v>
      </c>
    </row>
    <row r="203" spans="3:18" ht="15.5" x14ac:dyDescent="0.35">
      <c r="C203" t="s">
        <v>22</v>
      </c>
      <c r="I203" s="5">
        <v>420000000000</v>
      </c>
      <c r="J203" s="5">
        <v>873000000000</v>
      </c>
      <c r="K203" s="5">
        <v>288000000000</v>
      </c>
      <c r="L203" s="5">
        <v>718000000000</v>
      </c>
      <c r="M203" s="5">
        <v>2461000000000</v>
      </c>
      <c r="N203" s="5">
        <v>3027000000000</v>
      </c>
      <c r="O203" s="5">
        <v>7078000000000</v>
      </c>
      <c r="P203" s="5">
        <v>1700000000000</v>
      </c>
      <c r="Q203" s="5">
        <v>-4000000000</v>
      </c>
      <c r="R203" s="5">
        <v>339000000000</v>
      </c>
    </row>
    <row r="204" spans="3:18" ht="15.5" x14ac:dyDescent="0.35">
      <c r="C204" t="s">
        <v>196</v>
      </c>
      <c r="I204" s="5">
        <v>-22000000000</v>
      </c>
      <c r="J204" s="5">
        <v>-507000000000</v>
      </c>
      <c r="K204" s="5">
        <v>-511000000000</v>
      </c>
      <c r="L204" s="5">
        <v>-746000000000</v>
      </c>
      <c r="M204" s="5">
        <v>-1586000000000</v>
      </c>
      <c r="N204" s="5">
        <v>-2412000000000</v>
      </c>
      <c r="O204" s="5">
        <v>1456000000000</v>
      </c>
      <c r="P204" s="5">
        <v>4454000000000</v>
      </c>
      <c r="Q204" s="5">
        <v>3622000000000</v>
      </c>
      <c r="R204" s="5">
        <v>2438000000000</v>
      </c>
    </row>
    <row r="205" spans="3:18" ht="15.5" x14ac:dyDescent="0.35">
      <c r="C205" t="s">
        <v>197</v>
      </c>
      <c r="I205" s="5">
        <v>1090000000000</v>
      </c>
      <c r="J205" s="5">
        <v>238000000000</v>
      </c>
      <c r="K205" s="5">
        <v>474000000000</v>
      </c>
      <c r="L205" s="5">
        <v>119000000000</v>
      </c>
      <c r="M205" s="5">
        <v>194000000000</v>
      </c>
      <c r="N205" s="5">
        <v>-1635000000000</v>
      </c>
      <c r="O205" s="5">
        <v>369000000000</v>
      </c>
      <c r="P205" s="5">
        <v>-1063000000000</v>
      </c>
      <c r="Q205" s="5">
        <v>227000000000</v>
      </c>
      <c r="R205" s="5">
        <v>-218000000000</v>
      </c>
    </row>
    <row r="206" spans="3:18" ht="15.5" x14ac:dyDescent="0.35">
      <c r="C206" t="s">
        <v>198</v>
      </c>
      <c r="I206" s="5">
        <v>-55000000000</v>
      </c>
      <c r="J206" s="5">
        <v>-65000000000</v>
      </c>
      <c r="K206" s="5">
        <v>-14000000000</v>
      </c>
      <c r="L206" s="5">
        <v>-45000000000</v>
      </c>
      <c r="M206" s="5">
        <v>-18000000000</v>
      </c>
      <c r="N206" s="5">
        <v>-150000000000</v>
      </c>
      <c r="O206" s="5">
        <v>-710000000000</v>
      </c>
      <c r="P206" s="5">
        <v>-669000000000</v>
      </c>
      <c r="Q206" s="5">
        <v>-530000000000</v>
      </c>
      <c r="R206" s="5">
        <v>-330000000000</v>
      </c>
    </row>
    <row r="207" spans="3:18" ht="15.5" x14ac:dyDescent="0.35">
      <c r="C207" t="s">
        <v>14</v>
      </c>
      <c r="I207" s="5">
        <v>1035000000000</v>
      </c>
      <c r="J207" s="5">
        <v>174000000000</v>
      </c>
      <c r="K207" s="5">
        <v>460000000000</v>
      </c>
      <c r="L207" s="5">
        <v>73000000000</v>
      </c>
      <c r="M207" s="5">
        <v>176000000000</v>
      </c>
      <c r="N207" s="5">
        <v>-1785000000000</v>
      </c>
      <c r="O207" s="5">
        <v>-342000000000</v>
      </c>
      <c r="P207" s="5">
        <v>-1732000000000</v>
      </c>
      <c r="Q207" s="5">
        <v>-303000000000</v>
      </c>
      <c r="R207" s="5">
        <v>-548000000000</v>
      </c>
    </row>
    <row r="208" spans="3:18" ht="15.5" x14ac:dyDescent="0.35">
      <c r="C208" t="s">
        <v>16</v>
      </c>
      <c r="I208" s="6">
        <v>8.6199999999999992</v>
      </c>
      <c r="J208" s="6">
        <v>6.15</v>
      </c>
      <c r="K208" s="6">
        <v>16.28</v>
      </c>
      <c r="L208" s="6">
        <v>2.6</v>
      </c>
      <c r="M208" s="6">
        <v>6.22</v>
      </c>
      <c r="N208" s="6">
        <v>-63.21</v>
      </c>
      <c r="O208" s="6">
        <v>-12.1</v>
      </c>
      <c r="P208" s="6">
        <v>-61.36</v>
      </c>
      <c r="Q208" s="6">
        <v>-10.73</v>
      </c>
      <c r="R208" s="6">
        <v>-823795.11</v>
      </c>
    </row>
    <row r="210" spans="2:17" ht="15.5" x14ac:dyDescent="0.35">
      <c r="B210" t="s">
        <v>199</v>
      </c>
      <c r="C210" t="s">
        <v>200</v>
      </c>
      <c r="D210" s="5">
        <v>114000000000</v>
      </c>
      <c r="E210" s="5">
        <v>194000000000</v>
      </c>
      <c r="F210" s="5">
        <v>222000000000</v>
      </c>
      <c r="G210" s="5">
        <v>82000000000</v>
      </c>
      <c r="H210" s="5">
        <v>455000000000</v>
      </c>
      <c r="I210" s="5">
        <v>559000000000</v>
      </c>
      <c r="J210" s="5">
        <v>426000000000</v>
      </c>
      <c r="K210" s="5">
        <v>309000000000</v>
      </c>
      <c r="L210" s="5">
        <v>53000000000</v>
      </c>
      <c r="M210" s="5">
        <v>-1823000000000</v>
      </c>
      <c r="N210" s="5">
        <v>-4793000000000</v>
      </c>
      <c r="O210" s="5">
        <v>-45000000000</v>
      </c>
      <c r="P210" s="5">
        <v>435000000000</v>
      </c>
      <c r="Q210" s="5">
        <v>682000000000</v>
      </c>
    </row>
    <row r="211" spans="2:17" ht="15.5" x14ac:dyDescent="0.35">
      <c r="C211" t="s">
        <v>326</v>
      </c>
      <c r="H211" s="5">
        <v>612000000000</v>
      </c>
      <c r="I211" s="5">
        <v>559000000000</v>
      </c>
      <c r="J211" s="5">
        <v>426000000000</v>
      </c>
      <c r="K211" s="5">
        <v>309000000000</v>
      </c>
      <c r="L211" s="5">
        <v>53000000000</v>
      </c>
      <c r="M211" s="5">
        <v>-1823000000000</v>
      </c>
      <c r="N211" s="5">
        <v>-4793000000000</v>
      </c>
      <c r="O211" s="5">
        <v>-45000000000</v>
      </c>
      <c r="P211" s="5">
        <v>435000000000</v>
      </c>
      <c r="Q211" s="5">
        <v>682000000000</v>
      </c>
    </row>
    <row r="212" spans="2:17" ht="15.5" x14ac:dyDescent="0.35">
      <c r="C212" t="s">
        <v>387</v>
      </c>
      <c r="P212" s="6">
        <v>3.06</v>
      </c>
      <c r="Q212" s="6">
        <v>5.07</v>
      </c>
    </row>
    <row r="213" spans="2:17" ht="15.5" x14ac:dyDescent="0.35">
      <c r="C213" t="s">
        <v>63</v>
      </c>
      <c r="P213" s="6">
        <v>0.87849999999999995</v>
      </c>
      <c r="Q213" s="6">
        <v>0.2792</v>
      </c>
    </row>
    <row r="214" spans="2:17" ht="15.5" x14ac:dyDescent="0.35">
      <c r="C214" t="s">
        <v>388</v>
      </c>
      <c r="P214" s="6">
        <v>1.7399999999999999E-2</v>
      </c>
      <c r="Q214" s="6">
        <v>1.55E-2</v>
      </c>
    </row>
    <row r="215" spans="2:17" ht="15.5" x14ac:dyDescent="0.35">
      <c r="C215" t="s">
        <v>43</v>
      </c>
      <c r="D215" s="6">
        <v>0.91</v>
      </c>
      <c r="E215" s="6">
        <v>1.55</v>
      </c>
      <c r="F215" s="6">
        <v>1.78</v>
      </c>
      <c r="G215" s="6">
        <v>0.66</v>
      </c>
      <c r="H215" s="6">
        <v>3.65</v>
      </c>
      <c r="I215" s="6">
        <v>4.4800000000000004</v>
      </c>
      <c r="J215" s="6">
        <v>3.41</v>
      </c>
      <c r="K215" s="6">
        <v>2.48</v>
      </c>
      <c r="L215" s="6">
        <v>0.43</v>
      </c>
      <c r="M215" s="6">
        <v>-14.61</v>
      </c>
      <c r="N215" s="6">
        <v>-38.39</v>
      </c>
      <c r="O215" s="6">
        <v>-0.36</v>
      </c>
      <c r="P215" s="6">
        <v>3.49</v>
      </c>
      <c r="Q215" s="6">
        <v>5.46</v>
      </c>
    </row>
    <row r="216" spans="2:17" ht="15.5" x14ac:dyDescent="0.35">
      <c r="C216" t="s">
        <v>327</v>
      </c>
      <c r="H216" s="6">
        <v>4.91</v>
      </c>
      <c r="I216" s="6">
        <v>4.4800000000000004</v>
      </c>
      <c r="J216" s="6">
        <v>3.41</v>
      </c>
      <c r="K216" s="6">
        <v>2.48</v>
      </c>
      <c r="L216" s="6">
        <v>0.43</v>
      </c>
      <c r="M216" s="6">
        <v>-14.61</v>
      </c>
      <c r="N216" s="6">
        <v>-38.39</v>
      </c>
      <c r="O216" s="6">
        <v>-0.36</v>
      </c>
      <c r="P216" s="6">
        <v>3.49</v>
      </c>
      <c r="Q216" s="6">
        <v>5.46</v>
      </c>
    </row>
    <row r="217" spans="2:17" ht="15.5" x14ac:dyDescent="0.35">
      <c r="C217" t="s">
        <v>65</v>
      </c>
      <c r="P217" s="6">
        <v>3.06</v>
      </c>
      <c r="Q217" s="6">
        <v>5.07</v>
      </c>
    </row>
    <row r="218" spans="2:17" ht="15.5" x14ac:dyDescent="0.35">
      <c r="C218" t="s">
        <v>389</v>
      </c>
      <c r="P218" s="6">
        <v>0.87849999999999995</v>
      </c>
      <c r="Q218" s="6">
        <v>0.2792</v>
      </c>
    </row>
    <row r="219" spans="2:17" ht="15.5" x14ac:dyDescent="0.35">
      <c r="C219" t="s">
        <v>390</v>
      </c>
      <c r="P219" s="6">
        <v>1.7399999999999999E-2</v>
      </c>
      <c r="Q219" s="6">
        <v>1.55E-2</v>
      </c>
    </row>
    <row r="220" spans="2:17" ht="15.5" x14ac:dyDescent="0.35">
      <c r="C220" t="s">
        <v>201</v>
      </c>
      <c r="D220" s="5">
        <v>1938000000000</v>
      </c>
      <c r="E220" s="5">
        <v>3079000000000</v>
      </c>
      <c r="F220" s="5">
        <v>2098000000000</v>
      </c>
      <c r="G220" s="5">
        <v>1380000000000</v>
      </c>
      <c r="H220" s="5">
        <v>7751000000000</v>
      </c>
      <c r="I220" s="5">
        <v>8105000000000</v>
      </c>
      <c r="J220" s="5">
        <v>6676000000000</v>
      </c>
      <c r="K220" s="5">
        <v>5693000000000</v>
      </c>
      <c r="L220" s="5">
        <v>3551000000000</v>
      </c>
      <c r="M220" s="5">
        <v>3014000000000</v>
      </c>
      <c r="N220" s="5">
        <v>3700000000000</v>
      </c>
      <c r="O220" s="5">
        <v>7349000000000</v>
      </c>
      <c r="P220" s="5">
        <v>6698000000000</v>
      </c>
      <c r="Q220" s="5">
        <v>5879000000000</v>
      </c>
    </row>
    <row r="221" spans="2:17" ht="15.5" x14ac:dyDescent="0.35">
      <c r="C221" t="s">
        <v>328</v>
      </c>
      <c r="H221" s="5">
        <v>8488000000000</v>
      </c>
      <c r="I221" s="5">
        <v>8105000000000</v>
      </c>
      <c r="J221" s="5">
        <v>6676000000000</v>
      </c>
      <c r="K221" s="5">
        <v>5693000000000</v>
      </c>
      <c r="L221" s="5">
        <v>3551000000000</v>
      </c>
      <c r="M221" s="5">
        <v>3014000000000</v>
      </c>
      <c r="N221" s="5">
        <v>3700000000000</v>
      </c>
      <c r="O221" s="5">
        <v>7349000000000</v>
      </c>
      <c r="P221" s="5">
        <v>6698000000000</v>
      </c>
      <c r="Q221" s="5">
        <v>5879000000000</v>
      </c>
    </row>
    <row r="222" spans="2:17" ht="15.5" x14ac:dyDescent="0.35">
      <c r="C222" t="s">
        <v>391</v>
      </c>
      <c r="P222" s="6">
        <v>3.06</v>
      </c>
      <c r="Q222" s="6">
        <v>5.07</v>
      </c>
    </row>
    <row r="223" spans="2:17" ht="15.5" x14ac:dyDescent="0.35">
      <c r="C223" t="s">
        <v>392</v>
      </c>
      <c r="P223" s="6">
        <v>0.87849999999999995</v>
      </c>
      <c r="Q223" s="6">
        <v>0.2792</v>
      </c>
    </row>
    <row r="224" spans="2:17" ht="15.5" x14ac:dyDescent="0.35">
      <c r="C224" t="s">
        <v>393</v>
      </c>
      <c r="P224" s="6">
        <v>1.7399999999999999E-2</v>
      </c>
      <c r="Q224" s="6">
        <v>1.55E-2</v>
      </c>
    </row>
    <row r="225" spans="3:9" ht="15.5" x14ac:dyDescent="0.35">
      <c r="C225" t="s">
        <v>202</v>
      </c>
      <c r="I225" s="6">
        <v>14.53</v>
      </c>
    </row>
    <row r="226" spans="3:9" ht="15.5" x14ac:dyDescent="0.35">
      <c r="C226" t="s">
        <v>203</v>
      </c>
      <c r="I226" s="6">
        <v>10.8</v>
      </c>
    </row>
    <row r="227" spans="3:9" ht="15.5" x14ac:dyDescent="0.35">
      <c r="C227" t="s">
        <v>204</v>
      </c>
      <c r="I227" s="6">
        <v>7.49</v>
      </c>
    </row>
    <row r="228" spans="3:9" ht="15.5" x14ac:dyDescent="0.35">
      <c r="C228" t="s">
        <v>205</v>
      </c>
      <c r="I228" s="6">
        <v>9.2600000000000002E-2</v>
      </c>
    </row>
    <row r="229" spans="3:9" ht="15.5" x14ac:dyDescent="0.35">
      <c r="C229" t="s">
        <v>206</v>
      </c>
      <c r="I229" s="6">
        <v>0.78</v>
      </c>
    </row>
    <row r="230" spans="3:9" ht="15.5" x14ac:dyDescent="0.35">
      <c r="C230" t="s">
        <v>207</v>
      </c>
      <c r="I230" s="6">
        <v>2.77</v>
      </c>
    </row>
    <row r="231" spans="3:9" ht="15.5" x14ac:dyDescent="0.35">
      <c r="C231" t="s">
        <v>329</v>
      </c>
      <c r="I231" s="6">
        <v>5.79</v>
      </c>
    </row>
    <row r="232" spans="3:9" ht="15.5" x14ac:dyDescent="0.35">
      <c r="C232" t="s">
        <v>208</v>
      </c>
      <c r="I232" s="6">
        <v>6.11</v>
      </c>
    </row>
    <row r="233" spans="3:9" ht="15.5" x14ac:dyDescent="0.35">
      <c r="C233" t="s">
        <v>209</v>
      </c>
      <c r="I233" s="6">
        <v>6.56</v>
      </c>
    </row>
    <row r="234" spans="3:9" ht="15.5" x14ac:dyDescent="0.35">
      <c r="C234" t="s">
        <v>210</v>
      </c>
      <c r="I234" s="6">
        <v>5.01</v>
      </c>
    </row>
    <row r="235" spans="3:9" ht="15.5" x14ac:dyDescent="0.35">
      <c r="C235" t="s">
        <v>211</v>
      </c>
      <c r="I235" s="6">
        <v>-0.16</v>
      </c>
    </row>
    <row r="236" spans="3:9" ht="15.5" x14ac:dyDescent="0.35">
      <c r="C236" t="s">
        <v>212</v>
      </c>
      <c r="I236" s="6">
        <v>0.31</v>
      </c>
    </row>
    <row r="237" spans="3:9" ht="15.5" x14ac:dyDescent="0.35">
      <c r="C237" t="s">
        <v>213</v>
      </c>
      <c r="I237" s="6">
        <v>4.91</v>
      </c>
    </row>
    <row r="238" spans="3:9" ht="15.5" x14ac:dyDescent="0.35">
      <c r="C238" t="s">
        <v>214</v>
      </c>
      <c r="I238" s="6">
        <v>3.65</v>
      </c>
    </row>
    <row r="239" spans="3:9" ht="15.5" x14ac:dyDescent="0.35">
      <c r="C239" t="s">
        <v>215</v>
      </c>
      <c r="I239" s="5">
        <v>68</v>
      </c>
    </row>
    <row r="240" spans="3:9" ht="15.5" x14ac:dyDescent="0.35">
      <c r="C240" t="s">
        <v>216</v>
      </c>
      <c r="D240" s="6">
        <v>7.63</v>
      </c>
    </row>
    <row r="241" spans="3:9" ht="15.5" x14ac:dyDescent="0.35">
      <c r="C241" t="s">
        <v>217</v>
      </c>
      <c r="I241" s="6">
        <v>19.12</v>
      </c>
    </row>
    <row r="242" spans="3:9" ht="15.5" x14ac:dyDescent="0.35">
      <c r="C242" t="s">
        <v>218</v>
      </c>
      <c r="I242" s="6">
        <v>8.68</v>
      </c>
    </row>
    <row r="243" spans="3:9" ht="15.5" x14ac:dyDescent="0.35">
      <c r="C243" t="s">
        <v>219</v>
      </c>
      <c r="D243" s="6">
        <v>1.07</v>
      </c>
    </row>
    <row r="244" spans="3:9" ht="15.5" x14ac:dyDescent="0.35">
      <c r="C244" t="s">
        <v>220</v>
      </c>
      <c r="D244" s="6">
        <v>0.87</v>
      </c>
    </row>
    <row r="245" spans="3:9" ht="15.5" x14ac:dyDescent="0.35">
      <c r="C245" t="s">
        <v>394</v>
      </c>
      <c r="D245" s="6">
        <v>0.49</v>
      </c>
    </row>
    <row r="246" spans="3:9" ht="15.5" x14ac:dyDescent="0.35">
      <c r="C246" t="s">
        <v>437</v>
      </c>
      <c r="D246" s="6">
        <v>0.15</v>
      </c>
    </row>
    <row r="247" spans="3:9" ht="15.5" x14ac:dyDescent="0.35">
      <c r="C247" t="s">
        <v>221</v>
      </c>
      <c r="D247" s="6">
        <v>5.48</v>
      </c>
    </row>
    <row r="248" spans="3:9" ht="15.5" x14ac:dyDescent="0.35">
      <c r="C248" t="s">
        <v>395</v>
      </c>
      <c r="D248" s="6">
        <v>0.08</v>
      </c>
    </row>
    <row r="249" spans="3:9" ht="15.5" x14ac:dyDescent="0.35">
      <c r="C249" t="s">
        <v>222</v>
      </c>
      <c r="D249" s="6">
        <v>6.48</v>
      </c>
    </row>
    <row r="250" spans="3:9" ht="15.5" x14ac:dyDescent="0.35">
      <c r="C250" t="s">
        <v>223</v>
      </c>
      <c r="I250" s="6">
        <v>3.15</v>
      </c>
    </row>
    <row r="251" spans="3:9" ht="15.5" x14ac:dyDescent="0.35">
      <c r="C251" t="s">
        <v>12</v>
      </c>
      <c r="D251" s="5">
        <v>53000000000</v>
      </c>
    </row>
    <row r="252" spans="3:9" ht="15.5" x14ac:dyDescent="0.35">
      <c r="C252" t="s">
        <v>224</v>
      </c>
      <c r="I252" s="6">
        <v>-0.98</v>
      </c>
    </row>
    <row r="253" spans="3:9" ht="15.5" x14ac:dyDescent="0.35">
      <c r="C253" t="s">
        <v>225</v>
      </c>
      <c r="I253" s="6">
        <v>3.9599999999999996E-2</v>
      </c>
    </row>
    <row r="254" spans="3:9" ht="15.5" x14ac:dyDescent="0.35">
      <c r="C254" t="s">
        <v>226</v>
      </c>
      <c r="I254" s="6">
        <v>0.25670000000000004</v>
      </c>
    </row>
    <row r="255" spans="3:9" ht="15.5" x14ac:dyDescent="0.35">
      <c r="C255" t="s">
        <v>227</v>
      </c>
      <c r="I255" s="6">
        <v>0.11789999999999999</v>
      </c>
    </row>
    <row r="256" spans="3:9" ht="15.5" x14ac:dyDescent="0.35">
      <c r="C256" t="s">
        <v>228</v>
      </c>
      <c r="I256" s="6">
        <v>0.2676</v>
      </c>
    </row>
    <row r="257" spans="3:9" ht="15.5" x14ac:dyDescent="0.35">
      <c r="C257" t="s">
        <v>330</v>
      </c>
      <c r="D257" s="6">
        <v>70.150000000000006</v>
      </c>
    </row>
    <row r="258" spans="3:9" ht="15.5" x14ac:dyDescent="0.35">
      <c r="C258" t="s">
        <v>331</v>
      </c>
      <c r="D258" s="6">
        <v>1.3</v>
      </c>
    </row>
    <row r="259" spans="3:9" ht="15.5" x14ac:dyDescent="0.35">
      <c r="C259" t="s">
        <v>232</v>
      </c>
      <c r="I259" s="6">
        <v>0.57999999999999996</v>
      </c>
    </row>
    <row r="260" spans="3:9" ht="15.5" x14ac:dyDescent="0.35">
      <c r="C260" t="s">
        <v>39</v>
      </c>
      <c r="I260" s="5">
        <v>6616000000000</v>
      </c>
    </row>
    <row r="261" spans="3:9" ht="15.5" x14ac:dyDescent="0.35">
      <c r="C261" t="s">
        <v>234</v>
      </c>
      <c r="I261" s="5">
        <v>6830000000000</v>
      </c>
    </row>
    <row r="262" spans="3:9" ht="15.5" x14ac:dyDescent="0.35">
      <c r="C262" t="s">
        <v>235</v>
      </c>
      <c r="I262" s="5">
        <v>124840000000</v>
      </c>
    </row>
    <row r="263" spans="3:9" ht="15.5" x14ac:dyDescent="0.35">
      <c r="C263" t="s">
        <v>236</v>
      </c>
      <c r="I263" s="6">
        <v>6.5199999999999994E-2</v>
      </c>
    </row>
    <row r="264" spans="3:9" ht="15.5" x14ac:dyDescent="0.35">
      <c r="C264" t="s">
        <v>238</v>
      </c>
      <c r="D264" s="6">
        <v>0.11169999999999999</v>
      </c>
    </row>
    <row r="265" spans="3:9" ht="15.5" x14ac:dyDescent="0.35">
      <c r="C265" t="s">
        <v>239</v>
      </c>
      <c r="D265" s="6">
        <v>5.8799999999999998E-2</v>
      </c>
    </row>
    <row r="266" spans="3:9" ht="15.5" x14ac:dyDescent="0.35">
      <c r="C266" t="s">
        <v>240</v>
      </c>
      <c r="D266" s="6">
        <v>0.24210000000000001</v>
      </c>
    </row>
    <row r="267" spans="3:9" ht="15.5" x14ac:dyDescent="0.35">
      <c r="C267" t="s">
        <v>242</v>
      </c>
      <c r="D267" s="6">
        <v>0.83299999999999996</v>
      </c>
    </row>
    <row r="268" spans="3:9" ht="15.5" x14ac:dyDescent="0.35">
      <c r="C268" t="s">
        <v>396</v>
      </c>
      <c r="I268" s="6">
        <v>5.07</v>
      </c>
    </row>
    <row r="269" spans="3:9" ht="15.5" x14ac:dyDescent="0.35">
      <c r="C269" t="s">
        <v>397</v>
      </c>
      <c r="I269" t="s">
        <v>633</v>
      </c>
    </row>
    <row r="270" spans="3:9" ht="15.5" x14ac:dyDescent="0.35">
      <c r="C270" t="s">
        <v>243</v>
      </c>
      <c r="I270" s="5">
        <v>6</v>
      </c>
    </row>
    <row r="271" spans="3:9" ht="15.5" x14ac:dyDescent="0.35">
      <c r="C271" t="s">
        <v>244</v>
      </c>
      <c r="I271" s="6">
        <v>0.46</v>
      </c>
    </row>
    <row r="272" spans="3:9" ht="15.5" x14ac:dyDescent="0.35">
      <c r="C272" t="s">
        <v>245</v>
      </c>
      <c r="I272" s="6">
        <v>0.8</v>
      </c>
    </row>
    <row r="273" spans="3:9" ht="15.5" x14ac:dyDescent="0.35">
      <c r="C273" t="s">
        <v>246</v>
      </c>
      <c r="I273" s="6">
        <v>0.61</v>
      </c>
    </row>
    <row r="274" spans="3:9" ht="15.5" x14ac:dyDescent="0.35">
      <c r="C274" t="s">
        <v>247</v>
      </c>
      <c r="I274" s="6">
        <v>0.91</v>
      </c>
    </row>
    <row r="275" spans="3:9" ht="15.5" x14ac:dyDescent="0.35">
      <c r="C275" t="s">
        <v>248</v>
      </c>
      <c r="I275" s="6">
        <v>0.65</v>
      </c>
    </row>
    <row r="276" spans="3:9" ht="15.5" x14ac:dyDescent="0.35">
      <c r="C276" t="s">
        <v>249</v>
      </c>
      <c r="I276" s="6">
        <v>0.24</v>
      </c>
    </row>
    <row r="277" spans="3:9" ht="15.5" x14ac:dyDescent="0.35">
      <c r="C277" t="s">
        <v>250</v>
      </c>
      <c r="I277" s="6">
        <v>0.39</v>
      </c>
    </row>
    <row r="278" spans="3:9" ht="15.5" x14ac:dyDescent="0.35">
      <c r="C278" t="s">
        <v>251</v>
      </c>
      <c r="I278" s="5">
        <v>8488000000000</v>
      </c>
    </row>
    <row r="279" spans="3:9" ht="15.5" x14ac:dyDescent="0.35">
      <c r="C279" t="s">
        <v>253</v>
      </c>
      <c r="I279" s="5">
        <v>1362000000000</v>
      </c>
    </row>
    <row r="280" spans="3:9" ht="15.5" x14ac:dyDescent="0.35">
      <c r="C280" t="s">
        <v>254</v>
      </c>
      <c r="I280" s="5">
        <v>612000000000</v>
      </c>
    </row>
    <row r="281" spans="3:9" ht="15.5" x14ac:dyDescent="0.35">
      <c r="C281" t="s">
        <v>255</v>
      </c>
      <c r="D281" s="5">
        <v>952000000000</v>
      </c>
    </row>
    <row r="282" spans="3:9" ht="15.5" x14ac:dyDescent="0.35">
      <c r="C282" t="s">
        <v>256</v>
      </c>
      <c r="D282" s="5">
        <v>15472000000000</v>
      </c>
    </row>
    <row r="283" spans="3:9" ht="15.5" x14ac:dyDescent="0.35">
      <c r="C283" t="s">
        <v>257</v>
      </c>
      <c r="D283" s="5">
        <v>13083000000000</v>
      </c>
    </row>
    <row r="284" spans="3:9" ht="15.5" x14ac:dyDescent="0.35">
      <c r="C284" t="s">
        <v>184</v>
      </c>
      <c r="D284" s="5">
        <v>467000000000</v>
      </c>
    </row>
    <row r="285" spans="3:9" ht="15.5" x14ac:dyDescent="0.35">
      <c r="C285" t="s">
        <v>258</v>
      </c>
      <c r="I285" s="5">
        <v>2386000000000</v>
      </c>
    </row>
    <row r="286" spans="3:9" ht="15.5" x14ac:dyDescent="0.35">
      <c r="C286" t="s">
        <v>182</v>
      </c>
      <c r="D286" s="5">
        <v>355000000000</v>
      </c>
    </row>
    <row r="287" spans="3:9" ht="15.5" x14ac:dyDescent="0.35">
      <c r="C287" t="s">
        <v>181</v>
      </c>
      <c r="D287" s="5">
        <v>808000000000</v>
      </c>
    </row>
    <row r="288" spans="3:9" ht="15.5" x14ac:dyDescent="0.35">
      <c r="C288" t="s">
        <v>23</v>
      </c>
      <c r="D288" s="5">
        <v>1163000000000</v>
      </c>
    </row>
    <row r="289" spans="3:9" ht="15.5" x14ac:dyDescent="0.35">
      <c r="C289" t="s">
        <v>20</v>
      </c>
      <c r="D289" s="5">
        <v>211000000000</v>
      </c>
    </row>
    <row r="290" spans="3:9" ht="15.5" x14ac:dyDescent="0.35">
      <c r="C290" t="s">
        <v>183</v>
      </c>
      <c r="I290" s="5">
        <v>2390000000000</v>
      </c>
    </row>
    <row r="291" spans="3:9" ht="15.5" x14ac:dyDescent="0.35">
      <c r="C291" t="s">
        <v>332</v>
      </c>
      <c r="I291" s="5">
        <v>1143000000000</v>
      </c>
    </row>
    <row r="292" spans="3:9" ht="15.5" x14ac:dyDescent="0.35">
      <c r="C292" t="s">
        <v>259</v>
      </c>
      <c r="I292" s="5">
        <v>-74000000000</v>
      </c>
    </row>
    <row r="293" spans="3:9" ht="15.5" x14ac:dyDescent="0.35">
      <c r="C293" t="s">
        <v>260</v>
      </c>
      <c r="I293" s="5">
        <v>-214000000000</v>
      </c>
    </row>
    <row r="294" spans="3:9" ht="15.5" x14ac:dyDescent="0.35">
      <c r="C294" t="s">
        <v>261</v>
      </c>
      <c r="I294" s="5">
        <v>-59000000000</v>
      </c>
    </row>
    <row r="295" spans="3:9" ht="15.5" x14ac:dyDescent="0.35">
      <c r="C295" t="s">
        <v>262</v>
      </c>
      <c r="I295" s="5">
        <v>1084000000000</v>
      </c>
    </row>
  </sheetData>
  <pageMargins left="0.7" right="0.7" top="0.75" bottom="0.75" header="0.3" footer="0.3"/>
  <ignoredErrors>
    <ignoredError sqref="A1:R29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7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634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635</v>
      </c>
      <c r="D2" s="2" vm="25">
        <f ca="1">IFERROR(_xlfn.STOCKHISTORY("XIDX:" &amp; $C$1, D3, , 0, 0, 1), "Libur")</f>
        <v>354</v>
      </c>
      <c r="H2" s="2" vm="25">
        <f ca="1">IFERROR(INDEX(D2:G2,COUNT(D2:G2)),"")</f>
        <v>354</v>
      </c>
      <c r="I2" s="2" vm="105">
        <f t="shared" ref="I2:R2" ca="1" si="0">IFERROR(_xlfn.STOCKHISTORY("XIDX:" &amp; $C$1, I1, , 0, 0, 1), "Libur")</f>
        <v>370</v>
      </c>
      <c r="J2" s="2" vm="84">
        <f t="shared" ca="1" si="0"/>
        <v>159</v>
      </c>
      <c r="K2" s="2" vm="106">
        <f t="shared" ca="1" si="0"/>
        <v>74</v>
      </c>
      <c r="L2" s="2" vm="107">
        <f t="shared" ca="1" si="0"/>
        <v>99</v>
      </c>
      <c r="M2" s="2" vm="108">
        <f t="shared" ca="1" si="0"/>
        <v>120</v>
      </c>
      <c r="N2" s="2" vm="109">
        <f t="shared" ca="1" si="0"/>
        <v>62</v>
      </c>
      <c r="O2" s="2" vm="110">
        <f t="shared" ca="1" si="0"/>
        <v>64</v>
      </c>
      <c r="P2" s="2" vm="67">
        <f t="shared" ca="1" si="0"/>
        <v>61</v>
      </c>
      <c r="Q2" s="2" vm="37">
        <f t="shared" ca="1" si="0"/>
        <v>173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489366901504</v>
      </c>
      <c r="H4" s="2">
        <f>IFERROR(SUM(D4:G4)*(4/MAX(1,COUNT(D4:G4))),"")</f>
        <v>1957467606016</v>
      </c>
      <c r="I4" s="2">
        <f t="shared" ref="I4:R4" si="1">IFERROR(INDEX(I51:I500,MATCH($C$4,$C$51:$C$500,0)),"")</f>
        <v>1728243760901</v>
      </c>
      <c r="J4" s="2">
        <f t="shared" si="1"/>
        <v>1468470908952</v>
      </c>
      <c r="K4" s="2">
        <f t="shared" si="1"/>
        <v>167363218258</v>
      </c>
      <c r="L4" s="2">
        <f t="shared" si="1"/>
        <v>104653467569</v>
      </c>
      <c r="M4" s="2">
        <f t="shared" si="1"/>
        <v>86099918190</v>
      </c>
      <c r="N4" s="2">
        <f t="shared" si="1"/>
        <v>108760759827</v>
      </c>
      <c r="O4" s="2">
        <f t="shared" si="1"/>
        <v>102068032412</v>
      </c>
      <c r="P4" s="2">
        <f t="shared" si="1"/>
        <v>94593801129</v>
      </c>
      <c r="Q4" s="2">
        <f t="shared" si="1"/>
        <v>91285572606</v>
      </c>
      <c r="R4" s="2">
        <f t="shared" si="1"/>
        <v>79502563532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4845806505</v>
      </c>
      <c r="H5" s="2">
        <f>IFERROR(SUM(D5:G5)*(4/MAX(1,COUNT(D5:G5))),"")</f>
        <v>19383226020</v>
      </c>
      <c r="I5" s="2">
        <f t="shared" ref="I5:R5" si="2">IFERROR(INDEX(I51:I500,MATCH($C$5,$C$51:$C$500,0)),"")</f>
        <v>71965125799</v>
      </c>
      <c r="J5" s="2">
        <f t="shared" si="2"/>
        <v>69856838408</v>
      </c>
      <c r="K5" s="2">
        <f t="shared" si="2"/>
        <v>12901350850</v>
      </c>
      <c r="L5" s="2">
        <f t="shared" si="2"/>
        <v>-8188439299</v>
      </c>
      <c r="M5" s="2">
        <f t="shared" si="2"/>
        <v>3790416501</v>
      </c>
      <c r="N5" s="2">
        <f t="shared" si="2"/>
        <v>3061016307</v>
      </c>
      <c r="O5" s="2">
        <f t="shared" si="2"/>
        <v>991431361</v>
      </c>
      <c r="P5" s="2">
        <f t="shared" si="2"/>
        <v>907381061</v>
      </c>
      <c r="Q5" s="2">
        <f t="shared" si="2"/>
        <v>1873095668</v>
      </c>
      <c r="R5" s="2">
        <f t="shared" si="2"/>
        <v>-5475556746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412962660564</v>
      </c>
      <c r="H6" s="2">
        <f>IFERROR(INDEX(D6:G6,COUNT(D6:G6)),"")</f>
        <v>412962660564</v>
      </c>
      <c r="I6" s="2">
        <f t="shared" ref="I6:R6" si="3">IFERROR(INDEX(I51:I500,MATCH($C$6,$C$51:$C$500,0)),"")</f>
        <v>408116853916</v>
      </c>
      <c r="J6" s="2">
        <f t="shared" si="3"/>
        <v>359259876311</v>
      </c>
      <c r="K6" s="2">
        <f t="shared" si="3"/>
        <v>280683357404</v>
      </c>
      <c r="L6" s="2">
        <f t="shared" si="3"/>
        <v>240017769070</v>
      </c>
      <c r="M6" s="2">
        <f t="shared" si="3"/>
        <v>137464258240</v>
      </c>
      <c r="N6" s="2">
        <f t="shared" si="3"/>
        <v>133609520780</v>
      </c>
      <c r="O6" s="2">
        <f t="shared" si="3"/>
        <v>130312057303</v>
      </c>
      <c r="P6" s="2">
        <f t="shared" si="3"/>
        <v>129279805953</v>
      </c>
      <c r="Q6" s="2">
        <f t="shared" si="3"/>
        <v>133833728557</v>
      </c>
      <c r="R6" s="2">
        <f t="shared" si="3"/>
        <v>112976073058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2.92</v>
      </c>
      <c r="H7" s="3">
        <f>IFERROR(INDEX(D7:G7,COUNT(D7:G7)),"")</f>
        <v>2.92</v>
      </c>
      <c r="I7" s="3">
        <f t="shared" ref="I7:R7" si="4">IFERROR(INDEX(I51:I500,MATCH($C$7,$C$51:$C$500,0))/1000000000,"")</f>
        <v>2.92</v>
      </c>
      <c r="J7" s="3">
        <f t="shared" si="4"/>
        <v>2.92</v>
      </c>
      <c r="K7" s="3">
        <f t="shared" si="4"/>
        <v>2.92</v>
      </c>
      <c r="L7" s="3">
        <f t="shared" si="4"/>
        <v>2.65</v>
      </c>
      <c r="M7" s="3">
        <f t="shared" si="4"/>
        <v>1.53</v>
      </c>
      <c r="N7" s="3">
        <f t="shared" si="4"/>
        <v>1.53</v>
      </c>
      <c r="O7" s="3">
        <f t="shared" si="4"/>
        <v>1.53</v>
      </c>
      <c r="P7" s="3">
        <f t="shared" si="4"/>
        <v>1.53</v>
      </c>
      <c r="Q7" s="3">
        <f t="shared" si="4"/>
        <v>1.53</v>
      </c>
      <c r="R7" s="3">
        <f t="shared" si="4"/>
        <v>1.22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-67000000000</v>
      </c>
      <c r="H8" s="2">
        <f>IFERROR(INDEX(D8:G8,COUNT(D8:G8)),"")</f>
        <v>-67000000000</v>
      </c>
      <c r="I8" s="2">
        <f t="shared" ref="I8:R8" si="5">IFERROR(INDEX(I51:I500,MATCH($C$8,$C$51:$C$500,0)),"")</f>
        <v>-87000000000</v>
      </c>
      <c r="J8" s="2">
        <f t="shared" si="5"/>
        <v>79000000000</v>
      </c>
      <c r="K8" s="2">
        <f t="shared" si="5"/>
        <v>111000000000</v>
      </c>
      <c r="L8" s="2">
        <f t="shared" si="5"/>
        <v>44000000000</v>
      </c>
      <c r="M8" s="2">
        <f t="shared" si="5"/>
        <v>-27000000000</v>
      </c>
      <c r="N8" s="2">
        <f t="shared" si="5"/>
        <v>-13000000000</v>
      </c>
      <c r="O8" s="2">
        <f t="shared" si="5"/>
        <v>-9000000000</v>
      </c>
      <c r="P8" s="2">
        <f t="shared" si="5"/>
        <v>-13000000000</v>
      </c>
      <c r="Q8" s="2">
        <f t="shared" si="5"/>
        <v>-19000000000</v>
      </c>
      <c r="R8" s="2">
        <f t="shared" si="5"/>
        <v>7000000000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-23.05</v>
      </c>
      <c r="H9" s="3">
        <f>IFERROR(INDEX(D9:G9,COUNT(D9:G9)),"")</f>
        <v>-23.05</v>
      </c>
      <c r="I9" s="3">
        <f t="shared" ref="I9:R9" si="6">IFERROR(INDEX(I51:I500,MATCH($C$9,$C$51:$C$500,0)),"")</f>
        <v>-29.62</v>
      </c>
      <c r="J9" s="3">
        <f t="shared" si="6"/>
        <v>27.18</v>
      </c>
      <c r="K9" s="3">
        <f t="shared" si="6"/>
        <v>37.81</v>
      </c>
      <c r="L9" s="3">
        <f t="shared" si="6"/>
        <v>16.73</v>
      </c>
      <c r="M9" s="3">
        <f t="shared" si="6"/>
        <v>-17.829999999999998</v>
      </c>
      <c r="N9" s="3">
        <f t="shared" si="6"/>
        <v>-8.41</v>
      </c>
      <c r="O9" s="3">
        <f t="shared" si="6"/>
        <v>-5.92</v>
      </c>
      <c r="P9" s="3">
        <f t="shared" si="6"/>
        <v>-8.64</v>
      </c>
      <c r="Q9" s="3">
        <f t="shared" si="6"/>
        <v>-12.48</v>
      </c>
      <c r="R9" s="3">
        <f t="shared" si="6"/>
        <v>5.67</v>
      </c>
    </row>
    <row r="10" spans="1:18" ht="15.5" x14ac:dyDescent="0.35">
      <c r="C10" t="s">
        <v>17</v>
      </c>
      <c r="D10" s="3">
        <f ca="1">IFERROR(IF(D9=0,"",D2/D9),"")</f>
        <v>-15.357917570498914</v>
      </c>
      <c r="I10" s="3">
        <f t="shared" ref="I10:R10" ca="1" si="7">IFERROR(IF(I9=0,"",I2/I9),"")</f>
        <v>-12.491559756920999</v>
      </c>
      <c r="J10" s="3">
        <f t="shared" ca="1" si="7"/>
        <v>5.8498896247240619</v>
      </c>
      <c r="K10" s="3">
        <f t="shared" ca="1" si="7"/>
        <v>1.9571541920126949</v>
      </c>
      <c r="L10" s="3">
        <f t="shared" ca="1" si="7"/>
        <v>5.9175134488942023</v>
      </c>
      <c r="M10" s="3">
        <f t="shared" ca="1" si="7"/>
        <v>-6.7302299495232756</v>
      </c>
      <c r="N10" s="3">
        <f t="shared" ca="1" si="7"/>
        <v>-7.3721759809750296</v>
      </c>
      <c r="O10" s="3">
        <f t="shared" ca="1" si="7"/>
        <v>-10.810810810810811</v>
      </c>
      <c r="P10" s="3">
        <f t="shared" ca="1" si="7"/>
        <v>-7.0601851851851851</v>
      </c>
      <c r="Q10" s="3">
        <f t="shared" ca="1" si="7"/>
        <v>-13.862179487179487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29160876953</v>
      </c>
      <c r="H11" s="2">
        <f>IFERROR(INDEX(D11:G11,COUNT(D11:G11)),"")</f>
        <v>29160876953</v>
      </c>
      <c r="I11" s="2">
        <f t="shared" ref="I11:R11" si="8">IFERROR(INDEX(I51:I500,MATCH($C$11,$C$51:$C$500,0)),"")</f>
        <v>37665462475</v>
      </c>
      <c r="J11" s="2">
        <f t="shared" si="8"/>
        <v>43319635678</v>
      </c>
      <c r="K11" s="2">
        <f t="shared" si="8"/>
        <v>16072143806</v>
      </c>
      <c r="L11" s="2">
        <f t="shared" si="8"/>
        <v>12830392796</v>
      </c>
      <c r="M11" s="2">
        <f t="shared" si="8"/>
        <v>4788279504</v>
      </c>
      <c r="N11" s="2">
        <f t="shared" si="8"/>
        <v>8475840183</v>
      </c>
      <c r="O11" s="2">
        <f t="shared" si="8"/>
        <v>13001214534</v>
      </c>
      <c r="P11" s="2">
        <f t="shared" si="8"/>
        <v>12243105866</v>
      </c>
      <c r="Q11" s="2">
        <f t="shared" si="8"/>
        <v>4404135572</v>
      </c>
      <c r="R11" s="2">
        <f t="shared" si="8"/>
        <v>15792527801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-18004726705</v>
      </c>
      <c r="J15" s="2">
        <f t="shared" si="12"/>
        <v>-13523339292</v>
      </c>
      <c r="K15" s="2">
        <f t="shared" si="12"/>
        <v>1180664024</v>
      </c>
      <c r="L15" s="2">
        <f t="shared" si="12"/>
        <v>2466412164</v>
      </c>
      <c r="M15" s="2">
        <f t="shared" si="12"/>
        <v>-2471790359</v>
      </c>
      <c r="N15" s="2">
        <f t="shared" si="12"/>
        <v>-4770441722</v>
      </c>
      <c r="O15" s="2">
        <f t="shared" si="12"/>
        <v>-2460889845</v>
      </c>
      <c r="P15" s="2">
        <f t="shared" si="12"/>
        <v>832735609</v>
      </c>
      <c r="Q15" s="2">
        <f t="shared" si="12"/>
        <v>-329275556</v>
      </c>
      <c r="R15" s="2">
        <f t="shared" si="12"/>
        <v>2645815602</v>
      </c>
    </row>
    <row r="16" spans="1:18" ht="15.5" x14ac:dyDescent="0.35">
      <c r="C16" t="s">
        <v>28</v>
      </c>
      <c r="D16" s="2">
        <f>IFERROR(INDEX(D51:D500,MATCH($C$16,$C$51:$C$500,0)),"")</f>
        <v>4845806648</v>
      </c>
      <c r="H16" s="2">
        <f>IFERROR(SUM(D16:G16)*(4/MAX(1,COUNT(D16:G16))),"")</f>
        <v>19383226592</v>
      </c>
      <c r="I16" s="2">
        <f t="shared" ref="I16:R16" si="13">IFERROR(INDEX(I51:I500,MATCH($C$16,$C$51:$C$500,0)),"")</f>
        <v>89349008447</v>
      </c>
      <c r="J16" s="2">
        <f t="shared" si="13"/>
        <v>83510729599</v>
      </c>
      <c r="K16" s="2">
        <f t="shared" si="13"/>
        <v>11068775122</v>
      </c>
      <c r="L16" s="2">
        <f t="shared" si="13"/>
        <v>-10832133545</v>
      </c>
      <c r="M16" s="2">
        <f t="shared" si="13"/>
        <v>5774173284</v>
      </c>
      <c r="N16" s="2">
        <f t="shared" si="13"/>
        <v>7196919909</v>
      </c>
      <c r="O16" s="2">
        <f t="shared" si="13"/>
        <v>3187643057</v>
      </c>
      <c r="P16" s="2">
        <f t="shared" si="13"/>
        <v>-1655851633</v>
      </c>
      <c r="Q16" s="2">
        <f t="shared" si="13"/>
        <v>-3148036366</v>
      </c>
      <c r="R16" s="2">
        <f t="shared" si="13"/>
        <v>-7022682602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1033680000000</v>
      </c>
      <c r="H20" s="2">
        <f t="shared" ref="H20:R20" ca="1" si="14">IFERROR(H21*H2,"")</f>
        <v>1033680000000</v>
      </c>
      <c r="I20" s="2">
        <f t="shared" ca="1" si="14"/>
        <v>1080400000000</v>
      </c>
      <c r="J20" s="2">
        <f t="shared" ca="1" si="14"/>
        <v>464280000000</v>
      </c>
      <c r="K20" s="2">
        <f t="shared" ca="1" si="14"/>
        <v>216080000000</v>
      </c>
      <c r="L20" s="2">
        <f t="shared" ca="1" si="14"/>
        <v>262350000000</v>
      </c>
      <c r="M20" s="2">
        <f t="shared" ca="1" si="14"/>
        <v>183600000000</v>
      </c>
      <c r="N20" s="2">
        <f t="shared" ca="1" si="14"/>
        <v>94860000000</v>
      </c>
      <c r="O20" s="2">
        <f t="shared" ca="1" si="14"/>
        <v>97920000000</v>
      </c>
      <c r="P20" s="2">
        <f t="shared" ca="1" si="14"/>
        <v>93330000000</v>
      </c>
      <c r="Q20" s="2">
        <f t="shared" ca="1" si="14"/>
        <v>264690000000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2920000000</v>
      </c>
      <c r="H21" s="2">
        <f>IFERROR(INDEX(D21:G21,COUNT(D21:G21)),"")</f>
        <v>2920000000</v>
      </c>
      <c r="I21" s="2">
        <f t="shared" ref="I21:R21" si="15">IFERROR(INDEX(I51:I500,MATCH($C$7,$C$51:$C$500,0)),"")</f>
        <v>2920000000</v>
      </c>
      <c r="J21" s="2">
        <f t="shared" si="15"/>
        <v>2920000000</v>
      </c>
      <c r="K21" s="2">
        <f t="shared" si="15"/>
        <v>2920000000</v>
      </c>
      <c r="L21" s="2">
        <f t="shared" si="15"/>
        <v>2650000000</v>
      </c>
      <c r="M21" s="2">
        <f t="shared" si="15"/>
        <v>1530000000</v>
      </c>
      <c r="N21" s="2">
        <f t="shared" si="15"/>
        <v>1530000000</v>
      </c>
      <c r="O21" s="2">
        <f t="shared" si="15"/>
        <v>1530000000</v>
      </c>
      <c r="P21" s="2">
        <f t="shared" si="15"/>
        <v>1530000000</v>
      </c>
      <c r="Q21" s="2">
        <f t="shared" si="15"/>
        <v>1530000000</v>
      </c>
      <c r="R21" s="2">
        <f t="shared" si="15"/>
        <v>1220000000</v>
      </c>
    </row>
    <row r="23" spans="1:18" ht="15.5" x14ac:dyDescent="0.35">
      <c r="B23" t="s">
        <v>40</v>
      </c>
      <c r="C23" t="s">
        <v>41</v>
      </c>
      <c r="D23" s="3">
        <f>IFERROR(D5/D6*100,"")</f>
        <v>1.173424855986225</v>
      </c>
      <c r="H23" s="3">
        <f t="shared" ref="H23:R23" si="16">IFERROR(H5/H6*100,"")</f>
        <v>4.6936994239449001</v>
      </c>
      <c r="I23" s="3">
        <f t="shared" si="16"/>
        <v>17.633460884664203</v>
      </c>
      <c r="J23" s="3">
        <f t="shared" si="16"/>
        <v>19.444653582056887</v>
      </c>
      <c r="K23" s="3">
        <f t="shared" si="16"/>
        <v>4.596407485403744</v>
      </c>
      <c r="L23" s="3">
        <f t="shared" si="16"/>
        <v>-3.4115971207997866</v>
      </c>
      <c r="M23" s="3">
        <f t="shared" si="16"/>
        <v>2.7573833005975126</v>
      </c>
      <c r="N23" s="3">
        <f t="shared" si="16"/>
        <v>2.2910166050518486</v>
      </c>
      <c r="O23" s="3">
        <f t="shared" si="16"/>
        <v>0.76081322136963581</v>
      </c>
      <c r="P23" s="3">
        <f t="shared" si="16"/>
        <v>0.70187378014001711</v>
      </c>
      <c r="Q23" s="3">
        <f t="shared" si="16"/>
        <v>1.3995692178614343</v>
      </c>
      <c r="R23" s="3">
        <f t="shared" si="16"/>
        <v>-4.8466516827761774</v>
      </c>
    </row>
    <row r="24" spans="1:18" ht="15.5" x14ac:dyDescent="0.35">
      <c r="C24" t="s">
        <v>42</v>
      </c>
      <c r="D24" s="4">
        <f>IFERROR(_xlfn.RRI(5,I23,D23),"")</f>
        <v>-0.41840114222985003</v>
      </c>
      <c r="H24" s="4">
        <f t="shared" ref="H24:R24" si="17">IFERROR(_xlfn.RRI(5,M23,H23),"")</f>
        <v>0.11225310479168371</v>
      </c>
      <c r="I24" s="4">
        <f t="shared" si="17"/>
        <v>0.50404858138999975</v>
      </c>
      <c r="J24" s="4">
        <f t="shared" si="17"/>
        <v>0.91207283661355287</v>
      </c>
      <c r="K24" s="4">
        <f t="shared" si="17"/>
        <v>0.45623646182205668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1.66</v>
      </c>
      <c r="H25" s="3">
        <f>IFERROR(INDEX(D25:G25,COUNT(D25:G25)),"")</f>
        <v>1.66</v>
      </c>
      <c r="I25" s="3">
        <f t="shared" ref="I25:R25" si="18">IFERROR(INDEX(I51:I500,MATCH($C$25,$C$51:$C$500,0)),"")</f>
        <v>24.4</v>
      </c>
      <c r="J25" s="3">
        <f t="shared" si="18"/>
        <v>23.93</v>
      </c>
      <c r="K25" s="3">
        <f t="shared" si="18"/>
        <v>4.1900000000000004</v>
      </c>
      <c r="L25" s="3">
        <f t="shared" si="18"/>
        <v>-3.16</v>
      </c>
      <c r="M25" s="3">
        <f t="shared" si="18"/>
        <v>2.16</v>
      </c>
      <c r="N25" s="3">
        <f t="shared" si="18"/>
        <v>1.59</v>
      </c>
      <c r="O25" s="3">
        <f t="shared" si="18"/>
        <v>0.48</v>
      </c>
      <c r="P25" s="3">
        <f t="shared" si="18"/>
        <v>-0.54</v>
      </c>
      <c r="Q25" s="3">
        <f t="shared" si="18"/>
        <v>-2.34</v>
      </c>
      <c r="R25" s="3">
        <f t="shared" si="18"/>
        <v>-4.12</v>
      </c>
    </row>
    <row r="26" spans="1:18" ht="15.5" x14ac:dyDescent="0.35">
      <c r="C26" t="s">
        <v>45</v>
      </c>
      <c r="D26" s="4">
        <f>IFERROR(_xlfn.RRI(5,I25,D25),"")</f>
        <v>-0.41582407845043223</v>
      </c>
      <c r="H26" s="4">
        <f t="shared" ref="H26:R26" si="19">IFERROR(_xlfn.RRI(5,M25,H25),"")</f>
        <v>-5.1295703595712117E-2</v>
      </c>
      <c r="I26" s="4">
        <f t="shared" si="19"/>
        <v>0.7266270498079701</v>
      </c>
      <c r="J26" s="4">
        <f t="shared" si="19"/>
        <v>1.1854470680033651</v>
      </c>
      <c r="K26" s="4" t="str">
        <f t="shared" si="19"/>
        <v/>
      </c>
      <c r="L26" s="4">
        <f t="shared" si="19"/>
        <v>6.192597780913367E-2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167.59140462465754</v>
      </c>
      <c r="H27" s="3">
        <f t="shared" ref="H27:R27" si="20">IFERROR(H4/H21,"")</f>
        <v>670.36561849863017</v>
      </c>
      <c r="I27" s="3">
        <f t="shared" si="20"/>
        <v>591.86430167842468</v>
      </c>
      <c r="J27" s="3">
        <f t="shared" si="20"/>
        <v>502.90099621643833</v>
      </c>
      <c r="K27" s="3">
        <f t="shared" si="20"/>
        <v>57.316170636301372</v>
      </c>
      <c r="L27" s="3">
        <f t="shared" si="20"/>
        <v>39.491874554339624</v>
      </c>
      <c r="M27" s="3">
        <f t="shared" si="20"/>
        <v>56.274456333333333</v>
      </c>
      <c r="N27" s="3">
        <f t="shared" si="20"/>
        <v>71.085463939215686</v>
      </c>
      <c r="O27" s="3">
        <f t="shared" si="20"/>
        <v>66.711132295424832</v>
      </c>
      <c r="P27" s="3">
        <f t="shared" si="20"/>
        <v>61.826013809803925</v>
      </c>
      <c r="Q27" s="3">
        <f t="shared" si="20"/>
        <v>59.663772945098039</v>
      </c>
      <c r="R27" s="3">
        <f t="shared" si="20"/>
        <v>65.166035681967216</v>
      </c>
    </row>
    <row r="28" spans="1:18" ht="15.5" x14ac:dyDescent="0.35">
      <c r="C28" t="s">
        <v>47</v>
      </c>
      <c r="D28" s="4">
        <f>IFERROR(_xlfn.RRI(5,I27,D27),"")</f>
        <v>-0.22302701484471243</v>
      </c>
      <c r="H28" s="4">
        <f t="shared" ref="H28:R28" si="21">IFERROR(_xlfn.RRI(5,M27,H27),"")</f>
        <v>0.64134578738192727</v>
      </c>
      <c r="I28" s="4">
        <f t="shared" si="21"/>
        <v>0.52787656218782564</v>
      </c>
      <c r="J28" s="4">
        <f t="shared" si="21"/>
        <v>0.49781038277889822</v>
      </c>
      <c r="K28" s="4">
        <f t="shared" si="21"/>
        <v>-1.5034125386729325E-2</v>
      </c>
      <c r="L28" s="4">
        <f t="shared" si="21"/>
        <v>-7.921251666904594E-2</v>
      </c>
      <c r="M28" s="4">
        <f t="shared" si="21"/>
        <v>-2.8913310838033057E-2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-0.93196721311475406</v>
      </c>
      <c r="I29" s="4">
        <f t="shared" si="22"/>
        <v>1.9640618470539026E-2</v>
      </c>
      <c r="J29" s="4">
        <f t="shared" si="22"/>
        <v>4.7112171837708825</v>
      </c>
      <c r="K29" s="4">
        <f t="shared" si="22"/>
        <v>-2.3259493670886076</v>
      </c>
      <c r="L29" s="4">
        <f t="shared" si="22"/>
        <v>-2.4629629629629628</v>
      </c>
      <c r="M29" s="4">
        <f t="shared" si="22"/>
        <v>0.35849056603773588</v>
      </c>
      <c r="N29" s="4">
        <f t="shared" si="22"/>
        <v>2.3125000000000004</v>
      </c>
      <c r="O29" s="4">
        <f t="shared" si="22"/>
        <v>-1.8888888888888888</v>
      </c>
      <c r="P29" s="4">
        <f t="shared" si="22"/>
        <v>-0.76923076923076916</v>
      </c>
      <c r="Q29" s="4">
        <f t="shared" si="22"/>
        <v>-0.43203883495145634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0.13263397808854047</v>
      </c>
      <c r="I30" s="4">
        <f t="shared" si="23"/>
        <v>0.17690023708701974</v>
      </c>
      <c r="J30" s="4">
        <f t="shared" si="23"/>
        <v>7.7741555416810151</v>
      </c>
      <c r="K30" s="4">
        <f t="shared" si="23"/>
        <v>0.45134084626537685</v>
      </c>
      <c r="L30" s="4">
        <f t="shared" si="23"/>
        <v>-0.29822734633960024</v>
      </c>
      <c r="M30" s="4">
        <f t="shared" si="23"/>
        <v>-0.20835494044952799</v>
      </c>
      <c r="N30" s="4">
        <f t="shared" si="23"/>
        <v>6.5571239660863215E-2</v>
      </c>
      <c r="O30" s="4">
        <f t="shared" si="23"/>
        <v>7.901396490883357E-2</v>
      </c>
      <c r="P30" s="4">
        <f t="shared" si="23"/>
        <v>3.6240431303188901E-2</v>
      </c>
      <c r="Q30" s="4">
        <f t="shared" si="23"/>
        <v>-8.4434516835152004E-2</v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141.21</v>
      </c>
      <c r="H32" s="3">
        <f>IFERROR(INDEX(D32:G32,COUNT(D32:G32)),"")</f>
        <v>141.21</v>
      </c>
      <c r="I32" s="3">
        <f t="shared" ref="I32:R32" si="24">IFERROR(INDEX(I51:I500,MATCH($C$32,$C$51:$C$500,0)),"")</f>
        <v>139.55000000000001</v>
      </c>
      <c r="J32" s="3">
        <f t="shared" si="24"/>
        <v>122.85</v>
      </c>
      <c r="K32" s="3">
        <f t="shared" si="24"/>
        <v>95.98</v>
      </c>
      <c r="L32" s="3">
        <f t="shared" si="24"/>
        <v>90.67</v>
      </c>
      <c r="M32" s="3">
        <f t="shared" si="24"/>
        <v>90.09</v>
      </c>
      <c r="N32" s="3">
        <f t="shared" si="24"/>
        <v>87.57</v>
      </c>
      <c r="O32" s="3">
        <f t="shared" si="24"/>
        <v>85.4</v>
      </c>
      <c r="P32" s="3">
        <f t="shared" si="24"/>
        <v>84.73</v>
      </c>
      <c r="Q32" s="3">
        <f t="shared" si="24"/>
        <v>87.71</v>
      </c>
      <c r="R32" s="3">
        <f t="shared" si="24"/>
        <v>92.92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2.48</v>
      </c>
      <c r="H33" s="3">
        <f>IFERROR(INDEX(D33:G33,COUNT(D33:G33)),"")</f>
        <v>2.48</v>
      </c>
      <c r="I33" s="3">
        <f t="shared" ref="I33:R33" si="25">IFERROR(INDEX(I51:I500,MATCH($C$33,$C$51:$C$500,0)),"")</f>
        <v>2.65</v>
      </c>
      <c r="J33" s="3">
        <f t="shared" si="25"/>
        <v>1.29</v>
      </c>
      <c r="K33" s="3">
        <f t="shared" si="25"/>
        <v>0.77</v>
      </c>
      <c r="L33" s="3">
        <f t="shared" si="25"/>
        <v>1.0900000000000001</v>
      </c>
      <c r="M33" s="3">
        <f t="shared" si="25"/>
        <v>1.33</v>
      </c>
      <c r="N33" s="3">
        <f t="shared" si="25"/>
        <v>0.71</v>
      </c>
      <c r="O33" s="3">
        <f t="shared" si="25"/>
        <v>0.75</v>
      </c>
      <c r="P33" s="3">
        <f t="shared" si="25"/>
        <v>0.72</v>
      </c>
      <c r="Q33" s="3">
        <f t="shared" si="25"/>
        <v>1.97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210.84</v>
      </c>
      <c r="H34" s="3">
        <f>IFERROR(INDEX(D34:G34,COUNT(D34:G34)),"")</f>
        <v>210.84</v>
      </c>
      <c r="I34" s="3">
        <f t="shared" ref="I34:R34" si="26">IFERROR(INDEX(I51:I500,MATCH($C$34,$C$51:$C$500,0)),"")</f>
        <v>15.16</v>
      </c>
      <c r="J34" s="3">
        <f t="shared" si="26"/>
        <v>6.64</v>
      </c>
      <c r="K34" s="3">
        <f t="shared" si="26"/>
        <v>17.66</v>
      </c>
      <c r="L34" s="3">
        <f t="shared" si="26"/>
        <v>-31.33</v>
      </c>
      <c r="M34" s="3">
        <f t="shared" si="26"/>
        <v>55.56</v>
      </c>
      <c r="N34" s="3">
        <f t="shared" si="26"/>
        <v>38.99</v>
      </c>
      <c r="O34" s="3">
        <f t="shared" si="26"/>
        <v>133.33000000000001</v>
      </c>
      <c r="P34" s="3">
        <f t="shared" si="26"/>
        <v>-112.96</v>
      </c>
      <c r="Q34" s="3">
        <f t="shared" si="26"/>
        <v>-73.930000000000007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2.09</v>
      </c>
      <c r="H35" s="3">
        <f>IFERROR(INDEX(D35:G35,COUNT(D35:G35)),"")</f>
        <v>2.09</v>
      </c>
      <c r="I35" s="3">
        <f t="shared" ref="I35:R35" si="27">IFERROR(INDEX(I51:I500,MATCH($C$35,$C$51:$C$500,0)),"")</f>
        <v>0.63</v>
      </c>
      <c r="J35" s="3">
        <f t="shared" si="27"/>
        <v>0.32</v>
      </c>
      <c r="K35" s="3">
        <f t="shared" si="27"/>
        <v>1.29</v>
      </c>
      <c r="L35" s="3">
        <f t="shared" si="27"/>
        <v>2.5</v>
      </c>
      <c r="M35" s="3">
        <f t="shared" si="27"/>
        <v>2.13</v>
      </c>
      <c r="N35" s="3">
        <f t="shared" si="27"/>
        <v>0.87</v>
      </c>
      <c r="O35" s="3">
        <f t="shared" si="27"/>
        <v>0.96</v>
      </c>
      <c r="P35" s="3">
        <f t="shared" si="27"/>
        <v>0.98</v>
      </c>
      <c r="Q35" s="3">
        <f t="shared" si="27"/>
        <v>2.89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0.73480000000000001</v>
      </c>
      <c r="I36" s="4">
        <f t="shared" si="28"/>
        <v>0.19969999999999999</v>
      </c>
      <c r="J36" s="4">
        <f t="shared" si="28"/>
        <v>0.19969999999999999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4.87</v>
      </c>
      <c r="I37" s="3">
        <f t="shared" si="29"/>
        <v>4.87</v>
      </c>
      <c r="J37" s="3">
        <f t="shared" si="29"/>
        <v>5.17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489366901504</v>
      </c>
      <c r="E51" s="5">
        <v>1345293133366</v>
      </c>
      <c r="F51" s="5">
        <v>133509526151</v>
      </c>
      <c r="G51" s="5">
        <v>-166741275443</v>
      </c>
      <c r="I51" s="5">
        <v>1728243760901</v>
      </c>
      <c r="J51" s="5">
        <v>1468470908952</v>
      </c>
      <c r="K51" s="5">
        <v>167363218258</v>
      </c>
      <c r="L51" s="5">
        <v>104653467569</v>
      </c>
      <c r="M51" s="5">
        <v>86099918190</v>
      </c>
      <c r="N51" s="5">
        <v>108760759827</v>
      </c>
      <c r="O51" s="5">
        <v>102068032412</v>
      </c>
      <c r="P51" s="5">
        <v>94593801129</v>
      </c>
      <c r="Q51" s="5">
        <v>91285572606</v>
      </c>
      <c r="R51" s="5">
        <v>79502563532</v>
      </c>
    </row>
    <row r="52" spans="2:18" ht="15.5" x14ac:dyDescent="0.35">
      <c r="C52" t="s">
        <v>636</v>
      </c>
      <c r="D52" s="5">
        <v>482004643419</v>
      </c>
      <c r="E52" s="5">
        <v>436919752483</v>
      </c>
      <c r="F52" s="5">
        <v>403943501645</v>
      </c>
      <c r="G52" s="5">
        <v>445955985067</v>
      </c>
      <c r="I52" s="5">
        <v>1695792233460</v>
      </c>
      <c r="J52" s="5">
        <v>1441209080229</v>
      </c>
      <c r="K52" s="5">
        <v>1011967310078</v>
      </c>
      <c r="L52" s="5">
        <v>641159817685</v>
      </c>
      <c r="M52" s="5">
        <v>369592848687</v>
      </c>
      <c r="N52" s="5">
        <v>358154644378</v>
      </c>
      <c r="O52" s="5">
        <v>332758514150</v>
      </c>
      <c r="P52" s="5">
        <v>252535520110</v>
      </c>
      <c r="Q52" s="5">
        <v>210060900336</v>
      </c>
      <c r="R52" s="5">
        <v>202075965468</v>
      </c>
    </row>
    <row r="53" spans="2:18" ht="15.5" x14ac:dyDescent="0.35">
      <c r="C53" t="s">
        <v>637</v>
      </c>
      <c r="E53" s="5">
        <v>909635152006</v>
      </c>
      <c r="F53" s="5">
        <v>-287084131192</v>
      </c>
      <c r="G53" s="5">
        <v>-622551020814</v>
      </c>
      <c r="K53" s="5">
        <v>-813600763871</v>
      </c>
      <c r="L53" s="5">
        <v>-496385557577</v>
      </c>
      <c r="M53" s="5">
        <v>-284463594433</v>
      </c>
      <c r="N53" s="5">
        <v>-272406969164</v>
      </c>
      <c r="O53" s="5">
        <v>-234291187808</v>
      </c>
      <c r="P53" s="5">
        <v>-162744576600</v>
      </c>
      <c r="Q53" s="5">
        <v>-133983863845</v>
      </c>
      <c r="R53" s="5">
        <v>-126305182060</v>
      </c>
    </row>
    <row r="54" spans="2:18" ht="15.5" x14ac:dyDescent="0.35">
      <c r="C54" t="s">
        <v>638</v>
      </c>
      <c r="E54" s="5">
        <v>-9658603094</v>
      </c>
      <c r="F54" s="5">
        <v>8367895070</v>
      </c>
      <c r="G54" s="5">
        <v>1290708024</v>
      </c>
      <c r="K54" s="5">
        <v>-53133791849</v>
      </c>
      <c r="L54" s="5">
        <v>-49479789460</v>
      </c>
      <c r="M54" s="5">
        <v>-7869453183</v>
      </c>
      <c r="N54" s="5">
        <v>13276005697</v>
      </c>
      <c r="O54" s="5">
        <v>-7340467447</v>
      </c>
      <c r="P54" s="5">
        <v>-5792627289</v>
      </c>
      <c r="Q54" s="5">
        <v>-1747572235</v>
      </c>
      <c r="R54" s="5">
        <v>-6501659828</v>
      </c>
    </row>
    <row r="55" spans="2:18" ht="15.5" x14ac:dyDescent="0.35">
      <c r="C55" t="s">
        <v>639</v>
      </c>
      <c r="E55" s="5">
        <v>-21965595449</v>
      </c>
      <c r="F55" s="5">
        <v>7532884263</v>
      </c>
      <c r="G55" s="5">
        <v>14432711186</v>
      </c>
      <c r="K55" s="5">
        <v>20386613954</v>
      </c>
      <c r="L55" s="5">
        <v>7870491789</v>
      </c>
      <c r="M55" s="5">
        <v>7430637857</v>
      </c>
      <c r="N55" s="5">
        <v>8297435048</v>
      </c>
      <c r="O55" s="5">
        <v>9355139832</v>
      </c>
      <c r="P55" s="5">
        <v>9138576813</v>
      </c>
      <c r="Q55" s="5">
        <v>15588561769</v>
      </c>
      <c r="R55" s="5">
        <v>9076080430</v>
      </c>
    </row>
    <row r="56" spans="2:18" ht="15.5" x14ac:dyDescent="0.35">
      <c r="C56" t="s">
        <v>640</v>
      </c>
      <c r="D56" s="5">
        <v>34038542</v>
      </c>
      <c r="E56" s="5">
        <v>51057813</v>
      </c>
      <c r="F56" s="5">
        <v>51057813</v>
      </c>
      <c r="G56" s="5">
        <v>51057813</v>
      </c>
      <c r="I56" s="5">
        <v>204231252</v>
      </c>
      <c r="J56" s="5">
        <v>204231252</v>
      </c>
      <c r="K56" s="5">
        <v>199106252</v>
      </c>
      <c r="L56" s="5">
        <v>198081252</v>
      </c>
      <c r="M56" s="5">
        <v>195582813</v>
      </c>
      <c r="N56" s="5">
        <v>193500000</v>
      </c>
      <c r="O56" s="5">
        <v>193250000</v>
      </c>
      <c r="P56" s="5">
        <v>190812500</v>
      </c>
      <c r="Q56" s="5">
        <v>165000000</v>
      </c>
      <c r="R56" s="5">
        <v>190000000</v>
      </c>
    </row>
    <row r="57" spans="2:18" ht="15.5" x14ac:dyDescent="0.35">
      <c r="C57" t="s">
        <v>77</v>
      </c>
      <c r="E57" s="5">
        <v>28535008073</v>
      </c>
      <c r="F57" s="5">
        <v>8155703582</v>
      </c>
      <c r="G57" s="5">
        <v>-36690711655</v>
      </c>
      <c r="K57" s="5">
        <v>-56388148865</v>
      </c>
      <c r="L57" s="5">
        <v>-66694407316</v>
      </c>
      <c r="M57" s="5">
        <v>-21577567616</v>
      </c>
      <c r="N57" s="5">
        <v>-34772504976</v>
      </c>
      <c r="O57" s="5">
        <v>-19551541760</v>
      </c>
      <c r="P57" s="5">
        <v>-6046094230</v>
      </c>
      <c r="Q57" s="5">
        <v>1230853800</v>
      </c>
      <c r="R57" s="5">
        <v>-10124842189</v>
      </c>
    </row>
    <row r="58" spans="2:18" ht="15.5" x14ac:dyDescent="0.35">
      <c r="C58" t="s">
        <v>74</v>
      </c>
      <c r="D58" s="5">
        <v>-487369227549</v>
      </c>
      <c r="E58" s="5">
        <v>-1322066691546</v>
      </c>
      <c r="F58" s="5">
        <v>-122833258901</v>
      </c>
      <c r="G58" s="5">
        <v>184578686289</v>
      </c>
      <c r="I58" s="5">
        <v>-1647699102106</v>
      </c>
      <c r="J58" s="5">
        <v>-1387695548805</v>
      </c>
      <c r="K58" s="5">
        <v>-155163785714</v>
      </c>
      <c r="L58" s="5">
        <v>-117634246132</v>
      </c>
      <c r="M58" s="5">
        <v>-81407024190</v>
      </c>
      <c r="N58" s="5">
        <v>-102698645554</v>
      </c>
      <c r="O58" s="5">
        <v>-98617288427</v>
      </c>
      <c r="P58" s="5">
        <v>-97366371843</v>
      </c>
      <c r="Q58" s="5">
        <v>-94819127225</v>
      </c>
      <c r="R58" s="5">
        <v>-87772493617</v>
      </c>
    </row>
    <row r="59" spans="2:18" ht="15.5" x14ac:dyDescent="0.35">
      <c r="C59" t="s">
        <v>641</v>
      </c>
      <c r="D59" s="5">
        <v>-498022653656</v>
      </c>
      <c r="E59" s="5">
        <v>-533395263813</v>
      </c>
      <c r="F59" s="5">
        <v>-276162623087</v>
      </c>
      <c r="G59" s="5">
        <v>-142521973427</v>
      </c>
      <c r="I59" s="5">
        <v>-1235660411065</v>
      </c>
      <c r="J59" s="5">
        <v>-839336763737</v>
      </c>
      <c r="K59" s="5">
        <v>-365678904887</v>
      </c>
      <c r="L59" s="5">
        <v>-243053224958</v>
      </c>
      <c r="M59" s="5">
        <v>-242471560512</v>
      </c>
      <c r="N59" s="5">
        <v>-206180604578</v>
      </c>
      <c r="O59" s="5">
        <v>-150101849041</v>
      </c>
      <c r="P59" s="5">
        <v>-126342017595</v>
      </c>
      <c r="Q59" s="5">
        <v>-116646767572</v>
      </c>
      <c r="R59" s="5">
        <v>-50317064619</v>
      </c>
    </row>
    <row r="60" spans="2:18" ht="15.5" x14ac:dyDescent="0.35">
      <c r="C60" t="s">
        <v>642</v>
      </c>
      <c r="D60" s="5">
        <v>33792145893</v>
      </c>
      <c r="E60" s="5">
        <v>-746972327654</v>
      </c>
      <c r="F60" s="5">
        <v>148611003789</v>
      </c>
      <c r="G60" s="5">
        <v>353378692363</v>
      </c>
      <c r="I60" s="5">
        <v>-329280286896</v>
      </c>
      <c r="J60" s="5">
        <v>-484475116497</v>
      </c>
      <c r="K60" s="5">
        <v>245537654986</v>
      </c>
      <c r="L60" s="5">
        <v>188086731056</v>
      </c>
      <c r="M60" s="5">
        <v>182466371310</v>
      </c>
      <c r="N60" s="5">
        <v>151291172002</v>
      </c>
      <c r="O60" s="5">
        <v>99928759933</v>
      </c>
      <c r="P60" s="5">
        <v>77324949992</v>
      </c>
      <c r="Q60" s="5">
        <v>66099610704</v>
      </c>
      <c r="R60" s="5">
        <v>21204350782</v>
      </c>
    </row>
    <row r="61" spans="2:18" ht="15.5" x14ac:dyDescent="0.35">
      <c r="C61" t="s">
        <v>643</v>
      </c>
      <c r="E61" s="5">
        <v>-51015786515</v>
      </c>
      <c r="F61" s="5">
        <v>19378103454</v>
      </c>
      <c r="G61" s="5">
        <v>31637683061</v>
      </c>
      <c r="K61" s="5">
        <v>67769339757</v>
      </c>
      <c r="L61" s="5">
        <v>38577928441</v>
      </c>
      <c r="M61" s="5">
        <v>28123094961</v>
      </c>
      <c r="N61" s="5">
        <v>16908667324</v>
      </c>
      <c r="O61" s="5">
        <v>6406704200</v>
      </c>
      <c r="P61" s="5">
        <v>-6867694643</v>
      </c>
      <c r="Q61" s="5">
        <v>-6459918269</v>
      </c>
      <c r="R61" s="5">
        <v>-8698142478</v>
      </c>
    </row>
    <row r="62" spans="2:18" ht="15.5" x14ac:dyDescent="0.35">
      <c r="C62" t="s">
        <v>644</v>
      </c>
      <c r="D62" s="5">
        <v>-23138719786</v>
      </c>
      <c r="E62" s="5">
        <v>-19218321637</v>
      </c>
      <c r="F62" s="5">
        <v>-22815446639</v>
      </c>
      <c r="G62" s="5">
        <v>-21225004053</v>
      </c>
      <c r="I62" s="5">
        <v>-82758404145</v>
      </c>
      <c r="J62" s="5">
        <v>-63883668571</v>
      </c>
      <c r="K62" s="5">
        <v>-46403726705</v>
      </c>
      <c r="L62" s="5">
        <v>-34551273355</v>
      </c>
      <c r="M62" s="5">
        <v>-27947362333</v>
      </c>
      <c r="N62" s="5">
        <v>-29945375326</v>
      </c>
      <c r="O62" s="5">
        <v>-35299361759</v>
      </c>
      <c r="P62" s="5">
        <v>-35435515367</v>
      </c>
      <c r="Q62" s="5">
        <v>-39042905888</v>
      </c>
      <c r="R62" s="5">
        <v>-39836795113</v>
      </c>
    </row>
    <row r="63" spans="2:18" ht="15.5" x14ac:dyDescent="0.35">
      <c r="C63" t="s">
        <v>78</v>
      </c>
      <c r="D63" s="5">
        <v>1997673955</v>
      </c>
      <c r="E63" s="5">
        <v>23226441820</v>
      </c>
      <c r="F63" s="5">
        <v>10676267250</v>
      </c>
      <c r="G63" s="5">
        <v>17837410846</v>
      </c>
      <c r="I63" s="5">
        <v>80544658795</v>
      </c>
      <c r="J63" s="5">
        <v>80775360147</v>
      </c>
      <c r="K63" s="5">
        <v>12199432544</v>
      </c>
      <c r="L63" s="5">
        <v>-12980778563</v>
      </c>
      <c r="M63" s="5">
        <v>4692894000</v>
      </c>
      <c r="N63" s="5">
        <v>6062114273</v>
      </c>
      <c r="O63" s="5">
        <v>3450743985</v>
      </c>
      <c r="P63" s="5">
        <v>-2772570714</v>
      </c>
      <c r="Q63" s="5">
        <v>-3533554619</v>
      </c>
      <c r="R63" s="5">
        <v>-8269930085</v>
      </c>
    </row>
    <row r="64" spans="2:18" ht="15.5" x14ac:dyDescent="0.35">
      <c r="C64" t="s">
        <v>79</v>
      </c>
      <c r="D64" s="5">
        <v>2848132693</v>
      </c>
      <c r="E64" s="5">
        <v>2648210870</v>
      </c>
      <c r="F64" s="5">
        <v>3659942557</v>
      </c>
      <c r="G64" s="5">
        <v>-1118931017</v>
      </c>
      <c r="I64" s="5">
        <v>8804349652</v>
      </c>
      <c r="J64" s="5">
        <v>2735369452</v>
      </c>
      <c r="K64" s="5">
        <v>-1130657422</v>
      </c>
      <c r="L64" s="5">
        <v>2148645018</v>
      </c>
      <c r="M64" s="5">
        <v>1081279284</v>
      </c>
      <c r="N64" s="5">
        <v>1134805636</v>
      </c>
      <c r="O64" s="5">
        <v>-263100928</v>
      </c>
      <c r="P64" s="5">
        <v>1116719081</v>
      </c>
      <c r="Q64" s="5">
        <v>385518253</v>
      </c>
      <c r="R64" s="5">
        <v>1247247483</v>
      </c>
    </row>
    <row r="65" spans="2:18" ht="15.5" x14ac:dyDescent="0.35">
      <c r="C65" t="s">
        <v>28</v>
      </c>
      <c r="D65" s="5">
        <v>4845806648</v>
      </c>
      <c r="E65" s="5">
        <v>25874652690</v>
      </c>
      <c r="F65" s="5">
        <v>14336209807</v>
      </c>
      <c r="G65" s="5">
        <v>16718479829</v>
      </c>
      <c r="I65" s="5">
        <v>89349008447</v>
      </c>
      <c r="J65" s="5">
        <v>83510729599</v>
      </c>
      <c r="K65" s="5">
        <v>11068775122</v>
      </c>
      <c r="L65" s="5">
        <v>-10832133545</v>
      </c>
      <c r="M65" s="5">
        <v>5774173284</v>
      </c>
      <c r="N65" s="5">
        <v>7196919909</v>
      </c>
      <c r="O65" s="5">
        <v>3187643057</v>
      </c>
      <c r="P65" s="5">
        <v>-1655851633</v>
      </c>
      <c r="Q65" s="5">
        <v>-3148036366</v>
      </c>
      <c r="R65" s="5">
        <v>-7022682602</v>
      </c>
    </row>
    <row r="66" spans="2:18" ht="15.5" x14ac:dyDescent="0.35">
      <c r="C66" t="s">
        <v>27</v>
      </c>
      <c r="E66" s="5">
        <v>-18004726705</v>
      </c>
      <c r="I66" s="5">
        <v>-18004726705</v>
      </c>
      <c r="J66" s="5">
        <v>-13523339292</v>
      </c>
      <c r="K66" s="5">
        <v>1180664024</v>
      </c>
      <c r="L66" s="5">
        <v>2466412164</v>
      </c>
      <c r="M66" s="5">
        <v>-2471790359</v>
      </c>
      <c r="N66" s="5">
        <v>-4770441722</v>
      </c>
      <c r="O66" s="5">
        <v>-2460889845</v>
      </c>
      <c r="P66" s="5">
        <v>832735609</v>
      </c>
      <c r="Q66" s="5">
        <v>-329275556</v>
      </c>
      <c r="R66" s="5">
        <v>2645815602</v>
      </c>
    </row>
    <row r="67" spans="2:18" ht="15.5" x14ac:dyDescent="0.35">
      <c r="C67" t="s">
        <v>645</v>
      </c>
      <c r="Q67" s="5">
        <v>-89784746</v>
      </c>
    </row>
    <row r="68" spans="2:18" ht="15.5" x14ac:dyDescent="0.35">
      <c r="C68" t="s">
        <v>646</v>
      </c>
      <c r="R68" s="5">
        <v>-631434835</v>
      </c>
    </row>
    <row r="69" spans="2:18" ht="15.5" x14ac:dyDescent="0.35">
      <c r="C69" t="s">
        <v>83</v>
      </c>
      <c r="D69" s="5">
        <v>4845806648</v>
      </c>
      <c r="E69" s="5">
        <v>7869925985</v>
      </c>
      <c r="F69" s="5">
        <v>14336209807</v>
      </c>
      <c r="G69" s="5">
        <v>16718479829</v>
      </c>
      <c r="I69" s="5">
        <v>71344281742</v>
      </c>
      <c r="J69" s="5">
        <v>69987390307</v>
      </c>
      <c r="K69" s="5">
        <v>12249439146</v>
      </c>
      <c r="L69" s="5">
        <v>-8365721381</v>
      </c>
      <c r="M69" s="5">
        <v>3302382925</v>
      </c>
      <c r="N69" s="5">
        <v>2426478187</v>
      </c>
      <c r="O69" s="5">
        <v>726753212</v>
      </c>
      <c r="P69" s="5">
        <v>-823116024</v>
      </c>
      <c r="Q69" s="5">
        <v>-3567096668</v>
      </c>
      <c r="R69" s="5">
        <v>-5008301835</v>
      </c>
    </row>
    <row r="70" spans="2:18" ht="15.5" x14ac:dyDescent="0.35">
      <c r="C70" t="s">
        <v>84</v>
      </c>
      <c r="E70" s="5">
        <v>620845948</v>
      </c>
      <c r="I70" s="5">
        <v>620845948</v>
      </c>
      <c r="J70" s="5">
        <v>-130550397</v>
      </c>
      <c r="K70" s="5">
        <v>651913263</v>
      </c>
      <c r="L70" s="5">
        <v>177283587</v>
      </c>
      <c r="M70" s="5">
        <v>488034785</v>
      </c>
      <c r="N70" s="5">
        <v>634539226</v>
      </c>
      <c r="O70" s="5">
        <v>264679388</v>
      </c>
      <c r="P70" s="5">
        <v>1730498329</v>
      </c>
      <c r="Q70" s="5">
        <v>5440196991</v>
      </c>
      <c r="R70" s="5">
        <v>-467251754</v>
      </c>
    </row>
    <row r="71" spans="2:18" ht="15.5" x14ac:dyDescent="0.35">
      <c r="C71" t="s">
        <v>85</v>
      </c>
      <c r="D71" s="5">
        <v>4845806648</v>
      </c>
      <c r="E71" s="5">
        <v>8490771933</v>
      </c>
      <c r="F71" s="5">
        <v>14336209807</v>
      </c>
      <c r="G71" s="5">
        <v>16718479829</v>
      </c>
      <c r="I71" s="5">
        <v>71965127690</v>
      </c>
      <c r="J71" s="5">
        <v>69856839910</v>
      </c>
      <c r="K71" s="5">
        <v>12901352409</v>
      </c>
      <c r="L71" s="5">
        <v>-8188437794</v>
      </c>
      <c r="M71" s="5">
        <v>3790417710</v>
      </c>
      <c r="N71" s="5">
        <v>3061017413</v>
      </c>
      <c r="O71" s="5">
        <v>991432600</v>
      </c>
      <c r="P71" s="5">
        <v>907382305</v>
      </c>
      <c r="Q71" s="5">
        <v>1873100323</v>
      </c>
      <c r="R71" s="5">
        <v>-5475553589</v>
      </c>
    </row>
    <row r="72" spans="2:18" ht="15.5" x14ac:dyDescent="0.35">
      <c r="C72" t="s">
        <v>86</v>
      </c>
      <c r="D72" s="5">
        <v>4845806648</v>
      </c>
      <c r="E72" s="5">
        <v>7869925985</v>
      </c>
      <c r="F72" s="5">
        <v>14336209807</v>
      </c>
      <c r="G72" s="5">
        <v>16718479829</v>
      </c>
      <c r="I72" s="5">
        <v>71344281742</v>
      </c>
      <c r="J72" s="5">
        <v>69987390307</v>
      </c>
      <c r="K72" s="5">
        <v>12249439146</v>
      </c>
      <c r="L72" s="5">
        <v>-8365721381</v>
      </c>
      <c r="M72" s="5">
        <v>3302382925</v>
      </c>
      <c r="N72" s="5">
        <v>2426478187</v>
      </c>
      <c r="O72" s="5">
        <v>726753212</v>
      </c>
      <c r="P72" s="5">
        <v>-823116024</v>
      </c>
      <c r="Q72" s="5">
        <v>-3567096668</v>
      </c>
      <c r="R72" s="5">
        <v>-5008301835</v>
      </c>
    </row>
    <row r="73" spans="2:18" ht="15.5" x14ac:dyDescent="0.35">
      <c r="C73" t="s">
        <v>7</v>
      </c>
      <c r="D73" s="5">
        <v>4845806505</v>
      </c>
      <c r="E73" s="5">
        <v>8490771228</v>
      </c>
      <c r="F73" s="5">
        <v>14336209356</v>
      </c>
      <c r="G73" s="5">
        <v>16718479377</v>
      </c>
      <c r="I73" s="5">
        <v>71965125799</v>
      </c>
      <c r="J73" s="5">
        <v>69856838408</v>
      </c>
      <c r="K73" s="5">
        <v>12901350850</v>
      </c>
      <c r="L73" s="5">
        <v>-8188439299</v>
      </c>
      <c r="M73" s="5">
        <v>3790416501</v>
      </c>
      <c r="N73" s="5">
        <v>3061016307</v>
      </c>
      <c r="O73" s="5">
        <v>991431361</v>
      </c>
      <c r="P73" s="5">
        <v>907381061</v>
      </c>
      <c r="Q73" s="5">
        <v>1873095668</v>
      </c>
      <c r="R73" s="5">
        <v>-5475556746</v>
      </c>
    </row>
    <row r="74" spans="2:18" ht="15.5" x14ac:dyDescent="0.35">
      <c r="C74" t="s">
        <v>87</v>
      </c>
      <c r="D74" s="5">
        <v>143</v>
      </c>
      <c r="E74" s="5">
        <v>705</v>
      </c>
      <c r="F74" s="5">
        <v>451</v>
      </c>
      <c r="G74" s="5">
        <v>452</v>
      </c>
      <c r="I74" s="5">
        <v>1891</v>
      </c>
      <c r="J74" s="5">
        <v>1502</v>
      </c>
      <c r="K74" s="5">
        <v>1559</v>
      </c>
      <c r="L74" s="5">
        <v>1505</v>
      </c>
      <c r="M74" s="5">
        <v>1209</v>
      </c>
      <c r="N74" s="5">
        <v>1106</v>
      </c>
      <c r="O74" s="5">
        <v>1239</v>
      </c>
      <c r="P74" s="5">
        <v>1244</v>
      </c>
      <c r="Q74" s="5">
        <v>4655</v>
      </c>
      <c r="R74" s="5">
        <v>3157</v>
      </c>
    </row>
    <row r="75" spans="2:18" ht="15.5" x14ac:dyDescent="0.35">
      <c r="C75" t="s">
        <v>88</v>
      </c>
      <c r="D75" s="5">
        <v>4845806648</v>
      </c>
      <c r="E75" s="5">
        <v>7869925985</v>
      </c>
      <c r="F75" s="5">
        <v>14336209807</v>
      </c>
      <c r="G75" s="5">
        <v>16718479829</v>
      </c>
      <c r="I75" s="5">
        <v>71344281742</v>
      </c>
      <c r="J75" s="5">
        <v>69987390307</v>
      </c>
      <c r="K75" s="5">
        <v>12249439146</v>
      </c>
      <c r="L75" s="5">
        <v>-8365721381</v>
      </c>
      <c r="M75" s="5">
        <v>3302382925</v>
      </c>
      <c r="N75" s="5">
        <v>2426478187</v>
      </c>
      <c r="O75" s="5">
        <v>726753212</v>
      </c>
      <c r="P75" s="5">
        <v>-823116024</v>
      </c>
      <c r="Q75" s="5">
        <v>-3567096668</v>
      </c>
      <c r="R75" s="5">
        <v>-5008301835</v>
      </c>
    </row>
    <row r="76" spans="2:18" ht="15.5" x14ac:dyDescent="0.35">
      <c r="C76" t="s">
        <v>89</v>
      </c>
      <c r="D76" s="5">
        <v>4845806648</v>
      </c>
      <c r="E76" s="5">
        <v>8490771933</v>
      </c>
      <c r="F76" s="5">
        <v>14336209807</v>
      </c>
      <c r="G76" s="5">
        <v>16718479829</v>
      </c>
      <c r="I76" s="5">
        <v>71965127690</v>
      </c>
      <c r="J76" s="5">
        <v>69856839910</v>
      </c>
      <c r="K76" s="5">
        <v>12901352409</v>
      </c>
      <c r="L76" s="5">
        <v>-8188437794</v>
      </c>
      <c r="M76" s="5">
        <v>3790417710</v>
      </c>
      <c r="N76" s="5">
        <v>3061017413</v>
      </c>
      <c r="O76" s="5">
        <v>991432600</v>
      </c>
      <c r="P76" s="5">
        <v>907382305</v>
      </c>
      <c r="Q76" s="5">
        <v>1873100323</v>
      </c>
      <c r="R76" s="5">
        <v>-5475553589</v>
      </c>
    </row>
    <row r="77" spans="2:18" ht="15.5" x14ac:dyDescent="0.35">
      <c r="C77" t="s">
        <v>90</v>
      </c>
      <c r="D77" s="5">
        <v>4845806648</v>
      </c>
      <c r="E77" s="5">
        <v>8490771933</v>
      </c>
      <c r="F77" s="5">
        <v>14336209807</v>
      </c>
      <c r="G77" s="5">
        <v>16718479829</v>
      </c>
      <c r="I77" s="5">
        <v>71965127690</v>
      </c>
      <c r="J77" s="5">
        <v>69856839910</v>
      </c>
      <c r="K77" s="5">
        <v>12901352409</v>
      </c>
      <c r="L77" s="5">
        <v>-8188437794</v>
      </c>
      <c r="M77" s="5">
        <v>3790417710</v>
      </c>
      <c r="N77" s="5">
        <v>3061017413</v>
      </c>
      <c r="O77" s="5">
        <v>991432600</v>
      </c>
      <c r="P77" s="5">
        <v>907382305</v>
      </c>
      <c r="Q77" s="5">
        <v>1873100323</v>
      </c>
      <c r="R77" s="5">
        <v>-5475553589</v>
      </c>
    </row>
    <row r="79" spans="2:18" ht="15.5" x14ac:dyDescent="0.35">
      <c r="B79" t="s">
        <v>91</v>
      </c>
      <c r="C79" t="s">
        <v>92</v>
      </c>
    </row>
    <row r="80" spans="2:18" ht="15.5" x14ac:dyDescent="0.35">
      <c r="C80" t="s">
        <v>19</v>
      </c>
      <c r="D80" s="5">
        <v>29160876953</v>
      </c>
      <c r="E80" s="5">
        <v>37665462475</v>
      </c>
      <c r="F80" s="5">
        <v>28026989047</v>
      </c>
      <c r="G80" s="5">
        <v>30925345813</v>
      </c>
      <c r="I80" s="5">
        <v>37665462475</v>
      </c>
      <c r="J80" s="5">
        <v>43319635678</v>
      </c>
      <c r="K80" s="5">
        <v>16072143806</v>
      </c>
      <c r="L80" s="5">
        <v>12830392796</v>
      </c>
      <c r="M80" s="5">
        <v>4788279504</v>
      </c>
      <c r="N80" s="5">
        <v>8475840183</v>
      </c>
      <c r="O80" s="5">
        <v>13001214534</v>
      </c>
      <c r="P80" s="5">
        <v>12243105866</v>
      </c>
      <c r="Q80" s="5">
        <v>4404135572</v>
      </c>
      <c r="R80" s="5">
        <v>15792527801</v>
      </c>
    </row>
    <row r="81" spans="3:18" ht="15.5" x14ac:dyDescent="0.35">
      <c r="C81" t="s">
        <v>77</v>
      </c>
      <c r="D81" s="5">
        <v>5467526837</v>
      </c>
      <c r="E81" s="5">
        <v>5467526837</v>
      </c>
      <c r="F81" s="5">
        <v>5467526837</v>
      </c>
      <c r="G81" s="5">
        <v>5467526837</v>
      </c>
      <c r="I81" s="5">
        <v>5467526837</v>
      </c>
      <c r="J81" s="5">
        <v>5467526837</v>
      </c>
      <c r="K81" s="5">
        <v>5467526837</v>
      </c>
      <c r="L81" s="5">
        <v>5364167462</v>
      </c>
      <c r="M81" s="5">
        <v>4992989462</v>
      </c>
      <c r="N81" s="5">
        <v>4982157276</v>
      </c>
      <c r="O81" s="5">
        <v>4704791759</v>
      </c>
      <c r="P81" s="5">
        <v>4301629889</v>
      </c>
      <c r="Q81" s="5">
        <v>6870593916</v>
      </c>
      <c r="R81" s="5">
        <v>11882709489</v>
      </c>
    </row>
    <row r="82" spans="3:18" ht="15.5" x14ac:dyDescent="0.35">
      <c r="C82" t="s">
        <v>647</v>
      </c>
      <c r="D82" s="5">
        <v>282614268168</v>
      </c>
      <c r="E82" s="5">
        <v>326322930102</v>
      </c>
      <c r="F82" s="5">
        <v>405964153928</v>
      </c>
      <c r="G82" s="5">
        <v>427471675503</v>
      </c>
      <c r="I82" s="5">
        <v>326322930102</v>
      </c>
      <c r="J82" s="5">
        <v>403092785340</v>
      </c>
      <c r="K82" s="5">
        <v>310000026623</v>
      </c>
      <c r="L82" s="5">
        <v>121789741581</v>
      </c>
      <c r="M82" s="5">
        <v>100509593580</v>
      </c>
      <c r="N82" s="5">
        <v>110668730371</v>
      </c>
      <c r="O82" s="5">
        <v>120659827411</v>
      </c>
      <c r="P82" s="5">
        <v>128988560535</v>
      </c>
      <c r="Q82" s="5">
        <v>132731161725</v>
      </c>
      <c r="R82" s="5">
        <v>103060626989</v>
      </c>
    </row>
    <row r="83" spans="3:18" ht="15.5" x14ac:dyDescent="0.35">
      <c r="C83" t="s">
        <v>648</v>
      </c>
    </row>
    <row r="84" spans="3:18" ht="15.5" x14ac:dyDescent="0.35">
      <c r="C84" t="s">
        <v>283</v>
      </c>
      <c r="D84" s="5">
        <v>106195800274</v>
      </c>
      <c r="E84" s="5">
        <v>63365527979</v>
      </c>
      <c r="F84" s="5">
        <v>47121299617</v>
      </c>
      <c r="G84" s="5">
        <v>65697641994</v>
      </c>
      <c r="I84" s="5">
        <v>63365527979</v>
      </c>
      <c r="J84" s="5">
        <v>75536341702</v>
      </c>
      <c r="K84" s="5">
        <v>30886909139</v>
      </c>
      <c r="L84" s="5">
        <v>25357008949</v>
      </c>
      <c r="M84" s="5">
        <v>15437065568</v>
      </c>
      <c r="N84" s="5">
        <v>18114209647</v>
      </c>
      <c r="O84" s="5">
        <v>20152829242</v>
      </c>
      <c r="P84" s="5">
        <v>5952806455</v>
      </c>
      <c r="Q84" s="5">
        <v>1881345105</v>
      </c>
      <c r="R84" s="5">
        <v>2406895804</v>
      </c>
    </row>
    <row r="85" spans="3:18" ht="15.5" x14ac:dyDescent="0.35">
      <c r="C85" t="s">
        <v>282</v>
      </c>
    </row>
    <row r="86" spans="3:18" ht="15.5" x14ac:dyDescent="0.35">
      <c r="C86" t="s">
        <v>649</v>
      </c>
      <c r="D86" s="5">
        <v>1198321940743</v>
      </c>
      <c r="E86" s="5">
        <v>1395206593342</v>
      </c>
      <c r="F86" s="5">
        <v>468626396762</v>
      </c>
      <c r="G86" s="5">
        <v>458307647182</v>
      </c>
      <c r="I86" s="5">
        <v>1395206593342</v>
      </c>
      <c r="J86" s="5">
        <v>852058614015</v>
      </c>
      <c r="K86" s="5">
        <v>338037348148</v>
      </c>
      <c r="L86" s="5">
        <v>212049739666</v>
      </c>
      <c r="M86" s="5">
        <v>115184320866</v>
      </c>
      <c r="N86" s="5">
        <v>103982302680</v>
      </c>
      <c r="O86" s="5">
        <v>103396277617</v>
      </c>
      <c r="P86" s="5">
        <v>58869059575</v>
      </c>
      <c r="Q86" s="5">
        <v>46638124204</v>
      </c>
      <c r="R86" s="5">
        <v>50184021105</v>
      </c>
    </row>
    <row r="87" spans="3:18" ht="15.5" x14ac:dyDescent="0.35">
      <c r="C87" t="s">
        <v>650</v>
      </c>
      <c r="D87" s="5">
        <v>1610933392483</v>
      </c>
      <c r="E87" s="5">
        <v>1662789684019</v>
      </c>
      <c r="F87" s="5">
        <v>125004847243</v>
      </c>
      <c r="G87" s="5">
        <v>166256029681</v>
      </c>
      <c r="I87" s="5">
        <v>1662789684019</v>
      </c>
      <c r="J87" s="5">
        <v>953637366899</v>
      </c>
      <c r="K87" s="5">
        <v>100091820676</v>
      </c>
      <c r="L87" s="5">
        <v>11307075348</v>
      </c>
      <c r="M87" s="5">
        <v>36216731651</v>
      </c>
      <c r="N87" s="5">
        <v>25501355750</v>
      </c>
      <c r="O87" s="5">
        <v>2330599030</v>
      </c>
      <c r="P87" s="5">
        <v>2729464808</v>
      </c>
      <c r="Q87" s="5">
        <v>1912332390</v>
      </c>
      <c r="R87" s="5">
        <v>4750936128</v>
      </c>
    </row>
    <row r="88" spans="3:18" ht="15.5" x14ac:dyDescent="0.35">
      <c r="C88" t="s">
        <v>95</v>
      </c>
      <c r="F88" s="5">
        <v>9965529488</v>
      </c>
      <c r="G88" s="5">
        <v>11671200708</v>
      </c>
      <c r="K88" s="5">
        <v>9797980900</v>
      </c>
      <c r="L88" s="5">
        <v>6216468551</v>
      </c>
      <c r="M88" s="5">
        <v>6531656751</v>
      </c>
      <c r="N88" s="5">
        <v>5984705800</v>
      </c>
      <c r="O88" s="5">
        <v>4148860358</v>
      </c>
      <c r="P88" s="5">
        <v>2254876608</v>
      </c>
    </row>
    <row r="89" spans="3:18" ht="15.5" x14ac:dyDescent="0.35">
      <c r="C89" t="s">
        <v>651</v>
      </c>
      <c r="D89" s="5">
        <v>20931050817</v>
      </c>
      <c r="E89" s="5">
        <v>17799856546</v>
      </c>
      <c r="F89" s="5">
        <v>9965529488</v>
      </c>
      <c r="G89" s="5">
        <v>11671200708</v>
      </c>
      <c r="I89" s="5">
        <v>17799856546</v>
      </c>
      <c r="J89" s="5">
        <v>17385420217</v>
      </c>
      <c r="K89" s="5">
        <v>9797980900</v>
      </c>
      <c r="L89" s="5">
        <v>6216468551</v>
      </c>
      <c r="M89" s="5">
        <v>6531656751</v>
      </c>
      <c r="N89" s="5">
        <v>5984705800</v>
      </c>
      <c r="O89" s="5">
        <v>4148860358</v>
      </c>
      <c r="P89" s="5">
        <v>2254876608</v>
      </c>
      <c r="Q89" s="5">
        <v>2907676424</v>
      </c>
      <c r="R89" s="5">
        <v>6384601071</v>
      </c>
    </row>
    <row r="90" spans="3:18" ht="15.5" x14ac:dyDescent="0.35">
      <c r="C90" t="s">
        <v>652</v>
      </c>
      <c r="F90" s="5">
        <v>943765404019</v>
      </c>
      <c r="G90" s="5">
        <v>834184898549</v>
      </c>
      <c r="K90" s="5">
        <v>678385744785</v>
      </c>
      <c r="L90" s="5">
        <v>409534615793</v>
      </c>
      <c r="M90" s="5">
        <v>199275087964</v>
      </c>
      <c r="N90" s="5">
        <v>220311524951</v>
      </c>
      <c r="O90" s="5">
        <v>117481807847</v>
      </c>
      <c r="P90" s="5">
        <v>66195267627</v>
      </c>
      <c r="Q90" s="5">
        <v>56239619735</v>
      </c>
      <c r="R90" s="5">
        <v>52068998603</v>
      </c>
    </row>
    <row r="91" spans="3:18" ht="15.5" x14ac:dyDescent="0.35">
      <c r="C91" t="s">
        <v>101</v>
      </c>
      <c r="D91" s="5">
        <v>37544891620</v>
      </c>
      <c r="E91" s="5">
        <v>37381468570</v>
      </c>
      <c r="F91" s="5">
        <v>37261491554</v>
      </c>
      <c r="G91" s="5">
        <v>38056848060</v>
      </c>
      <c r="I91" s="5">
        <v>37381468570</v>
      </c>
      <c r="J91" s="5">
        <v>34546759175</v>
      </c>
      <c r="K91" s="5">
        <v>32522220764</v>
      </c>
      <c r="L91" s="5">
        <v>22817831792</v>
      </c>
      <c r="M91" s="5">
        <v>23099564047</v>
      </c>
      <c r="N91" s="5">
        <v>24929252891</v>
      </c>
      <c r="O91" s="5">
        <v>18930988786</v>
      </c>
      <c r="P91" s="5">
        <v>15362348317</v>
      </c>
      <c r="Q91" s="5">
        <v>11937265448</v>
      </c>
      <c r="R91" s="5">
        <v>12993176122</v>
      </c>
    </row>
    <row r="92" spans="3:18" ht="15.5" x14ac:dyDescent="0.35">
      <c r="C92" t="s">
        <v>100</v>
      </c>
      <c r="D92" s="5">
        <v>7520780000</v>
      </c>
      <c r="E92" s="5">
        <v>7520780000</v>
      </c>
      <c r="F92" s="5">
        <v>7432977829</v>
      </c>
      <c r="G92" s="5">
        <v>7432977829</v>
      </c>
      <c r="I92" s="5">
        <v>7520780000</v>
      </c>
      <c r="J92" s="5">
        <v>7432977829</v>
      </c>
      <c r="K92" s="5">
        <v>7391000000</v>
      </c>
      <c r="L92" s="5">
        <v>7302000000</v>
      </c>
      <c r="M92" s="5">
        <v>7255000000</v>
      </c>
      <c r="N92" s="5">
        <v>7253520000</v>
      </c>
      <c r="O92" s="5">
        <v>7259100000</v>
      </c>
      <c r="P92" s="5">
        <v>7245000000</v>
      </c>
      <c r="Q92" s="5">
        <v>7198000000</v>
      </c>
      <c r="R92" s="5">
        <v>6673000000</v>
      </c>
    </row>
    <row r="93" spans="3:18" ht="15.5" x14ac:dyDescent="0.35">
      <c r="C93" t="s">
        <v>287</v>
      </c>
      <c r="D93" s="5">
        <v>6145468841</v>
      </c>
      <c r="E93" s="5">
        <v>6145468841</v>
      </c>
      <c r="F93" s="5">
        <v>6472393721</v>
      </c>
      <c r="G93" s="5">
        <v>6472393721</v>
      </c>
      <c r="I93" s="5">
        <v>6145468841</v>
      </c>
      <c r="J93" s="5">
        <v>6472393721</v>
      </c>
      <c r="K93" s="5">
        <v>9542224606</v>
      </c>
      <c r="L93" s="5">
        <v>5990717319</v>
      </c>
      <c r="M93" s="5">
        <v>3466278487</v>
      </c>
      <c r="N93" s="5">
        <v>5945399933</v>
      </c>
      <c r="O93" s="5">
        <v>10367866976</v>
      </c>
      <c r="P93" s="5">
        <v>12735045993</v>
      </c>
      <c r="Q93" s="5">
        <v>11540453658</v>
      </c>
      <c r="R93" s="5">
        <v>12275416036</v>
      </c>
    </row>
    <row r="94" spans="3:18" ht="15.5" x14ac:dyDescent="0.35">
      <c r="C94" t="s">
        <v>104</v>
      </c>
      <c r="D94" s="5">
        <v>3293125679458</v>
      </c>
      <c r="E94" s="5">
        <v>3603005028710</v>
      </c>
      <c r="F94" s="5">
        <v>2108318409882</v>
      </c>
      <c r="G94" s="5">
        <v>2092948790974</v>
      </c>
      <c r="I94" s="5">
        <v>3603005028710</v>
      </c>
      <c r="J94" s="5">
        <v>2419982074926</v>
      </c>
      <c r="K94" s="5">
        <v>1627392898057</v>
      </c>
      <c r="L94" s="5">
        <v>989741834422</v>
      </c>
      <c r="M94" s="5">
        <v>534962808558</v>
      </c>
      <c r="N94" s="5">
        <v>551011466072</v>
      </c>
      <c r="O94" s="5">
        <v>423659163508</v>
      </c>
      <c r="P94" s="5">
        <v>320972898768</v>
      </c>
      <c r="Q94" s="5">
        <v>299619149119</v>
      </c>
      <c r="R94" s="5">
        <v>276987702218</v>
      </c>
    </row>
    <row r="95" spans="3:18" ht="15.5" x14ac:dyDescent="0.35">
      <c r="C95" t="s">
        <v>105</v>
      </c>
    </row>
    <row r="96" spans="3:18" ht="15.5" x14ac:dyDescent="0.35">
      <c r="C96" t="s">
        <v>106</v>
      </c>
    </row>
    <row r="97" spans="3:18" ht="15.5" x14ac:dyDescent="0.35">
      <c r="C97" t="s">
        <v>653</v>
      </c>
      <c r="F97" s="5">
        <v>18403573663</v>
      </c>
      <c r="G97" s="5">
        <v>6292618551</v>
      </c>
      <c r="K97" s="5">
        <v>68667534884</v>
      </c>
      <c r="L97" s="5">
        <v>9854145398</v>
      </c>
      <c r="M97" s="5">
        <v>18260711590</v>
      </c>
      <c r="N97" s="5">
        <v>24540429783</v>
      </c>
      <c r="O97" s="5">
        <v>15831550095</v>
      </c>
      <c r="P97" s="5">
        <v>6691377669</v>
      </c>
      <c r="Q97" s="5">
        <v>9771104486</v>
      </c>
      <c r="R97" s="5">
        <v>1876664263</v>
      </c>
    </row>
    <row r="98" spans="3:18" ht="15.5" x14ac:dyDescent="0.35">
      <c r="C98" t="s">
        <v>654</v>
      </c>
      <c r="F98" s="5">
        <v>18403573663</v>
      </c>
      <c r="G98" s="5">
        <v>6292618551</v>
      </c>
      <c r="K98" s="5">
        <v>68667534884</v>
      </c>
      <c r="L98" s="5">
        <v>9854145398</v>
      </c>
      <c r="M98" s="5">
        <v>18260711590</v>
      </c>
      <c r="N98" s="5">
        <v>24540429783</v>
      </c>
      <c r="O98" s="5">
        <v>15831550095</v>
      </c>
      <c r="P98" s="5">
        <v>6691377669</v>
      </c>
      <c r="Q98" s="5">
        <v>9771104486</v>
      </c>
      <c r="R98" s="5">
        <v>1876664263</v>
      </c>
    </row>
    <row r="99" spans="3:18" ht="15.5" x14ac:dyDescent="0.35">
      <c r="C99" t="s">
        <v>655</v>
      </c>
    </row>
    <row r="100" spans="3:18" ht="15.5" x14ac:dyDescent="0.35">
      <c r="C100" t="s">
        <v>656</v>
      </c>
      <c r="D100" s="5">
        <v>2755930875805</v>
      </c>
      <c r="E100" s="5">
        <v>3109672315144</v>
      </c>
      <c r="F100" s="5">
        <v>1310133197515</v>
      </c>
      <c r="G100" s="5">
        <v>1220554649659</v>
      </c>
      <c r="I100" s="5">
        <v>3109672315144</v>
      </c>
      <c r="J100" s="5">
        <v>1961903000758</v>
      </c>
      <c r="K100" s="5">
        <v>875357004373</v>
      </c>
      <c r="L100" s="5">
        <v>531102271575</v>
      </c>
      <c r="M100" s="5">
        <v>260176297137</v>
      </c>
      <c r="N100" s="5">
        <v>281202700451</v>
      </c>
      <c r="O100" s="5">
        <v>181723903104</v>
      </c>
      <c r="P100" s="5">
        <v>121238932320</v>
      </c>
      <c r="Q100" s="5">
        <v>106198260763</v>
      </c>
      <c r="R100" s="5">
        <v>104121254361</v>
      </c>
    </row>
    <row r="101" spans="3:18" ht="15.5" x14ac:dyDescent="0.35">
      <c r="C101" t="s">
        <v>657</v>
      </c>
      <c r="D101" s="5">
        <v>1100800102051</v>
      </c>
      <c r="E101" s="5">
        <v>1108832844654</v>
      </c>
      <c r="F101" s="5">
        <v>581143564872</v>
      </c>
      <c r="G101" s="5">
        <v>457881748394</v>
      </c>
      <c r="I101" s="5">
        <v>1108832844654</v>
      </c>
      <c r="J101" s="5">
        <v>683063655328</v>
      </c>
      <c r="K101" s="5">
        <v>407023291959</v>
      </c>
      <c r="L101" s="5">
        <v>203593912841</v>
      </c>
      <c r="M101" s="5">
        <v>125425870395</v>
      </c>
      <c r="N101" s="5">
        <v>137807213114</v>
      </c>
      <c r="O101" s="5">
        <v>59312404969</v>
      </c>
      <c r="P101" s="5">
        <v>25590494327</v>
      </c>
      <c r="Q101" s="5">
        <v>26125794023</v>
      </c>
      <c r="R101" s="5">
        <v>23736425576</v>
      </c>
    </row>
    <row r="102" spans="3:18" ht="15.5" x14ac:dyDescent="0.35">
      <c r="C102" t="s">
        <v>658</v>
      </c>
      <c r="D102" s="5">
        <v>1655130773754</v>
      </c>
      <c r="E102" s="5">
        <v>2000839470490</v>
      </c>
      <c r="F102" s="5">
        <v>728989632643</v>
      </c>
      <c r="G102" s="5">
        <v>762672901265</v>
      </c>
      <c r="I102" s="5">
        <v>2000839470490</v>
      </c>
      <c r="J102" s="5">
        <v>1278839345430</v>
      </c>
      <c r="K102" s="5">
        <v>468333712414</v>
      </c>
      <c r="L102" s="5">
        <v>327508358734</v>
      </c>
      <c r="M102" s="5">
        <v>134750426742</v>
      </c>
      <c r="N102" s="5">
        <v>143395487337</v>
      </c>
      <c r="O102" s="5">
        <v>122411498135</v>
      </c>
      <c r="P102" s="5">
        <v>95648437993</v>
      </c>
      <c r="Q102" s="5">
        <v>80072466740</v>
      </c>
      <c r="R102" s="5">
        <v>80384828785</v>
      </c>
    </row>
    <row r="103" spans="3:18" ht="15.5" x14ac:dyDescent="0.35">
      <c r="C103" t="s">
        <v>659</v>
      </c>
      <c r="D103" s="5">
        <v>2755930875805</v>
      </c>
      <c r="E103" s="5">
        <v>3109672315144</v>
      </c>
      <c r="F103" s="5">
        <v>1310133197515</v>
      </c>
      <c r="G103" s="5">
        <v>1220554649659</v>
      </c>
      <c r="I103" s="5">
        <v>3109672315144</v>
      </c>
      <c r="J103" s="5">
        <v>1961903000758</v>
      </c>
      <c r="K103" s="5">
        <v>875357004373</v>
      </c>
      <c r="L103" s="5">
        <v>531102271575</v>
      </c>
      <c r="M103" s="5">
        <v>260176297137</v>
      </c>
      <c r="N103" s="5">
        <v>281202700451</v>
      </c>
      <c r="O103" s="5">
        <v>181723903104</v>
      </c>
      <c r="P103" s="5">
        <v>121238932320</v>
      </c>
      <c r="Q103" s="5">
        <v>106198260763</v>
      </c>
      <c r="R103" s="5">
        <v>104121254361</v>
      </c>
    </row>
    <row r="104" spans="3:18" ht="15.5" x14ac:dyDescent="0.35">
      <c r="C104" t="s">
        <v>660</v>
      </c>
      <c r="F104" s="5">
        <v>238678016046</v>
      </c>
      <c r="G104" s="5">
        <v>301450398103</v>
      </c>
      <c r="K104" s="5">
        <v>297468174885</v>
      </c>
      <c r="L104" s="5">
        <v>141175580222</v>
      </c>
      <c r="M104" s="5">
        <v>77447549611</v>
      </c>
      <c r="N104" s="5">
        <v>66979010812</v>
      </c>
      <c r="O104" s="5">
        <v>52387550717</v>
      </c>
      <c r="P104" s="5">
        <v>43309212390</v>
      </c>
      <c r="Q104" s="5">
        <v>35914201576</v>
      </c>
      <c r="R104" s="5">
        <v>45398240349</v>
      </c>
    </row>
    <row r="105" spans="3:18" ht="15.5" x14ac:dyDescent="0.35">
      <c r="C105" t="s">
        <v>110</v>
      </c>
      <c r="D105" s="5">
        <v>4974056126</v>
      </c>
      <c r="E105" s="5">
        <v>8686035809</v>
      </c>
      <c r="F105" s="5">
        <v>2794165104</v>
      </c>
      <c r="G105" s="5">
        <v>1266244575</v>
      </c>
      <c r="I105" s="5">
        <v>8686035809</v>
      </c>
      <c r="J105" s="5">
        <v>10866663054</v>
      </c>
      <c r="K105" s="5">
        <v>3836739856</v>
      </c>
      <c r="L105" s="5">
        <v>1069604878</v>
      </c>
      <c r="M105" s="5">
        <v>425184988</v>
      </c>
      <c r="N105" s="5">
        <v>480680794</v>
      </c>
      <c r="O105" s="5">
        <v>422799632</v>
      </c>
      <c r="P105" s="5">
        <v>371512652</v>
      </c>
      <c r="Q105" s="5">
        <v>442671550</v>
      </c>
      <c r="R105" s="5">
        <v>350279750</v>
      </c>
    </row>
    <row r="106" spans="3:18" ht="15.5" x14ac:dyDescent="0.35">
      <c r="C106" t="s">
        <v>109</v>
      </c>
      <c r="D106" s="5">
        <v>106195800274</v>
      </c>
      <c r="E106" s="5">
        <v>63365527979</v>
      </c>
      <c r="F106" s="5">
        <v>47121299617</v>
      </c>
      <c r="G106" s="5">
        <v>65697641994</v>
      </c>
      <c r="I106" s="5">
        <v>63365527979</v>
      </c>
      <c r="J106" s="5">
        <v>75536341702</v>
      </c>
      <c r="K106" s="5">
        <v>30886909139</v>
      </c>
      <c r="L106" s="5">
        <v>25357008949</v>
      </c>
      <c r="M106" s="5">
        <v>15437065568</v>
      </c>
      <c r="N106" s="5">
        <v>18114209647</v>
      </c>
      <c r="O106" s="5">
        <v>20152829242</v>
      </c>
      <c r="P106" s="5">
        <v>5952806455</v>
      </c>
      <c r="Q106" s="5">
        <v>1881345105</v>
      </c>
      <c r="R106" s="5">
        <v>2406895804</v>
      </c>
    </row>
    <row r="107" spans="3:18" ht="15.5" x14ac:dyDescent="0.35">
      <c r="C107" t="s">
        <v>661</v>
      </c>
      <c r="D107" s="5">
        <v>106195800274</v>
      </c>
      <c r="E107" s="5">
        <v>63365527979</v>
      </c>
      <c r="F107" s="5">
        <v>47121299617</v>
      </c>
      <c r="G107" s="5">
        <v>65697641994</v>
      </c>
      <c r="I107" s="5">
        <v>63365527979</v>
      </c>
      <c r="J107" s="5">
        <v>75536341702</v>
      </c>
      <c r="K107" s="5">
        <v>30886909139</v>
      </c>
      <c r="L107" s="5">
        <v>25357008949</v>
      </c>
      <c r="M107" s="5">
        <v>15437065568</v>
      </c>
      <c r="N107" s="5">
        <v>18114209647</v>
      </c>
      <c r="O107" s="5">
        <v>20152829242</v>
      </c>
      <c r="P107" s="5">
        <v>5952806455</v>
      </c>
      <c r="Q107" s="5">
        <v>1881345105</v>
      </c>
      <c r="R107" s="5">
        <v>2406895804</v>
      </c>
    </row>
    <row r="108" spans="3:18" ht="15.5" x14ac:dyDescent="0.35">
      <c r="C108" t="s">
        <v>121</v>
      </c>
      <c r="D108" s="5">
        <v>2880163018894</v>
      </c>
      <c r="E108" s="5">
        <v>3194888174794</v>
      </c>
      <c r="F108" s="5">
        <v>1711758646768</v>
      </c>
      <c r="G108" s="5">
        <v>1687617087582</v>
      </c>
      <c r="I108" s="5">
        <v>3194888174794</v>
      </c>
      <c r="J108" s="5">
        <v>2060722198615</v>
      </c>
      <c r="K108" s="5">
        <v>1346709540653</v>
      </c>
      <c r="L108" s="5">
        <v>749724065352</v>
      </c>
      <c r="M108" s="5">
        <v>397498550318</v>
      </c>
      <c r="N108" s="5">
        <v>417401945292</v>
      </c>
      <c r="O108" s="5">
        <v>293347106205</v>
      </c>
      <c r="P108" s="5">
        <v>191693092815</v>
      </c>
      <c r="Q108" s="5">
        <v>165785420562</v>
      </c>
      <c r="R108" s="5">
        <v>164011629160</v>
      </c>
    </row>
    <row r="109" spans="3:18" ht="15.5" x14ac:dyDescent="0.35">
      <c r="C109" t="s">
        <v>122</v>
      </c>
    </row>
    <row r="110" spans="3:18" ht="15.5" x14ac:dyDescent="0.35">
      <c r="C110" t="s">
        <v>123</v>
      </c>
      <c r="D110" s="5">
        <v>292448663900</v>
      </c>
      <c r="E110" s="5">
        <v>292448663900</v>
      </c>
      <c r="F110" s="5">
        <v>292448663900</v>
      </c>
      <c r="G110" s="5">
        <v>292448663900</v>
      </c>
      <c r="I110" s="5">
        <v>292448663900</v>
      </c>
      <c r="J110" s="5">
        <v>292448663900</v>
      </c>
      <c r="K110" s="5">
        <v>292448663900</v>
      </c>
      <c r="L110" s="5">
        <v>264703033100</v>
      </c>
      <c r="M110" s="5">
        <v>152581911600</v>
      </c>
      <c r="N110" s="5">
        <v>152581911600</v>
      </c>
      <c r="O110" s="5">
        <v>152581911600</v>
      </c>
      <c r="P110" s="5">
        <v>152581911600</v>
      </c>
      <c r="Q110" s="5">
        <v>152581911600</v>
      </c>
      <c r="R110" s="5">
        <v>121581911600</v>
      </c>
    </row>
    <row r="111" spans="3:18" ht="15.5" x14ac:dyDescent="0.35">
      <c r="C111" t="s">
        <v>124</v>
      </c>
      <c r="D111" s="5">
        <v>-3227984510</v>
      </c>
      <c r="E111" s="5">
        <v>-3227984510</v>
      </c>
      <c r="F111" s="5">
        <v>-3227984510</v>
      </c>
      <c r="G111" s="5">
        <v>-3227984510</v>
      </c>
      <c r="I111" s="5">
        <v>-3227984510</v>
      </c>
      <c r="J111" s="5">
        <v>-3227984510</v>
      </c>
      <c r="K111" s="5">
        <v>-3227984510</v>
      </c>
      <c r="L111" s="5">
        <v>-3227984510</v>
      </c>
      <c r="M111" s="5">
        <v>-1846551134</v>
      </c>
      <c r="N111" s="5">
        <v>-1846551134</v>
      </c>
      <c r="O111" s="5">
        <v>-1846551134</v>
      </c>
      <c r="P111" s="5">
        <v>-1846551134</v>
      </c>
      <c r="Q111" s="5">
        <v>-1846551134</v>
      </c>
    </row>
    <row r="112" spans="3:18" ht="15.5" x14ac:dyDescent="0.35">
      <c r="C112" t="s">
        <v>125</v>
      </c>
      <c r="D112" s="5">
        <v>118274386985</v>
      </c>
      <c r="E112" s="5">
        <v>113428580480</v>
      </c>
      <c r="F112" s="5">
        <v>101871490383</v>
      </c>
      <c r="G112" s="5">
        <v>110643431112</v>
      </c>
      <c r="I112" s="5">
        <v>113428580480</v>
      </c>
      <c r="J112" s="5">
        <v>64571604766</v>
      </c>
      <c r="K112" s="5">
        <v>-14004912639</v>
      </c>
      <c r="L112" s="5">
        <v>-26821509239</v>
      </c>
      <c r="M112" s="5">
        <v>-18264152440</v>
      </c>
      <c r="N112" s="5">
        <v>-22108056505</v>
      </c>
      <c r="O112" s="5">
        <v>-25128153359</v>
      </c>
      <c r="P112" s="5">
        <v>-25757241600</v>
      </c>
      <c r="Q112" s="5">
        <v>-23772281779</v>
      </c>
      <c r="R112" s="5">
        <v>-20488548031</v>
      </c>
    </row>
    <row r="113" spans="2:18" ht="15.5" x14ac:dyDescent="0.35">
      <c r="C113" t="s">
        <v>294</v>
      </c>
      <c r="D113" s="5">
        <v>132651594</v>
      </c>
      <c r="E113" s="5">
        <v>132651594</v>
      </c>
      <c r="F113" s="5">
        <v>132651594</v>
      </c>
      <c r="G113" s="5">
        <v>132651594</v>
      </c>
      <c r="I113" s="5">
        <v>132651594</v>
      </c>
      <c r="J113" s="5">
        <v>32651594</v>
      </c>
      <c r="K113" s="5">
        <v>32651594</v>
      </c>
      <c r="L113" s="5">
        <v>32651594</v>
      </c>
      <c r="M113" s="5">
        <v>32651594</v>
      </c>
      <c r="N113" s="5">
        <v>32651594</v>
      </c>
      <c r="O113" s="5">
        <v>32651594</v>
      </c>
      <c r="P113" s="5">
        <v>32651594</v>
      </c>
      <c r="Q113" s="5">
        <v>32651594</v>
      </c>
      <c r="R113" s="5">
        <v>32651594</v>
      </c>
    </row>
    <row r="114" spans="2:18" ht="15.5" x14ac:dyDescent="0.35">
      <c r="C114" t="s">
        <v>295</v>
      </c>
      <c r="D114" s="5">
        <v>118141735391</v>
      </c>
      <c r="E114" s="5">
        <v>113295928886</v>
      </c>
      <c r="F114" s="5">
        <v>101738838789</v>
      </c>
      <c r="G114" s="5">
        <v>110510779518</v>
      </c>
      <c r="I114" s="5">
        <v>113295928886</v>
      </c>
      <c r="J114" s="5">
        <v>64538953172</v>
      </c>
      <c r="K114" s="5">
        <v>-14037564233</v>
      </c>
      <c r="L114" s="5">
        <v>-26854160833</v>
      </c>
      <c r="M114" s="5">
        <v>-18296804034</v>
      </c>
      <c r="N114" s="5">
        <v>-22140708099</v>
      </c>
      <c r="O114" s="5">
        <v>-25160804953</v>
      </c>
      <c r="P114" s="5">
        <v>-25789893194</v>
      </c>
      <c r="Q114" s="5">
        <v>-23804933373</v>
      </c>
      <c r="R114" s="5">
        <v>-20521199625</v>
      </c>
    </row>
    <row r="115" spans="2:18" ht="15.5" x14ac:dyDescent="0.35">
      <c r="C115" t="s">
        <v>296</v>
      </c>
      <c r="D115" s="5">
        <v>118274386985</v>
      </c>
      <c r="E115" s="5">
        <v>113428580480</v>
      </c>
      <c r="F115" s="5">
        <v>101871490383</v>
      </c>
      <c r="G115" s="5">
        <v>110643431112</v>
      </c>
      <c r="I115" s="5">
        <v>113428580480</v>
      </c>
      <c r="J115" s="5">
        <v>64571604766</v>
      </c>
      <c r="K115" s="5">
        <v>-14004912639</v>
      </c>
      <c r="L115" s="5">
        <v>-26821509239</v>
      </c>
      <c r="M115" s="5">
        <v>-18264152440</v>
      </c>
      <c r="N115" s="5">
        <v>-22108056505</v>
      </c>
      <c r="O115" s="5">
        <v>-25128153359</v>
      </c>
      <c r="P115" s="5">
        <v>-25757241600</v>
      </c>
      <c r="Q115" s="5">
        <v>-23772281779</v>
      </c>
      <c r="R115" s="5">
        <v>-20488548031</v>
      </c>
    </row>
    <row r="116" spans="2:18" ht="15.5" x14ac:dyDescent="0.35">
      <c r="C116" t="s">
        <v>297</v>
      </c>
      <c r="D116" s="5">
        <v>67352</v>
      </c>
      <c r="E116" s="5">
        <v>67209</v>
      </c>
      <c r="F116" s="5">
        <v>66504</v>
      </c>
      <c r="G116" s="5">
        <v>66053</v>
      </c>
      <c r="I116" s="5">
        <v>67209</v>
      </c>
      <c r="J116" s="5">
        <v>65318</v>
      </c>
      <c r="K116" s="5">
        <v>63816</v>
      </c>
      <c r="L116" s="5">
        <v>62257</v>
      </c>
      <c r="M116" s="5">
        <v>60752</v>
      </c>
      <c r="N116" s="5">
        <v>59543</v>
      </c>
      <c r="O116" s="5">
        <v>58437</v>
      </c>
      <c r="P116" s="5">
        <v>57198</v>
      </c>
      <c r="Q116" s="5">
        <v>55954</v>
      </c>
    </row>
    <row r="117" spans="2:18" ht="15.5" x14ac:dyDescent="0.35">
      <c r="C117" t="s">
        <v>9</v>
      </c>
      <c r="D117" s="5">
        <v>412962660564</v>
      </c>
      <c r="E117" s="5">
        <v>408116853916</v>
      </c>
      <c r="F117" s="5">
        <v>396559763114</v>
      </c>
      <c r="G117" s="5">
        <v>405331703392</v>
      </c>
      <c r="I117" s="5">
        <v>408116853916</v>
      </c>
      <c r="J117" s="5">
        <v>359259876311</v>
      </c>
      <c r="K117" s="5">
        <v>280683357404</v>
      </c>
      <c r="L117" s="5">
        <v>240017769070</v>
      </c>
      <c r="M117" s="5">
        <v>137464258240</v>
      </c>
      <c r="N117" s="5">
        <v>133609520780</v>
      </c>
      <c r="O117" s="5">
        <v>130312057303</v>
      </c>
      <c r="P117" s="5">
        <v>129279805953</v>
      </c>
      <c r="Q117" s="5">
        <v>133833728557</v>
      </c>
      <c r="R117" s="5">
        <v>112976073058</v>
      </c>
    </row>
    <row r="118" spans="2:18" ht="15.5" x14ac:dyDescent="0.35">
      <c r="C118" t="s">
        <v>126</v>
      </c>
      <c r="D118" s="5">
        <v>3293125679458</v>
      </c>
      <c r="E118" s="5">
        <v>3603005028710</v>
      </c>
      <c r="F118" s="5">
        <v>2108318409882</v>
      </c>
      <c r="G118" s="5">
        <v>2092948790974</v>
      </c>
      <c r="I118" s="5">
        <v>3603005028710</v>
      </c>
      <c r="J118" s="5">
        <v>2419982074926</v>
      </c>
      <c r="K118" s="5">
        <v>1627392898057</v>
      </c>
      <c r="L118" s="5">
        <v>989741834422</v>
      </c>
      <c r="M118" s="5">
        <v>534962808558</v>
      </c>
      <c r="N118" s="5">
        <v>551011466072</v>
      </c>
      <c r="O118" s="5">
        <v>423659163508</v>
      </c>
      <c r="P118" s="5">
        <v>320972898768</v>
      </c>
      <c r="Q118" s="5">
        <v>299619149119</v>
      </c>
      <c r="R118" s="5">
        <v>276987702218</v>
      </c>
    </row>
    <row r="119" spans="2:18" ht="15.5" x14ac:dyDescent="0.35">
      <c r="C119" t="s">
        <v>127</v>
      </c>
      <c r="D119" s="5">
        <v>2924486639</v>
      </c>
      <c r="E119" s="5">
        <v>2924486639</v>
      </c>
      <c r="F119" s="5">
        <v>2924486639</v>
      </c>
      <c r="G119" s="5">
        <v>2924486639</v>
      </c>
      <c r="I119" s="5">
        <v>2924486639</v>
      </c>
      <c r="J119" s="5">
        <v>2924486639</v>
      </c>
      <c r="K119" s="5">
        <v>2924486639</v>
      </c>
      <c r="L119" s="5">
        <v>2647030331</v>
      </c>
      <c r="M119" s="5">
        <v>1525819116</v>
      </c>
      <c r="N119" s="5">
        <v>1525819116</v>
      </c>
      <c r="O119" s="5">
        <v>1525819116</v>
      </c>
      <c r="P119" s="5">
        <v>1525819116</v>
      </c>
      <c r="Q119" s="5">
        <v>1525819116</v>
      </c>
      <c r="R119" s="5">
        <v>1215819116</v>
      </c>
    </row>
    <row r="121" spans="2:18" ht="15.5" x14ac:dyDescent="0.35">
      <c r="B121" t="s">
        <v>128</v>
      </c>
      <c r="C121" t="s">
        <v>129</v>
      </c>
      <c r="D121" s="5">
        <v>-66401124877</v>
      </c>
      <c r="E121" s="5">
        <v>-46166440304</v>
      </c>
      <c r="F121" s="5">
        <v>-43592779923</v>
      </c>
      <c r="G121" s="5">
        <v>-45248442114</v>
      </c>
      <c r="I121" s="5">
        <v>-80252850728</v>
      </c>
      <c r="J121" s="5">
        <v>85103186637</v>
      </c>
      <c r="K121" s="5">
        <v>116816187226</v>
      </c>
      <c r="L121" s="5">
        <v>46060016376</v>
      </c>
      <c r="M121" s="5">
        <v>-26712751942</v>
      </c>
      <c r="N121" s="5">
        <v>-8096847920</v>
      </c>
      <c r="O121" s="5">
        <v>-4019940605</v>
      </c>
      <c r="P121" s="5">
        <v>-8915283222</v>
      </c>
      <c r="Q121" s="5">
        <v>-18767463852</v>
      </c>
      <c r="R121" s="5">
        <v>8636198379</v>
      </c>
    </row>
    <row r="122" spans="2:18" ht="15.5" x14ac:dyDescent="0.35">
      <c r="C122" t="s">
        <v>662</v>
      </c>
      <c r="D122" s="5">
        <v>693439246124</v>
      </c>
      <c r="E122" s="5">
        <v>939315957980</v>
      </c>
      <c r="F122" s="5">
        <v>393624752065</v>
      </c>
      <c r="G122" s="5">
        <v>-7924792150</v>
      </c>
      <c r="I122" s="5">
        <v>2258069160462</v>
      </c>
      <c r="J122" s="5">
        <v>1751689227681</v>
      </c>
      <c r="K122" s="5">
        <v>883946241255</v>
      </c>
      <c r="L122" s="5">
        <v>543800440932</v>
      </c>
      <c r="M122" s="5">
        <v>358383390969</v>
      </c>
      <c r="N122" s="5">
        <v>357574510928</v>
      </c>
      <c r="O122" s="5">
        <v>287940907001</v>
      </c>
      <c r="P122" s="5">
        <v>238221102567</v>
      </c>
      <c r="Q122" s="5">
        <v>213766179544</v>
      </c>
      <c r="R122" s="5">
        <v>168628649938</v>
      </c>
    </row>
    <row r="123" spans="2:18" ht="15.5" x14ac:dyDescent="0.35">
      <c r="C123" t="s">
        <v>663</v>
      </c>
      <c r="E123" s="5">
        <v>-656619555125</v>
      </c>
      <c r="F123" s="5">
        <v>113373309803</v>
      </c>
      <c r="G123" s="5">
        <v>543246245322</v>
      </c>
      <c r="K123" s="5">
        <v>156752909658</v>
      </c>
      <c r="L123" s="5">
        <v>212996387359</v>
      </c>
      <c r="M123" s="5">
        <v>171750995411</v>
      </c>
      <c r="N123" s="5">
        <v>128120415281</v>
      </c>
      <c r="O123" s="5">
        <v>100327625711</v>
      </c>
      <c r="P123" s="5">
        <v>76507817575</v>
      </c>
      <c r="Q123" s="5">
        <v>68938214442</v>
      </c>
      <c r="R123" s="5">
        <v>19096810510</v>
      </c>
    </row>
    <row r="124" spans="2:18" ht="15.5" x14ac:dyDescent="0.35">
      <c r="C124" t="s">
        <v>558</v>
      </c>
      <c r="P124" s="5">
        <v>579750000</v>
      </c>
    </row>
    <row r="125" spans="2:18" ht="15.5" x14ac:dyDescent="0.35">
      <c r="C125" t="s">
        <v>664</v>
      </c>
      <c r="M125" s="5">
        <v>409743751</v>
      </c>
      <c r="N125" s="5">
        <v>184500000</v>
      </c>
    </row>
    <row r="126" spans="2:18" ht="15.5" x14ac:dyDescent="0.35">
      <c r="C126" t="s">
        <v>665</v>
      </c>
      <c r="D126" s="5">
        <v>-751273103963</v>
      </c>
      <c r="E126" s="5">
        <v>1296264465266</v>
      </c>
      <c r="F126" s="5">
        <v>-273367636830</v>
      </c>
      <c r="G126" s="5">
        <v>-169675509242</v>
      </c>
      <c r="K126" s="5">
        <v>-652462180716</v>
      </c>
      <c r="L126" s="5">
        <v>-431854147201</v>
      </c>
      <c r="M126" s="5">
        <v>-274030562389</v>
      </c>
      <c r="N126" s="5">
        <v>-259271940338</v>
      </c>
      <c r="O126" s="5">
        <v>-223403118020</v>
      </c>
      <c r="P126" s="5">
        <v>-155265527481</v>
      </c>
      <c r="Q126" s="5">
        <v>-143467902618</v>
      </c>
      <c r="R126" s="5">
        <v>-88584406029</v>
      </c>
    </row>
    <row r="127" spans="2:18" ht="15.5" x14ac:dyDescent="0.35">
      <c r="C127" t="s">
        <v>666</v>
      </c>
      <c r="E127" s="5">
        <v>-1547418094790</v>
      </c>
      <c r="F127" s="5">
        <v>-264051667974</v>
      </c>
      <c r="G127" s="5">
        <v>-434108747459</v>
      </c>
      <c r="I127" s="5">
        <v>-2245578510223</v>
      </c>
      <c r="J127" s="5">
        <v>-1619642954749</v>
      </c>
      <c r="K127" s="5">
        <v>-306865515401</v>
      </c>
      <c r="L127" s="5">
        <v>-251459791150</v>
      </c>
      <c r="M127" s="5">
        <v>-248751278705</v>
      </c>
      <c r="N127" s="5">
        <v>-197471724890</v>
      </c>
      <c r="O127" s="5">
        <v>-140961676615</v>
      </c>
      <c r="P127" s="5">
        <v>-129421744412</v>
      </c>
      <c r="Q127" s="5">
        <v>-108752327349</v>
      </c>
      <c r="R127" s="5">
        <v>-49182089827</v>
      </c>
    </row>
    <row r="128" spans="2:18" ht="15.5" x14ac:dyDescent="0.35">
      <c r="C128" t="s">
        <v>667</v>
      </c>
      <c r="D128" s="5">
        <v>-8567267038</v>
      </c>
      <c r="E128" s="5">
        <v>-27286560433</v>
      </c>
      <c r="F128" s="5">
        <v>-40422630376</v>
      </c>
      <c r="G128" s="5">
        <v>1290445208</v>
      </c>
      <c r="I128" s="5">
        <v>-89667980291</v>
      </c>
      <c r="J128" s="5">
        <v>-36116530933</v>
      </c>
      <c r="K128" s="5">
        <v>-16925889796</v>
      </c>
      <c r="L128" s="5">
        <v>-28959637371</v>
      </c>
      <c r="M128" s="5">
        <v>-35381919724</v>
      </c>
      <c r="N128" s="5">
        <v>-33083287939</v>
      </c>
      <c r="O128" s="5">
        <v>-24191506112</v>
      </c>
      <c r="P128" s="5">
        <v>-30355628831</v>
      </c>
      <c r="Q128" s="5">
        <v>-41933098557</v>
      </c>
      <c r="R128" s="5">
        <v>-35698836881</v>
      </c>
    </row>
    <row r="129" spans="3:18" ht="15.5" x14ac:dyDescent="0.35">
      <c r="C129" t="s">
        <v>668</v>
      </c>
      <c r="E129" s="5">
        <v>-55526092753</v>
      </c>
      <c r="F129" s="5">
        <v>24592249509</v>
      </c>
      <c r="G129" s="5">
        <v>30933843244</v>
      </c>
      <c r="K129" s="5">
        <v>87081195495</v>
      </c>
      <c r="L129" s="5">
        <v>53775277118</v>
      </c>
      <c r="M129" s="5">
        <v>28108505750</v>
      </c>
      <c r="N129" s="5">
        <v>18188442326</v>
      </c>
      <c r="O129" s="5">
        <v>12893078897</v>
      </c>
      <c r="P129" s="5">
        <v>-4720119906</v>
      </c>
      <c r="Q129" s="5">
        <v>-5117783934</v>
      </c>
      <c r="R129" s="5">
        <v>-5091686792</v>
      </c>
    </row>
    <row r="130" spans="3:18" ht="15.5" x14ac:dyDescent="0.35">
      <c r="C130" t="s">
        <v>669</v>
      </c>
      <c r="E130" s="5">
        <v>5103439551</v>
      </c>
      <c r="F130" s="5">
        <v>2658843880</v>
      </c>
      <c r="G130" s="5">
        <v>-9009927037</v>
      </c>
      <c r="I130" s="5">
        <v>-3075520676</v>
      </c>
      <c r="J130" s="5">
        <v>-10826555362</v>
      </c>
      <c r="K130" s="5">
        <v>-34710573269</v>
      </c>
      <c r="L130" s="5">
        <v>-52238513311</v>
      </c>
      <c r="M130" s="5">
        <v>-27201627005</v>
      </c>
      <c r="N130" s="5">
        <v>-22337763288</v>
      </c>
      <c r="O130" s="5">
        <v>-16625251467</v>
      </c>
      <c r="P130" s="5">
        <v>-4460932734</v>
      </c>
      <c r="Q130" s="5">
        <v>-2200745380</v>
      </c>
      <c r="R130" s="5">
        <v>-532242540</v>
      </c>
    </row>
    <row r="131" spans="3:18" ht="15.5" x14ac:dyDescent="0.35">
      <c r="C131" t="s">
        <v>152</v>
      </c>
      <c r="D131" s="5">
        <v>-1087438369</v>
      </c>
      <c r="E131" s="5">
        <v>-169827379</v>
      </c>
      <c r="F131" s="5">
        <v>-23729525649</v>
      </c>
      <c r="G131" s="5">
        <v>-146494224</v>
      </c>
      <c r="I131" s="5">
        <v>-24580671570</v>
      </c>
      <c r="J131" s="5">
        <v>-632223062</v>
      </c>
      <c r="K131" s="5">
        <v>27402873888</v>
      </c>
      <c r="L131" s="5">
        <v>109236024971</v>
      </c>
      <c r="M131" s="5">
        <v>-462749591</v>
      </c>
      <c r="N131" s="5">
        <v>-874425880</v>
      </c>
      <c r="Q131" s="5">
        <v>29102992652</v>
      </c>
      <c r="R131" s="5">
        <v>-3700000000</v>
      </c>
    </row>
    <row r="132" spans="3:18" ht="15.5" x14ac:dyDescent="0.35">
      <c r="C132" t="s">
        <v>142</v>
      </c>
      <c r="D132" s="5">
        <v>58983977724</v>
      </c>
      <c r="E132" s="5">
        <v>55974741111</v>
      </c>
      <c r="F132" s="5">
        <v>64423948806</v>
      </c>
      <c r="G132" s="5">
        <v>-7100805779</v>
      </c>
      <c r="I132" s="5">
        <v>99179349095</v>
      </c>
      <c r="J132" s="5">
        <v>-57223471703</v>
      </c>
      <c r="K132" s="5">
        <v>-140977310104</v>
      </c>
      <c r="L132" s="5">
        <v>-147253928055</v>
      </c>
      <c r="M132" s="5">
        <v>23487940854</v>
      </c>
      <c r="N132" s="5">
        <v>4445899449</v>
      </c>
      <c r="O132" s="5">
        <v>4778049273</v>
      </c>
      <c r="P132" s="5">
        <v>16754253516</v>
      </c>
      <c r="Q132" s="5">
        <v>-21723921029</v>
      </c>
      <c r="R132" s="5">
        <v>9481681522</v>
      </c>
    </row>
    <row r="133" spans="3:18" ht="15.5" x14ac:dyDescent="0.35">
      <c r="C133" t="s">
        <v>670</v>
      </c>
      <c r="Q133" s="5">
        <v>-52895729421</v>
      </c>
    </row>
    <row r="134" spans="3:18" ht="15.5" x14ac:dyDescent="0.35">
      <c r="C134" t="s">
        <v>671</v>
      </c>
      <c r="D134" s="5">
        <v>9611245617</v>
      </c>
      <c r="E134" s="5">
        <v>11235446707</v>
      </c>
      <c r="F134" s="5">
        <v>10642994583</v>
      </c>
      <c r="G134" s="5">
        <v>6589908515</v>
      </c>
      <c r="I134" s="5">
        <v>37877289776</v>
      </c>
      <c r="J134" s="5">
        <v>28597856362</v>
      </c>
      <c r="K134" s="5">
        <v>17810541210</v>
      </c>
      <c r="L134" s="5">
        <v>8353541218</v>
      </c>
      <c r="M134" s="5">
        <v>7838628253</v>
      </c>
      <c r="N134" s="5">
        <v>8605442776</v>
      </c>
      <c r="O134" s="5">
        <v>9628350986</v>
      </c>
      <c r="P134" s="5">
        <v>8770177136</v>
      </c>
      <c r="Q134" s="5">
        <v>13142804807</v>
      </c>
      <c r="R134" s="5">
        <v>9165018682</v>
      </c>
    </row>
    <row r="135" spans="3:18" ht="15.5" x14ac:dyDescent="0.35">
      <c r="C135" t="s">
        <v>360</v>
      </c>
      <c r="K135" s="5">
        <v>37259000</v>
      </c>
      <c r="L135" s="5">
        <v>8850000</v>
      </c>
      <c r="M135" s="5">
        <v>244200000</v>
      </c>
      <c r="N135" s="5">
        <v>711653000</v>
      </c>
      <c r="O135" s="5">
        <v>160550000</v>
      </c>
      <c r="P135" s="5">
        <v>365500000</v>
      </c>
      <c r="Q135" s="5">
        <v>1278346500</v>
      </c>
      <c r="R135" s="5">
        <v>118550000</v>
      </c>
    </row>
    <row r="136" spans="3:18" ht="15.5" x14ac:dyDescent="0.35">
      <c r="C136" t="s">
        <v>672</v>
      </c>
      <c r="L136" s="5">
        <v>500000000</v>
      </c>
    </row>
    <row r="137" spans="3:18" ht="15.5" x14ac:dyDescent="0.35">
      <c r="C137" t="s">
        <v>673</v>
      </c>
      <c r="D137" s="5">
        <v>7438500000</v>
      </c>
      <c r="E137" s="5">
        <v>-32929400000</v>
      </c>
      <c r="F137" s="5">
        <v>34400000000</v>
      </c>
      <c r="G137" s="5">
        <v>-5000000000</v>
      </c>
      <c r="I137" s="5">
        <v>-5067400000</v>
      </c>
      <c r="J137" s="5">
        <v>15538000000</v>
      </c>
      <c r="K137" s="5">
        <v>37850000000</v>
      </c>
      <c r="L137" s="5">
        <v>-133800000000</v>
      </c>
      <c r="M137" s="5">
        <v>5900000000</v>
      </c>
      <c r="N137" s="5">
        <v>-10000000000</v>
      </c>
      <c r="O137" s="5">
        <v>-7500000000</v>
      </c>
      <c r="P137" s="5">
        <v>11500000000</v>
      </c>
      <c r="Q137" s="5">
        <v>-6300000000</v>
      </c>
      <c r="R137" s="5">
        <v>4500000000</v>
      </c>
    </row>
    <row r="138" spans="3:18" ht="15.5" x14ac:dyDescent="0.35">
      <c r="C138" t="s">
        <v>674</v>
      </c>
      <c r="Q138" s="5">
        <v>-6500000000</v>
      </c>
    </row>
    <row r="139" spans="3:18" ht="15.5" x14ac:dyDescent="0.35">
      <c r="C139" t="s">
        <v>151</v>
      </c>
      <c r="D139" s="5">
        <v>-1022287383</v>
      </c>
      <c r="E139" s="5">
        <v>-1525432701</v>
      </c>
      <c r="F139" s="5">
        <v>-619045777</v>
      </c>
      <c r="G139" s="5">
        <v>-1888214294</v>
      </c>
      <c r="I139" s="5">
        <v>-6362567786</v>
      </c>
      <c r="J139" s="5">
        <v>-5614328065</v>
      </c>
      <c r="K139" s="5">
        <v>-6243310314</v>
      </c>
      <c r="L139" s="5">
        <v>-1786319273</v>
      </c>
      <c r="M139" s="5">
        <v>-496562400</v>
      </c>
      <c r="N139" s="5">
        <v>-4736096327</v>
      </c>
      <c r="O139" s="5">
        <v>-5010851713</v>
      </c>
      <c r="P139" s="5">
        <v>-4267090830</v>
      </c>
      <c r="Q139" s="5">
        <v>-274347915</v>
      </c>
      <c r="R139" s="5">
        <v>-1740690042</v>
      </c>
    </row>
    <row r="140" spans="3:18" ht="15.5" x14ac:dyDescent="0.35">
      <c r="C140" t="s">
        <v>675</v>
      </c>
      <c r="E140" s="5">
        <v>86194127105</v>
      </c>
      <c r="I140" s="5">
        <v>86194127105</v>
      </c>
      <c r="M140" s="5">
        <v>1675001</v>
      </c>
      <c r="P140" s="5">
        <v>135667210</v>
      </c>
      <c r="Q140" s="5">
        <v>-174995000</v>
      </c>
      <c r="R140" s="5">
        <v>6358802933</v>
      </c>
    </row>
    <row r="141" spans="3:18" ht="15.5" x14ac:dyDescent="0.35">
      <c r="C141" t="s">
        <v>153</v>
      </c>
      <c r="D141" s="5">
        <v>-1087438369</v>
      </c>
      <c r="E141" s="5">
        <v>-169827379</v>
      </c>
      <c r="F141" s="5">
        <v>-23729525649</v>
      </c>
      <c r="G141" s="5">
        <v>-146494224</v>
      </c>
      <c r="I141" s="5">
        <v>-24580671570</v>
      </c>
      <c r="J141" s="5">
        <v>-632223062</v>
      </c>
      <c r="K141" s="5">
        <v>27402873888</v>
      </c>
      <c r="L141" s="5">
        <v>109236024971</v>
      </c>
      <c r="M141" s="5">
        <v>-462749591</v>
      </c>
      <c r="N141" s="5">
        <v>-874425880</v>
      </c>
      <c r="Q141" s="5">
        <v>29102992652</v>
      </c>
      <c r="R141" s="5">
        <v>-3700000000</v>
      </c>
    </row>
    <row r="142" spans="3:18" ht="15.5" x14ac:dyDescent="0.35">
      <c r="C142" t="s">
        <v>469</v>
      </c>
      <c r="Q142" s="5">
        <v>31000000000</v>
      </c>
    </row>
    <row r="143" spans="3:18" ht="15.5" x14ac:dyDescent="0.35">
      <c r="C143" t="s">
        <v>371</v>
      </c>
      <c r="E143" s="5">
        <v>-174887343</v>
      </c>
      <c r="F143" s="5">
        <v>-22933262742</v>
      </c>
      <c r="I143" s="5">
        <v>-23108150085</v>
      </c>
    </row>
    <row r="144" spans="3:18" ht="15.5" x14ac:dyDescent="0.35">
      <c r="C144" t="s">
        <v>567</v>
      </c>
      <c r="K144" s="5">
        <v>27745630800</v>
      </c>
      <c r="L144" s="5">
        <v>112121121500</v>
      </c>
    </row>
    <row r="145" spans="2:18" ht="15.5" x14ac:dyDescent="0.35">
      <c r="C145" t="s">
        <v>676</v>
      </c>
      <c r="Q145" s="5">
        <v>3708222222</v>
      </c>
      <c r="R145" s="5">
        <v>-3700000000</v>
      </c>
    </row>
    <row r="146" spans="2:18" ht="15.5" x14ac:dyDescent="0.35">
      <c r="C146" t="s">
        <v>590</v>
      </c>
      <c r="D146" s="5">
        <v>-1087438369</v>
      </c>
      <c r="E146" s="5">
        <v>5059964</v>
      </c>
      <c r="F146" s="5">
        <v>-796262907</v>
      </c>
      <c r="G146" s="5">
        <v>-146494224</v>
      </c>
      <c r="I146" s="5">
        <v>-1472521485</v>
      </c>
      <c r="J146" s="5">
        <v>-632223062</v>
      </c>
      <c r="K146" s="5">
        <v>-342756912</v>
      </c>
      <c r="L146" s="5">
        <v>-1503663153</v>
      </c>
      <c r="M146" s="5">
        <v>-462749591</v>
      </c>
      <c r="N146" s="5">
        <v>-874425880</v>
      </c>
    </row>
    <row r="147" spans="2:18" ht="15.5" x14ac:dyDescent="0.35">
      <c r="C147" t="s">
        <v>677</v>
      </c>
      <c r="Q147" s="5">
        <v>-3500000000</v>
      </c>
    </row>
    <row r="148" spans="2:18" ht="15.5" x14ac:dyDescent="0.35">
      <c r="C148" t="s">
        <v>464</v>
      </c>
      <c r="L148" s="5">
        <v>-1381433376</v>
      </c>
      <c r="Q148" s="5">
        <v>-2105229570</v>
      </c>
    </row>
    <row r="149" spans="2:18" ht="15.5" x14ac:dyDescent="0.35">
      <c r="C149" t="s">
        <v>165</v>
      </c>
      <c r="D149" s="5">
        <v>-8504585522</v>
      </c>
      <c r="E149" s="5">
        <v>9638473428</v>
      </c>
      <c r="F149" s="5">
        <v>-2898356766</v>
      </c>
      <c r="G149" s="5">
        <v>-52495742117</v>
      </c>
      <c r="I149" s="5">
        <v>-5654173203</v>
      </c>
      <c r="J149" s="5">
        <v>27247491872</v>
      </c>
      <c r="K149" s="5">
        <v>3241751010</v>
      </c>
      <c r="L149" s="5">
        <v>8042113292</v>
      </c>
      <c r="M149" s="5">
        <v>-3687560679</v>
      </c>
      <c r="N149" s="5">
        <v>-4525374351</v>
      </c>
      <c r="O149" s="5">
        <v>758108668</v>
      </c>
      <c r="P149" s="5">
        <v>7838970294</v>
      </c>
      <c r="Q149" s="5">
        <v>-11388392229</v>
      </c>
      <c r="R149" s="5">
        <v>14417879901</v>
      </c>
    </row>
    <row r="150" spans="2:18" ht="15.5" x14ac:dyDescent="0.35">
      <c r="C150" t="s">
        <v>166</v>
      </c>
      <c r="D150" s="5">
        <v>37665462475</v>
      </c>
      <c r="I150" s="5">
        <v>43319635678</v>
      </c>
      <c r="J150" s="5">
        <v>16072143806</v>
      </c>
      <c r="K150" s="5">
        <v>12830392796</v>
      </c>
      <c r="L150" s="5">
        <v>4788279504</v>
      </c>
      <c r="M150" s="5">
        <v>8475840183</v>
      </c>
      <c r="N150" s="5">
        <v>13001214534</v>
      </c>
      <c r="O150" s="5">
        <v>12243105866</v>
      </c>
      <c r="P150" s="5">
        <v>4404135572</v>
      </c>
      <c r="Q150" s="5">
        <v>15792527801</v>
      </c>
      <c r="R150" s="5">
        <v>1374647900</v>
      </c>
    </row>
    <row r="151" spans="2:18" ht="15.5" x14ac:dyDescent="0.35">
      <c r="C151" t="s">
        <v>168</v>
      </c>
      <c r="D151" s="5">
        <v>29160876953</v>
      </c>
      <c r="E151" s="5">
        <v>9638473428</v>
      </c>
      <c r="F151" s="5">
        <v>-2898356766</v>
      </c>
      <c r="G151" s="5">
        <v>-52495742117</v>
      </c>
      <c r="I151" s="5">
        <v>37665462475</v>
      </c>
      <c r="J151" s="5">
        <v>43319635678</v>
      </c>
      <c r="K151" s="5">
        <v>16072143806</v>
      </c>
      <c r="L151" s="5">
        <v>12830392796</v>
      </c>
      <c r="M151" s="5">
        <v>4788279504</v>
      </c>
      <c r="N151" s="5">
        <v>8475840183</v>
      </c>
      <c r="O151" s="5">
        <v>13001214534</v>
      </c>
      <c r="P151" s="5">
        <v>12243105866</v>
      </c>
      <c r="Q151" s="5">
        <v>4404135572</v>
      </c>
      <c r="R151" s="5">
        <v>15792527801</v>
      </c>
    </row>
    <row r="153" spans="2:18" ht="15.5" x14ac:dyDescent="0.35">
      <c r="B153" t="s">
        <v>169</v>
      </c>
      <c r="C153" t="s">
        <v>11</v>
      </c>
      <c r="D153" s="5">
        <v>2920000000</v>
      </c>
      <c r="E153" s="5">
        <v>2920000000</v>
      </c>
      <c r="F153" s="5">
        <v>2920000000</v>
      </c>
      <c r="G153" s="5">
        <v>2920000000</v>
      </c>
      <c r="I153" s="5">
        <v>2920000000</v>
      </c>
      <c r="J153" s="5">
        <v>2920000000</v>
      </c>
      <c r="K153" s="5">
        <v>2920000000</v>
      </c>
      <c r="L153" s="5">
        <v>2650000000</v>
      </c>
      <c r="M153" s="5">
        <v>1530000000</v>
      </c>
      <c r="N153" s="5">
        <v>1530000000</v>
      </c>
      <c r="O153" s="5">
        <v>1530000000</v>
      </c>
      <c r="P153" s="5">
        <v>1530000000</v>
      </c>
      <c r="Q153" s="5">
        <v>1530000000</v>
      </c>
      <c r="R153" s="5">
        <v>1220000000</v>
      </c>
    </row>
    <row r="154" spans="2:18" ht="15.5" x14ac:dyDescent="0.35">
      <c r="C154" t="s">
        <v>170</v>
      </c>
      <c r="D154" s="6">
        <v>1.66</v>
      </c>
      <c r="E154" s="6">
        <v>2.69</v>
      </c>
      <c r="F154" s="6">
        <v>4.9000000000000004</v>
      </c>
      <c r="G154" s="6">
        <v>5.72</v>
      </c>
    </row>
    <row r="155" spans="2:18" ht="15.5" x14ac:dyDescent="0.35">
      <c r="C155" t="s">
        <v>171</v>
      </c>
      <c r="D155" s="6">
        <v>210.84</v>
      </c>
      <c r="E155" s="6">
        <v>137.55000000000001</v>
      </c>
      <c r="F155" s="6">
        <v>71.84</v>
      </c>
      <c r="G155" s="6">
        <v>39.86</v>
      </c>
    </row>
    <row r="156" spans="2:18" ht="15.5" x14ac:dyDescent="0.35">
      <c r="C156" t="s">
        <v>59</v>
      </c>
      <c r="D156" s="6">
        <v>2.09</v>
      </c>
      <c r="E156" s="6">
        <v>0.8</v>
      </c>
      <c r="F156" s="6">
        <v>7.71</v>
      </c>
      <c r="G156" s="5">
        <v>-4</v>
      </c>
    </row>
    <row r="157" spans="2:18" ht="15.5" x14ac:dyDescent="0.35">
      <c r="C157" t="s">
        <v>172</v>
      </c>
      <c r="D157" s="5">
        <v>3580000000</v>
      </c>
      <c r="E157" s="5">
        <v>24740000000</v>
      </c>
      <c r="F157" s="5">
        <v>12090000000</v>
      </c>
      <c r="G157" s="5">
        <v>19200000000</v>
      </c>
    </row>
    <row r="158" spans="2:18" ht="15.5" x14ac:dyDescent="0.35">
      <c r="C158" t="s">
        <v>173</v>
      </c>
      <c r="D158" s="6">
        <v>1.5E-3</v>
      </c>
      <c r="E158" s="6">
        <v>2.2000000000000001E-3</v>
      </c>
      <c r="F158" s="6">
        <v>6.8000000000000005E-3</v>
      </c>
      <c r="G158" s="6">
        <v>8.0000000000000002E-3</v>
      </c>
    </row>
    <row r="159" spans="2:18" ht="15.5" x14ac:dyDescent="0.35">
      <c r="C159" t="s">
        <v>174</v>
      </c>
      <c r="D159" s="6">
        <v>1.1699999999999999E-2</v>
      </c>
      <c r="E159" s="6">
        <v>1.9299999999999998E-2</v>
      </c>
      <c r="F159" s="6">
        <v>3.6200000000000003E-2</v>
      </c>
      <c r="G159" s="6">
        <v>4.1200000000000001E-2</v>
      </c>
    </row>
    <row r="160" spans="2:18" ht="15.5" x14ac:dyDescent="0.35">
      <c r="C160" t="s">
        <v>175</v>
      </c>
      <c r="D160" s="6">
        <v>5.9999999999999995E-4</v>
      </c>
      <c r="E160" s="6">
        <v>8.1000000000000013E-3</v>
      </c>
      <c r="F160" s="6">
        <v>5.1000000000000004E-3</v>
      </c>
      <c r="G160" s="6">
        <v>8.0000000000000002E-3</v>
      </c>
    </row>
    <row r="161" spans="3:7" ht="15.5" x14ac:dyDescent="0.35">
      <c r="C161" t="s">
        <v>176</v>
      </c>
    </row>
    <row r="162" spans="3:7" ht="15.5" x14ac:dyDescent="0.35">
      <c r="C162" t="s">
        <v>325</v>
      </c>
      <c r="D162" s="5">
        <v>413000000000</v>
      </c>
      <c r="E162" s="5">
        <v>408000000000</v>
      </c>
      <c r="F162" s="5">
        <v>397000000000</v>
      </c>
      <c r="G162" s="5">
        <v>405000000000</v>
      </c>
    </row>
    <row r="163" spans="3:7" ht="15.5" x14ac:dyDescent="0.35">
      <c r="C163" t="s">
        <v>177</v>
      </c>
      <c r="D163" s="6">
        <v>2.48</v>
      </c>
      <c r="E163" s="6">
        <v>2.65</v>
      </c>
      <c r="F163" s="6">
        <v>2.6</v>
      </c>
      <c r="G163" s="6">
        <v>1.65</v>
      </c>
    </row>
    <row r="164" spans="3:7" ht="15.5" x14ac:dyDescent="0.35">
      <c r="C164" t="s">
        <v>178</v>
      </c>
      <c r="D164" s="6">
        <v>141.21</v>
      </c>
      <c r="E164" s="6">
        <v>139.55000000000001</v>
      </c>
      <c r="F164" s="6">
        <v>135.6</v>
      </c>
      <c r="G164" s="6">
        <v>138.6</v>
      </c>
    </row>
    <row r="165" spans="3:7" ht="15.5" x14ac:dyDescent="0.35">
      <c r="C165" t="s">
        <v>179</v>
      </c>
      <c r="D165" s="6">
        <v>2.48</v>
      </c>
      <c r="E165" s="6">
        <v>2.65</v>
      </c>
      <c r="F165" s="6">
        <v>2.6</v>
      </c>
      <c r="G165" s="6">
        <v>1.65</v>
      </c>
    </row>
    <row r="166" spans="3:7" ht="15.5" x14ac:dyDescent="0.35">
      <c r="C166" t="s">
        <v>180</v>
      </c>
      <c r="D166" s="6">
        <v>141.21</v>
      </c>
      <c r="E166" s="6">
        <v>139.55000000000001</v>
      </c>
      <c r="F166" s="6">
        <v>135.6</v>
      </c>
      <c r="G166" s="6">
        <v>138.6</v>
      </c>
    </row>
    <row r="167" spans="3:7" ht="15.5" x14ac:dyDescent="0.35">
      <c r="C167" t="s">
        <v>181</v>
      </c>
    </row>
    <row r="168" spans="3:7" ht="15.5" x14ac:dyDescent="0.35">
      <c r="C168" t="s">
        <v>182</v>
      </c>
    </row>
    <row r="169" spans="3:7" ht="15.5" x14ac:dyDescent="0.35">
      <c r="C169" t="s">
        <v>258</v>
      </c>
      <c r="D169" s="5">
        <v>413000000000</v>
      </c>
      <c r="E169" s="5">
        <v>408000000000</v>
      </c>
      <c r="F169" s="5">
        <v>397000000000</v>
      </c>
      <c r="G169" s="5">
        <v>405000000000</v>
      </c>
    </row>
    <row r="170" spans="3:7" ht="15.5" x14ac:dyDescent="0.35">
      <c r="C170" t="s">
        <v>23</v>
      </c>
    </row>
    <row r="171" spans="3:7" ht="15.5" x14ac:dyDescent="0.35">
      <c r="C171" t="s">
        <v>20</v>
      </c>
    </row>
    <row r="172" spans="3:7" ht="15.5" x14ac:dyDescent="0.35">
      <c r="C172" t="s">
        <v>184</v>
      </c>
    </row>
    <row r="173" spans="3:7" ht="15.5" x14ac:dyDescent="0.35">
      <c r="C173" t="s">
        <v>185</v>
      </c>
      <c r="D173" s="5">
        <v>-66000000000</v>
      </c>
      <c r="E173" s="5">
        <v>-46000000000</v>
      </c>
      <c r="F173" s="5">
        <v>-44000000000</v>
      </c>
      <c r="G173" s="5">
        <v>-45000000000</v>
      </c>
    </row>
    <row r="174" spans="3:7" ht="15.5" x14ac:dyDescent="0.35">
      <c r="C174" t="s">
        <v>186</v>
      </c>
      <c r="D174" s="5">
        <v>-1000000000</v>
      </c>
      <c r="E174" s="5">
        <v>-2000000000</v>
      </c>
      <c r="F174" s="5">
        <v>-1000000000</v>
      </c>
      <c r="G174" s="5">
        <v>-2000000000</v>
      </c>
    </row>
    <row r="175" spans="3:7" ht="15.5" x14ac:dyDescent="0.35">
      <c r="C175" t="s">
        <v>12</v>
      </c>
      <c r="D175" s="5">
        <v>-67000000000</v>
      </c>
      <c r="E175" s="5">
        <v>-48000000000</v>
      </c>
      <c r="F175" s="5">
        <v>-44000000000</v>
      </c>
      <c r="G175" s="5">
        <v>-47000000000</v>
      </c>
    </row>
    <row r="176" spans="3:7" ht="15.5" x14ac:dyDescent="0.35">
      <c r="C176" t="s">
        <v>15</v>
      </c>
      <c r="D176" s="6">
        <v>-23.05</v>
      </c>
      <c r="E176" s="6">
        <v>-16.309999999999999</v>
      </c>
      <c r="F176" s="6">
        <v>-15.12</v>
      </c>
      <c r="G176" s="6">
        <v>-16.12</v>
      </c>
    </row>
    <row r="177" spans="3:18" ht="15.5" x14ac:dyDescent="0.35">
      <c r="C177" t="s">
        <v>44</v>
      </c>
      <c r="I177" s="6">
        <v>24.4</v>
      </c>
      <c r="J177" s="6">
        <v>23.93</v>
      </c>
      <c r="K177" s="6">
        <v>4.1900000000000004</v>
      </c>
      <c r="L177" s="6">
        <v>-3.16</v>
      </c>
      <c r="M177" s="6">
        <v>2.16</v>
      </c>
      <c r="N177" s="6">
        <v>1.59</v>
      </c>
      <c r="O177" s="6">
        <v>0.48</v>
      </c>
      <c r="P177" s="6">
        <v>-0.54</v>
      </c>
      <c r="Q177" s="6">
        <v>-2.34</v>
      </c>
      <c r="R177" s="6">
        <v>-4.12</v>
      </c>
    </row>
    <row r="178" spans="3:18" ht="15.5" x14ac:dyDescent="0.35">
      <c r="C178" t="s">
        <v>58</v>
      </c>
      <c r="I178" s="6">
        <v>15.16</v>
      </c>
      <c r="J178" s="6">
        <v>6.64</v>
      </c>
      <c r="K178" s="6">
        <v>17.66</v>
      </c>
      <c r="L178" s="6">
        <v>-31.33</v>
      </c>
      <c r="M178" s="6">
        <v>55.56</v>
      </c>
      <c r="N178" s="6">
        <v>38.99</v>
      </c>
      <c r="O178" s="6">
        <v>133.33000000000001</v>
      </c>
      <c r="P178" s="6">
        <v>-112.96</v>
      </c>
      <c r="Q178" s="6">
        <v>-73.930000000000007</v>
      </c>
      <c r="R178" s="5">
        <v>0</v>
      </c>
    </row>
    <row r="179" spans="3:18" ht="15.5" x14ac:dyDescent="0.35">
      <c r="C179" t="s">
        <v>61</v>
      </c>
      <c r="I179" s="6">
        <v>0.63</v>
      </c>
      <c r="J179" s="6">
        <v>0.32</v>
      </c>
      <c r="K179" s="6">
        <v>1.29</v>
      </c>
      <c r="L179" s="6">
        <v>2.5</v>
      </c>
      <c r="M179" s="6">
        <v>2.13</v>
      </c>
      <c r="N179" s="6">
        <v>0.87</v>
      </c>
      <c r="O179" s="6">
        <v>0.96</v>
      </c>
      <c r="P179" s="6">
        <v>0.98</v>
      </c>
      <c r="Q179" s="6">
        <v>2.89</v>
      </c>
      <c r="R179" s="5">
        <v>0</v>
      </c>
    </row>
    <row r="180" spans="3:18" ht="15.5" x14ac:dyDescent="0.35">
      <c r="C180" t="s">
        <v>187</v>
      </c>
      <c r="I180" s="5">
        <v>86010000000</v>
      </c>
      <c r="J180" s="5">
        <v>84100000000</v>
      </c>
      <c r="K180" s="5">
        <v>14900000000</v>
      </c>
      <c r="L180" s="5">
        <v>-10310000000</v>
      </c>
      <c r="M180" s="5">
        <v>7040000000</v>
      </c>
      <c r="N180" s="6">
        <v>8460000000.000001</v>
      </c>
      <c r="O180" s="5">
        <v>5310000000</v>
      </c>
      <c r="P180" s="5">
        <v>-790000000</v>
      </c>
    </row>
    <row r="181" spans="3:18" ht="15.5" x14ac:dyDescent="0.35">
      <c r="C181" t="s">
        <v>188</v>
      </c>
      <c r="I181" s="6">
        <v>1.9799999999999998E-2</v>
      </c>
      <c r="J181" s="6">
        <v>2.8900000000000002E-2</v>
      </c>
      <c r="K181" s="6">
        <v>7.4999999999999997E-3</v>
      </c>
      <c r="L181" s="6">
        <v>-8.5000000000000006E-3</v>
      </c>
      <c r="M181" s="6">
        <v>6.1999999999999998E-3</v>
      </c>
      <c r="N181" s="6">
        <v>4.4000000000000003E-3</v>
      </c>
      <c r="O181" s="6">
        <v>1.7000000000000001E-3</v>
      </c>
      <c r="P181" s="6">
        <v>-2.5999999999999999E-3</v>
      </c>
      <c r="Q181" s="6">
        <v>-1.1899999999999999E-2</v>
      </c>
      <c r="R181" s="6">
        <v>-1.8100000000000002E-2</v>
      </c>
    </row>
    <row r="182" spans="3:18" ht="15.5" x14ac:dyDescent="0.35">
      <c r="C182" t="s">
        <v>189</v>
      </c>
      <c r="I182" s="6">
        <v>0.17480000000000001</v>
      </c>
      <c r="J182" s="6">
        <v>0.1948</v>
      </c>
      <c r="K182" s="6">
        <v>4.36E-2</v>
      </c>
      <c r="L182" s="6">
        <v>-3.49E-2</v>
      </c>
      <c r="M182" s="6">
        <v>2.4E-2</v>
      </c>
      <c r="N182" s="6">
        <v>1.8200000000000001E-2</v>
      </c>
      <c r="O182" s="6">
        <v>5.6000000000000008E-3</v>
      </c>
      <c r="P182" s="6">
        <v>-6.4000000000000003E-3</v>
      </c>
      <c r="Q182" s="6">
        <v>-2.6699999999999998E-2</v>
      </c>
      <c r="R182" s="6">
        <v>-4.4299999999999999E-2</v>
      </c>
    </row>
    <row r="183" spans="3:18" ht="15.5" x14ac:dyDescent="0.35">
      <c r="C183" t="s">
        <v>190</v>
      </c>
      <c r="I183" s="6">
        <v>2.6699999999999998E-2</v>
      </c>
      <c r="J183" s="6">
        <v>3.9900000000000005E-2</v>
      </c>
      <c r="K183" s="6">
        <v>9.300000000000001E-3</v>
      </c>
      <c r="L183" s="6">
        <v>-1.7000000000000001E-2</v>
      </c>
      <c r="M183" s="6">
        <v>8.6E-3</v>
      </c>
      <c r="N183" s="6">
        <v>1.24E-2</v>
      </c>
      <c r="O183" s="6">
        <v>9.300000000000001E-3</v>
      </c>
      <c r="P183" s="6">
        <v>-8.8999999999999999E-3</v>
      </c>
      <c r="Q183" s="6">
        <v>-1.23E-2</v>
      </c>
      <c r="R183" s="6">
        <v>-5.9699999999999996E-2</v>
      </c>
    </row>
    <row r="184" spans="3:18" ht="15.5" x14ac:dyDescent="0.35">
      <c r="C184" t="s">
        <v>191</v>
      </c>
    </row>
    <row r="185" spans="3:18" ht="15.5" x14ac:dyDescent="0.35">
      <c r="C185" t="s">
        <v>55</v>
      </c>
      <c r="I185" s="6">
        <v>2.65</v>
      </c>
      <c r="J185" s="6">
        <v>1.29</v>
      </c>
      <c r="K185" s="6">
        <v>0.77</v>
      </c>
      <c r="L185" s="6">
        <v>1.0900000000000001</v>
      </c>
      <c r="M185" s="6">
        <v>1.33</v>
      </c>
      <c r="N185" s="6">
        <v>0.71</v>
      </c>
      <c r="O185" s="6">
        <v>0.75</v>
      </c>
      <c r="P185" s="6">
        <v>0.72</v>
      </c>
      <c r="Q185" s="6">
        <v>1.97</v>
      </c>
      <c r="R185" s="5">
        <v>0</v>
      </c>
    </row>
    <row r="186" spans="3:18" ht="15.5" x14ac:dyDescent="0.35">
      <c r="C186" t="s">
        <v>52</v>
      </c>
      <c r="I186" s="6">
        <v>139.55000000000001</v>
      </c>
      <c r="J186" s="6">
        <v>122.85</v>
      </c>
      <c r="K186" s="6">
        <v>95.98</v>
      </c>
      <c r="L186" s="6">
        <v>90.67</v>
      </c>
      <c r="M186" s="6">
        <v>90.09</v>
      </c>
      <c r="N186" s="6">
        <v>87.57</v>
      </c>
      <c r="O186" s="6">
        <v>85.4</v>
      </c>
      <c r="P186" s="6">
        <v>84.73</v>
      </c>
      <c r="Q186" s="6">
        <v>87.71</v>
      </c>
      <c r="R186" s="6">
        <v>92.92</v>
      </c>
    </row>
    <row r="187" spans="3:18" ht="15.5" x14ac:dyDescent="0.35">
      <c r="C187" t="s">
        <v>192</v>
      </c>
      <c r="I187" s="6">
        <v>2.65</v>
      </c>
      <c r="J187" s="6">
        <v>1.29</v>
      </c>
      <c r="K187" s="6">
        <v>0.77</v>
      </c>
      <c r="L187" s="6">
        <v>1.0900000000000001</v>
      </c>
      <c r="M187" s="6">
        <v>1.33</v>
      </c>
      <c r="N187" s="6">
        <v>0.71</v>
      </c>
      <c r="O187" s="6">
        <v>0.75</v>
      </c>
      <c r="P187" s="6">
        <v>0.72</v>
      </c>
      <c r="Q187" s="6">
        <v>1.97</v>
      </c>
      <c r="R187" s="5">
        <v>0</v>
      </c>
    </row>
    <row r="188" spans="3:18" ht="15.5" x14ac:dyDescent="0.35">
      <c r="C188" t="s">
        <v>193</v>
      </c>
      <c r="I188" s="6">
        <v>139.55000000000001</v>
      </c>
      <c r="J188" s="6">
        <v>122.85</v>
      </c>
      <c r="K188" s="6">
        <v>95.98</v>
      </c>
      <c r="L188" s="6">
        <v>90.67</v>
      </c>
      <c r="M188" s="6">
        <v>90.09</v>
      </c>
      <c r="N188" s="6">
        <v>87.57</v>
      </c>
      <c r="O188" s="6">
        <v>85.4</v>
      </c>
      <c r="P188" s="6">
        <v>84.73</v>
      </c>
      <c r="Q188" s="6">
        <v>87.71</v>
      </c>
      <c r="R188" s="6">
        <v>92.92</v>
      </c>
    </row>
    <row r="189" spans="3:18" ht="15.5" x14ac:dyDescent="0.35">
      <c r="C189" t="s">
        <v>194</v>
      </c>
    </row>
    <row r="190" spans="3:18" ht="15.5" x14ac:dyDescent="0.35">
      <c r="C190" t="s">
        <v>195</v>
      </c>
    </row>
    <row r="191" spans="3:18" ht="15.5" x14ac:dyDescent="0.35">
      <c r="C191" t="s">
        <v>25</v>
      </c>
    </row>
    <row r="192" spans="3:18" ht="15.5" x14ac:dyDescent="0.35">
      <c r="C192" t="s">
        <v>22</v>
      </c>
    </row>
    <row r="193" spans="2:18" ht="15.5" x14ac:dyDescent="0.35">
      <c r="C193" t="s">
        <v>196</v>
      </c>
    </row>
    <row r="194" spans="2:18" ht="15.5" x14ac:dyDescent="0.35">
      <c r="C194" t="s">
        <v>197</v>
      </c>
      <c r="I194" s="5">
        <v>-80000000000</v>
      </c>
      <c r="J194" s="5">
        <v>85000000000</v>
      </c>
      <c r="K194" s="5">
        <v>117000000000</v>
      </c>
      <c r="L194" s="5">
        <v>46000000000</v>
      </c>
      <c r="M194" s="5">
        <v>-27000000000</v>
      </c>
      <c r="N194" s="5">
        <v>-8000000000</v>
      </c>
      <c r="O194" s="5">
        <v>-4000000000</v>
      </c>
      <c r="P194" s="5">
        <v>-9000000000</v>
      </c>
      <c r="Q194" s="5">
        <v>-19000000000</v>
      </c>
      <c r="R194" s="5">
        <v>9000000000</v>
      </c>
    </row>
    <row r="195" spans="2:18" ht="15.5" x14ac:dyDescent="0.35">
      <c r="C195" t="s">
        <v>198</v>
      </c>
      <c r="I195" s="5">
        <v>-6000000000</v>
      </c>
      <c r="J195" s="5">
        <v>-6000000000</v>
      </c>
      <c r="K195" s="5">
        <v>-6000000000</v>
      </c>
      <c r="L195" s="5">
        <v>-2000000000</v>
      </c>
      <c r="M195" s="5">
        <v>0</v>
      </c>
      <c r="N195" s="5">
        <v>-5000000000</v>
      </c>
      <c r="O195" s="5">
        <v>-5000000000</v>
      </c>
      <c r="P195" s="5">
        <v>-4000000000</v>
      </c>
      <c r="Q195" s="5">
        <v>0</v>
      </c>
      <c r="R195" s="5">
        <v>-2000000000</v>
      </c>
    </row>
    <row r="196" spans="2:18" ht="15.5" x14ac:dyDescent="0.35">
      <c r="C196" t="s">
        <v>14</v>
      </c>
      <c r="I196" s="5">
        <v>-87000000000</v>
      </c>
      <c r="J196" s="5">
        <v>79000000000</v>
      </c>
      <c r="K196" s="5">
        <v>111000000000</v>
      </c>
      <c r="L196" s="5">
        <v>44000000000</v>
      </c>
      <c r="M196" s="5">
        <v>-27000000000</v>
      </c>
      <c r="N196" s="5">
        <v>-13000000000</v>
      </c>
      <c r="O196" s="5">
        <v>-9000000000</v>
      </c>
      <c r="P196" s="5">
        <v>-13000000000</v>
      </c>
      <c r="Q196" s="5">
        <v>-19000000000</v>
      </c>
      <c r="R196" s="5">
        <v>7000000000</v>
      </c>
    </row>
    <row r="197" spans="2:18" ht="15.5" x14ac:dyDescent="0.35">
      <c r="C197" t="s">
        <v>16</v>
      </c>
      <c r="I197" s="6">
        <v>-29.62</v>
      </c>
      <c r="J197" s="6">
        <v>27.18</v>
      </c>
      <c r="K197" s="6">
        <v>37.81</v>
      </c>
      <c r="L197" s="6">
        <v>16.73</v>
      </c>
      <c r="M197" s="6">
        <v>-17.829999999999998</v>
      </c>
      <c r="N197" s="6">
        <v>-8.41</v>
      </c>
      <c r="O197" s="6">
        <v>-5.92</v>
      </c>
      <c r="P197" s="6">
        <v>-8.64</v>
      </c>
      <c r="Q197" s="6">
        <v>-12.48</v>
      </c>
      <c r="R197" s="6">
        <v>5.67</v>
      </c>
    </row>
    <row r="199" spans="2:18" ht="15.5" x14ac:dyDescent="0.35">
      <c r="B199" t="s">
        <v>199</v>
      </c>
      <c r="C199" t="s">
        <v>200</v>
      </c>
      <c r="D199" s="5">
        <v>5000000000</v>
      </c>
      <c r="E199" s="5">
        <v>8000000000</v>
      </c>
      <c r="F199" s="5">
        <v>14000000000</v>
      </c>
      <c r="G199" s="5">
        <v>17000000000</v>
      </c>
      <c r="H199" s="5">
        <v>19000000000</v>
      </c>
      <c r="I199" s="5">
        <v>71000000000</v>
      </c>
      <c r="J199" s="5">
        <v>70000000000</v>
      </c>
      <c r="K199" s="5">
        <v>12000000000</v>
      </c>
      <c r="L199" s="5">
        <v>-8000000000</v>
      </c>
      <c r="M199" s="5">
        <v>3000000000</v>
      </c>
      <c r="N199" s="5">
        <v>2000000000</v>
      </c>
      <c r="O199" s="5">
        <v>727000000</v>
      </c>
      <c r="P199" s="5">
        <v>-823000000</v>
      </c>
      <c r="Q199" s="5">
        <v>-4000000000</v>
      </c>
    </row>
    <row r="200" spans="2:18" ht="15.5" x14ac:dyDescent="0.35">
      <c r="C200" t="s">
        <v>326</v>
      </c>
      <c r="H200" s="5">
        <v>44000000000</v>
      </c>
      <c r="I200" s="5">
        <v>71000000000</v>
      </c>
      <c r="J200" s="5">
        <v>70000000000</v>
      </c>
      <c r="K200" s="5">
        <v>12000000000</v>
      </c>
      <c r="L200" s="5">
        <v>-8000000000</v>
      </c>
      <c r="M200" s="5">
        <v>3000000000</v>
      </c>
      <c r="N200" s="5">
        <v>2000000000</v>
      </c>
      <c r="O200" s="5">
        <v>727000000</v>
      </c>
      <c r="P200" s="5">
        <v>-823000000</v>
      </c>
      <c r="Q200" s="5">
        <v>-4000000000</v>
      </c>
    </row>
    <row r="201" spans="2:18" ht="15.5" x14ac:dyDescent="0.35">
      <c r="C201" t="s">
        <v>387</v>
      </c>
      <c r="H201" s="6">
        <v>4.87</v>
      </c>
      <c r="I201" s="6">
        <v>4.87</v>
      </c>
      <c r="J201" s="6">
        <v>5.17</v>
      </c>
    </row>
    <row r="202" spans="2:18" ht="15.5" x14ac:dyDescent="0.35">
      <c r="C202" t="s">
        <v>63</v>
      </c>
      <c r="H202" s="6">
        <v>0.73480000000000001</v>
      </c>
      <c r="I202" s="6">
        <v>0.19969999999999999</v>
      </c>
      <c r="J202" s="6">
        <v>0.19969999999999999</v>
      </c>
    </row>
    <row r="203" spans="2:18" ht="15.5" x14ac:dyDescent="0.35">
      <c r="C203" t="s">
        <v>388</v>
      </c>
      <c r="H203" s="6">
        <v>1.8000000000000002E-2</v>
      </c>
      <c r="I203" s="6">
        <v>1.2699999999999999E-2</v>
      </c>
      <c r="J203" s="6">
        <v>2.8999999999999998E-2</v>
      </c>
    </row>
    <row r="204" spans="2:18" ht="15.5" x14ac:dyDescent="0.35">
      <c r="C204" t="s">
        <v>43</v>
      </c>
      <c r="D204" s="6">
        <v>1.66</v>
      </c>
      <c r="E204" s="6">
        <v>2.69</v>
      </c>
      <c r="F204" s="6">
        <v>4.9000000000000004</v>
      </c>
      <c r="G204" s="6">
        <v>5.72</v>
      </c>
      <c r="H204" s="6">
        <v>6.63</v>
      </c>
      <c r="I204" s="6">
        <v>24.4</v>
      </c>
      <c r="J204" s="6">
        <v>23.93</v>
      </c>
      <c r="K204" s="6">
        <v>4.1900000000000004</v>
      </c>
      <c r="L204" s="6">
        <v>-2.86</v>
      </c>
      <c r="M204" s="6">
        <v>1.1299999999999999</v>
      </c>
      <c r="N204" s="6">
        <v>0.83</v>
      </c>
      <c r="O204" s="6">
        <v>0.25</v>
      </c>
      <c r="P204" s="6">
        <v>-0.28000000000000003</v>
      </c>
      <c r="Q204" s="6">
        <v>-1.22</v>
      </c>
    </row>
    <row r="205" spans="2:18" ht="15.5" x14ac:dyDescent="0.35">
      <c r="C205" t="s">
        <v>327</v>
      </c>
      <c r="H205" s="6">
        <v>14.97</v>
      </c>
      <c r="I205" s="6">
        <v>24.4</v>
      </c>
      <c r="J205" s="6">
        <v>23.93</v>
      </c>
      <c r="K205" s="6">
        <v>4.1900000000000004</v>
      </c>
      <c r="L205" s="6">
        <v>-2.86</v>
      </c>
      <c r="M205" s="6">
        <v>1.1299999999999999</v>
      </c>
      <c r="N205" s="6">
        <v>0.83</v>
      </c>
      <c r="O205" s="6">
        <v>0.25</v>
      </c>
      <c r="P205" s="6">
        <v>-0.28000000000000003</v>
      </c>
      <c r="Q205" s="6">
        <v>-1.22</v>
      </c>
    </row>
    <row r="206" spans="2:18" ht="15.5" x14ac:dyDescent="0.35">
      <c r="C206" t="s">
        <v>65</v>
      </c>
      <c r="H206" s="6">
        <v>4.87</v>
      </c>
      <c r="I206" s="6">
        <v>4.87</v>
      </c>
      <c r="J206" s="6">
        <v>5.17</v>
      </c>
    </row>
    <row r="207" spans="2:18" ht="15.5" x14ac:dyDescent="0.35">
      <c r="C207" t="s">
        <v>389</v>
      </c>
      <c r="H207" s="6">
        <v>0.73480000000000001</v>
      </c>
      <c r="I207" s="6">
        <v>0.19969999999999999</v>
      </c>
      <c r="J207" s="6">
        <v>0.19969999999999999</v>
      </c>
    </row>
    <row r="208" spans="2:18" ht="15.5" x14ac:dyDescent="0.35">
      <c r="C208" t="s">
        <v>390</v>
      </c>
      <c r="H208" s="6">
        <v>1.8000000000000002E-2</v>
      </c>
      <c r="I208" s="6">
        <v>1.2699999999999999E-2</v>
      </c>
      <c r="J208" s="6">
        <v>2.8999999999999998E-2</v>
      </c>
    </row>
    <row r="209" spans="3:17" ht="15.5" x14ac:dyDescent="0.35">
      <c r="C209" t="s">
        <v>201</v>
      </c>
      <c r="D209" s="5">
        <v>489000000000</v>
      </c>
      <c r="E209" s="5">
        <v>1345000000000</v>
      </c>
      <c r="F209" s="5">
        <v>134000000000</v>
      </c>
      <c r="G209" s="5">
        <v>-167000000000</v>
      </c>
      <c r="H209" s="5">
        <v>1957000000000</v>
      </c>
      <c r="I209" s="5">
        <v>1728000000000</v>
      </c>
      <c r="J209" s="5">
        <v>1468000000000</v>
      </c>
      <c r="K209" s="5">
        <v>167000000000</v>
      </c>
      <c r="L209" s="5">
        <v>105000000000</v>
      </c>
      <c r="M209" s="5">
        <v>86000000000</v>
      </c>
      <c r="N209" s="5">
        <v>109000000000</v>
      </c>
      <c r="O209" s="5">
        <v>102000000000</v>
      </c>
      <c r="P209" s="5">
        <v>95000000000</v>
      </c>
      <c r="Q209" s="5">
        <v>91000000000</v>
      </c>
    </row>
    <row r="210" spans="3:17" ht="15.5" x14ac:dyDescent="0.35">
      <c r="C210" t="s">
        <v>328</v>
      </c>
      <c r="H210" s="5">
        <v>1801000000000</v>
      </c>
      <c r="I210" s="5">
        <v>1728000000000</v>
      </c>
      <c r="J210" s="5">
        <v>1468000000000</v>
      </c>
      <c r="K210" s="5">
        <v>167000000000</v>
      </c>
      <c r="L210" s="5">
        <v>105000000000</v>
      </c>
      <c r="M210" s="5">
        <v>86000000000</v>
      </c>
      <c r="N210" s="5">
        <v>109000000000</v>
      </c>
      <c r="O210" s="5">
        <v>102000000000</v>
      </c>
      <c r="P210" s="5">
        <v>95000000000</v>
      </c>
      <c r="Q210" s="5">
        <v>91000000000</v>
      </c>
    </row>
    <row r="211" spans="3:17" ht="15.5" x14ac:dyDescent="0.35">
      <c r="C211" t="s">
        <v>391</v>
      </c>
      <c r="H211" s="6">
        <v>4.87</v>
      </c>
      <c r="I211" s="6">
        <v>4.87</v>
      </c>
      <c r="J211" s="6">
        <v>5.17</v>
      </c>
    </row>
    <row r="212" spans="3:17" ht="15.5" x14ac:dyDescent="0.35">
      <c r="C212" t="s">
        <v>392</v>
      </c>
      <c r="H212" s="6">
        <v>0.73480000000000001</v>
      </c>
      <c r="I212" s="6">
        <v>0.19969999999999999</v>
      </c>
      <c r="J212" s="6">
        <v>0.19969999999999999</v>
      </c>
    </row>
    <row r="213" spans="3:17" ht="15.5" x14ac:dyDescent="0.35">
      <c r="C213" t="s">
        <v>393</v>
      </c>
      <c r="H213" s="6">
        <v>1.8000000000000002E-2</v>
      </c>
      <c r="I213" s="6">
        <v>1.2699999999999999E-2</v>
      </c>
      <c r="J213" s="6">
        <v>2.8999999999999998E-2</v>
      </c>
    </row>
    <row r="214" spans="3:17" ht="15.5" x14ac:dyDescent="0.35">
      <c r="C214" t="s">
        <v>202</v>
      </c>
      <c r="I214" s="6">
        <v>40.74</v>
      </c>
    </row>
    <row r="215" spans="3:17" ht="15.5" x14ac:dyDescent="0.35">
      <c r="C215" t="s">
        <v>203</v>
      </c>
      <c r="I215" s="6">
        <v>18.04</v>
      </c>
    </row>
    <row r="216" spans="3:17" ht="15.5" x14ac:dyDescent="0.35">
      <c r="C216" t="s">
        <v>204</v>
      </c>
      <c r="I216" s="6">
        <v>7.49</v>
      </c>
    </row>
    <row r="217" spans="3:17" ht="15.5" x14ac:dyDescent="0.35">
      <c r="C217" t="s">
        <v>205</v>
      </c>
      <c r="I217" s="6">
        <v>5.5399999999999998E-2</v>
      </c>
    </row>
    <row r="218" spans="3:17" ht="15.5" x14ac:dyDescent="0.35">
      <c r="C218" t="s">
        <v>206</v>
      </c>
      <c r="I218" s="6">
        <v>0.44</v>
      </c>
    </row>
    <row r="219" spans="3:17" ht="15.5" x14ac:dyDescent="0.35">
      <c r="C219" t="s">
        <v>207</v>
      </c>
      <c r="I219" s="6">
        <v>1.91</v>
      </c>
    </row>
    <row r="220" spans="3:17" ht="15.5" x14ac:dyDescent="0.35">
      <c r="C220" t="s">
        <v>329</v>
      </c>
      <c r="I220" s="6">
        <v>-3.92</v>
      </c>
    </row>
    <row r="221" spans="3:17" ht="15.5" x14ac:dyDescent="0.35">
      <c r="C221" t="s">
        <v>208</v>
      </c>
      <c r="I221" s="6">
        <v>-3.82</v>
      </c>
    </row>
    <row r="222" spans="3:17" ht="15.5" x14ac:dyDescent="0.35">
      <c r="C222" t="s">
        <v>209</v>
      </c>
      <c r="I222" s="6">
        <v>14.15</v>
      </c>
    </row>
    <row r="223" spans="3:17" ht="15.5" x14ac:dyDescent="0.35">
      <c r="C223" t="s">
        <v>210</v>
      </c>
      <c r="I223" s="6">
        <v>12.76</v>
      </c>
    </row>
    <row r="224" spans="3:17" ht="15.5" x14ac:dyDescent="0.35">
      <c r="C224" t="s">
        <v>211</v>
      </c>
      <c r="I224" s="6">
        <v>9.1999999999999993</v>
      </c>
    </row>
    <row r="225" spans="3:9" ht="15.5" x14ac:dyDescent="0.35">
      <c r="C225" t="s">
        <v>212</v>
      </c>
      <c r="I225" s="6">
        <v>0.18</v>
      </c>
    </row>
    <row r="226" spans="3:9" ht="15.5" x14ac:dyDescent="0.35">
      <c r="C226" t="s">
        <v>213</v>
      </c>
      <c r="I226" s="6">
        <v>14.97</v>
      </c>
    </row>
    <row r="227" spans="3:9" ht="15.5" x14ac:dyDescent="0.35">
      <c r="C227" t="s">
        <v>214</v>
      </c>
      <c r="I227" s="6">
        <v>6.63</v>
      </c>
    </row>
    <row r="228" spans="3:9" ht="15.5" x14ac:dyDescent="0.35">
      <c r="C228" t="s">
        <v>215</v>
      </c>
      <c r="I228" s="6">
        <v>615.98</v>
      </c>
    </row>
    <row r="229" spans="3:9" ht="15.5" x14ac:dyDescent="0.35">
      <c r="C229" t="s">
        <v>216</v>
      </c>
      <c r="D229" s="6">
        <v>9.9700000000000006</v>
      </c>
    </row>
    <row r="230" spans="3:9" ht="15.5" x14ac:dyDescent="0.35">
      <c r="C230" t="s">
        <v>217</v>
      </c>
      <c r="I230" s="6">
        <v>141.21</v>
      </c>
    </row>
    <row r="231" spans="3:9" ht="15.5" x14ac:dyDescent="0.35">
      <c r="C231" t="s">
        <v>218</v>
      </c>
      <c r="I231" s="6">
        <v>-70.599999999999994</v>
      </c>
    </row>
    <row r="232" spans="3:9" ht="15.5" x14ac:dyDescent="0.35">
      <c r="C232" t="s">
        <v>221</v>
      </c>
      <c r="D232" s="6">
        <v>6.97</v>
      </c>
    </row>
    <row r="233" spans="3:9" ht="15.5" x14ac:dyDescent="0.35">
      <c r="C233" t="s">
        <v>222</v>
      </c>
      <c r="D233" s="6">
        <v>7.97</v>
      </c>
    </row>
    <row r="234" spans="3:9" ht="15.5" x14ac:dyDescent="0.35">
      <c r="C234" t="s">
        <v>12</v>
      </c>
      <c r="D234" s="5">
        <v>-67000000000</v>
      </c>
    </row>
    <row r="235" spans="3:9" ht="15.5" x14ac:dyDescent="0.35">
      <c r="C235" t="s">
        <v>224</v>
      </c>
      <c r="I235" s="6">
        <v>0.38</v>
      </c>
    </row>
    <row r="236" spans="3:9" ht="15.5" x14ac:dyDescent="0.35">
      <c r="C236" t="s">
        <v>225</v>
      </c>
      <c r="I236" s="6">
        <v>1.3300000000000001E-2</v>
      </c>
    </row>
    <row r="237" spans="3:9" ht="15.5" x14ac:dyDescent="0.35">
      <c r="C237" t="s">
        <v>226</v>
      </c>
      <c r="I237" s="6">
        <v>0.106</v>
      </c>
    </row>
    <row r="238" spans="3:9" ht="15.5" x14ac:dyDescent="0.35">
      <c r="C238" t="s">
        <v>227</v>
      </c>
      <c r="I238" s="6">
        <v>1.5600000000000001E-2</v>
      </c>
    </row>
    <row r="239" spans="3:9" ht="15.5" x14ac:dyDescent="0.35">
      <c r="C239" t="s">
        <v>228</v>
      </c>
      <c r="I239" s="6">
        <v>9.2699999999999991E-2</v>
      </c>
    </row>
    <row r="240" spans="3:9" ht="15.5" x14ac:dyDescent="0.35">
      <c r="C240" t="s">
        <v>232</v>
      </c>
      <c r="I240" s="6">
        <v>0.52</v>
      </c>
    </row>
    <row r="241" spans="3:9" ht="15.5" x14ac:dyDescent="0.35">
      <c r="C241" t="s">
        <v>39</v>
      </c>
      <c r="I241" s="5">
        <v>790000000000</v>
      </c>
    </row>
    <row r="242" spans="3:9" ht="15.5" x14ac:dyDescent="0.35">
      <c r="C242" t="s">
        <v>234</v>
      </c>
      <c r="I242" s="5">
        <v>760000000000</v>
      </c>
    </row>
    <row r="243" spans="3:9" ht="15.5" x14ac:dyDescent="0.35">
      <c r="C243" t="s">
        <v>235</v>
      </c>
      <c r="I243" s="5">
        <v>2920000000</v>
      </c>
    </row>
    <row r="244" spans="3:9" ht="15.5" x14ac:dyDescent="0.35">
      <c r="C244" t="s">
        <v>236</v>
      </c>
      <c r="I244" s="6">
        <v>7.7199999999999991E-2</v>
      </c>
    </row>
    <row r="245" spans="3:9" ht="15.5" x14ac:dyDescent="0.35">
      <c r="C245" t="s">
        <v>238</v>
      </c>
      <c r="D245" s="6">
        <v>4.0999999999999995E-3</v>
      </c>
    </row>
    <row r="246" spans="3:9" ht="15.5" x14ac:dyDescent="0.35">
      <c r="C246" t="s">
        <v>239</v>
      </c>
      <c r="D246" s="6">
        <v>9.8999999999999991E-3</v>
      </c>
    </row>
    <row r="247" spans="3:9" ht="15.5" x14ac:dyDescent="0.35">
      <c r="C247" t="s">
        <v>240</v>
      </c>
      <c r="D247" s="6">
        <v>0.17579999999999998</v>
      </c>
    </row>
    <row r="248" spans="3:9" ht="15.5" x14ac:dyDescent="0.35">
      <c r="C248" t="s">
        <v>242</v>
      </c>
      <c r="D248" s="6">
        <v>-0.85049999999999992</v>
      </c>
    </row>
    <row r="249" spans="3:9" ht="15.5" x14ac:dyDescent="0.35">
      <c r="C249" t="s">
        <v>396</v>
      </c>
      <c r="I249" s="6">
        <v>2.14</v>
      </c>
    </row>
    <row r="250" spans="3:9" ht="15.5" x14ac:dyDescent="0.35">
      <c r="C250" t="s">
        <v>438</v>
      </c>
      <c r="I250" s="6">
        <v>4.87</v>
      </c>
    </row>
    <row r="251" spans="3:9" ht="15.5" x14ac:dyDescent="0.35">
      <c r="C251" t="s">
        <v>439</v>
      </c>
      <c r="I251" s="6">
        <v>0.73480000000000001</v>
      </c>
    </row>
    <row r="252" spans="3:9" ht="15.5" x14ac:dyDescent="0.35">
      <c r="C252" t="s">
        <v>440</v>
      </c>
      <c r="I252" s="6">
        <v>1.8000000000000002E-2</v>
      </c>
    </row>
    <row r="253" spans="3:9" ht="15.5" x14ac:dyDescent="0.35">
      <c r="C253" t="s">
        <v>397</v>
      </c>
      <c r="I253" t="s">
        <v>441</v>
      </c>
    </row>
    <row r="254" spans="3:9" ht="15.5" x14ac:dyDescent="0.35">
      <c r="C254" t="s">
        <v>243</v>
      </c>
      <c r="I254" s="5">
        <v>3</v>
      </c>
    </row>
    <row r="255" spans="3:9" ht="15.5" x14ac:dyDescent="0.35">
      <c r="C255" t="s">
        <v>244</v>
      </c>
      <c r="I255" s="6">
        <v>0.28999999999999998</v>
      </c>
    </row>
    <row r="256" spans="3:9" ht="15.5" x14ac:dyDescent="0.35">
      <c r="C256" t="s">
        <v>245</v>
      </c>
      <c r="I256" s="6">
        <v>0.47</v>
      </c>
    </row>
    <row r="257" spans="3:9" ht="15.5" x14ac:dyDescent="0.35">
      <c r="C257" t="s">
        <v>246</v>
      </c>
      <c r="I257" s="6">
        <v>0.41</v>
      </c>
    </row>
    <row r="258" spans="3:9" ht="15.5" x14ac:dyDescent="0.35">
      <c r="C258" t="s">
        <v>247</v>
      </c>
      <c r="I258" s="6">
        <v>0.62</v>
      </c>
    </row>
    <row r="259" spans="3:9" ht="15.5" x14ac:dyDescent="0.35">
      <c r="C259" t="s">
        <v>248</v>
      </c>
      <c r="I259" s="6">
        <v>0.79</v>
      </c>
    </row>
    <row r="260" spans="3:9" ht="15.5" x14ac:dyDescent="0.35">
      <c r="C260" t="s">
        <v>249</v>
      </c>
      <c r="I260" s="6">
        <v>0.33</v>
      </c>
    </row>
    <row r="261" spans="3:9" ht="15.5" x14ac:dyDescent="0.35">
      <c r="C261" t="s">
        <v>250</v>
      </c>
      <c r="I261" s="6">
        <v>0.5</v>
      </c>
    </row>
    <row r="262" spans="3:9" ht="15.5" x14ac:dyDescent="0.35">
      <c r="C262" t="s">
        <v>251</v>
      </c>
      <c r="I262" s="5">
        <v>1801000000000</v>
      </c>
    </row>
    <row r="263" spans="3:9" ht="15.5" x14ac:dyDescent="0.35">
      <c r="C263" t="s">
        <v>253</v>
      </c>
      <c r="I263" s="5">
        <v>67000000000</v>
      </c>
    </row>
    <row r="264" spans="3:9" ht="15.5" x14ac:dyDescent="0.35">
      <c r="C264" t="s">
        <v>254</v>
      </c>
      <c r="I264" s="5">
        <v>44000000000</v>
      </c>
    </row>
    <row r="265" spans="3:9" ht="15.5" x14ac:dyDescent="0.35">
      <c r="C265" t="s">
        <v>255</v>
      </c>
      <c r="D265" s="5">
        <v>29000000000</v>
      </c>
    </row>
    <row r="266" spans="3:9" ht="15.5" x14ac:dyDescent="0.35">
      <c r="C266" t="s">
        <v>256</v>
      </c>
      <c r="D266" s="5">
        <v>3293000000000</v>
      </c>
    </row>
    <row r="267" spans="3:9" ht="15.5" x14ac:dyDescent="0.35">
      <c r="C267" t="s">
        <v>257</v>
      </c>
      <c r="D267" s="5">
        <v>2880000000000</v>
      </c>
    </row>
    <row r="268" spans="3:9" ht="15.5" x14ac:dyDescent="0.35">
      <c r="C268" t="s">
        <v>258</v>
      </c>
      <c r="I268" s="5">
        <v>413000000000</v>
      </c>
    </row>
    <row r="269" spans="3:9" ht="15.5" x14ac:dyDescent="0.35">
      <c r="C269" t="s">
        <v>183</v>
      </c>
      <c r="I269" s="5">
        <v>413000000000</v>
      </c>
    </row>
    <row r="270" spans="3:9" ht="15.5" x14ac:dyDescent="0.35">
      <c r="C270" t="s">
        <v>332</v>
      </c>
      <c r="I270" s="5">
        <v>-201000000000</v>
      </c>
    </row>
    <row r="271" spans="3:9" ht="15.5" x14ac:dyDescent="0.35">
      <c r="C271" t="s">
        <v>259</v>
      </c>
      <c r="I271" s="5">
        <v>172000000000</v>
      </c>
    </row>
    <row r="272" spans="3:9" ht="15.5" x14ac:dyDescent="0.35">
      <c r="C272" t="s">
        <v>260</v>
      </c>
      <c r="I272" s="5">
        <v>-25000000000</v>
      </c>
    </row>
    <row r="273" spans="3:9" ht="15.5" x14ac:dyDescent="0.35">
      <c r="C273" t="s">
        <v>261</v>
      </c>
      <c r="I273" s="5">
        <v>-5000000000</v>
      </c>
    </row>
    <row r="274" spans="3:9" ht="15.5" x14ac:dyDescent="0.35">
      <c r="C274" t="s">
        <v>262</v>
      </c>
      <c r="I274" s="5">
        <v>-206000000000</v>
      </c>
    </row>
  </sheetData>
  <pageMargins left="0.7" right="0.7" top="0.75" bottom="0.75" header="0.3" footer="0.3"/>
  <ignoredErrors>
    <ignoredError sqref="A1:R27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678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679</v>
      </c>
      <c r="D2" s="2" vm="111">
        <f ca="1">IFERROR(_xlfn.STOCKHISTORY("XIDX:" &amp; $C$1, D3, , 0, 0, 1), "Libur")</f>
        <v>27</v>
      </c>
      <c r="H2" s="2" vm="111">
        <f ca="1">IFERROR(INDEX(D2:G2,COUNT(D2:G2)),"")</f>
        <v>27</v>
      </c>
      <c r="I2" s="2" vm="112">
        <f t="shared" ref="I2:R2" ca="1" si="0">IFERROR(_xlfn.STOCKHISTORY("XIDX:" &amp; $C$1, I1, , 0, 0, 1), "Libur")</f>
        <v>32</v>
      </c>
      <c r="J2" s="2" vm="65">
        <f t="shared" ca="1" si="0"/>
        <v>16</v>
      </c>
      <c r="K2" s="2" t="str">
        <f t="shared" ca="1" si="0"/>
        <v>Libur</v>
      </c>
      <c r="L2" s="2" vm="32">
        <f t="shared" ca="1" si="0"/>
        <v>50</v>
      </c>
      <c r="M2" s="2" vm="113">
        <f t="shared" ca="1" si="0"/>
        <v>105</v>
      </c>
      <c r="N2" s="2" vm="114">
        <f t="shared" ca="1" si="0"/>
        <v>190</v>
      </c>
      <c r="O2" s="2" vm="115">
        <f t="shared" ca="1" si="0"/>
        <v>394</v>
      </c>
      <c r="P2" s="2" vm="62">
        <f t="shared" ca="1" si="0"/>
        <v>320</v>
      </c>
      <c r="Q2" s="2" vm="31">
        <f t="shared" ca="1" si="0"/>
        <v>298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53498424398</v>
      </c>
      <c r="H4" s="2">
        <f>IFERROR(SUM(D4:G4)*(4/MAX(1,COUNT(D4:G4))),"")</f>
        <v>213993697592</v>
      </c>
      <c r="I4" s="2">
        <f t="shared" ref="I4:R4" si="1">IFERROR(INDEX(I51:I500,MATCH($C$4,$C$51:$C$500,0)),"")</f>
        <v>0</v>
      </c>
      <c r="J4" s="2">
        <f t="shared" si="1"/>
        <v>235793407692</v>
      </c>
      <c r="K4" s="2">
        <f t="shared" si="1"/>
        <v>471343571076</v>
      </c>
      <c r="L4" s="2">
        <f t="shared" si="1"/>
        <v>717341578270</v>
      </c>
      <c r="M4" s="2">
        <f t="shared" si="1"/>
        <v>838765098953</v>
      </c>
      <c r="N4" s="2">
        <f t="shared" si="1"/>
        <v>608099038727</v>
      </c>
      <c r="O4" s="2">
        <f t="shared" si="1"/>
        <v>885110668261</v>
      </c>
      <c r="P4" s="2">
        <f t="shared" si="1"/>
        <v>754552331141</v>
      </c>
      <c r="Q4" s="2">
        <f t="shared" si="1"/>
        <v>435867897835</v>
      </c>
      <c r="R4" s="2">
        <f t="shared" si="1"/>
        <v>138274461933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-19080271848</v>
      </c>
      <c r="H5" s="2">
        <f>IFERROR(SUM(D5:G5)*(4/MAX(1,COUNT(D5:G5))),"")</f>
        <v>-76321087392</v>
      </c>
      <c r="I5" s="2">
        <f t="shared" ref="I5:R5" si="2">IFERROR(INDEX(I51:I500,MATCH($C$5,$C$51:$C$500,0)),"")</f>
        <v>-243295035259</v>
      </c>
      <c r="J5" s="2">
        <f t="shared" si="2"/>
        <v>-120913666391</v>
      </c>
      <c r="K5" s="2">
        <f t="shared" si="2"/>
        <v>-22696072083</v>
      </c>
      <c r="L5" s="2">
        <f t="shared" si="2"/>
        <v>-102429769728</v>
      </c>
      <c r="M5" s="2">
        <f t="shared" si="2"/>
        <v>80226214188</v>
      </c>
      <c r="N5" s="2">
        <f t="shared" si="2"/>
        <v>30739058701</v>
      </c>
      <c r="O5" s="2">
        <f t="shared" si="2"/>
        <v>179130129146</v>
      </c>
      <c r="P5" s="2">
        <f t="shared" si="2"/>
        <v>109327015422</v>
      </c>
      <c r="Q5" s="2">
        <f t="shared" si="2"/>
        <v>44645429730</v>
      </c>
      <c r="R5" s="2">
        <f t="shared" si="2"/>
        <v>-34914108521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342851772992</v>
      </c>
      <c r="H6" s="2">
        <f>IFERROR(INDEX(D6:G6,COUNT(D6:G6)),"")</f>
        <v>342851772992</v>
      </c>
      <c r="I6" s="2">
        <f t="shared" ref="I6:R6" si="3">IFERROR(INDEX(I51:I500,MATCH($C$6,$C$51:$C$500,0)),"")</f>
        <v>361932044840</v>
      </c>
      <c r="J6" s="2">
        <f t="shared" si="3"/>
        <v>614703876921</v>
      </c>
      <c r="K6" s="2">
        <f t="shared" si="3"/>
        <v>744467018537</v>
      </c>
      <c r="L6" s="2">
        <f t="shared" si="3"/>
        <v>773121647832</v>
      </c>
      <c r="M6" s="2">
        <f t="shared" si="3"/>
        <v>887270775052</v>
      </c>
      <c r="N6" s="2">
        <f t="shared" si="3"/>
        <v>809762401046</v>
      </c>
      <c r="O6" s="2">
        <f t="shared" si="3"/>
        <v>780957987674</v>
      </c>
      <c r="P6" s="2">
        <f t="shared" si="3"/>
        <v>588138076698</v>
      </c>
      <c r="Q6" s="2">
        <f t="shared" si="3"/>
        <v>478811061276</v>
      </c>
      <c r="R6" s="2">
        <f t="shared" si="3"/>
        <v>146965632207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25.25</v>
      </c>
      <c r="H7" s="3">
        <f>IFERROR(INDEX(D7:G7,COUNT(D7:G7)),"")</f>
        <v>25.25</v>
      </c>
      <c r="I7" s="3">
        <f t="shared" ref="I7:R7" si="4">IFERROR(INDEX(I51:I500,MATCH($C$7,$C$51:$C$500,0))/1000000000,"")</f>
        <v>25.25</v>
      </c>
      <c r="J7" s="3">
        <f t="shared" si="4"/>
        <v>25.25</v>
      </c>
      <c r="K7" s="3">
        <f t="shared" si="4"/>
        <v>25.25</v>
      </c>
      <c r="L7" s="3">
        <f t="shared" si="4"/>
        <v>25.25</v>
      </c>
      <c r="M7" s="3">
        <f t="shared" si="4"/>
        <v>25.25</v>
      </c>
      <c r="N7" s="3">
        <f t="shared" si="4"/>
        <v>25.25</v>
      </c>
      <c r="O7" s="3">
        <f t="shared" si="4"/>
        <v>25.25</v>
      </c>
      <c r="P7" s="3">
        <f t="shared" si="4"/>
        <v>5.05</v>
      </c>
      <c r="Q7" s="3">
        <f t="shared" si="4"/>
        <v>5.05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-20000000000</v>
      </c>
      <c r="H8" s="2">
        <f>IFERROR(INDEX(D8:G8,COUNT(D8:G8)),"")</f>
        <v>-20000000000</v>
      </c>
      <c r="I8" s="2">
        <f t="shared" ref="I8:R8" si="5">IFERROR(INDEX(I51:I500,MATCH($C$8,$C$51:$C$500,0)),"")</f>
        <v>-47000000000</v>
      </c>
      <c r="J8" s="2">
        <f t="shared" si="5"/>
        <v>23000000000</v>
      </c>
      <c r="K8" s="2">
        <f t="shared" si="5"/>
        <v>-21000000000</v>
      </c>
      <c r="L8" s="2">
        <f t="shared" si="5"/>
        <v>-110000000000</v>
      </c>
      <c r="M8" s="2">
        <f t="shared" si="5"/>
        <v>-423000000000</v>
      </c>
      <c r="N8" s="2">
        <f t="shared" si="5"/>
        <v>134000000000</v>
      </c>
      <c r="O8" s="2">
        <f t="shared" si="5"/>
        <v>48000000000</v>
      </c>
      <c r="P8" s="2">
        <f t="shared" si="5"/>
        <v>-103000000000</v>
      </c>
      <c r="Q8" s="2">
        <f t="shared" si="5"/>
        <v>-47000000000</v>
      </c>
      <c r="R8" s="2">
        <f t="shared" si="5"/>
        <v>-39000000000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-0.8</v>
      </c>
      <c r="H9" s="3">
        <f>IFERROR(INDEX(D9:G9,COUNT(D9:G9)),"")</f>
        <v>-0.8</v>
      </c>
      <c r="I9" s="3">
        <f t="shared" ref="I9:R9" si="6">IFERROR(INDEX(I51:I500,MATCH($C$9,$C$51:$C$500,0)),"")</f>
        <v>-1.88</v>
      </c>
      <c r="J9" s="3">
        <f t="shared" si="6"/>
        <v>0.93</v>
      </c>
      <c r="K9" s="3">
        <f t="shared" si="6"/>
        <v>-0.84</v>
      </c>
      <c r="L9" s="3">
        <f t="shared" si="6"/>
        <v>-4.3499999999999996</v>
      </c>
      <c r="M9" s="3">
        <f t="shared" si="6"/>
        <v>-16.75</v>
      </c>
      <c r="N9" s="3">
        <f t="shared" si="6"/>
        <v>5.31</v>
      </c>
      <c r="O9" s="3">
        <f t="shared" si="6"/>
        <v>1.89</v>
      </c>
      <c r="P9" s="3">
        <f t="shared" si="6"/>
        <v>-20.399999999999999</v>
      </c>
      <c r="Q9" s="3">
        <f t="shared" si="6"/>
        <v>-9.34</v>
      </c>
      <c r="R9" s="3">
        <f t="shared" si="6"/>
        <v>-15466.45</v>
      </c>
    </row>
    <row r="10" spans="1:18" ht="15.5" x14ac:dyDescent="0.35">
      <c r="C10" t="s">
        <v>17</v>
      </c>
      <c r="D10" s="3">
        <f ca="1">IFERROR(IF(D9=0,"",D2/D9),"")</f>
        <v>-33.75</v>
      </c>
      <c r="I10" s="3">
        <f t="shared" ref="I10:R10" ca="1" si="7">IFERROR(IF(I9=0,"",I2/I9),"")</f>
        <v>-17.021276595744681</v>
      </c>
      <c r="J10" s="3">
        <f t="shared" ca="1" si="7"/>
        <v>17.204301075268816</v>
      </c>
      <c r="K10" s="3" t="str">
        <f t="shared" ca="1" si="7"/>
        <v/>
      </c>
      <c r="L10" s="3">
        <f t="shared" ca="1" si="7"/>
        <v>-11.494252873563219</v>
      </c>
      <c r="M10" s="3">
        <f t="shared" ca="1" si="7"/>
        <v>-6.2686567164179108</v>
      </c>
      <c r="N10" s="3">
        <f t="shared" ca="1" si="7"/>
        <v>35.781544256120533</v>
      </c>
      <c r="O10" s="3">
        <f t="shared" ca="1" si="7"/>
        <v>208.46560846560848</v>
      </c>
      <c r="P10" s="3">
        <f t="shared" ca="1" si="7"/>
        <v>-15.686274509803923</v>
      </c>
      <c r="Q10" s="3">
        <f t="shared" ca="1" si="7"/>
        <v>-31.905781584582442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1989475857</v>
      </c>
      <c r="H11" s="2">
        <f>IFERROR(INDEX(D11:G11,COUNT(D11:G11)),"")</f>
        <v>1989475857</v>
      </c>
      <c r="I11" s="2">
        <f t="shared" ref="I11:R11" si="8">IFERROR(INDEX(I51:I500,MATCH($C$11,$C$51:$C$500,0)),"")</f>
        <v>10057184979</v>
      </c>
      <c r="J11" s="2">
        <f t="shared" si="8"/>
        <v>5209673464</v>
      </c>
      <c r="K11" s="2">
        <f t="shared" si="8"/>
        <v>46448693747</v>
      </c>
      <c r="L11" s="2">
        <f t="shared" si="8"/>
        <v>53464902205</v>
      </c>
      <c r="M11" s="2">
        <f t="shared" si="8"/>
        <v>177187926627</v>
      </c>
      <c r="N11" s="2">
        <f t="shared" si="8"/>
        <v>74705135623</v>
      </c>
      <c r="O11" s="2">
        <f t="shared" si="8"/>
        <v>65310109497</v>
      </c>
      <c r="P11" s="2">
        <f t="shared" si="8"/>
        <v>68577231871</v>
      </c>
      <c r="Q11" s="2">
        <f t="shared" si="8"/>
        <v>66370956710</v>
      </c>
      <c r="R11" s="2">
        <f t="shared" si="8"/>
        <v>13494252011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-2000000000</v>
      </c>
      <c r="H12" s="2">
        <f>IFERROR(INDEX(D12:G12,COUNT(D12:G12)),"")</f>
        <v>-2000000000</v>
      </c>
      <c r="I12" s="2">
        <f t="shared" ref="I12:R12" si="9">IFERROR(INDEX(I51:I500,MATCH($C$12,$C$51:$C$500,0)),"")</f>
        <v>1491000000000</v>
      </c>
      <c r="J12" s="2">
        <f t="shared" si="9"/>
        <v>1496000000000</v>
      </c>
      <c r="K12" s="2">
        <f t="shared" si="9"/>
        <v>1498000000000</v>
      </c>
      <c r="L12" s="2">
        <f t="shared" si="9"/>
        <v>1445000000000</v>
      </c>
      <c r="M12" s="2">
        <f t="shared" si="9"/>
        <v>827000000000</v>
      </c>
      <c r="N12" s="2">
        <f t="shared" si="9"/>
        <v>118000000000</v>
      </c>
      <c r="O12" s="2">
        <f t="shared" si="9"/>
        <v>192000000000</v>
      </c>
      <c r="P12" s="2">
        <f t="shared" si="9"/>
        <v>144000000000</v>
      </c>
      <c r="Q12" s="2">
        <f t="shared" si="9"/>
        <v>51000000000</v>
      </c>
      <c r="R12" s="2">
        <f t="shared" si="9"/>
        <v>124000000000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1486000000000</v>
      </c>
      <c r="H13" s="2">
        <f>IFERROR(INDEX(D13:G13,COUNT(D13:G13)),"")</f>
        <v>1486000000000</v>
      </c>
      <c r="I13" s="2">
        <f t="shared" ref="I13:R13" si="10">IFERROR(INDEX(I51:I500,MATCH($C$13,$C$51:$C$500,0)),"")</f>
        <v>1501000000000</v>
      </c>
      <c r="J13" s="2">
        <f t="shared" si="10"/>
        <v>1501000000000</v>
      </c>
      <c r="K13" s="2">
        <f t="shared" si="10"/>
        <v>1545000000000</v>
      </c>
      <c r="L13" s="2">
        <f t="shared" si="10"/>
        <v>1499000000000</v>
      </c>
      <c r="M13" s="2">
        <f t="shared" si="10"/>
        <v>1004000000000</v>
      </c>
      <c r="N13" s="2">
        <f t="shared" si="10"/>
        <v>193000000000</v>
      </c>
      <c r="O13" s="2">
        <f t="shared" si="10"/>
        <v>257000000000</v>
      </c>
      <c r="P13" s="2">
        <f t="shared" si="10"/>
        <v>213000000000</v>
      </c>
      <c r="Q13" s="2">
        <f t="shared" si="10"/>
        <v>117000000000</v>
      </c>
      <c r="R13" s="2">
        <f t="shared" si="10"/>
        <v>138000000000</v>
      </c>
    </row>
    <row r="14" spans="1:18" ht="15.5" x14ac:dyDescent="0.35">
      <c r="C14" t="s">
        <v>26</v>
      </c>
      <c r="D14" s="2">
        <f>IFERROR(INDEX(D51:D500,MATCH($C$14,$C$51:$C$500,0)),"")</f>
        <v>-20042401140</v>
      </c>
      <c r="H14" s="2">
        <f>IFERROR(SUM(D14:G14)*(4/MAX(1,COUNT(D14:G14))),"")</f>
        <v>-80169604560</v>
      </c>
      <c r="I14" s="2">
        <f t="shared" ref="I14:R14" si="11">IFERROR(INDEX(I51:I500,MATCH($C$14,$C$51:$C$500,0)),"")</f>
        <v>-94898062883</v>
      </c>
      <c r="J14" s="2">
        <f t="shared" si="11"/>
        <v>-110832595552</v>
      </c>
      <c r="K14" s="2">
        <f t="shared" si="11"/>
        <v>-76626212599</v>
      </c>
      <c r="L14" s="2">
        <f t="shared" si="11"/>
        <v>-118533554052</v>
      </c>
      <c r="M14" s="2">
        <f t="shared" si="11"/>
        <v>-68622746627</v>
      </c>
      <c r="N14" s="2">
        <f t="shared" si="11"/>
        <v>-46965789510</v>
      </c>
      <c r="O14" s="2">
        <f t="shared" si="11"/>
        <v>-59612916687</v>
      </c>
      <c r="P14" s="2">
        <f t="shared" si="11"/>
        <v>-15512934759</v>
      </c>
      <c r="Q14" s="2">
        <f t="shared" si="11"/>
        <v>-13021507268</v>
      </c>
      <c r="R14" s="2">
        <f t="shared" si="11"/>
        <v>-15126552312</v>
      </c>
    </row>
    <row r="15" spans="1:18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-3219847815</v>
      </c>
      <c r="J15" s="2">
        <f t="shared" si="12"/>
        <v>-140791659</v>
      </c>
      <c r="K15" s="2">
        <f t="shared" si="12"/>
        <v>-3434986591</v>
      </c>
      <c r="L15" s="2">
        <f t="shared" si="12"/>
        <v>14176906236</v>
      </c>
      <c r="M15" s="2">
        <f t="shared" si="12"/>
        <v>-35922948515</v>
      </c>
      <c r="N15" s="2">
        <f t="shared" si="12"/>
        <v>-26297731593</v>
      </c>
      <c r="O15" s="2">
        <f t="shared" si="12"/>
        <v>-65281593579</v>
      </c>
      <c r="P15" s="2">
        <f t="shared" si="12"/>
        <v>-33387467343</v>
      </c>
      <c r="Q15" s="2">
        <f t="shared" si="12"/>
        <v>-20572869059</v>
      </c>
      <c r="R15" s="2">
        <f t="shared" si="12"/>
        <v>-4272049520</v>
      </c>
    </row>
    <row r="16" spans="1:18" ht="15.5" x14ac:dyDescent="0.35">
      <c r="C16" t="s">
        <v>28</v>
      </c>
      <c r="D16" s="2">
        <f>IFERROR(INDEX(D51:D500,MATCH($C$16,$C$51:$C$500,0)),"")</f>
        <v>-19080271848</v>
      </c>
      <c r="H16" s="2">
        <f>IFERROR(SUM(D16:G16)*(4/MAX(1,COUNT(D16:G16))),"")</f>
        <v>-76321087392</v>
      </c>
      <c r="I16" s="2">
        <f t="shared" ref="I16:R16" si="13">IFERROR(INDEX(I51:I500,MATCH($C$16,$C$51:$C$500,0)),"")</f>
        <v>-249579633474</v>
      </c>
      <c r="J16" s="2">
        <f t="shared" si="13"/>
        <v>-129772092131</v>
      </c>
      <c r="K16" s="2">
        <f t="shared" si="13"/>
        <v>-23218229313</v>
      </c>
      <c r="L16" s="2">
        <f t="shared" si="13"/>
        <v>-128886041866</v>
      </c>
      <c r="M16" s="2">
        <f t="shared" si="13"/>
        <v>113118604985</v>
      </c>
      <c r="N16" s="2">
        <f t="shared" si="13"/>
        <v>55420022905</v>
      </c>
      <c r="O16" s="2">
        <f t="shared" si="13"/>
        <v>244113427371</v>
      </c>
      <c r="P16" s="2">
        <f t="shared" si="13"/>
        <v>143539676679</v>
      </c>
      <c r="Q16" s="2">
        <f t="shared" si="13"/>
        <v>65814668581</v>
      </c>
      <c r="R16" s="2">
        <f t="shared" si="13"/>
        <v>-30664475704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681750000000</v>
      </c>
      <c r="H20" s="2">
        <f t="shared" ref="H20:R20" ca="1" si="14">IFERROR(H21*H2,"")</f>
        <v>681750000000</v>
      </c>
      <c r="I20" s="2">
        <f t="shared" ca="1" si="14"/>
        <v>808000000000</v>
      </c>
      <c r="J20" s="2">
        <f t="shared" ca="1" si="14"/>
        <v>404000000000</v>
      </c>
      <c r="K20" s="2" t="str">
        <f t="shared" ca="1" si="14"/>
        <v/>
      </c>
      <c r="L20" s="2">
        <f t="shared" ca="1" si="14"/>
        <v>1262500000000</v>
      </c>
      <c r="M20" s="2">
        <f t="shared" ca="1" si="14"/>
        <v>2651250000000</v>
      </c>
      <c r="N20" s="2">
        <f t="shared" ca="1" si="14"/>
        <v>4797500000000</v>
      </c>
      <c r="O20" s="2">
        <f t="shared" ca="1" si="14"/>
        <v>9948500000000</v>
      </c>
      <c r="P20" s="2">
        <f t="shared" ca="1" si="14"/>
        <v>1616000000000</v>
      </c>
      <c r="Q20" s="2">
        <f t="shared" ca="1" si="14"/>
        <v>1504900000000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25250000000</v>
      </c>
      <c r="H21" s="2">
        <f>IFERROR(INDEX(D21:G21,COUNT(D21:G21)),"")</f>
        <v>25250000000</v>
      </c>
      <c r="I21" s="2">
        <f t="shared" ref="I21:R21" si="15">IFERROR(INDEX(I51:I500,MATCH($C$7,$C$51:$C$500,0)),"")</f>
        <v>25250000000</v>
      </c>
      <c r="J21" s="2">
        <f t="shared" si="15"/>
        <v>25250000000</v>
      </c>
      <c r="K21" s="2">
        <f t="shared" si="15"/>
        <v>25250000000</v>
      </c>
      <c r="L21" s="2">
        <f t="shared" si="15"/>
        <v>25250000000</v>
      </c>
      <c r="M21" s="2">
        <f t="shared" si="15"/>
        <v>25250000000</v>
      </c>
      <c r="N21" s="2">
        <f t="shared" si="15"/>
        <v>25250000000</v>
      </c>
      <c r="O21" s="2">
        <f t="shared" si="15"/>
        <v>25250000000</v>
      </c>
      <c r="P21" s="2">
        <f t="shared" si="15"/>
        <v>5050000000</v>
      </c>
      <c r="Q21" s="2">
        <f t="shared" si="15"/>
        <v>5050000000</v>
      </c>
      <c r="R21" s="2">
        <f t="shared" si="15"/>
        <v>0</v>
      </c>
    </row>
    <row r="23" spans="1:18" ht="15.5" x14ac:dyDescent="0.35">
      <c r="B23" t="s">
        <v>40</v>
      </c>
      <c r="C23" t="s">
        <v>41</v>
      </c>
      <c r="D23" s="3">
        <f>IFERROR(D5/D6*100,"")</f>
        <v>-5.565166451230577</v>
      </c>
      <c r="H23" s="3">
        <f t="shared" ref="H23:R23" si="16">IFERROR(H5/H6*100,"")</f>
        <v>-22.260665804922308</v>
      </c>
      <c r="I23" s="3">
        <f t="shared" si="16"/>
        <v>-67.22119213471521</v>
      </c>
      <c r="J23" s="3">
        <f t="shared" si="16"/>
        <v>-19.670229997026599</v>
      </c>
      <c r="K23" s="3">
        <f t="shared" si="16"/>
        <v>-3.0486336557395797</v>
      </c>
      <c r="L23" s="3">
        <f t="shared" si="16"/>
        <v>-13.248855469929627</v>
      </c>
      <c r="M23" s="3">
        <f t="shared" si="16"/>
        <v>9.0419087885880387</v>
      </c>
      <c r="N23" s="3">
        <f t="shared" si="16"/>
        <v>3.7960590243870578</v>
      </c>
      <c r="O23" s="3">
        <f t="shared" si="16"/>
        <v>22.937229911626869</v>
      </c>
      <c r="P23" s="3">
        <f t="shared" si="16"/>
        <v>18.588664763179032</v>
      </c>
      <c r="Q23" s="3">
        <f t="shared" si="16"/>
        <v>9.3242268904613148</v>
      </c>
      <c r="R23" s="3">
        <f t="shared" si="16"/>
        <v>-23.756648405950951</v>
      </c>
    </row>
    <row r="24" spans="1:18" ht="15.5" x14ac:dyDescent="0.35">
      <c r="C24" t="s">
        <v>42</v>
      </c>
      <c r="D24" s="4">
        <f>IFERROR(_xlfn.RRI(5,I23,D23),"")</f>
        <v>-0.39243270270438979</v>
      </c>
      <c r="H24" s="4" t="str">
        <f t="shared" ref="H24:R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-0.98</v>
      </c>
      <c r="H25" s="3">
        <f>IFERROR(INDEX(D25:G25,COUNT(D25:G25)),"")</f>
        <v>-0.98</v>
      </c>
      <c r="I25" s="3">
        <f t="shared" ref="I25:R25" si="18">IFERROR(INDEX(I51:I500,MATCH($C$25,$C$51:$C$500,0)),"")</f>
        <v>-9.64</v>
      </c>
      <c r="J25" s="3">
        <f t="shared" si="18"/>
        <v>-4.8</v>
      </c>
      <c r="K25" s="3">
        <f t="shared" si="18"/>
        <v>-0.82</v>
      </c>
      <c r="L25" s="3">
        <f t="shared" si="18"/>
        <v>-4.08</v>
      </c>
      <c r="M25" s="3">
        <f t="shared" si="18"/>
        <v>3.17</v>
      </c>
      <c r="N25" s="3">
        <f t="shared" si="18"/>
        <v>1.23</v>
      </c>
      <c r="O25" s="3">
        <f t="shared" si="18"/>
        <v>7.08</v>
      </c>
      <c r="P25" s="3">
        <f t="shared" si="18"/>
        <v>21.81</v>
      </c>
      <c r="Q25" s="3">
        <f t="shared" si="18"/>
        <v>8.9600000000000009</v>
      </c>
      <c r="R25" s="3">
        <f t="shared" si="18"/>
        <v>-13974.61</v>
      </c>
    </row>
    <row r="26" spans="1:18" ht="15.5" x14ac:dyDescent="0.35">
      <c r="C26" t="s">
        <v>45</v>
      </c>
      <c r="D26" s="4">
        <f>IFERROR(_xlfn.RRI(5,I25,D25),"")</f>
        <v>-0.36696195957658895</v>
      </c>
      <c r="H26" s="4" t="str">
        <f t="shared" ref="H26:R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2.1187494811089107</v>
      </c>
      <c r="H27" s="3">
        <f t="shared" ref="H27:R27" si="20">IFERROR(H4/H21,"")</f>
        <v>8.4749979244356428</v>
      </c>
      <c r="I27" s="3">
        <f t="shared" si="20"/>
        <v>0</v>
      </c>
      <c r="J27" s="3">
        <f t="shared" si="20"/>
        <v>9.3383527798811876</v>
      </c>
      <c r="K27" s="3">
        <f t="shared" si="20"/>
        <v>18.667072121821782</v>
      </c>
      <c r="L27" s="3">
        <f t="shared" si="20"/>
        <v>28.409567456237625</v>
      </c>
      <c r="M27" s="3">
        <f t="shared" si="20"/>
        <v>33.218419760514848</v>
      </c>
      <c r="N27" s="3">
        <f t="shared" si="20"/>
        <v>24.083130246613862</v>
      </c>
      <c r="O27" s="3">
        <f t="shared" si="20"/>
        <v>35.053887851920791</v>
      </c>
      <c r="P27" s="3">
        <f t="shared" si="20"/>
        <v>149.41630319623764</v>
      </c>
      <c r="Q27" s="3">
        <f t="shared" si="20"/>
        <v>86.310474818811883</v>
      </c>
      <c r="R27" s="3" t="str">
        <f t="shared" si="20"/>
        <v/>
      </c>
    </row>
    <row r="28" spans="1:18" ht="15.5" x14ac:dyDescent="0.35">
      <c r="C28" t="s">
        <v>47</v>
      </c>
      <c r="D28" s="4" t="str">
        <f>IFERROR(_xlfn.RRI(5,I27,D27),"")</f>
        <v/>
      </c>
      <c r="H28" s="4">
        <f t="shared" ref="H28:R28" si="21">IFERROR(_xlfn.RRI(5,M27,H27),"")</f>
        <v>-0.23905699983515583</v>
      </c>
      <c r="I28" s="4">
        <f t="shared" si="21"/>
        <v>-1</v>
      </c>
      <c r="J28" s="4">
        <f t="shared" si="21"/>
        <v>-0.23244975135158152</v>
      </c>
      <c r="K28" s="4">
        <f t="shared" si="21"/>
        <v>-0.34031646654089553</v>
      </c>
      <c r="L28" s="4">
        <f t="shared" si="21"/>
        <v>-0.19928083538773689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-0.89834024896265552</v>
      </c>
      <c r="I29" s="4">
        <f t="shared" si="22"/>
        <v>1.0083333333333335</v>
      </c>
      <c r="J29" s="4">
        <f t="shared" si="22"/>
        <v>4.8536585365853657</v>
      </c>
      <c r="K29" s="4">
        <f t="shared" si="22"/>
        <v>-0.7990196078431373</v>
      </c>
      <c r="L29" s="4">
        <f t="shared" si="22"/>
        <v>-2.2870662460567823</v>
      </c>
      <c r="M29" s="4">
        <f t="shared" si="22"/>
        <v>1.5772357723577235</v>
      </c>
      <c r="N29" s="4">
        <f t="shared" si="22"/>
        <v>-0.82627118644067787</v>
      </c>
      <c r="O29" s="4">
        <f t="shared" si="22"/>
        <v>-0.67537826685006874</v>
      </c>
      <c r="P29" s="4">
        <f t="shared" si="22"/>
        <v>1.4341517857142854</v>
      </c>
      <c r="Q29" s="4">
        <f t="shared" si="22"/>
        <v>-1.0006411627945251</v>
      </c>
      <c r="R29" s="4" t="str">
        <f t="shared" si="22"/>
        <v/>
      </c>
    </row>
    <row r="30" spans="1:18" ht="15.5" x14ac:dyDescent="0.35">
      <c r="C30" t="s">
        <v>49</v>
      </c>
      <c r="H30" s="4" t="str">
        <f t="shared" ref="H30:R30" si="23">IFERROR(((H27-I27)/I27)*100%,"")</f>
        <v/>
      </c>
      <c r="I30" s="4">
        <f t="shared" si="23"/>
        <v>-1</v>
      </c>
      <c r="J30" s="4">
        <f t="shared" si="23"/>
        <v>-0.49974196708841845</v>
      </c>
      <c r="K30" s="4">
        <f t="shared" si="23"/>
        <v>-0.34293008330462182</v>
      </c>
      <c r="L30" s="4">
        <f t="shared" si="23"/>
        <v>-0.14476463175991525</v>
      </c>
      <c r="M30" s="4">
        <f t="shared" si="23"/>
        <v>0.379323178521838</v>
      </c>
      <c r="N30" s="4">
        <f t="shared" si="23"/>
        <v>-0.31296835465586686</v>
      </c>
      <c r="O30" s="4">
        <f t="shared" si="23"/>
        <v>-0.76539449108252688</v>
      </c>
      <c r="P30" s="4">
        <f t="shared" si="23"/>
        <v>0.73114912772640039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14.01</v>
      </c>
      <c r="H32" s="3">
        <f>IFERROR(INDEX(D32:G32,COUNT(D32:G32)),"")</f>
        <v>14.01</v>
      </c>
      <c r="I32" s="3">
        <f t="shared" ref="I32:R32" si="24">IFERROR(INDEX(I51:I500,MATCH($C$32,$C$51:$C$500,0)),"")</f>
        <v>15</v>
      </c>
      <c r="J32" s="3">
        <f t="shared" si="24"/>
        <v>24.63</v>
      </c>
      <c r="K32" s="3">
        <f t="shared" si="24"/>
        <v>29.42</v>
      </c>
      <c r="L32" s="3">
        <f t="shared" si="24"/>
        <v>30.32</v>
      </c>
      <c r="M32" s="3">
        <f t="shared" si="24"/>
        <v>34.369999999999997</v>
      </c>
      <c r="N32" s="3">
        <f t="shared" si="24"/>
        <v>31.2</v>
      </c>
      <c r="O32" s="3">
        <f t="shared" si="24"/>
        <v>29.98</v>
      </c>
      <c r="P32" s="3">
        <f t="shared" si="24"/>
        <v>116.46</v>
      </c>
      <c r="Q32" s="3">
        <f t="shared" si="24"/>
        <v>94.81</v>
      </c>
      <c r="R32" s="3">
        <f t="shared" si="24"/>
        <v>58786.25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</v>
      </c>
      <c r="H33" s="3">
        <f>IFERROR(INDEX(D33:G33,COUNT(D33:G33)),"")</f>
        <v>2</v>
      </c>
      <c r="I33" s="3">
        <f t="shared" ref="I33:R33" si="25">IFERROR(INDEX(I51:I500,MATCH($C$33,$C$51:$C$500,0)),"")</f>
        <v>2.13</v>
      </c>
      <c r="J33" s="3">
        <f t="shared" si="25"/>
        <v>0.65</v>
      </c>
      <c r="K33" s="3">
        <f t="shared" si="25"/>
        <v>1.7</v>
      </c>
      <c r="L33" s="3">
        <f t="shared" si="25"/>
        <v>1.65</v>
      </c>
      <c r="M33" s="3">
        <f t="shared" si="25"/>
        <v>3.05</v>
      </c>
      <c r="N33" s="3">
        <f t="shared" si="25"/>
        <v>6.09</v>
      </c>
      <c r="O33" s="3">
        <f t="shared" si="25"/>
        <v>13.14</v>
      </c>
      <c r="P33" s="3">
        <f t="shared" si="25"/>
        <v>13.74</v>
      </c>
      <c r="Q33" s="3">
        <f t="shared" si="25"/>
        <v>15.72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-28.57</v>
      </c>
      <c r="H34" s="3">
        <f>IFERROR(INDEX(D34:G34,COUNT(D34:G34)),"")</f>
        <v>-28.57</v>
      </c>
      <c r="I34" s="3">
        <f t="shared" ref="I34:R34" si="26">IFERROR(INDEX(I51:I500,MATCH($C$34,$C$51:$C$500,0)),"")</f>
        <v>-3.32</v>
      </c>
      <c r="J34" s="3">
        <f t="shared" si="26"/>
        <v>-3.33</v>
      </c>
      <c r="K34" s="3">
        <f t="shared" si="26"/>
        <v>-60.98</v>
      </c>
      <c r="L34" s="3">
        <f t="shared" si="26"/>
        <v>-12.25</v>
      </c>
      <c r="M34" s="3">
        <f t="shared" si="26"/>
        <v>33.119999999999997</v>
      </c>
      <c r="N34" s="3">
        <f t="shared" si="26"/>
        <v>154.47</v>
      </c>
      <c r="O34" s="3">
        <f t="shared" si="26"/>
        <v>55.65</v>
      </c>
      <c r="P34" s="3">
        <f t="shared" si="26"/>
        <v>73.36</v>
      </c>
      <c r="Q34" s="3">
        <f t="shared" si="26"/>
        <v>166.29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13.22</v>
      </c>
      <c r="H35" s="3">
        <f>IFERROR(INDEX(D35:G35,COUNT(D35:G35)),"")</f>
        <v>13.22</v>
      </c>
      <c r="I35" s="3">
        <f t="shared" ref="I35:R35" si="27">IFERROR(INDEX(I51:I500,MATCH($C$35,$C$51:$C$500,0)),"")</f>
        <v>0</v>
      </c>
      <c r="J35" s="3">
        <f t="shared" si="27"/>
        <v>1.71</v>
      </c>
      <c r="K35" s="3">
        <f t="shared" si="27"/>
        <v>2.68</v>
      </c>
      <c r="L35" s="3">
        <f t="shared" si="27"/>
        <v>1.76</v>
      </c>
      <c r="M35" s="3">
        <f t="shared" si="27"/>
        <v>3.16</v>
      </c>
      <c r="N35" s="3">
        <f t="shared" si="27"/>
        <v>7.89</v>
      </c>
      <c r="O35" s="3">
        <f t="shared" si="27"/>
        <v>11.24</v>
      </c>
      <c r="P35" s="3">
        <f t="shared" si="27"/>
        <v>10.71</v>
      </c>
      <c r="Q35" s="3">
        <f t="shared" si="27"/>
        <v>17.260000000000002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9.0800000000000006E-2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0.4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53498424398</v>
      </c>
      <c r="J51" s="5">
        <v>235793407692</v>
      </c>
      <c r="K51" s="5">
        <v>471343571076</v>
      </c>
      <c r="L51" s="5">
        <v>717341578270</v>
      </c>
      <c r="M51" s="5">
        <v>838765098953</v>
      </c>
      <c r="N51" s="5">
        <v>608099038727</v>
      </c>
      <c r="O51" s="5">
        <v>885110668261</v>
      </c>
      <c r="P51" s="5">
        <v>754552331141</v>
      </c>
      <c r="Q51" s="5">
        <v>435867897835</v>
      </c>
      <c r="R51" s="5">
        <v>138274461933</v>
      </c>
    </row>
    <row r="52" spans="2:18" ht="15.5" x14ac:dyDescent="0.35">
      <c r="C52" t="s">
        <v>72</v>
      </c>
      <c r="D52" s="5">
        <v>-33116292428</v>
      </c>
      <c r="E52" s="5">
        <v>68652923977</v>
      </c>
      <c r="F52" s="5">
        <v>-23809869142</v>
      </c>
      <c r="G52" s="5">
        <v>-25277176106</v>
      </c>
      <c r="J52" s="5">
        <v>-186422496843</v>
      </c>
      <c r="K52" s="5">
        <v>-388723555819</v>
      </c>
      <c r="L52" s="5">
        <v>-539910829621</v>
      </c>
      <c r="M52" s="5">
        <v>-558909828265</v>
      </c>
      <c r="N52" s="5">
        <v>-446344361408</v>
      </c>
      <c r="O52" s="5">
        <v>-490236284043</v>
      </c>
      <c r="P52" s="5">
        <v>-482908390824</v>
      </c>
      <c r="Q52" s="5">
        <v>-289968118467</v>
      </c>
      <c r="R52" s="5">
        <v>-117785840513</v>
      </c>
    </row>
    <row r="53" spans="2:18" ht="15.5" x14ac:dyDescent="0.35">
      <c r="C53" t="s">
        <v>73</v>
      </c>
      <c r="D53" s="5">
        <v>20382131970</v>
      </c>
      <c r="E53" s="5">
        <v>68652923977</v>
      </c>
      <c r="F53" s="5">
        <v>-23809869142</v>
      </c>
      <c r="G53" s="5">
        <v>-25277176106</v>
      </c>
      <c r="J53" s="5">
        <v>49370910849</v>
      </c>
      <c r="K53" s="5">
        <v>82620015257</v>
      </c>
      <c r="L53" s="5">
        <v>177430748649</v>
      </c>
      <c r="M53" s="5">
        <v>279855270688</v>
      </c>
      <c r="N53" s="5">
        <v>161754677319</v>
      </c>
      <c r="O53" s="5">
        <v>394874384218</v>
      </c>
      <c r="P53" s="5">
        <v>271643940317</v>
      </c>
      <c r="Q53" s="5">
        <v>145899779368</v>
      </c>
      <c r="R53" s="5">
        <v>20488621420</v>
      </c>
    </row>
    <row r="54" spans="2:18" ht="15.5" x14ac:dyDescent="0.35">
      <c r="C54" t="s">
        <v>74</v>
      </c>
      <c r="D54" s="5">
        <v>-20508601960</v>
      </c>
      <c r="E54" s="5">
        <v>-100601204250</v>
      </c>
      <c r="F54" s="5">
        <v>-5997325921</v>
      </c>
      <c r="G54" s="5">
        <v>-9060482671</v>
      </c>
      <c r="I54" s="5">
        <v>-125490836100</v>
      </c>
      <c r="J54" s="5">
        <v>-63176529379</v>
      </c>
      <c r="K54" s="5">
        <v>-86099756050</v>
      </c>
      <c r="L54" s="5">
        <v>-122217895348</v>
      </c>
      <c r="M54" s="5">
        <v>-135420975580</v>
      </c>
      <c r="N54" s="5">
        <v>-82377943986</v>
      </c>
      <c r="O54" s="5">
        <v>-115588858364</v>
      </c>
      <c r="P54" s="5">
        <v>-89851236976</v>
      </c>
      <c r="Q54" s="5">
        <v>-65100235184</v>
      </c>
      <c r="R54" s="5">
        <v>-26504717796</v>
      </c>
    </row>
    <row r="55" spans="2:18" ht="15.5" x14ac:dyDescent="0.35">
      <c r="C55" t="s">
        <v>75</v>
      </c>
      <c r="J55" s="5">
        <v>-24136887755</v>
      </c>
      <c r="K55" s="5">
        <v>-38294448740</v>
      </c>
      <c r="L55" s="5">
        <v>-56738111517</v>
      </c>
      <c r="M55" s="5">
        <v>-57211596611</v>
      </c>
      <c r="N55" s="5">
        <v>-23155970197</v>
      </c>
      <c r="O55" s="5">
        <v>-54147956048</v>
      </c>
      <c r="P55" s="5">
        <v>-49746517137</v>
      </c>
      <c r="Q55" s="5">
        <v>-28074102854</v>
      </c>
      <c r="R55" s="5">
        <v>-875000300</v>
      </c>
    </row>
    <row r="56" spans="2:18" ht="15.5" x14ac:dyDescent="0.35">
      <c r="C56" t="s">
        <v>680</v>
      </c>
      <c r="D56" s="5">
        <v>-604228822</v>
      </c>
      <c r="F56" s="5">
        <v>18892305929</v>
      </c>
      <c r="G56" s="5">
        <v>-18892305929</v>
      </c>
    </row>
    <row r="57" spans="2:18" ht="15.5" x14ac:dyDescent="0.35">
      <c r="C57" t="s">
        <v>76</v>
      </c>
      <c r="D57" s="5">
        <v>-19904373138</v>
      </c>
      <c r="E57" s="5">
        <v>-100601204250</v>
      </c>
      <c r="F57" s="5">
        <v>-24889631850</v>
      </c>
      <c r="G57" s="5">
        <v>9831823258</v>
      </c>
      <c r="I57" s="5">
        <v>-125490836100</v>
      </c>
      <c r="J57" s="5">
        <v>-39039641624</v>
      </c>
      <c r="K57" s="5">
        <v>-47805307310</v>
      </c>
      <c r="L57" s="5">
        <v>-65479783831</v>
      </c>
      <c r="M57" s="5">
        <v>-78209378969</v>
      </c>
      <c r="N57" s="5">
        <v>-59221973789</v>
      </c>
      <c r="O57" s="5">
        <v>-61440902316</v>
      </c>
      <c r="P57" s="5">
        <v>-40104719839</v>
      </c>
      <c r="Q57" s="5">
        <v>-37026132330</v>
      </c>
      <c r="R57" s="5">
        <v>-25629717496</v>
      </c>
    </row>
    <row r="58" spans="2:18" ht="15.5" x14ac:dyDescent="0.35">
      <c r="C58" t="s">
        <v>78</v>
      </c>
      <c r="D58" s="5">
        <v>-126469990</v>
      </c>
      <c r="E58" s="5">
        <v>-31948280273</v>
      </c>
      <c r="F58" s="5">
        <v>-29807195063</v>
      </c>
      <c r="G58" s="5">
        <v>-34337658777</v>
      </c>
      <c r="I58" s="5">
        <v>-125490836100</v>
      </c>
      <c r="J58" s="5">
        <v>-13805618530</v>
      </c>
      <c r="K58" s="5">
        <v>-3479740793</v>
      </c>
      <c r="L58" s="5">
        <v>55212853301</v>
      </c>
      <c r="M58" s="5">
        <v>144434295108</v>
      </c>
      <c r="N58" s="5">
        <v>79376733333</v>
      </c>
      <c r="O58" s="5">
        <v>279285525854</v>
      </c>
      <c r="P58" s="5">
        <v>181792703341</v>
      </c>
      <c r="Q58" s="5">
        <v>80799544184</v>
      </c>
      <c r="R58" s="5">
        <v>-6016096376</v>
      </c>
    </row>
    <row r="59" spans="2:18" ht="15.5" x14ac:dyDescent="0.35">
      <c r="C59" t="s">
        <v>79</v>
      </c>
      <c r="D59" s="5">
        <v>-18953801858</v>
      </c>
      <c r="E59" s="5">
        <v>-54783810394</v>
      </c>
      <c r="F59" s="5">
        <v>-24113039851</v>
      </c>
      <c r="G59" s="5">
        <v>-22439760648</v>
      </c>
      <c r="I59" s="5">
        <v>-124088797374</v>
      </c>
      <c r="J59" s="5">
        <v>-115966473601</v>
      </c>
      <c r="K59" s="5">
        <v>-19738488520</v>
      </c>
      <c r="L59" s="5">
        <v>-184098895167</v>
      </c>
      <c r="M59" s="5">
        <v>-31315690123</v>
      </c>
      <c r="N59" s="5">
        <v>-23956710428</v>
      </c>
      <c r="O59" s="5">
        <v>-35172098483</v>
      </c>
      <c r="P59" s="5">
        <v>-38253026662</v>
      </c>
      <c r="Q59" s="5">
        <v>-14984875603</v>
      </c>
      <c r="R59" s="5">
        <v>-24648379328</v>
      </c>
    </row>
    <row r="60" spans="2:18" ht="15.5" x14ac:dyDescent="0.35">
      <c r="C60" t="s">
        <v>26</v>
      </c>
      <c r="D60" s="5">
        <v>-20042401140</v>
      </c>
      <c r="E60" s="5">
        <v>-30990166265</v>
      </c>
      <c r="F60" s="5">
        <v>-21317579530</v>
      </c>
      <c r="G60" s="5">
        <v>-21384050339</v>
      </c>
      <c r="I60" s="5">
        <v>-94898062883</v>
      </c>
      <c r="J60" s="5">
        <v>-110832595552</v>
      </c>
      <c r="K60" s="5">
        <v>-76626212599</v>
      </c>
      <c r="L60" s="5">
        <v>-118533554052</v>
      </c>
      <c r="M60" s="5">
        <v>-68622746627</v>
      </c>
      <c r="N60" s="5">
        <v>-46965789510</v>
      </c>
      <c r="O60" s="5">
        <v>-59612916687</v>
      </c>
      <c r="P60" s="5">
        <v>-15512934759</v>
      </c>
      <c r="Q60" s="5">
        <v>-13021507268</v>
      </c>
      <c r="R60" s="5">
        <v>-15126552312</v>
      </c>
    </row>
    <row r="61" spans="2:18" ht="15.5" x14ac:dyDescent="0.35">
      <c r="C61" t="s">
        <v>80</v>
      </c>
      <c r="E61" s="5">
        <v>-225000000</v>
      </c>
      <c r="F61" s="5">
        <v>225000000</v>
      </c>
      <c r="J61" s="5">
        <v>1753824187</v>
      </c>
      <c r="K61" s="5">
        <v>4923863</v>
      </c>
      <c r="L61" s="5">
        <v>22769556532</v>
      </c>
      <c r="M61" s="5">
        <v>24246067640</v>
      </c>
      <c r="N61" s="5">
        <v>22170282795</v>
      </c>
      <c r="O61" s="5">
        <v>21196541985</v>
      </c>
      <c r="P61" s="5">
        <v>10833487257</v>
      </c>
      <c r="Q61" s="5">
        <v>1809065770</v>
      </c>
      <c r="R61" s="5">
        <v>1897754900</v>
      </c>
    </row>
    <row r="62" spans="2:18" ht="15.5" x14ac:dyDescent="0.35">
      <c r="C62" t="s">
        <v>275</v>
      </c>
      <c r="D62" s="5">
        <v>11082897</v>
      </c>
      <c r="E62" s="5">
        <v>811291127</v>
      </c>
      <c r="F62" s="5">
        <v>-695761707</v>
      </c>
      <c r="G62" s="5">
        <v>412216861</v>
      </c>
      <c r="I62" s="5">
        <v>224414625</v>
      </c>
      <c r="J62" s="5">
        <v>-2681361505</v>
      </c>
      <c r="K62" s="5">
        <v>63280992193</v>
      </c>
      <c r="L62" s="5">
        <v>-89034238703</v>
      </c>
      <c r="M62" s="5">
        <v>-3184988268</v>
      </c>
      <c r="N62" s="5">
        <v>1896087630</v>
      </c>
      <c r="O62" s="5">
        <v>7715585489</v>
      </c>
      <c r="P62" s="5">
        <v>-21890268559</v>
      </c>
      <c r="Q62" s="5">
        <v>1393813606</v>
      </c>
      <c r="R62" s="5">
        <v>4323271310</v>
      </c>
    </row>
    <row r="63" spans="2:18" ht="15.5" x14ac:dyDescent="0.35">
      <c r="C63" t="s">
        <v>276</v>
      </c>
      <c r="D63" s="5">
        <v>1238438425</v>
      </c>
      <c r="F63" s="5">
        <v>-693770640</v>
      </c>
      <c r="G63" s="5">
        <v>-34234234</v>
      </c>
      <c r="I63" s="5">
        <v>-693770640</v>
      </c>
      <c r="J63" s="5">
        <v>511003398</v>
      </c>
      <c r="K63" s="5">
        <v>81174742</v>
      </c>
      <c r="L63" s="5">
        <v>109090908</v>
      </c>
      <c r="M63" s="5">
        <v>925856063</v>
      </c>
      <c r="N63" s="5">
        <v>145454546</v>
      </c>
      <c r="O63" s="5">
        <v>527083333</v>
      </c>
      <c r="R63" s="5">
        <v>7050045500</v>
      </c>
    </row>
    <row r="64" spans="2:18" ht="15.5" x14ac:dyDescent="0.35">
      <c r="C64" t="s">
        <v>335</v>
      </c>
      <c r="O64" s="5">
        <v>-1805267918</v>
      </c>
      <c r="P64" s="5">
        <v>-3065871647</v>
      </c>
      <c r="Q64" s="5">
        <v>-1835152200</v>
      </c>
      <c r="R64" s="5">
        <v>-1047352153</v>
      </c>
    </row>
    <row r="65" spans="3:18" ht="15.5" x14ac:dyDescent="0.35">
      <c r="C65" t="s">
        <v>77</v>
      </c>
      <c r="E65" s="5">
        <v>-3929451366</v>
      </c>
      <c r="F65" s="5">
        <v>-5547345456</v>
      </c>
      <c r="I65" s="5">
        <v>-9476796822</v>
      </c>
      <c r="J65" s="5">
        <v>-8849475225</v>
      </c>
      <c r="K65" s="5">
        <v>-5958557212</v>
      </c>
      <c r="L65" s="5">
        <v>-11719357492</v>
      </c>
      <c r="M65" s="5">
        <v>-2717840182</v>
      </c>
      <c r="N65" s="5">
        <v>-1934645329</v>
      </c>
    </row>
    <row r="66" spans="3:18" ht="15.5" x14ac:dyDescent="0.35">
      <c r="C66" t="s">
        <v>82</v>
      </c>
      <c r="D66" s="5">
        <v>-18953801858</v>
      </c>
      <c r="E66" s="5">
        <v>-54783810394</v>
      </c>
      <c r="F66" s="5">
        <v>-24113039851</v>
      </c>
      <c r="G66" s="5">
        <v>-22439760648</v>
      </c>
      <c r="I66" s="5">
        <v>-124088797374</v>
      </c>
      <c r="J66" s="5">
        <v>-115966473601</v>
      </c>
      <c r="K66" s="5">
        <v>-19738488520</v>
      </c>
      <c r="L66" s="5">
        <v>-184098895167</v>
      </c>
      <c r="M66" s="5">
        <v>-31315690123</v>
      </c>
      <c r="N66" s="5">
        <v>-23956710428</v>
      </c>
      <c r="O66" s="5">
        <v>-35172098483</v>
      </c>
      <c r="P66" s="5">
        <v>-38253026662</v>
      </c>
      <c r="Q66" s="5">
        <v>-14984875603</v>
      </c>
      <c r="R66" s="5">
        <v>-24648379328</v>
      </c>
    </row>
    <row r="67" spans="3:18" ht="15.5" x14ac:dyDescent="0.35">
      <c r="C67" t="s">
        <v>28</v>
      </c>
      <c r="D67" s="5">
        <v>-19080271848</v>
      </c>
      <c r="E67" s="5">
        <v>-86732090667</v>
      </c>
      <c r="F67" s="5">
        <v>-53920234914</v>
      </c>
      <c r="G67" s="5">
        <v>-56777419425</v>
      </c>
      <c r="I67" s="5">
        <v>-249579633474</v>
      </c>
      <c r="J67" s="5">
        <v>-129772092131</v>
      </c>
      <c r="K67" s="5">
        <v>-23218229313</v>
      </c>
      <c r="L67" s="5">
        <v>-128886041866</v>
      </c>
      <c r="M67" s="5">
        <v>113118604985</v>
      </c>
      <c r="N67" s="5">
        <v>55420022905</v>
      </c>
      <c r="O67" s="5">
        <v>244113427371</v>
      </c>
      <c r="P67" s="5">
        <v>143539676679</v>
      </c>
      <c r="Q67" s="5">
        <v>65814668581</v>
      </c>
      <c r="R67" s="5">
        <v>-30664475704</v>
      </c>
    </row>
    <row r="68" spans="3:18" ht="15.5" x14ac:dyDescent="0.35">
      <c r="C68" t="s">
        <v>27</v>
      </c>
      <c r="E68" s="5">
        <v>-3219847815</v>
      </c>
      <c r="I68" s="5">
        <v>-3219847815</v>
      </c>
      <c r="J68" s="5">
        <v>-140791659</v>
      </c>
      <c r="K68" s="5">
        <v>-3434986591</v>
      </c>
      <c r="L68" s="5">
        <v>14176906236</v>
      </c>
      <c r="M68" s="5">
        <v>-35922948515</v>
      </c>
      <c r="N68" s="5">
        <v>-26297731593</v>
      </c>
      <c r="O68" s="5">
        <v>-65281593579</v>
      </c>
      <c r="P68" s="5">
        <v>-33387467343</v>
      </c>
      <c r="Q68" s="5">
        <v>-20572869059</v>
      </c>
      <c r="R68" s="5">
        <v>-4272049520</v>
      </c>
    </row>
    <row r="69" spans="3:18" ht="15.5" x14ac:dyDescent="0.35">
      <c r="C69" t="s">
        <v>277</v>
      </c>
      <c r="M69" s="5">
        <v>-38464978200</v>
      </c>
      <c r="N69" s="5">
        <v>-25216783680</v>
      </c>
    </row>
    <row r="70" spans="3:18" ht="15.5" x14ac:dyDescent="0.35">
      <c r="C70" t="s">
        <v>278</v>
      </c>
      <c r="E70" s="5">
        <v>-3219847815</v>
      </c>
      <c r="I70" s="5">
        <v>-3219847815</v>
      </c>
      <c r="J70" s="5">
        <v>-140791659</v>
      </c>
      <c r="K70" s="5">
        <v>-3434986591</v>
      </c>
      <c r="L70" s="5">
        <v>14176906236</v>
      </c>
      <c r="M70" s="5">
        <v>2542029685</v>
      </c>
      <c r="N70" s="5">
        <v>-1080947913</v>
      </c>
    </row>
    <row r="71" spans="3:18" ht="15.5" x14ac:dyDescent="0.35">
      <c r="C71" t="s">
        <v>279</v>
      </c>
      <c r="E71" s="5">
        <v>-3219847815</v>
      </c>
      <c r="I71" s="5">
        <v>-3219847815</v>
      </c>
      <c r="J71" s="5">
        <v>-140791659</v>
      </c>
      <c r="K71" s="5">
        <v>-3434986591</v>
      </c>
      <c r="L71" s="5">
        <v>14176906236</v>
      </c>
      <c r="M71" s="5">
        <v>-35922948515</v>
      </c>
      <c r="N71" s="5">
        <v>-26297731593</v>
      </c>
      <c r="O71" s="5">
        <v>-65281593579</v>
      </c>
      <c r="P71" s="5">
        <v>-33387467343</v>
      </c>
      <c r="Q71" s="5">
        <v>-20572869059</v>
      </c>
      <c r="R71" s="5">
        <v>-4272049520</v>
      </c>
    </row>
    <row r="72" spans="3:18" ht="15.5" x14ac:dyDescent="0.35">
      <c r="C72" t="s">
        <v>83</v>
      </c>
      <c r="D72" s="5">
        <v>-19080271848</v>
      </c>
      <c r="E72" s="5">
        <v>-89951938482</v>
      </c>
      <c r="F72" s="5">
        <v>-53920234914</v>
      </c>
      <c r="G72" s="5">
        <v>-56777419425</v>
      </c>
      <c r="I72" s="5">
        <v>-252799481289</v>
      </c>
      <c r="J72" s="5">
        <v>-129912883790</v>
      </c>
      <c r="K72" s="5">
        <v>-26653215904</v>
      </c>
      <c r="L72" s="5">
        <v>-114709135630</v>
      </c>
      <c r="M72" s="5">
        <v>77195656470</v>
      </c>
      <c r="N72" s="5">
        <v>29122291312</v>
      </c>
      <c r="O72" s="5">
        <v>178831833792</v>
      </c>
      <c r="P72" s="5">
        <v>110152209336</v>
      </c>
      <c r="Q72" s="5">
        <v>45241799522</v>
      </c>
      <c r="R72" s="5">
        <v>-34936525224</v>
      </c>
    </row>
    <row r="73" spans="3:18" ht="15.5" x14ac:dyDescent="0.35">
      <c r="C73" t="s">
        <v>84</v>
      </c>
      <c r="E73" s="5">
        <v>27649208</v>
      </c>
      <c r="I73" s="5">
        <v>27649208</v>
      </c>
      <c r="J73" s="5">
        <v>149742174</v>
      </c>
      <c r="K73" s="5">
        <v>-2001413391</v>
      </c>
      <c r="L73" s="5">
        <v>560008410</v>
      </c>
      <c r="M73" s="5">
        <v>312717536</v>
      </c>
      <c r="N73" s="5">
        <v>-317877940</v>
      </c>
      <c r="O73" s="5">
        <v>298295354</v>
      </c>
      <c r="P73" s="5">
        <v>-825193914</v>
      </c>
      <c r="Q73" s="5">
        <v>-596369792</v>
      </c>
      <c r="R73" s="5">
        <v>22416703</v>
      </c>
    </row>
    <row r="74" spans="3:18" ht="15.5" x14ac:dyDescent="0.35">
      <c r="C74" t="s">
        <v>337</v>
      </c>
      <c r="E74" s="5">
        <v>27649208</v>
      </c>
      <c r="I74" s="5">
        <v>27649208</v>
      </c>
      <c r="J74" s="5">
        <v>149742174</v>
      </c>
      <c r="K74" s="5">
        <v>-2001413391</v>
      </c>
      <c r="L74" s="5">
        <v>560008410</v>
      </c>
      <c r="M74" s="5">
        <v>312717536</v>
      </c>
      <c r="N74" s="5">
        <v>-317877940</v>
      </c>
      <c r="O74" s="5">
        <v>298295354</v>
      </c>
      <c r="P74" s="5">
        <v>-825193914</v>
      </c>
      <c r="Q74" s="5">
        <v>-596369792</v>
      </c>
      <c r="R74" s="5">
        <v>22416703</v>
      </c>
    </row>
    <row r="75" spans="3:18" ht="15.5" x14ac:dyDescent="0.35">
      <c r="C75" t="s">
        <v>85</v>
      </c>
      <c r="D75" s="5">
        <v>-19080271848</v>
      </c>
      <c r="E75" s="5">
        <v>-89924289274</v>
      </c>
      <c r="F75" s="5">
        <v>-53920234914</v>
      </c>
      <c r="G75" s="5">
        <v>-56777419425</v>
      </c>
      <c r="I75" s="5">
        <v>-252771832081</v>
      </c>
      <c r="J75" s="5">
        <v>-129763141616</v>
      </c>
      <c r="K75" s="5">
        <v>-28654629295</v>
      </c>
      <c r="L75" s="5">
        <v>-114149127220</v>
      </c>
      <c r="M75" s="5">
        <v>77508374006</v>
      </c>
      <c r="N75" s="5">
        <v>28804413372</v>
      </c>
      <c r="O75" s="5">
        <v>179130129146</v>
      </c>
      <c r="P75" s="5">
        <v>109327015422</v>
      </c>
      <c r="Q75" s="5">
        <v>44645429730</v>
      </c>
      <c r="R75" s="5">
        <v>-34914108521</v>
      </c>
    </row>
    <row r="76" spans="3:18" ht="15.5" x14ac:dyDescent="0.35">
      <c r="C76" t="s">
        <v>86</v>
      </c>
      <c r="D76" s="5">
        <v>-19080271848</v>
      </c>
      <c r="E76" s="5">
        <v>-89951938486</v>
      </c>
      <c r="F76" s="5">
        <v>-53920234910</v>
      </c>
      <c r="G76" s="5">
        <v>-56777419425</v>
      </c>
      <c r="I76" s="5">
        <v>-252799481289</v>
      </c>
      <c r="J76" s="5">
        <v>-129912883790</v>
      </c>
      <c r="K76" s="5">
        <v>-26653215904</v>
      </c>
      <c r="L76" s="5">
        <v>-114709135630</v>
      </c>
      <c r="M76" s="5">
        <v>77195656470</v>
      </c>
      <c r="N76" s="5">
        <v>29122291312</v>
      </c>
      <c r="O76" s="5">
        <v>178831833792</v>
      </c>
      <c r="P76" s="5">
        <v>110152209336</v>
      </c>
      <c r="Q76" s="5">
        <v>45241799522</v>
      </c>
      <c r="R76" s="5">
        <v>-34936525224</v>
      </c>
    </row>
    <row r="77" spans="3:18" ht="15.5" x14ac:dyDescent="0.35">
      <c r="C77" t="s">
        <v>7</v>
      </c>
      <c r="D77" s="5">
        <v>-19080271848</v>
      </c>
      <c r="E77" s="5">
        <v>-85994837912</v>
      </c>
      <c r="F77" s="5">
        <v>-48372889454</v>
      </c>
      <c r="G77" s="5">
        <v>-56777419425</v>
      </c>
      <c r="I77" s="5">
        <v>-243295035259</v>
      </c>
      <c r="J77" s="5">
        <v>-120913666391</v>
      </c>
      <c r="K77" s="5">
        <v>-22696072083</v>
      </c>
      <c r="L77" s="5">
        <v>-102429769728</v>
      </c>
      <c r="M77" s="5">
        <v>80226214188</v>
      </c>
      <c r="N77" s="5">
        <v>30739058701</v>
      </c>
      <c r="O77" s="5">
        <v>179130129146</v>
      </c>
      <c r="P77" s="5">
        <v>109327015422</v>
      </c>
      <c r="Q77" s="5">
        <v>44645429730</v>
      </c>
      <c r="R77" s="5">
        <v>-34914108521</v>
      </c>
    </row>
    <row r="78" spans="3:18" ht="15.5" x14ac:dyDescent="0.35">
      <c r="C78" t="s">
        <v>88</v>
      </c>
      <c r="D78" s="5">
        <v>-19080271848</v>
      </c>
      <c r="E78" s="5">
        <v>-89951938486</v>
      </c>
      <c r="F78" s="5">
        <v>-53920234910</v>
      </c>
      <c r="G78" s="5">
        <v>-56777419425</v>
      </c>
      <c r="I78" s="5">
        <v>-252799481289</v>
      </c>
      <c r="J78" s="5">
        <v>-129912883790</v>
      </c>
      <c r="K78" s="5">
        <v>-26653215904</v>
      </c>
      <c r="L78" s="5">
        <v>-114709135630</v>
      </c>
      <c r="M78" s="5">
        <v>77195656470</v>
      </c>
      <c r="N78" s="5">
        <v>29122291312</v>
      </c>
      <c r="O78" s="5">
        <v>178831833792</v>
      </c>
      <c r="P78" s="5">
        <v>110152209336</v>
      </c>
      <c r="Q78" s="5">
        <v>45241799522</v>
      </c>
      <c r="R78" s="5">
        <v>-34936525224</v>
      </c>
    </row>
    <row r="79" spans="3:18" ht="15.5" x14ac:dyDescent="0.35">
      <c r="C79" t="s">
        <v>89</v>
      </c>
      <c r="D79" s="5">
        <v>-19080271848</v>
      </c>
      <c r="E79" s="5">
        <v>-89924289278</v>
      </c>
      <c r="F79" s="5">
        <v>-53920234910</v>
      </c>
      <c r="G79" s="5">
        <v>-56777419425</v>
      </c>
      <c r="I79" s="5">
        <v>-252771832081</v>
      </c>
      <c r="J79" s="5">
        <v>-129763141616</v>
      </c>
      <c r="K79" s="5">
        <v>-28654629295</v>
      </c>
      <c r="L79" s="5">
        <v>-114149127220</v>
      </c>
      <c r="M79" s="5">
        <v>77508374006</v>
      </c>
      <c r="N79" s="5">
        <v>28804413372</v>
      </c>
      <c r="O79" s="5">
        <v>179130129146</v>
      </c>
      <c r="P79" s="5">
        <v>109327015422</v>
      </c>
      <c r="Q79" s="5">
        <v>44645429730</v>
      </c>
      <c r="R79" s="5">
        <v>-34914108521</v>
      </c>
    </row>
    <row r="80" spans="3:18" ht="15.5" x14ac:dyDescent="0.35">
      <c r="C80" t="s">
        <v>90</v>
      </c>
      <c r="D80" s="5">
        <v>-19080271848</v>
      </c>
      <c r="E80" s="5">
        <v>-89924289278</v>
      </c>
      <c r="F80" s="5">
        <v>-53920234910</v>
      </c>
      <c r="G80" s="5">
        <v>-56777419425</v>
      </c>
      <c r="I80" s="5">
        <v>-252771832081</v>
      </c>
      <c r="J80" s="5">
        <v>-129763141616</v>
      </c>
      <c r="K80" s="5">
        <v>-28654629295</v>
      </c>
      <c r="L80" s="5">
        <v>-114149127220</v>
      </c>
      <c r="M80" s="5">
        <v>77508374006</v>
      </c>
      <c r="N80" s="5">
        <v>28804413372</v>
      </c>
      <c r="O80" s="5">
        <v>179130129146</v>
      </c>
      <c r="P80" s="5">
        <v>109327015422</v>
      </c>
      <c r="Q80" s="5">
        <v>44645429730</v>
      </c>
      <c r="R80" s="5">
        <v>-34914108521</v>
      </c>
    </row>
    <row r="82" spans="2:18" ht="15.5" x14ac:dyDescent="0.35">
      <c r="B82" t="s">
        <v>91</v>
      </c>
      <c r="C82" t="s">
        <v>92</v>
      </c>
    </row>
    <row r="83" spans="2:18" ht="15.5" x14ac:dyDescent="0.35">
      <c r="C83" t="s">
        <v>93</v>
      </c>
    </row>
    <row r="84" spans="2:18" ht="15.5" x14ac:dyDescent="0.35">
      <c r="C84" t="s">
        <v>19</v>
      </c>
      <c r="D84" s="5">
        <v>1989475857</v>
      </c>
      <c r="E84" s="5">
        <v>10057184979</v>
      </c>
      <c r="F84" s="5">
        <v>14283724707</v>
      </c>
      <c r="G84" s="5">
        <v>1762421287</v>
      </c>
      <c r="I84" s="5">
        <v>10057184979</v>
      </c>
      <c r="J84" s="5">
        <v>5209673464</v>
      </c>
      <c r="K84" s="5">
        <v>46448693747</v>
      </c>
      <c r="L84" s="5">
        <v>53464902205</v>
      </c>
      <c r="M84" s="5">
        <v>177187926627</v>
      </c>
      <c r="N84" s="5">
        <v>74705135623</v>
      </c>
      <c r="O84" s="5">
        <v>65310109497</v>
      </c>
      <c r="P84" s="5">
        <v>68577231871</v>
      </c>
      <c r="Q84" s="5">
        <v>66370956710</v>
      </c>
      <c r="R84" s="5">
        <v>13494252011</v>
      </c>
    </row>
    <row r="85" spans="2:18" ht="15.5" x14ac:dyDescent="0.35">
      <c r="C85" t="s">
        <v>94</v>
      </c>
      <c r="D85" s="5">
        <v>26645010576</v>
      </c>
      <c r="F85" s="5">
        <v>22923663</v>
      </c>
      <c r="K85" s="5">
        <v>794507669</v>
      </c>
      <c r="L85" s="5">
        <v>40416070144</v>
      </c>
      <c r="M85" s="5">
        <v>34162441899</v>
      </c>
      <c r="O85" s="5">
        <v>14755500448</v>
      </c>
      <c r="P85" s="5">
        <v>1544816400</v>
      </c>
      <c r="Q85" s="5">
        <v>3004827449</v>
      </c>
    </row>
    <row r="86" spans="2:18" ht="15.5" x14ac:dyDescent="0.35">
      <c r="C86" t="s">
        <v>283</v>
      </c>
      <c r="N86" s="5">
        <v>150826797129</v>
      </c>
      <c r="O86" s="5">
        <v>168370825806</v>
      </c>
      <c r="R86" s="5">
        <v>35074409683</v>
      </c>
    </row>
    <row r="87" spans="2:18" ht="15.5" x14ac:dyDescent="0.35">
      <c r="C87" t="s">
        <v>282</v>
      </c>
    </row>
    <row r="88" spans="2:18" ht="15.5" x14ac:dyDescent="0.35">
      <c r="C88" t="s">
        <v>284</v>
      </c>
      <c r="D88" s="5">
        <v>26645010576</v>
      </c>
      <c r="F88" s="5">
        <v>22923663</v>
      </c>
      <c r="K88" s="5">
        <v>794507669</v>
      </c>
      <c r="L88" s="5">
        <v>40416070144</v>
      </c>
      <c r="M88" s="5">
        <v>34162441899</v>
      </c>
      <c r="O88" s="5">
        <v>14755500448</v>
      </c>
      <c r="P88" s="5">
        <v>1544816400</v>
      </c>
      <c r="Q88" s="5">
        <v>3004827449</v>
      </c>
    </row>
    <row r="89" spans="2:18" ht="15.5" x14ac:dyDescent="0.35">
      <c r="C89" t="s">
        <v>95</v>
      </c>
      <c r="N89" s="5">
        <v>98500000</v>
      </c>
      <c r="O89" s="5">
        <v>98500000</v>
      </c>
      <c r="P89" s="5">
        <v>96405495019</v>
      </c>
      <c r="Q89" s="5">
        <v>68543381284</v>
      </c>
    </row>
    <row r="90" spans="2:18" ht="15.5" x14ac:dyDescent="0.35">
      <c r="C90" t="s">
        <v>285</v>
      </c>
      <c r="N90" s="5">
        <v>98500000</v>
      </c>
      <c r="O90" s="5">
        <v>98500000</v>
      </c>
      <c r="P90" s="5">
        <v>96405495019</v>
      </c>
      <c r="Q90" s="5">
        <v>68543381284</v>
      </c>
    </row>
    <row r="91" spans="2:18" ht="15.5" x14ac:dyDescent="0.35">
      <c r="C91" t="s">
        <v>97</v>
      </c>
      <c r="D91" s="5">
        <v>346860000000</v>
      </c>
      <c r="E91" s="5">
        <v>346860000000</v>
      </c>
      <c r="F91" s="5">
        <v>346860000000</v>
      </c>
      <c r="G91" s="5">
        <v>349928336544</v>
      </c>
      <c r="I91" s="5">
        <v>346860000000</v>
      </c>
      <c r="J91" s="5">
        <v>366628336544</v>
      </c>
      <c r="K91" s="5">
        <v>346860000000</v>
      </c>
      <c r="L91" s="5">
        <v>204503000000</v>
      </c>
      <c r="P91" s="5">
        <v>127592666227</v>
      </c>
      <c r="R91" s="5">
        <v>622830000</v>
      </c>
    </row>
    <row r="92" spans="2:18" ht="15.5" x14ac:dyDescent="0.35">
      <c r="C92" t="s">
        <v>96</v>
      </c>
      <c r="D92" s="5">
        <v>183406320674</v>
      </c>
      <c r="E92" s="5">
        <v>208869000282</v>
      </c>
      <c r="F92" s="5">
        <v>157667925996</v>
      </c>
      <c r="G92" s="5">
        <v>162051577335</v>
      </c>
      <c r="I92" s="5">
        <v>208869000282</v>
      </c>
      <c r="J92" s="5">
        <v>162560213509</v>
      </c>
      <c r="K92" s="5">
        <v>185737924490</v>
      </c>
      <c r="L92" s="5">
        <v>161856892027</v>
      </c>
      <c r="M92" s="5">
        <v>168667074470</v>
      </c>
      <c r="N92" s="5">
        <v>74320535607</v>
      </c>
      <c r="O92" s="5">
        <v>63882167749</v>
      </c>
      <c r="P92" s="5">
        <v>113628140888</v>
      </c>
      <c r="Q92" s="5">
        <v>75597323824</v>
      </c>
      <c r="R92" s="5">
        <v>94553628531</v>
      </c>
    </row>
    <row r="93" spans="2:18" ht="15.5" x14ac:dyDescent="0.35">
      <c r="C93" t="s">
        <v>77</v>
      </c>
    </row>
    <row r="94" spans="2:18" ht="15.5" x14ac:dyDescent="0.35">
      <c r="C94" t="s">
        <v>98</v>
      </c>
      <c r="D94" s="5">
        <v>215813814621</v>
      </c>
      <c r="E94" s="5">
        <v>230967131045</v>
      </c>
      <c r="F94" s="5">
        <v>179075193615</v>
      </c>
      <c r="G94" s="5">
        <v>172355302189</v>
      </c>
      <c r="I94" s="5">
        <v>230967131045</v>
      </c>
      <c r="J94" s="5">
        <v>181481816562</v>
      </c>
      <c r="K94" s="5">
        <v>576252421729</v>
      </c>
      <c r="L94" s="5">
        <v>677776438628</v>
      </c>
      <c r="M94" s="5">
        <v>713997609183</v>
      </c>
      <c r="N94" s="5">
        <v>362744240649</v>
      </c>
      <c r="O94" s="5">
        <v>424428805102</v>
      </c>
      <c r="P94" s="5">
        <v>430031716542</v>
      </c>
      <c r="Q94" s="5">
        <v>222236280850</v>
      </c>
      <c r="R94" s="5">
        <v>109192279325</v>
      </c>
    </row>
    <row r="95" spans="2:18" ht="15.5" x14ac:dyDescent="0.35">
      <c r="C95" t="s">
        <v>99</v>
      </c>
    </row>
    <row r="96" spans="2:18" ht="15.5" x14ac:dyDescent="0.35">
      <c r="C96" t="s">
        <v>681</v>
      </c>
      <c r="D96" s="5">
        <v>1182770322215</v>
      </c>
      <c r="E96" s="5">
        <v>1182770322215</v>
      </c>
      <c r="F96" s="5">
        <v>1183815068697</v>
      </c>
      <c r="G96" s="5">
        <v>1183815068697</v>
      </c>
      <c r="I96" s="5">
        <v>1182770322215</v>
      </c>
      <c r="J96" s="5">
        <v>1183815068697</v>
      </c>
      <c r="K96" s="5">
        <v>1190113219209</v>
      </c>
      <c r="L96" s="5">
        <v>1071673158450</v>
      </c>
      <c r="M96" s="5">
        <v>835018286036</v>
      </c>
      <c r="N96" s="5">
        <v>587553800201</v>
      </c>
      <c r="O96" s="5">
        <v>537429531588</v>
      </c>
      <c r="P96" s="5">
        <v>315590148574</v>
      </c>
      <c r="Q96" s="5">
        <v>141358350557</v>
      </c>
      <c r="R96" s="5">
        <v>169733103767</v>
      </c>
    </row>
    <row r="97" spans="3:18" ht="15.5" x14ac:dyDescent="0.35">
      <c r="C97" t="s">
        <v>339</v>
      </c>
      <c r="P97" s="5">
        <v>24295049748</v>
      </c>
      <c r="Q97" s="5">
        <v>20154314639</v>
      </c>
      <c r="R97" s="5">
        <v>1541323385</v>
      </c>
    </row>
    <row r="98" spans="3:18" ht="15.5" x14ac:dyDescent="0.35">
      <c r="C98" t="s">
        <v>101</v>
      </c>
      <c r="D98" s="5">
        <v>260855112981</v>
      </c>
      <c r="E98" s="5">
        <v>270056158031</v>
      </c>
      <c r="F98" s="5">
        <v>252163245858</v>
      </c>
      <c r="G98" s="5">
        <v>262059550674</v>
      </c>
      <c r="I98" s="5">
        <v>270056158031</v>
      </c>
      <c r="J98" s="5">
        <v>277834846891</v>
      </c>
      <c r="K98" s="5">
        <v>312876920341</v>
      </c>
      <c r="L98" s="5">
        <v>343864776561</v>
      </c>
      <c r="M98" s="5">
        <v>359336251351</v>
      </c>
      <c r="N98" s="5">
        <v>327631148610</v>
      </c>
      <c r="O98" s="5">
        <v>377657346631</v>
      </c>
      <c r="P98" s="5">
        <v>295509369625</v>
      </c>
      <c r="Q98" s="5">
        <v>243161016894</v>
      </c>
      <c r="R98" s="5">
        <v>193834463606</v>
      </c>
    </row>
    <row r="99" spans="3:18" ht="15.5" x14ac:dyDescent="0.35">
      <c r="C99" t="s">
        <v>340</v>
      </c>
      <c r="D99" s="5">
        <v>12013624227</v>
      </c>
      <c r="E99" s="5">
        <v>12013624227</v>
      </c>
      <c r="F99" s="5">
        <v>12013624227</v>
      </c>
      <c r="G99" s="5">
        <v>12013624227</v>
      </c>
      <c r="I99" s="5">
        <v>12013624227</v>
      </c>
      <c r="J99" s="5">
        <v>12013624227</v>
      </c>
      <c r="K99" s="5">
        <v>12013624227</v>
      </c>
      <c r="L99" s="5">
        <v>12013624227</v>
      </c>
      <c r="M99" s="5">
        <v>12013624227</v>
      </c>
      <c r="N99" s="5">
        <v>12013624227</v>
      </c>
      <c r="O99" s="5">
        <v>12013624227</v>
      </c>
    </row>
    <row r="100" spans="3:18" ht="15.5" x14ac:dyDescent="0.35">
      <c r="C100" t="s">
        <v>287</v>
      </c>
      <c r="D100" s="5">
        <v>24800554550</v>
      </c>
      <c r="E100" s="5">
        <v>24800554548</v>
      </c>
      <c r="F100" s="5">
        <v>28028200857</v>
      </c>
      <c r="G100" s="5">
        <v>28028200857</v>
      </c>
      <c r="I100" s="5">
        <v>24800554548</v>
      </c>
      <c r="J100" s="5">
        <v>28028200857</v>
      </c>
      <c r="K100" s="5">
        <v>28211227488</v>
      </c>
      <c r="L100" s="5">
        <v>31081712866</v>
      </c>
      <c r="M100" s="5">
        <v>17062757721</v>
      </c>
      <c r="N100" s="5">
        <v>14588570139</v>
      </c>
      <c r="O100" s="5">
        <v>15542056718</v>
      </c>
      <c r="P100" s="5">
        <v>4725266631</v>
      </c>
      <c r="Q100" s="5">
        <v>5318353339</v>
      </c>
      <c r="R100" s="5">
        <v>6335131717</v>
      </c>
    </row>
    <row r="101" spans="3:18" ht="15.5" x14ac:dyDescent="0.35">
      <c r="C101" t="s">
        <v>103</v>
      </c>
      <c r="D101" s="5">
        <v>2114575896945</v>
      </c>
      <c r="E101" s="5">
        <v>2137748904697</v>
      </c>
      <c r="F101" s="5">
        <v>2168640680841</v>
      </c>
      <c r="G101" s="5">
        <v>2198156219209</v>
      </c>
      <c r="I101" s="5">
        <v>2137748904697</v>
      </c>
      <c r="J101" s="5">
        <v>2238141980222</v>
      </c>
      <c r="K101" s="5">
        <v>2026964207973</v>
      </c>
      <c r="L101" s="5">
        <v>1798177599273</v>
      </c>
      <c r="M101" s="5">
        <v>1344395786233</v>
      </c>
      <c r="N101" s="5">
        <v>1027704518846</v>
      </c>
      <c r="O101" s="5">
        <v>1004872366123</v>
      </c>
      <c r="P101" s="5">
        <v>887314895228</v>
      </c>
      <c r="Q101" s="5">
        <v>489937687246</v>
      </c>
      <c r="R101" s="5">
        <v>447651986216</v>
      </c>
    </row>
    <row r="102" spans="3:18" ht="15.5" x14ac:dyDescent="0.35">
      <c r="C102" t="s">
        <v>104</v>
      </c>
      <c r="D102" s="5">
        <v>2330389711566</v>
      </c>
      <c r="E102" s="5">
        <v>2368716035742</v>
      </c>
      <c r="F102" s="5">
        <v>2347715874456</v>
      </c>
      <c r="G102" s="5">
        <v>2370511521398</v>
      </c>
      <c r="I102" s="5">
        <v>2368716035742</v>
      </c>
      <c r="J102" s="5">
        <v>2419623796784</v>
      </c>
      <c r="K102" s="5">
        <v>2603216629702</v>
      </c>
      <c r="L102" s="5">
        <v>2475954037901</v>
      </c>
      <c r="M102" s="5">
        <v>2058393395416</v>
      </c>
      <c r="N102" s="5">
        <v>1390448759495</v>
      </c>
      <c r="O102" s="5">
        <v>1429301171225</v>
      </c>
      <c r="P102" s="5">
        <v>1317346611770</v>
      </c>
      <c r="Q102" s="5">
        <v>712173968096</v>
      </c>
      <c r="R102" s="5">
        <v>556844265541</v>
      </c>
    </row>
    <row r="103" spans="3:18" ht="15.5" x14ac:dyDescent="0.35">
      <c r="C103" t="s">
        <v>105</v>
      </c>
    </row>
    <row r="104" spans="3:18" ht="15.5" x14ac:dyDescent="0.35">
      <c r="C104" t="s">
        <v>106</v>
      </c>
    </row>
    <row r="105" spans="3:18" ht="15.5" x14ac:dyDescent="0.35">
      <c r="C105" t="s">
        <v>107</v>
      </c>
      <c r="D105" s="5">
        <v>1935548177198</v>
      </c>
      <c r="E105" s="5">
        <v>1956191059072</v>
      </c>
      <c r="F105" s="5">
        <v>1841467698077</v>
      </c>
      <c r="G105" s="5">
        <v>1814232936905</v>
      </c>
      <c r="I105" s="5">
        <v>1956191059072</v>
      </c>
      <c r="J105" s="5">
        <v>1760076142563</v>
      </c>
      <c r="K105" s="5">
        <v>439600408651</v>
      </c>
      <c r="L105" s="5">
        <v>708012768442</v>
      </c>
      <c r="M105" s="5">
        <v>254088502847</v>
      </c>
      <c r="N105" s="5">
        <v>309088351977</v>
      </c>
      <c r="O105" s="5">
        <v>285523262923</v>
      </c>
      <c r="P105" s="5">
        <v>366342449195</v>
      </c>
      <c r="Q105" s="5">
        <v>201916771013</v>
      </c>
      <c r="R105" s="5">
        <v>184348944913</v>
      </c>
    </row>
    <row r="106" spans="3:18" ht="15.5" x14ac:dyDescent="0.35">
      <c r="C106" t="s">
        <v>112</v>
      </c>
      <c r="K106" s="5">
        <v>42381065000</v>
      </c>
      <c r="L106" s="5">
        <v>228230321443</v>
      </c>
      <c r="N106" s="5">
        <v>109976685000</v>
      </c>
      <c r="O106" s="5">
        <v>157720746000</v>
      </c>
      <c r="P106" s="5">
        <v>90448326000</v>
      </c>
      <c r="Q106" s="5">
        <v>94107835644</v>
      </c>
      <c r="R106" s="5">
        <v>93329855308</v>
      </c>
    </row>
    <row r="107" spans="3:18" ht="15.5" x14ac:dyDescent="0.35">
      <c r="C107" t="s">
        <v>108</v>
      </c>
    </row>
    <row r="108" spans="3:18" ht="15.5" x14ac:dyDescent="0.35">
      <c r="C108" t="s">
        <v>289</v>
      </c>
      <c r="D108" s="5">
        <v>114298238174</v>
      </c>
      <c r="E108" s="5">
        <v>121275089699</v>
      </c>
      <c r="F108" s="5">
        <v>68844028355</v>
      </c>
      <c r="G108" s="5">
        <v>71877765213</v>
      </c>
      <c r="I108" s="5">
        <v>121275089699</v>
      </c>
      <c r="J108" s="5">
        <v>75998997968</v>
      </c>
      <c r="K108" s="5">
        <v>74781222484</v>
      </c>
      <c r="L108" s="5">
        <v>80349406457</v>
      </c>
      <c r="M108" s="5">
        <v>64712376555</v>
      </c>
      <c r="N108" s="5">
        <v>61877620561</v>
      </c>
      <c r="O108" s="5">
        <v>14536548689</v>
      </c>
      <c r="P108" s="5">
        <v>47743156346</v>
      </c>
      <c r="Q108" s="5">
        <v>14921317329</v>
      </c>
      <c r="R108" s="5">
        <v>7643675853</v>
      </c>
    </row>
    <row r="109" spans="3:18" ht="15.5" x14ac:dyDescent="0.35">
      <c r="C109" t="s">
        <v>109</v>
      </c>
      <c r="P109" s="5">
        <v>161578500000</v>
      </c>
    </row>
    <row r="110" spans="3:18" ht="15.5" x14ac:dyDescent="0.35">
      <c r="C110" t="s">
        <v>290</v>
      </c>
      <c r="N110" s="5">
        <v>150826797129</v>
      </c>
      <c r="O110" s="5">
        <v>168370825806</v>
      </c>
      <c r="P110" s="5">
        <v>161578500000</v>
      </c>
      <c r="R110" s="5">
        <v>35074409683</v>
      </c>
    </row>
    <row r="111" spans="3:18" ht="15.5" x14ac:dyDescent="0.35">
      <c r="C111" t="s">
        <v>118</v>
      </c>
      <c r="D111" s="5">
        <v>16396392078</v>
      </c>
      <c r="E111" s="5">
        <v>15096392078</v>
      </c>
      <c r="F111" s="5">
        <v>11647384578</v>
      </c>
      <c r="G111" s="5">
        <v>8197384578</v>
      </c>
      <c r="I111" s="5">
        <v>15096392078</v>
      </c>
      <c r="J111" s="5">
        <v>3418800000</v>
      </c>
      <c r="K111" s="5">
        <v>3418800000</v>
      </c>
      <c r="L111" s="5">
        <v>3418800000</v>
      </c>
      <c r="M111" s="5">
        <v>3418800000</v>
      </c>
      <c r="N111" s="5">
        <v>3418800000</v>
      </c>
      <c r="O111" s="5">
        <v>38899300000</v>
      </c>
      <c r="R111" s="5">
        <v>153219264357</v>
      </c>
    </row>
    <row r="112" spans="3:18" ht="15.5" x14ac:dyDescent="0.35">
      <c r="C112" t="s">
        <v>113</v>
      </c>
    </row>
    <row r="113" spans="3:18" ht="15.5" x14ac:dyDescent="0.35">
      <c r="C113" t="s">
        <v>402</v>
      </c>
      <c r="L113" s="5">
        <v>1259531383</v>
      </c>
      <c r="M113" s="5">
        <v>8284108642</v>
      </c>
      <c r="N113" s="5">
        <v>9396935002</v>
      </c>
      <c r="O113" s="5">
        <v>3631922213</v>
      </c>
      <c r="P113" s="5">
        <v>4305740294</v>
      </c>
      <c r="Q113" s="5">
        <v>1198518642</v>
      </c>
      <c r="R113" s="5">
        <v>1048976374</v>
      </c>
    </row>
    <row r="114" spans="3:18" ht="15.5" x14ac:dyDescent="0.35">
      <c r="C114" t="s">
        <v>288</v>
      </c>
      <c r="K114" s="5">
        <v>1375450489259</v>
      </c>
      <c r="L114" s="5">
        <v>954338812232</v>
      </c>
      <c r="M114" s="5">
        <v>840535166945</v>
      </c>
      <c r="N114" s="5">
        <v>42000000000</v>
      </c>
      <c r="O114" s="5">
        <v>66000000000</v>
      </c>
      <c r="P114" s="5">
        <v>90000000000</v>
      </c>
      <c r="Q114" s="5">
        <v>7314600289</v>
      </c>
      <c r="R114" s="5">
        <v>19745731957</v>
      </c>
    </row>
    <row r="115" spans="3:18" ht="15.5" x14ac:dyDescent="0.35">
      <c r="C115" t="s">
        <v>115</v>
      </c>
      <c r="D115" s="5">
        <v>1486610567291</v>
      </c>
      <c r="E115" s="5">
        <v>1501352675537</v>
      </c>
      <c r="F115" s="5">
        <v>1501149699842</v>
      </c>
      <c r="G115" s="5">
        <v>1501269336139</v>
      </c>
      <c r="I115" s="5">
        <v>1501352675537</v>
      </c>
      <c r="J115" s="5">
        <v>1501502845066</v>
      </c>
      <c r="K115" s="5">
        <v>127949883084</v>
      </c>
      <c r="L115" s="5">
        <v>320726454312</v>
      </c>
      <c r="M115" s="5">
        <v>165451318897</v>
      </c>
      <c r="N115" s="5">
        <v>31255131192</v>
      </c>
      <c r="O115" s="5">
        <v>30049976731</v>
      </c>
      <c r="P115" s="5">
        <v>28235403944</v>
      </c>
      <c r="Q115" s="5">
        <v>14516051777</v>
      </c>
      <c r="R115" s="5">
        <v>23591567847</v>
      </c>
    </row>
    <row r="116" spans="3:18" ht="15.5" x14ac:dyDescent="0.35">
      <c r="C116" t="s">
        <v>111</v>
      </c>
      <c r="D116" s="5">
        <v>242582882912</v>
      </c>
      <c r="E116" s="5">
        <v>222489168770</v>
      </c>
      <c r="F116" s="5">
        <v>163650225431</v>
      </c>
      <c r="G116" s="5">
        <v>145994316378</v>
      </c>
      <c r="I116" s="5">
        <v>222489168770</v>
      </c>
      <c r="J116" s="5">
        <v>98666860959</v>
      </c>
      <c r="K116" s="5">
        <v>17441611121</v>
      </c>
      <c r="L116" s="5">
        <v>8414731862</v>
      </c>
      <c r="M116" s="5">
        <v>3743500934</v>
      </c>
      <c r="N116" s="5">
        <v>1110170853</v>
      </c>
      <c r="O116" s="5">
        <v>2705475388</v>
      </c>
      <c r="P116" s="5">
        <v>3010576104</v>
      </c>
      <c r="Q116" s="5">
        <v>2737886213</v>
      </c>
      <c r="R116" s="5">
        <v>3077772290</v>
      </c>
    </row>
    <row r="117" spans="3:18" ht="15.5" x14ac:dyDescent="0.35">
      <c r="C117" t="s">
        <v>110</v>
      </c>
      <c r="D117" s="5">
        <v>177126612</v>
      </c>
      <c r="E117" s="5">
        <v>195126099</v>
      </c>
      <c r="F117" s="5">
        <v>428220106</v>
      </c>
      <c r="G117" s="5">
        <v>238814938</v>
      </c>
      <c r="I117" s="5">
        <v>195126099</v>
      </c>
      <c r="J117" s="5">
        <v>88992347</v>
      </c>
      <c r="K117" s="5">
        <v>3629701805</v>
      </c>
      <c r="L117" s="5">
        <v>1142167582</v>
      </c>
      <c r="M117" s="5">
        <v>2123986973</v>
      </c>
      <c r="N117" s="5">
        <v>1903787112</v>
      </c>
      <c r="O117" s="5">
        <v>30627984151</v>
      </c>
      <c r="P117" s="5">
        <v>16573221352</v>
      </c>
      <c r="Q117" s="5">
        <v>12749081761</v>
      </c>
      <c r="R117" s="5">
        <v>1083232338</v>
      </c>
    </row>
    <row r="118" spans="3:18" ht="15.5" x14ac:dyDescent="0.35">
      <c r="C118" t="s">
        <v>116</v>
      </c>
      <c r="D118" s="5">
        <v>51989761376</v>
      </c>
      <c r="E118" s="5">
        <v>50592931830</v>
      </c>
      <c r="F118" s="5">
        <v>54391842261</v>
      </c>
      <c r="G118" s="5">
        <v>50502015465</v>
      </c>
      <c r="I118" s="5">
        <v>50592931830</v>
      </c>
      <c r="J118" s="5">
        <v>44843777300</v>
      </c>
      <c r="K118" s="5">
        <v>1419149202514</v>
      </c>
      <c r="L118" s="5">
        <v>994819621627</v>
      </c>
      <c r="M118" s="5">
        <v>917034117517</v>
      </c>
      <c r="N118" s="5">
        <v>271598006472</v>
      </c>
      <c r="O118" s="5">
        <v>362819920628</v>
      </c>
      <c r="P118" s="5">
        <v>362866085877</v>
      </c>
      <c r="Q118" s="5">
        <v>31446135807</v>
      </c>
      <c r="R118" s="5">
        <v>225529688421</v>
      </c>
    </row>
    <row r="119" spans="3:18" ht="15.5" x14ac:dyDescent="0.35">
      <c r="C119" t="s">
        <v>117</v>
      </c>
      <c r="D119" s="5">
        <v>51989761376</v>
      </c>
      <c r="E119" s="5">
        <v>50592931830</v>
      </c>
      <c r="F119" s="5">
        <v>54391842261</v>
      </c>
      <c r="G119" s="5">
        <v>50502015465</v>
      </c>
      <c r="I119" s="5">
        <v>50592931830</v>
      </c>
      <c r="J119" s="5">
        <v>44843777300</v>
      </c>
      <c r="K119" s="5">
        <v>1419149202514</v>
      </c>
      <c r="L119" s="5">
        <v>994819621627</v>
      </c>
      <c r="M119" s="5">
        <v>917034117517</v>
      </c>
      <c r="N119" s="5">
        <v>271598006472</v>
      </c>
      <c r="O119" s="5">
        <v>362819920628</v>
      </c>
      <c r="P119" s="5">
        <v>362866085877</v>
      </c>
      <c r="Q119" s="5">
        <v>31446135807</v>
      </c>
      <c r="R119" s="5">
        <v>225529688421</v>
      </c>
    </row>
    <row r="120" spans="3:18" ht="15.5" x14ac:dyDescent="0.35">
      <c r="C120" t="s">
        <v>119</v>
      </c>
    </row>
    <row r="121" spans="3:18" ht="15.5" x14ac:dyDescent="0.35">
      <c r="C121" t="s">
        <v>120</v>
      </c>
      <c r="D121" s="5">
        <v>370204463</v>
      </c>
      <c r="E121" s="5">
        <v>484350233</v>
      </c>
      <c r="I121" s="5">
        <v>484350233</v>
      </c>
      <c r="K121" s="5">
        <v>1376052355807</v>
      </c>
      <c r="L121" s="5">
        <v>956176475852</v>
      </c>
      <c r="M121" s="5">
        <v>855153821691</v>
      </c>
      <c r="N121" s="5">
        <v>51396935002</v>
      </c>
      <c r="O121" s="5">
        <v>69631922213</v>
      </c>
      <c r="P121" s="5">
        <v>94305740294</v>
      </c>
      <c r="Q121" s="5">
        <v>8513118931</v>
      </c>
      <c r="R121" s="5">
        <v>20794708331</v>
      </c>
    </row>
    <row r="122" spans="3:18" ht="15.5" x14ac:dyDescent="0.35">
      <c r="C122" t="s">
        <v>121</v>
      </c>
      <c r="D122" s="5">
        <v>1987537938574</v>
      </c>
      <c r="E122" s="5">
        <v>2006783990902</v>
      </c>
      <c r="F122" s="5">
        <v>1895859540338</v>
      </c>
      <c r="G122" s="5">
        <v>1864734952370</v>
      </c>
      <c r="I122" s="5">
        <v>2006783990902</v>
      </c>
      <c r="J122" s="5">
        <v>1804919919863</v>
      </c>
      <c r="K122" s="5">
        <v>1858749611165</v>
      </c>
      <c r="L122" s="5">
        <v>1702832390069</v>
      </c>
      <c r="M122" s="5">
        <v>1171122620364</v>
      </c>
      <c r="N122" s="5">
        <v>580686358449</v>
      </c>
      <c r="O122" s="5">
        <v>648343183551</v>
      </c>
      <c r="P122" s="5">
        <v>729208535072</v>
      </c>
      <c r="Q122" s="5">
        <v>233362906820</v>
      </c>
      <c r="R122" s="5">
        <v>409878633334</v>
      </c>
    </row>
    <row r="123" spans="3:18" ht="15.5" x14ac:dyDescent="0.35">
      <c r="C123" t="s">
        <v>122</v>
      </c>
    </row>
    <row r="124" spans="3:18" ht="15.5" x14ac:dyDescent="0.35">
      <c r="C124" t="s">
        <v>123</v>
      </c>
      <c r="D124" s="5">
        <v>505000000000</v>
      </c>
      <c r="E124" s="5">
        <v>505000000000</v>
      </c>
      <c r="F124" s="5">
        <v>505000000000</v>
      </c>
      <c r="G124" s="5">
        <v>505000000000</v>
      </c>
      <c r="I124" s="5">
        <v>505000000000</v>
      </c>
      <c r="J124" s="5">
        <v>505000000000</v>
      </c>
      <c r="K124" s="5">
        <v>505000000000</v>
      </c>
      <c r="L124" s="5">
        <v>505000000000</v>
      </c>
      <c r="M124" s="5">
        <v>505000000000</v>
      </c>
      <c r="N124" s="5">
        <v>505000000000</v>
      </c>
      <c r="O124" s="5">
        <v>505000000000</v>
      </c>
      <c r="P124" s="5">
        <v>505000000000</v>
      </c>
      <c r="Q124" s="5">
        <v>505000000000</v>
      </c>
      <c r="R124" s="5">
        <v>250000000000</v>
      </c>
    </row>
    <row r="125" spans="3:18" ht="15.5" x14ac:dyDescent="0.35">
      <c r="C125" t="s">
        <v>124</v>
      </c>
      <c r="D125" s="5">
        <v>32199999339</v>
      </c>
      <c r="E125" s="5">
        <v>32199999339</v>
      </c>
      <c r="F125" s="5">
        <v>32199999339</v>
      </c>
      <c r="G125" s="5">
        <v>32199999339</v>
      </c>
      <c r="I125" s="5">
        <v>32199999339</v>
      </c>
      <c r="J125" s="5">
        <v>32199999339</v>
      </c>
      <c r="K125" s="5">
        <v>32199999339</v>
      </c>
      <c r="L125" s="5">
        <v>32199999339</v>
      </c>
      <c r="M125" s="5">
        <v>32199999339</v>
      </c>
      <c r="N125" s="5">
        <v>32199999339</v>
      </c>
      <c r="O125" s="5">
        <v>32199999339</v>
      </c>
      <c r="P125" s="5">
        <v>32199999339</v>
      </c>
      <c r="Q125" s="5">
        <v>32199999339</v>
      </c>
    </row>
    <row r="126" spans="3:18" ht="15.5" x14ac:dyDescent="0.35">
      <c r="C126" t="s">
        <v>125</v>
      </c>
      <c r="D126" s="5">
        <v>-183425971803</v>
      </c>
      <c r="E126" s="5">
        <v>-158570953731</v>
      </c>
      <c r="F126" s="5">
        <v>-72576115819</v>
      </c>
      <c r="G126" s="5">
        <v>-21429229527</v>
      </c>
      <c r="I126" s="5">
        <v>-158570953731</v>
      </c>
      <c r="J126" s="5">
        <v>84724081528</v>
      </c>
      <c r="K126" s="5">
        <v>205637747919</v>
      </c>
      <c r="L126" s="5">
        <v>228333820002</v>
      </c>
      <c r="M126" s="5">
        <v>330763589730</v>
      </c>
      <c r="N126" s="5">
        <v>250537375542</v>
      </c>
      <c r="O126" s="5">
        <v>219798316841</v>
      </c>
      <c r="P126" s="5">
        <v>50938077359</v>
      </c>
      <c r="Q126" s="5">
        <v>-58388938063</v>
      </c>
      <c r="R126" s="5">
        <v>-103034367793</v>
      </c>
    </row>
    <row r="127" spans="3:18" ht="15.5" x14ac:dyDescent="0.35">
      <c r="C127" t="s">
        <v>297</v>
      </c>
      <c r="D127" s="5">
        <v>-10922254544</v>
      </c>
      <c r="E127" s="5">
        <v>-16697000768</v>
      </c>
      <c r="F127" s="5">
        <v>-12767549402</v>
      </c>
      <c r="G127" s="5">
        <v>-9994200784</v>
      </c>
      <c r="I127" s="5">
        <v>-16697000768</v>
      </c>
      <c r="J127" s="5">
        <v>-7220203946</v>
      </c>
      <c r="K127" s="5">
        <v>1629271279</v>
      </c>
      <c r="L127" s="5">
        <v>7587828491</v>
      </c>
      <c r="M127" s="5">
        <v>19307185983</v>
      </c>
      <c r="N127" s="5">
        <v>22025026165</v>
      </c>
      <c r="O127" s="5">
        <v>23959671494</v>
      </c>
    </row>
    <row r="128" spans="3:18" ht="15.5" x14ac:dyDescent="0.35">
      <c r="C128" t="s">
        <v>9</v>
      </c>
      <c r="D128" s="5">
        <v>342851772992</v>
      </c>
      <c r="E128" s="5">
        <v>361932044840</v>
      </c>
      <c r="F128" s="5">
        <v>451856334118</v>
      </c>
      <c r="G128" s="5">
        <v>505776569028</v>
      </c>
      <c r="I128" s="5">
        <v>361932044840</v>
      </c>
      <c r="J128" s="5">
        <v>614703876921</v>
      </c>
      <c r="K128" s="5">
        <v>744467018537</v>
      </c>
      <c r="L128" s="5">
        <v>773121647832</v>
      </c>
      <c r="M128" s="5">
        <v>887270775052</v>
      </c>
      <c r="N128" s="5">
        <v>809762401046</v>
      </c>
      <c r="O128" s="5">
        <v>780957987674</v>
      </c>
      <c r="P128" s="5">
        <v>588138076698</v>
      </c>
      <c r="Q128" s="5">
        <v>478811061276</v>
      </c>
      <c r="R128" s="5">
        <v>146965632207</v>
      </c>
    </row>
    <row r="129" spans="2:18" ht="15.5" x14ac:dyDescent="0.35">
      <c r="C129" t="s">
        <v>126</v>
      </c>
      <c r="D129" s="5">
        <v>2330389711566</v>
      </c>
      <c r="E129" s="5">
        <v>2368716035742</v>
      </c>
      <c r="F129" s="5">
        <v>2347715874456</v>
      </c>
      <c r="G129" s="5">
        <v>2370511521398</v>
      </c>
      <c r="I129" s="5">
        <v>2368716035742</v>
      </c>
      <c r="J129" s="5">
        <v>2419623796784</v>
      </c>
      <c r="K129" s="5">
        <v>2603216629702</v>
      </c>
      <c r="L129" s="5">
        <v>2475954037901</v>
      </c>
      <c r="M129" s="5">
        <v>2058393395416</v>
      </c>
      <c r="N129" s="5">
        <v>1390448759495</v>
      </c>
      <c r="O129" s="5">
        <v>1429301171225</v>
      </c>
      <c r="P129" s="5">
        <v>1317346611770</v>
      </c>
      <c r="Q129" s="5">
        <v>712173968096</v>
      </c>
      <c r="R129" s="5">
        <v>556844265541</v>
      </c>
    </row>
    <row r="130" spans="2:18" ht="15.5" x14ac:dyDescent="0.35">
      <c r="C130" t="s">
        <v>127</v>
      </c>
      <c r="D130" s="5">
        <v>25250000000</v>
      </c>
      <c r="E130" s="5">
        <v>25250000000</v>
      </c>
      <c r="F130" s="5">
        <v>25250000000</v>
      </c>
      <c r="G130" s="5">
        <v>25250000000</v>
      </c>
      <c r="I130" s="5">
        <v>25250000000</v>
      </c>
      <c r="J130" s="5">
        <v>25250000000</v>
      </c>
      <c r="K130" s="5">
        <v>25250000000</v>
      </c>
      <c r="L130" s="5">
        <v>25250000000</v>
      </c>
      <c r="M130" s="5">
        <v>25250000000</v>
      </c>
      <c r="N130" s="5">
        <v>25250000000</v>
      </c>
      <c r="O130" s="5">
        <v>25250000000</v>
      </c>
      <c r="P130" s="5">
        <v>5050000000</v>
      </c>
      <c r="Q130" s="5">
        <v>5050000000</v>
      </c>
      <c r="R130" s="5">
        <v>2500000</v>
      </c>
    </row>
    <row r="132" spans="2:18" ht="15.5" x14ac:dyDescent="0.35">
      <c r="B132" t="s">
        <v>128</v>
      </c>
      <c r="C132" t="s">
        <v>129</v>
      </c>
      <c r="D132" s="5">
        <v>-19846094716</v>
      </c>
      <c r="E132" s="5">
        <v>-26065746293</v>
      </c>
      <c r="F132" s="5">
        <v>-6674363977</v>
      </c>
      <c r="G132" s="5">
        <v>-4572423204</v>
      </c>
      <c r="I132" s="5">
        <v>-42168298711</v>
      </c>
      <c r="J132" s="5">
        <v>23572079534</v>
      </c>
      <c r="K132" s="5">
        <v>112989057532</v>
      </c>
      <c r="L132" s="5">
        <v>153579087270</v>
      </c>
      <c r="M132" s="5">
        <v>-102535087736</v>
      </c>
      <c r="N132" s="5">
        <v>208905876966</v>
      </c>
      <c r="O132" s="5">
        <v>282325784051</v>
      </c>
      <c r="P132" s="5">
        <v>90816406568</v>
      </c>
      <c r="Q132" s="5">
        <v>32588237913</v>
      </c>
      <c r="R132" s="5">
        <v>85647622527</v>
      </c>
    </row>
    <row r="133" spans="2:18" ht="15.5" x14ac:dyDescent="0.35">
      <c r="C133" t="s">
        <v>298</v>
      </c>
      <c r="D133" s="5">
        <v>31782224398</v>
      </c>
      <c r="E133" s="5">
        <v>1115274816</v>
      </c>
      <c r="F133" s="5">
        <v>15485580180</v>
      </c>
      <c r="G133" s="5">
        <v>7788100000</v>
      </c>
      <c r="I133" s="5">
        <v>37263830976</v>
      </c>
      <c r="J133" s="5">
        <v>158440712946</v>
      </c>
      <c r="K133" s="5">
        <v>614207684549</v>
      </c>
      <c r="L133" s="5">
        <v>738474917304</v>
      </c>
      <c r="M133" s="5">
        <v>762017348713</v>
      </c>
      <c r="N133" s="5">
        <v>672324310642</v>
      </c>
      <c r="O133" s="5">
        <v>731049838675</v>
      </c>
      <c r="P133" s="5">
        <v>879946929692</v>
      </c>
      <c r="Q133" s="5">
        <v>451584565235</v>
      </c>
      <c r="R133" s="5">
        <v>146830925802</v>
      </c>
    </row>
    <row r="134" spans="2:18" ht="15.5" x14ac:dyDescent="0.35">
      <c r="C134" t="s">
        <v>682</v>
      </c>
    </row>
    <row r="135" spans="2:18" ht="15.5" x14ac:dyDescent="0.35">
      <c r="C135" t="s">
        <v>474</v>
      </c>
      <c r="D135" s="5">
        <v>1023923</v>
      </c>
      <c r="E135" s="5">
        <v>149685117</v>
      </c>
      <c r="I135" s="5">
        <v>149685117</v>
      </c>
      <c r="J135" s="5">
        <v>1753824187</v>
      </c>
      <c r="K135" s="5">
        <v>4923863</v>
      </c>
      <c r="L135" s="5">
        <v>22769556532</v>
      </c>
      <c r="M135" s="5">
        <v>24534261979</v>
      </c>
      <c r="N135" s="5">
        <v>180097317</v>
      </c>
      <c r="O135" s="5">
        <v>302659015</v>
      </c>
      <c r="P135" s="5">
        <v>10833487257</v>
      </c>
      <c r="Q135" s="5">
        <v>103514485</v>
      </c>
      <c r="R135" s="5">
        <v>1919453530</v>
      </c>
    </row>
    <row r="136" spans="2:18" ht="15.5" x14ac:dyDescent="0.35">
      <c r="C136" t="s">
        <v>408</v>
      </c>
      <c r="D136" s="5">
        <v>-16512594504</v>
      </c>
      <c r="E136" s="5">
        <v>-5711655434</v>
      </c>
      <c r="F136" s="5">
        <v>-9459122739</v>
      </c>
      <c r="G136" s="5">
        <v>-15045531486</v>
      </c>
      <c r="I136" s="5">
        <v>-40616059136</v>
      </c>
      <c r="J136" s="5">
        <v>-107622700770</v>
      </c>
      <c r="K136" s="5">
        <v>-362312343069</v>
      </c>
      <c r="L136" s="5">
        <v>-443699961240</v>
      </c>
      <c r="M136" s="5">
        <v>-607488651390</v>
      </c>
      <c r="N136" s="5">
        <v>-351397031277</v>
      </c>
      <c r="O136" s="5">
        <v>-465920503564</v>
      </c>
      <c r="P136" s="5">
        <v>-562904551670</v>
      </c>
      <c r="Q136" s="5">
        <v>-245666032305</v>
      </c>
      <c r="R136" s="5">
        <v>-31036421490</v>
      </c>
    </row>
    <row r="137" spans="2:18" ht="15.5" x14ac:dyDescent="0.35">
      <c r="C137" t="s">
        <v>160</v>
      </c>
    </row>
    <row r="138" spans="2:18" ht="15.5" x14ac:dyDescent="0.35">
      <c r="C138" t="s">
        <v>683</v>
      </c>
      <c r="E138" s="5">
        <v>9462437920</v>
      </c>
      <c r="F138" s="5">
        <v>-9462437920</v>
      </c>
    </row>
    <row r="139" spans="2:18" ht="15.5" x14ac:dyDescent="0.35">
      <c r="C139" t="s">
        <v>684</v>
      </c>
      <c r="E139" s="5">
        <v>-2572209202</v>
      </c>
      <c r="I139" s="5">
        <v>-2572209202</v>
      </c>
    </row>
    <row r="140" spans="2:18" ht="15.5" x14ac:dyDescent="0.35">
      <c r="C140" t="s">
        <v>479</v>
      </c>
      <c r="D140" s="5">
        <v>30044244167</v>
      </c>
      <c r="E140" s="5">
        <v>-33560622</v>
      </c>
      <c r="F140" s="5">
        <v>-154521111</v>
      </c>
      <c r="G140" s="5">
        <v>-370570452</v>
      </c>
      <c r="I140" s="5">
        <v>-1174610176</v>
      </c>
      <c r="J140" s="5">
        <v>-28965160910</v>
      </c>
      <c r="K140" s="5">
        <v>-66248220598</v>
      </c>
      <c r="L140" s="5">
        <v>-115915615240</v>
      </c>
      <c r="M140" s="5">
        <v>-68622746627</v>
      </c>
      <c r="N140" s="5">
        <v>-46965789510</v>
      </c>
      <c r="O140" s="5">
        <v>-40151957331</v>
      </c>
      <c r="P140" s="5">
        <v>-15512934759</v>
      </c>
      <c r="Q140" s="5">
        <v>-13021507268</v>
      </c>
      <c r="R140" s="5">
        <v>-12696954694</v>
      </c>
    </row>
    <row r="141" spans="2:18" ht="15.5" x14ac:dyDescent="0.35">
      <c r="C141" t="s">
        <v>299</v>
      </c>
      <c r="D141" s="5">
        <v>-9459752347</v>
      </c>
      <c r="E141" s="5">
        <v>-6440879811</v>
      </c>
      <c r="F141" s="5">
        <v>-6557390441</v>
      </c>
      <c r="G141" s="5">
        <v>-4854140171</v>
      </c>
      <c r="I141" s="5">
        <v>-23454120480</v>
      </c>
      <c r="J141" s="5">
        <v>-38110179056</v>
      </c>
      <c r="K141" s="5">
        <v>-34964108590</v>
      </c>
      <c r="L141" s="5">
        <v>-34198565370</v>
      </c>
      <c r="M141" s="5">
        <v>-21259993544</v>
      </c>
      <c r="N141" s="5">
        <v>-17757718499</v>
      </c>
      <c r="O141" s="5">
        <v>-12852011223</v>
      </c>
      <c r="P141" s="5">
        <v>-16178845976</v>
      </c>
      <c r="Q141" s="5">
        <v>-23313906642</v>
      </c>
      <c r="R141" s="5">
        <v>-5925737933</v>
      </c>
    </row>
    <row r="142" spans="2:18" ht="15.5" x14ac:dyDescent="0.35">
      <c r="C142" t="s">
        <v>537</v>
      </c>
      <c r="J142" s="5">
        <v>-24758157667</v>
      </c>
      <c r="K142" s="5">
        <v>-9039961960</v>
      </c>
      <c r="L142" s="5">
        <v>19631796702</v>
      </c>
      <c r="M142" s="5">
        <v>-121050196381</v>
      </c>
      <c r="N142" s="5">
        <v>16412161927</v>
      </c>
      <c r="O142" s="5">
        <v>87758802465</v>
      </c>
      <c r="P142" s="5">
        <v>-110937777712</v>
      </c>
      <c r="Q142" s="5">
        <v>-108671618861</v>
      </c>
      <c r="R142" s="5">
        <v>-7316141447</v>
      </c>
    </row>
    <row r="143" spans="2:18" ht="15.5" x14ac:dyDescent="0.35">
      <c r="C143" t="s">
        <v>685</v>
      </c>
      <c r="E143" s="5">
        <v>5487790562</v>
      </c>
      <c r="I143" s="5">
        <v>5487790562</v>
      </c>
    </row>
    <row r="144" spans="2:18" ht="15.5" x14ac:dyDescent="0.35">
      <c r="C144" t="s">
        <v>598</v>
      </c>
      <c r="D144" s="5">
        <v>-214392728</v>
      </c>
      <c r="E144" s="5">
        <v>-10270023267</v>
      </c>
      <c r="F144" s="5">
        <v>-1138007</v>
      </c>
      <c r="G144" s="5">
        <v>8427716726</v>
      </c>
      <c r="J144" s="5">
        <v>62833740804</v>
      </c>
      <c r="K144" s="5">
        <v>-28658916663</v>
      </c>
      <c r="L144" s="5">
        <v>-33483041418</v>
      </c>
      <c r="M144" s="5">
        <v>-70665110486</v>
      </c>
      <c r="N144" s="5">
        <v>-63890153634</v>
      </c>
      <c r="O144" s="5">
        <v>-17861043986</v>
      </c>
      <c r="P144" s="5">
        <v>-94429900264</v>
      </c>
      <c r="Q144" s="5">
        <v>-28426776731</v>
      </c>
      <c r="R144" s="5">
        <v>-6127501241</v>
      </c>
    </row>
    <row r="145" spans="3:18" ht="15.5" x14ac:dyDescent="0.35">
      <c r="C145" t="s">
        <v>451</v>
      </c>
      <c r="D145" s="5">
        <v>-55486847625</v>
      </c>
      <c r="E145" s="5">
        <v>-17252606372</v>
      </c>
      <c r="F145" s="5">
        <v>3474666061</v>
      </c>
      <c r="G145" s="5">
        <v>-517997821</v>
      </c>
      <c r="I145" s="5">
        <v>-17252606372</v>
      </c>
    </row>
    <row r="146" spans="3:18" ht="15.5" x14ac:dyDescent="0.35">
      <c r="C146" t="s">
        <v>152</v>
      </c>
      <c r="D146" s="5">
        <v>-13556254016</v>
      </c>
      <c r="E146" s="5">
        <v>11545357545</v>
      </c>
      <c r="F146" s="5">
        <v>-3452969627</v>
      </c>
      <c r="G146" s="5">
        <v>-5117022141</v>
      </c>
      <c r="I146" s="5">
        <v>-2141121013</v>
      </c>
      <c r="J146" s="5">
        <v>-54547125493</v>
      </c>
      <c r="K146" s="5">
        <v>40200745021</v>
      </c>
      <c r="L146" s="5">
        <v>356905396126</v>
      </c>
      <c r="M146" s="5">
        <v>609589841576</v>
      </c>
      <c r="N146" s="5">
        <v>-122432749310</v>
      </c>
      <c r="O146" s="5">
        <v>63216128462</v>
      </c>
      <c r="P146" s="5">
        <v>138344305504</v>
      </c>
      <c r="Q146" s="5">
        <v>60765663160</v>
      </c>
      <c r="R146" s="5">
        <v>-45907162136</v>
      </c>
    </row>
    <row r="147" spans="3:18" ht="15.5" x14ac:dyDescent="0.35">
      <c r="C147" t="s">
        <v>142</v>
      </c>
      <c r="D147" s="5">
        <v>25334639610</v>
      </c>
      <c r="E147" s="5">
        <v>10293849020</v>
      </c>
      <c r="F147" s="5">
        <v>22648637024</v>
      </c>
      <c r="G147" s="5">
        <v>9071447691</v>
      </c>
      <c r="I147" s="5">
        <v>49156931239</v>
      </c>
      <c r="J147" s="5">
        <v>-10263974324</v>
      </c>
      <c r="K147" s="5">
        <v>-160206011011</v>
      </c>
      <c r="L147" s="5">
        <v>-634207507818</v>
      </c>
      <c r="M147" s="5">
        <v>-404571962836</v>
      </c>
      <c r="N147" s="5">
        <v>-77081252730</v>
      </c>
      <c r="O147" s="5">
        <v>-347720663031</v>
      </c>
      <c r="P147" s="5">
        <v>-226901701192</v>
      </c>
      <c r="Q147" s="5">
        <v>-40477196374</v>
      </c>
      <c r="R147" s="5">
        <v>-93668309141</v>
      </c>
    </row>
    <row r="148" spans="3:18" ht="15.5" x14ac:dyDescent="0.35">
      <c r="C148" t="s">
        <v>151</v>
      </c>
      <c r="D148" s="5">
        <v>-308288800</v>
      </c>
      <c r="E148" s="5">
        <v>-3183505612</v>
      </c>
      <c r="F148" s="5">
        <v>-1685369152</v>
      </c>
      <c r="G148" s="5">
        <v>-330996588</v>
      </c>
      <c r="I148" s="5">
        <v>-5268354488</v>
      </c>
      <c r="J148" s="5">
        <v>-204386857</v>
      </c>
      <c r="K148" s="5">
        <v>-5173518097</v>
      </c>
      <c r="L148" s="5">
        <v>-16894682376</v>
      </c>
      <c r="M148" s="5">
        <v>-61760720940</v>
      </c>
      <c r="N148" s="5">
        <v>-5122159907</v>
      </c>
      <c r="O148" s="5">
        <v>-2462184979</v>
      </c>
      <c r="P148" s="5">
        <v>-12156648182</v>
      </c>
      <c r="Q148" s="5">
        <v>-79764342983</v>
      </c>
      <c r="R148" s="5">
        <v>-13841938406</v>
      </c>
    </row>
    <row r="149" spans="3:18" ht="15.5" x14ac:dyDescent="0.35">
      <c r="C149" t="s">
        <v>686</v>
      </c>
      <c r="D149" s="5">
        <v>-2045000000</v>
      </c>
      <c r="E149" s="5">
        <v>28743056842</v>
      </c>
      <c r="I149" s="5">
        <v>28743056842</v>
      </c>
      <c r="P149" s="5">
        <v>-7200000000</v>
      </c>
      <c r="Q149" s="5">
        <v>-3755143454</v>
      </c>
      <c r="R149" s="5">
        <v>-8100000000</v>
      </c>
    </row>
    <row r="150" spans="3:18" ht="15.5" x14ac:dyDescent="0.35">
      <c r="C150" t="s">
        <v>673</v>
      </c>
      <c r="E150" s="5">
        <v>-1610789</v>
      </c>
      <c r="F150" s="5">
        <v>504682</v>
      </c>
      <c r="G150" s="5">
        <v>444279</v>
      </c>
      <c r="J150" s="5">
        <v>4652779178</v>
      </c>
      <c r="K150" s="5">
        <v>-249539126</v>
      </c>
      <c r="L150" s="5">
        <v>-1079265057</v>
      </c>
      <c r="M150" s="5">
        <v>-1015092034</v>
      </c>
      <c r="N150" s="5">
        <v>-958778470</v>
      </c>
      <c r="O150" s="5">
        <v>-3544724794</v>
      </c>
      <c r="P150" s="5">
        <v>-768014517</v>
      </c>
      <c r="Q150" s="5">
        <v>-61928611</v>
      </c>
      <c r="R150" s="5">
        <v>2885157709</v>
      </c>
    </row>
    <row r="151" spans="3:18" ht="15.5" x14ac:dyDescent="0.35">
      <c r="C151" t="s">
        <v>687</v>
      </c>
    </row>
    <row r="152" spans="3:18" ht="15.5" x14ac:dyDescent="0.35">
      <c r="C152" t="s">
        <v>501</v>
      </c>
      <c r="P152" s="5">
        <v>-127489159667</v>
      </c>
      <c r="Q152" s="5">
        <v>-19981818862</v>
      </c>
      <c r="R152" s="5">
        <v>-465080000</v>
      </c>
    </row>
    <row r="153" spans="3:18" ht="15.5" x14ac:dyDescent="0.35">
      <c r="C153" t="s">
        <v>688</v>
      </c>
    </row>
    <row r="154" spans="3:18" ht="15.5" x14ac:dyDescent="0.35">
      <c r="C154" t="s">
        <v>674</v>
      </c>
      <c r="O154" s="5">
        <v>-43382601012</v>
      </c>
    </row>
    <row r="155" spans="3:18" ht="15.5" x14ac:dyDescent="0.35">
      <c r="C155" t="s">
        <v>689</v>
      </c>
    </row>
    <row r="156" spans="3:18" ht="15.5" x14ac:dyDescent="0.35">
      <c r="C156" t="s">
        <v>690</v>
      </c>
      <c r="E156" s="5">
        <v>2771550000</v>
      </c>
      <c r="I156" s="5">
        <v>2771550000</v>
      </c>
    </row>
    <row r="157" spans="3:18" ht="15.5" x14ac:dyDescent="0.35">
      <c r="C157" t="s">
        <v>691</v>
      </c>
      <c r="Q157" s="5">
        <v>-298506560</v>
      </c>
    </row>
    <row r="158" spans="3:18" ht="15.5" x14ac:dyDescent="0.35">
      <c r="C158" t="s">
        <v>692</v>
      </c>
      <c r="K158" s="5">
        <v>-500000000</v>
      </c>
    </row>
    <row r="159" spans="3:18" ht="15.5" x14ac:dyDescent="0.35">
      <c r="C159" t="s">
        <v>693</v>
      </c>
      <c r="O159" s="5">
        <v>-150000000</v>
      </c>
    </row>
    <row r="160" spans="3:18" ht="15.5" x14ac:dyDescent="0.35">
      <c r="C160" t="s">
        <v>143</v>
      </c>
      <c r="L160" s="5">
        <v>-47681426295</v>
      </c>
      <c r="M160" s="5">
        <v>-7359543452</v>
      </c>
      <c r="N160" s="5">
        <v>-1500000000</v>
      </c>
      <c r="O160" s="5">
        <v>-930000000</v>
      </c>
    </row>
    <row r="161" spans="3:18" ht="15.5" x14ac:dyDescent="0.35">
      <c r="C161" t="s">
        <v>459</v>
      </c>
    </row>
    <row r="162" spans="3:18" ht="15.5" x14ac:dyDescent="0.35">
      <c r="C162" t="s">
        <v>560</v>
      </c>
      <c r="D162" s="5">
        <v>2144928410</v>
      </c>
      <c r="E162" s="5">
        <v>-1</v>
      </c>
      <c r="F162" s="5">
        <v>3108108108</v>
      </c>
      <c r="I162" s="5">
        <v>3142342341</v>
      </c>
      <c r="J162" s="5">
        <v>2363524213</v>
      </c>
      <c r="K162" s="5">
        <v>444559398</v>
      </c>
      <c r="L162" s="5">
        <v>109090908</v>
      </c>
      <c r="M162" s="5">
        <v>2481177816</v>
      </c>
      <c r="N162" s="5">
        <v>145454546</v>
      </c>
      <c r="O162" s="5">
        <v>680000000</v>
      </c>
      <c r="Q162" s="5">
        <v>14004980000</v>
      </c>
      <c r="R162" s="5">
        <v>36960278000</v>
      </c>
    </row>
    <row r="163" spans="3:18" ht="15.5" x14ac:dyDescent="0.35">
      <c r="C163" t="s">
        <v>694</v>
      </c>
      <c r="K163" s="5">
        <v>-128929775000</v>
      </c>
      <c r="L163" s="5">
        <v>-246469917498</v>
      </c>
      <c r="M163" s="5">
        <v>-258540179591</v>
      </c>
      <c r="N163" s="5">
        <v>-69645768899</v>
      </c>
      <c r="O163" s="5">
        <v>-232147849032</v>
      </c>
      <c r="P163" s="5">
        <v>-181671711213</v>
      </c>
      <c r="R163" s="5">
        <v>-110471806444</v>
      </c>
    </row>
    <row r="164" spans="3:18" ht="15.5" x14ac:dyDescent="0.35">
      <c r="C164" t="s">
        <v>695</v>
      </c>
      <c r="R164" s="5">
        <v>-800000000</v>
      </c>
    </row>
    <row r="165" spans="3:18" ht="15.5" x14ac:dyDescent="0.35">
      <c r="C165" t="s">
        <v>562</v>
      </c>
    </row>
    <row r="166" spans="3:18" ht="15.5" x14ac:dyDescent="0.35">
      <c r="C166" t="s">
        <v>696</v>
      </c>
      <c r="D166" s="5">
        <v>25543000000</v>
      </c>
      <c r="Q166" s="5">
        <v>29099238674</v>
      </c>
      <c r="R166" s="5">
        <v>-300000000</v>
      </c>
    </row>
    <row r="167" spans="3:18" ht="15.5" x14ac:dyDescent="0.35">
      <c r="C167" t="s">
        <v>153</v>
      </c>
      <c r="D167" s="5">
        <v>-13556254016</v>
      </c>
      <c r="E167" s="5">
        <v>11545357545</v>
      </c>
      <c r="F167" s="5">
        <v>-3452969627</v>
      </c>
      <c r="G167" s="5">
        <v>-5117022141</v>
      </c>
      <c r="I167" s="5">
        <v>-2141121013</v>
      </c>
      <c r="J167" s="5">
        <v>-54547125493</v>
      </c>
      <c r="K167" s="5">
        <v>40200745021</v>
      </c>
      <c r="L167" s="5">
        <v>356905396126</v>
      </c>
      <c r="M167" s="5">
        <v>609589841576</v>
      </c>
      <c r="N167" s="5">
        <v>-122432749310</v>
      </c>
      <c r="O167" s="5">
        <v>63216128462</v>
      </c>
      <c r="P167" s="5">
        <v>138344305504</v>
      </c>
      <c r="Q167" s="5">
        <v>60765663160</v>
      </c>
      <c r="R167" s="5">
        <v>-45907162136</v>
      </c>
    </row>
    <row r="168" spans="3:18" ht="15.5" x14ac:dyDescent="0.35">
      <c r="C168" t="s">
        <v>697</v>
      </c>
      <c r="E168" s="5">
        <v>11677592078</v>
      </c>
      <c r="I168" s="5">
        <v>11677592078</v>
      </c>
      <c r="N168" s="5">
        <v>-35480500000</v>
      </c>
      <c r="Q168" s="5">
        <v>-5093916857</v>
      </c>
      <c r="R168" s="5">
        <v>-10684795893</v>
      </c>
    </row>
    <row r="169" spans="3:18" ht="15.5" x14ac:dyDescent="0.35">
      <c r="C169" t="s">
        <v>698</v>
      </c>
      <c r="L169" s="5">
        <v>228230321443</v>
      </c>
      <c r="N169" s="5">
        <v>109976685000</v>
      </c>
      <c r="O169" s="5">
        <v>741599832996</v>
      </c>
    </row>
    <row r="170" spans="3:18" ht="15.5" x14ac:dyDescent="0.35">
      <c r="C170" t="s">
        <v>314</v>
      </c>
      <c r="D170" s="5">
        <v>-14747000000</v>
      </c>
      <c r="K170" s="5">
        <v>-1262284341794</v>
      </c>
      <c r="L170" s="5">
        <v>-226180000000</v>
      </c>
      <c r="M170" s="5">
        <v>-66000000000</v>
      </c>
      <c r="N170" s="5">
        <v>-24000000000</v>
      </c>
      <c r="O170" s="5">
        <v>-24000000000</v>
      </c>
      <c r="P170" s="5">
        <v>-25910328710</v>
      </c>
      <c r="Q170" s="5">
        <v>-22006869703</v>
      </c>
      <c r="R170" s="5">
        <v>-28853121375</v>
      </c>
    </row>
    <row r="171" spans="3:18" ht="15.5" x14ac:dyDescent="0.35">
      <c r="C171" t="s">
        <v>699</v>
      </c>
      <c r="M171" s="5">
        <v>-164908950358</v>
      </c>
      <c r="N171" s="5">
        <v>8758849673</v>
      </c>
    </row>
    <row r="172" spans="3:18" ht="15.5" x14ac:dyDescent="0.35">
      <c r="C172" t="s">
        <v>310</v>
      </c>
    </row>
    <row r="173" spans="3:18" ht="15.5" x14ac:dyDescent="0.35">
      <c r="C173" t="s">
        <v>700</v>
      </c>
      <c r="J173" s="5">
        <v>-42381065000</v>
      </c>
      <c r="K173" s="5">
        <v>-185849256443</v>
      </c>
    </row>
    <row r="174" spans="3:18" ht="15.5" x14ac:dyDescent="0.35">
      <c r="C174" t="s">
        <v>464</v>
      </c>
      <c r="Q174" s="5">
        <v>-9000000661</v>
      </c>
    </row>
    <row r="175" spans="3:18" ht="15.5" x14ac:dyDescent="0.35">
      <c r="C175" t="s">
        <v>701</v>
      </c>
      <c r="F175" s="5">
        <v>-3333333330</v>
      </c>
      <c r="G175" s="5">
        <v>-10000000002</v>
      </c>
      <c r="I175" s="5">
        <v>-13333333332</v>
      </c>
      <c r="J175" s="5">
        <v>-9666666668</v>
      </c>
      <c r="M175" s="5">
        <v>-18400000000</v>
      </c>
      <c r="N175" s="5">
        <v>-27000000000</v>
      </c>
      <c r="O175" s="5">
        <v>-4600000000</v>
      </c>
      <c r="P175" s="5">
        <v>-3026303810</v>
      </c>
    </row>
    <row r="176" spans="3:18" ht="15.5" x14ac:dyDescent="0.35">
      <c r="C176" t="s">
        <v>702</v>
      </c>
      <c r="D176" s="5">
        <v>-109254016</v>
      </c>
      <c r="E176" s="5">
        <v>-132234533</v>
      </c>
      <c r="F176" s="5">
        <v>-119636297</v>
      </c>
      <c r="G176" s="5">
        <v>-117022140</v>
      </c>
      <c r="I176" s="5">
        <v>-485379759</v>
      </c>
      <c r="J176" s="5">
        <v>-1239862442</v>
      </c>
      <c r="K176" s="5">
        <v>-5542126840</v>
      </c>
      <c r="L176" s="5">
        <v>-10360497781</v>
      </c>
      <c r="M176" s="5">
        <v>-18352896412</v>
      </c>
      <c r="N176" s="5">
        <v>-15401492909</v>
      </c>
      <c r="O176" s="5">
        <v>-17874233402</v>
      </c>
      <c r="P176" s="5">
        <v>-36827878295</v>
      </c>
      <c r="Q176" s="5">
        <v>-5581343651</v>
      </c>
      <c r="R176" s="5">
        <v>-3321864094</v>
      </c>
    </row>
    <row r="177" spans="3:18" ht="15.5" x14ac:dyDescent="0.35">
      <c r="C177" t="s">
        <v>703</v>
      </c>
      <c r="J177" s="5">
        <v>-1259531383</v>
      </c>
      <c r="K177" s="5">
        <v>-7024508421</v>
      </c>
      <c r="L177" s="5">
        <v>-8684427536</v>
      </c>
      <c r="M177" s="5">
        <v>-8449386654</v>
      </c>
      <c r="N177" s="5">
        <v>-7537266388</v>
      </c>
      <c r="O177" s="5">
        <v>-5064310424</v>
      </c>
      <c r="P177" s="5">
        <v>-19680287980</v>
      </c>
      <c r="Q177" s="5">
        <v>-2155155767</v>
      </c>
      <c r="R177" s="5">
        <v>-1058437581</v>
      </c>
    </row>
    <row r="178" spans="3:18" ht="15.5" x14ac:dyDescent="0.35">
      <c r="C178" t="s">
        <v>704</v>
      </c>
    </row>
    <row r="179" spans="3:18" ht="15.5" x14ac:dyDescent="0.35">
      <c r="C179" t="s">
        <v>705</v>
      </c>
      <c r="G179" s="5">
        <v>5000000001</v>
      </c>
      <c r="P179" s="5">
        <v>73000000000</v>
      </c>
    </row>
    <row r="180" spans="3:18" ht="15.5" x14ac:dyDescent="0.35">
      <c r="C180" t="s">
        <v>567</v>
      </c>
      <c r="Q180" s="5">
        <v>77000000000</v>
      </c>
    </row>
    <row r="181" spans="3:18" ht="15.5" x14ac:dyDescent="0.35">
      <c r="C181" t="s">
        <v>706</v>
      </c>
      <c r="Q181" s="5">
        <v>70000000000</v>
      </c>
    </row>
    <row r="182" spans="3:18" ht="15.5" x14ac:dyDescent="0.35">
      <c r="C182" t="s">
        <v>621</v>
      </c>
    </row>
    <row r="183" spans="3:18" ht="15.5" x14ac:dyDescent="0.35">
      <c r="C183" t="s">
        <v>707</v>
      </c>
      <c r="D183" s="5">
        <v>1300000000</v>
      </c>
      <c r="N183" s="5">
        <v>18643813192</v>
      </c>
      <c r="O183" s="5">
        <v>38899300000</v>
      </c>
    </row>
    <row r="184" spans="3:18" ht="15.5" x14ac:dyDescent="0.35">
      <c r="C184" t="s">
        <v>708</v>
      </c>
      <c r="Q184" s="5">
        <v>20604648862</v>
      </c>
      <c r="R184" s="5">
        <v>18303860554</v>
      </c>
    </row>
    <row r="185" spans="3:18" ht="15.5" x14ac:dyDescent="0.35">
      <c r="C185" t="s">
        <v>371</v>
      </c>
      <c r="O185" s="5">
        <v>-10000000000</v>
      </c>
    </row>
    <row r="186" spans="3:18" ht="15.5" x14ac:dyDescent="0.35">
      <c r="C186" t="s">
        <v>709</v>
      </c>
      <c r="P186" s="5">
        <v>14840273610</v>
      </c>
      <c r="Q186" s="5">
        <v>1288000000</v>
      </c>
    </row>
    <row r="187" spans="3:18" ht="15.5" x14ac:dyDescent="0.35">
      <c r="C187" t="s">
        <v>710</v>
      </c>
    </row>
    <row r="188" spans="3:18" ht="15.5" x14ac:dyDescent="0.35">
      <c r="C188" t="s">
        <v>413</v>
      </c>
      <c r="M188" s="5">
        <v>-109976685000</v>
      </c>
      <c r="N188" s="5">
        <v>-157720746000</v>
      </c>
      <c r="O188" s="5">
        <v>-672606652996</v>
      </c>
      <c r="P188" s="5">
        <v>-3659509644</v>
      </c>
      <c r="Q188" s="5">
        <v>777980336</v>
      </c>
      <c r="R188" s="5">
        <v>-12252876153</v>
      </c>
    </row>
    <row r="189" spans="3:18" ht="15.5" x14ac:dyDescent="0.35">
      <c r="C189" t="s">
        <v>711</v>
      </c>
      <c r="N189" s="5">
        <v>7327908122</v>
      </c>
      <c r="O189" s="5">
        <v>16862192288</v>
      </c>
      <c r="R189" s="5">
        <v>8455520000</v>
      </c>
    </row>
    <row r="190" spans="3:18" ht="15.5" x14ac:dyDescent="0.35">
      <c r="C190" t="s">
        <v>165</v>
      </c>
      <c r="D190" s="5">
        <v>-8067709122</v>
      </c>
      <c r="E190" s="5">
        <v>-4226539728</v>
      </c>
      <c r="F190" s="5">
        <v>12521303420</v>
      </c>
      <c r="G190" s="5">
        <v>-617997654</v>
      </c>
      <c r="I190" s="5">
        <v>4847511515</v>
      </c>
      <c r="J190" s="5">
        <v>-41239020283</v>
      </c>
      <c r="K190" s="5">
        <v>-7016208458</v>
      </c>
      <c r="L190" s="5">
        <v>-123723024422</v>
      </c>
      <c r="M190" s="5">
        <v>102482791004</v>
      </c>
      <c r="N190" s="5">
        <v>9391874926</v>
      </c>
      <c r="O190" s="5">
        <v>-2178750518</v>
      </c>
      <c r="P190" s="5">
        <v>2259010880</v>
      </c>
      <c r="Q190" s="5">
        <v>52876704699</v>
      </c>
      <c r="R190" s="5">
        <v>-53927848750</v>
      </c>
    </row>
    <row r="191" spans="3:18" ht="15.5" x14ac:dyDescent="0.35">
      <c r="C191" t="s">
        <v>166</v>
      </c>
      <c r="D191" s="5">
        <v>10057184979</v>
      </c>
      <c r="I191" s="5">
        <v>5209673464</v>
      </c>
      <c r="J191" s="5">
        <v>46448693747</v>
      </c>
      <c r="K191" s="5">
        <v>53464902205</v>
      </c>
      <c r="L191" s="5">
        <v>177187926627</v>
      </c>
      <c r="M191" s="5">
        <v>74705135623</v>
      </c>
      <c r="N191" s="5">
        <v>65310109497</v>
      </c>
      <c r="O191" s="5">
        <v>68577231871</v>
      </c>
      <c r="P191" s="5">
        <v>66370956710</v>
      </c>
      <c r="Q191" s="5">
        <v>13494252011</v>
      </c>
      <c r="R191" s="5">
        <v>67422100761</v>
      </c>
    </row>
    <row r="192" spans="3:18" ht="15.5" x14ac:dyDescent="0.35">
      <c r="C192" t="s">
        <v>167</v>
      </c>
      <c r="N192" s="5">
        <v>3151200</v>
      </c>
      <c r="O192" s="5">
        <v>-1088371856</v>
      </c>
      <c r="P192" s="5">
        <v>-52735719</v>
      </c>
    </row>
    <row r="193" spans="2:18" ht="15.5" x14ac:dyDescent="0.35">
      <c r="C193" t="s">
        <v>168</v>
      </c>
      <c r="D193" s="5">
        <v>1989475857</v>
      </c>
      <c r="E193" s="5">
        <v>-4226539728</v>
      </c>
      <c r="F193" s="5">
        <v>12521303420</v>
      </c>
      <c r="G193" s="5">
        <v>-617997654</v>
      </c>
      <c r="I193" s="5">
        <v>10057184979</v>
      </c>
      <c r="J193" s="5">
        <v>5209673464</v>
      </c>
      <c r="K193" s="5">
        <v>46448693747</v>
      </c>
      <c r="L193" s="5">
        <v>53464902205</v>
      </c>
      <c r="M193" s="5">
        <v>177187926627</v>
      </c>
      <c r="N193" s="5">
        <v>74705135623</v>
      </c>
      <c r="O193" s="5">
        <v>65310109497</v>
      </c>
      <c r="P193" s="5">
        <v>68577231871</v>
      </c>
      <c r="Q193" s="5">
        <v>66370956710</v>
      </c>
      <c r="R193" s="5">
        <v>13494252011</v>
      </c>
    </row>
    <row r="195" spans="2:18" ht="15.5" x14ac:dyDescent="0.35">
      <c r="B195" t="s">
        <v>169</v>
      </c>
      <c r="C195" t="s">
        <v>11</v>
      </c>
      <c r="D195" s="5">
        <v>25250000000</v>
      </c>
      <c r="E195" s="5">
        <v>25250000000</v>
      </c>
      <c r="F195" s="5">
        <v>25250000000</v>
      </c>
      <c r="G195" s="5">
        <v>25250000000</v>
      </c>
      <c r="I195" s="5">
        <v>25250000000</v>
      </c>
      <c r="J195" s="5">
        <v>25250000000</v>
      </c>
      <c r="K195" s="5">
        <v>25250000000</v>
      </c>
      <c r="L195" s="5">
        <v>25250000000</v>
      </c>
      <c r="M195" s="5">
        <v>25250000000</v>
      </c>
      <c r="N195" s="5">
        <v>25250000000</v>
      </c>
      <c r="O195" s="5">
        <v>25250000000</v>
      </c>
      <c r="P195" s="5">
        <v>5050000000</v>
      </c>
      <c r="Q195" s="5">
        <v>5050000000</v>
      </c>
      <c r="R195" s="5">
        <v>0</v>
      </c>
    </row>
    <row r="196" spans="2:18" ht="15.5" x14ac:dyDescent="0.35">
      <c r="C196" t="s">
        <v>170</v>
      </c>
      <c r="D196" s="6">
        <v>-0.98</v>
      </c>
      <c r="E196" s="6">
        <v>-3.41</v>
      </c>
      <c r="F196" s="6">
        <v>-2.0299999999999998</v>
      </c>
      <c r="G196" s="6">
        <v>-2.19</v>
      </c>
    </row>
    <row r="197" spans="2:18" ht="15.5" x14ac:dyDescent="0.35">
      <c r="C197" t="s">
        <v>171</v>
      </c>
      <c r="D197" s="6">
        <v>-28.57</v>
      </c>
      <c r="E197" s="6">
        <v>-9.3800000000000008</v>
      </c>
      <c r="F197" s="6">
        <v>-17.239999999999998</v>
      </c>
      <c r="G197" s="6">
        <v>-5.94</v>
      </c>
    </row>
    <row r="198" spans="2:18" ht="15.5" x14ac:dyDescent="0.35">
      <c r="C198" t="s">
        <v>59</v>
      </c>
      <c r="D198" s="6">
        <v>13.22</v>
      </c>
      <c r="E198" s="5">
        <v>0</v>
      </c>
      <c r="F198" s="5">
        <v>0</v>
      </c>
      <c r="G198" s="5">
        <v>0</v>
      </c>
    </row>
    <row r="199" spans="2:18" ht="15.5" x14ac:dyDescent="0.35">
      <c r="C199" t="s">
        <v>172</v>
      </c>
      <c r="E199" s="5">
        <v>-22950000000</v>
      </c>
      <c r="F199" s="5">
        <v>-20220000000</v>
      </c>
      <c r="G199" s="5">
        <v>-24380000000</v>
      </c>
    </row>
    <row r="200" spans="2:18" ht="15.5" x14ac:dyDescent="0.35">
      <c r="C200" t="s">
        <v>173</v>
      </c>
      <c r="D200" s="6">
        <v>-1.0700000000000001E-2</v>
      </c>
      <c r="E200" s="6">
        <v>-3.6299999999999999E-2</v>
      </c>
      <c r="F200" s="6">
        <v>-2.18E-2</v>
      </c>
      <c r="G200" s="6">
        <v>-2.3300000000000001E-2</v>
      </c>
    </row>
    <row r="201" spans="2:18" ht="15.5" x14ac:dyDescent="0.35">
      <c r="C201" t="s">
        <v>174</v>
      </c>
      <c r="D201" s="6">
        <v>-7.0300000000000001E-2</v>
      </c>
      <c r="E201" s="6">
        <v>-0.2271</v>
      </c>
      <c r="F201" s="6">
        <v>-0.1101</v>
      </c>
      <c r="G201" s="6">
        <v>-0.1072</v>
      </c>
    </row>
    <row r="202" spans="2:18" ht="15.5" x14ac:dyDescent="0.35">
      <c r="C202" t="s">
        <v>175</v>
      </c>
      <c r="D202" s="6">
        <v>-2.9999999999999997E-4</v>
      </c>
      <c r="E202" s="6">
        <v>-6.9500000000000006E-2</v>
      </c>
      <c r="F202" s="6">
        <v>-5.6100000000000004E-2</v>
      </c>
      <c r="G202" s="6">
        <v>-5.8799999999999998E-2</v>
      </c>
    </row>
    <row r="203" spans="2:18" ht="15.5" x14ac:dyDescent="0.35">
      <c r="C203" t="s">
        <v>176</v>
      </c>
      <c r="D203" s="6">
        <v>-0.01</v>
      </c>
      <c r="E203" s="6">
        <v>-1.03</v>
      </c>
      <c r="F203" s="6">
        <v>-1.4</v>
      </c>
      <c r="G203" s="6">
        <v>-1.61</v>
      </c>
    </row>
    <row r="204" spans="2:18" ht="15.5" x14ac:dyDescent="0.35">
      <c r="C204" t="s">
        <v>325</v>
      </c>
      <c r="D204" s="5">
        <v>343000000000</v>
      </c>
      <c r="E204" s="5">
        <v>362000000000</v>
      </c>
      <c r="F204" s="5">
        <v>452000000000</v>
      </c>
      <c r="G204" s="5">
        <v>506000000000</v>
      </c>
    </row>
    <row r="205" spans="2:18" ht="15.5" x14ac:dyDescent="0.35">
      <c r="C205" t="s">
        <v>177</v>
      </c>
      <c r="D205" s="5">
        <v>2</v>
      </c>
      <c r="E205" s="6">
        <v>2.13</v>
      </c>
      <c r="F205" s="6">
        <v>1.9</v>
      </c>
      <c r="G205" s="6">
        <v>0.64</v>
      </c>
    </row>
    <row r="206" spans="2:18" ht="15.5" x14ac:dyDescent="0.35">
      <c r="C206" t="s">
        <v>178</v>
      </c>
      <c r="D206" s="6">
        <v>14.01</v>
      </c>
      <c r="E206" s="5">
        <v>15</v>
      </c>
      <c r="F206" s="6">
        <v>18.399999999999999</v>
      </c>
      <c r="G206" s="6">
        <v>20.43</v>
      </c>
    </row>
    <row r="207" spans="2:18" ht="15.5" x14ac:dyDescent="0.35">
      <c r="C207" t="s">
        <v>179</v>
      </c>
      <c r="D207" s="6">
        <v>2.0699999999999998</v>
      </c>
      <c r="E207" s="6">
        <v>2.2000000000000002</v>
      </c>
      <c r="F207" s="6">
        <v>1.95</v>
      </c>
      <c r="G207" s="6">
        <v>0.65</v>
      </c>
    </row>
    <row r="208" spans="2:18" ht="15.5" x14ac:dyDescent="0.35">
      <c r="C208" t="s">
        <v>180</v>
      </c>
      <c r="D208" s="6">
        <v>13.54</v>
      </c>
      <c r="E208" s="6">
        <v>14.52</v>
      </c>
      <c r="F208" s="6">
        <v>17.93</v>
      </c>
      <c r="G208" s="6">
        <v>19.95</v>
      </c>
    </row>
    <row r="209" spans="3:18" ht="15.5" x14ac:dyDescent="0.35">
      <c r="C209" t="s">
        <v>181</v>
      </c>
      <c r="E209" s="5">
        <v>1501000000000</v>
      </c>
      <c r="F209" s="5">
        <v>1501000000000</v>
      </c>
      <c r="G209" s="5">
        <v>1501000000000</v>
      </c>
    </row>
    <row r="210" spans="3:18" ht="15.5" x14ac:dyDescent="0.35">
      <c r="C210" t="s">
        <v>182</v>
      </c>
    </row>
    <row r="211" spans="3:18" ht="15.5" x14ac:dyDescent="0.35">
      <c r="C211" t="s">
        <v>258</v>
      </c>
      <c r="D211" s="5">
        <v>354000000000</v>
      </c>
      <c r="E211" s="5">
        <v>379000000000</v>
      </c>
      <c r="F211" s="5">
        <v>465000000000</v>
      </c>
      <c r="G211" s="5">
        <v>516000000000</v>
      </c>
    </row>
    <row r="212" spans="3:18" ht="15.5" x14ac:dyDescent="0.35">
      <c r="C212" t="s">
        <v>23</v>
      </c>
      <c r="D212" s="5">
        <v>1486000000000</v>
      </c>
      <c r="E212" s="5">
        <v>1501000000000</v>
      </c>
      <c r="F212" s="5">
        <v>1501000000000</v>
      </c>
      <c r="G212" s="5">
        <v>1501000000000</v>
      </c>
    </row>
    <row r="213" spans="3:18" ht="15.5" x14ac:dyDescent="0.35">
      <c r="C213" t="s">
        <v>20</v>
      </c>
      <c r="D213" s="5">
        <v>-2000000000</v>
      </c>
      <c r="E213" s="5">
        <v>1491000000000</v>
      </c>
      <c r="F213" s="5">
        <v>1487000000000</v>
      </c>
      <c r="G213" s="5">
        <v>1499000000000</v>
      </c>
    </row>
    <row r="214" spans="3:18" ht="15.5" x14ac:dyDescent="0.35">
      <c r="C214" t="s">
        <v>184</v>
      </c>
      <c r="D214" s="5">
        <v>-1720000000000</v>
      </c>
      <c r="E214" s="5">
        <v>-1725000000000</v>
      </c>
      <c r="F214" s="5">
        <v>-1662000000000</v>
      </c>
      <c r="G214" s="5">
        <v>-1642000000000</v>
      </c>
    </row>
    <row r="215" spans="3:18" ht="15.5" x14ac:dyDescent="0.35">
      <c r="C215" t="s">
        <v>185</v>
      </c>
      <c r="D215" s="5">
        <v>-20000000000</v>
      </c>
      <c r="E215" s="5">
        <v>-26000000000</v>
      </c>
      <c r="F215" s="5">
        <v>-7000000000</v>
      </c>
      <c r="G215" s="5">
        <v>-5000000000</v>
      </c>
    </row>
    <row r="216" spans="3:18" ht="15.5" x14ac:dyDescent="0.35">
      <c r="C216" t="s">
        <v>186</v>
      </c>
      <c r="D216" s="5">
        <v>0</v>
      </c>
      <c r="E216" s="5">
        <v>-3000000000</v>
      </c>
      <c r="F216" s="5">
        <v>-2000000000</v>
      </c>
      <c r="G216" s="5">
        <v>0</v>
      </c>
    </row>
    <row r="217" spans="3:18" ht="15.5" x14ac:dyDescent="0.35">
      <c r="C217" t="s">
        <v>12</v>
      </c>
      <c r="D217" s="5">
        <v>-20000000000</v>
      </c>
      <c r="E217" s="5">
        <v>-29000000000</v>
      </c>
      <c r="F217" s="5">
        <v>-8000000000</v>
      </c>
      <c r="G217" s="5">
        <v>-5000000000</v>
      </c>
    </row>
    <row r="218" spans="3:18" ht="15.5" x14ac:dyDescent="0.35">
      <c r="C218" t="s">
        <v>15</v>
      </c>
      <c r="D218" s="6">
        <v>-0.8</v>
      </c>
      <c r="E218" s="6">
        <v>-1.1599999999999999</v>
      </c>
      <c r="F218" s="6">
        <v>-0.33</v>
      </c>
      <c r="G218" s="6">
        <v>-0.19</v>
      </c>
    </row>
    <row r="219" spans="3:18" ht="15.5" x14ac:dyDescent="0.35">
      <c r="C219" t="s">
        <v>44</v>
      </c>
      <c r="I219" s="6">
        <v>-9.64</v>
      </c>
      <c r="J219" s="6">
        <v>-4.8</v>
      </c>
      <c r="K219" s="6">
        <v>-0.82</v>
      </c>
      <c r="L219" s="6">
        <v>-4.08</v>
      </c>
      <c r="M219" s="6">
        <v>3.17</v>
      </c>
      <c r="N219" s="6">
        <v>1.23</v>
      </c>
      <c r="O219" s="6">
        <v>7.08</v>
      </c>
      <c r="P219" s="6">
        <v>21.81</v>
      </c>
      <c r="Q219" s="6">
        <v>8.9600000000000009</v>
      </c>
      <c r="R219" s="6">
        <v>-13974.61</v>
      </c>
    </row>
    <row r="220" spans="3:18" ht="15.5" x14ac:dyDescent="0.35">
      <c r="C220" t="s">
        <v>58</v>
      </c>
      <c r="I220" s="6">
        <v>-3.32</v>
      </c>
      <c r="J220" s="6">
        <v>-3.33</v>
      </c>
      <c r="K220" s="6">
        <v>-60.98</v>
      </c>
      <c r="L220" s="6">
        <v>-12.25</v>
      </c>
      <c r="M220" s="6">
        <v>33.119999999999997</v>
      </c>
      <c r="N220" s="6">
        <v>154.47</v>
      </c>
      <c r="O220" s="6">
        <v>55.65</v>
      </c>
      <c r="P220" s="6">
        <v>73.36</v>
      </c>
      <c r="Q220" s="6">
        <v>166.29</v>
      </c>
      <c r="R220" s="5">
        <v>0</v>
      </c>
    </row>
    <row r="221" spans="3:18" ht="15.5" x14ac:dyDescent="0.35">
      <c r="C221" t="s">
        <v>61</v>
      </c>
      <c r="I221" s="5">
        <v>0</v>
      </c>
      <c r="J221" s="6">
        <v>1.71</v>
      </c>
      <c r="K221" s="6">
        <v>2.68</v>
      </c>
      <c r="L221" s="6">
        <v>1.76</v>
      </c>
      <c r="M221" s="6">
        <v>3.16</v>
      </c>
      <c r="N221" s="6">
        <v>7.89</v>
      </c>
      <c r="O221" s="6">
        <v>11.24</v>
      </c>
      <c r="P221" s="6">
        <v>10.71</v>
      </c>
      <c r="Q221" s="6">
        <v>17.260000000000002</v>
      </c>
      <c r="R221" s="5">
        <v>0</v>
      </c>
    </row>
    <row r="222" spans="3:18" ht="15.5" x14ac:dyDescent="0.35">
      <c r="C222" t="s">
        <v>187</v>
      </c>
      <c r="I222" s="5">
        <v>-87040000000</v>
      </c>
      <c r="J222" s="5">
        <v>35250000000</v>
      </c>
      <c r="K222" s="5">
        <v>48450000000</v>
      </c>
      <c r="L222" s="5">
        <v>107580000000</v>
      </c>
      <c r="M222" s="5">
        <v>184750000000</v>
      </c>
      <c r="N222" s="6">
        <v>133080000000.00002</v>
      </c>
      <c r="O222" s="5">
        <v>321650000000</v>
      </c>
      <c r="P222" s="5">
        <v>217850000000</v>
      </c>
    </row>
    <row r="223" spans="3:18" ht="15.5" x14ac:dyDescent="0.35">
      <c r="C223" t="s">
        <v>188</v>
      </c>
      <c r="I223" s="6">
        <v>-0.1027</v>
      </c>
      <c r="J223" s="6">
        <v>-0.05</v>
      </c>
      <c r="K223" s="6">
        <v>-8.0000000000000002E-3</v>
      </c>
      <c r="L223" s="6">
        <v>-4.1599999999999998E-2</v>
      </c>
      <c r="M223" s="6">
        <v>3.8900000000000004E-2</v>
      </c>
      <c r="N223" s="6">
        <v>2.23E-2</v>
      </c>
      <c r="O223" s="6">
        <v>0.12509999999999999</v>
      </c>
      <c r="P223" s="6">
        <v>8.3599999999999994E-2</v>
      </c>
      <c r="Q223" s="6">
        <v>6.3500000000000001E-2</v>
      </c>
      <c r="R223" s="6">
        <v>-6.2699999999999992E-2</v>
      </c>
    </row>
    <row r="224" spans="3:18" ht="15.5" x14ac:dyDescent="0.35">
      <c r="C224" t="s">
        <v>189</v>
      </c>
      <c r="I224" s="6">
        <v>-0.64260000000000006</v>
      </c>
      <c r="J224" s="6">
        <v>-0.19469999999999998</v>
      </c>
      <c r="K224" s="6">
        <v>-2.7900000000000001E-2</v>
      </c>
      <c r="L224" s="6">
        <v>-0.13439999999999999</v>
      </c>
      <c r="M224" s="6">
        <v>9.2300000000000007E-2</v>
      </c>
      <c r="N224" s="6">
        <v>3.9300000000000002E-2</v>
      </c>
      <c r="O224" s="6">
        <v>0.23620000000000002</v>
      </c>
      <c r="P224" s="6">
        <v>0.18729999999999999</v>
      </c>
      <c r="Q224" s="6">
        <v>9.4499999999999987E-2</v>
      </c>
      <c r="R224" s="6">
        <v>-0.23769999999999999</v>
      </c>
    </row>
    <row r="225" spans="3:18" ht="15.5" x14ac:dyDescent="0.35">
      <c r="C225" t="s">
        <v>190</v>
      </c>
      <c r="I225" s="6">
        <v>-0.2341</v>
      </c>
      <c r="J225" s="6">
        <v>-9.7999999999999997E-3</v>
      </c>
      <c r="K225" s="6">
        <v>-1.8E-3</v>
      </c>
      <c r="L225" s="6">
        <v>3.0899999999999997E-2</v>
      </c>
      <c r="M225" s="6">
        <v>0.10009999999999999</v>
      </c>
      <c r="N225" s="6">
        <v>7.1300000000000002E-2</v>
      </c>
      <c r="O225" s="6">
        <v>0.2666</v>
      </c>
      <c r="P225" s="6">
        <v>0.24879999999999999</v>
      </c>
      <c r="Q225" s="6">
        <v>0.18309999999999998</v>
      </c>
      <c r="R225" s="6">
        <v>-3.2300000000000002E-2</v>
      </c>
    </row>
    <row r="226" spans="3:18" ht="15.5" x14ac:dyDescent="0.35">
      <c r="C226" t="s">
        <v>191</v>
      </c>
      <c r="I226" s="6">
        <v>-1.32</v>
      </c>
      <c r="J226" s="6">
        <v>-0.12</v>
      </c>
      <c r="K226" s="6">
        <v>-0.05</v>
      </c>
      <c r="L226" s="6">
        <v>0.47</v>
      </c>
      <c r="M226" s="6">
        <v>2.1</v>
      </c>
      <c r="N226" s="6">
        <v>1.69</v>
      </c>
      <c r="O226" s="6">
        <v>4.68</v>
      </c>
      <c r="P226" s="6">
        <v>11.72</v>
      </c>
      <c r="Q226" s="6">
        <v>6.21</v>
      </c>
      <c r="R226" s="6">
        <v>-0.4</v>
      </c>
    </row>
    <row r="227" spans="3:18" ht="15.5" x14ac:dyDescent="0.35">
      <c r="C227" t="s">
        <v>55</v>
      </c>
      <c r="I227" s="6">
        <v>2.13</v>
      </c>
      <c r="J227" s="6">
        <v>0.65</v>
      </c>
      <c r="K227" s="6">
        <v>1.7</v>
      </c>
      <c r="L227" s="6">
        <v>1.65</v>
      </c>
      <c r="M227" s="6">
        <v>3.05</v>
      </c>
      <c r="N227" s="6">
        <v>6.09</v>
      </c>
      <c r="O227" s="6">
        <v>13.14</v>
      </c>
      <c r="P227" s="6">
        <v>13.74</v>
      </c>
      <c r="Q227" s="6">
        <v>15.72</v>
      </c>
      <c r="R227" s="5">
        <v>0</v>
      </c>
    </row>
    <row r="228" spans="3:18" ht="15.5" x14ac:dyDescent="0.35">
      <c r="C228" t="s">
        <v>52</v>
      </c>
      <c r="I228" s="5">
        <v>15</v>
      </c>
      <c r="J228" s="6">
        <v>24.63</v>
      </c>
      <c r="K228" s="6">
        <v>29.42</v>
      </c>
      <c r="L228" s="6">
        <v>30.32</v>
      </c>
      <c r="M228" s="6">
        <v>34.369999999999997</v>
      </c>
      <c r="N228" s="6">
        <v>31.2</v>
      </c>
      <c r="O228" s="6">
        <v>29.98</v>
      </c>
      <c r="P228" s="6">
        <v>116.46</v>
      </c>
      <c r="Q228" s="6">
        <v>94.81</v>
      </c>
      <c r="R228" s="6">
        <v>58786.25</v>
      </c>
    </row>
    <row r="229" spans="3:18" ht="15.5" x14ac:dyDescent="0.35">
      <c r="C229" t="s">
        <v>192</v>
      </c>
      <c r="I229" s="6">
        <v>2.2000000000000002</v>
      </c>
      <c r="J229" s="6">
        <v>0.66</v>
      </c>
      <c r="K229" s="6">
        <v>1.73</v>
      </c>
      <c r="L229" s="6">
        <v>1.68</v>
      </c>
      <c r="M229" s="6">
        <v>3.1</v>
      </c>
      <c r="N229" s="6">
        <v>6.18</v>
      </c>
      <c r="O229" s="6">
        <v>13.36</v>
      </c>
      <c r="P229" s="6">
        <v>13.74</v>
      </c>
      <c r="Q229" s="6">
        <v>15.72</v>
      </c>
      <c r="R229" s="5">
        <v>0</v>
      </c>
    </row>
    <row r="230" spans="3:18" ht="15.5" x14ac:dyDescent="0.35">
      <c r="C230" t="s">
        <v>193</v>
      </c>
      <c r="I230" s="6">
        <v>14.52</v>
      </c>
      <c r="J230" s="6">
        <v>24.15</v>
      </c>
      <c r="K230" s="6">
        <v>28.94</v>
      </c>
      <c r="L230" s="6">
        <v>29.84</v>
      </c>
      <c r="M230" s="6">
        <v>33.9</v>
      </c>
      <c r="N230" s="6">
        <v>30.72</v>
      </c>
      <c r="O230" s="6">
        <v>29.5</v>
      </c>
      <c r="P230" s="6">
        <v>116.46</v>
      </c>
      <c r="Q230" s="6">
        <v>94.81</v>
      </c>
      <c r="R230" s="6">
        <v>58786.25</v>
      </c>
    </row>
    <row r="231" spans="3:18" ht="15.5" x14ac:dyDescent="0.35">
      <c r="C231" t="s">
        <v>194</v>
      </c>
      <c r="I231" s="5">
        <v>1501000000000</v>
      </c>
      <c r="J231" s="5">
        <v>1501000000000</v>
      </c>
      <c r="K231" s="5">
        <v>169000000000</v>
      </c>
      <c r="L231" s="5">
        <v>543000000000</v>
      </c>
      <c r="M231" s="5">
        <v>155000000000</v>
      </c>
      <c r="N231" s="5">
        <v>141000000000</v>
      </c>
      <c r="O231" s="5">
        <v>188000000000</v>
      </c>
      <c r="P231" s="5">
        <v>119000000000</v>
      </c>
      <c r="Q231" s="5">
        <v>109000000000</v>
      </c>
      <c r="R231" s="5">
        <v>117000000000</v>
      </c>
    </row>
    <row r="232" spans="3:18" ht="15.5" x14ac:dyDescent="0.35">
      <c r="C232" t="s">
        <v>195</v>
      </c>
      <c r="K232" s="5">
        <v>1375000000000</v>
      </c>
      <c r="L232" s="5">
        <v>956000000000</v>
      </c>
      <c r="M232" s="5">
        <v>849000000000</v>
      </c>
      <c r="N232" s="5">
        <v>51000000000</v>
      </c>
      <c r="O232" s="5">
        <v>70000000000</v>
      </c>
      <c r="P232" s="5">
        <v>94000000000</v>
      </c>
      <c r="Q232" s="5">
        <v>9000000000</v>
      </c>
      <c r="R232" s="5">
        <v>21000000000</v>
      </c>
    </row>
    <row r="233" spans="3:18" ht="15.5" x14ac:dyDescent="0.35">
      <c r="C233" t="s">
        <v>25</v>
      </c>
      <c r="I233" s="5">
        <v>1501000000000</v>
      </c>
      <c r="J233" s="5">
        <v>1501000000000</v>
      </c>
      <c r="K233" s="5">
        <v>1545000000000</v>
      </c>
      <c r="L233" s="5">
        <v>1499000000000</v>
      </c>
      <c r="M233" s="5">
        <v>1004000000000</v>
      </c>
      <c r="N233" s="5">
        <v>193000000000</v>
      </c>
      <c r="O233" s="5">
        <v>257000000000</v>
      </c>
      <c r="P233" s="5">
        <v>213000000000</v>
      </c>
      <c r="Q233" s="5">
        <v>117000000000</v>
      </c>
      <c r="R233" s="5">
        <v>138000000000</v>
      </c>
    </row>
    <row r="234" spans="3:18" ht="15.5" x14ac:dyDescent="0.35">
      <c r="C234" t="s">
        <v>22</v>
      </c>
      <c r="I234" s="5">
        <v>1491000000000</v>
      </c>
      <c r="J234" s="5">
        <v>1496000000000</v>
      </c>
      <c r="K234" s="5">
        <v>1498000000000</v>
      </c>
      <c r="L234" s="5">
        <v>1445000000000</v>
      </c>
      <c r="M234" s="5">
        <v>827000000000</v>
      </c>
      <c r="N234" s="5">
        <v>118000000000</v>
      </c>
      <c r="O234" s="5">
        <v>192000000000</v>
      </c>
      <c r="P234" s="5">
        <v>144000000000</v>
      </c>
      <c r="Q234" s="5">
        <v>51000000000</v>
      </c>
      <c r="R234" s="5">
        <v>124000000000</v>
      </c>
    </row>
    <row r="235" spans="3:18" ht="15.5" x14ac:dyDescent="0.35">
      <c r="C235" t="s">
        <v>196</v>
      </c>
      <c r="I235" s="5">
        <v>-1725000000000</v>
      </c>
      <c r="J235" s="5">
        <v>-1579000000000</v>
      </c>
      <c r="K235" s="5">
        <v>137000000000</v>
      </c>
      <c r="L235" s="5">
        <v>-30000000000</v>
      </c>
      <c r="M235" s="5">
        <v>460000000000</v>
      </c>
      <c r="N235" s="5">
        <v>54000000000</v>
      </c>
      <c r="O235" s="5">
        <v>139000000000</v>
      </c>
      <c r="P235" s="5">
        <v>64000000000</v>
      </c>
      <c r="Q235" s="5">
        <v>20000000000</v>
      </c>
      <c r="R235" s="5">
        <v>-75000000000</v>
      </c>
    </row>
    <row r="236" spans="3:18" ht="15.5" x14ac:dyDescent="0.35">
      <c r="C236" t="s">
        <v>197</v>
      </c>
      <c r="I236" s="5">
        <v>-42000000000</v>
      </c>
      <c r="J236" s="5">
        <v>24000000000</v>
      </c>
      <c r="K236" s="5">
        <v>113000000000</v>
      </c>
      <c r="L236" s="5">
        <v>154000000000</v>
      </c>
      <c r="M236" s="5">
        <v>-103000000000</v>
      </c>
      <c r="N236" s="5">
        <v>209000000000</v>
      </c>
      <c r="O236" s="5">
        <v>282000000000</v>
      </c>
      <c r="P236" s="5">
        <v>91000000000</v>
      </c>
      <c r="Q236" s="5">
        <v>33000000000</v>
      </c>
      <c r="R236" s="5">
        <v>86000000000</v>
      </c>
    </row>
    <row r="237" spans="3:18" ht="15.5" x14ac:dyDescent="0.35">
      <c r="C237" t="s">
        <v>198</v>
      </c>
      <c r="I237" s="5">
        <v>-5000000000</v>
      </c>
      <c r="J237" s="5">
        <v>0</v>
      </c>
      <c r="K237" s="5">
        <v>-134000000000</v>
      </c>
      <c r="L237" s="5">
        <v>-263000000000</v>
      </c>
      <c r="M237" s="5">
        <v>-320000000000</v>
      </c>
      <c r="N237" s="5">
        <v>-75000000000</v>
      </c>
      <c r="O237" s="5">
        <v>-235000000000</v>
      </c>
      <c r="P237" s="5">
        <v>-194000000000</v>
      </c>
      <c r="Q237" s="5">
        <v>-80000000000</v>
      </c>
      <c r="R237" s="5">
        <v>-124000000000</v>
      </c>
    </row>
    <row r="238" spans="3:18" ht="15.5" x14ac:dyDescent="0.35">
      <c r="C238" t="s">
        <v>14</v>
      </c>
      <c r="I238" s="5">
        <v>-47000000000</v>
      </c>
      <c r="J238" s="5">
        <v>23000000000</v>
      </c>
      <c r="K238" s="5">
        <v>-21000000000</v>
      </c>
      <c r="L238" s="5">
        <v>-110000000000</v>
      </c>
      <c r="M238" s="5">
        <v>-423000000000</v>
      </c>
      <c r="N238" s="5">
        <v>134000000000</v>
      </c>
      <c r="O238" s="5">
        <v>48000000000</v>
      </c>
      <c r="P238" s="5">
        <v>-103000000000</v>
      </c>
      <c r="Q238" s="5">
        <v>-47000000000</v>
      </c>
      <c r="R238" s="5">
        <v>-39000000000</v>
      </c>
    </row>
    <row r="239" spans="3:18" ht="15.5" x14ac:dyDescent="0.35">
      <c r="C239" t="s">
        <v>16</v>
      </c>
      <c r="I239" s="6">
        <v>-1.88</v>
      </c>
      <c r="J239" s="6">
        <v>0.93</v>
      </c>
      <c r="K239" s="6">
        <v>-0.84</v>
      </c>
      <c r="L239" s="6">
        <v>-4.3499999999999996</v>
      </c>
      <c r="M239" s="6">
        <v>-16.75</v>
      </c>
      <c r="N239" s="6">
        <v>5.31</v>
      </c>
      <c r="O239" s="6">
        <v>1.89</v>
      </c>
      <c r="P239" s="6">
        <v>-20.399999999999999</v>
      </c>
      <c r="Q239" s="6">
        <v>-9.34</v>
      </c>
      <c r="R239" s="6">
        <v>-15466.45</v>
      </c>
    </row>
    <row r="241" spans="2:17" ht="15.5" x14ac:dyDescent="0.35">
      <c r="B241" t="s">
        <v>199</v>
      </c>
      <c r="C241" t="s">
        <v>200</v>
      </c>
      <c r="D241" s="5">
        <v>-25000000000</v>
      </c>
      <c r="E241" s="5">
        <v>-86000000000</v>
      </c>
      <c r="F241" s="5">
        <v>-51000000000</v>
      </c>
      <c r="G241" s="5">
        <v>-55000000000</v>
      </c>
      <c r="H241" s="5">
        <v>-99000000000</v>
      </c>
      <c r="I241" s="5">
        <v>-243000000000</v>
      </c>
      <c r="J241" s="5">
        <v>-121000000000</v>
      </c>
      <c r="K241" s="5">
        <v>-21000000000</v>
      </c>
      <c r="L241" s="5">
        <v>-103000000000</v>
      </c>
      <c r="M241" s="5">
        <v>80000000000</v>
      </c>
      <c r="N241" s="5">
        <v>31000000000</v>
      </c>
      <c r="O241" s="5">
        <v>179000000000</v>
      </c>
      <c r="P241" s="5">
        <v>110000000000</v>
      </c>
      <c r="Q241" s="5">
        <v>45000000000</v>
      </c>
    </row>
    <row r="242" spans="2:17" ht="15.5" x14ac:dyDescent="0.35">
      <c r="C242" t="s">
        <v>326</v>
      </c>
      <c r="H242" s="5">
        <v>-217000000000</v>
      </c>
      <c r="I242" s="5">
        <v>-243000000000</v>
      </c>
      <c r="J242" s="5">
        <v>-121000000000</v>
      </c>
      <c r="K242" s="5">
        <v>-21000000000</v>
      </c>
      <c r="L242" s="5">
        <v>-103000000000</v>
      </c>
      <c r="M242" s="5">
        <v>80000000000</v>
      </c>
      <c r="N242" s="5">
        <v>31000000000</v>
      </c>
      <c r="O242" s="5">
        <v>179000000000</v>
      </c>
      <c r="P242" s="5">
        <v>110000000000</v>
      </c>
      <c r="Q242" s="5">
        <v>45000000000</v>
      </c>
    </row>
    <row r="243" spans="2:17" ht="15.5" x14ac:dyDescent="0.35">
      <c r="C243" t="s">
        <v>387</v>
      </c>
      <c r="P243" s="6">
        <v>0.4</v>
      </c>
    </row>
    <row r="244" spans="2:17" ht="15.5" x14ac:dyDescent="0.35">
      <c r="C244" t="s">
        <v>63</v>
      </c>
      <c r="P244" s="6">
        <v>9.0800000000000006E-2</v>
      </c>
    </row>
    <row r="245" spans="2:17" ht="15.5" x14ac:dyDescent="0.35">
      <c r="C245" t="s">
        <v>388</v>
      </c>
      <c r="P245" s="6">
        <v>8.0000000000000004E-4</v>
      </c>
    </row>
    <row r="246" spans="2:17" ht="15.5" x14ac:dyDescent="0.35">
      <c r="C246" t="s">
        <v>43</v>
      </c>
      <c r="D246" s="6">
        <v>-0.98</v>
      </c>
      <c r="E246" s="6">
        <v>-3.41</v>
      </c>
      <c r="F246" s="6">
        <v>-2.0299999999999998</v>
      </c>
      <c r="G246" s="6">
        <v>-2.19</v>
      </c>
      <c r="H246" s="6">
        <v>-3.94</v>
      </c>
      <c r="I246" s="6">
        <v>-9.64</v>
      </c>
      <c r="J246" s="6">
        <v>-4.8</v>
      </c>
      <c r="K246" s="6">
        <v>-0.82</v>
      </c>
      <c r="L246" s="6">
        <v>-4.08</v>
      </c>
      <c r="M246" s="6">
        <v>3.17</v>
      </c>
      <c r="N246" s="6">
        <v>1.23</v>
      </c>
      <c r="O246" s="6">
        <v>7.08</v>
      </c>
      <c r="P246" s="6">
        <v>4.3600000000000003</v>
      </c>
      <c r="Q246" s="6">
        <v>1.79</v>
      </c>
    </row>
    <row r="247" spans="2:17" ht="15.5" x14ac:dyDescent="0.35">
      <c r="C247" t="s">
        <v>327</v>
      </c>
      <c r="H247" s="6">
        <v>-8.61</v>
      </c>
      <c r="I247" s="6">
        <v>-9.64</v>
      </c>
      <c r="J247" s="6">
        <v>-4.8</v>
      </c>
      <c r="K247" s="6">
        <v>-0.82</v>
      </c>
      <c r="L247" s="6">
        <v>-4.08</v>
      </c>
      <c r="M247" s="6">
        <v>3.17</v>
      </c>
      <c r="N247" s="6">
        <v>1.23</v>
      </c>
      <c r="O247" s="6">
        <v>7.08</v>
      </c>
      <c r="P247" s="6">
        <v>4.3600000000000003</v>
      </c>
      <c r="Q247" s="6">
        <v>1.79</v>
      </c>
    </row>
    <row r="248" spans="2:17" ht="15.5" x14ac:dyDescent="0.35">
      <c r="C248" t="s">
        <v>65</v>
      </c>
      <c r="P248" s="6">
        <v>0.4</v>
      </c>
    </row>
    <row r="249" spans="2:17" ht="15.5" x14ac:dyDescent="0.35">
      <c r="C249" t="s">
        <v>389</v>
      </c>
      <c r="P249" s="6">
        <v>9.0800000000000006E-2</v>
      </c>
    </row>
    <row r="250" spans="2:17" ht="15.5" x14ac:dyDescent="0.35">
      <c r="C250" t="s">
        <v>390</v>
      </c>
      <c r="P250" s="6">
        <v>8.0000000000000004E-4</v>
      </c>
    </row>
    <row r="251" spans="2:17" ht="15.5" x14ac:dyDescent="0.35">
      <c r="C251" t="s">
        <v>201</v>
      </c>
      <c r="D251" s="5">
        <v>53000000000</v>
      </c>
      <c r="E251" s="5">
        <v>61000000000</v>
      </c>
      <c r="F251" s="5">
        <v>73000000000</v>
      </c>
      <c r="G251" s="5">
        <v>35000000000</v>
      </c>
      <c r="H251" s="5">
        <v>214000000000</v>
      </c>
      <c r="J251" s="5">
        <v>236000000000</v>
      </c>
      <c r="K251" s="5">
        <v>471000000000</v>
      </c>
      <c r="L251" s="5">
        <v>717000000000</v>
      </c>
      <c r="M251" s="5">
        <v>839000000000</v>
      </c>
      <c r="N251" s="5">
        <v>608000000000</v>
      </c>
      <c r="O251" s="5">
        <v>885000000000</v>
      </c>
      <c r="P251" s="5">
        <v>755000000000</v>
      </c>
      <c r="Q251" s="5">
        <v>436000000000</v>
      </c>
    </row>
    <row r="252" spans="2:17" ht="15.5" x14ac:dyDescent="0.35">
      <c r="C252" t="s">
        <v>328</v>
      </c>
      <c r="H252" s="5">
        <v>53000000000</v>
      </c>
      <c r="J252" s="5">
        <v>236000000000</v>
      </c>
      <c r="K252" s="5">
        <v>471000000000</v>
      </c>
      <c r="L252" s="5">
        <v>717000000000</v>
      </c>
      <c r="M252" s="5">
        <v>839000000000</v>
      </c>
      <c r="N252" s="5">
        <v>608000000000</v>
      </c>
      <c r="O252" s="5">
        <v>885000000000</v>
      </c>
      <c r="P252" s="5">
        <v>755000000000</v>
      </c>
      <c r="Q252" s="5">
        <v>436000000000</v>
      </c>
    </row>
    <row r="253" spans="2:17" ht="15.5" x14ac:dyDescent="0.35">
      <c r="C253" t="s">
        <v>391</v>
      </c>
      <c r="P253" s="6">
        <v>0.4</v>
      </c>
    </row>
    <row r="254" spans="2:17" ht="15.5" x14ac:dyDescent="0.35">
      <c r="C254" t="s">
        <v>392</v>
      </c>
      <c r="P254" s="6">
        <v>9.0800000000000006E-2</v>
      </c>
    </row>
    <row r="255" spans="2:17" ht="15.5" x14ac:dyDescent="0.35">
      <c r="C255" t="s">
        <v>393</v>
      </c>
      <c r="P255" s="6">
        <v>8.0000000000000004E-4</v>
      </c>
    </row>
    <row r="256" spans="2:17" ht="15.5" x14ac:dyDescent="0.35">
      <c r="C256" t="s">
        <v>202</v>
      </c>
      <c r="I256" s="6">
        <v>-7.62</v>
      </c>
    </row>
    <row r="257" spans="3:9" ht="15.5" x14ac:dyDescent="0.35">
      <c r="C257" t="s">
        <v>203</v>
      </c>
      <c r="I257" s="6">
        <v>-3.49</v>
      </c>
    </row>
    <row r="258" spans="3:9" ht="15.5" x14ac:dyDescent="0.35">
      <c r="C258" t="s">
        <v>204</v>
      </c>
      <c r="I258" s="6">
        <v>7.49</v>
      </c>
    </row>
    <row r="259" spans="3:9" ht="15.5" x14ac:dyDescent="0.35">
      <c r="C259" t="s">
        <v>205</v>
      </c>
      <c r="I259" s="6">
        <v>-0.28689999999999999</v>
      </c>
    </row>
    <row r="260" spans="3:9" ht="15.5" x14ac:dyDescent="0.35">
      <c r="C260" t="s">
        <v>206</v>
      </c>
      <c r="I260" s="6">
        <v>14.16</v>
      </c>
    </row>
    <row r="261" spans="3:9" ht="15.5" x14ac:dyDescent="0.35">
      <c r="C261" t="s">
        <v>207</v>
      </c>
      <c r="I261" s="6">
        <v>2.14</v>
      </c>
    </row>
    <row r="262" spans="3:9" ht="15.5" x14ac:dyDescent="0.35">
      <c r="C262" t="s">
        <v>329</v>
      </c>
      <c r="I262" s="6">
        <v>-13.25</v>
      </c>
    </row>
    <row r="263" spans="3:9" ht="15.5" x14ac:dyDescent="0.35">
      <c r="C263" t="s">
        <v>208</v>
      </c>
      <c r="I263" s="6">
        <v>-12.09</v>
      </c>
    </row>
    <row r="264" spans="3:9" ht="15.5" x14ac:dyDescent="0.35">
      <c r="C264" t="s">
        <v>209</v>
      </c>
      <c r="I264" s="6">
        <v>-23.18</v>
      </c>
    </row>
    <row r="265" spans="3:9" ht="15.5" x14ac:dyDescent="0.35">
      <c r="C265" t="s">
        <v>210</v>
      </c>
      <c r="I265" s="6">
        <v>-25.63</v>
      </c>
    </row>
    <row r="266" spans="3:9" ht="15.5" x14ac:dyDescent="0.35">
      <c r="C266" t="s">
        <v>212</v>
      </c>
      <c r="I266" s="6">
        <v>-0.11</v>
      </c>
    </row>
    <row r="267" spans="3:9" ht="15.5" x14ac:dyDescent="0.35">
      <c r="C267" t="s">
        <v>213</v>
      </c>
      <c r="I267" s="6">
        <v>-8.61</v>
      </c>
    </row>
    <row r="268" spans="3:9" ht="15.5" x14ac:dyDescent="0.35">
      <c r="C268" t="s">
        <v>214</v>
      </c>
      <c r="I268" s="6">
        <v>-3.94</v>
      </c>
    </row>
    <row r="269" spans="3:9" ht="15.5" x14ac:dyDescent="0.35">
      <c r="C269" t="s">
        <v>215</v>
      </c>
      <c r="I269" s="6">
        <v>2.12</v>
      </c>
    </row>
    <row r="270" spans="3:9" ht="15.5" x14ac:dyDescent="0.35">
      <c r="C270" t="s">
        <v>216</v>
      </c>
      <c r="D270" s="6">
        <v>0.08</v>
      </c>
    </row>
    <row r="271" spans="3:9" ht="15.5" x14ac:dyDescent="0.35">
      <c r="C271" t="s">
        <v>217</v>
      </c>
      <c r="I271" s="6">
        <v>14.01</v>
      </c>
    </row>
    <row r="272" spans="3:9" ht="15.5" x14ac:dyDescent="0.35">
      <c r="C272" t="s">
        <v>218</v>
      </c>
      <c r="I272" s="6">
        <v>-2.48</v>
      </c>
    </row>
    <row r="273" spans="3:9" ht="15.5" x14ac:dyDescent="0.35">
      <c r="C273" t="s">
        <v>219</v>
      </c>
      <c r="D273" s="6">
        <v>0.11</v>
      </c>
    </row>
    <row r="274" spans="3:9" ht="15.5" x14ac:dyDescent="0.35">
      <c r="C274" t="s">
        <v>220</v>
      </c>
      <c r="D274" s="6">
        <v>0.02</v>
      </c>
    </row>
    <row r="275" spans="3:9" ht="15.5" x14ac:dyDescent="0.35">
      <c r="C275" t="s">
        <v>394</v>
      </c>
      <c r="D275" s="6">
        <v>4.2</v>
      </c>
    </row>
    <row r="276" spans="3:9" ht="15.5" x14ac:dyDescent="0.35">
      <c r="C276" t="s">
        <v>221</v>
      </c>
      <c r="D276" s="6">
        <v>5.62</v>
      </c>
    </row>
    <row r="277" spans="3:9" ht="15.5" x14ac:dyDescent="0.35">
      <c r="C277" t="s">
        <v>395</v>
      </c>
      <c r="D277" s="6">
        <v>0.64</v>
      </c>
    </row>
    <row r="278" spans="3:9" ht="15.5" x14ac:dyDescent="0.35">
      <c r="C278" t="s">
        <v>222</v>
      </c>
      <c r="D278" s="6">
        <v>6.59</v>
      </c>
    </row>
    <row r="279" spans="3:9" ht="15.5" x14ac:dyDescent="0.35">
      <c r="C279" t="s">
        <v>223</v>
      </c>
      <c r="I279" s="6">
        <v>-1.03</v>
      </c>
    </row>
    <row r="280" spans="3:9" ht="15.5" x14ac:dyDescent="0.35">
      <c r="C280" t="s">
        <v>12</v>
      </c>
      <c r="D280" s="5">
        <v>-20000000000</v>
      </c>
    </row>
    <row r="281" spans="3:9" ht="15.5" x14ac:dyDescent="0.35">
      <c r="C281" t="s">
        <v>224</v>
      </c>
      <c r="I281" s="6">
        <v>-5.19</v>
      </c>
    </row>
    <row r="282" spans="3:9" ht="15.5" x14ac:dyDescent="0.35">
      <c r="C282" t="s">
        <v>225</v>
      </c>
      <c r="I282" s="6">
        <v>-9.3299999999999994E-2</v>
      </c>
    </row>
    <row r="283" spans="3:9" ht="15.5" x14ac:dyDescent="0.35">
      <c r="C283" t="s">
        <v>226</v>
      </c>
      <c r="I283" s="6">
        <v>-0.61429999999999996</v>
      </c>
    </row>
    <row r="284" spans="3:9" ht="15.5" x14ac:dyDescent="0.35">
      <c r="C284" t="s">
        <v>227</v>
      </c>
      <c r="I284" s="6">
        <v>-0.2384</v>
      </c>
    </row>
    <row r="285" spans="3:9" ht="15.5" x14ac:dyDescent="0.35">
      <c r="C285" t="s">
        <v>228</v>
      </c>
      <c r="I285" s="6">
        <v>-5.1399999999999994E-2</v>
      </c>
    </row>
    <row r="286" spans="3:9" ht="15.5" x14ac:dyDescent="0.35">
      <c r="C286" t="s">
        <v>330</v>
      </c>
      <c r="D286" s="6">
        <v>22.66</v>
      </c>
    </row>
    <row r="287" spans="3:9" ht="15.5" x14ac:dyDescent="0.35">
      <c r="C287" t="s">
        <v>229</v>
      </c>
      <c r="D287" s="6">
        <v>538.97</v>
      </c>
    </row>
    <row r="288" spans="3:9" ht="15.5" x14ac:dyDescent="0.35">
      <c r="C288" t="s">
        <v>230</v>
      </c>
      <c r="D288" s="6">
        <v>323.67</v>
      </c>
    </row>
    <row r="289" spans="3:9" ht="15.5" x14ac:dyDescent="0.35">
      <c r="C289" t="s">
        <v>231</v>
      </c>
      <c r="D289" s="6">
        <v>237.96</v>
      </c>
    </row>
    <row r="290" spans="3:9" ht="15.5" x14ac:dyDescent="0.35">
      <c r="C290" t="s">
        <v>331</v>
      </c>
      <c r="D290" s="6">
        <v>4.0199999999999996</v>
      </c>
    </row>
    <row r="291" spans="3:9" ht="15.5" x14ac:dyDescent="0.35">
      <c r="C291" t="s">
        <v>232</v>
      </c>
      <c r="I291" s="6">
        <v>0.02</v>
      </c>
    </row>
    <row r="292" spans="3:9" ht="15.5" x14ac:dyDescent="0.35">
      <c r="C292" t="s">
        <v>233</v>
      </c>
      <c r="I292" s="6">
        <v>7.0000000000000007E-2</v>
      </c>
    </row>
    <row r="293" spans="3:9" ht="15.5" x14ac:dyDescent="0.35">
      <c r="C293" t="s">
        <v>39</v>
      </c>
      <c r="I293" s="5">
        <v>758000000000</v>
      </c>
    </row>
    <row r="294" spans="3:9" ht="15.5" x14ac:dyDescent="0.35">
      <c r="C294" t="s">
        <v>234</v>
      </c>
      <c r="I294" s="5">
        <v>2231000000000</v>
      </c>
    </row>
    <row r="295" spans="3:9" ht="15.5" x14ac:dyDescent="0.35">
      <c r="C295" t="s">
        <v>235</v>
      </c>
      <c r="I295" s="5">
        <v>25250000000</v>
      </c>
    </row>
    <row r="296" spans="3:9" ht="15.5" x14ac:dyDescent="0.35">
      <c r="C296" t="s">
        <v>236</v>
      </c>
      <c r="I296" s="6">
        <v>0.34590000000000004</v>
      </c>
    </row>
    <row r="297" spans="3:9" ht="15.5" x14ac:dyDescent="0.35">
      <c r="C297" t="s">
        <v>237</v>
      </c>
      <c r="D297" s="6">
        <v>0.38100000000000001</v>
      </c>
    </row>
    <row r="298" spans="3:9" ht="15.5" x14ac:dyDescent="0.35">
      <c r="C298" t="s">
        <v>238</v>
      </c>
      <c r="D298" s="6">
        <v>-2.3999999999999998E-3</v>
      </c>
    </row>
    <row r="299" spans="3:9" ht="15.5" x14ac:dyDescent="0.35">
      <c r="C299" t="s">
        <v>239</v>
      </c>
      <c r="D299" s="6">
        <v>-0.46460000000000001</v>
      </c>
    </row>
    <row r="300" spans="3:9" ht="15.5" x14ac:dyDescent="0.35">
      <c r="C300" t="s">
        <v>241</v>
      </c>
      <c r="D300" s="6">
        <v>2.0417000000000001</v>
      </c>
    </row>
    <row r="301" spans="3:9" ht="15.5" x14ac:dyDescent="0.35">
      <c r="C301" t="s">
        <v>242</v>
      </c>
      <c r="D301" s="6">
        <v>0.51119999999999999</v>
      </c>
    </row>
    <row r="302" spans="3:9" ht="15.5" x14ac:dyDescent="0.35">
      <c r="C302" t="s">
        <v>396</v>
      </c>
      <c r="I302" s="6">
        <v>0.4</v>
      </c>
    </row>
    <row r="303" spans="3:9" ht="15.5" x14ac:dyDescent="0.35">
      <c r="C303" t="s">
        <v>397</v>
      </c>
      <c r="I303" t="s">
        <v>712</v>
      </c>
    </row>
    <row r="304" spans="3:9" ht="15.5" x14ac:dyDescent="0.35">
      <c r="C304" t="s">
        <v>243</v>
      </c>
      <c r="I304" s="5">
        <v>5</v>
      </c>
    </row>
    <row r="305" spans="3:9" ht="15.5" x14ac:dyDescent="0.35">
      <c r="C305" t="s">
        <v>244</v>
      </c>
      <c r="I305" s="6">
        <v>0.82</v>
      </c>
    </row>
    <row r="306" spans="3:9" ht="15.5" x14ac:dyDescent="0.35">
      <c r="C306" t="s">
        <v>245</v>
      </c>
      <c r="I306" s="6">
        <v>0.46</v>
      </c>
    </row>
    <row r="307" spans="3:9" ht="15.5" x14ac:dyDescent="0.35">
      <c r="C307" t="s">
        <v>247</v>
      </c>
      <c r="I307" s="6">
        <v>0.17</v>
      </c>
    </row>
    <row r="308" spans="3:9" ht="15.5" x14ac:dyDescent="0.35">
      <c r="C308" t="s">
        <v>248</v>
      </c>
      <c r="I308" s="6">
        <v>0.11</v>
      </c>
    </row>
    <row r="309" spans="3:9" ht="15.5" x14ac:dyDescent="0.35">
      <c r="C309" t="s">
        <v>249</v>
      </c>
      <c r="I309" s="6">
        <v>0.3</v>
      </c>
    </row>
    <row r="310" spans="3:9" ht="15.5" x14ac:dyDescent="0.35">
      <c r="C310" t="s">
        <v>250</v>
      </c>
      <c r="I310" s="6">
        <v>0.4</v>
      </c>
    </row>
    <row r="311" spans="3:9" ht="15.5" x14ac:dyDescent="0.35">
      <c r="C311" t="s">
        <v>251</v>
      </c>
      <c r="I311" s="5">
        <v>53000000000</v>
      </c>
    </row>
    <row r="312" spans="3:9" ht="15.5" x14ac:dyDescent="0.35">
      <c r="C312" t="s">
        <v>252</v>
      </c>
      <c r="I312" s="5">
        <v>40000000000</v>
      </c>
    </row>
    <row r="313" spans="3:9" ht="15.5" x14ac:dyDescent="0.35">
      <c r="C313" t="s">
        <v>253</v>
      </c>
      <c r="I313" s="5">
        <v>-87000000000</v>
      </c>
    </row>
    <row r="314" spans="3:9" ht="15.5" x14ac:dyDescent="0.35">
      <c r="C314" t="s">
        <v>254</v>
      </c>
      <c r="I314" s="5">
        <v>-217000000000</v>
      </c>
    </row>
    <row r="315" spans="3:9" ht="15.5" x14ac:dyDescent="0.35">
      <c r="C315" t="s">
        <v>255</v>
      </c>
      <c r="D315" s="5">
        <v>2000000000</v>
      </c>
    </row>
    <row r="316" spans="3:9" ht="15.5" x14ac:dyDescent="0.35">
      <c r="C316" t="s">
        <v>256</v>
      </c>
      <c r="D316" s="5">
        <v>2330000000000</v>
      </c>
    </row>
    <row r="317" spans="3:9" ht="15.5" x14ac:dyDescent="0.35">
      <c r="C317" t="s">
        <v>257</v>
      </c>
      <c r="D317" s="5">
        <v>1988000000000</v>
      </c>
    </row>
    <row r="318" spans="3:9" ht="15.5" x14ac:dyDescent="0.35">
      <c r="C318" t="s">
        <v>184</v>
      </c>
      <c r="D318" s="5">
        <v>-1720000000000</v>
      </c>
    </row>
    <row r="319" spans="3:9" ht="15.5" x14ac:dyDescent="0.35">
      <c r="C319" t="s">
        <v>258</v>
      </c>
      <c r="I319" s="5">
        <v>354000000000</v>
      </c>
    </row>
    <row r="320" spans="3:9" ht="15.5" x14ac:dyDescent="0.35">
      <c r="C320" t="s">
        <v>23</v>
      </c>
      <c r="D320" s="5">
        <v>1486000000000</v>
      </c>
    </row>
    <row r="321" spans="3:9" ht="15.5" x14ac:dyDescent="0.35">
      <c r="C321" t="s">
        <v>20</v>
      </c>
      <c r="D321" s="5">
        <v>-2000000000</v>
      </c>
    </row>
    <row r="322" spans="3:9" ht="15.5" x14ac:dyDescent="0.35">
      <c r="C322" t="s">
        <v>183</v>
      </c>
      <c r="I322" s="5">
        <v>343000000000</v>
      </c>
    </row>
    <row r="323" spans="3:9" ht="15.5" x14ac:dyDescent="0.35">
      <c r="C323" t="s">
        <v>332</v>
      </c>
      <c r="I323" s="5">
        <v>-57000000000</v>
      </c>
    </row>
    <row r="324" spans="3:9" ht="15.5" x14ac:dyDescent="0.35">
      <c r="C324" t="s">
        <v>259</v>
      </c>
      <c r="I324" s="5">
        <v>67000000000</v>
      </c>
    </row>
    <row r="325" spans="3:9" ht="15.5" x14ac:dyDescent="0.35">
      <c r="C325" t="s">
        <v>260</v>
      </c>
      <c r="I325" s="5">
        <v>-11000000000</v>
      </c>
    </row>
    <row r="326" spans="3:9" ht="15.5" x14ac:dyDescent="0.35">
      <c r="C326" t="s">
        <v>261</v>
      </c>
      <c r="I326" s="5">
        <v>-6000000000</v>
      </c>
    </row>
    <row r="327" spans="3:9" ht="15.5" x14ac:dyDescent="0.35">
      <c r="C327" t="s">
        <v>262</v>
      </c>
      <c r="I327" s="5">
        <v>-63000000000</v>
      </c>
    </row>
  </sheetData>
  <pageMargins left="0.7" right="0.7" top="0.75" bottom="0.75" header="0.3" footer="0.3"/>
  <ignoredErrors>
    <ignoredError sqref="A1:R328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5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713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714</v>
      </c>
      <c r="D2" s="2" vm="116">
        <f ca="1">IFERROR(_xlfn.STOCKHISTORY("XIDX:" &amp; $C$1, D3, , 0, 0, 1), "Libur")</f>
        <v>416</v>
      </c>
      <c r="H2" s="2" vm="116">
        <f ca="1">IFERROR(INDEX(D2:G2,COUNT(D2:G2)),"")</f>
        <v>416</v>
      </c>
      <c r="I2" s="2" vm="117">
        <f t="shared" ref="I2:R2" ca="1" si="0">IFERROR(_xlfn.STOCKHISTORY("XIDX:" &amp; $C$1, I1, , 0, 0, 1), "Libur")</f>
        <v>585</v>
      </c>
      <c r="J2" s="2" vm="118">
        <f t="shared" ca="1" si="0"/>
        <v>1130</v>
      </c>
      <c r="K2" s="2" vm="119">
        <f t="shared" ca="1" si="0"/>
        <v>4350</v>
      </c>
      <c r="L2" s="2" vm="120">
        <f t="shared" ca="1" si="0"/>
        <v>8025</v>
      </c>
      <c r="M2" s="2" vm="121">
        <f t="shared" ca="1" si="0"/>
        <v>9525</v>
      </c>
      <c r="N2" s="2" vm="122">
        <f t="shared" ca="1" si="0"/>
        <v>3990</v>
      </c>
      <c r="O2" s="2" vm="123">
        <f t="shared" ca="1" si="0"/>
        <v>2880</v>
      </c>
      <c r="P2" s="2" vm="124">
        <f t="shared" ca="1" si="0"/>
        <v>3210</v>
      </c>
      <c r="Q2" s="2" vm="125">
        <f t="shared" ca="1" si="0"/>
        <v>1980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845422090933</v>
      </c>
      <c r="H4" s="2">
        <f>IFERROR(SUM(D4:G4)*(4/MAX(1,COUNT(D4:G4))),"")</f>
        <v>3381688363732</v>
      </c>
      <c r="I4" s="2">
        <f t="shared" ref="I4:R4" si="1">IFERROR(INDEX(I51:I500,MATCH($C$4,$C$51:$C$500,0)),"")</f>
        <v>4737712122968</v>
      </c>
      <c r="J4" s="2">
        <f t="shared" si="1"/>
        <v>7143639757997</v>
      </c>
      <c r="K4" s="2">
        <f t="shared" si="1"/>
        <v>11697145185042</v>
      </c>
      <c r="L4" s="2">
        <f t="shared" si="1"/>
        <v>12314877728637</v>
      </c>
      <c r="M4" s="2">
        <f t="shared" si="1"/>
        <v>12675430974543</v>
      </c>
      <c r="N4" s="2">
        <f t="shared" si="1"/>
        <v>11334436937908</v>
      </c>
      <c r="O4" s="2">
        <f t="shared" si="1"/>
        <v>11090421731942</v>
      </c>
      <c r="P4" s="2">
        <f t="shared" si="1"/>
        <v>6356090709193</v>
      </c>
      <c r="Q4" s="2">
        <f t="shared" si="1"/>
        <v>1371065340519</v>
      </c>
      <c r="R4" s="2">
        <f t="shared" si="1"/>
        <v>386406362801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-6261094161</v>
      </c>
      <c r="H5" s="2">
        <f>IFERROR(SUM(D5:G5)*(4/MAX(1,COUNT(D5:G5))),"")</f>
        <v>-25044376644</v>
      </c>
      <c r="I5" s="2">
        <f t="shared" ref="I5:R5" si="2">IFERROR(INDEX(I51:I500,MATCH($C$5,$C$51:$C$500,0)),"")</f>
        <v>-37889355658</v>
      </c>
      <c r="J5" s="2">
        <f t="shared" si="2"/>
        <v>969350285</v>
      </c>
      <c r="K5" s="2">
        <f t="shared" si="2"/>
        <v>901635228</v>
      </c>
      <c r="L5" s="2">
        <f t="shared" si="2"/>
        <v>25025319123</v>
      </c>
      <c r="M5" s="2">
        <f t="shared" si="2"/>
        <v>63285495752</v>
      </c>
      <c r="N5" s="2">
        <f t="shared" si="2"/>
        <v>25728827260</v>
      </c>
      <c r="O5" s="2">
        <f t="shared" si="2"/>
        <v>110403699585</v>
      </c>
      <c r="P5" s="2">
        <f t="shared" si="2"/>
        <v>227937944204</v>
      </c>
      <c r="Q5" s="2">
        <f t="shared" si="2"/>
        <v>7749475364</v>
      </c>
      <c r="R5" s="2">
        <f t="shared" si="2"/>
        <v>2754392774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1079348732498</v>
      </c>
      <c r="H6" s="2">
        <f>IFERROR(INDEX(D6:G6,COUNT(D6:G6)),"")</f>
        <v>1079348732498</v>
      </c>
      <c r="I6" s="2">
        <f t="shared" ref="I6:R6" si="3">IFERROR(INDEX(I51:I500,MATCH($C$6,$C$51:$C$500,0)),"")</f>
        <v>1088454373072</v>
      </c>
      <c r="J6" s="2">
        <f t="shared" si="3"/>
        <v>1128955314013</v>
      </c>
      <c r="K6" s="2">
        <f t="shared" si="3"/>
        <v>1169942777160</v>
      </c>
      <c r="L6" s="2">
        <f t="shared" si="3"/>
        <v>1294390152940</v>
      </c>
      <c r="M6" s="2">
        <f t="shared" si="3"/>
        <v>1517016987531</v>
      </c>
      <c r="N6" s="2">
        <f t="shared" si="3"/>
        <v>1331916693551</v>
      </c>
      <c r="O6" s="2">
        <f t="shared" si="3"/>
        <v>1728185360369</v>
      </c>
      <c r="P6" s="2">
        <f t="shared" si="3"/>
        <v>1052653572286</v>
      </c>
      <c r="Q6" s="2">
        <f t="shared" si="3"/>
        <v>390260356689</v>
      </c>
      <c r="R6" s="2">
        <f t="shared" si="3"/>
        <v>5608976951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0.87</v>
      </c>
      <c r="H7" s="3">
        <f>IFERROR(INDEX(D7:G7,COUNT(D7:G7)),"")</f>
        <v>0.87</v>
      </c>
      <c r="I7" s="3">
        <f t="shared" ref="I7:R7" si="4">IFERROR(INDEX(I51:I500,MATCH($C$7,$C$51:$C$500,0))/1000000000,"")</f>
        <v>0.87</v>
      </c>
      <c r="J7" s="3">
        <f t="shared" si="4"/>
        <v>0.87</v>
      </c>
      <c r="K7" s="3">
        <f t="shared" si="4"/>
        <v>0.87</v>
      </c>
      <c r="L7" s="3">
        <f t="shared" si="4"/>
        <v>0.87</v>
      </c>
      <c r="M7" s="3">
        <f t="shared" si="4"/>
        <v>0.87</v>
      </c>
      <c r="N7" s="3">
        <f t="shared" si="4"/>
        <v>0.87</v>
      </c>
      <c r="O7" s="3">
        <f t="shared" si="4"/>
        <v>0.87</v>
      </c>
      <c r="P7" s="3">
        <f t="shared" si="4"/>
        <v>0.87</v>
      </c>
      <c r="Q7" s="3">
        <f t="shared" si="4"/>
        <v>0.87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-96000000000</v>
      </c>
      <c r="H8" s="2">
        <f>IFERROR(INDEX(D8:G8,COUNT(D8:G8)),"")</f>
        <v>-96000000000</v>
      </c>
      <c r="I8" s="2">
        <f t="shared" ref="I8:R8" si="5">IFERROR(INDEX(I51:I500,MATCH($C$8,$C$51:$C$500,0)),"")</f>
        <v>-18000000000</v>
      </c>
      <c r="J8" s="2">
        <f t="shared" si="5"/>
        <v>-82000000000</v>
      </c>
      <c r="K8" s="2">
        <f t="shared" si="5"/>
        <v>-18000000000</v>
      </c>
      <c r="L8" s="2">
        <f t="shared" si="5"/>
        <v>38000000000</v>
      </c>
      <c r="M8" s="2">
        <f t="shared" si="5"/>
        <v>185000000000</v>
      </c>
      <c r="N8" s="2">
        <f t="shared" si="5"/>
        <v>-76000000000</v>
      </c>
      <c r="O8" s="2">
        <f t="shared" si="5"/>
        <v>-310000000000</v>
      </c>
      <c r="P8" s="2">
        <f t="shared" si="5"/>
        <v>-41000000000</v>
      </c>
      <c r="Q8" s="2">
        <f t="shared" si="5"/>
        <v>-192000000000</v>
      </c>
      <c r="R8" s="2">
        <f t="shared" si="5"/>
        <v>-7000000000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-110.57</v>
      </c>
      <c r="H9" s="3">
        <f>IFERROR(INDEX(D9:G9,COUNT(D9:G9)),"")</f>
        <v>-110.57</v>
      </c>
      <c r="I9" s="3">
        <f t="shared" ref="I9:R9" si="6">IFERROR(INDEX(I51:I500,MATCH($C$9,$C$51:$C$500,0)),"")</f>
        <v>-20.49</v>
      </c>
      <c r="J9" s="3">
        <f t="shared" si="6"/>
        <v>-93.91</v>
      </c>
      <c r="K9" s="3">
        <f t="shared" si="6"/>
        <v>-20.53</v>
      </c>
      <c r="L9" s="3">
        <f t="shared" si="6"/>
        <v>43.45</v>
      </c>
      <c r="M9" s="3">
        <f t="shared" si="6"/>
        <v>213.23</v>
      </c>
      <c r="N9" s="3">
        <f t="shared" si="6"/>
        <v>-87.21</v>
      </c>
      <c r="O9" s="3">
        <f t="shared" si="6"/>
        <v>-357.35</v>
      </c>
      <c r="P9" s="3">
        <f t="shared" si="6"/>
        <v>-47.3</v>
      </c>
      <c r="Q9" s="3">
        <f t="shared" si="6"/>
        <v>-220.65</v>
      </c>
      <c r="R9" s="3">
        <f t="shared" si="6"/>
        <v>-14664991.34</v>
      </c>
    </row>
    <row r="10" spans="1:18" ht="15.5" x14ac:dyDescent="0.35">
      <c r="C10" t="s">
        <v>17</v>
      </c>
      <c r="D10" s="3">
        <f ca="1">IFERROR(IF(D9=0,"",D2/D9),"")</f>
        <v>-3.7623225106267526</v>
      </c>
      <c r="I10" s="3">
        <f t="shared" ref="I10:R10" ca="1" si="7">IFERROR(IF(I9=0,"",I2/I9),"")</f>
        <v>-28.550512445095169</v>
      </c>
      <c r="J10" s="3">
        <f t="shared" ca="1" si="7"/>
        <v>-12.032797359173678</v>
      </c>
      <c r="K10" s="3">
        <f t="shared" ca="1" si="7"/>
        <v>-211.88504627374573</v>
      </c>
      <c r="L10" s="3">
        <f t="shared" ca="1" si="7"/>
        <v>184.69505178365938</v>
      </c>
      <c r="M10" s="3">
        <f t="shared" ca="1" si="7"/>
        <v>44.670074567368573</v>
      </c>
      <c r="N10" s="3">
        <f t="shared" ca="1" si="7"/>
        <v>-45.751633986928105</v>
      </c>
      <c r="O10" s="3">
        <f t="shared" ca="1" si="7"/>
        <v>-8.059325591157128</v>
      </c>
      <c r="P10" s="3">
        <f t="shared" ca="1" si="7"/>
        <v>-67.864693446088793</v>
      </c>
      <c r="Q10" s="3">
        <f t="shared" ca="1" si="7"/>
        <v>-8.9734874235214139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119052747325</v>
      </c>
      <c r="H11" s="2">
        <f>IFERROR(INDEX(D11:G11,COUNT(D11:G11)),"")</f>
        <v>119052747325</v>
      </c>
      <c r="I11" s="2">
        <f t="shared" ref="I11:R11" si="8">IFERROR(INDEX(I51:I500,MATCH($C$11,$C$51:$C$500,0)),"")</f>
        <v>163965159146</v>
      </c>
      <c r="J11" s="2">
        <f t="shared" si="8"/>
        <v>184281863776</v>
      </c>
      <c r="K11" s="2">
        <f t="shared" si="8"/>
        <v>246211102476</v>
      </c>
      <c r="L11" s="2">
        <f t="shared" si="8"/>
        <v>295851773056</v>
      </c>
      <c r="M11" s="2">
        <f t="shared" si="8"/>
        <v>359551298098</v>
      </c>
      <c r="N11" s="2">
        <f t="shared" si="8"/>
        <v>314758873079</v>
      </c>
      <c r="O11" s="2">
        <f t="shared" si="8"/>
        <v>515655265949</v>
      </c>
      <c r="P11" s="2">
        <f t="shared" si="8"/>
        <v>145688006684</v>
      </c>
      <c r="Q11" s="2">
        <f t="shared" si="8"/>
        <v>117507273488</v>
      </c>
      <c r="R11" s="2">
        <f t="shared" si="8"/>
        <v>2162430763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-22000000000</v>
      </c>
      <c r="H12" s="2">
        <f>IFERROR(INDEX(D12:G12,COUNT(D12:G12)),"")</f>
        <v>-22000000000</v>
      </c>
      <c r="I12" s="2">
        <f t="shared" ref="I12:R12" si="9">IFERROR(INDEX(I51:I500,MATCH($C$12,$C$51:$C$500,0)),"")</f>
        <v>-104000000000</v>
      </c>
      <c r="J12" s="2">
        <f t="shared" si="9"/>
        <v>-86000000000</v>
      </c>
      <c r="K12" s="2">
        <f t="shared" si="9"/>
        <v>-111000000000</v>
      </c>
      <c r="L12" s="2">
        <f t="shared" si="9"/>
        <v>-181000000000</v>
      </c>
      <c r="M12" s="2">
        <f t="shared" si="9"/>
        <v>-214000000000</v>
      </c>
      <c r="N12" s="2">
        <f t="shared" si="9"/>
        <v>-145000000000</v>
      </c>
      <c r="O12" s="2">
        <f t="shared" si="9"/>
        <v>-382000000000</v>
      </c>
      <c r="P12" s="2">
        <f t="shared" si="9"/>
        <v>6000000000</v>
      </c>
      <c r="Q12" s="2">
        <f t="shared" si="9"/>
        <v>-65000000000</v>
      </c>
      <c r="R12" s="2">
        <f t="shared" si="9"/>
        <v>-2000000000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98000000000</v>
      </c>
      <c r="H13" s="2">
        <f>IFERROR(INDEX(D13:G13,COUNT(D13:G13)),"")</f>
        <v>98000000000</v>
      </c>
      <c r="I13" s="2">
        <f t="shared" ref="I13:R13" si="10">IFERROR(INDEX(I51:I500,MATCH($C$13,$C$51:$C$500,0)),"")</f>
        <v>60000000000</v>
      </c>
      <c r="J13" s="2">
        <f t="shared" si="10"/>
        <v>98000000000</v>
      </c>
      <c r="K13" s="2">
        <f t="shared" si="10"/>
        <v>135000000000</v>
      </c>
      <c r="L13" s="2">
        <f t="shared" si="10"/>
        <v>115000000000</v>
      </c>
      <c r="M13" s="2">
        <f t="shared" si="10"/>
        <v>146000000000</v>
      </c>
      <c r="N13" s="2">
        <f t="shared" si="10"/>
        <v>170000000000</v>
      </c>
      <c r="O13" s="2">
        <f t="shared" si="10"/>
        <v>134000000000</v>
      </c>
      <c r="P13" s="2">
        <f t="shared" si="10"/>
        <v>152000000000</v>
      </c>
      <c r="Q13" s="2">
        <f t="shared" si="10"/>
        <v>52000000000</v>
      </c>
      <c r="R13" s="2">
        <f t="shared" si="10"/>
        <v>0</v>
      </c>
    </row>
    <row r="14" spans="1:18" ht="15.5" x14ac:dyDescent="0.35">
      <c r="C14" t="s">
        <v>26</v>
      </c>
      <c r="D14" s="2">
        <f>IFERROR(INDEX(D51:D500,MATCH($C$14,$C$51:$C$500,0)),"")</f>
        <v>-2445773113</v>
      </c>
      <c r="H14" s="2">
        <f>IFERROR(SUM(D14:G14)*(4/MAX(1,COUNT(D14:G14))),"")</f>
        <v>-9783092452</v>
      </c>
      <c r="I14" s="2">
        <f t="shared" ref="I14:R14" si="11">IFERROR(INDEX(I51:I500,MATCH($C$14,$C$51:$C$500,0)),"")</f>
        <v>-15525100067</v>
      </c>
      <c r="J14" s="2">
        <f t="shared" si="11"/>
        <v>-19720347668</v>
      </c>
      <c r="K14" s="2">
        <f t="shared" si="11"/>
        <v>-17981446285</v>
      </c>
      <c r="L14" s="2">
        <f t="shared" si="11"/>
        <v>-18533988689</v>
      </c>
      <c r="M14" s="2">
        <f t="shared" si="11"/>
        <v>-19011130444</v>
      </c>
      <c r="N14" s="2">
        <f t="shared" si="11"/>
        <v>-19288922568</v>
      </c>
      <c r="O14" s="2">
        <f t="shared" si="11"/>
        <v>-16144094076</v>
      </c>
      <c r="P14" s="2">
        <f t="shared" si="11"/>
        <v>-9369230975</v>
      </c>
      <c r="Q14" s="2">
        <f t="shared" si="11"/>
        <v>-3382027034</v>
      </c>
      <c r="R14" s="2">
        <f t="shared" si="11"/>
        <v>0</v>
      </c>
    </row>
    <row r="15" spans="1:18" ht="15.5" x14ac:dyDescent="0.35">
      <c r="C15" t="s">
        <v>27</v>
      </c>
      <c r="D15" s="2">
        <f>IFERROR(INDEX(D51:D500,MATCH($C$15,$C$51:$C$500,0)),"")</f>
        <v>-2932166146</v>
      </c>
      <c r="H15" s="2">
        <f>IFERROR(SUM(D15:G15)*(4/MAX(1,COUNT(D15:G15))),"")</f>
        <v>-11728664584</v>
      </c>
      <c r="I15" s="2">
        <f t="shared" ref="I15:R15" si="12">IFERROR(INDEX(I51:I500,MATCH($C$15,$C$51:$C$500,0)),"")</f>
        <v>-15643305687</v>
      </c>
      <c r="J15" s="2">
        <f t="shared" si="12"/>
        <v>-799205847</v>
      </c>
      <c r="K15" s="2">
        <f t="shared" si="12"/>
        <v>-8383571635</v>
      </c>
      <c r="L15" s="2">
        <f t="shared" si="12"/>
        <v>-14790736001</v>
      </c>
      <c r="M15" s="2">
        <f t="shared" si="12"/>
        <v>-16795644701</v>
      </c>
      <c r="N15" s="2">
        <f t="shared" si="12"/>
        <v>-23028618158</v>
      </c>
      <c r="O15" s="2">
        <f t="shared" si="12"/>
        <v>-34209520891</v>
      </c>
      <c r="P15" s="2">
        <f t="shared" si="12"/>
        <v>-27122365362</v>
      </c>
      <c r="Q15" s="2">
        <f t="shared" si="12"/>
        <v>-1968069510</v>
      </c>
      <c r="R15" s="2">
        <f t="shared" si="12"/>
        <v>-944486750</v>
      </c>
    </row>
    <row r="16" spans="1:18" ht="15.5" x14ac:dyDescent="0.35">
      <c r="C16" t="s">
        <v>28</v>
      </c>
      <c r="D16" s="2">
        <f>IFERROR(INDEX(D51:D500,MATCH($C$16,$C$51:$C$500,0)),"")</f>
        <v>-5205158470</v>
      </c>
      <c r="H16" s="2">
        <f>IFERROR(SUM(D16:G16)*(4/MAX(1,COUNT(D16:G16))),"")</f>
        <v>-20820633880</v>
      </c>
      <c r="I16" s="2">
        <f t="shared" ref="I16:R16" si="13">IFERROR(INDEX(I51:I500,MATCH($C$16,$C$51:$C$500,0)),"")</f>
        <v>-43179211544</v>
      </c>
      <c r="J16" s="2">
        <f t="shared" si="13"/>
        <v>-34461386368</v>
      </c>
      <c r="K16" s="2">
        <f t="shared" si="13"/>
        <v>11247310476</v>
      </c>
      <c r="L16" s="2">
        <f t="shared" si="13"/>
        <v>40529403331</v>
      </c>
      <c r="M16" s="2">
        <f t="shared" si="13"/>
        <v>158154107803</v>
      </c>
      <c r="N16" s="2">
        <f t="shared" si="13"/>
        <v>95426725423</v>
      </c>
      <c r="O16" s="2">
        <f t="shared" si="13"/>
        <v>204737877585</v>
      </c>
      <c r="P16" s="2">
        <f t="shared" si="13"/>
        <v>281719337279</v>
      </c>
      <c r="Q16" s="2">
        <f t="shared" si="13"/>
        <v>10607609077</v>
      </c>
      <c r="R16" s="2">
        <f t="shared" si="13"/>
        <v>3703637524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361920000000</v>
      </c>
      <c r="H20" s="2">
        <f t="shared" ref="H20:R20" ca="1" si="14">IFERROR(H21*H2,"")</f>
        <v>361920000000</v>
      </c>
      <c r="I20" s="2">
        <f t="shared" ca="1" si="14"/>
        <v>508950000000</v>
      </c>
      <c r="J20" s="2">
        <f t="shared" ca="1" si="14"/>
        <v>983100000000</v>
      </c>
      <c r="K20" s="2">
        <f t="shared" ca="1" si="14"/>
        <v>3784500000000</v>
      </c>
      <c r="L20" s="2">
        <f t="shared" ca="1" si="14"/>
        <v>6981750000000</v>
      </c>
      <c r="M20" s="2">
        <f t="shared" ca="1" si="14"/>
        <v>8286750000000</v>
      </c>
      <c r="N20" s="2">
        <f t="shared" ca="1" si="14"/>
        <v>3471300000000</v>
      </c>
      <c r="O20" s="2">
        <f t="shared" ca="1" si="14"/>
        <v>2505600000000</v>
      </c>
      <c r="P20" s="2">
        <f t="shared" ca="1" si="14"/>
        <v>2792700000000</v>
      </c>
      <c r="Q20" s="2">
        <f t="shared" ca="1" si="14"/>
        <v>1722600000000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870000000</v>
      </c>
      <c r="H21" s="2">
        <f>IFERROR(INDEX(D21:G21,COUNT(D21:G21)),"")</f>
        <v>870000000</v>
      </c>
      <c r="I21" s="2">
        <f t="shared" ref="I21:R21" si="15">IFERROR(INDEX(I51:I500,MATCH($C$7,$C$51:$C$500,0)),"")</f>
        <v>870000000</v>
      </c>
      <c r="J21" s="2">
        <f t="shared" si="15"/>
        <v>870000000</v>
      </c>
      <c r="K21" s="2">
        <f t="shared" si="15"/>
        <v>870000000</v>
      </c>
      <c r="L21" s="2">
        <f t="shared" si="15"/>
        <v>870000000</v>
      </c>
      <c r="M21" s="2">
        <f t="shared" si="15"/>
        <v>870000000</v>
      </c>
      <c r="N21" s="2">
        <f t="shared" si="15"/>
        <v>870000000</v>
      </c>
      <c r="O21" s="2">
        <f t="shared" si="15"/>
        <v>870000000</v>
      </c>
      <c r="P21" s="2">
        <f t="shared" si="15"/>
        <v>870000000</v>
      </c>
      <c r="Q21" s="2">
        <f t="shared" si="15"/>
        <v>870000000</v>
      </c>
      <c r="R21" s="2">
        <f t="shared" si="15"/>
        <v>0</v>
      </c>
    </row>
    <row r="23" spans="1:18" ht="15.5" x14ac:dyDescent="0.35">
      <c r="B23" t="s">
        <v>40</v>
      </c>
      <c r="C23" t="s">
        <v>41</v>
      </c>
      <c r="D23" s="3">
        <f>IFERROR(D5/D6*100,"")</f>
        <v>-0.5800807442937912</v>
      </c>
      <c r="H23" s="3">
        <f t="shared" ref="H23:R23" si="16">IFERROR(H5/H6*100,"")</f>
        <v>-2.3203229771751648</v>
      </c>
      <c r="I23" s="3">
        <f t="shared" si="16"/>
        <v>-3.4810237889037969</v>
      </c>
      <c r="J23" s="3">
        <f t="shared" si="16"/>
        <v>8.5862591102417882E-2</v>
      </c>
      <c r="K23" s="3">
        <f t="shared" si="16"/>
        <v>7.7066609205340086E-2</v>
      </c>
      <c r="L23" s="3">
        <f t="shared" si="16"/>
        <v>1.9333675450295258</v>
      </c>
      <c r="M23" s="3">
        <f t="shared" si="16"/>
        <v>4.1717064655287368</v>
      </c>
      <c r="N23" s="3">
        <f t="shared" si="16"/>
        <v>1.9317144521557739</v>
      </c>
      <c r="O23" s="3">
        <f t="shared" si="16"/>
        <v>6.3884177077756714</v>
      </c>
      <c r="P23" s="3">
        <f t="shared" si="16"/>
        <v>21.653652275078258</v>
      </c>
      <c r="Q23" s="3">
        <f t="shared" si="16"/>
        <v>1.9857193361240089</v>
      </c>
      <c r="R23" s="3">
        <f t="shared" si="16"/>
        <v>49.106865620279137</v>
      </c>
    </row>
    <row r="24" spans="1:18" ht="15.5" x14ac:dyDescent="0.35">
      <c r="C24" t="s">
        <v>42</v>
      </c>
      <c r="D24" s="4">
        <f>IFERROR(_xlfn.RRI(5,I23,D23),"")</f>
        <v>-0.30119453675386265</v>
      </c>
      <c r="H24" s="4" t="str">
        <f t="shared" ref="H24:R24" si="17">IFERROR(_xlfn.RRI(5,M23,H23),"")</f>
        <v/>
      </c>
      <c r="I24" s="4" t="str">
        <f t="shared" si="17"/>
        <v/>
      </c>
      <c r="J24" s="4">
        <f t="shared" si="17"/>
        <v>-0.57764062643179614</v>
      </c>
      <c r="K24" s="4">
        <f t="shared" si="17"/>
        <v>-0.67620732584641119</v>
      </c>
      <c r="L24" s="4">
        <f t="shared" si="17"/>
        <v>-5.3293304651959028E-3</v>
      </c>
      <c r="M24" s="4">
        <f t="shared" si="17"/>
        <v>-0.38929102070744992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-7.37</v>
      </c>
      <c r="H25" s="3">
        <f>IFERROR(INDEX(D25:G25,COUNT(D25:G25)),"")</f>
        <v>-7.37</v>
      </c>
      <c r="I25" s="3">
        <f t="shared" ref="I25:R25" si="18">IFERROR(INDEX(I51:I500,MATCH($C$25,$C$51:$C$500,0)),"")</f>
        <v>-44.25</v>
      </c>
      <c r="J25" s="3">
        <f t="shared" si="18"/>
        <v>-0.02</v>
      </c>
      <c r="K25" s="3">
        <f t="shared" si="18"/>
        <v>0.62</v>
      </c>
      <c r="L25" s="3">
        <f t="shared" si="18"/>
        <v>28.59</v>
      </c>
      <c r="M25" s="3">
        <f t="shared" si="18"/>
        <v>72.680000000000007</v>
      </c>
      <c r="N25" s="3">
        <f t="shared" si="18"/>
        <v>29.54</v>
      </c>
      <c r="O25" s="3">
        <f t="shared" si="18"/>
        <v>127.43</v>
      </c>
      <c r="P25" s="3">
        <f t="shared" si="18"/>
        <v>262.45</v>
      </c>
      <c r="Q25" s="3">
        <f t="shared" si="18"/>
        <v>9.07</v>
      </c>
      <c r="R25" s="3">
        <f t="shared" si="18"/>
        <v>5518301.5499999998</v>
      </c>
    </row>
    <row r="26" spans="1:18" ht="15.5" x14ac:dyDescent="0.35">
      <c r="C26" t="s">
        <v>45</v>
      </c>
      <c r="D26" s="4">
        <f>IFERROR(_xlfn.RRI(5,I25,D25),"")</f>
        <v>-0.30126766315497489</v>
      </c>
      <c r="H26" s="4" t="str">
        <f t="shared" ref="H26:R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-0.70168916860995334</v>
      </c>
      <c r="L26" s="4">
        <f t="shared" si="19"/>
        <v>0.25811799355851939</v>
      </c>
      <c r="M26" s="4">
        <f t="shared" si="19"/>
        <v>-0.89433725282397647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971.74952980804596</v>
      </c>
      <c r="H27" s="3">
        <f t="shared" ref="H27:R27" si="20">IFERROR(H4/H21,"")</f>
        <v>3886.9981192321839</v>
      </c>
      <c r="I27" s="3">
        <f t="shared" si="20"/>
        <v>5445.6461183540232</v>
      </c>
      <c r="J27" s="3">
        <f t="shared" si="20"/>
        <v>8211.0801816057465</v>
      </c>
      <c r="K27" s="3">
        <f t="shared" si="20"/>
        <v>13444.994465565518</v>
      </c>
      <c r="L27" s="3">
        <f t="shared" si="20"/>
        <v>14155.031871996553</v>
      </c>
      <c r="M27" s="3">
        <f t="shared" si="20"/>
        <v>14569.46089027931</v>
      </c>
      <c r="N27" s="3">
        <f t="shared" si="20"/>
        <v>13028.088434377012</v>
      </c>
      <c r="O27" s="3">
        <f t="shared" si="20"/>
        <v>12747.61118614023</v>
      </c>
      <c r="P27" s="3">
        <f t="shared" si="20"/>
        <v>7305.8513898770116</v>
      </c>
      <c r="Q27" s="3">
        <f t="shared" si="20"/>
        <v>1575.9371730103448</v>
      </c>
      <c r="R27" s="3" t="str">
        <f t="shared" si="20"/>
        <v/>
      </c>
    </row>
    <row r="28" spans="1:18" ht="15.5" x14ac:dyDescent="0.35">
      <c r="C28" t="s">
        <v>47</v>
      </c>
      <c r="D28" s="4">
        <f>IFERROR(_xlfn.RRI(5,I27,D27),"")</f>
        <v>-0.29156340874703224</v>
      </c>
      <c r="H28" s="4">
        <f t="shared" ref="H28:R28" si="21">IFERROR(_xlfn.RRI(5,M27,H27),"")</f>
        <v>-0.23222464108339624</v>
      </c>
      <c r="I28" s="4">
        <f t="shared" si="21"/>
        <v>-0.1600880824275106</v>
      </c>
      <c r="J28" s="4">
        <f t="shared" si="21"/>
        <v>-8.4213373967371719E-2</v>
      </c>
      <c r="K28" s="4">
        <f t="shared" si="21"/>
        <v>0.12973857697603486</v>
      </c>
      <c r="L28" s="4">
        <f t="shared" si="21"/>
        <v>0.55122355349791308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-0.83344632768361593</v>
      </c>
      <c r="I29" s="4">
        <f t="shared" si="22"/>
        <v>2211.5</v>
      </c>
      <c r="J29" s="4">
        <f t="shared" si="22"/>
        <v>-1.032258064516129</v>
      </c>
      <c r="K29" s="4">
        <f t="shared" si="22"/>
        <v>-0.97831409583770546</v>
      </c>
      <c r="L29" s="4">
        <f t="shared" si="22"/>
        <v>-0.60663181067694005</v>
      </c>
      <c r="M29" s="4">
        <f t="shared" si="22"/>
        <v>1.4603926878808398</v>
      </c>
      <c r="N29" s="4">
        <f t="shared" si="22"/>
        <v>-0.76818645530879703</v>
      </c>
      <c r="O29" s="4">
        <f t="shared" si="22"/>
        <v>-0.51445989712326157</v>
      </c>
      <c r="P29" s="4">
        <f t="shared" si="22"/>
        <v>27.936052921719956</v>
      </c>
      <c r="Q29" s="4">
        <f t="shared" si="22"/>
        <v>-0.99999835637833157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-0.28621911252524601</v>
      </c>
      <c r="I30" s="4">
        <f t="shared" si="23"/>
        <v>-0.33679296780547563</v>
      </c>
      <c r="J30" s="4">
        <f t="shared" si="23"/>
        <v>-0.38928348370574245</v>
      </c>
      <c r="K30" s="4">
        <f t="shared" si="23"/>
        <v>-5.0161484117582873E-2</v>
      </c>
      <c r="L30" s="4">
        <f t="shared" si="23"/>
        <v>-2.8445048269374378E-2</v>
      </c>
      <c r="M30" s="4">
        <f t="shared" si="23"/>
        <v>0.1183114824301547</v>
      </c>
      <c r="N30" s="4">
        <f t="shared" si="23"/>
        <v>2.200233786089506E-2</v>
      </c>
      <c r="O30" s="4">
        <f t="shared" si="23"/>
        <v>0.74484950567203179</v>
      </c>
      <c r="P30" s="4">
        <f t="shared" si="23"/>
        <v>3.6358773147798922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180.79</v>
      </c>
      <c r="H32" s="3">
        <f>IFERROR(INDEX(D32:G32,COUNT(D32:G32)),"")</f>
        <v>180.79</v>
      </c>
      <c r="I32" s="3">
        <f t="shared" ref="I32:R32" si="24">IFERROR(INDEX(I51:I500,MATCH($C$32,$C$51:$C$500,0)),"")</f>
        <v>188.59</v>
      </c>
      <c r="J32" s="3">
        <f t="shared" si="24"/>
        <v>214.43</v>
      </c>
      <c r="K32" s="3">
        <f t="shared" si="24"/>
        <v>215.77</v>
      </c>
      <c r="L32" s="3">
        <f t="shared" si="24"/>
        <v>350.25</v>
      </c>
      <c r="M32" s="3">
        <f t="shared" si="24"/>
        <v>583.14</v>
      </c>
      <c r="N32" s="3">
        <f t="shared" si="24"/>
        <v>550.53</v>
      </c>
      <c r="O32" s="3">
        <f t="shared" si="24"/>
        <v>783.25</v>
      </c>
      <c r="P32" s="3">
        <f t="shared" si="24"/>
        <v>759.58</v>
      </c>
      <c r="Q32" s="3">
        <f t="shared" si="24"/>
        <v>443.95</v>
      </c>
      <c r="R32" s="3">
        <f t="shared" si="24"/>
        <v>11217953.9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2.2200000000000002</v>
      </c>
      <c r="H33" s="3">
        <f>IFERROR(INDEX(D33:G33,COUNT(D33:G33)),"")</f>
        <v>2.2200000000000002</v>
      </c>
      <c r="I33" s="3">
        <f t="shared" ref="I33:R33" si="25">IFERROR(INDEX(I51:I500,MATCH($C$33,$C$51:$C$500,0)),"")</f>
        <v>3.1</v>
      </c>
      <c r="J33" s="3">
        <f t="shared" si="25"/>
        <v>5.27</v>
      </c>
      <c r="K33" s="3">
        <f t="shared" si="25"/>
        <v>20.16</v>
      </c>
      <c r="L33" s="3">
        <f t="shared" si="25"/>
        <v>22.91</v>
      </c>
      <c r="M33" s="3">
        <f t="shared" si="25"/>
        <v>16.329999999999998</v>
      </c>
      <c r="N33" s="3">
        <f t="shared" si="25"/>
        <v>7.25</v>
      </c>
      <c r="O33" s="3">
        <f t="shared" si="25"/>
        <v>3.68</v>
      </c>
      <c r="P33" s="3">
        <f t="shared" si="25"/>
        <v>4.2300000000000004</v>
      </c>
      <c r="Q33" s="3">
        <f t="shared" si="25"/>
        <v>4.46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-54.55</v>
      </c>
      <c r="H34" s="3">
        <f>IFERROR(INDEX(D34:G34,COUNT(D34:G34)),"")</f>
        <v>-54.55</v>
      </c>
      <c r="I34" s="3">
        <f t="shared" ref="I34:R34" si="26">IFERROR(INDEX(I51:I500,MATCH($C$34,$C$51:$C$500,0)),"")</f>
        <v>-13.22</v>
      </c>
      <c r="J34" s="3">
        <f t="shared" si="26"/>
        <v>-56500</v>
      </c>
      <c r="K34" s="3">
        <f t="shared" si="26"/>
        <v>7016.13</v>
      </c>
      <c r="L34" s="3">
        <f t="shared" si="26"/>
        <v>280.69</v>
      </c>
      <c r="M34" s="3">
        <f t="shared" si="26"/>
        <v>131.05000000000001</v>
      </c>
      <c r="N34" s="3">
        <f t="shared" si="26"/>
        <v>135.07</v>
      </c>
      <c r="O34" s="3">
        <f t="shared" si="26"/>
        <v>22.6</v>
      </c>
      <c r="P34" s="3">
        <f t="shared" si="26"/>
        <v>12.23</v>
      </c>
      <c r="Q34" s="3">
        <f t="shared" si="26"/>
        <v>218.3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0.41</v>
      </c>
      <c r="H35" s="3">
        <f>IFERROR(INDEX(D35:G35,COUNT(D35:G35)),"")</f>
        <v>0.41</v>
      </c>
      <c r="I35" s="3">
        <f t="shared" ref="I35:R35" si="27">IFERROR(INDEX(I51:I500,MATCH($C$35,$C$51:$C$500,0)),"")</f>
        <v>0.11</v>
      </c>
      <c r="J35" s="3">
        <f t="shared" si="27"/>
        <v>0.14000000000000001</v>
      </c>
      <c r="K35" s="3">
        <f t="shared" si="27"/>
        <v>0.32</v>
      </c>
      <c r="L35" s="3">
        <f t="shared" si="27"/>
        <v>0.56999999999999995</v>
      </c>
      <c r="M35" s="3">
        <f t="shared" si="27"/>
        <v>0.65</v>
      </c>
      <c r="N35" s="3">
        <f t="shared" si="27"/>
        <v>0.31</v>
      </c>
      <c r="O35" s="3">
        <f t="shared" si="27"/>
        <v>0.23</v>
      </c>
      <c r="P35" s="3">
        <f t="shared" si="27"/>
        <v>0.44</v>
      </c>
      <c r="Q35" s="3">
        <f t="shared" si="27"/>
        <v>1.25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845422090933</v>
      </c>
      <c r="E51" s="5">
        <v>1147268960900</v>
      </c>
      <c r="F51" s="5">
        <v>1117522397512</v>
      </c>
      <c r="G51" s="5">
        <v>1175597563593</v>
      </c>
      <c r="I51" s="5">
        <v>4737712122968</v>
      </c>
      <c r="J51" s="5">
        <v>7143639757997</v>
      </c>
      <c r="K51" s="5">
        <v>11697145185042</v>
      </c>
      <c r="L51" s="5">
        <v>12314877728637</v>
      </c>
      <c r="M51" s="5">
        <v>12675430974543</v>
      </c>
      <c r="N51" s="5">
        <v>11334436937908</v>
      </c>
      <c r="O51" s="5">
        <v>11090421731942</v>
      </c>
      <c r="P51" s="5">
        <v>6356090709193</v>
      </c>
      <c r="Q51" s="5">
        <v>1371065340519</v>
      </c>
      <c r="R51" s="5">
        <v>386406362801</v>
      </c>
    </row>
    <row r="52" spans="2:18" ht="15.5" x14ac:dyDescent="0.35">
      <c r="C52" t="s">
        <v>72</v>
      </c>
      <c r="D52" s="5">
        <v>-801522722468</v>
      </c>
      <c r="E52" s="5">
        <v>-1083823434596</v>
      </c>
      <c r="F52" s="5">
        <v>-1083368172378</v>
      </c>
      <c r="G52" s="5">
        <v>-1142453627321</v>
      </c>
      <c r="I52" s="5">
        <v>-4553772542318</v>
      </c>
      <c r="J52" s="5">
        <v>-6962727457224</v>
      </c>
      <c r="K52" s="5">
        <v>-11495305280597</v>
      </c>
      <c r="L52" s="5">
        <v>-12101878964220</v>
      </c>
      <c r="M52" s="5">
        <v>-12453555683961</v>
      </c>
      <c r="N52" s="5">
        <v>-11111892677797</v>
      </c>
      <c r="O52" s="5">
        <v>-10835491842828</v>
      </c>
      <c r="P52" s="5">
        <v>-6184713509622</v>
      </c>
      <c r="Q52" s="5">
        <v>-1346608342026</v>
      </c>
      <c r="R52" s="5">
        <v>-381094096723</v>
      </c>
    </row>
    <row r="53" spans="2:18" ht="15.5" x14ac:dyDescent="0.35">
      <c r="C53" t="s">
        <v>73</v>
      </c>
      <c r="D53" s="5">
        <v>43899368465</v>
      </c>
      <c r="E53" s="5">
        <v>63445526304</v>
      </c>
      <c r="F53" s="5">
        <v>34154225134</v>
      </c>
      <c r="G53" s="5">
        <v>33143936272</v>
      </c>
      <c r="I53" s="5">
        <v>183939580650</v>
      </c>
      <c r="J53" s="5">
        <v>180912300773</v>
      </c>
      <c r="K53" s="5">
        <v>201839904445</v>
      </c>
      <c r="L53" s="5">
        <v>212998764417</v>
      </c>
      <c r="M53" s="5">
        <v>221875290582</v>
      </c>
      <c r="N53" s="5">
        <v>222544260111</v>
      </c>
      <c r="O53" s="5">
        <v>254929889114</v>
      </c>
      <c r="P53" s="5">
        <v>171377199571</v>
      </c>
      <c r="Q53" s="5">
        <v>24456998493</v>
      </c>
      <c r="R53" s="5">
        <v>5312266078</v>
      </c>
    </row>
    <row r="54" spans="2:18" ht="15.5" x14ac:dyDescent="0.35">
      <c r="C54" t="s">
        <v>74</v>
      </c>
      <c r="D54" s="5">
        <v>-39620158233</v>
      </c>
      <c r="E54" s="5">
        <v>-39377937023</v>
      </c>
      <c r="F54" s="5">
        <v>-45757783139</v>
      </c>
      <c r="G54" s="5">
        <v>-45819654802</v>
      </c>
      <c r="I54" s="5">
        <v>-171465811636</v>
      </c>
      <c r="J54" s="5">
        <v>-188796664793</v>
      </c>
      <c r="K54" s="5">
        <v>-173959758528</v>
      </c>
      <c r="L54" s="5">
        <v>-159312253145</v>
      </c>
      <c r="M54" s="5">
        <v>-125061893833</v>
      </c>
      <c r="N54" s="5">
        <v>-106984842223</v>
      </c>
      <c r="O54" s="5">
        <v>-110871553807</v>
      </c>
      <c r="P54" s="5">
        <v>-69527115509</v>
      </c>
      <c r="Q54" s="5">
        <v>-15925926581</v>
      </c>
      <c r="R54" s="5">
        <v>-1668771644</v>
      </c>
    </row>
    <row r="55" spans="2:18" ht="15.5" x14ac:dyDescent="0.35">
      <c r="C55" t="s">
        <v>76</v>
      </c>
      <c r="D55" s="5">
        <v>-34856747369</v>
      </c>
      <c r="E55" s="5">
        <v>-33561699614</v>
      </c>
      <c r="F55" s="5">
        <v>-40227521443</v>
      </c>
      <c r="G55" s="5">
        <v>-39547378938</v>
      </c>
      <c r="I55" s="5">
        <v>-148468421753</v>
      </c>
      <c r="J55" s="5">
        <v>-152603578660</v>
      </c>
      <c r="K55" s="5">
        <v>-144939068830</v>
      </c>
      <c r="L55" s="5">
        <v>-127643051492</v>
      </c>
      <c r="M55" s="5">
        <v>-106026086172</v>
      </c>
      <c r="N55" s="5">
        <v>-97424297341</v>
      </c>
      <c r="O55" s="5">
        <v>-94875727638</v>
      </c>
      <c r="P55" s="5">
        <v>-60619143356</v>
      </c>
      <c r="Q55" s="5">
        <v>-14202282773</v>
      </c>
      <c r="R55" s="5">
        <v>-1646776854</v>
      </c>
    </row>
    <row r="56" spans="2:18" ht="15.5" x14ac:dyDescent="0.35">
      <c r="C56" t="s">
        <v>75</v>
      </c>
      <c r="D56" s="5">
        <v>-4763410864</v>
      </c>
      <c r="E56" s="5">
        <v>-5816237409</v>
      </c>
      <c r="F56" s="5">
        <v>-5530261696</v>
      </c>
      <c r="G56" s="5">
        <v>-6272275864</v>
      </c>
      <c r="I56" s="5">
        <v>-22997389883</v>
      </c>
      <c r="J56" s="5">
        <v>-36193086133</v>
      </c>
      <c r="K56" s="5">
        <v>-29020689698</v>
      </c>
      <c r="L56" s="5">
        <v>-31669201653</v>
      </c>
      <c r="M56" s="5">
        <v>-19035807661</v>
      </c>
      <c r="N56" s="5">
        <v>-9560544882</v>
      </c>
      <c r="O56" s="5">
        <v>-15995826169</v>
      </c>
      <c r="P56" s="5">
        <v>-8907972153</v>
      </c>
      <c r="Q56" s="5">
        <v>-1723643808</v>
      </c>
      <c r="R56" s="5">
        <v>-21994790</v>
      </c>
    </row>
    <row r="57" spans="2:18" ht="15.5" x14ac:dyDescent="0.35">
      <c r="C57" t="s">
        <v>78</v>
      </c>
      <c r="D57" s="5">
        <v>4279210232</v>
      </c>
      <c r="E57" s="5">
        <v>24067589281</v>
      </c>
      <c r="F57" s="5">
        <v>-11603558005</v>
      </c>
      <c r="G57" s="5">
        <v>-12675718530</v>
      </c>
      <c r="I57" s="5">
        <v>12473769014</v>
      </c>
      <c r="J57" s="5">
        <v>-7884364020</v>
      </c>
      <c r="K57" s="5">
        <v>27880145917</v>
      </c>
      <c r="L57" s="5">
        <v>53686511272</v>
      </c>
      <c r="M57" s="5">
        <v>96813396749</v>
      </c>
      <c r="N57" s="5">
        <v>115559417888</v>
      </c>
      <c r="O57" s="5">
        <v>144058335307</v>
      </c>
      <c r="P57" s="5">
        <v>101850084062</v>
      </c>
      <c r="Q57" s="5">
        <v>8531071912</v>
      </c>
      <c r="R57" s="5">
        <v>3643494434</v>
      </c>
    </row>
    <row r="58" spans="2:18" ht="15.5" x14ac:dyDescent="0.35">
      <c r="C58" t="s">
        <v>79</v>
      </c>
      <c r="D58" s="5">
        <v>-9484368702</v>
      </c>
      <c r="E58" s="5">
        <v>-20865919421</v>
      </c>
      <c r="F58" s="5">
        <v>-21588034717</v>
      </c>
      <c r="G58" s="5">
        <v>-2539162278</v>
      </c>
      <c r="I58" s="5">
        <v>-55652980558</v>
      </c>
      <c r="J58" s="5">
        <v>-26577022348</v>
      </c>
      <c r="K58" s="5">
        <v>-16632835441</v>
      </c>
      <c r="L58" s="5">
        <v>-13157107941</v>
      </c>
      <c r="M58" s="5">
        <v>61340711054</v>
      </c>
      <c r="N58" s="5">
        <v>-20132692465</v>
      </c>
      <c r="O58" s="5">
        <v>60679542278</v>
      </c>
      <c r="P58" s="5">
        <v>179869253217</v>
      </c>
      <c r="Q58" s="5">
        <v>2076537165</v>
      </c>
      <c r="R58" s="5">
        <v>60143090</v>
      </c>
    </row>
    <row r="59" spans="2:18" ht="15.5" x14ac:dyDescent="0.35">
      <c r="C59" t="s">
        <v>26</v>
      </c>
      <c r="D59" s="5">
        <v>-2445773113</v>
      </c>
      <c r="E59" s="5">
        <v>-3384036779</v>
      </c>
      <c r="F59" s="5">
        <v>-5769352531</v>
      </c>
      <c r="G59" s="5">
        <v>-3239147524</v>
      </c>
      <c r="I59" s="5">
        <v>-15525100067</v>
      </c>
      <c r="J59" s="5">
        <v>-19720347668</v>
      </c>
      <c r="K59" s="5">
        <v>-17981446285</v>
      </c>
      <c r="L59" s="5">
        <v>-18533988689</v>
      </c>
      <c r="M59" s="5">
        <v>-19011130444</v>
      </c>
      <c r="N59" s="5">
        <v>-19288922568</v>
      </c>
      <c r="O59" s="5">
        <v>-16144094076</v>
      </c>
      <c r="P59" s="5">
        <v>-9369230975</v>
      </c>
      <c r="Q59" s="5">
        <v>-3382027034</v>
      </c>
    </row>
    <row r="60" spans="2:18" ht="15.5" x14ac:dyDescent="0.35">
      <c r="C60" t="s">
        <v>80</v>
      </c>
      <c r="D60" s="5">
        <v>626034077</v>
      </c>
      <c r="E60" s="5">
        <v>1451423131</v>
      </c>
      <c r="F60" s="5">
        <v>1491736933</v>
      </c>
      <c r="G60" s="5">
        <v>1840776306</v>
      </c>
      <c r="I60" s="5">
        <v>6682310299</v>
      </c>
      <c r="J60" s="5">
        <v>7966325026</v>
      </c>
      <c r="K60" s="5">
        <v>9460402640</v>
      </c>
      <c r="L60" s="5">
        <v>7170040154</v>
      </c>
      <c r="M60" s="5">
        <v>7796398449</v>
      </c>
      <c r="N60" s="5">
        <v>18292371405</v>
      </c>
      <c r="O60" s="5">
        <v>14127938852</v>
      </c>
      <c r="P60" s="5">
        <v>13978961289</v>
      </c>
      <c r="Q60" s="5">
        <v>3366607956</v>
      </c>
    </row>
    <row r="61" spans="2:18" ht="15.5" x14ac:dyDescent="0.35">
      <c r="C61" t="s">
        <v>335</v>
      </c>
      <c r="D61" s="5">
        <v>-452188253</v>
      </c>
      <c r="E61" s="5">
        <v>-2131940886</v>
      </c>
      <c r="F61" s="5">
        <v>2045459791</v>
      </c>
      <c r="G61" s="5">
        <v>-1209544354</v>
      </c>
      <c r="I61" s="5">
        <v>-2146269070</v>
      </c>
      <c r="J61" s="5">
        <v>-2425075090</v>
      </c>
      <c r="K61" s="5">
        <v>-2260816885</v>
      </c>
      <c r="L61" s="5">
        <v>-5248739846</v>
      </c>
      <c r="M61" s="5">
        <v>-2013119107</v>
      </c>
      <c r="N61" s="5">
        <v>-3938665408</v>
      </c>
      <c r="O61" s="5">
        <v>-420689132</v>
      </c>
      <c r="P61" s="5">
        <v>-215631245</v>
      </c>
      <c r="Q61" s="5">
        <v>1772855</v>
      </c>
    </row>
    <row r="62" spans="2:18" ht="15.5" x14ac:dyDescent="0.35">
      <c r="C62" t="s">
        <v>715</v>
      </c>
      <c r="O62" s="5">
        <v>-3112975795</v>
      </c>
    </row>
    <row r="63" spans="2:18" ht="15.5" x14ac:dyDescent="0.35">
      <c r="C63" t="s">
        <v>275</v>
      </c>
      <c r="D63" s="5">
        <v>-3925341438</v>
      </c>
      <c r="E63" s="5">
        <v>-3653328328</v>
      </c>
      <c r="F63" s="5">
        <v>-6810820925</v>
      </c>
      <c r="G63" s="5">
        <v>6771253496</v>
      </c>
      <c r="I63" s="5">
        <v>-11537440826</v>
      </c>
      <c r="J63" s="5">
        <v>-5968200466</v>
      </c>
      <c r="K63" s="5">
        <v>-16134175</v>
      </c>
      <c r="L63" s="5">
        <v>4606233</v>
      </c>
      <c r="M63" s="5">
        <v>73740084</v>
      </c>
      <c r="N63" s="5">
        <v>-894882</v>
      </c>
      <c r="O63" s="5">
        <v>873958184</v>
      </c>
    </row>
    <row r="64" spans="2:18" ht="15.5" x14ac:dyDescent="0.35">
      <c r="C64" t="s">
        <v>716</v>
      </c>
    </row>
    <row r="65" spans="3:18" ht="15.5" x14ac:dyDescent="0.35">
      <c r="C65" t="s">
        <v>77</v>
      </c>
      <c r="D65" s="5">
        <v>-1566602037</v>
      </c>
      <c r="E65" s="5">
        <v>3610453308</v>
      </c>
      <c r="F65" s="5">
        <v>-10988454149</v>
      </c>
      <c r="G65" s="5">
        <v>-8117633743</v>
      </c>
      <c r="I65" s="5">
        <v>-17944181537</v>
      </c>
      <c r="J65" s="5">
        <v>-32136880203</v>
      </c>
      <c r="K65" s="5">
        <v>2268861092</v>
      </c>
      <c r="L65" s="5">
        <v>16119842533</v>
      </c>
      <c r="M65" s="5">
        <v>78301248937</v>
      </c>
      <c r="N65" s="5">
        <v>46647769589</v>
      </c>
      <c r="O65" s="5">
        <v>59471867172</v>
      </c>
      <c r="P65" s="5">
        <v>27361354040</v>
      </c>
      <c r="Q65" s="5">
        <v>751684028</v>
      </c>
    </row>
    <row r="66" spans="3:18" ht="15.5" x14ac:dyDescent="0.35">
      <c r="C66" t="s">
        <v>82</v>
      </c>
      <c r="D66" s="5">
        <v>-9484368702</v>
      </c>
      <c r="E66" s="5">
        <v>-20865919421</v>
      </c>
      <c r="F66" s="5">
        <v>-21588034717</v>
      </c>
      <c r="G66" s="5">
        <v>-2539162278</v>
      </c>
      <c r="I66" s="5">
        <v>-55652980558</v>
      </c>
      <c r="J66" s="5">
        <v>-26577022348</v>
      </c>
      <c r="K66" s="5">
        <v>-16632835441</v>
      </c>
      <c r="L66" s="5">
        <v>-13157107941</v>
      </c>
      <c r="M66" s="5">
        <v>61340711054</v>
      </c>
      <c r="N66" s="5">
        <v>-20132692465</v>
      </c>
      <c r="O66" s="5">
        <v>60679542278</v>
      </c>
      <c r="P66" s="5">
        <v>179869253217</v>
      </c>
      <c r="Q66" s="5">
        <v>2076537165</v>
      </c>
      <c r="R66" s="5">
        <v>60143090</v>
      </c>
    </row>
    <row r="67" spans="3:18" ht="15.5" x14ac:dyDescent="0.35">
      <c r="C67" t="s">
        <v>28</v>
      </c>
      <c r="D67" s="5">
        <v>-5205158470</v>
      </c>
      <c r="E67" s="5">
        <v>3201669860</v>
      </c>
      <c r="F67" s="5">
        <v>-33191592722</v>
      </c>
      <c r="G67" s="5">
        <v>-15214880808</v>
      </c>
      <c r="I67" s="5">
        <v>-43179211544</v>
      </c>
      <c r="J67" s="5">
        <v>-34461386368</v>
      </c>
      <c r="K67" s="5">
        <v>11247310476</v>
      </c>
      <c r="L67" s="5">
        <v>40529403331</v>
      </c>
      <c r="M67" s="5">
        <v>158154107803</v>
      </c>
      <c r="N67" s="5">
        <v>95426725423</v>
      </c>
      <c r="O67" s="5">
        <v>204737877585</v>
      </c>
      <c r="P67" s="5">
        <v>281719337279</v>
      </c>
      <c r="Q67" s="5">
        <v>10607609077</v>
      </c>
      <c r="R67" s="5">
        <v>3703637524</v>
      </c>
    </row>
    <row r="68" spans="3:18" ht="15.5" x14ac:dyDescent="0.35">
      <c r="C68" t="s">
        <v>27</v>
      </c>
      <c r="D68" s="5">
        <v>-2932166146</v>
      </c>
      <c r="E68" s="5">
        <v>-8463730685</v>
      </c>
      <c r="F68" s="5">
        <v>-1675063547</v>
      </c>
      <c r="G68" s="5">
        <v>-731119466</v>
      </c>
      <c r="I68" s="5">
        <v>-15643305687</v>
      </c>
      <c r="J68" s="5">
        <v>-799205847</v>
      </c>
      <c r="K68" s="5">
        <v>-8383571635</v>
      </c>
      <c r="L68" s="5">
        <v>-14790736001</v>
      </c>
      <c r="M68" s="5">
        <v>-16795644701</v>
      </c>
      <c r="N68" s="5">
        <v>-23028618158</v>
      </c>
      <c r="O68" s="5">
        <v>-34209520891</v>
      </c>
      <c r="P68" s="5">
        <v>-27122365362</v>
      </c>
      <c r="Q68" s="5">
        <v>-1968069510</v>
      </c>
      <c r="R68" s="5">
        <v>-944486750</v>
      </c>
    </row>
    <row r="69" spans="3:18" ht="15.5" x14ac:dyDescent="0.35">
      <c r="C69" t="s">
        <v>277</v>
      </c>
    </row>
    <row r="70" spans="3:18" ht="15.5" x14ac:dyDescent="0.35">
      <c r="C70" t="s">
        <v>278</v>
      </c>
    </row>
    <row r="71" spans="3:18" ht="15.5" x14ac:dyDescent="0.35">
      <c r="C71" t="s">
        <v>81</v>
      </c>
    </row>
    <row r="72" spans="3:18" ht="15.5" x14ac:dyDescent="0.35">
      <c r="C72" t="s">
        <v>279</v>
      </c>
      <c r="D72" s="5">
        <v>-2932166146</v>
      </c>
      <c r="E72" s="5">
        <v>-8463730685</v>
      </c>
      <c r="F72" s="5">
        <v>-1675063547</v>
      </c>
      <c r="G72" s="5">
        <v>-731119466</v>
      </c>
      <c r="I72" s="5">
        <v>-15643305687</v>
      </c>
      <c r="J72" s="5">
        <v>-799205847</v>
      </c>
      <c r="K72" s="5">
        <v>-8383571635</v>
      </c>
      <c r="L72" s="5">
        <v>-14790736001</v>
      </c>
      <c r="M72" s="5">
        <v>-16795644701</v>
      </c>
      <c r="N72" s="5">
        <v>-23028618158</v>
      </c>
      <c r="O72" s="5">
        <v>-34209520891</v>
      </c>
      <c r="P72" s="5">
        <v>-27122365362</v>
      </c>
      <c r="Q72" s="5">
        <v>-1968069510</v>
      </c>
      <c r="R72" s="5">
        <v>-944486750</v>
      </c>
    </row>
    <row r="73" spans="3:18" ht="15.5" x14ac:dyDescent="0.35">
      <c r="C73" t="s">
        <v>280</v>
      </c>
      <c r="D73" s="5">
        <v>-8137324616</v>
      </c>
      <c r="E73" s="5">
        <v>-5262060825</v>
      </c>
      <c r="F73" s="5">
        <v>-34866656269</v>
      </c>
      <c r="G73" s="5">
        <v>-15946000274</v>
      </c>
      <c r="I73" s="5">
        <v>-58822517231</v>
      </c>
      <c r="J73" s="5">
        <v>-35260592215</v>
      </c>
      <c r="K73" s="5">
        <v>2863738841</v>
      </c>
      <c r="L73" s="5">
        <v>25738667330</v>
      </c>
      <c r="M73" s="5">
        <v>141358463102</v>
      </c>
      <c r="N73" s="5">
        <v>72398107265</v>
      </c>
      <c r="O73" s="5">
        <v>170528356694</v>
      </c>
      <c r="P73" s="5">
        <v>254596971917</v>
      </c>
      <c r="Q73" s="5">
        <v>8639539567</v>
      </c>
      <c r="R73" s="5">
        <v>2759150774</v>
      </c>
    </row>
    <row r="74" spans="3:18" ht="15.5" x14ac:dyDescent="0.35">
      <c r="C74" t="s">
        <v>336</v>
      </c>
      <c r="M74" s="5">
        <v>3300</v>
      </c>
      <c r="N74" s="5">
        <v>556168</v>
      </c>
      <c r="O74" s="5">
        <v>52817801</v>
      </c>
      <c r="P74" s="5">
        <v>367507934</v>
      </c>
    </row>
    <row r="75" spans="3:18" ht="15.5" x14ac:dyDescent="0.35">
      <c r="C75" t="s">
        <v>717</v>
      </c>
    </row>
    <row r="76" spans="3:18" ht="15.5" x14ac:dyDescent="0.35">
      <c r="C76" t="s">
        <v>83</v>
      </c>
      <c r="D76" s="5">
        <v>-8137324616</v>
      </c>
      <c r="E76" s="5">
        <v>-5262060825</v>
      </c>
      <c r="F76" s="5">
        <v>-34866656269</v>
      </c>
      <c r="G76" s="5">
        <v>-15946000274</v>
      </c>
      <c r="I76" s="5">
        <v>-58822517231</v>
      </c>
      <c r="J76" s="5">
        <v>-35260592216</v>
      </c>
      <c r="K76" s="5">
        <v>2863738841</v>
      </c>
      <c r="L76" s="5">
        <v>40648046814</v>
      </c>
      <c r="M76" s="5">
        <v>141358466402</v>
      </c>
      <c r="N76" s="5">
        <v>72398663433</v>
      </c>
      <c r="O76" s="5">
        <v>170581174495</v>
      </c>
      <c r="P76" s="5">
        <v>254964479851</v>
      </c>
      <c r="Q76" s="5">
        <v>8639539567</v>
      </c>
      <c r="R76" s="5">
        <v>2759150774</v>
      </c>
    </row>
    <row r="77" spans="3:18" ht="15.5" x14ac:dyDescent="0.35">
      <c r="C77" t="s">
        <v>84</v>
      </c>
      <c r="D77" s="5">
        <v>309628418</v>
      </c>
      <c r="E77" s="5">
        <v>1787128870</v>
      </c>
      <c r="F77" s="5">
        <v>689193281</v>
      </c>
      <c r="G77" s="5">
        <v>-151714544</v>
      </c>
      <c r="I77" s="5">
        <v>2988980036</v>
      </c>
      <c r="J77" s="5">
        <v>4093062297</v>
      </c>
      <c r="K77" s="5">
        <v>306757479</v>
      </c>
      <c r="L77" s="5">
        <v>497114842</v>
      </c>
      <c r="M77" s="5">
        <v>228278287</v>
      </c>
      <c r="N77" s="5">
        <v>-22066584</v>
      </c>
      <c r="O77" s="5">
        <v>-705607738</v>
      </c>
      <c r="P77" s="5">
        <v>334818393</v>
      </c>
      <c r="Q77" s="5">
        <v>-138380175</v>
      </c>
      <c r="R77" s="5">
        <v>-4758000</v>
      </c>
    </row>
    <row r="78" spans="3:18" ht="15.5" x14ac:dyDescent="0.35">
      <c r="C78" t="s">
        <v>85</v>
      </c>
      <c r="D78" s="5">
        <v>-7827696198</v>
      </c>
      <c r="E78" s="5">
        <v>-3474931955</v>
      </c>
      <c r="F78" s="5">
        <v>-34177462988</v>
      </c>
      <c r="G78" s="5">
        <v>-16097714818</v>
      </c>
      <c r="I78" s="5">
        <v>-55833537195</v>
      </c>
      <c r="J78" s="5">
        <v>-31167529919</v>
      </c>
      <c r="K78" s="5">
        <v>3170496320</v>
      </c>
      <c r="L78" s="5">
        <v>41145161656</v>
      </c>
      <c r="M78" s="5">
        <v>141586744689</v>
      </c>
      <c r="N78" s="5">
        <v>72376596849</v>
      </c>
      <c r="O78" s="5">
        <v>169875566757</v>
      </c>
      <c r="P78" s="5">
        <v>255299298244</v>
      </c>
      <c r="Q78" s="5">
        <v>8501159392</v>
      </c>
      <c r="R78" s="5">
        <v>2754392774</v>
      </c>
    </row>
    <row r="79" spans="3:18" ht="15.5" x14ac:dyDescent="0.35">
      <c r="C79" t="s">
        <v>86</v>
      </c>
      <c r="D79" s="5">
        <v>-8137324616</v>
      </c>
      <c r="E79" s="5">
        <v>-5262060825</v>
      </c>
      <c r="F79" s="5">
        <v>-34866656269</v>
      </c>
      <c r="G79" s="5">
        <v>-15946000274</v>
      </c>
      <c r="I79" s="5">
        <v>-58822517231</v>
      </c>
      <c r="J79" s="5">
        <v>-35260592215</v>
      </c>
      <c r="K79" s="5">
        <v>2863738841</v>
      </c>
      <c r="L79" s="5">
        <v>40648046814</v>
      </c>
      <c r="M79" s="5">
        <v>63078307688</v>
      </c>
      <c r="N79" s="5">
        <v>72398663433</v>
      </c>
      <c r="O79" s="5">
        <v>170581174495</v>
      </c>
      <c r="P79" s="5">
        <v>254964479851</v>
      </c>
      <c r="Q79" s="5">
        <v>8639539567</v>
      </c>
      <c r="R79" s="5">
        <v>2759150774</v>
      </c>
    </row>
    <row r="80" spans="3:18" ht="15.5" x14ac:dyDescent="0.35">
      <c r="C80" t="s">
        <v>7</v>
      </c>
      <c r="D80" s="5">
        <v>-6261094161</v>
      </c>
      <c r="E80" s="5">
        <v>-7085385263</v>
      </c>
      <c r="F80" s="5">
        <v>-23189008839</v>
      </c>
      <c r="G80" s="5">
        <v>-7980081075</v>
      </c>
      <c r="I80" s="5">
        <v>-37889355658</v>
      </c>
      <c r="J80" s="5">
        <v>969350285</v>
      </c>
      <c r="K80" s="5">
        <v>901635228</v>
      </c>
      <c r="L80" s="5">
        <v>25025319123</v>
      </c>
      <c r="M80" s="5">
        <v>63285495752</v>
      </c>
      <c r="N80" s="5">
        <v>25728827260</v>
      </c>
      <c r="O80" s="5">
        <v>110403699585</v>
      </c>
      <c r="P80" s="5">
        <v>227937944204</v>
      </c>
      <c r="Q80" s="5">
        <v>7749475364</v>
      </c>
      <c r="R80" s="5">
        <v>2754392774</v>
      </c>
    </row>
    <row r="81" spans="2:18" ht="15.5" x14ac:dyDescent="0.35">
      <c r="C81" t="s">
        <v>88</v>
      </c>
      <c r="D81" s="5">
        <v>-8137324616</v>
      </c>
      <c r="E81" s="5">
        <v>-5262060825</v>
      </c>
      <c r="F81" s="5">
        <v>-34866656269</v>
      </c>
      <c r="G81" s="5">
        <v>-15946000274</v>
      </c>
      <c r="I81" s="5">
        <v>-58822517231</v>
      </c>
      <c r="J81" s="5">
        <v>-35260592215</v>
      </c>
      <c r="K81" s="5">
        <v>2863738841</v>
      </c>
      <c r="L81" s="5">
        <v>40648046814</v>
      </c>
      <c r="M81" s="5">
        <v>63078307688</v>
      </c>
      <c r="N81" s="5">
        <v>72398663433</v>
      </c>
      <c r="O81" s="5">
        <v>170581174495</v>
      </c>
      <c r="P81" s="5">
        <v>254964479851</v>
      </c>
      <c r="Q81" s="5">
        <v>8639539567</v>
      </c>
      <c r="R81" s="5">
        <v>2759150774</v>
      </c>
    </row>
    <row r="82" spans="2:18" ht="15.5" x14ac:dyDescent="0.35">
      <c r="C82" t="s">
        <v>89</v>
      </c>
      <c r="D82" s="5">
        <v>-7827696198</v>
      </c>
      <c r="E82" s="5">
        <v>-3474931955</v>
      </c>
      <c r="F82" s="5">
        <v>-34177462988</v>
      </c>
      <c r="G82" s="5">
        <v>-16097714818</v>
      </c>
      <c r="I82" s="5">
        <v>-55833537195</v>
      </c>
      <c r="J82" s="5">
        <v>-31167529918</v>
      </c>
      <c r="K82" s="5">
        <v>3170496320</v>
      </c>
      <c r="L82" s="5">
        <v>41145161656</v>
      </c>
      <c r="M82" s="5">
        <v>141586744689</v>
      </c>
      <c r="N82" s="5">
        <v>72376596849</v>
      </c>
      <c r="O82" s="5">
        <v>169875566757</v>
      </c>
      <c r="P82" s="5">
        <v>255299298244</v>
      </c>
      <c r="Q82" s="5">
        <v>8501159392</v>
      </c>
      <c r="R82" s="5">
        <v>2754392774</v>
      </c>
    </row>
    <row r="83" spans="2:18" ht="15.5" x14ac:dyDescent="0.35">
      <c r="C83" t="s">
        <v>90</v>
      </c>
      <c r="D83" s="5">
        <v>-7827696198</v>
      </c>
      <c r="E83" s="5">
        <v>-3474931955</v>
      </c>
      <c r="F83" s="5">
        <v>-34177462988</v>
      </c>
      <c r="G83" s="5">
        <v>-16097714818</v>
      </c>
      <c r="I83" s="5">
        <v>-55833537195</v>
      </c>
      <c r="J83" s="5">
        <v>-31167529918</v>
      </c>
      <c r="K83" s="5">
        <v>3170496320</v>
      </c>
      <c r="L83" s="5">
        <v>41145161656</v>
      </c>
      <c r="M83" s="5">
        <v>141586744689</v>
      </c>
      <c r="N83" s="5">
        <v>72376596849</v>
      </c>
      <c r="O83" s="5">
        <v>169875566757</v>
      </c>
      <c r="P83" s="5">
        <v>255299298244</v>
      </c>
      <c r="Q83" s="5">
        <v>8501159392</v>
      </c>
      <c r="R83" s="5">
        <v>2754392774</v>
      </c>
    </row>
    <row r="85" spans="2:18" ht="15.5" x14ac:dyDescent="0.35">
      <c r="B85" t="s">
        <v>91</v>
      </c>
      <c r="C85" t="s">
        <v>92</v>
      </c>
    </row>
    <row r="86" spans="2:18" ht="15.5" x14ac:dyDescent="0.35">
      <c r="C86" t="s">
        <v>93</v>
      </c>
    </row>
    <row r="87" spans="2:18" ht="15.5" x14ac:dyDescent="0.35">
      <c r="C87" t="s">
        <v>19</v>
      </c>
      <c r="D87" s="5">
        <v>119052747325</v>
      </c>
      <c r="E87" s="5">
        <v>163965159146</v>
      </c>
      <c r="F87" s="5">
        <v>229066534608</v>
      </c>
      <c r="G87" s="5">
        <v>216394065679</v>
      </c>
      <c r="I87" s="5">
        <v>163965159146</v>
      </c>
      <c r="J87" s="5">
        <v>184281863776</v>
      </c>
      <c r="K87" s="5">
        <v>246211102476</v>
      </c>
      <c r="L87" s="5">
        <v>295851773056</v>
      </c>
      <c r="M87" s="5">
        <v>359551298098</v>
      </c>
      <c r="N87" s="5">
        <v>314758873079</v>
      </c>
      <c r="O87" s="5">
        <v>515655265949</v>
      </c>
      <c r="P87" s="5">
        <v>145688006684</v>
      </c>
      <c r="Q87" s="5">
        <v>117507273488</v>
      </c>
      <c r="R87" s="5">
        <v>2162430763</v>
      </c>
    </row>
    <row r="88" spans="2:18" ht="15.5" x14ac:dyDescent="0.35">
      <c r="C88" t="s">
        <v>473</v>
      </c>
    </row>
    <row r="89" spans="2:18" ht="15.5" x14ac:dyDescent="0.35">
      <c r="C89" t="s">
        <v>519</v>
      </c>
      <c r="D89" s="5">
        <v>1906895400</v>
      </c>
      <c r="E89" s="5">
        <v>5578489200</v>
      </c>
      <c r="F89" s="5">
        <v>4612338000</v>
      </c>
      <c r="G89" s="5">
        <v>18931433100</v>
      </c>
      <c r="I89" s="5">
        <v>5578489200</v>
      </c>
      <c r="J89" s="5">
        <v>22698190800</v>
      </c>
      <c r="K89" s="5">
        <v>23370238800</v>
      </c>
      <c r="L89" s="5">
        <v>27789927000</v>
      </c>
      <c r="M89" s="5">
        <v>261400000000</v>
      </c>
      <c r="N89" s="5">
        <v>34398570000</v>
      </c>
      <c r="O89" s="5">
        <v>439157961140</v>
      </c>
      <c r="P89" s="5">
        <v>429610047950</v>
      </c>
    </row>
    <row r="90" spans="2:18" ht="15.5" x14ac:dyDescent="0.35">
      <c r="C90" t="s">
        <v>401</v>
      </c>
    </row>
    <row r="91" spans="2:18" ht="15.5" x14ac:dyDescent="0.35">
      <c r="C91" t="s">
        <v>94</v>
      </c>
      <c r="D91" s="5">
        <v>222068425312</v>
      </c>
      <c r="E91" s="5">
        <v>271327039682</v>
      </c>
      <c r="F91" s="5">
        <v>237300808310</v>
      </c>
      <c r="G91" s="5">
        <v>293631681385</v>
      </c>
      <c r="I91" s="5">
        <v>271327039682</v>
      </c>
      <c r="J91" s="5">
        <v>197388580290</v>
      </c>
      <c r="K91" s="5">
        <v>159317955787</v>
      </c>
      <c r="L91" s="5">
        <v>158152258714</v>
      </c>
      <c r="M91" s="5">
        <v>148954299016</v>
      </c>
      <c r="N91" s="5">
        <v>238172261282</v>
      </c>
      <c r="O91" s="5">
        <v>325324784803</v>
      </c>
      <c r="P91" s="5">
        <v>190522266021</v>
      </c>
      <c r="Q91" s="5">
        <v>50576316719</v>
      </c>
      <c r="R91" s="5">
        <v>9082368578</v>
      </c>
    </row>
    <row r="92" spans="2:18" ht="15.5" x14ac:dyDescent="0.35">
      <c r="C92" t="s">
        <v>283</v>
      </c>
      <c r="D92" s="5">
        <v>18320208048</v>
      </c>
      <c r="E92" s="5">
        <v>17574972695</v>
      </c>
      <c r="F92" s="5">
        <v>20385993343</v>
      </c>
      <c r="G92" s="5">
        <v>16818093323</v>
      </c>
      <c r="I92" s="5">
        <v>17574972695</v>
      </c>
      <c r="J92" s="5">
        <v>17587696839</v>
      </c>
      <c r="K92" s="5">
        <v>20974788849</v>
      </c>
      <c r="L92" s="5">
        <v>16906637374</v>
      </c>
      <c r="M92" s="5">
        <v>12687602908</v>
      </c>
      <c r="N92" s="5">
        <v>6556300586</v>
      </c>
      <c r="O92" s="5">
        <v>7080727642</v>
      </c>
      <c r="P92" s="5">
        <v>7924268188</v>
      </c>
      <c r="Q92" s="5">
        <v>1692178282</v>
      </c>
    </row>
    <row r="93" spans="2:18" ht="15.5" x14ac:dyDescent="0.35">
      <c r="C93" t="s">
        <v>282</v>
      </c>
      <c r="L93" s="5">
        <v>51116892500</v>
      </c>
      <c r="M93" s="5">
        <v>64081996456</v>
      </c>
      <c r="N93" s="5">
        <v>94146806789</v>
      </c>
      <c r="O93" s="5">
        <v>62547501674</v>
      </c>
      <c r="P93" s="5">
        <v>14068714860</v>
      </c>
      <c r="Q93" s="5">
        <v>68750000</v>
      </c>
      <c r="R93" s="5">
        <v>8151486444</v>
      </c>
    </row>
    <row r="94" spans="2:18" ht="15.5" x14ac:dyDescent="0.35">
      <c r="C94" t="s">
        <v>284</v>
      </c>
      <c r="D94" s="5">
        <v>222068425312</v>
      </c>
      <c r="E94" s="5">
        <v>271327039682</v>
      </c>
      <c r="F94" s="5">
        <v>237300808310</v>
      </c>
      <c r="G94" s="5">
        <v>293631681385</v>
      </c>
      <c r="I94" s="5">
        <v>271327039682</v>
      </c>
      <c r="J94" s="5">
        <v>197388580290</v>
      </c>
      <c r="K94" s="5">
        <v>159317955787</v>
      </c>
      <c r="L94" s="5">
        <v>158152258714</v>
      </c>
      <c r="M94" s="5">
        <v>148954299016</v>
      </c>
      <c r="N94" s="5">
        <v>238172261282</v>
      </c>
      <c r="O94" s="5">
        <v>325324784803</v>
      </c>
      <c r="P94" s="5">
        <v>190522266021</v>
      </c>
      <c r="Q94" s="5">
        <v>50576316719</v>
      </c>
      <c r="R94" s="5">
        <v>9082368578</v>
      </c>
    </row>
    <row r="95" spans="2:18" ht="15.5" x14ac:dyDescent="0.35">
      <c r="C95" t="s">
        <v>95</v>
      </c>
      <c r="P95" s="5">
        <v>703424714</v>
      </c>
    </row>
    <row r="96" spans="2:18" ht="15.5" x14ac:dyDescent="0.35">
      <c r="C96" t="s">
        <v>97</v>
      </c>
      <c r="D96" s="5">
        <v>15769396243</v>
      </c>
      <c r="E96" s="5">
        <v>15769396243</v>
      </c>
      <c r="F96" s="5">
        <v>16271118243</v>
      </c>
      <c r="G96" s="5">
        <v>16267140243</v>
      </c>
      <c r="I96" s="5">
        <v>15769396243</v>
      </c>
      <c r="J96" s="5">
        <v>15758495390</v>
      </c>
      <c r="K96" s="5">
        <v>15758495390</v>
      </c>
      <c r="P96" s="5">
        <v>703424714</v>
      </c>
      <c r="Q96" s="5">
        <v>32837522547</v>
      </c>
    </row>
    <row r="97" spans="3:18" ht="15.5" x14ac:dyDescent="0.35">
      <c r="C97" t="s">
        <v>96</v>
      </c>
      <c r="D97" s="5">
        <v>407100102386</v>
      </c>
      <c r="E97" s="5">
        <v>345658655073</v>
      </c>
      <c r="F97" s="5">
        <v>327433357848</v>
      </c>
      <c r="G97" s="5">
        <v>320772893151</v>
      </c>
      <c r="I97" s="5">
        <v>345658655073</v>
      </c>
      <c r="J97" s="5">
        <v>349569446444</v>
      </c>
      <c r="K97" s="5">
        <v>383766862380</v>
      </c>
      <c r="L97" s="5">
        <v>412688316160</v>
      </c>
      <c r="M97" s="5">
        <v>432669730398</v>
      </c>
      <c r="N97" s="5">
        <v>475130760916</v>
      </c>
      <c r="O97" s="5">
        <v>304513741754</v>
      </c>
      <c r="P97" s="5">
        <v>106177146665</v>
      </c>
      <c r="Q97" s="5">
        <v>235792017738</v>
      </c>
      <c r="R97" s="5">
        <v>4155172398</v>
      </c>
    </row>
    <row r="98" spans="3:18" ht="15.5" x14ac:dyDescent="0.35">
      <c r="C98" t="s">
        <v>77</v>
      </c>
      <c r="D98" s="5">
        <v>-642589155544</v>
      </c>
      <c r="E98" s="5">
        <v>-642219575017</v>
      </c>
      <c r="F98" s="5">
        <v>-640655462740</v>
      </c>
      <c r="G98" s="5">
        <v>-652482183111</v>
      </c>
      <c r="I98" s="5">
        <v>-642219575017</v>
      </c>
      <c r="J98" s="5">
        <v>-658199482585</v>
      </c>
      <c r="K98" s="5">
        <v>-658661497252</v>
      </c>
      <c r="L98" s="5">
        <v>-541397837400</v>
      </c>
      <c r="M98" s="5">
        <v>-321685901742</v>
      </c>
      <c r="N98" s="5">
        <v>-286912247296</v>
      </c>
      <c r="O98" s="5">
        <v>-55113865321</v>
      </c>
      <c r="P98" s="5">
        <v>42711173409</v>
      </c>
    </row>
    <row r="99" spans="3:18" ht="15.5" x14ac:dyDescent="0.35">
      <c r="C99" t="s">
        <v>98</v>
      </c>
      <c r="D99" s="5">
        <v>1233894473926</v>
      </c>
      <c r="E99" s="5">
        <v>1230042730217</v>
      </c>
      <c r="F99" s="5">
        <v>1280850580484</v>
      </c>
      <c r="G99" s="5">
        <v>1333809949694</v>
      </c>
      <c r="I99" s="5">
        <v>1230042730217</v>
      </c>
      <c r="J99" s="5">
        <v>1240529388098</v>
      </c>
      <c r="K99" s="5">
        <v>1276232504419</v>
      </c>
      <c r="L99" s="5">
        <v>1326260435302</v>
      </c>
      <c r="M99" s="5">
        <v>1625320495074</v>
      </c>
      <c r="N99" s="5">
        <v>1403596487054</v>
      </c>
      <c r="O99" s="5">
        <v>1974329172618</v>
      </c>
      <c r="P99" s="5">
        <v>1270088532440</v>
      </c>
      <c r="Q99" s="5">
        <v>526465055648</v>
      </c>
      <c r="R99" s="5">
        <v>15403599876</v>
      </c>
    </row>
    <row r="100" spans="3:18" ht="15.5" x14ac:dyDescent="0.35">
      <c r="C100" t="s">
        <v>99</v>
      </c>
    </row>
    <row r="101" spans="3:18" ht="15.5" x14ac:dyDescent="0.35">
      <c r="C101" t="s">
        <v>339</v>
      </c>
      <c r="D101" s="5">
        <v>105807199310</v>
      </c>
      <c r="E101" s="5">
        <v>106342569653</v>
      </c>
      <c r="F101" s="5">
        <v>105536771689</v>
      </c>
      <c r="G101" s="5">
        <v>108961041281</v>
      </c>
      <c r="I101" s="5">
        <v>106342569653</v>
      </c>
      <c r="J101" s="5">
        <v>110747349506</v>
      </c>
      <c r="K101" s="5">
        <v>118392556755</v>
      </c>
      <c r="L101" s="5">
        <v>83184373642</v>
      </c>
      <c r="M101" s="5">
        <v>78579064464</v>
      </c>
      <c r="N101" s="5">
        <v>56673971178</v>
      </c>
      <c r="O101" s="5">
        <v>71102142946</v>
      </c>
      <c r="P101" s="5">
        <v>19891797327</v>
      </c>
      <c r="Q101" s="5">
        <v>49272855</v>
      </c>
    </row>
    <row r="102" spans="3:18" ht="15.5" x14ac:dyDescent="0.35">
      <c r="C102" t="s">
        <v>287</v>
      </c>
      <c r="D102" s="5">
        <v>28181224615</v>
      </c>
      <c r="E102" s="5">
        <v>27988371260</v>
      </c>
      <c r="F102" s="5">
        <v>26385844154</v>
      </c>
      <c r="G102" s="5">
        <v>26669947216</v>
      </c>
      <c r="I102" s="5">
        <v>27988371260</v>
      </c>
      <c r="J102" s="5">
        <v>25726257896</v>
      </c>
      <c r="K102" s="5">
        <v>11857062177</v>
      </c>
      <c r="L102" s="5">
        <v>7455438547</v>
      </c>
      <c r="M102" s="5">
        <v>5003887815</v>
      </c>
      <c r="N102" s="5">
        <v>1910416920</v>
      </c>
      <c r="O102" s="5">
        <v>1878201335</v>
      </c>
      <c r="P102" s="5">
        <v>543965795</v>
      </c>
      <c r="Q102" s="5">
        <v>366705019</v>
      </c>
      <c r="R102" s="5">
        <v>37127500</v>
      </c>
    </row>
    <row r="103" spans="3:18" ht="15.5" x14ac:dyDescent="0.35">
      <c r="C103" t="s">
        <v>101</v>
      </c>
      <c r="D103" s="5">
        <v>327163459373</v>
      </c>
      <c r="E103" s="5">
        <v>296947526014</v>
      </c>
      <c r="F103" s="5">
        <v>311833867410</v>
      </c>
      <c r="G103" s="5">
        <v>320880611134</v>
      </c>
      <c r="I103" s="5">
        <v>296947526014</v>
      </c>
      <c r="J103" s="5">
        <v>337629240724</v>
      </c>
      <c r="K103" s="5">
        <v>390575967041</v>
      </c>
      <c r="L103" s="5">
        <v>341442278556</v>
      </c>
      <c r="M103" s="5">
        <v>330337203178</v>
      </c>
      <c r="N103" s="5">
        <v>295116972002</v>
      </c>
      <c r="O103" s="5">
        <v>152690684054</v>
      </c>
      <c r="P103" s="5">
        <v>117277791188</v>
      </c>
      <c r="Q103" s="5">
        <v>6861196615</v>
      </c>
      <c r="R103" s="5">
        <v>2696250</v>
      </c>
    </row>
    <row r="104" spans="3:18" ht="15.5" x14ac:dyDescent="0.35">
      <c r="C104" t="s">
        <v>286</v>
      </c>
      <c r="D104" s="5">
        <v>10783026059</v>
      </c>
      <c r="E104" s="5">
        <v>12162143620</v>
      </c>
      <c r="F104" s="5">
        <v>11772653042</v>
      </c>
      <c r="G104" s="5">
        <v>13221163097</v>
      </c>
      <c r="I104" s="5">
        <v>12162143620</v>
      </c>
      <c r="J104" s="5">
        <v>16108920699</v>
      </c>
      <c r="K104" s="5">
        <v>20081563618</v>
      </c>
      <c r="L104" s="5">
        <v>24316526607</v>
      </c>
      <c r="M104" s="5">
        <v>21648085379</v>
      </c>
      <c r="N104" s="5">
        <v>24853450574</v>
      </c>
      <c r="O104" s="5">
        <v>17918555966</v>
      </c>
      <c r="P104" s="5">
        <v>7068235367</v>
      </c>
    </row>
    <row r="105" spans="3:18" ht="15.5" x14ac:dyDescent="0.35">
      <c r="C105" t="s">
        <v>340</v>
      </c>
      <c r="D105" s="5">
        <v>12163204173</v>
      </c>
      <c r="E105" s="5">
        <v>12163204173</v>
      </c>
      <c r="F105" s="5">
        <v>12163204173</v>
      </c>
      <c r="G105" s="5">
        <v>12163204173</v>
      </c>
      <c r="I105" s="5">
        <v>12163204173</v>
      </c>
      <c r="J105" s="5">
        <v>12163204173</v>
      </c>
      <c r="K105" s="5">
        <v>12163204173</v>
      </c>
      <c r="L105" s="5">
        <v>12163204173</v>
      </c>
      <c r="M105" s="5">
        <v>12163204173</v>
      </c>
      <c r="N105" s="5">
        <v>12163204173</v>
      </c>
      <c r="O105" s="5">
        <v>12163204173</v>
      </c>
      <c r="P105" s="5">
        <v>13360305886</v>
      </c>
    </row>
    <row r="106" spans="3:18" ht="15.5" x14ac:dyDescent="0.35">
      <c r="C106" t="s">
        <v>103</v>
      </c>
      <c r="D106" s="5">
        <v>655539064904</v>
      </c>
      <c r="E106" s="5">
        <v>607374322188</v>
      </c>
      <c r="F106" s="5">
        <v>620670891192</v>
      </c>
      <c r="G106" s="5">
        <v>630426943222</v>
      </c>
      <c r="I106" s="5">
        <v>607374322188</v>
      </c>
      <c r="J106" s="5">
        <v>651053787116</v>
      </c>
      <c r="K106" s="5">
        <v>713742161819</v>
      </c>
      <c r="L106" s="5">
        <v>585108024245</v>
      </c>
      <c r="M106" s="5">
        <v>509213766267</v>
      </c>
      <c r="N106" s="5">
        <v>431586730050</v>
      </c>
      <c r="O106" s="5">
        <v>265938050083</v>
      </c>
      <c r="P106" s="5">
        <v>167932609592</v>
      </c>
      <c r="Q106" s="5">
        <v>41931947036</v>
      </c>
      <c r="R106" s="5">
        <v>39823750</v>
      </c>
    </row>
    <row r="107" spans="3:18" ht="15.5" x14ac:dyDescent="0.35">
      <c r="C107" t="s">
        <v>104</v>
      </c>
      <c r="D107" s="5">
        <v>1889433538830</v>
      </c>
      <c r="E107" s="5">
        <v>1837417052405</v>
      </c>
      <c r="F107" s="5">
        <v>1901521471676</v>
      </c>
      <c r="G107" s="5">
        <v>1964236892916</v>
      </c>
      <c r="I107" s="5">
        <v>1837417052405</v>
      </c>
      <c r="J107" s="5">
        <v>1891583175214</v>
      </c>
      <c r="K107" s="5">
        <v>1989974666238</v>
      </c>
      <c r="L107" s="5">
        <v>1911368459547</v>
      </c>
      <c r="M107" s="5">
        <v>2134534261341</v>
      </c>
      <c r="N107" s="5">
        <v>1835183217104</v>
      </c>
      <c r="O107" s="5">
        <v>2240267222701</v>
      </c>
      <c r="P107" s="5">
        <v>1438021142032</v>
      </c>
      <c r="Q107" s="5">
        <v>568397002684</v>
      </c>
      <c r="R107" s="5">
        <v>15443423626</v>
      </c>
    </row>
    <row r="108" spans="3:18" ht="15.5" x14ac:dyDescent="0.35">
      <c r="C108" t="s">
        <v>105</v>
      </c>
    </row>
    <row r="109" spans="3:18" ht="15.5" x14ac:dyDescent="0.35">
      <c r="C109" t="s">
        <v>106</v>
      </c>
    </row>
    <row r="110" spans="3:18" ht="15.5" x14ac:dyDescent="0.35">
      <c r="C110" t="s">
        <v>107</v>
      </c>
      <c r="D110" s="5">
        <v>745191597432</v>
      </c>
      <c r="E110" s="5">
        <v>704713984924</v>
      </c>
      <c r="F110" s="5">
        <v>579489792335</v>
      </c>
      <c r="G110" s="5">
        <v>620171026130</v>
      </c>
      <c r="I110" s="5">
        <v>704713984924</v>
      </c>
      <c r="J110" s="5">
        <v>549236302856</v>
      </c>
      <c r="K110" s="5">
        <v>661462748671</v>
      </c>
      <c r="L110" s="5">
        <v>583495864253</v>
      </c>
      <c r="M110" s="5">
        <v>553134149383</v>
      </c>
      <c r="N110" s="5">
        <v>407710377464</v>
      </c>
      <c r="O110" s="5">
        <v>463162247755</v>
      </c>
      <c r="P110" s="5">
        <v>324425588571</v>
      </c>
      <c r="Q110" s="5">
        <v>160669825919</v>
      </c>
      <c r="R110" s="5">
        <v>9685936675</v>
      </c>
    </row>
    <row r="111" spans="3:18" ht="15.5" x14ac:dyDescent="0.35">
      <c r="C111" t="s">
        <v>112</v>
      </c>
      <c r="D111" s="5">
        <v>48900279397</v>
      </c>
      <c r="E111" s="5">
        <v>52096575061</v>
      </c>
      <c r="F111" s="5">
        <v>66545624445</v>
      </c>
      <c r="G111" s="5">
        <v>88876690964</v>
      </c>
      <c r="I111" s="5">
        <v>52096575061</v>
      </c>
      <c r="J111" s="5">
        <v>86324782989</v>
      </c>
      <c r="K111" s="5">
        <v>105920562419</v>
      </c>
      <c r="L111" s="5">
        <v>59988224824</v>
      </c>
      <c r="M111" s="5">
        <v>59681500000</v>
      </c>
      <c r="N111" s="5">
        <v>51889000000</v>
      </c>
      <c r="O111" s="5">
        <v>74241320000</v>
      </c>
      <c r="P111" s="5">
        <v>78292500000</v>
      </c>
      <c r="Q111" s="5">
        <v>36446990334</v>
      </c>
    </row>
    <row r="112" spans="3:18" ht="15.5" x14ac:dyDescent="0.35">
      <c r="C112" t="s">
        <v>108</v>
      </c>
    </row>
    <row r="113" spans="3:18" ht="15.5" x14ac:dyDescent="0.35">
      <c r="C113" t="s">
        <v>289</v>
      </c>
      <c r="D113" s="5">
        <v>226259103820</v>
      </c>
      <c r="E113" s="5">
        <v>222415733834</v>
      </c>
      <c r="F113" s="5">
        <v>245819426351</v>
      </c>
      <c r="G113" s="5">
        <v>290963207775</v>
      </c>
      <c r="I113" s="5">
        <v>222415733834</v>
      </c>
      <c r="J113" s="5">
        <v>206568726644</v>
      </c>
      <c r="K113" s="5">
        <v>247058954911</v>
      </c>
      <c r="L113" s="5">
        <v>160612499642</v>
      </c>
      <c r="M113" s="5">
        <v>150693313565</v>
      </c>
      <c r="N113" s="5">
        <v>177208452197</v>
      </c>
      <c r="O113" s="5">
        <v>259295698650</v>
      </c>
      <c r="P113" s="5">
        <v>160750983099</v>
      </c>
      <c r="Q113" s="5">
        <v>87628294080</v>
      </c>
    </row>
    <row r="114" spans="3:18" ht="15.5" x14ac:dyDescent="0.35">
      <c r="C114" t="s">
        <v>109</v>
      </c>
    </row>
    <row r="115" spans="3:18" ht="15.5" x14ac:dyDescent="0.35">
      <c r="C115" t="s">
        <v>290</v>
      </c>
      <c r="D115" s="5">
        <v>18320208048</v>
      </c>
      <c r="E115" s="5">
        <v>17574972695</v>
      </c>
      <c r="F115" s="5">
        <v>20385993343</v>
      </c>
      <c r="G115" s="5">
        <v>16818093323</v>
      </c>
      <c r="I115" s="5">
        <v>17574972695</v>
      </c>
      <c r="J115" s="5">
        <v>17587696839</v>
      </c>
      <c r="K115" s="5">
        <v>20974788849</v>
      </c>
      <c r="L115" s="5">
        <v>68023529874</v>
      </c>
      <c r="M115" s="5">
        <v>76769599364</v>
      </c>
      <c r="N115" s="5">
        <v>100703107375</v>
      </c>
      <c r="O115" s="5">
        <v>69628229316</v>
      </c>
      <c r="P115" s="5">
        <v>21992983048</v>
      </c>
      <c r="Q115" s="5">
        <v>1760928282</v>
      </c>
      <c r="R115" s="5">
        <v>8151486444</v>
      </c>
    </row>
    <row r="116" spans="3:18" ht="15.5" x14ac:dyDescent="0.35">
      <c r="C116" t="s">
        <v>118</v>
      </c>
      <c r="D116" s="5">
        <v>119896777004</v>
      </c>
      <c r="E116" s="5">
        <v>96948961065</v>
      </c>
      <c r="F116" s="5">
        <v>98053230838</v>
      </c>
      <c r="G116" s="5">
        <v>97287573088</v>
      </c>
      <c r="I116" s="5">
        <v>96948961065</v>
      </c>
      <c r="J116" s="5">
        <v>78577996638</v>
      </c>
      <c r="K116" s="5">
        <v>72290029105</v>
      </c>
    </row>
    <row r="117" spans="3:18" ht="15.5" x14ac:dyDescent="0.35">
      <c r="C117" t="s">
        <v>110</v>
      </c>
      <c r="D117" s="5">
        <v>11257848877</v>
      </c>
      <c r="E117" s="5">
        <v>6808775146</v>
      </c>
      <c r="F117" s="5">
        <v>6333112083</v>
      </c>
      <c r="G117" s="5">
        <v>4621838048</v>
      </c>
      <c r="I117" s="5">
        <v>6808775146</v>
      </c>
      <c r="J117" s="5">
        <v>4784809634</v>
      </c>
      <c r="K117" s="5">
        <v>16064325280</v>
      </c>
      <c r="L117" s="5">
        <v>10040534116</v>
      </c>
      <c r="M117" s="5">
        <v>15361477492</v>
      </c>
      <c r="N117" s="5">
        <v>12771566607</v>
      </c>
      <c r="O117" s="5">
        <v>22008300571</v>
      </c>
      <c r="P117" s="5">
        <v>32234322079</v>
      </c>
      <c r="Q117" s="5">
        <v>1085016299</v>
      </c>
      <c r="R117" s="5">
        <v>1249450231</v>
      </c>
    </row>
    <row r="118" spans="3:18" ht="15.5" x14ac:dyDescent="0.35">
      <c r="C118" t="s">
        <v>111</v>
      </c>
      <c r="D118" s="5">
        <v>4543438035</v>
      </c>
      <c r="E118" s="5">
        <v>4149902035</v>
      </c>
      <c r="F118" s="5">
        <v>8729005802</v>
      </c>
      <c r="G118" s="5">
        <v>4109511030</v>
      </c>
      <c r="I118" s="5">
        <v>4149902035</v>
      </c>
      <c r="J118" s="5">
        <v>5302632697</v>
      </c>
      <c r="K118" s="5">
        <v>7293623845</v>
      </c>
      <c r="L118" s="5">
        <v>4555635215</v>
      </c>
      <c r="M118" s="5">
        <v>1928289707</v>
      </c>
      <c r="N118" s="5">
        <v>2025121109</v>
      </c>
      <c r="O118" s="5">
        <v>2336140531</v>
      </c>
      <c r="P118" s="5">
        <v>1396165509</v>
      </c>
      <c r="Q118" s="5">
        <v>637228950</v>
      </c>
      <c r="R118" s="5">
        <v>285000000</v>
      </c>
    </row>
    <row r="119" spans="3:18" ht="15.5" x14ac:dyDescent="0.35">
      <c r="C119" t="s">
        <v>113</v>
      </c>
    </row>
    <row r="120" spans="3:18" ht="15.5" x14ac:dyDescent="0.35">
      <c r="C120" t="s">
        <v>403</v>
      </c>
      <c r="D120" s="5">
        <v>23165184303</v>
      </c>
      <c r="E120" s="5">
        <v>2852874054</v>
      </c>
      <c r="F120" s="5">
        <v>2620874058</v>
      </c>
      <c r="G120" s="5">
        <v>2620874058</v>
      </c>
      <c r="I120" s="5">
        <v>2852874054</v>
      </c>
      <c r="J120" s="5">
        <v>2922987544</v>
      </c>
      <c r="K120" s="5">
        <v>11226144973</v>
      </c>
      <c r="L120" s="5">
        <v>23297924629</v>
      </c>
      <c r="M120" s="5">
        <v>52986593045</v>
      </c>
      <c r="N120" s="5">
        <v>83911443399</v>
      </c>
      <c r="O120" s="5">
        <v>43750000000</v>
      </c>
      <c r="P120" s="5">
        <v>58750000000</v>
      </c>
    </row>
    <row r="121" spans="3:18" ht="15.5" x14ac:dyDescent="0.35">
      <c r="C121" t="s">
        <v>342</v>
      </c>
      <c r="D121" s="5">
        <v>1223912665</v>
      </c>
      <c r="E121" s="5">
        <v>1475262482</v>
      </c>
      <c r="F121" s="5">
        <v>1535701861</v>
      </c>
      <c r="G121" s="5">
        <v>940258680</v>
      </c>
      <c r="I121" s="5">
        <v>1475262482</v>
      </c>
      <c r="J121" s="5">
        <v>356443587</v>
      </c>
      <c r="K121" s="5">
        <v>878474707</v>
      </c>
      <c r="L121" s="5">
        <v>1043453327</v>
      </c>
      <c r="M121" s="5">
        <v>1064401133</v>
      </c>
      <c r="N121" s="5">
        <v>1108347356</v>
      </c>
      <c r="O121" s="5">
        <v>522160000</v>
      </c>
      <c r="P121" s="5">
        <v>86955000</v>
      </c>
    </row>
    <row r="122" spans="3:18" ht="15.5" x14ac:dyDescent="0.35">
      <c r="C122" t="s">
        <v>115</v>
      </c>
      <c r="D122" s="5">
        <v>251108794065</v>
      </c>
      <c r="E122" s="5">
        <v>227504311292</v>
      </c>
      <c r="F122" s="5">
        <v>3105077803</v>
      </c>
      <c r="G122" s="5">
        <v>3070376680</v>
      </c>
      <c r="I122" s="5">
        <v>227504311292</v>
      </c>
      <c r="J122" s="5">
        <v>9686450581</v>
      </c>
      <c r="K122" s="5">
        <v>18460366389</v>
      </c>
      <c r="L122" s="5">
        <v>33084910076</v>
      </c>
      <c r="M122" s="5">
        <v>34710881632</v>
      </c>
      <c r="N122" s="5">
        <v>33388611286</v>
      </c>
      <c r="O122" s="5">
        <v>15522160000</v>
      </c>
      <c r="P122" s="5">
        <v>15086955000</v>
      </c>
    </row>
    <row r="123" spans="3:18" ht="15.5" x14ac:dyDescent="0.35">
      <c r="C123" t="s">
        <v>116</v>
      </c>
      <c r="D123" s="5">
        <v>64893208900</v>
      </c>
      <c r="E123" s="5">
        <v>44248694409</v>
      </c>
      <c r="F123" s="5">
        <v>228198782200</v>
      </c>
      <c r="G123" s="5">
        <v>222726714538</v>
      </c>
      <c r="I123" s="5">
        <v>44248694409</v>
      </c>
      <c r="J123" s="5">
        <v>213391558345</v>
      </c>
      <c r="K123" s="5">
        <v>158569140407</v>
      </c>
      <c r="L123" s="5">
        <v>33482442354</v>
      </c>
      <c r="M123" s="5">
        <v>64383124427</v>
      </c>
      <c r="N123" s="5">
        <v>95556146089</v>
      </c>
      <c r="O123" s="5">
        <v>48919614577</v>
      </c>
      <c r="P123" s="5">
        <v>60941981175</v>
      </c>
      <c r="Q123" s="5">
        <v>17466820076</v>
      </c>
      <c r="R123" s="5">
        <v>148510000</v>
      </c>
    </row>
    <row r="124" spans="3:18" ht="15.5" x14ac:dyDescent="0.35">
      <c r="C124" t="s">
        <v>117</v>
      </c>
      <c r="D124" s="5">
        <v>64893208900</v>
      </c>
      <c r="E124" s="5">
        <v>44248694409</v>
      </c>
      <c r="F124" s="5">
        <v>228198782200</v>
      </c>
      <c r="G124" s="5">
        <v>222726714538</v>
      </c>
      <c r="I124" s="5">
        <v>44248694409</v>
      </c>
      <c r="J124" s="5">
        <v>213391558345</v>
      </c>
      <c r="K124" s="5">
        <v>158569140407</v>
      </c>
      <c r="L124" s="5">
        <v>33482442354</v>
      </c>
      <c r="M124" s="5">
        <v>64383124427</v>
      </c>
      <c r="N124" s="5">
        <v>95556146089</v>
      </c>
      <c r="O124" s="5">
        <v>48919614577</v>
      </c>
      <c r="P124" s="5">
        <v>60941981175</v>
      </c>
      <c r="Q124" s="5">
        <v>17466820076</v>
      </c>
      <c r="R124" s="5">
        <v>148510000</v>
      </c>
    </row>
    <row r="125" spans="3:18" ht="15.5" x14ac:dyDescent="0.35">
      <c r="C125" t="s">
        <v>293</v>
      </c>
      <c r="L125" s="5">
        <v>67404289</v>
      </c>
      <c r="M125" s="5">
        <v>104539442</v>
      </c>
    </row>
    <row r="126" spans="3:18" ht="15.5" x14ac:dyDescent="0.35">
      <c r="C126" t="s">
        <v>119</v>
      </c>
    </row>
    <row r="127" spans="3:18" ht="15.5" x14ac:dyDescent="0.35">
      <c r="C127" t="s">
        <v>402</v>
      </c>
      <c r="D127" s="5">
        <v>2659368050</v>
      </c>
      <c r="E127" s="5">
        <v>2794845330</v>
      </c>
      <c r="F127" s="5">
        <v>1886132380</v>
      </c>
      <c r="G127" s="5">
        <v>2343558036</v>
      </c>
      <c r="I127" s="5">
        <v>2794845330</v>
      </c>
      <c r="J127" s="5">
        <v>365350330</v>
      </c>
      <c r="K127" s="5">
        <v>437893596</v>
      </c>
      <c r="L127" s="5">
        <v>585526041</v>
      </c>
      <c r="M127" s="5">
        <v>1290547943</v>
      </c>
      <c r="N127" s="5">
        <v>2318603906</v>
      </c>
      <c r="O127" s="5">
        <v>143766667</v>
      </c>
    </row>
    <row r="128" spans="3:18" ht="15.5" x14ac:dyDescent="0.35">
      <c r="C128" t="s">
        <v>120</v>
      </c>
      <c r="D128" s="5">
        <v>51802911973</v>
      </c>
      <c r="E128" s="5">
        <v>31410938386</v>
      </c>
      <c r="F128" s="5">
        <v>5150621172</v>
      </c>
      <c r="G128" s="5">
        <v>5704962413</v>
      </c>
      <c r="I128" s="5">
        <v>31410938386</v>
      </c>
      <c r="J128" s="5">
        <v>4286758655</v>
      </c>
      <c r="K128" s="5">
        <v>12197925510</v>
      </c>
      <c r="L128" s="5">
        <v>25161841318</v>
      </c>
      <c r="M128" s="5">
        <v>57307054587</v>
      </c>
      <c r="N128" s="5">
        <v>87963235936</v>
      </c>
      <c r="O128" s="5">
        <v>43893766667</v>
      </c>
      <c r="P128" s="5">
        <v>58750000000</v>
      </c>
    </row>
    <row r="129" spans="2:18" ht="15.5" x14ac:dyDescent="0.35">
      <c r="C129" t="s">
        <v>718</v>
      </c>
      <c r="F129" s="5">
        <v>210668400000</v>
      </c>
      <c r="G129" s="5">
        <v>205022790000</v>
      </c>
      <c r="J129" s="5">
        <v>198065310000</v>
      </c>
      <c r="K129" s="5">
        <v>136894080000</v>
      </c>
    </row>
    <row r="130" spans="2:18" ht="15.5" x14ac:dyDescent="0.35">
      <c r="C130" t="s">
        <v>719</v>
      </c>
      <c r="Q130" s="5">
        <v>16000000000</v>
      </c>
    </row>
    <row r="131" spans="2:18" ht="15.5" x14ac:dyDescent="0.35">
      <c r="C131" t="s">
        <v>121</v>
      </c>
      <c r="D131" s="5">
        <v>810084806332</v>
      </c>
      <c r="E131" s="5">
        <v>748962679333</v>
      </c>
      <c r="F131" s="5">
        <v>807688574535</v>
      </c>
      <c r="G131" s="5">
        <v>842897740668</v>
      </c>
      <c r="I131" s="5">
        <v>748962679333</v>
      </c>
      <c r="J131" s="5">
        <v>762627861201</v>
      </c>
      <c r="K131" s="5">
        <v>820031889078</v>
      </c>
      <c r="L131" s="5">
        <v>616978306607</v>
      </c>
      <c r="M131" s="5">
        <v>617517273810</v>
      </c>
      <c r="N131" s="5">
        <v>503266523553</v>
      </c>
      <c r="O131" s="5">
        <v>512081862332</v>
      </c>
      <c r="P131" s="5">
        <v>385367569746</v>
      </c>
      <c r="Q131" s="5">
        <v>178136645995</v>
      </c>
      <c r="R131" s="5">
        <v>9834446675</v>
      </c>
    </row>
    <row r="132" spans="2:18" ht="15.5" x14ac:dyDescent="0.35">
      <c r="C132" t="s">
        <v>122</v>
      </c>
    </row>
    <row r="133" spans="2:18" ht="15.5" x14ac:dyDescent="0.35">
      <c r="C133" t="s">
        <v>123</v>
      </c>
      <c r="D133" s="5">
        <v>86793330000</v>
      </c>
      <c r="E133" s="5">
        <v>86793330000</v>
      </c>
      <c r="F133" s="5">
        <v>86793330000</v>
      </c>
      <c r="G133" s="5">
        <v>86793330000</v>
      </c>
      <c r="I133" s="5">
        <v>86793330000</v>
      </c>
      <c r="J133" s="5">
        <v>86793330000</v>
      </c>
      <c r="K133" s="5">
        <v>86793330000</v>
      </c>
      <c r="L133" s="5">
        <v>86793330000</v>
      </c>
      <c r="M133" s="5">
        <v>86793330000</v>
      </c>
      <c r="N133" s="5">
        <v>86793330000</v>
      </c>
      <c r="O133" s="5">
        <v>86793330000</v>
      </c>
      <c r="P133" s="5">
        <v>86793330000</v>
      </c>
      <c r="Q133" s="5">
        <v>86793330000</v>
      </c>
      <c r="R133" s="5">
        <v>500000000</v>
      </c>
    </row>
    <row r="134" spans="2:18" ht="15.5" x14ac:dyDescent="0.35">
      <c r="C134" t="s">
        <v>124</v>
      </c>
      <c r="D134" s="5">
        <v>304180679310</v>
      </c>
      <c r="E134" s="5">
        <v>304180679310</v>
      </c>
      <c r="F134" s="5">
        <v>304190910336</v>
      </c>
      <c r="G134" s="5">
        <v>304190910336</v>
      </c>
      <c r="I134" s="5">
        <v>304180679310</v>
      </c>
      <c r="J134" s="5">
        <v>304180679310</v>
      </c>
      <c r="K134" s="5">
        <v>305799191804</v>
      </c>
      <c r="L134" s="5">
        <v>305799191804</v>
      </c>
      <c r="M134" s="5">
        <v>313038002191</v>
      </c>
      <c r="N134" s="5">
        <v>313034801316</v>
      </c>
      <c r="O134" s="5">
        <v>290552343445</v>
      </c>
      <c r="P134" s="5">
        <v>290205242459</v>
      </c>
      <c r="Q134" s="5">
        <v>286857212796</v>
      </c>
      <c r="R134" s="5">
        <v>1193500000</v>
      </c>
    </row>
    <row r="135" spans="2:18" ht="15.5" x14ac:dyDescent="0.35">
      <c r="C135" t="s">
        <v>125</v>
      </c>
      <c r="D135" s="5">
        <v>408531980504</v>
      </c>
      <c r="E135" s="5">
        <v>414928873089</v>
      </c>
      <c r="F135" s="5">
        <v>421919295915</v>
      </c>
      <c r="G135" s="5">
        <v>445445814751</v>
      </c>
      <c r="I135" s="5">
        <v>414928873089</v>
      </c>
      <c r="J135" s="5">
        <v>453334602711</v>
      </c>
      <c r="K135" s="5">
        <v>453339940422</v>
      </c>
      <c r="L135" s="5">
        <v>452799093503</v>
      </c>
      <c r="M135" s="5">
        <v>427985445596</v>
      </c>
      <c r="N135" s="5">
        <v>364907137909</v>
      </c>
      <c r="O135" s="5">
        <v>357581139737</v>
      </c>
      <c r="P135" s="5">
        <v>239553293859</v>
      </c>
      <c r="Q135" s="5">
        <v>11664952315</v>
      </c>
      <c r="R135" s="5">
        <v>3915476951</v>
      </c>
    </row>
    <row r="136" spans="2:18" ht="15.5" x14ac:dyDescent="0.35">
      <c r="C136" t="s">
        <v>294</v>
      </c>
      <c r="D136" s="5">
        <v>1500000000</v>
      </c>
      <c r="E136" s="5">
        <v>1500000000</v>
      </c>
      <c r="F136" s="5">
        <v>1500000000</v>
      </c>
      <c r="G136" s="5">
        <v>1500000000</v>
      </c>
      <c r="I136" s="5">
        <v>1500000000</v>
      </c>
      <c r="J136" s="5">
        <v>1500000000</v>
      </c>
      <c r="K136" s="5">
        <v>1400000000</v>
      </c>
      <c r="L136" s="5">
        <v>1300000000</v>
      </c>
    </row>
    <row r="137" spans="2:18" ht="15.5" x14ac:dyDescent="0.35">
      <c r="C137" t="s">
        <v>295</v>
      </c>
      <c r="D137" s="5">
        <v>407031980504</v>
      </c>
      <c r="E137" s="5">
        <v>413428873089</v>
      </c>
      <c r="F137" s="5">
        <v>420419295915</v>
      </c>
      <c r="G137" s="5">
        <v>443945814751</v>
      </c>
      <c r="I137" s="5">
        <v>413428873089</v>
      </c>
      <c r="J137" s="5">
        <v>451834602711</v>
      </c>
      <c r="K137" s="5">
        <v>451939940422</v>
      </c>
      <c r="L137" s="5">
        <v>451499093503</v>
      </c>
    </row>
    <row r="138" spans="2:18" ht="15.5" x14ac:dyDescent="0.35">
      <c r="C138" t="s">
        <v>296</v>
      </c>
      <c r="D138" s="5">
        <v>408531980504</v>
      </c>
      <c r="E138" s="5">
        <v>414928873089</v>
      </c>
      <c r="F138" s="5">
        <v>421919295915</v>
      </c>
      <c r="G138" s="5">
        <v>445445814751</v>
      </c>
      <c r="I138" s="5">
        <v>414928873089</v>
      </c>
      <c r="J138" s="5">
        <v>453334602711</v>
      </c>
      <c r="K138" s="5">
        <v>453339940422</v>
      </c>
      <c r="L138" s="5">
        <v>452799093503</v>
      </c>
      <c r="M138" s="5">
        <v>427985445596</v>
      </c>
      <c r="N138" s="5">
        <v>364907137909</v>
      </c>
      <c r="O138" s="5">
        <v>357581139737</v>
      </c>
      <c r="P138" s="5">
        <v>239553293859</v>
      </c>
      <c r="Q138" s="5">
        <v>11664952315</v>
      </c>
      <c r="R138" s="5">
        <v>3915476951</v>
      </c>
    </row>
    <row r="139" spans="2:18" ht="15.5" x14ac:dyDescent="0.35">
      <c r="C139" t="s">
        <v>297</v>
      </c>
      <c r="D139" s="5">
        <v>922431898228</v>
      </c>
      <c r="E139" s="5">
        <v>924771065690</v>
      </c>
      <c r="F139" s="5">
        <v>921584823630</v>
      </c>
      <c r="G139" s="5">
        <v>937391280272</v>
      </c>
      <c r="I139" s="5">
        <v>924771065690</v>
      </c>
      <c r="J139" s="5">
        <v>942846184577</v>
      </c>
      <c r="K139" s="5">
        <v>982671812186</v>
      </c>
      <c r="L139" s="5">
        <v>990396375033</v>
      </c>
      <c r="M139" s="5">
        <v>1010886111486</v>
      </c>
      <c r="N139" s="5">
        <v>854093671622</v>
      </c>
      <c r="O139" s="5">
        <v>1048372412508</v>
      </c>
      <c r="P139" s="5">
        <v>393390532559</v>
      </c>
      <c r="Q139" s="5">
        <v>4944861578</v>
      </c>
    </row>
    <row r="140" spans="2:18" ht="15.5" x14ac:dyDescent="0.35">
      <c r="C140" t="s">
        <v>9</v>
      </c>
      <c r="D140" s="5">
        <v>1079348732498</v>
      </c>
      <c r="E140" s="5">
        <v>1088454373072</v>
      </c>
      <c r="F140" s="5">
        <v>1093832897141</v>
      </c>
      <c r="G140" s="5">
        <v>1121339152248</v>
      </c>
      <c r="I140" s="5">
        <v>1088454373072</v>
      </c>
      <c r="J140" s="5">
        <v>1128955314013</v>
      </c>
      <c r="K140" s="5">
        <v>1169942777160</v>
      </c>
      <c r="L140" s="5">
        <v>1294390152940</v>
      </c>
      <c r="M140" s="5">
        <v>1517016987531</v>
      </c>
      <c r="N140" s="5">
        <v>1331916693551</v>
      </c>
      <c r="O140" s="5">
        <v>1728185360369</v>
      </c>
      <c r="P140" s="5">
        <v>1052653572286</v>
      </c>
      <c r="Q140" s="5">
        <v>390260356689</v>
      </c>
      <c r="R140" s="5">
        <v>5608976951</v>
      </c>
    </row>
    <row r="141" spans="2:18" ht="15.5" x14ac:dyDescent="0.35">
      <c r="C141" t="s">
        <v>126</v>
      </c>
      <c r="D141" s="5">
        <v>1889433538830</v>
      </c>
      <c r="E141" s="5">
        <v>1837417052405</v>
      </c>
      <c r="F141" s="5">
        <v>1901521471676</v>
      </c>
      <c r="G141" s="5">
        <v>1964236892916</v>
      </c>
      <c r="I141" s="5">
        <v>1837417052405</v>
      </c>
      <c r="J141" s="5">
        <v>1891583175214</v>
      </c>
      <c r="K141" s="5">
        <v>1989974666238</v>
      </c>
      <c r="L141" s="5">
        <v>1911368459547</v>
      </c>
      <c r="M141" s="5">
        <v>2134534261341</v>
      </c>
      <c r="N141" s="5">
        <v>1835183217104</v>
      </c>
      <c r="O141" s="5">
        <v>2240267222701</v>
      </c>
      <c r="P141" s="5">
        <v>1438021142032</v>
      </c>
      <c r="Q141" s="5">
        <v>568397002684</v>
      </c>
      <c r="R141" s="5">
        <v>15443423626</v>
      </c>
    </row>
    <row r="142" spans="2:18" ht="15.5" x14ac:dyDescent="0.35">
      <c r="C142" t="s">
        <v>127</v>
      </c>
      <c r="D142" s="5">
        <v>867933300</v>
      </c>
      <c r="E142" s="5">
        <v>867933300</v>
      </c>
      <c r="F142" s="5">
        <v>867933300</v>
      </c>
      <c r="G142" s="5">
        <v>867933300</v>
      </c>
      <c r="I142" s="5">
        <v>867933300</v>
      </c>
      <c r="J142" s="5">
        <v>867933300</v>
      </c>
      <c r="K142" s="5">
        <v>867933300</v>
      </c>
      <c r="L142" s="5">
        <v>867933300</v>
      </c>
      <c r="M142" s="5">
        <v>867933300</v>
      </c>
      <c r="N142" s="5">
        <v>867933300</v>
      </c>
      <c r="O142" s="5">
        <v>867933300</v>
      </c>
      <c r="P142" s="5">
        <v>867933300</v>
      </c>
      <c r="Q142" s="5">
        <v>867933300</v>
      </c>
      <c r="R142" s="5">
        <v>500</v>
      </c>
    </row>
    <row r="144" spans="2:18" ht="15.5" x14ac:dyDescent="0.35">
      <c r="B144" t="s">
        <v>128</v>
      </c>
      <c r="C144" t="s">
        <v>129</v>
      </c>
      <c r="D144" s="5">
        <v>-47121770098</v>
      </c>
      <c r="E144" s="5">
        <v>-19763560809</v>
      </c>
      <c r="F144" s="5">
        <v>15652620396</v>
      </c>
      <c r="G144" s="5">
        <v>46018911956</v>
      </c>
      <c r="I144" s="5">
        <v>21292961870</v>
      </c>
      <c r="J144" s="5">
        <v>-37972465649</v>
      </c>
      <c r="K144" s="5">
        <v>85767097144</v>
      </c>
      <c r="L144" s="5">
        <v>100094471658</v>
      </c>
      <c r="M144" s="5">
        <v>273859953530</v>
      </c>
      <c r="N144" s="5">
        <v>-12648478653</v>
      </c>
      <c r="O144" s="5">
        <v>-189687738137</v>
      </c>
      <c r="P144" s="5">
        <v>77473305994</v>
      </c>
      <c r="Q144" s="5">
        <v>-185011040787</v>
      </c>
      <c r="R144" s="5">
        <v>-7332495670</v>
      </c>
    </row>
    <row r="145" spans="3:18" ht="15.5" x14ac:dyDescent="0.35">
      <c r="C145" t="s">
        <v>298</v>
      </c>
      <c r="D145" s="5">
        <v>883745125023</v>
      </c>
      <c r="E145" s="5">
        <v>1101301022591</v>
      </c>
      <c r="F145" s="5">
        <v>1190829813393</v>
      </c>
      <c r="G145" s="5">
        <v>1102215982294</v>
      </c>
      <c r="I145" s="5">
        <v>4640775783682</v>
      </c>
      <c r="J145" s="5">
        <v>7112100000670</v>
      </c>
      <c r="K145" s="5">
        <v>11633089085396</v>
      </c>
      <c r="L145" s="5">
        <v>12323377322767</v>
      </c>
      <c r="M145" s="5">
        <v>12842393588084</v>
      </c>
      <c r="N145" s="5">
        <v>11424601168937</v>
      </c>
      <c r="O145" s="5">
        <v>10947491199772</v>
      </c>
      <c r="P145" s="5">
        <v>6230198291789</v>
      </c>
      <c r="Q145" s="5">
        <v>1365812817143</v>
      </c>
      <c r="R145" s="5">
        <v>378110463233</v>
      </c>
    </row>
    <row r="146" spans="3:18" ht="15.5" x14ac:dyDescent="0.35">
      <c r="C146" t="s">
        <v>299</v>
      </c>
      <c r="D146" s="5">
        <v>-22717938156</v>
      </c>
      <c r="E146" s="5">
        <v>-22369538230</v>
      </c>
      <c r="F146" s="5">
        <v>-19122388582</v>
      </c>
      <c r="G146" s="5">
        <v>-21237608373</v>
      </c>
      <c r="I146" s="5">
        <v>-84183261596</v>
      </c>
      <c r="J146" s="5">
        <v>-83287710103</v>
      </c>
      <c r="K146" s="5">
        <v>-77062902218</v>
      </c>
      <c r="L146" s="5">
        <v>-64654528432</v>
      </c>
      <c r="M146" s="5">
        <v>-53672406852</v>
      </c>
      <c r="N146" s="5">
        <v>-47129125791</v>
      </c>
      <c r="O146" s="5">
        <v>-44666757959</v>
      </c>
      <c r="P146" s="5">
        <v>-30840928813</v>
      </c>
      <c r="Q146" s="5">
        <v>-8466401532</v>
      </c>
      <c r="R146" s="5">
        <v>-626453685</v>
      </c>
    </row>
    <row r="147" spans="3:18" ht="15.5" x14ac:dyDescent="0.35">
      <c r="C147" t="s">
        <v>300</v>
      </c>
      <c r="D147" s="5">
        <v>-865907268179</v>
      </c>
      <c r="E147" s="5">
        <v>-1088566183796</v>
      </c>
      <c r="F147" s="5">
        <v>-1147021238147</v>
      </c>
      <c r="G147" s="5">
        <v>-1016411913959</v>
      </c>
      <c r="I147" s="5">
        <v>-4455581792524</v>
      </c>
      <c r="J147" s="5">
        <v>-6920533431791</v>
      </c>
      <c r="K147" s="5">
        <v>-11339475186433</v>
      </c>
      <c r="L147" s="5">
        <v>-12055290380562</v>
      </c>
      <c r="M147" s="5">
        <v>-12416283507732</v>
      </c>
      <c r="N147" s="5">
        <v>-11299422326163</v>
      </c>
      <c r="O147" s="5">
        <v>-11007055424052</v>
      </c>
      <c r="P147" s="5">
        <v>-6052365696963</v>
      </c>
      <c r="Q147" s="5">
        <v>-1519507600373</v>
      </c>
      <c r="R147" s="5">
        <v>-383788881120</v>
      </c>
    </row>
    <row r="148" spans="3:18" ht="15.5" x14ac:dyDescent="0.35">
      <c r="C148" t="s">
        <v>720</v>
      </c>
      <c r="D148" s="5">
        <v>-21150874344</v>
      </c>
      <c r="E148" s="5">
        <v>-3879169111</v>
      </c>
      <c r="F148" s="5">
        <v>-2743169474</v>
      </c>
      <c r="G148" s="5">
        <v>-16495649700</v>
      </c>
      <c r="I148" s="5">
        <v>-50351874366</v>
      </c>
      <c r="J148" s="5">
        <v>-118224642263</v>
      </c>
      <c r="K148" s="5">
        <v>-84327461871</v>
      </c>
      <c r="L148" s="5">
        <v>-63682680210</v>
      </c>
      <c r="M148" s="5">
        <v>-68227299237</v>
      </c>
      <c r="N148" s="5">
        <v>-45309243110</v>
      </c>
      <c r="O148" s="5">
        <v>-29071054914</v>
      </c>
      <c r="P148" s="5">
        <v>-67991887284</v>
      </c>
      <c r="Q148" s="5">
        <v>-5733385930</v>
      </c>
      <c r="R148" s="5">
        <v>-839919235</v>
      </c>
    </row>
    <row r="149" spans="3:18" ht="15.5" x14ac:dyDescent="0.35">
      <c r="C149" t="s">
        <v>555</v>
      </c>
      <c r="P149" s="5">
        <v>13978961289</v>
      </c>
    </row>
    <row r="150" spans="3:18" ht="15.5" x14ac:dyDescent="0.35">
      <c r="C150" t="s">
        <v>721</v>
      </c>
      <c r="E150" s="5">
        <v>-452820017</v>
      </c>
      <c r="F150" s="5">
        <v>971083594</v>
      </c>
      <c r="G150" s="5">
        <v>1186176214</v>
      </c>
      <c r="I150" s="5">
        <v>1704439791</v>
      </c>
      <c r="J150" s="5">
        <v>4905392559</v>
      </c>
      <c r="K150" s="5">
        <v>1507645000</v>
      </c>
      <c r="L150" s="5">
        <v>2787040000</v>
      </c>
    </row>
    <row r="151" spans="3:18" ht="15.5" x14ac:dyDescent="0.35">
      <c r="C151" t="s">
        <v>474</v>
      </c>
      <c r="Q151" s="5">
        <v>3366607956</v>
      </c>
    </row>
    <row r="152" spans="3:18" ht="15.5" x14ac:dyDescent="0.35">
      <c r="C152" t="s">
        <v>479</v>
      </c>
      <c r="D152" s="5">
        <v>-2445773113</v>
      </c>
      <c r="E152" s="5">
        <v>-3384036779</v>
      </c>
      <c r="F152" s="5">
        <v>-5795102955</v>
      </c>
      <c r="G152" s="5">
        <v>-3213397100</v>
      </c>
      <c r="I152" s="5">
        <v>-15525100067</v>
      </c>
      <c r="J152" s="5">
        <v>-19720347668</v>
      </c>
      <c r="K152" s="5">
        <v>-17981446285</v>
      </c>
      <c r="L152" s="5">
        <v>-18533988689</v>
      </c>
      <c r="M152" s="5">
        <v>-19011130444</v>
      </c>
      <c r="N152" s="5">
        <v>-19288922568</v>
      </c>
      <c r="O152" s="5">
        <v>-16144094076</v>
      </c>
      <c r="P152" s="5">
        <v>-9369230975</v>
      </c>
      <c r="Q152" s="5">
        <v>-3382027034</v>
      </c>
    </row>
    <row r="153" spans="3:18" ht="15.5" x14ac:dyDescent="0.35">
      <c r="C153" t="s">
        <v>350</v>
      </c>
      <c r="D153" s="5">
        <v>-18946058284</v>
      </c>
      <c r="E153" s="5">
        <v>-3864258508</v>
      </c>
      <c r="F153" s="5">
        <v>-2901886969</v>
      </c>
      <c r="G153" s="5">
        <v>-1921681213</v>
      </c>
      <c r="I153" s="5">
        <v>-22227543349</v>
      </c>
      <c r="J153" s="5">
        <v>-20744182915</v>
      </c>
      <c r="K153" s="5">
        <v>-39443039085</v>
      </c>
      <c r="L153" s="5">
        <v>-31078353370</v>
      </c>
      <c r="M153" s="5">
        <v>-19135688738</v>
      </c>
      <c r="N153" s="5">
        <v>-44392401363</v>
      </c>
      <c r="O153" s="5">
        <v>-54369545760</v>
      </c>
      <c r="P153" s="5">
        <v>-6136203049</v>
      </c>
      <c r="Q153" s="5">
        <v>-13734443061</v>
      </c>
      <c r="R153" s="5">
        <v>-187704863</v>
      </c>
    </row>
    <row r="154" spans="3:18" ht="15.5" x14ac:dyDescent="0.35">
      <c r="C154" t="s">
        <v>152</v>
      </c>
      <c r="D154" s="5">
        <v>58706871051</v>
      </c>
      <c r="E154" s="5">
        <v>-15264653655</v>
      </c>
      <c r="F154" s="5">
        <v>-16524430818</v>
      </c>
      <c r="G154" s="5">
        <v>-16753451413</v>
      </c>
      <c r="I154" s="5">
        <v>-13782680848</v>
      </c>
      <c r="J154" s="5">
        <v>-7738057469</v>
      </c>
      <c r="K154" s="5">
        <v>83778687568</v>
      </c>
      <c r="L154" s="5">
        <v>-54629690879</v>
      </c>
      <c r="M154" s="5">
        <v>121357630864</v>
      </c>
      <c r="N154" s="5">
        <v>-74282044917</v>
      </c>
      <c r="O154" s="5">
        <v>734151103600</v>
      </c>
      <c r="P154" s="5">
        <v>395933523887</v>
      </c>
      <c r="Q154" s="5">
        <v>374551237914</v>
      </c>
      <c r="R154" s="5">
        <v>9344986444</v>
      </c>
    </row>
    <row r="155" spans="3:18" ht="15.5" x14ac:dyDescent="0.35">
      <c r="C155" t="s">
        <v>142</v>
      </c>
      <c r="D155" s="5">
        <v>-56497512774</v>
      </c>
      <c r="E155" s="5">
        <v>-30073160998</v>
      </c>
      <c r="F155" s="5">
        <v>13544279351</v>
      </c>
      <c r="G155" s="5">
        <v>-6027904608</v>
      </c>
      <c r="I155" s="5">
        <v>-27826985652</v>
      </c>
      <c r="J155" s="5">
        <v>-15440512065</v>
      </c>
      <c r="K155" s="5">
        <v>-219186455292</v>
      </c>
      <c r="L155" s="5">
        <v>-104903981276</v>
      </c>
      <c r="M155" s="5">
        <v>-348307431113</v>
      </c>
      <c r="N155" s="5">
        <v>-113965869300</v>
      </c>
      <c r="O155" s="5">
        <v>-174320697678</v>
      </c>
      <c r="P155" s="5">
        <v>-464068654354</v>
      </c>
      <c r="Q155" s="5">
        <v>-79067415894</v>
      </c>
    </row>
    <row r="156" spans="3:18" ht="15.5" x14ac:dyDescent="0.35">
      <c r="C156" t="s">
        <v>151</v>
      </c>
      <c r="D156" s="5">
        <v>-47374827385</v>
      </c>
      <c r="E156" s="5">
        <v>-24236705597</v>
      </c>
      <c r="F156" s="5">
        <v>-10242778176</v>
      </c>
      <c r="G156" s="5">
        <v>-8316819895</v>
      </c>
      <c r="I156" s="5">
        <v>-43286801897</v>
      </c>
      <c r="J156" s="5">
        <v>-29471528652</v>
      </c>
      <c r="K156" s="5">
        <v>-98918353115</v>
      </c>
      <c r="L156" s="5">
        <v>-54331442759</v>
      </c>
      <c r="M156" s="5">
        <v>-42309409998</v>
      </c>
      <c r="N156" s="5">
        <v>-57393402657</v>
      </c>
      <c r="O156" s="5">
        <v>-45024085223</v>
      </c>
      <c r="P156" s="5">
        <v>-111289886420</v>
      </c>
      <c r="Q156" s="5">
        <v>-6499273850</v>
      </c>
    </row>
    <row r="157" spans="3:18" ht="15.5" x14ac:dyDescent="0.35">
      <c r="C157" t="s">
        <v>481</v>
      </c>
      <c r="E157" s="5">
        <v>87509122</v>
      </c>
      <c r="F157" s="5">
        <v>339432432</v>
      </c>
      <c r="I157" s="5">
        <v>426941554</v>
      </c>
      <c r="J157" s="5">
        <v>310029819</v>
      </c>
      <c r="K157" s="5">
        <v>860800000</v>
      </c>
      <c r="L157" s="5">
        <v>4302743750</v>
      </c>
      <c r="M157" s="5">
        <v>1169547800</v>
      </c>
      <c r="N157" s="5">
        <v>8631396852</v>
      </c>
      <c r="O157" s="5">
        <v>711000000</v>
      </c>
    </row>
    <row r="158" spans="3:18" ht="15.5" x14ac:dyDescent="0.35">
      <c r="C158" t="s">
        <v>722</v>
      </c>
      <c r="G158" s="5">
        <v>-6944000000</v>
      </c>
    </row>
    <row r="159" spans="3:18" ht="15.5" x14ac:dyDescent="0.35">
      <c r="C159" t="s">
        <v>309</v>
      </c>
      <c r="D159" s="5">
        <v>-1466531891</v>
      </c>
      <c r="E159" s="5">
        <v>6081438972</v>
      </c>
      <c r="F159" s="5">
        <v>8945148916</v>
      </c>
      <c r="G159" s="5">
        <v>-8956977305</v>
      </c>
      <c r="I159" s="5">
        <v>6069610583</v>
      </c>
      <c r="J159" s="5">
        <v>-9991700000</v>
      </c>
      <c r="K159" s="5">
        <v>-1743887999</v>
      </c>
      <c r="L159" s="5">
        <v>-888523171</v>
      </c>
      <c r="M159" s="5">
        <v>-37476423426</v>
      </c>
      <c r="N159" s="5">
        <v>2262829509</v>
      </c>
      <c r="O159" s="5">
        <v>-64122250258</v>
      </c>
    </row>
    <row r="160" spans="3:18" ht="15.5" x14ac:dyDescent="0.35">
      <c r="C160" t="s">
        <v>501</v>
      </c>
      <c r="G160" s="5">
        <v>325017123</v>
      </c>
    </row>
    <row r="161" spans="3:17" ht="15.5" x14ac:dyDescent="0.35">
      <c r="C161" t="s">
        <v>723</v>
      </c>
      <c r="G161" s="5">
        <v>-500000000</v>
      </c>
      <c r="K161" s="5">
        <v>3999913869</v>
      </c>
      <c r="L161" s="5">
        <v>5320815719</v>
      </c>
      <c r="M161" s="5">
        <v>53270762845</v>
      </c>
    </row>
    <row r="162" spans="3:17" ht="15.5" x14ac:dyDescent="0.35">
      <c r="C162" t="s">
        <v>724</v>
      </c>
      <c r="E162" s="5">
        <v>247715744</v>
      </c>
      <c r="I162" s="5">
        <v>247715744</v>
      </c>
      <c r="J162" s="5">
        <v>1214279672</v>
      </c>
      <c r="K162" s="5">
        <v>1431687317</v>
      </c>
      <c r="L162" s="5">
        <v>108796567</v>
      </c>
      <c r="M162" s="5">
        <v>-856892437</v>
      </c>
      <c r="N162" s="5">
        <v>-10391153000</v>
      </c>
    </row>
    <row r="163" spans="3:17" ht="15.5" x14ac:dyDescent="0.35">
      <c r="C163" t="s">
        <v>725</v>
      </c>
      <c r="E163" s="5">
        <v>-247715744</v>
      </c>
      <c r="F163" s="5">
        <v>247715744</v>
      </c>
    </row>
    <row r="164" spans="3:17" ht="15.5" x14ac:dyDescent="0.35">
      <c r="C164" t="s">
        <v>726</v>
      </c>
      <c r="E164" s="5">
        <v>5000529000</v>
      </c>
      <c r="I164" s="5">
        <v>5000529000</v>
      </c>
    </row>
    <row r="165" spans="3:17" ht="15.5" x14ac:dyDescent="0.35">
      <c r="C165" t="s">
        <v>727</v>
      </c>
    </row>
    <row r="166" spans="3:17" ht="15.5" x14ac:dyDescent="0.35">
      <c r="C166" t="s">
        <v>416</v>
      </c>
      <c r="E166" s="5">
        <v>-1856736000</v>
      </c>
      <c r="I166" s="5">
        <v>-1863736000</v>
      </c>
      <c r="J166" s="5">
        <v>-4072000000</v>
      </c>
      <c r="K166" s="5">
        <v>-2927767500</v>
      </c>
      <c r="L166" s="5">
        <v>-7166787676</v>
      </c>
      <c r="M166" s="5">
        <v>-9003993970</v>
      </c>
      <c r="N166" s="5">
        <v>-7917242095</v>
      </c>
      <c r="O166" s="5">
        <v>-11325504873</v>
      </c>
      <c r="P166" s="5">
        <v>-7240144067</v>
      </c>
    </row>
    <row r="167" spans="3:17" ht="15.5" x14ac:dyDescent="0.35">
      <c r="C167" t="s">
        <v>728</v>
      </c>
      <c r="G167" s="5">
        <v>4565000</v>
      </c>
    </row>
    <row r="168" spans="3:17" ht="15.5" x14ac:dyDescent="0.35">
      <c r="C168" t="s">
        <v>729</v>
      </c>
    </row>
    <row r="169" spans="3:17" ht="15.5" x14ac:dyDescent="0.35">
      <c r="C169" t="s">
        <v>673</v>
      </c>
      <c r="E169" s="5">
        <v>5000000000</v>
      </c>
      <c r="F169" s="5">
        <v>7000000000</v>
      </c>
      <c r="I169" s="5">
        <v>12000000000</v>
      </c>
    </row>
    <row r="170" spans="3:17" ht="15.5" x14ac:dyDescent="0.35">
      <c r="C170" t="s">
        <v>730</v>
      </c>
      <c r="E170" s="5">
        <v>-28313123273</v>
      </c>
      <c r="I170" s="5">
        <v>-28313123273</v>
      </c>
      <c r="J170" s="5">
        <v>11232929933</v>
      </c>
      <c r="K170" s="5">
        <v>-3333343584</v>
      </c>
      <c r="L170" s="5">
        <v>-28000000000</v>
      </c>
      <c r="M170" s="5">
        <v>-1550000000</v>
      </c>
      <c r="N170" s="5">
        <v>-22193263679</v>
      </c>
      <c r="P170" s="5">
        <v>-7788859328</v>
      </c>
      <c r="Q170" s="5">
        <v>-1817250000</v>
      </c>
    </row>
    <row r="171" spans="3:17" ht="15.5" x14ac:dyDescent="0.35">
      <c r="C171" t="s">
        <v>731</v>
      </c>
      <c r="N171" s="5">
        <v>1971609328</v>
      </c>
    </row>
    <row r="172" spans="3:17" ht="15.5" x14ac:dyDescent="0.35">
      <c r="C172" t="s">
        <v>732</v>
      </c>
      <c r="L172" s="5">
        <v>-1500000000</v>
      </c>
      <c r="M172" s="5">
        <v>-12500000000</v>
      </c>
    </row>
    <row r="173" spans="3:17" ht="15.5" x14ac:dyDescent="0.35">
      <c r="C173" t="s">
        <v>733</v>
      </c>
      <c r="L173" s="5">
        <v>12500000000</v>
      </c>
    </row>
    <row r="174" spans="3:17" ht="15.5" x14ac:dyDescent="0.35">
      <c r="C174" t="s">
        <v>734</v>
      </c>
      <c r="E174" s="5">
        <v>2305000000</v>
      </c>
      <c r="I174" s="5">
        <v>2305000000</v>
      </c>
      <c r="J174" s="5">
        <v>3333000000</v>
      </c>
      <c r="M174" s="5">
        <v>45006712068</v>
      </c>
    </row>
    <row r="175" spans="3:17" ht="15.5" x14ac:dyDescent="0.35">
      <c r="C175" t="s">
        <v>735</v>
      </c>
      <c r="E175" s="5">
        <v>-4410104031</v>
      </c>
      <c r="F175" s="5">
        <v>-1409775200</v>
      </c>
      <c r="I175" s="5">
        <v>-5819879231</v>
      </c>
      <c r="J175" s="5">
        <v>-432452000</v>
      </c>
      <c r="K175" s="5">
        <v>-124379372100</v>
      </c>
      <c r="L175" s="5">
        <v>-242188736500</v>
      </c>
      <c r="M175" s="5">
        <v>-102292634000</v>
      </c>
      <c r="N175" s="5">
        <v>-648219656100</v>
      </c>
    </row>
    <row r="176" spans="3:17" ht="15.5" x14ac:dyDescent="0.35">
      <c r="C176" t="s">
        <v>736</v>
      </c>
      <c r="E176" s="5">
        <v>-2913750000</v>
      </c>
      <c r="I176" s="5">
        <v>-2913750000</v>
      </c>
    </row>
    <row r="177" spans="3:18" ht="15.5" x14ac:dyDescent="0.35">
      <c r="C177" t="s">
        <v>737</v>
      </c>
      <c r="D177" s="5">
        <v>-971816200</v>
      </c>
      <c r="K177" s="5">
        <v>-2625000000</v>
      </c>
    </row>
    <row r="178" spans="3:18" ht="15.5" x14ac:dyDescent="0.35">
      <c r="C178" t="s">
        <v>738</v>
      </c>
      <c r="L178" s="5">
        <v>7000000000</v>
      </c>
    </row>
    <row r="179" spans="3:18" ht="15.5" x14ac:dyDescent="0.35">
      <c r="C179" t="s">
        <v>739</v>
      </c>
      <c r="E179" s="5">
        <v>252900000</v>
      </c>
      <c r="F179" s="5">
        <v>13000000000</v>
      </c>
      <c r="G179" s="5">
        <v>8714200000</v>
      </c>
      <c r="I179" s="5">
        <v>21967100000</v>
      </c>
      <c r="L179" s="5">
        <v>5446641700</v>
      </c>
      <c r="M179" s="5">
        <v>83696917500</v>
      </c>
      <c r="N179" s="5">
        <v>201192520000</v>
      </c>
    </row>
    <row r="180" spans="3:18" ht="15.5" x14ac:dyDescent="0.35">
      <c r="C180" t="s">
        <v>580</v>
      </c>
      <c r="J180" s="5">
        <v>-12015095</v>
      </c>
      <c r="K180" s="5">
        <v>-4912725000</v>
      </c>
      <c r="L180" s="5">
        <v>-3280000000</v>
      </c>
      <c r="M180" s="5">
        <v>-22132100000</v>
      </c>
      <c r="N180" s="5">
        <v>-423900000</v>
      </c>
      <c r="O180" s="5">
        <v>-47389812896</v>
      </c>
      <c r="P180" s="5">
        <v>-18240905716</v>
      </c>
      <c r="Q180" s="5">
        <v>-47500000</v>
      </c>
    </row>
    <row r="181" spans="3:18" ht="15.5" x14ac:dyDescent="0.35">
      <c r="C181" t="s">
        <v>740</v>
      </c>
      <c r="E181" s="5">
        <v>-4309500000</v>
      </c>
      <c r="F181" s="5">
        <v>4309500000</v>
      </c>
      <c r="K181" s="5">
        <v>23500000000</v>
      </c>
    </row>
    <row r="182" spans="3:18" ht="15.5" x14ac:dyDescent="0.35">
      <c r="C182" t="s">
        <v>741</v>
      </c>
    </row>
    <row r="183" spans="3:18" ht="15.5" x14ac:dyDescent="0.35">
      <c r="C183" t="s">
        <v>601</v>
      </c>
      <c r="O183" s="5">
        <v>4565000000</v>
      </c>
    </row>
    <row r="184" spans="3:18" ht="15.5" x14ac:dyDescent="0.35">
      <c r="C184" t="s">
        <v>742</v>
      </c>
      <c r="L184" s="5">
        <v>195883404000</v>
      </c>
      <c r="M184" s="5">
        <v>19517970000</v>
      </c>
      <c r="N184" s="5">
        <v>388698643780</v>
      </c>
      <c r="O184" s="5">
        <v>392156327554</v>
      </c>
    </row>
    <row r="185" spans="3:18" ht="15.5" x14ac:dyDescent="0.35">
      <c r="C185" t="s">
        <v>743</v>
      </c>
      <c r="E185" s="5">
        <v>-4925000</v>
      </c>
      <c r="F185" s="5">
        <v>-2432500</v>
      </c>
      <c r="G185" s="5">
        <v>-10002500</v>
      </c>
      <c r="I185" s="5">
        <v>-17360000</v>
      </c>
      <c r="J185" s="5">
        <v>-10187500</v>
      </c>
      <c r="K185" s="5">
        <v>-172660000</v>
      </c>
      <c r="L185" s="5">
        <v>-2096080000</v>
      </c>
      <c r="M185" s="5">
        <v>-127500000000</v>
      </c>
      <c r="N185" s="5">
        <v>-266110000</v>
      </c>
      <c r="O185" s="5">
        <v>-527263419744</v>
      </c>
      <c r="P185" s="5">
        <v>-263837026625</v>
      </c>
    </row>
    <row r="186" spans="3:18" ht="15.5" x14ac:dyDescent="0.35">
      <c r="C186" t="s">
        <v>744</v>
      </c>
      <c r="E186" s="5">
        <v>16384151023</v>
      </c>
      <c r="F186" s="5">
        <v>195862289</v>
      </c>
      <c r="G186" s="5">
        <v>9784529217</v>
      </c>
      <c r="I186" s="5">
        <v>26364542529</v>
      </c>
      <c r="J186" s="5">
        <v>23226943412</v>
      </c>
      <c r="K186" s="5">
        <v>65733250151</v>
      </c>
      <c r="L186" s="5">
        <v>28982735983</v>
      </c>
      <c r="M186" s="5">
        <v>6343095084</v>
      </c>
      <c r="N186" s="5">
        <v>37385678378</v>
      </c>
      <c r="O186" s="5">
        <v>46166047762</v>
      </c>
    </row>
    <row r="187" spans="3:18" ht="15.5" x14ac:dyDescent="0.35">
      <c r="C187" t="s">
        <v>745</v>
      </c>
      <c r="M187" s="5">
        <v>-40000000000</v>
      </c>
    </row>
    <row r="188" spans="3:18" ht="15.5" x14ac:dyDescent="0.35">
      <c r="C188" t="s">
        <v>746</v>
      </c>
    </row>
    <row r="189" spans="3:18" ht="15.5" x14ac:dyDescent="0.35">
      <c r="C189" t="s">
        <v>153</v>
      </c>
      <c r="D189" s="5">
        <v>58706871051</v>
      </c>
      <c r="E189" s="5">
        <v>-15264653655</v>
      </c>
      <c r="F189" s="5">
        <v>-16524430818</v>
      </c>
      <c r="G189" s="5">
        <v>-16753451413</v>
      </c>
      <c r="I189" s="5">
        <v>-13782680848</v>
      </c>
      <c r="J189" s="5">
        <v>-7738057469</v>
      </c>
      <c r="K189" s="5">
        <v>83778687568</v>
      </c>
      <c r="L189" s="5">
        <v>-54629690879</v>
      </c>
      <c r="M189" s="5">
        <v>121357630864</v>
      </c>
      <c r="N189" s="5">
        <v>-74282044917</v>
      </c>
      <c r="O189" s="5">
        <v>734151103600</v>
      </c>
      <c r="P189" s="5">
        <v>395933523887</v>
      </c>
      <c r="Q189" s="5">
        <v>374551237914</v>
      </c>
      <c r="R189" s="5">
        <v>9344986444</v>
      </c>
    </row>
    <row r="190" spans="3:18" ht="15.5" x14ac:dyDescent="0.35">
      <c r="C190" t="s">
        <v>747</v>
      </c>
    </row>
    <row r="191" spans="3:18" ht="15.5" x14ac:dyDescent="0.35">
      <c r="C191" t="s">
        <v>466</v>
      </c>
      <c r="D191" s="5">
        <v>179586888112</v>
      </c>
      <c r="E191" s="5">
        <v>186797877837</v>
      </c>
      <c r="F191" s="5">
        <v>224771805980</v>
      </c>
      <c r="G191" s="5">
        <v>246340924441</v>
      </c>
      <c r="I191" s="5">
        <v>987287475176</v>
      </c>
      <c r="J191" s="5">
        <v>1817818744330</v>
      </c>
      <c r="K191" s="5">
        <v>720877554265</v>
      </c>
      <c r="L191" s="5">
        <v>794082432724</v>
      </c>
      <c r="M191" s="5">
        <v>652841433760</v>
      </c>
      <c r="N191" s="5">
        <v>590513195274</v>
      </c>
      <c r="O191" s="5">
        <v>1322231881000</v>
      </c>
      <c r="P191" s="5">
        <v>2291662827174</v>
      </c>
      <c r="Q191" s="5">
        <v>563862535359</v>
      </c>
    </row>
    <row r="192" spans="3:18" ht="15.5" x14ac:dyDescent="0.35">
      <c r="C192" t="s">
        <v>314</v>
      </c>
      <c r="D192" s="5">
        <v>-141323019566</v>
      </c>
      <c r="E192" s="5">
        <v>-201414468971</v>
      </c>
      <c r="F192" s="5">
        <v>-247618414291</v>
      </c>
      <c r="G192" s="5">
        <v>-250040250833</v>
      </c>
      <c r="I192" s="5">
        <v>-1029479850230</v>
      </c>
      <c r="J192" s="5">
        <v>-1854309663064</v>
      </c>
      <c r="K192" s="5">
        <v>-699994922679</v>
      </c>
      <c r="L192" s="5">
        <v>-824835707908</v>
      </c>
      <c r="M192" s="5">
        <v>-675933927260</v>
      </c>
      <c r="N192" s="5">
        <v>-625569649505</v>
      </c>
      <c r="O192" s="5">
        <v>-1341283061000</v>
      </c>
      <c r="P192" s="5">
        <v>-2196067317508</v>
      </c>
      <c r="Q192" s="5">
        <v>-527415545025</v>
      </c>
    </row>
    <row r="193" spans="3:18" ht="15.5" x14ac:dyDescent="0.35">
      <c r="C193" t="s">
        <v>748</v>
      </c>
      <c r="O193" s="5">
        <v>261600000</v>
      </c>
      <c r="Q193" s="5">
        <v>9030792900</v>
      </c>
      <c r="R193" s="5">
        <v>1193500000</v>
      </c>
    </row>
    <row r="194" spans="3:18" ht="15.5" x14ac:dyDescent="0.35">
      <c r="C194" t="s">
        <v>584</v>
      </c>
    </row>
    <row r="195" spans="3:18" ht="15.5" x14ac:dyDescent="0.35">
      <c r="C195" t="s">
        <v>469</v>
      </c>
      <c r="O195" s="5">
        <v>640398124781</v>
      </c>
      <c r="P195" s="5">
        <v>279813140696</v>
      </c>
      <c r="Q195" s="5">
        <v>278823540500</v>
      </c>
    </row>
    <row r="196" spans="3:18" ht="15.5" x14ac:dyDescent="0.35">
      <c r="C196" t="s">
        <v>749</v>
      </c>
      <c r="Q196" s="5">
        <v>64595000000</v>
      </c>
    </row>
    <row r="197" spans="3:18" ht="15.5" x14ac:dyDescent="0.35">
      <c r="C197" t="s">
        <v>683</v>
      </c>
      <c r="O197" s="5">
        <v>30701228144</v>
      </c>
    </row>
    <row r="198" spans="3:18" ht="15.5" x14ac:dyDescent="0.35">
      <c r="C198" t="s">
        <v>413</v>
      </c>
      <c r="G198" s="5">
        <v>-7392587769</v>
      </c>
      <c r="P198" s="5">
        <v>29801762239</v>
      </c>
      <c r="Q198" s="5">
        <v>-27466947847</v>
      </c>
      <c r="R198" s="5">
        <v>8151486444</v>
      </c>
    </row>
    <row r="199" spans="3:18" ht="15.5" x14ac:dyDescent="0.35">
      <c r="C199" t="s">
        <v>750</v>
      </c>
      <c r="E199" s="5">
        <v>-5918557119</v>
      </c>
      <c r="I199" s="5">
        <v>-5918557119</v>
      </c>
      <c r="K199" s="5">
        <v>-10803554929</v>
      </c>
      <c r="L199" s="5">
        <v>-21619723236</v>
      </c>
      <c r="M199" s="5">
        <v>-20935000000</v>
      </c>
      <c r="N199" s="5">
        <v>-57270676714</v>
      </c>
      <c r="P199" s="5">
        <v>-69051862162</v>
      </c>
    </row>
    <row r="200" spans="3:18" ht="15.5" x14ac:dyDescent="0.35">
      <c r="C200" t="s">
        <v>751</v>
      </c>
      <c r="Q200" s="5">
        <v>21698330000</v>
      </c>
    </row>
    <row r="201" spans="3:18" ht="15.5" x14ac:dyDescent="0.35">
      <c r="C201" t="s">
        <v>498</v>
      </c>
      <c r="N201" s="5">
        <v>-655784940</v>
      </c>
      <c r="P201" s="5">
        <v>-793685597</v>
      </c>
      <c r="Q201" s="5">
        <v>-8576467973</v>
      </c>
    </row>
    <row r="202" spans="3:18" ht="15.5" x14ac:dyDescent="0.35">
      <c r="C202" t="s">
        <v>752</v>
      </c>
    </row>
    <row r="203" spans="3:18" ht="15.5" x14ac:dyDescent="0.35">
      <c r="C203" t="s">
        <v>753</v>
      </c>
    </row>
    <row r="204" spans="3:18" ht="15.5" x14ac:dyDescent="0.35">
      <c r="C204" t="s">
        <v>754</v>
      </c>
    </row>
    <row r="205" spans="3:18" ht="15.5" x14ac:dyDescent="0.35">
      <c r="C205" t="s">
        <v>433</v>
      </c>
      <c r="D205" s="5">
        <v>-386827097</v>
      </c>
      <c r="E205" s="5">
        <v>-519448412</v>
      </c>
      <c r="F205" s="5">
        <v>138017523</v>
      </c>
      <c r="G205" s="5">
        <v>-433261025</v>
      </c>
      <c r="I205" s="5">
        <v>-912325088</v>
      </c>
      <c r="J205" s="5">
        <v>-874802386</v>
      </c>
      <c r="K205" s="5">
        <v>-1111111065</v>
      </c>
      <c r="L205" s="5">
        <v>-1150149708</v>
      </c>
      <c r="M205" s="5">
        <v>-1140666163</v>
      </c>
      <c r="N205" s="5">
        <v>-758275373</v>
      </c>
      <c r="O205" s="5">
        <v>-361190500</v>
      </c>
      <c r="P205" s="5">
        <v>-33215955</v>
      </c>
    </row>
    <row r="206" spans="3:18" ht="15.5" x14ac:dyDescent="0.35">
      <c r="C206" t="s">
        <v>318</v>
      </c>
      <c r="D206" s="5">
        <v>-217615753</v>
      </c>
      <c r="E206" s="5">
        <v>-2765297623</v>
      </c>
      <c r="F206" s="5">
        <v>-142669259</v>
      </c>
      <c r="G206" s="5">
        <v>39799530</v>
      </c>
      <c r="I206" s="5">
        <v>-3394804008</v>
      </c>
      <c r="J206" s="5">
        <v>-982080838</v>
      </c>
      <c r="K206" s="5">
        <v>-4843021968</v>
      </c>
      <c r="L206" s="5">
        <v>-2398949514</v>
      </c>
      <c r="M206" s="5">
        <v>-3050821452</v>
      </c>
      <c r="N206" s="5">
        <v>-1359046395</v>
      </c>
    </row>
    <row r="207" spans="3:18" ht="15.5" x14ac:dyDescent="0.35">
      <c r="C207" t="s">
        <v>755</v>
      </c>
      <c r="N207" s="5">
        <v>1799875000</v>
      </c>
      <c r="O207" s="5">
        <v>68446140148</v>
      </c>
      <c r="P207" s="5">
        <v>60601875000</v>
      </c>
    </row>
    <row r="208" spans="3:18" ht="15.5" x14ac:dyDescent="0.35">
      <c r="C208" t="s">
        <v>707</v>
      </c>
      <c r="D208" s="5">
        <v>26478762236</v>
      </c>
      <c r="E208" s="5">
        <v>1861430139</v>
      </c>
      <c r="F208" s="5">
        <v>4504955807</v>
      </c>
      <c r="G208" s="5">
        <v>-7254438213</v>
      </c>
      <c r="I208" s="5">
        <v>32936940877</v>
      </c>
      <c r="J208" s="5">
        <v>13889478161</v>
      </c>
      <c r="K208" s="5">
        <v>60739376942</v>
      </c>
      <c r="L208" s="5">
        <v>304914091992</v>
      </c>
      <c r="M208" s="5">
        <v>6506996457</v>
      </c>
      <c r="N208" s="5">
        <v>50661310431</v>
      </c>
    </row>
    <row r="209" spans="3:15" ht="15.5" x14ac:dyDescent="0.35">
      <c r="C209" t="s">
        <v>756</v>
      </c>
      <c r="D209" s="5">
        <v>-1699300000</v>
      </c>
      <c r="G209" s="5">
        <v>48486000000</v>
      </c>
      <c r="J209" s="5">
        <v>-82757300250</v>
      </c>
      <c r="K209" s="5">
        <v>-35372519084</v>
      </c>
      <c r="L209" s="5">
        <v>-26944672105</v>
      </c>
    </row>
    <row r="210" spans="3:15" ht="15.5" x14ac:dyDescent="0.35">
      <c r="C210" t="s">
        <v>757</v>
      </c>
      <c r="G210" s="5">
        <v>-49764000000</v>
      </c>
    </row>
    <row r="211" spans="3:15" ht="15.5" x14ac:dyDescent="0.35">
      <c r="C211" t="s">
        <v>496</v>
      </c>
      <c r="O211" s="5">
        <v>62547501674</v>
      </c>
    </row>
    <row r="212" spans="3:15" ht="15.5" x14ac:dyDescent="0.35">
      <c r="C212" t="s">
        <v>758</v>
      </c>
      <c r="J212" s="5">
        <v>49050806620</v>
      </c>
      <c r="K212" s="5">
        <v>12861519084</v>
      </c>
      <c r="L212" s="5">
        <v>38061367105</v>
      </c>
      <c r="M212" s="5">
        <v>103312625750</v>
      </c>
    </row>
    <row r="213" spans="3:15" ht="15.5" x14ac:dyDescent="0.35">
      <c r="C213" t="s">
        <v>759</v>
      </c>
      <c r="I213" s="5">
        <v>6072375000</v>
      </c>
      <c r="J213" s="5">
        <v>55260875000</v>
      </c>
      <c r="K213" s="5">
        <v>137284763470</v>
      </c>
    </row>
    <row r="214" spans="3:15" ht="15.5" x14ac:dyDescent="0.35">
      <c r="C214" t="s">
        <v>691</v>
      </c>
    </row>
    <row r="215" spans="3:15" ht="15.5" x14ac:dyDescent="0.35">
      <c r="C215" t="s">
        <v>566</v>
      </c>
      <c r="E215" s="5">
        <v>-388323506</v>
      </c>
      <c r="I215" s="5">
        <v>-388323506</v>
      </c>
      <c r="J215" s="5">
        <v>-4271672760</v>
      </c>
      <c r="M215" s="5">
        <v>-1370000000</v>
      </c>
    </row>
    <row r="216" spans="3:15" ht="15.5" x14ac:dyDescent="0.35">
      <c r="C216" t="s">
        <v>495</v>
      </c>
      <c r="D216" s="5">
        <v>-4271865881</v>
      </c>
      <c r="E216" s="5">
        <v>-2278100000</v>
      </c>
      <c r="F216" s="5">
        <v>-5831772125</v>
      </c>
      <c r="G216" s="5">
        <v>-1477200001</v>
      </c>
      <c r="I216" s="5">
        <v>-15709426450</v>
      </c>
      <c r="J216" s="5">
        <v>-3744480282</v>
      </c>
      <c r="K216" s="5">
        <v>-99859310337</v>
      </c>
      <c r="L216" s="5">
        <v>-320059195948</v>
      </c>
      <c r="M216" s="5">
        <v>-37150485141</v>
      </c>
      <c r="N216" s="5">
        <v>-19020238595</v>
      </c>
      <c r="O216" s="5">
        <v>-15318107714</v>
      </c>
    </row>
    <row r="217" spans="3:15" ht="15.5" x14ac:dyDescent="0.35">
      <c r="C217" t="s">
        <v>592</v>
      </c>
      <c r="G217" s="5">
        <v>5570190881</v>
      </c>
    </row>
    <row r="218" spans="3:15" ht="15.5" x14ac:dyDescent="0.35">
      <c r="C218" t="s">
        <v>760</v>
      </c>
    </row>
    <row r="219" spans="3:15" ht="15.5" x14ac:dyDescent="0.35">
      <c r="C219" t="s">
        <v>761</v>
      </c>
    </row>
    <row r="220" spans="3:15" ht="15.5" x14ac:dyDescent="0.35">
      <c r="C220" t="s">
        <v>762</v>
      </c>
      <c r="F220" s="5">
        <v>-636419500</v>
      </c>
      <c r="I220" s="5">
        <v>-636419500</v>
      </c>
      <c r="J220" s="5">
        <v>-150962000</v>
      </c>
      <c r="N220" s="5">
        <v>22482512500</v>
      </c>
    </row>
    <row r="221" spans="3:15" ht="15.5" x14ac:dyDescent="0.35">
      <c r="C221" t="s">
        <v>763</v>
      </c>
      <c r="F221" s="5">
        <v>636419500</v>
      </c>
      <c r="N221" s="5">
        <v>-35105266600</v>
      </c>
    </row>
    <row r="222" spans="3:15" ht="15.5" x14ac:dyDescent="0.35">
      <c r="C222" t="s">
        <v>764</v>
      </c>
      <c r="D222" s="5">
        <v>539849000</v>
      </c>
      <c r="E222" s="5">
        <v>2055234000</v>
      </c>
      <c r="I222" s="5">
        <v>2055234000</v>
      </c>
    </row>
    <row r="223" spans="3:15" ht="15.5" x14ac:dyDescent="0.35">
      <c r="C223" t="s">
        <v>765</v>
      </c>
      <c r="O223" s="5">
        <v>-33473012933</v>
      </c>
    </row>
    <row r="224" spans="3:15" ht="15.5" x14ac:dyDescent="0.35">
      <c r="C224" t="s">
        <v>766</v>
      </c>
      <c r="F224" s="5">
        <v>653645547</v>
      </c>
      <c r="G224" s="5">
        <v>-653645547</v>
      </c>
    </row>
    <row r="225" spans="2:18" ht="15.5" x14ac:dyDescent="0.35">
      <c r="C225" t="s">
        <v>347</v>
      </c>
    </row>
    <row r="226" spans="2:18" ht="15.5" x14ac:dyDescent="0.35">
      <c r="C226" t="s">
        <v>434</v>
      </c>
      <c r="D226" s="5">
        <v>-44912411821</v>
      </c>
      <c r="E226" s="5">
        <v>-65101375462</v>
      </c>
      <c r="F226" s="5">
        <v>12672468929</v>
      </c>
      <c r="G226" s="5">
        <v>23237555935</v>
      </c>
      <c r="I226" s="5">
        <v>-20316704630</v>
      </c>
      <c r="J226" s="5">
        <v>-61151035183</v>
      </c>
      <c r="K226" s="5">
        <v>-49640670580</v>
      </c>
      <c r="L226" s="5">
        <v>-59439200497</v>
      </c>
      <c r="M226" s="5">
        <v>46910153281</v>
      </c>
      <c r="N226" s="5">
        <v>-200896392870</v>
      </c>
      <c r="O226" s="5">
        <v>370142667785</v>
      </c>
      <c r="P226" s="5">
        <v>9338175527</v>
      </c>
      <c r="Q226" s="5">
        <v>110472781233</v>
      </c>
      <c r="R226" s="5">
        <v>2012490774</v>
      </c>
    </row>
    <row r="227" spans="2:18" ht="15.5" x14ac:dyDescent="0.35">
      <c r="C227" t="s">
        <v>166</v>
      </c>
      <c r="D227" s="5">
        <v>163965159146</v>
      </c>
      <c r="I227" s="5">
        <v>184281863776</v>
      </c>
      <c r="J227" s="5">
        <v>246211102476</v>
      </c>
      <c r="K227" s="5">
        <v>295851773056</v>
      </c>
      <c r="L227" s="5">
        <v>359551298098</v>
      </c>
      <c r="M227" s="5">
        <v>314758873079</v>
      </c>
      <c r="N227" s="5">
        <v>515655265949</v>
      </c>
      <c r="O227" s="5">
        <v>146509929059</v>
      </c>
      <c r="P227" s="5">
        <v>131519786777</v>
      </c>
      <c r="Q227" s="5">
        <v>2162430763</v>
      </c>
      <c r="R227" s="5">
        <v>149939989</v>
      </c>
    </row>
    <row r="228" spans="2:18" ht="15.5" x14ac:dyDescent="0.35">
      <c r="C228" t="s">
        <v>767</v>
      </c>
    </row>
    <row r="229" spans="2:18" ht="15.5" x14ac:dyDescent="0.35">
      <c r="C229" t="s">
        <v>167</v>
      </c>
      <c r="Q229" s="5">
        <v>4872061492</v>
      </c>
    </row>
    <row r="230" spans="2:18" ht="15.5" x14ac:dyDescent="0.35">
      <c r="C230" t="s">
        <v>768</v>
      </c>
      <c r="M230" s="5">
        <v>215404154</v>
      </c>
      <c r="P230" s="5">
        <v>4830044380</v>
      </c>
    </row>
    <row r="231" spans="2:18" ht="15.5" x14ac:dyDescent="0.35">
      <c r="C231" t="s">
        <v>168</v>
      </c>
      <c r="D231" s="5">
        <v>119052747325</v>
      </c>
      <c r="E231" s="5">
        <v>-65101375462</v>
      </c>
      <c r="F231" s="5">
        <v>12672468929</v>
      </c>
      <c r="G231" s="5">
        <v>23237555935</v>
      </c>
      <c r="I231" s="5">
        <v>163965159146</v>
      </c>
      <c r="J231" s="5">
        <v>184281863776</v>
      </c>
      <c r="K231" s="5">
        <v>246211102476</v>
      </c>
      <c r="L231" s="5">
        <v>295851773056</v>
      </c>
      <c r="M231" s="5">
        <v>359551298098</v>
      </c>
      <c r="N231" s="5">
        <v>314758873079</v>
      </c>
      <c r="O231" s="5">
        <v>515655265949</v>
      </c>
      <c r="P231" s="5">
        <v>145688006684</v>
      </c>
      <c r="Q231" s="5">
        <v>117507273488</v>
      </c>
      <c r="R231" s="5">
        <v>2162430763</v>
      </c>
    </row>
    <row r="233" spans="2:18" ht="15.5" x14ac:dyDescent="0.35">
      <c r="B233" t="s">
        <v>169</v>
      </c>
      <c r="C233" t="s">
        <v>11</v>
      </c>
      <c r="D233" s="5">
        <v>870000000</v>
      </c>
      <c r="E233" s="5">
        <v>870000000</v>
      </c>
      <c r="F233" s="5">
        <v>870000000</v>
      </c>
      <c r="G233" s="5">
        <v>870000000</v>
      </c>
      <c r="I233" s="5">
        <v>870000000</v>
      </c>
      <c r="J233" s="5">
        <v>870000000</v>
      </c>
      <c r="K233" s="5">
        <v>870000000</v>
      </c>
      <c r="L233" s="5">
        <v>870000000</v>
      </c>
      <c r="M233" s="5">
        <v>870000000</v>
      </c>
      <c r="N233" s="5">
        <v>870000000</v>
      </c>
      <c r="O233" s="5">
        <v>870000000</v>
      </c>
      <c r="P233" s="5">
        <v>870000000</v>
      </c>
      <c r="Q233" s="5">
        <v>870000000</v>
      </c>
      <c r="R233" s="5">
        <v>0</v>
      </c>
    </row>
    <row r="234" spans="2:18" ht="15.5" x14ac:dyDescent="0.35">
      <c r="C234" t="s">
        <v>170</v>
      </c>
      <c r="D234" s="6">
        <v>-7.37</v>
      </c>
      <c r="E234" s="6">
        <v>-8.0500000000000007</v>
      </c>
      <c r="F234" s="6">
        <v>-27.11</v>
      </c>
      <c r="G234" s="6">
        <v>-9.1</v>
      </c>
    </row>
    <row r="235" spans="2:18" ht="15.5" x14ac:dyDescent="0.35">
      <c r="C235" t="s">
        <v>171</v>
      </c>
      <c r="D235" s="6">
        <v>-54.55</v>
      </c>
      <c r="E235" s="6">
        <v>-72.67</v>
      </c>
      <c r="F235" s="6">
        <v>-29.32</v>
      </c>
      <c r="G235" s="6">
        <v>-134.07</v>
      </c>
    </row>
    <row r="236" spans="2:18" ht="15.5" x14ac:dyDescent="0.35">
      <c r="C236" t="s">
        <v>59</v>
      </c>
      <c r="D236" s="6">
        <v>0.41</v>
      </c>
      <c r="E236" s="6">
        <v>0.44</v>
      </c>
      <c r="F236" s="6">
        <v>0.62</v>
      </c>
      <c r="G236" s="6">
        <v>0.9</v>
      </c>
    </row>
    <row r="237" spans="2:18" ht="15.5" x14ac:dyDescent="0.35">
      <c r="C237" t="s">
        <v>172</v>
      </c>
      <c r="D237" s="5">
        <v>24170000000</v>
      </c>
      <c r="E237" s="5">
        <v>46720000000</v>
      </c>
      <c r="F237" s="5">
        <v>9970000000</v>
      </c>
      <c r="G237" s="5">
        <v>9550000000</v>
      </c>
    </row>
    <row r="238" spans="2:18" ht="15.5" x14ac:dyDescent="0.35">
      <c r="C238" t="s">
        <v>173</v>
      </c>
      <c r="D238" s="6">
        <v>-3.4000000000000002E-3</v>
      </c>
      <c r="E238" s="6">
        <v>-3.8E-3</v>
      </c>
      <c r="F238" s="6">
        <v>-1.24E-2</v>
      </c>
      <c r="G238" s="6">
        <v>-4.0000000000000001E-3</v>
      </c>
    </row>
    <row r="239" spans="2:18" ht="15.5" x14ac:dyDescent="0.35">
      <c r="C239" t="s">
        <v>174</v>
      </c>
      <c r="D239" s="6">
        <v>-4.0800000000000003E-2</v>
      </c>
      <c r="E239" s="6">
        <v>-4.2699999999999995E-2</v>
      </c>
      <c r="F239" s="6">
        <v>-0.1366</v>
      </c>
      <c r="G239" s="6">
        <v>-4.2900000000000001E-2</v>
      </c>
    </row>
    <row r="240" spans="2:18" ht="15.5" x14ac:dyDescent="0.35">
      <c r="C240" t="s">
        <v>175</v>
      </c>
      <c r="D240" s="6">
        <v>3.8E-3</v>
      </c>
      <c r="E240" s="6">
        <v>1.9599999999999999E-2</v>
      </c>
      <c r="F240" s="6">
        <v>-8.6999999999999994E-3</v>
      </c>
      <c r="G240" s="6">
        <v>-9.3999999999999986E-3</v>
      </c>
    </row>
    <row r="241" spans="3:7" ht="15.5" x14ac:dyDescent="0.35">
      <c r="C241" t="s">
        <v>176</v>
      </c>
      <c r="D241" s="6">
        <v>1.75</v>
      </c>
      <c r="E241" s="6">
        <v>7.11</v>
      </c>
      <c r="F241" s="6">
        <v>-2.0099999999999998</v>
      </c>
      <c r="G241" s="6">
        <v>-3.91</v>
      </c>
    </row>
    <row r="242" spans="3:7" ht="15.5" x14ac:dyDescent="0.35">
      <c r="C242" t="s">
        <v>325</v>
      </c>
      <c r="D242" s="5">
        <v>1079000000000</v>
      </c>
      <c r="E242" s="5">
        <v>1088000000000</v>
      </c>
      <c r="F242" s="5">
        <v>1094000000000</v>
      </c>
      <c r="G242" s="5">
        <v>1121000000000</v>
      </c>
    </row>
    <row r="243" spans="3:7" ht="15.5" x14ac:dyDescent="0.35">
      <c r="C243" t="s">
        <v>177</v>
      </c>
      <c r="D243" s="6">
        <v>2.2200000000000002</v>
      </c>
      <c r="E243" s="6">
        <v>3.1</v>
      </c>
      <c r="F243" s="6">
        <v>4.01</v>
      </c>
      <c r="G243" s="6">
        <v>5.76</v>
      </c>
    </row>
    <row r="244" spans="3:7" ht="15.5" x14ac:dyDescent="0.35">
      <c r="C244" t="s">
        <v>178</v>
      </c>
      <c r="D244" s="6">
        <v>180.79</v>
      </c>
      <c r="E244" s="6">
        <v>188.59</v>
      </c>
      <c r="F244" s="6">
        <v>198.46</v>
      </c>
      <c r="G244" s="6">
        <v>211.94</v>
      </c>
    </row>
    <row r="245" spans="3:7" ht="15.5" x14ac:dyDescent="0.35">
      <c r="C245" t="s">
        <v>179</v>
      </c>
      <c r="D245" s="6">
        <v>2.6</v>
      </c>
      <c r="E245" s="6">
        <v>3.64</v>
      </c>
      <c r="F245" s="6">
        <v>4.6500000000000004</v>
      </c>
      <c r="G245" s="6">
        <v>6.68</v>
      </c>
    </row>
    <row r="246" spans="3:7" ht="15.5" x14ac:dyDescent="0.35">
      <c r="C246" t="s">
        <v>180</v>
      </c>
      <c r="D246" s="6">
        <v>154.36000000000001</v>
      </c>
      <c r="E246" s="6">
        <v>160.56</v>
      </c>
      <c r="F246" s="6">
        <v>170.88</v>
      </c>
      <c r="G246" s="6">
        <v>182.69</v>
      </c>
    </row>
    <row r="247" spans="3:7" ht="15.5" x14ac:dyDescent="0.35">
      <c r="C247" t="s">
        <v>181</v>
      </c>
      <c r="D247" s="5">
        <v>72000000000</v>
      </c>
      <c r="E247" s="5">
        <v>54000000000</v>
      </c>
      <c r="F247" s="5">
        <v>69000000000</v>
      </c>
      <c r="G247" s="5">
        <v>91000000000</v>
      </c>
    </row>
    <row r="248" spans="3:7" ht="15.5" x14ac:dyDescent="0.35">
      <c r="C248" t="s">
        <v>182</v>
      </c>
      <c r="D248" s="5">
        <v>26000000000</v>
      </c>
      <c r="E248" s="5">
        <v>6000000000</v>
      </c>
      <c r="F248" s="5">
        <v>5000000000</v>
      </c>
      <c r="G248" s="5">
        <v>5000000000</v>
      </c>
    </row>
    <row r="249" spans="3:7" ht="15.5" x14ac:dyDescent="0.35">
      <c r="C249" t="s">
        <v>258</v>
      </c>
      <c r="D249" s="5">
        <v>157000000000</v>
      </c>
      <c r="E249" s="5">
        <v>164000000000</v>
      </c>
      <c r="F249" s="5">
        <v>172000000000</v>
      </c>
      <c r="G249" s="5">
        <v>184000000000</v>
      </c>
    </row>
    <row r="250" spans="3:7" ht="15.5" x14ac:dyDescent="0.35">
      <c r="C250" t="s">
        <v>23</v>
      </c>
      <c r="D250" s="5">
        <v>98000000000</v>
      </c>
      <c r="E250" s="5">
        <v>60000000000</v>
      </c>
      <c r="F250" s="5">
        <v>73000000000</v>
      </c>
      <c r="G250" s="5">
        <v>96000000000</v>
      </c>
    </row>
    <row r="251" spans="3:7" ht="15.5" x14ac:dyDescent="0.35">
      <c r="C251" t="s">
        <v>20</v>
      </c>
      <c r="D251" s="5">
        <v>-22000000000</v>
      </c>
      <c r="E251" s="5">
        <v>-104000000000</v>
      </c>
      <c r="F251" s="5">
        <v>-156000000000</v>
      </c>
      <c r="G251" s="5">
        <v>-120000000000</v>
      </c>
    </row>
    <row r="252" spans="3:7" ht="15.5" x14ac:dyDescent="0.35">
      <c r="C252" t="s">
        <v>184</v>
      </c>
      <c r="D252" s="5">
        <v>489000000000</v>
      </c>
      <c r="E252" s="5">
        <v>525000000000</v>
      </c>
      <c r="F252" s="5">
        <v>701000000000</v>
      </c>
      <c r="G252" s="5">
        <v>714000000000</v>
      </c>
    </row>
    <row r="253" spans="3:7" ht="15.5" x14ac:dyDescent="0.35">
      <c r="C253" t="s">
        <v>185</v>
      </c>
      <c r="D253" s="5">
        <v>-47000000000</v>
      </c>
      <c r="E253" s="5">
        <v>-20000000000</v>
      </c>
      <c r="F253" s="5">
        <v>16000000000</v>
      </c>
      <c r="G253" s="5">
        <v>46000000000</v>
      </c>
    </row>
    <row r="254" spans="3:7" ht="15.5" x14ac:dyDescent="0.35">
      <c r="C254" t="s">
        <v>186</v>
      </c>
      <c r="D254" s="5">
        <v>-49000000000</v>
      </c>
      <c r="E254" s="5">
        <v>-20000000000</v>
      </c>
      <c r="F254" s="5">
        <v>-1000000000</v>
      </c>
      <c r="G254" s="5">
        <v>-17000000000</v>
      </c>
    </row>
    <row r="255" spans="3:7" ht="15.5" x14ac:dyDescent="0.35">
      <c r="C255" t="s">
        <v>12</v>
      </c>
      <c r="D255" s="5">
        <v>-96000000000</v>
      </c>
      <c r="E255" s="5">
        <v>-40000000000</v>
      </c>
      <c r="F255" s="5">
        <v>14000000000</v>
      </c>
      <c r="G255" s="5">
        <v>29000000000</v>
      </c>
    </row>
    <row r="256" spans="3:7" ht="15.5" x14ac:dyDescent="0.35">
      <c r="C256" t="s">
        <v>15</v>
      </c>
      <c r="D256" s="6">
        <v>-110.57</v>
      </c>
      <c r="E256" s="6">
        <v>-45.83</v>
      </c>
      <c r="F256" s="6">
        <v>16.54</v>
      </c>
      <c r="G256" s="6">
        <v>33.119999999999997</v>
      </c>
    </row>
    <row r="257" spans="3:18" ht="15.5" x14ac:dyDescent="0.35">
      <c r="C257" t="s">
        <v>44</v>
      </c>
      <c r="I257" s="6">
        <v>-44.25</v>
      </c>
      <c r="J257" s="6">
        <v>-0.02</v>
      </c>
      <c r="K257" s="6">
        <v>0.62</v>
      </c>
      <c r="L257" s="6">
        <v>28.59</v>
      </c>
      <c r="M257" s="6">
        <v>72.680000000000007</v>
      </c>
      <c r="N257" s="6">
        <v>29.54</v>
      </c>
      <c r="O257" s="6">
        <v>127.43</v>
      </c>
      <c r="P257" s="6">
        <v>262.45</v>
      </c>
      <c r="Q257" s="6">
        <v>9.07</v>
      </c>
      <c r="R257" s="6">
        <v>5518301.5499999998</v>
      </c>
    </row>
    <row r="258" spans="3:18" ht="15.5" x14ac:dyDescent="0.35">
      <c r="C258" t="s">
        <v>58</v>
      </c>
      <c r="I258" s="6">
        <v>-13.22</v>
      </c>
      <c r="J258" s="5">
        <v>-56500</v>
      </c>
      <c r="K258" s="6">
        <v>7016.13</v>
      </c>
      <c r="L258" s="6">
        <v>280.69</v>
      </c>
      <c r="M258" s="6">
        <v>131.05000000000001</v>
      </c>
      <c r="N258" s="6">
        <v>135.07</v>
      </c>
      <c r="O258" s="6">
        <v>22.6</v>
      </c>
      <c r="P258" s="6">
        <v>12.23</v>
      </c>
      <c r="Q258" s="6">
        <v>218.3</v>
      </c>
      <c r="R258" s="5">
        <v>0</v>
      </c>
    </row>
    <row r="259" spans="3:18" ht="15.5" x14ac:dyDescent="0.35">
      <c r="C259" t="s">
        <v>61</v>
      </c>
      <c r="I259" s="6">
        <v>0.11</v>
      </c>
      <c r="J259" s="6">
        <v>0.14000000000000001</v>
      </c>
      <c r="K259" s="6">
        <v>0.32</v>
      </c>
      <c r="L259" s="6">
        <v>0.56999999999999995</v>
      </c>
      <c r="M259" s="6">
        <v>0.65</v>
      </c>
      <c r="N259" s="6">
        <v>0.31</v>
      </c>
      <c r="O259" s="6">
        <v>0.23</v>
      </c>
      <c r="P259" s="6">
        <v>0.44</v>
      </c>
      <c r="Q259" s="6">
        <v>1.25</v>
      </c>
      <c r="R259" s="5">
        <v>0</v>
      </c>
    </row>
    <row r="260" spans="3:18" ht="15.5" x14ac:dyDescent="0.35">
      <c r="C260" t="s">
        <v>187</v>
      </c>
      <c r="I260" s="5">
        <v>101040000000</v>
      </c>
      <c r="J260" s="5">
        <v>89460000000</v>
      </c>
      <c r="K260" s="5">
        <v>103800000000</v>
      </c>
      <c r="L260" s="5">
        <v>110240000000</v>
      </c>
      <c r="M260" s="5">
        <v>132180000000</v>
      </c>
      <c r="N260" s="5">
        <v>133310000000</v>
      </c>
      <c r="O260" s="5">
        <v>153000000000</v>
      </c>
      <c r="P260" s="5">
        <v>104830000000</v>
      </c>
    </row>
    <row r="261" spans="3:18" ht="15.5" x14ac:dyDescent="0.35">
      <c r="C261" t="s">
        <v>188</v>
      </c>
      <c r="I261" s="6">
        <v>-2.0899999999999998E-2</v>
      </c>
      <c r="J261" s="5">
        <v>0</v>
      </c>
      <c r="K261" s="6">
        <v>2.9999999999999997E-4</v>
      </c>
      <c r="L261" s="6">
        <v>1.3000000000000001E-2</v>
      </c>
      <c r="M261" s="6">
        <v>2.9600000000000001E-2</v>
      </c>
      <c r="N261" s="6">
        <v>1.3999999999999999E-2</v>
      </c>
      <c r="O261" s="6">
        <v>4.9400000000000006E-2</v>
      </c>
      <c r="P261" s="6">
        <v>0.15839999999999999</v>
      </c>
      <c r="Q261" s="6">
        <v>1.38E-2</v>
      </c>
      <c r="R261" s="6">
        <v>0.1787</v>
      </c>
    </row>
    <row r="262" spans="3:18" ht="15.5" x14ac:dyDescent="0.35">
      <c r="C262" t="s">
        <v>189</v>
      </c>
      <c r="I262" s="6">
        <v>-0.2346</v>
      </c>
      <c r="J262" s="6">
        <v>-1E-4</v>
      </c>
      <c r="K262" s="6">
        <v>2.8999999999999998E-3</v>
      </c>
      <c r="L262" s="6">
        <v>8.1600000000000006E-2</v>
      </c>
      <c r="M262" s="6">
        <v>0.1246</v>
      </c>
      <c r="N262" s="6">
        <v>5.3699999999999998E-2</v>
      </c>
      <c r="O262" s="6">
        <v>0.16269999999999998</v>
      </c>
      <c r="P262" s="6">
        <v>0.34549999999999997</v>
      </c>
      <c r="Q262" s="6">
        <v>2.0400000000000001E-2</v>
      </c>
      <c r="R262" s="6">
        <v>0.4919</v>
      </c>
    </row>
    <row r="263" spans="3:18" ht="15.5" x14ac:dyDescent="0.35">
      <c r="C263" t="s">
        <v>190</v>
      </c>
      <c r="I263" s="6">
        <v>1.01E-2</v>
      </c>
      <c r="J263" s="6">
        <v>-5.8999999999999999E-3</v>
      </c>
      <c r="K263" s="6">
        <v>2.1000000000000001E-2</v>
      </c>
      <c r="L263" s="6">
        <v>3.6900000000000002E-2</v>
      </c>
      <c r="M263" s="6">
        <v>6.4399999999999999E-2</v>
      </c>
      <c r="N263" s="6">
        <v>7.2099999999999997E-2</v>
      </c>
      <c r="O263" s="6">
        <v>9.9700000000000011E-2</v>
      </c>
      <c r="P263" s="6">
        <v>0.13390000000000002</v>
      </c>
      <c r="Q263" s="6">
        <v>4.1299999999999996E-2</v>
      </c>
      <c r="R263" s="6">
        <v>1.2656999999999998</v>
      </c>
    </row>
    <row r="264" spans="3:18" ht="15.5" x14ac:dyDescent="0.35">
      <c r="C264" t="s">
        <v>191</v>
      </c>
      <c r="I264" s="6">
        <v>0.8</v>
      </c>
      <c r="J264" s="6">
        <v>-0.4</v>
      </c>
      <c r="K264" s="6">
        <v>1.55</v>
      </c>
      <c r="L264" s="6">
        <v>2.9</v>
      </c>
      <c r="M264" s="6">
        <v>5.09</v>
      </c>
      <c r="N264" s="6">
        <v>5.99</v>
      </c>
      <c r="O264" s="6">
        <v>8.92</v>
      </c>
      <c r="P264" s="6">
        <v>10.87</v>
      </c>
      <c r="Q264" s="6">
        <v>2.52</v>
      </c>
    </row>
    <row r="265" spans="3:18" ht="15.5" x14ac:dyDescent="0.35">
      <c r="C265" t="s">
        <v>55</v>
      </c>
      <c r="I265" s="6">
        <v>3.1</v>
      </c>
      <c r="J265" s="6">
        <v>5.27</v>
      </c>
      <c r="K265" s="6">
        <v>20.16</v>
      </c>
      <c r="L265" s="6">
        <v>22.91</v>
      </c>
      <c r="M265" s="6">
        <v>16.329999999999998</v>
      </c>
      <c r="N265" s="6">
        <v>7.25</v>
      </c>
      <c r="O265" s="6">
        <v>3.68</v>
      </c>
      <c r="P265" s="6">
        <v>4.2300000000000004</v>
      </c>
      <c r="Q265" s="6">
        <v>4.46</v>
      </c>
      <c r="R265" s="5">
        <v>0</v>
      </c>
    </row>
    <row r="266" spans="3:18" ht="15.5" x14ac:dyDescent="0.35">
      <c r="C266" t="s">
        <v>52</v>
      </c>
      <c r="I266" s="6">
        <v>188.59</v>
      </c>
      <c r="J266" s="6">
        <v>214.43</v>
      </c>
      <c r="K266" s="6">
        <v>215.77</v>
      </c>
      <c r="L266" s="6">
        <v>350.25</v>
      </c>
      <c r="M266" s="6">
        <v>583.14</v>
      </c>
      <c r="N266" s="6">
        <v>550.53</v>
      </c>
      <c r="O266" s="6">
        <v>783.25</v>
      </c>
      <c r="P266" s="6">
        <v>759.58</v>
      </c>
      <c r="Q266" s="6">
        <v>443.95</v>
      </c>
      <c r="R266" s="6">
        <v>11217953.9</v>
      </c>
    </row>
    <row r="267" spans="3:18" ht="15.5" x14ac:dyDescent="0.35">
      <c r="C267" t="s">
        <v>192</v>
      </c>
      <c r="I267" s="6">
        <v>3.64</v>
      </c>
      <c r="J267" s="6">
        <v>6.21</v>
      </c>
      <c r="K267" s="6">
        <v>24.35</v>
      </c>
      <c r="L267" s="6">
        <v>26.04</v>
      </c>
      <c r="M267" s="6">
        <v>17.5</v>
      </c>
      <c r="N267" s="6">
        <v>7.86</v>
      </c>
      <c r="O267" s="6">
        <v>3.85</v>
      </c>
      <c r="P267" s="6">
        <v>4.3600000000000003</v>
      </c>
      <c r="Q267" s="6">
        <v>4.46</v>
      </c>
      <c r="R267" s="5">
        <v>0</v>
      </c>
    </row>
    <row r="268" spans="3:18" ht="15.5" x14ac:dyDescent="0.35">
      <c r="C268" t="s">
        <v>193</v>
      </c>
      <c r="I268" s="6">
        <v>160.56</v>
      </c>
      <c r="J268" s="6">
        <v>181.85</v>
      </c>
      <c r="K268" s="6">
        <v>178.62</v>
      </c>
      <c r="L268" s="6">
        <v>308.22000000000003</v>
      </c>
      <c r="M268" s="6">
        <v>544.19000000000005</v>
      </c>
      <c r="N268" s="6">
        <v>507.88</v>
      </c>
      <c r="O268" s="6">
        <v>748.6</v>
      </c>
      <c r="P268" s="6">
        <v>736.04</v>
      </c>
      <c r="Q268" s="6">
        <v>443.95</v>
      </c>
      <c r="R268" s="6">
        <v>11217953.9</v>
      </c>
    </row>
    <row r="269" spans="3:18" ht="15.5" x14ac:dyDescent="0.35">
      <c r="C269" t="s">
        <v>194</v>
      </c>
      <c r="I269" s="5">
        <v>54000000000</v>
      </c>
      <c r="J269" s="5">
        <v>95000000000</v>
      </c>
      <c r="K269" s="5">
        <v>124000000000</v>
      </c>
      <c r="L269" s="5">
        <v>91000000000</v>
      </c>
      <c r="M269" s="5">
        <v>92000000000</v>
      </c>
      <c r="N269" s="5">
        <v>84000000000</v>
      </c>
      <c r="O269" s="5">
        <v>90000000000</v>
      </c>
      <c r="P269" s="5">
        <v>93000000000</v>
      </c>
      <c r="Q269" s="5">
        <v>36000000000</v>
      </c>
    </row>
    <row r="270" spans="3:18" ht="15.5" x14ac:dyDescent="0.35">
      <c r="C270" t="s">
        <v>195</v>
      </c>
      <c r="I270" s="5">
        <v>6000000000</v>
      </c>
      <c r="J270" s="5">
        <v>3000000000</v>
      </c>
      <c r="K270" s="5">
        <v>12000000000</v>
      </c>
      <c r="L270" s="5">
        <v>24000000000</v>
      </c>
      <c r="M270" s="5">
        <v>54000000000</v>
      </c>
      <c r="N270" s="5">
        <v>86000000000</v>
      </c>
      <c r="O270" s="5">
        <v>44000000000</v>
      </c>
      <c r="P270" s="5">
        <v>59000000000</v>
      </c>
      <c r="Q270" s="5">
        <v>16000000000</v>
      </c>
    </row>
    <row r="271" spans="3:18" ht="15.5" x14ac:dyDescent="0.35">
      <c r="C271" t="s">
        <v>25</v>
      </c>
      <c r="I271" s="5">
        <v>60000000000</v>
      </c>
      <c r="J271" s="5">
        <v>98000000000</v>
      </c>
      <c r="K271" s="5">
        <v>135000000000</v>
      </c>
      <c r="L271" s="5">
        <v>115000000000</v>
      </c>
      <c r="M271" s="5">
        <v>146000000000</v>
      </c>
      <c r="N271" s="5">
        <v>170000000000</v>
      </c>
      <c r="O271" s="5">
        <v>134000000000</v>
      </c>
      <c r="P271" s="5">
        <v>152000000000</v>
      </c>
      <c r="Q271" s="5">
        <v>52000000000</v>
      </c>
    </row>
    <row r="272" spans="3:18" ht="15.5" x14ac:dyDescent="0.35">
      <c r="C272" t="s">
        <v>22</v>
      </c>
      <c r="I272" s="5">
        <v>-104000000000</v>
      </c>
      <c r="J272" s="5">
        <v>-86000000000</v>
      </c>
      <c r="K272" s="5">
        <v>-111000000000</v>
      </c>
      <c r="L272" s="5">
        <v>-181000000000</v>
      </c>
      <c r="M272" s="5">
        <v>-214000000000</v>
      </c>
      <c r="N272" s="5">
        <v>-145000000000</v>
      </c>
      <c r="O272" s="5">
        <v>-382000000000</v>
      </c>
      <c r="P272" s="5">
        <v>6000000000</v>
      </c>
      <c r="Q272" s="5">
        <v>-65000000000</v>
      </c>
      <c r="R272" s="5">
        <v>-2000000000</v>
      </c>
    </row>
    <row r="273" spans="2:18" ht="15.5" x14ac:dyDescent="0.35">
      <c r="C273" t="s">
        <v>196</v>
      </c>
      <c r="I273" s="5">
        <v>525000000000</v>
      </c>
      <c r="J273" s="5">
        <v>691000000000</v>
      </c>
      <c r="K273" s="5">
        <v>615000000000</v>
      </c>
      <c r="L273" s="5">
        <v>743000000000</v>
      </c>
      <c r="M273" s="5">
        <v>1072000000000</v>
      </c>
      <c r="N273" s="5">
        <v>996000000000</v>
      </c>
      <c r="O273" s="5">
        <v>1511000000000</v>
      </c>
      <c r="P273" s="5">
        <v>946000000000</v>
      </c>
      <c r="Q273" s="5">
        <v>366000000000</v>
      </c>
      <c r="R273" s="5">
        <v>6000000000</v>
      </c>
    </row>
    <row r="274" spans="2:18" ht="15.5" x14ac:dyDescent="0.35">
      <c r="C274" t="s">
        <v>197</v>
      </c>
      <c r="I274" s="5">
        <v>21000000000</v>
      </c>
      <c r="J274" s="5">
        <v>-38000000000</v>
      </c>
      <c r="K274" s="5">
        <v>86000000000</v>
      </c>
      <c r="L274" s="5">
        <v>100000000000</v>
      </c>
      <c r="M274" s="5">
        <v>274000000000</v>
      </c>
      <c r="N274" s="5">
        <v>-13000000000</v>
      </c>
      <c r="O274" s="5">
        <v>-190000000000</v>
      </c>
      <c r="P274" s="5">
        <v>77000000000</v>
      </c>
      <c r="Q274" s="5">
        <v>-185000000000</v>
      </c>
      <c r="R274" s="5">
        <v>-7000000000</v>
      </c>
    </row>
    <row r="275" spans="2:18" ht="15.5" x14ac:dyDescent="0.35">
      <c r="C275" t="s">
        <v>198</v>
      </c>
      <c r="I275" s="5">
        <v>-39000000000</v>
      </c>
      <c r="J275" s="5">
        <v>-44000000000</v>
      </c>
      <c r="K275" s="5">
        <v>-104000000000</v>
      </c>
      <c r="L275" s="5">
        <v>-62000000000</v>
      </c>
      <c r="M275" s="5">
        <v>-89000000000</v>
      </c>
      <c r="N275" s="5">
        <v>-63000000000</v>
      </c>
      <c r="O275" s="5">
        <v>-120000000000</v>
      </c>
      <c r="P275" s="5">
        <v>-119000000000</v>
      </c>
      <c r="Q275" s="5">
        <v>-6000000000</v>
      </c>
    </row>
    <row r="276" spans="2:18" ht="15.5" x14ac:dyDescent="0.35">
      <c r="C276" t="s">
        <v>14</v>
      </c>
      <c r="I276" s="5">
        <v>-18000000000</v>
      </c>
      <c r="J276" s="5">
        <v>-82000000000</v>
      </c>
      <c r="K276" s="5">
        <v>-18000000000</v>
      </c>
      <c r="L276" s="5">
        <v>38000000000</v>
      </c>
      <c r="M276" s="5">
        <v>185000000000</v>
      </c>
      <c r="N276" s="5">
        <v>-76000000000</v>
      </c>
      <c r="O276" s="5">
        <v>-310000000000</v>
      </c>
      <c r="P276" s="5">
        <v>-41000000000</v>
      </c>
      <c r="Q276" s="5">
        <v>-192000000000</v>
      </c>
      <c r="R276" s="5">
        <v>-7000000000</v>
      </c>
    </row>
    <row r="277" spans="2:18" ht="15.5" x14ac:dyDescent="0.35">
      <c r="C277" t="s">
        <v>16</v>
      </c>
      <c r="I277" s="6">
        <v>-20.49</v>
      </c>
      <c r="J277" s="6">
        <v>-93.91</v>
      </c>
      <c r="K277" s="6">
        <v>-20.53</v>
      </c>
      <c r="L277" s="6">
        <v>43.45</v>
      </c>
      <c r="M277" s="6">
        <v>213.23</v>
      </c>
      <c r="N277" s="6">
        <v>-87.21</v>
      </c>
      <c r="O277" s="6">
        <v>-357.35</v>
      </c>
      <c r="P277" s="6">
        <v>-47.3</v>
      </c>
      <c r="Q277" s="6">
        <v>-220.65</v>
      </c>
      <c r="R277" s="6">
        <v>-14664991.34</v>
      </c>
    </row>
    <row r="279" spans="2:18" ht="15.5" x14ac:dyDescent="0.35">
      <c r="B279" t="s">
        <v>199</v>
      </c>
      <c r="C279" t="s">
        <v>200</v>
      </c>
      <c r="D279" s="5">
        <v>-6000000000</v>
      </c>
      <c r="E279" s="5">
        <v>-7000000000</v>
      </c>
      <c r="F279" s="5">
        <v>-24000000000</v>
      </c>
      <c r="G279" s="5">
        <v>-8000000000</v>
      </c>
      <c r="H279" s="5">
        <v>-26000000000</v>
      </c>
      <c r="I279" s="5">
        <v>-38000000000</v>
      </c>
      <c r="J279" s="5">
        <v>-16000000</v>
      </c>
      <c r="K279" s="5">
        <v>541000000</v>
      </c>
      <c r="L279" s="5">
        <v>25000000000</v>
      </c>
      <c r="M279" s="5">
        <v>63000000000</v>
      </c>
      <c r="N279" s="5">
        <v>26000000000</v>
      </c>
      <c r="O279" s="5">
        <v>111000000000</v>
      </c>
      <c r="P279" s="5">
        <v>228000000000</v>
      </c>
      <c r="Q279" s="5">
        <v>8000000000</v>
      </c>
    </row>
    <row r="280" spans="2:18" ht="15.5" x14ac:dyDescent="0.35">
      <c r="C280" t="s">
        <v>326</v>
      </c>
      <c r="H280" s="5">
        <v>-45000000000</v>
      </c>
      <c r="I280" s="5">
        <v>-38000000000</v>
      </c>
      <c r="J280" s="5">
        <v>-16000000</v>
      </c>
      <c r="K280" s="5">
        <v>541000000</v>
      </c>
      <c r="L280" s="5">
        <v>25000000000</v>
      </c>
      <c r="M280" s="5">
        <v>63000000000</v>
      </c>
      <c r="N280" s="5">
        <v>26000000000</v>
      </c>
      <c r="O280" s="5">
        <v>111000000000</v>
      </c>
      <c r="P280" s="5">
        <v>228000000000</v>
      </c>
      <c r="Q280" s="5">
        <v>8000000000</v>
      </c>
    </row>
    <row r="281" spans="2:18" ht="15.5" x14ac:dyDescent="0.35">
      <c r="C281" t="s">
        <v>43</v>
      </c>
      <c r="D281" s="6">
        <v>-7.37</v>
      </c>
      <c r="E281" s="6">
        <v>-8.0500000000000007</v>
      </c>
      <c r="F281" s="6">
        <v>-27.11</v>
      </c>
      <c r="G281" s="6">
        <v>-9.1</v>
      </c>
      <c r="H281" s="6">
        <v>-29.48</v>
      </c>
      <c r="I281" s="6">
        <v>-44.25</v>
      </c>
      <c r="J281" s="6">
        <v>-0.02</v>
      </c>
      <c r="K281" s="6">
        <v>0.62</v>
      </c>
      <c r="L281" s="6">
        <v>28.59</v>
      </c>
      <c r="M281" s="6">
        <v>72.680000000000007</v>
      </c>
      <c r="N281" s="6">
        <v>29.54</v>
      </c>
      <c r="O281" s="6">
        <v>127.43</v>
      </c>
      <c r="P281" s="6">
        <v>262.45</v>
      </c>
      <c r="Q281" s="6">
        <v>9.07</v>
      </c>
    </row>
    <row r="282" spans="2:18" ht="15.5" x14ac:dyDescent="0.35">
      <c r="C282" t="s">
        <v>327</v>
      </c>
      <c r="H282" s="6">
        <v>-51.63</v>
      </c>
      <c r="I282" s="6">
        <v>-44.25</v>
      </c>
      <c r="J282" s="6">
        <v>-0.02</v>
      </c>
      <c r="K282" s="6">
        <v>0.62</v>
      </c>
      <c r="L282" s="6">
        <v>28.59</v>
      </c>
      <c r="M282" s="6">
        <v>72.680000000000007</v>
      </c>
      <c r="N282" s="6">
        <v>29.54</v>
      </c>
      <c r="O282" s="6">
        <v>127.43</v>
      </c>
      <c r="P282" s="6">
        <v>262.45</v>
      </c>
      <c r="Q282" s="6">
        <v>9.07</v>
      </c>
    </row>
    <row r="283" spans="2:18" ht="15.5" x14ac:dyDescent="0.35">
      <c r="C283" t="s">
        <v>201</v>
      </c>
      <c r="D283" s="5">
        <v>845000000000</v>
      </c>
      <c r="E283" s="5">
        <v>1147000000000</v>
      </c>
      <c r="F283" s="5">
        <v>1118000000000</v>
      </c>
      <c r="G283" s="5">
        <v>1176000000000</v>
      </c>
      <c r="H283" s="5">
        <v>3382000000000</v>
      </c>
      <c r="I283" s="5">
        <v>4738000000000</v>
      </c>
      <c r="J283" s="5">
        <v>7144000000000</v>
      </c>
      <c r="K283" s="5">
        <v>11697000000000</v>
      </c>
      <c r="L283" s="5">
        <v>12315000000000</v>
      </c>
      <c r="M283" s="5">
        <v>12675000000000</v>
      </c>
      <c r="N283" s="5">
        <v>11334000000000</v>
      </c>
      <c r="O283" s="5">
        <v>11090000000000</v>
      </c>
      <c r="P283" s="5">
        <v>6356000000000</v>
      </c>
      <c r="Q283" s="5">
        <v>1371000000000</v>
      </c>
    </row>
    <row r="284" spans="2:18" ht="15.5" x14ac:dyDescent="0.35">
      <c r="C284" t="s">
        <v>328</v>
      </c>
      <c r="H284" s="5">
        <v>4286000000000</v>
      </c>
      <c r="I284" s="5">
        <v>4738000000000</v>
      </c>
      <c r="J284" s="5">
        <v>7144000000000</v>
      </c>
      <c r="K284" s="5">
        <v>11697000000000</v>
      </c>
      <c r="L284" s="5">
        <v>12315000000000</v>
      </c>
      <c r="M284" s="5">
        <v>12675000000000</v>
      </c>
      <c r="N284" s="5">
        <v>11334000000000</v>
      </c>
      <c r="O284" s="5">
        <v>11090000000000</v>
      </c>
      <c r="P284" s="5">
        <v>6356000000000</v>
      </c>
      <c r="Q284" s="5">
        <v>1371000000000</v>
      </c>
    </row>
    <row r="285" spans="2:18" ht="15.5" x14ac:dyDescent="0.35">
      <c r="C285" t="s">
        <v>202</v>
      </c>
      <c r="I285" s="6">
        <v>-6.61</v>
      </c>
    </row>
    <row r="286" spans="2:18" ht="15.5" x14ac:dyDescent="0.35">
      <c r="C286" t="s">
        <v>203</v>
      </c>
      <c r="I286" s="6">
        <v>-3.78</v>
      </c>
    </row>
    <row r="287" spans="2:18" ht="15.5" x14ac:dyDescent="0.35">
      <c r="C287" t="s">
        <v>204</v>
      </c>
      <c r="I287" s="6">
        <v>7.49</v>
      </c>
    </row>
    <row r="288" spans="2:18" ht="15.5" x14ac:dyDescent="0.35">
      <c r="C288" t="s">
        <v>205</v>
      </c>
      <c r="I288" s="6">
        <v>-0.26479999999999998</v>
      </c>
    </row>
    <row r="289" spans="3:9" ht="15.5" x14ac:dyDescent="0.35">
      <c r="C289" t="s">
        <v>206</v>
      </c>
      <c r="I289" s="6">
        <v>0.04</v>
      </c>
    </row>
    <row r="290" spans="3:9" ht="15.5" x14ac:dyDescent="0.35">
      <c r="C290" t="s">
        <v>207</v>
      </c>
      <c r="I290" s="6">
        <v>1.08</v>
      </c>
    </row>
    <row r="291" spans="3:9" ht="15.5" x14ac:dyDescent="0.35">
      <c r="C291" t="s">
        <v>329</v>
      </c>
      <c r="I291" s="6">
        <v>-32.46</v>
      </c>
    </row>
    <row r="292" spans="3:9" ht="15.5" x14ac:dyDescent="0.35">
      <c r="C292" t="s">
        <v>208</v>
      </c>
      <c r="I292" s="6">
        <v>-1.83</v>
      </c>
    </row>
    <row r="293" spans="3:9" ht="15.5" x14ac:dyDescent="0.35">
      <c r="C293" t="s">
        <v>209</v>
      </c>
      <c r="I293" s="6">
        <v>263.08999999999997</v>
      </c>
    </row>
    <row r="294" spans="3:9" ht="15.5" x14ac:dyDescent="0.35">
      <c r="C294" t="s">
        <v>210</v>
      </c>
      <c r="I294" s="6">
        <v>11.84</v>
      </c>
    </row>
    <row r="295" spans="3:9" ht="15.5" x14ac:dyDescent="0.35">
      <c r="C295" t="s">
        <v>212</v>
      </c>
      <c r="I295" s="6">
        <v>-0.24</v>
      </c>
    </row>
    <row r="296" spans="3:9" ht="15.5" x14ac:dyDescent="0.35">
      <c r="C296" t="s">
        <v>213</v>
      </c>
      <c r="I296" s="6">
        <v>-51.63</v>
      </c>
    </row>
    <row r="297" spans="3:9" ht="15.5" x14ac:dyDescent="0.35">
      <c r="C297" t="s">
        <v>214</v>
      </c>
      <c r="I297" s="6">
        <v>-29.48</v>
      </c>
    </row>
    <row r="298" spans="3:9" ht="15.5" x14ac:dyDescent="0.35">
      <c r="C298" t="s">
        <v>215</v>
      </c>
      <c r="I298" s="6">
        <v>4937.95</v>
      </c>
    </row>
    <row r="299" spans="3:9" ht="15.5" x14ac:dyDescent="0.35">
      <c r="C299" t="s">
        <v>216</v>
      </c>
      <c r="D299" s="6">
        <v>137.16999999999999</v>
      </c>
    </row>
    <row r="300" spans="3:9" ht="15.5" x14ac:dyDescent="0.35">
      <c r="C300" t="s">
        <v>217</v>
      </c>
      <c r="I300" s="6">
        <v>180.79</v>
      </c>
    </row>
    <row r="301" spans="3:9" ht="15.5" x14ac:dyDescent="0.35">
      <c r="C301" t="s">
        <v>218</v>
      </c>
      <c r="I301" s="6">
        <v>-106.73</v>
      </c>
    </row>
    <row r="302" spans="3:9" ht="15.5" x14ac:dyDescent="0.35">
      <c r="C302" t="s">
        <v>219</v>
      </c>
      <c r="D302" s="6">
        <v>1.66</v>
      </c>
    </row>
    <row r="303" spans="3:9" ht="15.5" x14ac:dyDescent="0.35">
      <c r="C303" t="s">
        <v>220</v>
      </c>
      <c r="D303" s="6">
        <v>1.1100000000000001</v>
      </c>
    </row>
    <row r="304" spans="3:9" ht="15.5" x14ac:dyDescent="0.35">
      <c r="C304" t="s">
        <v>394</v>
      </c>
      <c r="D304" s="6">
        <v>0.62</v>
      </c>
    </row>
    <row r="305" spans="3:9" ht="15.5" x14ac:dyDescent="0.35">
      <c r="C305" t="s">
        <v>437</v>
      </c>
      <c r="D305" s="6">
        <v>0.16</v>
      </c>
    </row>
    <row r="306" spans="3:9" ht="15.5" x14ac:dyDescent="0.35">
      <c r="C306" t="s">
        <v>221</v>
      </c>
      <c r="D306" s="6">
        <v>5.16</v>
      </c>
    </row>
    <row r="307" spans="3:9" ht="15.5" x14ac:dyDescent="0.35">
      <c r="C307" t="s">
        <v>395</v>
      </c>
      <c r="D307" s="6">
        <v>0.05</v>
      </c>
    </row>
    <row r="308" spans="3:9" ht="15.5" x14ac:dyDescent="0.35">
      <c r="C308" t="s">
        <v>222</v>
      </c>
      <c r="D308" s="6">
        <v>12.04</v>
      </c>
    </row>
    <row r="309" spans="3:9" ht="15.5" x14ac:dyDescent="0.35">
      <c r="C309" t="s">
        <v>223</v>
      </c>
      <c r="I309" s="6">
        <v>0.27</v>
      </c>
    </row>
    <row r="310" spans="3:9" ht="15.5" x14ac:dyDescent="0.35">
      <c r="C310" t="s">
        <v>12</v>
      </c>
      <c r="D310" s="5">
        <v>-96000000000</v>
      </c>
    </row>
    <row r="311" spans="3:9" ht="15.5" x14ac:dyDescent="0.35">
      <c r="C311" t="s">
        <v>224</v>
      </c>
      <c r="I311" s="6">
        <v>2.62</v>
      </c>
    </row>
    <row r="312" spans="3:9" ht="15.5" x14ac:dyDescent="0.35">
      <c r="C312" t="s">
        <v>225</v>
      </c>
      <c r="I312" s="6">
        <v>-2.3700000000000002E-2</v>
      </c>
    </row>
    <row r="313" spans="3:9" ht="15.5" x14ac:dyDescent="0.35">
      <c r="C313" t="s">
        <v>226</v>
      </c>
      <c r="I313" s="6">
        <v>-0.28559999999999997</v>
      </c>
    </row>
    <row r="314" spans="3:9" ht="15.5" x14ac:dyDescent="0.35">
      <c r="C314" t="s">
        <v>227</v>
      </c>
      <c r="I314" s="6">
        <v>3.5999999999999999E-3</v>
      </c>
    </row>
    <row r="315" spans="3:9" ht="15.5" x14ac:dyDescent="0.35">
      <c r="C315" t="s">
        <v>228</v>
      </c>
      <c r="I315" s="6">
        <v>2.5000000000000001E-3</v>
      </c>
    </row>
    <row r="316" spans="3:9" ht="15.5" x14ac:dyDescent="0.35">
      <c r="C316" t="s">
        <v>330</v>
      </c>
      <c r="D316" s="6">
        <v>26.55</v>
      </c>
    </row>
    <row r="317" spans="3:9" ht="15.5" x14ac:dyDescent="0.35">
      <c r="C317" t="s">
        <v>229</v>
      </c>
      <c r="D317" s="6">
        <v>42.73</v>
      </c>
    </row>
    <row r="318" spans="3:9" ht="15.5" x14ac:dyDescent="0.35">
      <c r="C318" t="s">
        <v>230</v>
      </c>
      <c r="D318" s="6">
        <v>25.47</v>
      </c>
    </row>
    <row r="319" spans="3:9" ht="15.5" x14ac:dyDescent="0.35">
      <c r="C319" t="s">
        <v>231</v>
      </c>
      <c r="D319" s="6">
        <v>43.81</v>
      </c>
    </row>
    <row r="320" spans="3:9" ht="15.5" x14ac:dyDescent="0.35">
      <c r="C320" t="s">
        <v>331</v>
      </c>
      <c r="D320" s="6">
        <v>3.43</v>
      </c>
    </row>
    <row r="321" spans="3:9" ht="15.5" x14ac:dyDescent="0.35">
      <c r="C321" t="s">
        <v>232</v>
      </c>
      <c r="I321" s="6">
        <v>2.2999999999999998</v>
      </c>
    </row>
    <row r="322" spans="3:9" ht="15.5" x14ac:dyDescent="0.35">
      <c r="C322" t="s">
        <v>233</v>
      </c>
      <c r="I322" s="6">
        <v>10.92</v>
      </c>
    </row>
    <row r="323" spans="3:9" ht="15.5" x14ac:dyDescent="0.35">
      <c r="C323" t="s">
        <v>39</v>
      </c>
      <c r="I323" s="5">
        <v>169000000000</v>
      </c>
    </row>
    <row r="324" spans="3:9" ht="15.5" x14ac:dyDescent="0.35">
      <c r="C324" t="s">
        <v>234</v>
      </c>
      <c r="I324" s="5">
        <v>1070000000000</v>
      </c>
    </row>
    <row r="325" spans="3:9" ht="15.5" x14ac:dyDescent="0.35">
      <c r="C325" t="s">
        <v>235</v>
      </c>
      <c r="I325" s="5">
        <v>867930000</v>
      </c>
    </row>
    <row r="326" spans="3:9" ht="15.5" x14ac:dyDescent="0.35">
      <c r="C326" t="s">
        <v>236</v>
      </c>
      <c r="I326" s="6">
        <v>0.3211</v>
      </c>
    </row>
    <row r="327" spans="3:9" ht="15.5" x14ac:dyDescent="0.35">
      <c r="C327" t="s">
        <v>237</v>
      </c>
      <c r="D327" s="6">
        <v>5.1900000000000002E-2</v>
      </c>
    </row>
    <row r="328" spans="3:9" ht="15.5" x14ac:dyDescent="0.35">
      <c r="C328" t="s">
        <v>238</v>
      </c>
      <c r="D328" s="6">
        <v>5.1000000000000004E-3</v>
      </c>
    </row>
    <row r="329" spans="3:9" ht="15.5" x14ac:dyDescent="0.35">
      <c r="C329" t="s">
        <v>239</v>
      </c>
      <c r="D329" s="6">
        <v>-7.6E-3</v>
      </c>
    </row>
    <row r="330" spans="3:9" ht="15.5" x14ac:dyDescent="0.35">
      <c r="C330" t="s">
        <v>240</v>
      </c>
      <c r="D330" s="6">
        <v>-0.3483</v>
      </c>
    </row>
    <row r="331" spans="3:9" ht="15.5" x14ac:dyDescent="0.35">
      <c r="C331" t="s">
        <v>241</v>
      </c>
      <c r="D331" s="6">
        <v>-0.17480000000000001</v>
      </c>
    </row>
    <row r="332" spans="3:9" ht="15.5" x14ac:dyDescent="0.35">
      <c r="C332" t="s">
        <v>242</v>
      </c>
      <c r="D332" s="6">
        <v>-577.77319999999997</v>
      </c>
    </row>
    <row r="333" spans="3:9" ht="15.5" x14ac:dyDescent="0.35">
      <c r="C333" t="s">
        <v>243</v>
      </c>
      <c r="I333" s="5">
        <v>3</v>
      </c>
    </row>
    <row r="334" spans="3:9" ht="15.5" x14ac:dyDescent="0.35">
      <c r="C334" t="s">
        <v>244</v>
      </c>
      <c r="I334" s="6">
        <v>0.01</v>
      </c>
    </row>
    <row r="335" spans="3:9" ht="15.5" x14ac:dyDescent="0.35">
      <c r="C335" t="s">
        <v>245</v>
      </c>
      <c r="I335" s="6">
        <v>0.17</v>
      </c>
    </row>
    <row r="336" spans="3:9" ht="15.5" x14ac:dyDescent="0.35">
      <c r="C336" t="s">
        <v>247</v>
      </c>
      <c r="I336" s="6">
        <v>0.35</v>
      </c>
    </row>
    <row r="337" spans="3:9" ht="15.5" x14ac:dyDescent="0.35">
      <c r="C337" t="s">
        <v>248</v>
      </c>
      <c r="I337" s="5">
        <v>1</v>
      </c>
    </row>
    <row r="338" spans="3:9" ht="15.5" x14ac:dyDescent="0.35">
      <c r="C338" t="s">
        <v>249</v>
      </c>
      <c r="I338" s="6">
        <v>0.54</v>
      </c>
    </row>
    <row r="339" spans="3:9" ht="15.5" x14ac:dyDescent="0.35">
      <c r="C339" t="s">
        <v>250</v>
      </c>
      <c r="I339" s="6">
        <v>0.02</v>
      </c>
    </row>
    <row r="340" spans="3:9" ht="15.5" x14ac:dyDescent="0.35">
      <c r="C340" t="s">
        <v>251</v>
      </c>
      <c r="I340" s="5">
        <v>4286000000000</v>
      </c>
    </row>
    <row r="341" spans="3:9" ht="15.5" x14ac:dyDescent="0.35">
      <c r="C341" t="s">
        <v>252</v>
      </c>
      <c r="I341" s="5">
        <v>175000000000</v>
      </c>
    </row>
    <row r="342" spans="3:9" ht="15.5" x14ac:dyDescent="0.35">
      <c r="C342" t="s">
        <v>253</v>
      </c>
      <c r="I342" s="5">
        <v>78000000000</v>
      </c>
    </row>
    <row r="343" spans="3:9" ht="15.5" x14ac:dyDescent="0.35">
      <c r="C343" t="s">
        <v>254</v>
      </c>
      <c r="I343" s="5">
        <v>-45000000000</v>
      </c>
    </row>
    <row r="344" spans="3:9" ht="15.5" x14ac:dyDescent="0.35">
      <c r="C344" t="s">
        <v>255</v>
      </c>
      <c r="D344" s="5">
        <v>119000000000</v>
      </c>
    </row>
    <row r="345" spans="3:9" ht="15.5" x14ac:dyDescent="0.35">
      <c r="C345" t="s">
        <v>256</v>
      </c>
      <c r="D345" s="5">
        <v>1889000000000</v>
      </c>
    </row>
    <row r="346" spans="3:9" ht="15.5" x14ac:dyDescent="0.35">
      <c r="C346" t="s">
        <v>257</v>
      </c>
      <c r="D346" s="5">
        <v>810000000000</v>
      </c>
    </row>
    <row r="347" spans="3:9" ht="15.5" x14ac:dyDescent="0.35">
      <c r="C347" t="s">
        <v>184</v>
      </c>
      <c r="D347" s="5">
        <v>489000000000</v>
      </c>
    </row>
    <row r="348" spans="3:9" ht="15.5" x14ac:dyDescent="0.35">
      <c r="C348" t="s">
        <v>258</v>
      </c>
      <c r="I348" s="5">
        <v>157000000000</v>
      </c>
    </row>
    <row r="349" spans="3:9" ht="15.5" x14ac:dyDescent="0.35">
      <c r="C349" t="s">
        <v>182</v>
      </c>
      <c r="D349" s="5">
        <v>26000000000</v>
      </c>
    </row>
    <row r="350" spans="3:9" ht="15.5" x14ac:dyDescent="0.35">
      <c r="C350" t="s">
        <v>181</v>
      </c>
      <c r="D350" s="5">
        <v>72000000000</v>
      </c>
    </row>
    <row r="351" spans="3:9" ht="15.5" x14ac:dyDescent="0.35">
      <c r="C351" t="s">
        <v>23</v>
      </c>
      <c r="D351" s="5">
        <v>98000000000</v>
      </c>
    </row>
    <row r="352" spans="3:9" ht="15.5" x14ac:dyDescent="0.35">
      <c r="C352" t="s">
        <v>20</v>
      </c>
      <c r="D352" s="5">
        <v>-22000000000</v>
      </c>
    </row>
    <row r="353" spans="3:9" ht="15.5" x14ac:dyDescent="0.35">
      <c r="C353" t="s">
        <v>183</v>
      </c>
      <c r="I353" s="5">
        <v>1079000000000</v>
      </c>
    </row>
    <row r="354" spans="3:9" ht="15.5" x14ac:dyDescent="0.35">
      <c r="C354" t="s">
        <v>332</v>
      </c>
      <c r="I354" s="5">
        <v>-5000000000</v>
      </c>
    </row>
    <row r="355" spans="3:9" ht="15.5" x14ac:dyDescent="0.35">
      <c r="C355" t="s">
        <v>259</v>
      </c>
      <c r="I355" s="5">
        <v>-79000000000</v>
      </c>
    </row>
    <row r="356" spans="3:9" ht="15.5" x14ac:dyDescent="0.35">
      <c r="C356" t="s">
        <v>260</v>
      </c>
      <c r="I356" s="5">
        <v>10000000000</v>
      </c>
    </row>
    <row r="357" spans="3:9" ht="15.5" x14ac:dyDescent="0.35">
      <c r="C357" t="s">
        <v>261</v>
      </c>
      <c r="I357" s="5">
        <v>-87000000000</v>
      </c>
    </row>
    <row r="358" spans="3:9" ht="15.5" x14ac:dyDescent="0.35">
      <c r="C358" t="s">
        <v>262</v>
      </c>
      <c r="I358" s="5">
        <v>-93000000000</v>
      </c>
    </row>
  </sheetData>
  <pageMargins left="0.7" right="0.7" top="0.75" bottom="0.75" header="0.3" footer="0.3"/>
  <ignoredErrors>
    <ignoredError sqref="A1:R359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769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770</v>
      </c>
      <c r="D2" s="2" vm="126">
        <f ca="1">IFERROR(_xlfn.STOCKHISTORY("XIDX:" &amp; $C$1, D3, , 0, 0, 1), "Libur")</f>
        <v>157</v>
      </c>
      <c r="H2" s="2" vm="126">
        <f ca="1">IFERROR(INDEX(D2:G2,COUNT(D2:G2)),"")</f>
        <v>157</v>
      </c>
      <c r="I2" s="2" vm="37">
        <f t="shared" ref="I2:R2" ca="1" si="0">IFERROR(_xlfn.STOCKHISTORY("XIDX:" &amp; $C$1, I1, , 0, 0, 1), "Libur")</f>
        <v>173</v>
      </c>
      <c r="J2" s="2" vm="127">
        <f t="shared" ca="1" si="0"/>
        <v>55</v>
      </c>
      <c r="K2" s="2" vm="81">
        <f t="shared" ca="1" si="0"/>
        <v>79</v>
      </c>
      <c r="L2" s="2" vm="128">
        <f t="shared" ca="1" si="0"/>
        <v>124</v>
      </c>
      <c r="M2" s="2" vm="129">
        <f t="shared" ca="1" si="0"/>
        <v>174</v>
      </c>
      <c r="N2" s="2" vm="130">
        <f t="shared" ca="1" si="0"/>
        <v>262</v>
      </c>
      <c r="O2" s="2" vm="131">
        <f t="shared" ca="1" si="0"/>
        <v>240</v>
      </c>
      <c r="P2" s="2" vm="1">
        <f t="shared" ca="1" si="0"/>
        <v>318</v>
      </c>
      <c r="Q2" s="2" vm="116">
        <f t="shared" ca="1" si="0"/>
        <v>416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1179566428696</v>
      </c>
      <c r="H4" s="2">
        <f>IFERROR(SUM(D4:G4)*(4/MAX(1,COUNT(D4:G4))),"")</f>
        <v>4718265714784</v>
      </c>
      <c r="I4" s="2">
        <f t="shared" ref="I4:R4" si="1">IFERROR(INDEX(I51:I500,MATCH($C$4,$C$51:$C$500,0)),"")</f>
        <v>3945960175467</v>
      </c>
      <c r="J4" s="2">
        <f t="shared" si="1"/>
        <v>3790809211559</v>
      </c>
      <c r="K4" s="2">
        <f t="shared" si="1"/>
        <v>3400865237272</v>
      </c>
      <c r="L4" s="2">
        <f t="shared" si="1"/>
        <v>3635195678682</v>
      </c>
      <c r="M4" s="2">
        <f t="shared" si="1"/>
        <v>2807235049378</v>
      </c>
      <c r="N4" s="2">
        <f t="shared" si="1"/>
        <v>2336956841399</v>
      </c>
      <c r="O4" s="2">
        <f t="shared" si="1"/>
        <v>3853253102037</v>
      </c>
      <c r="P4" s="2">
        <f t="shared" si="1"/>
        <v>3051576001069</v>
      </c>
      <c r="Q4" s="2">
        <f t="shared" si="1"/>
        <v>1816312696974</v>
      </c>
      <c r="R4" s="2">
        <f t="shared" si="1"/>
        <v>371235818481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-46180195184</v>
      </c>
      <c r="H5" s="2">
        <f>IFERROR(SUM(D5:G5)*(4/MAX(1,COUNT(D5:G5))),"")</f>
        <v>-184720780736</v>
      </c>
      <c r="I5" s="2">
        <f t="shared" ref="I5:R5" si="2">IFERROR(INDEX(I51:I500,MATCH($C$5,$C$51:$C$500,0)),"")</f>
        <v>-1456200827870</v>
      </c>
      <c r="J5" s="2">
        <f t="shared" si="2"/>
        <v>95464757389</v>
      </c>
      <c r="K5" s="2">
        <f t="shared" si="2"/>
        <v>85751201217</v>
      </c>
      <c r="L5" s="2">
        <f t="shared" si="2"/>
        <v>106055828797</v>
      </c>
      <c r="M5" s="2">
        <f t="shared" si="2"/>
        <v>83929953009</v>
      </c>
      <c r="N5" s="2">
        <f t="shared" si="2"/>
        <v>62338176022</v>
      </c>
      <c r="O5" s="2">
        <f t="shared" si="2"/>
        <v>333786741618</v>
      </c>
      <c r="P5" s="2">
        <f t="shared" si="2"/>
        <v>345793060786</v>
      </c>
      <c r="Q5" s="2">
        <f t="shared" si="2"/>
        <v>190605335908</v>
      </c>
      <c r="R5" s="2">
        <f t="shared" si="2"/>
        <v>41355806868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2136675441273</v>
      </c>
      <c r="H6" s="2">
        <f>IFERROR(INDEX(D6:G6,COUNT(D6:G6)),"")</f>
        <v>2136675441273</v>
      </c>
      <c r="I6" s="2">
        <f t="shared" ref="I6:R6" si="3">IFERROR(INDEX(I51:I500,MATCH($C$6,$C$51:$C$500,0)),"")</f>
        <v>2130868326248</v>
      </c>
      <c r="J6" s="2">
        <f t="shared" si="3"/>
        <v>3494567653016</v>
      </c>
      <c r="K6" s="2">
        <f t="shared" si="3"/>
        <v>3315092442436</v>
      </c>
      <c r="L6" s="2">
        <f t="shared" si="3"/>
        <v>3150326715954</v>
      </c>
      <c r="M6" s="2">
        <f t="shared" si="3"/>
        <v>2979283380916</v>
      </c>
      <c r="N6" s="2">
        <f t="shared" si="3"/>
        <v>2841999826323</v>
      </c>
      <c r="O6" s="2">
        <f t="shared" si="3"/>
        <v>3162080634727</v>
      </c>
      <c r="P6" s="2">
        <f t="shared" si="3"/>
        <v>2836755888328</v>
      </c>
      <c r="Q6" s="2">
        <f t="shared" si="3"/>
        <v>2440147209753</v>
      </c>
      <c r="R6" s="2">
        <f t="shared" si="3"/>
        <v>211945632516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10.220000000000001</v>
      </c>
      <c r="H7" s="3">
        <f>IFERROR(INDEX(D7:G7,COUNT(D7:G7)),"")</f>
        <v>10.220000000000001</v>
      </c>
      <c r="I7" s="3">
        <f t="shared" ref="I7:R7" si="4">IFERROR(INDEX(I51:I500,MATCH($C$7,$C$51:$C$500,0))/1000000000,"")</f>
        <v>10.220000000000001</v>
      </c>
      <c r="J7" s="3">
        <f t="shared" si="4"/>
        <v>10.220000000000001</v>
      </c>
      <c r="K7" s="3">
        <f t="shared" si="4"/>
        <v>10.220000000000001</v>
      </c>
      <c r="L7" s="3">
        <f t="shared" si="4"/>
        <v>10.220000000000001</v>
      </c>
      <c r="M7" s="3">
        <f t="shared" si="4"/>
        <v>10.220000000000001</v>
      </c>
      <c r="N7" s="3">
        <f t="shared" si="4"/>
        <v>10.220000000000001</v>
      </c>
      <c r="O7" s="3">
        <f t="shared" si="4"/>
        <v>10.220000000000001</v>
      </c>
      <c r="P7" s="3">
        <f t="shared" si="4"/>
        <v>10.220000000000001</v>
      </c>
      <c r="Q7" s="3">
        <f t="shared" si="4"/>
        <v>10.220000000000001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280000000000</v>
      </c>
      <c r="H8" s="2">
        <f>IFERROR(INDEX(D8:G8,COUNT(D8:G8)),"")</f>
        <v>280000000000</v>
      </c>
      <c r="I8" s="2">
        <f t="shared" ref="I8:R8" si="5">IFERROR(INDEX(I51:I500,MATCH($C$8,$C$51:$C$500,0)),"")</f>
        <v>950000000000</v>
      </c>
      <c r="J8" s="2">
        <f t="shared" si="5"/>
        <v>793000000000</v>
      </c>
      <c r="K8" s="2">
        <f t="shared" si="5"/>
        <v>229000000000</v>
      </c>
      <c r="L8" s="2">
        <f t="shared" si="5"/>
        <v>533000000000</v>
      </c>
      <c r="M8" s="2">
        <f t="shared" si="5"/>
        <v>396000000000</v>
      </c>
      <c r="N8" s="2">
        <f t="shared" si="5"/>
        <v>392000000000</v>
      </c>
      <c r="O8" s="2">
        <f t="shared" si="5"/>
        <v>-51000000000</v>
      </c>
      <c r="P8" s="2">
        <f t="shared" si="5"/>
        <v>-507000000000</v>
      </c>
      <c r="Q8" s="2">
        <f t="shared" si="5"/>
        <v>-434000000000</v>
      </c>
      <c r="R8" s="2">
        <f t="shared" si="5"/>
        <v>-129000000000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27.39</v>
      </c>
      <c r="H9" s="3">
        <f>IFERROR(INDEX(D9:G9,COUNT(D9:G9)),"")</f>
        <v>27.39</v>
      </c>
      <c r="I9" s="3">
        <f t="shared" ref="I9:R9" si="6">IFERROR(INDEX(I51:I500,MATCH($C$9,$C$51:$C$500,0)),"")</f>
        <v>92.87</v>
      </c>
      <c r="J9" s="3">
        <f t="shared" si="6"/>
        <v>77.58</v>
      </c>
      <c r="K9" s="3">
        <f t="shared" si="6"/>
        <v>22.35</v>
      </c>
      <c r="L9" s="3">
        <f t="shared" si="6"/>
        <v>52.1</v>
      </c>
      <c r="M9" s="3">
        <f t="shared" si="6"/>
        <v>38.729999999999997</v>
      </c>
      <c r="N9" s="3">
        <f t="shared" si="6"/>
        <v>38.35</v>
      </c>
      <c r="O9" s="3">
        <f t="shared" si="6"/>
        <v>-4.95</v>
      </c>
      <c r="P9" s="3">
        <f t="shared" si="6"/>
        <v>-49.6</v>
      </c>
      <c r="Q9" s="3">
        <f t="shared" si="6"/>
        <v>-42.41</v>
      </c>
      <c r="R9" s="3">
        <f t="shared" si="6"/>
        <v>-1161124.4099999999</v>
      </c>
    </row>
    <row r="10" spans="1:18" ht="15.5" x14ac:dyDescent="0.35">
      <c r="C10" t="s">
        <v>17</v>
      </c>
      <c r="D10" s="3">
        <f ca="1">IFERROR(IF(D9=0,"",D2/D9),"")</f>
        <v>5.7320189850310328</v>
      </c>
      <c r="I10" s="3">
        <f t="shared" ref="I10:R10" ca="1" si="7">IFERROR(IF(I9=0,"",I2/I9),"")</f>
        <v>1.8628189942930977</v>
      </c>
      <c r="J10" s="3">
        <f t="shared" ca="1" si="7"/>
        <v>0.70894560453725186</v>
      </c>
      <c r="K10" s="3">
        <f t="shared" ca="1" si="7"/>
        <v>3.5346756152125276</v>
      </c>
      <c r="L10" s="3">
        <f t="shared" ca="1" si="7"/>
        <v>2.3800383877159308</v>
      </c>
      <c r="M10" s="3">
        <f t="shared" ca="1" si="7"/>
        <v>4.4926413632842763</v>
      </c>
      <c r="N10" s="3">
        <f t="shared" ca="1" si="7"/>
        <v>6.8318122555410685</v>
      </c>
      <c r="O10" s="3">
        <f t="shared" ca="1" si="7"/>
        <v>-48.484848484848484</v>
      </c>
      <c r="P10" s="3">
        <f t="shared" ca="1" si="7"/>
        <v>-6.411290322580645</v>
      </c>
      <c r="Q10" s="3">
        <f t="shared" ca="1" si="7"/>
        <v>-9.8090073095967938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173608931807</v>
      </c>
      <c r="H11" s="2">
        <f>IFERROR(INDEX(D11:G11,COUNT(D11:G11)),"")</f>
        <v>173608931807</v>
      </c>
      <c r="I11" s="2">
        <f t="shared" ref="I11:R11" si="8">IFERROR(INDEX(I51:I500,MATCH($C$11,$C$51:$C$500,0)),"")</f>
        <v>254393876084</v>
      </c>
      <c r="J11" s="2">
        <f t="shared" si="8"/>
        <v>268063079610</v>
      </c>
      <c r="K11" s="2">
        <f t="shared" si="8"/>
        <v>158012909569</v>
      </c>
      <c r="L11" s="2">
        <f t="shared" si="8"/>
        <v>305614888536</v>
      </c>
      <c r="M11" s="2">
        <f t="shared" si="8"/>
        <v>255387879363</v>
      </c>
      <c r="N11" s="2">
        <f t="shared" si="8"/>
        <v>271262241670</v>
      </c>
      <c r="O11" s="2">
        <f t="shared" si="8"/>
        <v>549104701857</v>
      </c>
      <c r="P11" s="2">
        <f t="shared" si="8"/>
        <v>630943315426</v>
      </c>
      <c r="Q11" s="2">
        <f t="shared" si="8"/>
        <v>1132459133995</v>
      </c>
      <c r="R11" s="2">
        <f t="shared" si="8"/>
        <v>210955959903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1635000000000</v>
      </c>
      <c r="H12" s="2">
        <f>IFERROR(INDEX(D12:G12,COUNT(D12:G12)),"")</f>
        <v>1635000000000</v>
      </c>
      <c r="I12" s="2">
        <f t="shared" ref="I12:R12" si="9">IFERROR(INDEX(I51:I500,MATCH($C$12,$C$51:$C$500,0)),"")</f>
        <v>1578000000000</v>
      </c>
      <c r="J12" s="2">
        <f t="shared" si="9"/>
        <v>1499000000000</v>
      </c>
      <c r="K12" s="2">
        <f t="shared" si="9"/>
        <v>1796000000000</v>
      </c>
      <c r="L12" s="2">
        <f t="shared" si="9"/>
        <v>1967000000000</v>
      </c>
      <c r="M12" s="2">
        <f t="shared" si="9"/>
        <v>1898000000000</v>
      </c>
      <c r="N12" s="2">
        <f t="shared" si="9"/>
        <v>1684000000000</v>
      </c>
      <c r="O12" s="2">
        <f t="shared" si="9"/>
        <v>1823000000000</v>
      </c>
      <c r="P12" s="2">
        <f t="shared" si="9"/>
        <v>1399000000000</v>
      </c>
      <c r="Q12" s="2">
        <f t="shared" si="9"/>
        <v>442000000000</v>
      </c>
      <c r="R12" s="2">
        <f t="shared" si="9"/>
        <v>411000000000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1808000000000</v>
      </c>
      <c r="H13" s="2">
        <f>IFERROR(INDEX(D13:G13,COUNT(D13:G13)),"")</f>
        <v>1808000000000</v>
      </c>
      <c r="I13" s="2">
        <f t="shared" ref="I13:R13" si="10">IFERROR(INDEX(I51:I500,MATCH($C$13,$C$51:$C$500,0)),"")</f>
        <v>1832000000000</v>
      </c>
      <c r="J13" s="2">
        <f t="shared" si="10"/>
        <v>1767000000000</v>
      </c>
      <c r="K13" s="2">
        <f t="shared" si="10"/>
        <v>1954000000000</v>
      </c>
      <c r="L13" s="2">
        <f t="shared" si="10"/>
        <v>2273000000000</v>
      </c>
      <c r="M13" s="2">
        <f t="shared" si="10"/>
        <v>2154000000000</v>
      </c>
      <c r="N13" s="2">
        <f t="shared" si="10"/>
        <v>1955000000000</v>
      </c>
      <c r="O13" s="2">
        <f t="shared" si="10"/>
        <v>2372000000000</v>
      </c>
      <c r="P13" s="2">
        <f t="shared" si="10"/>
        <v>2030000000000</v>
      </c>
      <c r="Q13" s="2">
        <f t="shared" si="10"/>
        <v>1575000000000</v>
      </c>
      <c r="R13" s="2">
        <f t="shared" si="10"/>
        <v>622000000000</v>
      </c>
    </row>
    <row r="14" spans="1:18" ht="15.5" x14ac:dyDescent="0.35">
      <c r="C14" t="s">
        <v>26</v>
      </c>
      <c r="D14" s="2">
        <f>IFERROR(INDEX(D51:D500,MATCH($C$14,$C$51:$C$500,0)),"")</f>
        <v>-84741492071</v>
      </c>
      <c r="H14" s="2">
        <f>IFERROR(SUM(D14:G14)*(4/MAX(1,COUNT(D14:G14))),"")</f>
        <v>-338965968284</v>
      </c>
      <c r="I14" s="2">
        <f t="shared" ref="I14:R14" si="11">IFERROR(INDEX(I51:I500,MATCH($C$14,$C$51:$C$500,0)),"")</f>
        <v>-374274019515</v>
      </c>
      <c r="J14" s="2">
        <f t="shared" si="11"/>
        <v>-331705352502</v>
      </c>
      <c r="K14" s="2">
        <f t="shared" si="11"/>
        <v>-230514614678</v>
      </c>
      <c r="L14" s="2">
        <f t="shared" si="11"/>
        <v>-230326938099</v>
      </c>
      <c r="M14" s="2">
        <f t="shared" si="11"/>
        <v>-200010291201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-87614645245</v>
      </c>
      <c r="R14" s="2">
        <f t="shared" si="11"/>
        <v>-26716677576</v>
      </c>
    </row>
    <row r="15" spans="1:18" ht="15.5" x14ac:dyDescent="0.35">
      <c r="C15" t="s">
        <v>27</v>
      </c>
      <c r="D15" s="2">
        <f>IFERROR(INDEX(D51:D500,MATCH($C$15,$C$51:$C$500,0)),"")</f>
        <v>-31755614587</v>
      </c>
      <c r="H15" s="2">
        <f>IFERROR(SUM(D15:G15)*(4/MAX(1,COUNT(D15:G15))),"")</f>
        <v>-127022458348</v>
      </c>
      <c r="I15" s="2">
        <f t="shared" ref="I15:R15" si="12">IFERROR(INDEX(I51:I500,MATCH($C$15,$C$51:$C$500,0)),"")</f>
        <v>-11113205155</v>
      </c>
      <c r="J15" s="2">
        <f t="shared" si="12"/>
        <v>-9534755388</v>
      </c>
      <c r="K15" s="2">
        <f t="shared" si="12"/>
        <v>-9006796782</v>
      </c>
      <c r="L15" s="2">
        <f t="shared" si="12"/>
        <v>-11279742435</v>
      </c>
      <c r="M15" s="2">
        <f t="shared" si="12"/>
        <v>-9987168433</v>
      </c>
      <c r="N15" s="2">
        <f t="shared" si="12"/>
        <v>-11460783492</v>
      </c>
      <c r="O15" s="2">
        <f t="shared" si="12"/>
        <v>-112159353835</v>
      </c>
      <c r="P15" s="2">
        <f t="shared" si="12"/>
        <v>-88853235591</v>
      </c>
      <c r="Q15" s="2">
        <f t="shared" si="12"/>
        <v>-56789545667</v>
      </c>
      <c r="R15" s="2">
        <f t="shared" si="12"/>
        <v>-11571367484</v>
      </c>
    </row>
    <row r="16" spans="1:18" ht="15.5" x14ac:dyDescent="0.35">
      <c r="C16" t="s">
        <v>28</v>
      </c>
      <c r="D16" s="2">
        <f>IFERROR(INDEX(D51:D500,MATCH($C$16,$C$51:$C$500,0)),"")</f>
        <v>15802096090</v>
      </c>
      <c r="H16" s="2">
        <f>IFERROR(SUM(D16:G16)*(4/MAX(1,COUNT(D16:G16))),"")</f>
        <v>63208384360</v>
      </c>
      <c r="I16" s="2">
        <f t="shared" ref="I16:R16" si="13">IFERROR(INDEX(I51:I500,MATCH($C$16,$C$51:$C$500,0)),"")</f>
        <v>-1340968561639</v>
      </c>
      <c r="J16" s="2">
        <f t="shared" si="13"/>
        <v>203632366703</v>
      </c>
      <c r="K16" s="2">
        <f t="shared" si="13"/>
        <v>181788066851</v>
      </c>
      <c r="L16" s="2">
        <f t="shared" si="13"/>
        <v>192941358059</v>
      </c>
      <c r="M16" s="2">
        <f t="shared" si="13"/>
        <v>156800353770</v>
      </c>
      <c r="N16" s="2">
        <f t="shared" si="13"/>
        <v>127342712236</v>
      </c>
      <c r="O16" s="2">
        <f t="shared" si="13"/>
        <v>551412616943</v>
      </c>
      <c r="P16" s="2">
        <f t="shared" si="13"/>
        <v>521151393576</v>
      </c>
      <c r="Q16" s="2">
        <f t="shared" si="13"/>
        <v>301340012063</v>
      </c>
      <c r="R16" s="2">
        <f t="shared" si="13"/>
        <v>52934190287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1604540000000</v>
      </c>
      <c r="H20" s="2">
        <f t="shared" ref="H20:R20" ca="1" si="14">IFERROR(H21*H2,"")</f>
        <v>1604540000000</v>
      </c>
      <c r="I20" s="2">
        <f t="shared" ca="1" si="14"/>
        <v>1768060000000</v>
      </c>
      <c r="J20" s="2">
        <f t="shared" ca="1" si="14"/>
        <v>562100000000</v>
      </c>
      <c r="K20" s="2">
        <f t="shared" ca="1" si="14"/>
        <v>807380000000</v>
      </c>
      <c r="L20" s="2">
        <f t="shared" ca="1" si="14"/>
        <v>1267280000000</v>
      </c>
      <c r="M20" s="2">
        <f t="shared" ca="1" si="14"/>
        <v>1778280000000</v>
      </c>
      <c r="N20" s="2">
        <f t="shared" ca="1" si="14"/>
        <v>2677640000000</v>
      </c>
      <c r="O20" s="2">
        <f t="shared" ca="1" si="14"/>
        <v>2452800000000</v>
      </c>
      <c r="P20" s="2">
        <f t="shared" ca="1" si="14"/>
        <v>3249960000000</v>
      </c>
      <c r="Q20" s="2">
        <f t="shared" ca="1" si="14"/>
        <v>4251520000000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10220000000</v>
      </c>
      <c r="H21" s="2">
        <f>IFERROR(INDEX(D21:G21,COUNT(D21:G21)),"")</f>
        <v>10220000000</v>
      </c>
      <c r="I21" s="2">
        <f t="shared" ref="I21:R21" si="15">IFERROR(INDEX(I51:I500,MATCH($C$7,$C$51:$C$500,0)),"")</f>
        <v>10220000000</v>
      </c>
      <c r="J21" s="2">
        <f t="shared" si="15"/>
        <v>10220000000</v>
      </c>
      <c r="K21" s="2">
        <f t="shared" si="15"/>
        <v>10220000000</v>
      </c>
      <c r="L21" s="2">
        <f t="shared" si="15"/>
        <v>10220000000</v>
      </c>
      <c r="M21" s="2">
        <f t="shared" si="15"/>
        <v>10220000000</v>
      </c>
      <c r="N21" s="2">
        <f t="shared" si="15"/>
        <v>10220000000</v>
      </c>
      <c r="O21" s="2">
        <f t="shared" si="15"/>
        <v>10220000000</v>
      </c>
      <c r="P21" s="2">
        <f t="shared" si="15"/>
        <v>10220000000</v>
      </c>
      <c r="Q21" s="2">
        <f t="shared" si="15"/>
        <v>10220000000</v>
      </c>
      <c r="R21" s="2">
        <f t="shared" si="15"/>
        <v>0</v>
      </c>
    </row>
    <row r="23" spans="1:18" ht="15.5" x14ac:dyDescent="0.35">
      <c r="B23" t="s">
        <v>40</v>
      </c>
      <c r="C23" t="s">
        <v>41</v>
      </c>
      <c r="D23" s="3">
        <f>IFERROR(D5/D6*100,"")</f>
        <v>-2.1613107115831554</v>
      </c>
      <c r="H23" s="3">
        <f t="shared" ref="H23:R23" si="16">IFERROR(H5/H6*100,"")</f>
        <v>-8.6452428463326214</v>
      </c>
      <c r="I23" s="3">
        <f t="shared" si="16"/>
        <v>-68.338376892299863</v>
      </c>
      <c r="J23" s="3">
        <f t="shared" si="16"/>
        <v>2.7318045282828844</v>
      </c>
      <c r="K23" s="3">
        <f t="shared" si="16"/>
        <v>2.5866911015606009</v>
      </c>
      <c r="L23" s="3">
        <f t="shared" si="16"/>
        <v>3.3665025363848198</v>
      </c>
      <c r="M23" s="3">
        <f t="shared" si="16"/>
        <v>2.8171188261787701</v>
      </c>
      <c r="N23" s="3">
        <f t="shared" si="16"/>
        <v>2.1934616408000833</v>
      </c>
      <c r="O23" s="3">
        <f t="shared" si="16"/>
        <v>10.555921248567959</v>
      </c>
      <c r="P23" s="3">
        <f t="shared" si="16"/>
        <v>12.189736247972059</v>
      </c>
      <c r="Q23" s="3">
        <f t="shared" si="16"/>
        <v>7.8112228289412808</v>
      </c>
      <c r="R23" s="3">
        <f t="shared" si="16"/>
        <v>19.512460047921962</v>
      </c>
    </row>
    <row r="24" spans="1:18" ht="15.5" x14ac:dyDescent="0.35">
      <c r="C24" t="s">
        <v>42</v>
      </c>
      <c r="D24" s="4">
        <f>IFERROR(_xlfn.RRI(5,I23,D23),"")</f>
        <v>-0.49880063828246335</v>
      </c>
      <c r="H24" s="4" t="str">
        <f t="shared" ref="H24:R24" si="17">IFERROR(_xlfn.RRI(5,M23,H23),"")</f>
        <v/>
      </c>
      <c r="I24" s="4" t="str">
        <f t="shared" si="17"/>
        <v/>
      </c>
      <c r="J24" s="4">
        <f t="shared" si="17"/>
        <v>-0.23688376023941993</v>
      </c>
      <c r="K24" s="4">
        <f t="shared" si="17"/>
        <v>-0.2665845541134142</v>
      </c>
      <c r="L24" s="4">
        <f t="shared" si="17"/>
        <v>-0.15493136348292169</v>
      </c>
      <c r="M24" s="4">
        <f t="shared" si="17"/>
        <v>-0.32095488728798671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-4.5199999999999996</v>
      </c>
      <c r="H25" s="3">
        <f>IFERROR(INDEX(D25:G25,COUNT(D25:G25)),"")</f>
        <v>-4.5199999999999996</v>
      </c>
      <c r="I25" s="3">
        <f t="shared" ref="I25:R25" si="18">IFERROR(INDEX(I51:I500,MATCH($C$25,$C$51:$C$500,0)),"")</f>
        <v>-143.06</v>
      </c>
      <c r="J25" s="3">
        <f t="shared" si="18"/>
        <v>8.84</v>
      </c>
      <c r="K25" s="3">
        <f t="shared" si="18"/>
        <v>7.85</v>
      </c>
      <c r="L25" s="3">
        <f t="shared" si="18"/>
        <v>9.85</v>
      </c>
      <c r="M25" s="3">
        <f t="shared" si="18"/>
        <v>7.52</v>
      </c>
      <c r="N25" s="3">
        <f t="shared" si="18"/>
        <v>5.73</v>
      </c>
      <c r="O25" s="3">
        <f t="shared" si="18"/>
        <v>32.4</v>
      </c>
      <c r="P25" s="3">
        <f t="shared" si="18"/>
        <v>31.93</v>
      </c>
      <c r="Q25" s="3">
        <f t="shared" si="18"/>
        <v>18.420000000000002</v>
      </c>
      <c r="R25" s="3">
        <f t="shared" si="18"/>
        <v>373445.49</v>
      </c>
    </row>
    <row r="26" spans="1:18" ht="15.5" x14ac:dyDescent="0.35">
      <c r="C26" t="s">
        <v>45</v>
      </c>
      <c r="D26" s="4">
        <f>IFERROR(_xlfn.RRI(5,I25,D25),"")</f>
        <v>-0.49890041528683449</v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-0.22877437533138434</v>
      </c>
      <c r="K26" s="4">
        <f t="shared" si="19"/>
        <v>-0.2446744986201258</v>
      </c>
      <c r="L26" s="4">
        <f t="shared" si="19"/>
        <v>-0.11767350446364611</v>
      </c>
      <c r="M26" s="4">
        <f t="shared" si="19"/>
        <v>-0.88497344200951011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115.41745877651664</v>
      </c>
      <c r="H27" s="3">
        <f t="shared" ref="H27:R27" si="20">IFERROR(H4/H21,"")</f>
        <v>461.66983510606656</v>
      </c>
      <c r="I27" s="3">
        <f t="shared" si="20"/>
        <v>386.10177842142855</v>
      </c>
      <c r="J27" s="3">
        <f t="shared" si="20"/>
        <v>370.92066649305286</v>
      </c>
      <c r="K27" s="3">
        <f t="shared" si="20"/>
        <v>332.76567879373778</v>
      </c>
      <c r="L27" s="3">
        <f t="shared" si="20"/>
        <v>355.69429341311155</v>
      </c>
      <c r="M27" s="3">
        <f t="shared" si="20"/>
        <v>274.68053320724073</v>
      </c>
      <c r="N27" s="3">
        <f t="shared" si="20"/>
        <v>228.66505297446184</v>
      </c>
      <c r="O27" s="3">
        <f t="shared" si="20"/>
        <v>377.03063620714283</v>
      </c>
      <c r="P27" s="3">
        <f t="shared" si="20"/>
        <v>298.58864981105677</v>
      </c>
      <c r="Q27" s="3">
        <f t="shared" si="20"/>
        <v>177.72139892113503</v>
      </c>
      <c r="R27" s="3" t="str">
        <f t="shared" si="20"/>
        <v/>
      </c>
    </row>
    <row r="28" spans="1:18" ht="15.5" x14ac:dyDescent="0.35">
      <c r="C28" t="s">
        <v>47</v>
      </c>
      <c r="D28" s="4">
        <f>IFERROR(_xlfn.RRI(5,I27,D27),"")</f>
        <v>-0.2145583245224556</v>
      </c>
      <c r="H28" s="4">
        <f t="shared" ref="H28:R28" si="21">IFERROR(_xlfn.RRI(5,M27,H27),"")</f>
        <v>0.10943208982261221</v>
      </c>
      <c r="I28" s="4">
        <f t="shared" si="21"/>
        <v>0.11045356109235938</v>
      </c>
      <c r="J28" s="4">
        <f t="shared" si="21"/>
        <v>-3.2623159456859341E-3</v>
      </c>
      <c r="K28" s="4">
        <f t="shared" si="21"/>
        <v>2.1910935163314882E-2</v>
      </c>
      <c r="L28" s="4">
        <f t="shared" si="21"/>
        <v>0.14886086261960396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-0.96840486509156987</v>
      </c>
      <c r="I29" s="4">
        <f t="shared" si="22"/>
        <v>-17.183257918552037</v>
      </c>
      <c r="J29" s="4">
        <f t="shared" si="22"/>
        <v>0.12611464968152869</v>
      </c>
      <c r="K29" s="4">
        <f t="shared" si="22"/>
        <v>-0.20304568527918782</v>
      </c>
      <c r="L29" s="4">
        <f t="shared" si="22"/>
        <v>0.30984042553191493</v>
      </c>
      <c r="M29" s="4">
        <f t="shared" si="22"/>
        <v>0.31239092495636983</v>
      </c>
      <c r="N29" s="4">
        <f t="shared" si="22"/>
        <v>-0.82314814814814807</v>
      </c>
      <c r="O29" s="4">
        <f t="shared" si="22"/>
        <v>1.4719699342311271E-2</v>
      </c>
      <c r="P29" s="4">
        <f t="shared" si="22"/>
        <v>0.7334419109663407</v>
      </c>
      <c r="Q29" s="4">
        <f t="shared" si="22"/>
        <v>-0.99995067553232475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0.19572056102304655</v>
      </c>
      <c r="I30" s="4">
        <f t="shared" si="23"/>
        <v>4.0928191119434479E-2</v>
      </c>
      <c r="J30" s="4">
        <f t="shared" si="23"/>
        <v>0.11466022529013624</v>
      </c>
      <c r="K30" s="4">
        <f t="shared" si="23"/>
        <v>-6.4461575695688639E-2</v>
      </c>
      <c r="L30" s="4">
        <f t="shared" si="23"/>
        <v>0.2949381205137957</v>
      </c>
      <c r="M30" s="4">
        <f t="shared" si="23"/>
        <v>0.2012352986790599</v>
      </c>
      <c r="N30" s="4">
        <f t="shared" si="23"/>
        <v>-0.3935106831773959</v>
      </c>
      <c r="O30" s="4">
        <f t="shared" si="23"/>
        <v>0.26270920360075034</v>
      </c>
      <c r="P30" s="4">
        <f t="shared" si="23"/>
        <v>0.68009396518174681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102.12</v>
      </c>
      <c r="H32" s="3">
        <f>IFERROR(INDEX(D32:G32,COUNT(D32:G32)),"")</f>
        <v>102.12</v>
      </c>
      <c r="I32" s="3">
        <f t="shared" ref="I32:R32" si="24">IFERROR(INDEX(I51:I500,MATCH($C$32,$C$51:$C$500,0)),"")</f>
        <v>104.51</v>
      </c>
      <c r="J32" s="3">
        <f t="shared" si="24"/>
        <v>246.94</v>
      </c>
      <c r="K32" s="3">
        <f t="shared" si="24"/>
        <v>237.6</v>
      </c>
      <c r="L32" s="3">
        <f t="shared" si="24"/>
        <v>229.21</v>
      </c>
      <c r="M32" s="3">
        <f t="shared" si="24"/>
        <v>219.59</v>
      </c>
      <c r="N32" s="3">
        <f t="shared" si="24"/>
        <v>212.53</v>
      </c>
      <c r="O32" s="3">
        <f t="shared" si="24"/>
        <v>246.29</v>
      </c>
      <c r="P32" s="3">
        <f t="shared" si="24"/>
        <v>223.23</v>
      </c>
      <c r="Q32" s="3">
        <f t="shared" si="24"/>
        <v>194.93</v>
      </c>
      <c r="R32" s="3">
        <f t="shared" si="24"/>
        <v>1913557.53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1.31</v>
      </c>
      <c r="H33" s="3">
        <f>IFERROR(INDEX(D33:G33,COUNT(D33:G33)),"")</f>
        <v>1.31</v>
      </c>
      <c r="I33" s="3">
        <f t="shared" ref="I33:R33" si="25">IFERROR(INDEX(I51:I500,MATCH($C$33,$C$51:$C$500,0)),"")</f>
        <v>1.66</v>
      </c>
      <c r="J33" s="3">
        <f t="shared" si="25"/>
        <v>0.22</v>
      </c>
      <c r="K33" s="3">
        <f t="shared" si="25"/>
        <v>0.33</v>
      </c>
      <c r="L33" s="3">
        <f t="shared" si="25"/>
        <v>0.54</v>
      </c>
      <c r="M33" s="3">
        <f t="shared" si="25"/>
        <v>0.79</v>
      </c>
      <c r="N33" s="3">
        <f t="shared" si="25"/>
        <v>1.23</v>
      </c>
      <c r="O33" s="3">
        <f t="shared" si="25"/>
        <v>0.97</v>
      </c>
      <c r="P33" s="3">
        <f t="shared" si="25"/>
        <v>1.42</v>
      </c>
      <c r="Q33" s="3">
        <f t="shared" si="25"/>
        <v>2.13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-29.65</v>
      </c>
      <c r="H34" s="3">
        <f>IFERROR(INDEX(D34:G34,COUNT(D34:G34)),"")</f>
        <v>-29.65</v>
      </c>
      <c r="I34" s="3">
        <f t="shared" ref="I34:R34" si="26">IFERROR(INDEX(I51:I500,MATCH($C$34,$C$51:$C$500,0)),"")</f>
        <v>-1.21</v>
      </c>
      <c r="J34" s="3">
        <f t="shared" si="26"/>
        <v>6.22</v>
      </c>
      <c r="K34" s="3">
        <f t="shared" si="26"/>
        <v>10.06</v>
      </c>
      <c r="L34" s="3">
        <f t="shared" si="26"/>
        <v>12.59</v>
      </c>
      <c r="M34" s="3">
        <f t="shared" si="26"/>
        <v>23.14</v>
      </c>
      <c r="N34" s="3">
        <f t="shared" si="26"/>
        <v>45.72</v>
      </c>
      <c r="O34" s="3">
        <f t="shared" si="26"/>
        <v>7.41</v>
      </c>
      <c r="P34" s="3">
        <f t="shared" si="26"/>
        <v>9.9600000000000009</v>
      </c>
      <c r="Q34" s="3">
        <f t="shared" si="26"/>
        <v>22.58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1.1599999999999999</v>
      </c>
      <c r="H35" s="3">
        <f>IFERROR(INDEX(D35:G35,COUNT(D35:G35)),"")</f>
        <v>1.1599999999999999</v>
      </c>
      <c r="I35" s="3">
        <f t="shared" ref="I35:R35" si="27">IFERROR(INDEX(I51:I500,MATCH($C$35,$C$51:$C$500,0)),"")</f>
        <v>0.45</v>
      </c>
      <c r="J35" s="3">
        <f t="shared" si="27"/>
        <v>0.15</v>
      </c>
      <c r="K35" s="3">
        <f t="shared" si="27"/>
        <v>0.24</v>
      </c>
      <c r="L35" s="3">
        <f t="shared" si="27"/>
        <v>0.35</v>
      </c>
      <c r="M35" s="3">
        <f t="shared" si="27"/>
        <v>0.63</v>
      </c>
      <c r="N35" s="3">
        <f t="shared" si="27"/>
        <v>1.1499999999999999</v>
      </c>
      <c r="O35" s="3">
        <f t="shared" si="27"/>
        <v>0.64</v>
      </c>
      <c r="P35" s="3">
        <f t="shared" si="27"/>
        <v>1.07</v>
      </c>
      <c r="Q35" s="3">
        <f t="shared" si="27"/>
        <v>2.34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0.10099999999999999</v>
      </c>
      <c r="N36" s="4">
        <f t="shared" si="28"/>
        <v>0.20250000000000001</v>
      </c>
      <c r="O36" s="4">
        <f t="shared" si="28"/>
        <v>0.2006</v>
      </c>
      <c r="P36" s="4">
        <f t="shared" si="28"/>
        <v>0</v>
      </c>
      <c r="Q36" s="4">
        <f t="shared" si="28"/>
        <v>0.29969999999999997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0.76</v>
      </c>
      <c r="N37" s="3">
        <f t="shared" si="29"/>
        <v>1.1599999999999999</v>
      </c>
      <c r="O37" s="3">
        <f t="shared" si="29"/>
        <v>6.5</v>
      </c>
      <c r="P37" s="3">
        <f t="shared" si="29"/>
        <v>0</v>
      </c>
      <c r="Q37" s="3">
        <f t="shared" si="29"/>
        <v>5.52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1179566428696</v>
      </c>
      <c r="E51" s="5">
        <v>1174520387151</v>
      </c>
      <c r="F51" s="5">
        <v>1123015109927</v>
      </c>
      <c r="G51" s="5">
        <v>815473536366</v>
      </c>
      <c r="I51" s="5">
        <v>3945960175467</v>
      </c>
      <c r="J51" s="5">
        <v>3790809211559</v>
      </c>
      <c r="K51" s="5">
        <v>3400865237272</v>
      </c>
      <c r="L51" s="5">
        <v>3635195678682</v>
      </c>
      <c r="M51" s="5">
        <v>2807235049378</v>
      </c>
      <c r="N51" s="5">
        <v>2336956841399</v>
      </c>
      <c r="O51" s="5">
        <v>3853253102037</v>
      </c>
      <c r="P51" s="5">
        <v>3051576001069</v>
      </c>
      <c r="Q51" s="5">
        <v>1816312696974</v>
      </c>
      <c r="R51" s="5">
        <v>371235818481</v>
      </c>
    </row>
    <row r="52" spans="2:18" ht="15.5" x14ac:dyDescent="0.35">
      <c r="C52" t="s">
        <v>72</v>
      </c>
      <c r="D52" s="5">
        <v>-1036825418293</v>
      </c>
      <c r="E52" s="5">
        <v>-1881247450720</v>
      </c>
      <c r="F52" s="5">
        <v>-866558285500</v>
      </c>
      <c r="G52" s="5">
        <v>-622828432053</v>
      </c>
      <c r="I52" s="5">
        <v>-4074721904725</v>
      </c>
      <c r="J52" s="5">
        <v>-3012589727376</v>
      </c>
      <c r="K52" s="5">
        <v>-2807300057531</v>
      </c>
      <c r="L52" s="5">
        <v>-3022812855659</v>
      </c>
      <c r="M52" s="5">
        <v>-2354939669531</v>
      </c>
      <c r="N52" s="5">
        <v>-1894602782051</v>
      </c>
      <c r="O52" s="5">
        <v>-3002889756925</v>
      </c>
      <c r="P52" s="5">
        <v>-2308259703120</v>
      </c>
      <c r="Q52" s="5">
        <v>-1370417993512</v>
      </c>
      <c r="R52" s="5">
        <v>-276013895645</v>
      </c>
    </row>
    <row r="53" spans="2:18" ht="15.5" x14ac:dyDescent="0.35">
      <c r="C53" t="s">
        <v>73</v>
      </c>
      <c r="D53" s="5">
        <v>142741010403</v>
      </c>
      <c r="E53" s="5">
        <v>-706727063569</v>
      </c>
      <c r="F53" s="5">
        <v>256456824427</v>
      </c>
      <c r="G53" s="5">
        <v>192645104313</v>
      </c>
      <c r="I53" s="5">
        <v>-128761729258</v>
      </c>
      <c r="J53" s="5">
        <v>778219484183</v>
      </c>
      <c r="K53" s="5">
        <v>593565179741</v>
      </c>
      <c r="L53" s="5">
        <v>612382823023</v>
      </c>
      <c r="M53" s="5">
        <v>452295379847</v>
      </c>
      <c r="N53" s="5">
        <v>442354059348</v>
      </c>
      <c r="O53" s="5">
        <v>850363345112</v>
      </c>
      <c r="P53" s="5">
        <v>743316297949</v>
      </c>
      <c r="Q53" s="5">
        <v>445894703462</v>
      </c>
      <c r="R53" s="5">
        <v>95221922836</v>
      </c>
    </row>
    <row r="54" spans="2:18" ht="15.5" x14ac:dyDescent="0.35">
      <c r="C54" t="s">
        <v>74</v>
      </c>
      <c r="D54" s="5">
        <v>-28276050837</v>
      </c>
      <c r="E54" s="5">
        <v>-36936477632</v>
      </c>
      <c r="F54" s="5">
        <v>-23785200127</v>
      </c>
      <c r="G54" s="5">
        <v>-21840260176</v>
      </c>
      <c r="I54" s="5">
        <v>-107094267284</v>
      </c>
      <c r="J54" s="5">
        <v>-103022327839</v>
      </c>
      <c r="K54" s="5">
        <v>-75519159908</v>
      </c>
      <c r="L54" s="5">
        <v>-55199460429</v>
      </c>
      <c r="M54" s="5">
        <v>12922103509</v>
      </c>
      <c r="N54" s="5">
        <v>2335820840</v>
      </c>
      <c r="O54" s="5">
        <v>-70268794401</v>
      </c>
      <c r="P54" s="5">
        <v>-83031349635</v>
      </c>
      <c r="Q54" s="5">
        <v>-57029632669</v>
      </c>
      <c r="R54" s="5">
        <v>-13938909707</v>
      </c>
    </row>
    <row r="55" spans="2:18" ht="15.5" x14ac:dyDescent="0.35">
      <c r="C55" t="s">
        <v>771</v>
      </c>
    </row>
    <row r="56" spans="2:18" ht="15.5" x14ac:dyDescent="0.35">
      <c r="C56" t="s">
        <v>76</v>
      </c>
      <c r="D56" s="5">
        <v>-25182357850</v>
      </c>
      <c r="G56" s="5">
        <v>24532329349</v>
      </c>
    </row>
    <row r="57" spans="2:18" ht="15.5" x14ac:dyDescent="0.35">
      <c r="C57" t="s">
        <v>680</v>
      </c>
    </row>
    <row r="58" spans="2:18" ht="15.5" x14ac:dyDescent="0.35">
      <c r="C58" t="s">
        <v>772</v>
      </c>
      <c r="D58" s="5">
        <v>-3093692987</v>
      </c>
      <c r="K58" s="5">
        <v>14706201031</v>
      </c>
      <c r="L58" s="5">
        <v>34058350703</v>
      </c>
      <c r="M58" s="5">
        <v>79709465716</v>
      </c>
      <c r="N58" s="5">
        <v>51442594664</v>
      </c>
    </row>
    <row r="59" spans="2:18" ht="15.5" x14ac:dyDescent="0.35">
      <c r="C59" t="s">
        <v>644</v>
      </c>
      <c r="E59" s="5">
        <v>-36936477632</v>
      </c>
      <c r="F59" s="5">
        <v>-23785200127</v>
      </c>
      <c r="G59" s="5">
        <v>-46372589525</v>
      </c>
      <c r="I59" s="5">
        <v>-107094267284</v>
      </c>
      <c r="J59" s="5">
        <v>-103022327839</v>
      </c>
      <c r="K59" s="5">
        <v>-90225360939</v>
      </c>
      <c r="L59" s="5">
        <v>-89257811132</v>
      </c>
      <c r="M59" s="5">
        <v>-66787362207</v>
      </c>
      <c r="N59" s="5">
        <v>-49106773824</v>
      </c>
      <c r="O59" s="5">
        <v>-70268794401</v>
      </c>
      <c r="P59" s="5">
        <v>-83031349635</v>
      </c>
      <c r="Q59" s="5">
        <v>-57029632669</v>
      </c>
      <c r="R59" s="5">
        <v>-13938909707</v>
      </c>
    </row>
    <row r="60" spans="2:18" ht="15.5" x14ac:dyDescent="0.35">
      <c r="C60" t="s">
        <v>77</v>
      </c>
      <c r="D60" s="5">
        <v>30226676686</v>
      </c>
      <c r="E60" s="5">
        <v>23536209795</v>
      </c>
      <c r="F60" s="5">
        <v>18947434912</v>
      </c>
      <c r="G60" s="5">
        <v>41358754284</v>
      </c>
      <c r="I60" s="5">
        <v>113253113718</v>
      </c>
      <c r="J60" s="5">
        <v>102523595380</v>
      </c>
      <c r="K60" s="5">
        <v>95196517482</v>
      </c>
      <c r="L60" s="5">
        <v>83163025889</v>
      </c>
      <c r="M60" s="5">
        <v>73664358844</v>
      </c>
      <c r="N60" s="5">
        <v>58855818965</v>
      </c>
      <c r="O60" s="5">
        <v>110661204169</v>
      </c>
      <c r="P60" s="5">
        <v>123277030553</v>
      </c>
      <c r="Q60" s="5">
        <v>56562213044</v>
      </c>
    </row>
    <row r="61" spans="2:18" ht="15.5" x14ac:dyDescent="0.35">
      <c r="C61" t="s">
        <v>78</v>
      </c>
      <c r="D61" s="5">
        <v>114464959566</v>
      </c>
      <c r="E61" s="5">
        <v>-743663541201</v>
      </c>
      <c r="F61" s="5">
        <v>232671624300</v>
      </c>
      <c r="G61" s="5">
        <v>170804844137</v>
      </c>
      <c r="I61" s="5">
        <v>-235855996542</v>
      </c>
      <c r="J61" s="5">
        <v>675197156344</v>
      </c>
      <c r="K61" s="5">
        <v>518046019833</v>
      </c>
      <c r="L61" s="5">
        <v>557183362594</v>
      </c>
      <c r="M61" s="5">
        <v>465217483356</v>
      </c>
      <c r="N61" s="5">
        <v>444689880188</v>
      </c>
      <c r="O61" s="5">
        <v>780094550711</v>
      </c>
      <c r="P61" s="5">
        <v>660284948314</v>
      </c>
      <c r="Q61" s="5">
        <v>388865070793</v>
      </c>
      <c r="R61" s="5">
        <v>81283013129</v>
      </c>
    </row>
    <row r="62" spans="2:18" ht="15.5" x14ac:dyDescent="0.35">
      <c r="C62" t="s">
        <v>79</v>
      </c>
      <c r="D62" s="5">
        <v>-98662863476</v>
      </c>
      <c r="E62" s="5">
        <v>-800015673834</v>
      </c>
      <c r="F62" s="5">
        <v>-110423767135</v>
      </c>
      <c r="G62" s="5">
        <v>-115250016701</v>
      </c>
      <c r="I62" s="5">
        <v>-1105112565097</v>
      </c>
      <c r="J62" s="5">
        <v>-471564789641</v>
      </c>
      <c r="K62" s="5">
        <v>-336257952982</v>
      </c>
      <c r="L62" s="5">
        <v>-364242004535</v>
      </c>
      <c r="M62" s="5">
        <v>-308417129586</v>
      </c>
      <c r="N62" s="5">
        <v>-317347167952</v>
      </c>
      <c r="O62" s="5">
        <v>-228681933768</v>
      </c>
      <c r="P62" s="5">
        <v>-139133554738</v>
      </c>
      <c r="Q62" s="5">
        <v>-87525058730</v>
      </c>
      <c r="R62" s="5">
        <v>-28348822842</v>
      </c>
    </row>
    <row r="63" spans="2:18" ht="15.5" x14ac:dyDescent="0.35">
      <c r="C63" t="s">
        <v>80</v>
      </c>
      <c r="J63" s="5">
        <v>800421546</v>
      </c>
      <c r="K63" s="5">
        <v>1402256029</v>
      </c>
      <c r="L63" s="5">
        <v>1952476077</v>
      </c>
      <c r="M63" s="5">
        <v>764820506</v>
      </c>
    </row>
    <row r="64" spans="2:18" ht="15.5" x14ac:dyDescent="0.35">
      <c r="C64" t="s">
        <v>26</v>
      </c>
      <c r="D64" s="5">
        <v>-84741492071</v>
      </c>
      <c r="E64" s="5">
        <v>-114182602272</v>
      </c>
      <c r="F64" s="5">
        <v>-88697620848</v>
      </c>
      <c r="G64" s="5">
        <v>-94231295200</v>
      </c>
      <c r="I64" s="5">
        <v>-374274019515</v>
      </c>
      <c r="J64" s="5">
        <v>-331705352502</v>
      </c>
      <c r="K64" s="5">
        <v>-230514614678</v>
      </c>
      <c r="L64" s="5">
        <v>-230326938099</v>
      </c>
      <c r="M64" s="5">
        <v>-200010291201</v>
      </c>
      <c r="Q64" s="5">
        <v>-87614645245</v>
      </c>
      <c r="R64" s="5">
        <v>-26716677576</v>
      </c>
    </row>
    <row r="65" spans="2:18" ht="15.5" x14ac:dyDescent="0.35">
      <c r="C65" t="s">
        <v>82</v>
      </c>
      <c r="D65" s="5">
        <v>-98662863476</v>
      </c>
      <c r="E65" s="5">
        <v>-800015673834</v>
      </c>
      <c r="F65" s="5">
        <v>-110423767135</v>
      </c>
      <c r="G65" s="5">
        <v>-115250016701</v>
      </c>
      <c r="I65" s="5">
        <v>-1105112565097</v>
      </c>
      <c r="J65" s="5">
        <v>-471564789641</v>
      </c>
      <c r="K65" s="5">
        <v>-336257952982</v>
      </c>
      <c r="L65" s="5">
        <v>-364242004535</v>
      </c>
      <c r="M65" s="5">
        <v>-308417129586</v>
      </c>
      <c r="N65" s="5">
        <v>-317347167952</v>
      </c>
      <c r="O65" s="5">
        <v>-228681933768</v>
      </c>
      <c r="P65" s="5">
        <v>-139133554738</v>
      </c>
      <c r="Q65" s="5">
        <v>-87525058730</v>
      </c>
      <c r="R65" s="5">
        <v>-28348822842</v>
      </c>
    </row>
    <row r="66" spans="2:18" ht="15.5" x14ac:dyDescent="0.35">
      <c r="C66" t="s">
        <v>28</v>
      </c>
      <c r="D66" s="5">
        <v>15802096090</v>
      </c>
      <c r="E66" s="5">
        <v>-1543679215035</v>
      </c>
      <c r="F66" s="5">
        <v>122247857165</v>
      </c>
      <c r="G66" s="5">
        <v>55554827436</v>
      </c>
      <c r="I66" s="5">
        <v>-1340968561639</v>
      </c>
      <c r="J66" s="5">
        <v>203632366703</v>
      </c>
      <c r="K66" s="5">
        <v>181788066851</v>
      </c>
      <c r="L66" s="5">
        <v>192941358059</v>
      </c>
      <c r="M66" s="5">
        <v>156800353770</v>
      </c>
      <c r="N66" s="5">
        <v>127342712236</v>
      </c>
      <c r="O66" s="5">
        <v>551412616943</v>
      </c>
      <c r="P66" s="5">
        <v>521151393576</v>
      </c>
      <c r="Q66" s="5">
        <v>301340012063</v>
      </c>
      <c r="R66" s="5">
        <v>52934190287</v>
      </c>
    </row>
    <row r="67" spans="2:18" ht="15.5" x14ac:dyDescent="0.35">
      <c r="C67" t="s">
        <v>27</v>
      </c>
      <c r="D67" s="5">
        <v>-31755614587</v>
      </c>
      <c r="E67" s="5">
        <v>-3095888491</v>
      </c>
      <c r="F67" s="5">
        <v>-2950350501</v>
      </c>
      <c r="G67" s="5">
        <v>17914449450</v>
      </c>
      <c r="I67" s="5">
        <v>-11113205155</v>
      </c>
      <c r="J67" s="5">
        <v>-9534755388</v>
      </c>
      <c r="K67" s="5">
        <v>-9006796782</v>
      </c>
      <c r="L67" s="5">
        <v>-11279742435</v>
      </c>
      <c r="M67" s="5">
        <v>-9987168433</v>
      </c>
      <c r="N67" s="5">
        <v>-11460783492</v>
      </c>
      <c r="O67" s="5">
        <v>-112159353835</v>
      </c>
      <c r="P67" s="5">
        <v>-88853235591</v>
      </c>
      <c r="Q67" s="5">
        <v>-56789545667</v>
      </c>
      <c r="R67" s="5">
        <v>-11571367484</v>
      </c>
    </row>
    <row r="68" spans="2:18" ht="15.5" x14ac:dyDescent="0.35">
      <c r="C68" t="s">
        <v>277</v>
      </c>
      <c r="D68" s="5">
        <v>-1427345039</v>
      </c>
      <c r="E68" s="5">
        <v>-3095888491</v>
      </c>
      <c r="F68" s="5">
        <v>-2950350501</v>
      </c>
      <c r="G68" s="5">
        <v>-3485796020</v>
      </c>
      <c r="I68" s="5">
        <v>-11113205155</v>
      </c>
      <c r="J68" s="5">
        <v>-9534755388</v>
      </c>
      <c r="K68" s="5">
        <v>-9006796782</v>
      </c>
      <c r="L68" s="5">
        <v>-11279742435</v>
      </c>
      <c r="M68" s="5">
        <v>-9987168433</v>
      </c>
      <c r="N68" s="5">
        <v>-11460783492</v>
      </c>
      <c r="O68" s="5">
        <v>-14557168172</v>
      </c>
      <c r="P68" s="5">
        <v>-14342772836</v>
      </c>
      <c r="Q68" s="5">
        <v>-12888722269</v>
      </c>
      <c r="R68" s="5">
        <v>-5662534211</v>
      </c>
    </row>
    <row r="69" spans="2:18" ht="15.5" x14ac:dyDescent="0.35">
      <c r="C69" t="s">
        <v>81</v>
      </c>
      <c r="D69" s="5">
        <v>-30328269548</v>
      </c>
      <c r="G69" s="5">
        <v>21400245470</v>
      </c>
      <c r="O69" s="5">
        <v>-97602185663</v>
      </c>
      <c r="P69" s="5">
        <v>-74510462755</v>
      </c>
      <c r="Q69" s="5">
        <v>-43900823398</v>
      </c>
      <c r="R69" s="5">
        <v>-5908833273</v>
      </c>
    </row>
    <row r="70" spans="2:18" ht="15.5" x14ac:dyDescent="0.35">
      <c r="C70" t="s">
        <v>279</v>
      </c>
      <c r="D70" s="5">
        <v>-31755614587</v>
      </c>
      <c r="E70" s="5">
        <v>-3095888491</v>
      </c>
      <c r="F70" s="5">
        <v>-2950350501</v>
      </c>
      <c r="G70" s="5">
        <v>17914449450</v>
      </c>
      <c r="I70" s="5">
        <v>-11113205155</v>
      </c>
      <c r="J70" s="5">
        <v>-9534755388</v>
      </c>
      <c r="K70" s="5">
        <v>-9006796782</v>
      </c>
      <c r="L70" s="5">
        <v>-11279742435</v>
      </c>
      <c r="M70" s="5">
        <v>-9987168433</v>
      </c>
      <c r="N70" s="5">
        <v>-11460783492</v>
      </c>
      <c r="O70" s="5">
        <v>-112159353835</v>
      </c>
      <c r="P70" s="5">
        <v>-88853235591</v>
      </c>
      <c r="Q70" s="5">
        <v>-56789545667</v>
      </c>
      <c r="R70" s="5">
        <v>-11571367484</v>
      </c>
    </row>
    <row r="71" spans="2:18" ht="15.5" x14ac:dyDescent="0.35">
      <c r="C71" t="s">
        <v>83</v>
      </c>
      <c r="D71" s="5">
        <v>-15953518497</v>
      </c>
      <c r="E71" s="5">
        <v>-1546775103526</v>
      </c>
      <c r="F71" s="5">
        <v>119297506664</v>
      </c>
      <c r="G71" s="5">
        <v>73469276886</v>
      </c>
      <c r="I71" s="5">
        <v>-1352081766794</v>
      </c>
      <c r="J71" s="5">
        <v>194097611315</v>
      </c>
      <c r="K71" s="5">
        <v>172781270069</v>
      </c>
      <c r="L71" s="5">
        <v>181661615624</v>
      </c>
      <c r="M71" s="5">
        <v>146813185337</v>
      </c>
      <c r="N71" s="5">
        <v>115881928744</v>
      </c>
      <c r="O71" s="5">
        <v>439253263108</v>
      </c>
      <c r="P71" s="5">
        <v>432298157985</v>
      </c>
      <c r="Q71" s="5">
        <v>244550466396</v>
      </c>
      <c r="R71" s="5">
        <v>41362822803</v>
      </c>
    </row>
    <row r="72" spans="2:18" ht="15.5" x14ac:dyDescent="0.35">
      <c r="C72" t="s">
        <v>84</v>
      </c>
      <c r="E72" s="5">
        <v>9134052642</v>
      </c>
      <c r="I72" s="5">
        <v>9134052642</v>
      </c>
      <c r="J72" s="5">
        <v>3890741454</v>
      </c>
      <c r="K72" s="5">
        <v>8166448630</v>
      </c>
      <c r="L72" s="5">
        <v>7557239062</v>
      </c>
      <c r="M72" s="5">
        <v>10781126516</v>
      </c>
      <c r="N72" s="5">
        <v>5312066243</v>
      </c>
      <c r="O72" s="5">
        <v>5194682679</v>
      </c>
      <c r="P72" s="5">
        <v>36771933354</v>
      </c>
      <c r="Q72" s="5">
        <v>2617082556</v>
      </c>
      <c r="R72" s="5">
        <v>-7015935</v>
      </c>
    </row>
    <row r="73" spans="2:18" ht="15.5" x14ac:dyDescent="0.35">
      <c r="C73" t="s">
        <v>85</v>
      </c>
      <c r="D73" s="5">
        <v>-15953518497</v>
      </c>
      <c r="E73" s="5">
        <v>-1537641050884</v>
      </c>
      <c r="F73" s="5">
        <v>119297506664</v>
      </c>
      <c r="G73" s="5">
        <v>73469276886</v>
      </c>
      <c r="I73" s="5">
        <v>-1342947714152</v>
      </c>
      <c r="J73" s="5">
        <v>197988352769</v>
      </c>
      <c r="K73" s="5">
        <v>180947718699</v>
      </c>
      <c r="L73" s="5">
        <v>189218854686</v>
      </c>
      <c r="M73" s="5">
        <v>157594311853</v>
      </c>
      <c r="N73" s="5">
        <v>121193994987</v>
      </c>
      <c r="O73" s="5">
        <v>444447945787</v>
      </c>
      <c r="P73" s="5">
        <v>469070091339</v>
      </c>
      <c r="Q73" s="5">
        <v>247167548952</v>
      </c>
      <c r="R73" s="5">
        <v>41355806868</v>
      </c>
    </row>
    <row r="74" spans="2:18" ht="15.5" x14ac:dyDescent="0.35">
      <c r="C74" t="s">
        <v>86</v>
      </c>
      <c r="D74" s="5">
        <v>-15953518498</v>
      </c>
      <c r="E74" s="5">
        <v>-1546775103525</v>
      </c>
      <c r="F74" s="5">
        <v>119297506664</v>
      </c>
      <c r="G74" s="5">
        <v>73469276885</v>
      </c>
      <c r="I74" s="5">
        <v>-1352081766794</v>
      </c>
      <c r="J74" s="5">
        <v>194097611315</v>
      </c>
      <c r="K74" s="5">
        <v>172781270069</v>
      </c>
      <c r="L74" s="5">
        <v>181661615624</v>
      </c>
      <c r="M74" s="5">
        <v>146813185337</v>
      </c>
      <c r="N74" s="5">
        <v>115881928744</v>
      </c>
      <c r="O74" s="5">
        <v>439253263108</v>
      </c>
      <c r="P74" s="5">
        <v>432298157985</v>
      </c>
      <c r="Q74" s="5">
        <v>244550466396</v>
      </c>
      <c r="R74" s="5">
        <v>41362822803</v>
      </c>
    </row>
    <row r="75" spans="2:18" ht="15.5" x14ac:dyDescent="0.35">
      <c r="C75" t="s">
        <v>7</v>
      </c>
      <c r="D75" s="5">
        <v>-46180195184</v>
      </c>
      <c r="E75" s="5">
        <v>-1561177260678</v>
      </c>
      <c r="F75" s="5">
        <v>100350071752</v>
      </c>
      <c r="G75" s="5">
        <v>32110522601</v>
      </c>
      <c r="I75" s="5">
        <v>-1456200827870</v>
      </c>
      <c r="J75" s="5">
        <v>95464757389</v>
      </c>
      <c r="K75" s="5">
        <v>85751201217</v>
      </c>
      <c r="L75" s="5">
        <v>106055828797</v>
      </c>
      <c r="M75" s="5">
        <v>83929953009</v>
      </c>
      <c r="N75" s="5">
        <v>62338176022</v>
      </c>
      <c r="O75" s="5">
        <v>333786741618</v>
      </c>
      <c r="P75" s="5">
        <v>345793060786</v>
      </c>
      <c r="Q75" s="5">
        <v>190605335908</v>
      </c>
      <c r="R75" s="5">
        <v>41355806868</v>
      </c>
    </row>
    <row r="76" spans="2:18" ht="15.5" x14ac:dyDescent="0.35">
      <c r="C76" t="s">
        <v>88</v>
      </c>
      <c r="D76" s="5">
        <v>-15953518498</v>
      </c>
      <c r="E76" s="5">
        <v>-1546775103525</v>
      </c>
      <c r="F76" s="5">
        <v>119297506664</v>
      </c>
      <c r="G76" s="5">
        <v>73469276885</v>
      </c>
      <c r="I76" s="5">
        <v>-1352081766794</v>
      </c>
      <c r="J76" s="5">
        <v>194097611315</v>
      </c>
      <c r="K76" s="5">
        <v>172781270069</v>
      </c>
      <c r="L76" s="5">
        <v>181661615624</v>
      </c>
      <c r="M76" s="5">
        <v>146813185337</v>
      </c>
      <c r="N76" s="5">
        <v>115881928744</v>
      </c>
      <c r="O76" s="5">
        <v>439253263108</v>
      </c>
      <c r="P76" s="5">
        <v>432298157985</v>
      </c>
      <c r="Q76" s="5">
        <v>244550466396</v>
      </c>
      <c r="R76" s="5">
        <v>41362822803</v>
      </c>
    </row>
    <row r="77" spans="2:18" ht="15.5" x14ac:dyDescent="0.35">
      <c r="C77" t="s">
        <v>89</v>
      </c>
      <c r="D77" s="5">
        <v>-15953518498</v>
      </c>
      <c r="E77" s="5">
        <v>-1537641050883</v>
      </c>
      <c r="F77" s="5">
        <v>119297506664</v>
      </c>
      <c r="G77" s="5">
        <v>73469276885</v>
      </c>
      <c r="I77" s="5">
        <v>-1342947714152</v>
      </c>
      <c r="J77" s="5">
        <v>197988352769</v>
      </c>
      <c r="K77" s="5">
        <v>180947718699</v>
      </c>
      <c r="L77" s="5">
        <v>189218854686</v>
      </c>
      <c r="M77" s="5">
        <v>157594311853</v>
      </c>
      <c r="N77" s="5">
        <v>121193994987</v>
      </c>
      <c r="O77" s="5">
        <v>444447945787</v>
      </c>
      <c r="P77" s="5">
        <v>469070091339</v>
      </c>
      <c r="Q77" s="5">
        <v>247167548952</v>
      </c>
      <c r="R77" s="5">
        <v>41355806868</v>
      </c>
    </row>
    <row r="78" spans="2:18" ht="15.5" x14ac:dyDescent="0.35">
      <c r="C78" t="s">
        <v>90</v>
      </c>
      <c r="D78" s="5">
        <v>-15953518498</v>
      </c>
      <c r="E78" s="5">
        <v>-1537641050883</v>
      </c>
      <c r="F78" s="5">
        <v>119297506664</v>
      </c>
      <c r="G78" s="5">
        <v>73469276885</v>
      </c>
      <c r="I78" s="5">
        <v>-1342947714152</v>
      </c>
      <c r="J78" s="5">
        <v>197988352769</v>
      </c>
      <c r="K78" s="5">
        <v>180947718699</v>
      </c>
      <c r="L78" s="5">
        <v>189218854686</v>
      </c>
      <c r="M78" s="5">
        <v>157594311853</v>
      </c>
      <c r="N78" s="5">
        <v>121193994987</v>
      </c>
      <c r="O78" s="5">
        <v>444447945787</v>
      </c>
      <c r="P78" s="5">
        <v>469070091339</v>
      </c>
      <c r="Q78" s="5">
        <v>247167548952</v>
      </c>
      <c r="R78" s="5">
        <v>41355806868</v>
      </c>
    </row>
    <row r="80" spans="2:18" ht="15.5" x14ac:dyDescent="0.35">
      <c r="B80" t="s">
        <v>91</v>
      </c>
      <c r="C80" t="s">
        <v>92</v>
      </c>
    </row>
    <row r="81" spans="3:18" ht="15.5" x14ac:dyDescent="0.35">
      <c r="C81" t="s">
        <v>93</v>
      </c>
    </row>
    <row r="82" spans="3:18" ht="15.5" x14ac:dyDescent="0.35">
      <c r="C82" t="s">
        <v>19</v>
      </c>
      <c r="D82" s="5">
        <v>173608931807</v>
      </c>
      <c r="E82" s="5">
        <v>254393876084</v>
      </c>
      <c r="F82" s="5">
        <v>147369515342</v>
      </c>
      <c r="G82" s="5">
        <v>61642887595</v>
      </c>
      <c r="I82" s="5">
        <v>254393876084</v>
      </c>
      <c r="J82" s="5">
        <v>268063079610</v>
      </c>
      <c r="K82" s="5">
        <v>158012909569</v>
      </c>
      <c r="L82" s="5">
        <v>305614888536</v>
      </c>
      <c r="M82" s="5">
        <v>255387879363</v>
      </c>
      <c r="N82" s="5">
        <v>271262241670</v>
      </c>
      <c r="O82" s="5">
        <v>549104701857</v>
      </c>
      <c r="P82" s="5">
        <v>630943315426</v>
      </c>
      <c r="Q82" s="5">
        <v>1132459133995</v>
      </c>
      <c r="R82" s="5">
        <v>210955959903</v>
      </c>
    </row>
    <row r="83" spans="3:18" ht="15.5" x14ac:dyDescent="0.35">
      <c r="C83" t="s">
        <v>519</v>
      </c>
      <c r="D83" s="5">
        <v>112752198037</v>
      </c>
      <c r="E83" s="5">
        <v>112752609952</v>
      </c>
      <c r="F83" s="5">
        <v>112752609952</v>
      </c>
      <c r="G83" s="5">
        <v>112752609952</v>
      </c>
      <c r="I83" s="5">
        <v>112752609952</v>
      </c>
      <c r="J83" s="5">
        <v>112752609952</v>
      </c>
      <c r="K83" s="5">
        <v>107756526527</v>
      </c>
      <c r="L83" s="5">
        <v>109472110056</v>
      </c>
      <c r="M83" s="5">
        <v>156092127791</v>
      </c>
    </row>
    <row r="84" spans="3:18" ht="15.5" x14ac:dyDescent="0.35">
      <c r="C84" t="s">
        <v>94</v>
      </c>
      <c r="D84" s="5">
        <v>1114673391249</v>
      </c>
      <c r="E84" s="5">
        <v>1360099704039</v>
      </c>
      <c r="F84" s="5">
        <v>1784724579458</v>
      </c>
      <c r="G84" s="5">
        <v>1506077928530</v>
      </c>
      <c r="I84" s="5">
        <v>1360099704039</v>
      </c>
      <c r="J84" s="5">
        <v>1370510363046</v>
      </c>
      <c r="K84" s="5">
        <v>1506630082325</v>
      </c>
      <c r="L84" s="5">
        <v>808911460338</v>
      </c>
      <c r="M84" s="5">
        <v>797797756491</v>
      </c>
      <c r="N84" s="5">
        <v>723921618077</v>
      </c>
      <c r="O84" s="5">
        <v>689313638406</v>
      </c>
      <c r="P84" s="5">
        <v>629811059221</v>
      </c>
      <c r="Q84" s="5">
        <v>602213238833</v>
      </c>
      <c r="R84" s="5">
        <v>100820690209</v>
      </c>
    </row>
    <row r="85" spans="3:18" ht="15.5" x14ac:dyDescent="0.35">
      <c r="C85" t="s">
        <v>283</v>
      </c>
    </row>
    <row r="86" spans="3:18" ht="15.5" x14ac:dyDescent="0.35">
      <c r="C86" t="s">
        <v>282</v>
      </c>
      <c r="D86" s="5">
        <v>145661829497</v>
      </c>
      <c r="E86" s="5">
        <v>142446505656</v>
      </c>
      <c r="F86" s="5">
        <v>139503932150</v>
      </c>
      <c r="G86" s="5">
        <v>137317178118</v>
      </c>
      <c r="I86" s="5">
        <v>142446505656</v>
      </c>
      <c r="J86" s="5">
        <v>135796932933</v>
      </c>
      <c r="K86" s="5">
        <v>126997715567</v>
      </c>
      <c r="L86" s="5">
        <v>74360073745</v>
      </c>
      <c r="M86" s="5">
        <v>64471176845</v>
      </c>
    </row>
    <row r="87" spans="3:18" ht="15.5" x14ac:dyDescent="0.35">
      <c r="C87" t="s">
        <v>284</v>
      </c>
      <c r="D87" s="5">
        <v>1114673391249</v>
      </c>
      <c r="E87" s="5">
        <v>1360099704039</v>
      </c>
      <c r="F87" s="5">
        <v>1784724579458</v>
      </c>
      <c r="G87" s="5">
        <v>1506077928530</v>
      </c>
      <c r="I87" s="5">
        <v>1360099704039</v>
      </c>
      <c r="J87" s="5">
        <v>1370510363046</v>
      </c>
      <c r="K87" s="5">
        <v>1506630082325</v>
      </c>
      <c r="L87" s="5">
        <v>808911460338</v>
      </c>
      <c r="M87" s="5">
        <v>797797756491</v>
      </c>
      <c r="N87" s="5">
        <v>723921618077</v>
      </c>
      <c r="O87" s="5">
        <v>689313638406</v>
      </c>
      <c r="P87" s="5">
        <v>629811059221</v>
      </c>
      <c r="Q87" s="5">
        <v>602213238833</v>
      </c>
      <c r="R87" s="5">
        <v>100820690209</v>
      </c>
    </row>
    <row r="88" spans="3:18" ht="15.5" x14ac:dyDescent="0.35">
      <c r="C88" t="s">
        <v>773</v>
      </c>
      <c r="D88" s="5">
        <v>94678727162</v>
      </c>
      <c r="E88" s="5">
        <v>106113907153</v>
      </c>
      <c r="F88" s="5">
        <v>129326710506</v>
      </c>
      <c r="G88" s="5">
        <v>111158710779</v>
      </c>
      <c r="I88" s="5">
        <v>106113907153</v>
      </c>
      <c r="J88" s="5">
        <v>107568686897</v>
      </c>
      <c r="K88" s="5">
        <v>195787356589</v>
      </c>
      <c r="L88" s="5">
        <v>171225242810</v>
      </c>
      <c r="M88" s="5">
        <v>131209258844</v>
      </c>
      <c r="N88" s="5">
        <v>153753399477</v>
      </c>
      <c r="O88" s="5">
        <v>174293656051</v>
      </c>
      <c r="P88" s="5">
        <v>170351779319</v>
      </c>
      <c r="Q88" s="5">
        <v>22844515569</v>
      </c>
      <c r="R88" s="5">
        <v>10769253684</v>
      </c>
    </row>
    <row r="89" spans="3:18" ht="15.5" x14ac:dyDescent="0.35">
      <c r="C89" t="s">
        <v>774</v>
      </c>
      <c r="D89" s="5">
        <v>94678727162</v>
      </c>
      <c r="E89" s="5">
        <v>106113907153</v>
      </c>
      <c r="F89" s="5">
        <v>129326710506</v>
      </c>
      <c r="G89" s="5">
        <v>111158710779</v>
      </c>
      <c r="I89" s="5">
        <v>106113907153</v>
      </c>
      <c r="J89" s="5">
        <v>107568686897</v>
      </c>
      <c r="K89" s="5">
        <v>195787356589</v>
      </c>
      <c r="L89" s="5">
        <v>171225242810</v>
      </c>
      <c r="M89" s="5">
        <v>131209258844</v>
      </c>
      <c r="N89" s="5">
        <v>153753399477</v>
      </c>
      <c r="O89" s="5">
        <v>174293656051</v>
      </c>
      <c r="P89" s="5">
        <v>170351779319</v>
      </c>
      <c r="Q89" s="5">
        <v>22844515569</v>
      </c>
      <c r="R89" s="5">
        <v>10769253684</v>
      </c>
    </row>
    <row r="90" spans="3:18" ht="15.5" x14ac:dyDescent="0.35">
      <c r="C90" t="s">
        <v>775</v>
      </c>
      <c r="K90" s="5">
        <v>5040358482</v>
      </c>
      <c r="L90" s="5">
        <v>12057867062</v>
      </c>
      <c r="M90" s="5">
        <v>18473541159</v>
      </c>
    </row>
    <row r="91" spans="3:18" ht="15.5" x14ac:dyDescent="0.35">
      <c r="C91" t="s">
        <v>95</v>
      </c>
      <c r="L91" s="5">
        <v>110188349350</v>
      </c>
    </row>
    <row r="92" spans="3:18" ht="15.5" x14ac:dyDescent="0.35">
      <c r="C92" t="s">
        <v>285</v>
      </c>
      <c r="L92" s="5">
        <v>110188349350</v>
      </c>
    </row>
    <row r="93" spans="3:18" ht="15.5" x14ac:dyDescent="0.35">
      <c r="C93" t="s">
        <v>96</v>
      </c>
      <c r="D93" s="5">
        <v>202173734557</v>
      </c>
      <c r="E93" s="5">
        <v>219603462803</v>
      </c>
      <c r="F93" s="5">
        <v>222438302442</v>
      </c>
      <c r="G93" s="5">
        <v>171611799738</v>
      </c>
      <c r="I93" s="5">
        <v>219603462803</v>
      </c>
      <c r="J93" s="5">
        <v>152619787600</v>
      </c>
      <c r="K93" s="5">
        <v>167652474661</v>
      </c>
      <c r="L93" s="5">
        <v>154034323581</v>
      </c>
      <c r="M93" s="5">
        <v>125996969406</v>
      </c>
      <c r="N93" s="5">
        <v>58979521801</v>
      </c>
      <c r="O93" s="5">
        <v>90851820025</v>
      </c>
      <c r="P93" s="5">
        <v>79172142400</v>
      </c>
      <c r="Q93" s="5">
        <v>58514079891</v>
      </c>
      <c r="R93" s="5">
        <v>2802845610</v>
      </c>
    </row>
    <row r="94" spans="3:18" ht="15.5" x14ac:dyDescent="0.35">
      <c r="C94" t="s">
        <v>77</v>
      </c>
      <c r="D94" s="5">
        <v>57722909505</v>
      </c>
      <c r="E94" s="5">
        <v>39092951482</v>
      </c>
      <c r="F94" s="5">
        <v>32588420473</v>
      </c>
      <c r="G94" s="5">
        <v>32588420473</v>
      </c>
      <c r="I94" s="5">
        <v>39092951482</v>
      </c>
      <c r="J94" s="5">
        <v>32588420473</v>
      </c>
      <c r="K94" s="5">
        <v>27463211322</v>
      </c>
      <c r="L94" s="5">
        <v>21927569231</v>
      </c>
      <c r="M94" s="5">
        <v>16623394976</v>
      </c>
      <c r="N94" s="5">
        <v>9622605011</v>
      </c>
      <c r="O94" s="5">
        <v>24483745951</v>
      </c>
      <c r="P94" s="5">
        <v>21972445128</v>
      </c>
      <c r="Q94" s="5">
        <v>2604126287</v>
      </c>
      <c r="R94" s="5">
        <v>-12956269</v>
      </c>
    </row>
    <row r="95" spans="3:18" ht="15.5" x14ac:dyDescent="0.35">
      <c r="C95" t="s">
        <v>98</v>
      </c>
      <c r="D95" s="5">
        <v>4476976967565</v>
      </c>
      <c r="E95" s="5">
        <v>4711481738795</v>
      </c>
      <c r="F95" s="5">
        <v>5888377491071</v>
      </c>
      <c r="G95" s="5">
        <v>5511821980402</v>
      </c>
      <c r="I95" s="5">
        <v>4711481738795</v>
      </c>
      <c r="J95" s="5">
        <v>5372281010010</v>
      </c>
      <c r="K95" s="5">
        <v>4965574616029</v>
      </c>
      <c r="L95" s="5">
        <v>4904800490247</v>
      </c>
      <c r="M95" s="5">
        <v>4217360162330</v>
      </c>
      <c r="N95" s="5">
        <v>3994868772421</v>
      </c>
      <c r="O95" s="5">
        <v>4542737187121</v>
      </c>
      <c r="P95" s="5">
        <v>3118829362600</v>
      </c>
      <c r="Q95" s="5">
        <v>2661129385130</v>
      </c>
      <c r="R95" s="5">
        <v>466985921576</v>
      </c>
    </row>
    <row r="96" spans="3:18" ht="15.5" x14ac:dyDescent="0.35">
      <c r="C96" t="s">
        <v>99</v>
      </c>
    </row>
    <row r="97" spans="3:18" ht="15.5" x14ac:dyDescent="0.35">
      <c r="C97" t="s">
        <v>101</v>
      </c>
      <c r="D97" s="5">
        <v>762121946976</v>
      </c>
      <c r="E97" s="5">
        <v>877603582310</v>
      </c>
      <c r="F97" s="5">
        <v>929348050823</v>
      </c>
      <c r="G97" s="5">
        <v>1041732469242</v>
      </c>
      <c r="I97" s="5">
        <v>877603582310</v>
      </c>
      <c r="J97" s="5">
        <v>1230438096398</v>
      </c>
      <c r="K97" s="5">
        <v>1500698001491</v>
      </c>
      <c r="L97" s="5">
        <v>1712080501126</v>
      </c>
      <c r="M97" s="5">
        <v>2076320595355</v>
      </c>
      <c r="N97" s="5">
        <v>2341277461220</v>
      </c>
      <c r="O97" s="5">
        <v>2967439919428</v>
      </c>
      <c r="P97" s="5">
        <v>2886918307456</v>
      </c>
      <c r="Q97" s="5">
        <v>2206321174798</v>
      </c>
      <c r="R97" s="5">
        <v>599403531618</v>
      </c>
    </row>
    <row r="98" spans="3:18" ht="15.5" x14ac:dyDescent="0.35">
      <c r="C98" t="s">
        <v>340</v>
      </c>
      <c r="D98" s="5">
        <v>246863514371</v>
      </c>
      <c r="E98" s="5">
        <v>246863514371</v>
      </c>
      <c r="F98" s="5">
        <v>246863514371</v>
      </c>
      <c r="G98" s="5">
        <v>246863514371</v>
      </c>
      <c r="I98" s="5">
        <v>246863514371</v>
      </c>
      <c r="J98" s="5">
        <v>246863514371</v>
      </c>
      <c r="K98" s="5">
        <v>246863514371</v>
      </c>
      <c r="L98" s="5">
        <v>246863514371</v>
      </c>
      <c r="M98" s="5">
        <v>246863514371</v>
      </c>
      <c r="N98" s="5">
        <v>246863514371</v>
      </c>
      <c r="O98" s="5">
        <v>246863514371</v>
      </c>
      <c r="P98" s="5">
        <v>246863514371</v>
      </c>
      <c r="Q98" s="5">
        <v>246863514371</v>
      </c>
    </row>
    <row r="99" spans="3:18" ht="15.5" x14ac:dyDescent="0.35">
      <c r="C99" t="s">
        <v>286</v>
      </c>
      <c r="D99" s="5">
        <v>4422516412</v>
      </c>
      <c r="E99" s="5">
        <v>4422516412</v>
      </c>
      <c r="F99" s="5">
        <v>6530832409</v>
      </c>
      <c r="G99" s="5">
        <v>6530832409</v>
      </c>
      <c r="I99" s="5">
        <v>4422516412</v>
      </c>
      <c r="J99" s="5">
        <v>6530832409</v>
      </c>
      <c r="K99" s="5">
        <v>3254733747</v>
      </c>
      <c r="L99" s="5">
        <v>2959290698</v>
      </c>
      <c r="M99" s="5">
        <v>3719899146</v>
      </c>
      <c r="N99" s="5">
        <v>3908961996</v>
      </c>
      <c r="O99" s="5">
        <v>3822788500</v>
      </c>
      <c r="P99" s="5">
        <v>3385009200</v>
      </c>
      <c r="Q99" s="5">
        <v>11273230535</v>
      </c>
    </row>
    <row r="100" spans="3:18" ht="15.5" x14ac:dyDescent="0.35">
      <c r="C100" t="s">
        <v>103</v>
      </c>
      <c r="D100" s="5">
        <v>2120832441829</v>
      </c>
      <c r="E100" s="5">
        <v>2068261551614</v>
      </c>
      <c r="F100" s="5">
        <v>2051159343552</v>
      </c>
      <c r="G100" s="5">
        <v>2058056242537</v>
      </c>
      <c r="I100" s="5">
        <v>2068261551614</v>
      </c>
      <c r="J100" s="5">
        <v>2276567565158</v>
      </c>
      <c r="K100" s="5">
        <v>2199415542042</v>
      </c>
      <c r="L100" s="5">
        <v>2683639841998</v>
      </c>
      <c r="M100" s="5">
        <v>2812288117685</v>
      </c>
      <c r="N100" s="5">
        <v>2901113273303</v>
      </c>
      <c r="O100" s="5">
        <v>3218126222299</v>
      </c>
      <c r="P100" s="5">
        <v>3137166831027</v>
      </c>
      <c r="Q100" s="5">
        <v>2464457919704</v>
      </c>
      <c r="R100" s="5">
        <v>599403531618</v>
      </c>
    </row>
    <row r="101" spans="3:18" ht="15.5" x14ac:dyDescent="0.35">
      <c r="C101" t="s">
        <v>104</v>
      </c>
      <c r="D101" s="5">
        <v>6597809409394</v>
      </c>
      <c r="E101" s="5">
        <v>6779743290409</v>
      </c>
      <c r="F101" s="5">
        <v>7939536834623</v>
      </c>
      <c r="G101" s="5">
        <v>7569878222939</v>
      </c>
      <c r="I101" s="5">
        <v>6779743290409</v>
      </c>
      <c r="J101" s="5">
        <v>7648848575168</v>
      </c>
      <c r="K101" s="5">
        <v>7164990158071</v>
      </c>
      <c r="L101" s="5">
        <v>7588440332245</v>
      </c>
      <c r="M101" s="5">
        <v>7029648280015</v>
      </c>
      <c r="N101" s="5">
        <v>6895982045724</v>
      </c>
      <c r="O101" s="5">
        <v>7760863409420</v>
      </c>
      <c r="P101" s="5">
        <v>6255996193627</v>
      </c>
      <c r="Q101" s="5">
        <v>5125587304834</v>
      </c>
      <c r="R101" s="5">
        <v>1066389453194</v>
      </c>
    </row>
    <row r="102" spans="3:18" ht="15.5" x14ac:dyDescent="0.35">
      <c r="C102" t="s">
        <v>105</v>
      </c>
    </row>
    <row r="103" spans="3:18" ht="15.5" x14ac:dyDescent="0.35">
      <c r="C103" t="s">
        <v>106</v>
      </c>
    </row>
    <row r="104" spans="3:18" ht="15.5" x14ac:dyDescent="0.35">
      <c r="C104" t="s">
        <v>107</v>
      </c>
      <c r="D104" s="5">
        <v>3469480518102</v>
      </c>
      <c r="E104" s="5">
        <v>4095380102865</v>
      </c>
      <c r="F104" s="5">
        <v>3393013535592</v>
      </c>
      <c r="G104" s="5">
        <v>2795865733989</v>
      </c>
      <c r="I104" s="5">
        <v>4095380102865</v>
      </c>
      <c r="J104" s="5">
        <v>3134261627402</v>
      </c>
      <c r="K104" s="5">
        <v>3223008646012</v>
      </c>
      <c r="L104" s="5">
        <v>3795391008899</v>
      </c>
      <c r="M104" s="5">
        <v>3555623197732</v>
      </c>
      <c r="N104" s="5">
        <v>3079420543326</v>
      </c>
      <c r="O104" s="5">
        <v>3433911106306</v>
      </c>
      <c r="P104" s="5">
        <v>1740789211959</v>
      </c>
      <c r="Q104" s="5">
        <v>1408225004242</v>
      </c>
      <c r="R104" s="5">
        <v>558854857510</v>
      </c>
    </row>
    <row r="105" spans="3:18" ht="15.5" x14ac:dyDescent="0.35">
      <c r="C105" t="s">
        <v>108</v>
      </c>
      <c r="N105" s="5">
        <v>1497373578085</v>
      </c>
      <c r="O105" s="5">
        <v>1831188362106</v>
      </c>
      <c r="P105" s="5">
        <v>1138875000144</v>
      </c>
      <c r="Q105" s="5">
        <v>950327825857</v>
      </c>
      <c r="R105" s="5">
        <v>168043682873</v>
      </c>
    </row>
    <row r="106" spans="3:18" ht="15.5" x14ac:dyDescent="0.35">
      <c r="C106" t="s">
        <v>289</v>
      </c>
      <c r="D106" s="5">
        <v>1706434321036</v>
      </c>
      <c r="E106" s="5">
        <v>1793616939660</v>
      </c>
      <c r="F106" s="5">
        <v>1667415238701</v>
      </c>
      <c r="G106" s="5">
        <v>1499590167242</v>
      </c>
      <c r="I106" s="5">
        <v>1793616939660</v>
      </c>
      <c r="J106" s="5">
        <v>1695034308750</v>
      </c>
      <c r="K106" s="5">
        <v>1112304388177</v>
      </c>
      <c r="L106" s="5">
        <v>1460914657301</v>
      </c>
      <c r="M106" s="5">
        <v>1352987529708</v>
      </c>
      <c r="N106" s="5">
        <v>1497373578085</v>
      </c>
      <c r="O106" s="5">
        <v>1831188362106</v>
      </c>
      <c r="P106" s="5">
        <v>1138875000144</v>
      </c>
      <c r="Q106" s="5">
        <v>950327825857</v>
      </c>
      <c r="R106" s="5">
        <v>168043682873</v>
      </c>
    </row>
    <row r="107" spans="3:18" ht="15.5" x14ac:dyDescent="0.35">
      <c r="C107" t="s">
        <v>109</v>
      </c>
    </row>
    <row r="108" spans="3:18" ht="15.5" x14ac:dyDescent="0.35">
      <c r="C108" t="s">
        <v>290</v>
      </c>
      <c r="D108" s="5">
        <v>145661829497</v>
      </c>
      <c r="E108" s="5">
        <v>142446505656</v>
      </c>
      <c r="F108" s="5">
        <v>139503932150</v>
      </c>
      <c r="G108" s="5">
        <v>137317178118</v>
      </c>
      <c r="I108" s="5">
        <v>142446505656</v>
      </c>
      <c r="J108" s="5">
        <v>135796932933</v>
      </c>
      <c r="K108" s="5">
        <v>126997715567</v>
      </c>
      <c r="L108" s="5">
        <v>74360073745</v>
      </c>
      <c r="M108" s="5">
        <v>64471176845</v>
      </c>
    </row>
    <row r="109" spans="3:18" ht="15.5" x14ac:dyDescent="0.35">
      <c r="C109" t="s">
        <v>776</v>
      </c>
      <c r="K109" s="5">
        <v>78117117117</v>
      </c>
    </row>
    <row r="110" spans="3:18" ht="15.5" x14ac:dyDescent="0.35">
      <c r="C110" t="s">
        <v>110</v>
      </c>
      <c r="D110" s="5">
        <v>157354414941</v>
      </c>
      <c r="E110" s="5">
        <v>193251351483</v>
      </c>
      <c r="F110" s="5">
        <v>189129365033</v>
      </c>
      <c r="G110" s="5">
        <v>133031792350</v>
      </c>
      <c r="I110" s="5">
        <v>193251351483</v>
      </c>
      <c r="J110" s="5">
        <v>46539656824</v>
      </c>
      <c r="K110" s="5">
        <v>327204497450</v>
      </c>
      <c r="L110" s="5">
        <v>265247942108</v>
      </c>
      <c r="M110" s="5">
        <v>170723067447</v>
      </c>
      <c r="N110" s="5">
        <v>250575829515</v>
      </c>
      <c r="O110" s="5">
        <v>169937270295</v>
      </c>
      <c r="P110" s="5">
        <v>84901218746</v>
      </c>
      <c r="Q110" s="5">
        <v>19250513384</v>
      </c>
      <c r="R110" s="5">
        <v>589721092</v>
      </c>
    </row>
    <row r="111" spans="3:18" ht="15.5" x14ac:dyDescent="0.35">
      <c r="C111" t="s">
        <v>112</v>
      </c>
      <c r="N111" s="5">
        <v>632923281506</v>
      </c>
      <c r="O111" s="5">
        <v>607980570887</v>
      </c>
      <c r="P111" s="5">
        <v>196592648612</v>
      </c>
      <c r="Q111" s="5">
        <v>200000000000</v>
      </c>
      <c r="R111" s="5">
        <v>200000000000</v>
      </c>
    </row>
    <row r="112" spans="3:18" ht="15.5" x14ac:dyDescent="0.35">
      <c r="C112" t="s">
        <v>777</v>
      </c>
      <c r="D112" s="5">
        <v>550701738747</v>
      </c>
      <c r="E112" s="5">
        <v>730002738908</v>
      </c>
      <c r="F112" s="5">
        <v>541325103805</v>
      </c>
      <c r="G112" s="5">
        <v>613299297706</v>
      </c>
      <c r="I112" s="5">
        <v>730002738908</v>
      </c>
      <c r="J112" s="5">
        <v>566767025467</v>
      </c>
      <c r="K112" s="5">
        <v>1017515010174</v>
      </c>
      <c r="L112" s="5">
        <v>1286621149601</v>
      </c>
      <c r="M112" s="5">
        <v>946863981175</v>
      </c>
      <c r="N112" s="5">
        <v>632923281506</v>
      </c>
      <c r="O112" s="5">
        <v>607980570887</v>
      </c>
      <c r="P112" s="5">
        <v>196592648612</v>
      </c>
      <c r="Q112" s="5">
        <v>200000000000</v>
      </c>
      <c r="R112" s="5">
        <v>200000000000</v>
      </c>
    </row>
    <row r="113" spans="3:18" ht="15.5" x14ac:dyDescent="0.35">
      <c r="C113" t="s">
        <v>113</v>
      </c>
    </row>
    <row r="114" spans="3:18" ht="15.5" x14ac:dyDescent="0.35">
      <c r="C114" t="s">
        <v>403</v>
      </c>
      <c r="D114" s="5">
        <v>27962669033</v>
      </c>
      <c r="E114" s="5">
        <v>39411401584</v>
      </c>
      <c r="F114" s="5">
        <v>215308678681</v>
      </c>
      <c r="G114" s="5">
        <v>98473741343</v>
      </c>
      <c r="I114" s="5">
        <v>39411401584</v>
      </c>
      <c r="J114" s="5">
        <v>168200015306</v>
      </c>
      <c r="K114" s="5">
        <v>187128199573</v>
      </c>
      <c r="L114" s="5">
        <v>282051788379</v>
      </c>
      <c r="M114" s="5">
        <v>676419061033</v>
      </c>
      <c r="N114" s="5">
        <v>239701232171</v>
      </c>
      <c r="O114" s="5">
        <v>427246451006</v>
      </c>
      <c r="Q114" s="5">
        <v>55000000000</v>
      </c>
      <c r="R114" s="5">
        <v>127566715966</v>
      </c>
    </row>
    <row r="115" spans="3:18" ht="15.5" x14ac:dyDescent="0.35">
      <c r="C115" t="s">
        <v>342</v>
      </c>
      <c r="D115" s="5">
        <v>609413875982</v>
      </c>
      <c r="E115" s="5">
        <v>278625822597</v>
      </c>
      <c r="F115" s="5">
        <v>618148105836</v>
      </c>
      <c r="G115" s="5">
        <v>483480151663</v>
      </c>
      <c r="I115" s="5">
        <v>278625822597</v>
      </c>
      <c r="J115" s="5">
        <v>719751177432</v>
      </c>
      <c r="K115" s="5">
        <v>163238002852</v>
      </c>
      <c r="L115" s="5">
        <v>237630526322</v>
      </c>
      <c r="M115" s="5">
        <v>217292623257</v>
      </c>
      <c r="N115" s="5">
        <v>94057334788</v>
      </c>
      <c r="O115" s="5">
        <v>176860360356</v>
      </c>
      <c r="P115" s="5">
        <v>309359380107</v>
      </c>
      <c r="Q115" s="5">
        <v>273926842700</v>
      </c>
      <c r="R115" s="5">
        <v>35296229637</v>
      </c>
    </row>
    <row r="116" spans="3:18" ht="15.5" x14ac:dyDescent="0.35">
      <c r="C116" t="s">
        <v>115</v>
      </c>
      <c r="D116" s="5">
        <v>453000697231</v>
      </c>
      <c r="E116" s="5">
        <v>738808469400</v>
      </c>
      <c r="F116" s="5">
        <v>506161050523</v>
      </c>
      <c r="G116" s="5">
        <v>423155969219</v>
      </c>
      <c r="I116" s="5">
        <v>738808469400</v>
      </c>
      <c r="J116" s="5">
        <v>245558567879</v>
      </c>
      <c r="K116" s="5">
        <v>543281539222</v>
      </c>
      <c r="L116" s="5">
        <v>485304065413</v>
      </c>
      <c r="M116" s="5">
        <v>844555760931</v>
      </c>
      <c r="N116" s="5">
        <v>362272517642</v>
      </c>
      <c r="O116" s="5">
        <v>612294203357</v>
      </c>
      <c r="P116" s="5">
        <v>164772442213</v>
      </c>
      <c r="Q116" s="5">
        <v>105007083747</v>
      </c>
      <c r="R116" s="5">
        <v>136811802916</v>
      </c>
    </row>
    <row r="117" spans="3:18" ht="15.5" x14ac:dyDescent="0.35">
      <c r="C117" t="s">
        <v>343</v>
      </c>
      <c r="D117" s="5">
        <v>100553942500</v>
      </c>
      <c r="E117" s="5">
        <v>100523731000</v>
      </c>
      <c r="F117" s="5">
        <v>100493519500</v>
      </c>
      <c r="G117" s="5">
        <v>100463308000</v>
      </c>
      <c r="I117" s="5">
        <v>100523731000</v>
      </c>
      <c r="J117" s="5">
        <v>100914260000</v>
      </c>
      <c r="K117" s="5">
        <v>202250214000</v>
      </c>
      <c r="L117" s="5">
        <v>201924818000</v>
      </c>
    </row>
    <row r="118" spans="3:18" ht="15.5" x14ac:dyDescent="0.35">
      <c r="C118" t="s">
        <v>116</v>
      </c>
      <c r="D118" s="5">
        <v>991653450019</v>
      </c>
      <c r="E118" s="5">
        <v>553494861296</v>
      </c>
      <c r="F118" s="5">
        <v>878013921900</v>
      </c>
      <c r="G118" s="5">
        <v>1204049005867</v>
      </c>
      <c r="I118" s="5">
        <v>553494861296</v>
      </c>
      <c r="J118" s="5">
        <v>1020019294750</v>
      </c>
      <c r="K118" s="5">
        <v>626889069623</v>
      </c>
      <c r="L118" s="5">
        <v>642722607392</v>
      </c>
      <c r="M118" s="5">
        <v>494741701367</v>
      </c>
      <c r="N118" s="5">
        <v>974561676075</v>
      </c>
      <c r="O118" s="5">
        <v>1164871668387</v>
      </c>
      <c r="P118" s="5">
        <v>1678451093340</v>
      </c>
      <c r="Q118" s="5">
        <v>1277215090839</v>
      </c>
      <c r="R118" s="5">
        <v>295588963168</v>
      </c>
    </row>
    <row r="119" spans="3:18" ht="15.5" x14ac:dyDescent="0.35">
      <c r="C119" t="s">
        <v>117</v>
      </c>
      <c r="D119" s="5">
        <v>991653450019</v>
      </c>
      <c r="E119" s="5">
        <v>553494861296</v>
      </c>
      <c r="F119" s="5">
        <v>878013921900</v>
      </c>
      <c r="G119" s="5">
        <v>1204049005867</v>
      </c>
      <c r="I119" s="5">
        <v>553494861296</v>
      </c>
      <c r="J119" s="5">
        <v>1020019294750</v>
      </c>
      <c r="K119" s="5">
        <v>626889069623</v>
      </c>
      <c r="L119" s="5">
        <v>642722607392</v>
      </c>
      <c r="M119" s="5">
        <v>494741701367</v>
      </c>
      <c r="N119" s="5">
        <v>974561676075</v>
      </c>
      <c r="O119" s="5">
        <v>1164871668387</v>
      </c>
      <c r="P119" s="5">
        <v>1678451093340</v>
      </c>
      <c r="Q119" s="5">
        <v>1277215090839</v>
      </c>
      <c r="R119" s="5">
        <v>295588963168</v>
      </c>
    </row>
    <row r="120" spans="3:18" ht="15.5" x14ac:dyDescent="0.35">
      <c r="C120" t="s">
        <v>119</v>
      </c>
    </row>
    <row r="121" spans="3:18" ht="15.5" x14ac:dyDescent="0.35">
      <c r="C121" t="s">
        <v>288</v>
      </c>
      <c r="D121" s="5">
        <v>104124999995</v>
      </c>
      <c r="G121" s="5">
        <v>120249999998</v>
      </c>
      <c r="J121" s="5">
        <v>43688559971</v>
      </c>
      <c r="K121" s="5">
        <v>117195576372</v>
      </c>
      <c r="L121" s="5">
        <v>114051700688</v>
      </c>
      <c r="M121" s="5">
        <v>197547645392</v>
      </c>
      <c r="N121" s="5">
        <v>865781887441</v>
      </c>
      <c r="O121" s="5">
        <v>974720257439</v>
      </c>
      <c r="P121" s="5">
        <v>1359675968534</v>
      </c>
      <c r="Q121" s="5">
        <v>995964245624</v>
      </c>
      <c r="R121" s="5">
        <v>249792439324</v>
      </c>
    </row>
    <row r="122" spans="3:18" ht="15.5" x14ac:dyDescent="0.35">
      <c r="C122" t="s">
        <v>120</v>
      </c>
      <c r="D122" s="5">
        <v>814092818477</v>
      </c>
      <c r="E122" s="5">
        <v>379149553597</v>
      </c>
      <c r="F122" s="5">
        <v>718641625336</v>
      </c>
      <c r="G122" s="5">
        <v>704193459661</v>
      </c>
      <c r="I122" s="5">
        <v>379149553597</v>
      </c>
      <c r="J122" s="5">
        <v>864353997403</v>
      </c>
      <c r="K122" s="5">
        <v>482683793224</v>
      </c>
      <c r="L122" s="5">
        <v>553607045010</v>
      </c>
      <c r="M122" s="5">
        <v>414840268649</v>
      </c>
      <c r="N122" s="5">
        <v>959839222229</v>
      </c>
      <c r="O122" s="5">
        <v>1151580617795</v>
      </c>
      <c r="P122" s="5">
        <v>1669035348641</v>
      </c>
      <c r="Q122" s="5">
        <v>1269891088324</v>
      </c>
      <c r="R122" s="5">
        <v>285088668961</v>
      </c>
    </row>
    <row r="123" spans="3:18" ht="15.5" x14ac:dyDescent="0.35">
      <c r="C123" t="s">
        <v>121</v>
      </c>
      <c r="D123" s="5">
        <v>4461133968121</v>
      </c>
      <c r="E123" s="5">
        <v>4648874964161</v>
      </c>
      <c r="F123" s="5">
        <v>4271027457492</v>
      </c>
      <c r="G123" s="5">
        <v>3999914739856</v>
      </c>
      <c r="I123" s="5">
        <v>4648874964161</v>
      </c>
      <c r="J123" s="5">
        <v>4154280922152</v>
      </c>
      <c r="K123" s="5">
        <v>3849897715635</v>
      </c>
      <c r="L123" s="5">
        <v>4438113616291</v>
      </c>
      <c r="M123" s="5">
        <v>4050364899099</v>
      </c>
      <c r="N123" s="5">
        <v>4053982219401</v>
      </c>
      <c r="O123" s="5">
        <v>4598782774693</v>
      </c>
      <c r="P123" s="5">
        <v>3419240305299</v>
      </c>
      <c r="Q123" s="5">
        <v>2685440095081</v>
      </c>
      <c r="R123" s="5">
        <v>854443820678</v>
      </c>
    </row>
    <row r="124" spans="3:18" ht="15.5" x14ac:dyDescent="0.35">
      <c r="C124" t="s">
        <v>122</v>
      </c>
    </row>
    <row r="125" spans="3:18" ht="15.5" x14ac:dyDescent="0.35">
      <c r="C125" t="s">
        <v>123</v>
      </c>
      <c r="D125" s="5">
        <v>1022427100000</v>
      </c>
      <c r="E125" s="5">
        <v>1022427100000</v>
      </c>
      <c r="F125" s="5">
        <v>1022427100000</v>
      </c>
      <c r="G125" s="5">
        <v>1022427100000</v>
      </c>
      <c r="I125" s="5">
        <v>1022427100000</v>
      </c>
      <c r="J125" s="5">
        <v>1022427100000</v>
      </c>
      <c r="K125" s="5">
        <v>1022427100000</v>
      </c>
      <c r="L125" s="5">
        <v>1022427100000</v>
      </c>
      <c r="M125" s="5">
        <v>1022427100000</v>
      </c>
      <c r="N125" s="5">
        <v>1022427100000</v>
      </c>
      <c r="O125" s="5">
        <v>1022427100000</v>
      </c>
      <c r="P125" s="5">
        <v>1022427100000</v>
      </c>
      <c r="Q125" s="5">
        <v>1022427100000</v>
      </c>
      <c r="R125" s="5">
        <v>110760000000</v>
      </c>
    </row>
    <row r="126" spans="3:18" ht="15.5" x14ac:dyDescent="0.35">
      <c r="C126" t="s">
        <v>124</v>
      </c>
      <c r="D126" s="5">
        <v>752690837037</v>
      </c>
      <c r="E126" s="5">
        <v>749560161538</v>
      </c>
      <c r="F126" s="5">
        <v>749560161538</v>
      </c>
      <c r="G126" s="5">
        <v>749560161538</v>
      </c>
      <c r="I126" s="5">
        <v>749560161538</v>
      </c>
      <c r="J126" s="5">
        <v>749560161538</v>
      </c>
      <c r="K126" s="5">
        <v>749560161538</v>
      </c>
      <c r="L126" s="5">
        <v>749560161538</v>
      </c>
      <c r="M126" s="5">
        <v>749560161538</v>
      </c>
      <c r="N126" s="5">
        <v>749560161538</v>
      </c>
      <c r="O126" s="5">
        <v>749560161538</v>
      </c>
      <c r="P126" s="5">
        <v>749560161538</v>
      </c>
      <c r="Q126" s="5">
        <v>749560161538</v>
      </c>
    </row>
    <row r="127" spans="3:18" ht="15.5" x14ac:dyDescent="0.35">
      <c r="C127" t="s">
        <v>125</v>
      </c>
      <c r="D127" s="5">
        <v>-788701594421</v>
      </c>
      <c r="E127" s="5">
        <v>-742521399238</v>
      </c>
      <c r="F127" s="5">
        <v>825160392449</v>
      </c>
      <c r="G127" s="5">
        <v>724810320697</v>
      </c>
      <c r="I127" s="5">
        <v>-742521399238</v>
      </c>
      <c r="J127" s="5">
        <v>720183959641</v>
      </c>
      <c r="K127" s="5">
        <v>629844411404</v>
      </c>
      <c r="L127" s="5">
        <v>549628852278</v>
      </c>
      <c r="M127" s="5">
        <v>456570114040</v>
      </c>
      <c r="N127" s="5">
        <v>391354822784</v>
      </c>
      <c r="O127" s="5">
        <v>721714688665</v>
      </c>
      <c r="P127" s="5">
        <v>488387764050</v>
      </c>
      <c r="Q127" s="5">
        <v>218400998025</v>
      </c>
      <c r="R127" s="5">
        <v>101198588785</v>
      </c>
    </row>
    <row r="128" spans="3:18" ht="15.5" x14ac:dyDescent="0.35">
      <c r="C128" t="s">
        <v>294</v>
      </c>
      <c r="D128" s="5">
        <v>105712113644</v>
      </c>
      <c r="E128" s="5">
        <v>105712113644</v>
      </c>
      <c r="F128" s="5">
        <v>101195136232</v>
      </c>
      <c r="G128" s="5">
        <v>101195136232</v>
      </c>
      <c r="I128" s="5">
        <v>105712113644</v>
      </c>
      <c r="J128" s="5">
        <v>101195136232</v>
      </c>
      <c r="K128" s="5">
        <v>97184358276</v>
      </c>
      <c r="L128" s="5">
        <v>92146775549</v>
      </c>
      <c r="M128" s="5">
        <v>81169294714</v>
      </c>
      <c r="N128" s="5">
        <v>72392605358</v>
      </c>
      <c r="O128" s="5">
        <v>44810688184</v>
      </c>
      <c r="P128" s="5">
        <v>17686041287</v>
      </c>
    </row>
    <row r="129" spans="2:18" ht="15.5" x14ac:dyDescent="0.35">
      <c r="C129" t="s">
        <v>295</v>
      </c>
      <c r="D129" s="5">
        <v>-894413708065</v>
      </c>
      <c r="E129" s="5">
        <v>-848233512882</v>
      </c>
      <c r="F129" s="5">
        <v>723965256217</v>
      </c>
      <c r="G129" s="5">
        <v>623615184465</v>
      </c>
      <c r="I129" s="5">
        <v>-848233512882</v>
      </c>
      <c r="J129" s="5">
        <v>618988823409</v>
      </c>
      <c r="K129" s="5">
        <v>532660053128</v>
      </c>
      <c r="L129" s="5">
        <v>457482076729</v>
      </c>
      <c r="M129" s="5">
        <v>375400819326</v>
      </c>
      <c r="N129" s="5">
        <v>318962217426</v>
      </c>
      <c r="O129" s="5">
        <v>676904000481</v>
      </c>
      <c r="P129" s="5">
        <v>470701722763</v>
      </c>
      <c r="Q129" s="5">
        <v>218400998025</v>
      </c>
      <c r="R129" s="5">
        <v>101198588785</v>
      </c>
    </row>
    <row r="130" spans="2:18" ht="15.5" x14ac:dyDescent="0.35">
      <c r="C130" t="s">
        <v>296</v>
      </c>
      <c r="D130" s="5">
        <v>-788701594421</v>
      </c>
      <c r="E130" s="5">
        <v>-742521399238</v>
      </c>
      <c r="F130" s="5">
        <v>825160392449</v>
      </c>
      <c r="G130" s="5">
        <v>724810320697</v>
      </c>
      <c r="I130" s="5">
        <v>-742521399238</v>
      </c>
      <c r="J130" s="5">
        <v>720183959641</v>
      </c>
      <c r="K130" s="5">
        <v>629844411404</v>
      </c>
      <c r="L130" s="5">
        <v>549628852278</v>
      </c>
      <c r="M130" s="5">
        <v>456570114040</v>
      </c>
      <c r="N130" s="5">
        <v>391354822784</v>
      </c>
      <c r="O130" s="5">
        <v>721714688665</v>
      </c>
      <c r="P130" s="5">
        <v>488387764050</v>
      </c>
      <c r="Q130" s="5">
        <v>218400998025</v>
      </c>
      <c r="R130" s="5">
        <v>101198588785</v>
      </c>
    </row>
    <row r="131" spans="2:18" ht="15.5" x14ac:dyDescent="0.35">
      <c r="C131" t="s">
        <v>297</v>
      </c>
      <c r="D131" s="5">
        <v>1092536189152</v>
      </c>
      <c r="E131" s="5">
        <v>1062309512466</v>
      </c>
      <c r="F131" s="5">
        <v>1038773302671</v>
      </c>
      <c r="G131" s="5">
        <v>1040577480375</v>
      </c>
      <c r="I131" s="5">
        <v>1062309512466</v>
      </c>
      <c r="J131" s="5">
        <v>969808011364</v>
      </c>
      <c r="K131" s="5">
        <v>885797558172</v>
      </c>
      <c r="L131" s="5">
        <v>806783032907</v>
      </c>
      <c r="M131" s="5">
        <v>734102610362</v>
      </c>
      <c r="N131" s="5">
        <v>669035136990</v>
      </c>
      <c r="O131" s="5">
        <v>643894938573</v>
      </c>
      <c r="P131" s="5">
        <v>554408417612</v>
      </c>
      <c r="Q131" s="5">
        <v>447154823903</v>
      </c>
    </row>
    <row r="132" spans="2:18" ht="15.5" x14ac:dyDescent="0.35">
      <c r="C132" t="s">
        <v>9</v>
      </c>
      <c r="D132" s="5">
        <v>2136675441273</v>
      </c>
      <c r="E132" s="5">
        <v>2130868326248</v>
      </c>
      <c r="F132" s="5">
        <v>3668509377131</v>
      </c>
      <c r="G132" s="5">
        <v>3569963483083</v>
      </c>
      <c r="I132" s="5">
        <v>2130868326248</v>
      </c>
      <c r="J132" s="5">
        <v>3494567653016</v>
      </c>
      <c r="K132" s="5">
        <v>3315092442436</v>
      </c>
      <c r="L132" s="5">
        <v>3150326715954</v>
      </c>
      <c r="M132" s="5">
        <v>2979283380916</v>
      </c>
      <c r="N132" s="5">
        <v>2841999826323</v>
      </c>
      <c r="O132" s="5">
        <v>3162080634727</v>
      </c>
      <c r="P132" s="5">
        <v>2836755888328</v>
      </c>
      <c r="Q132" s="5">
        <v>2440147209753</v>
      </c>
      <c r="R132" s="5">
        <v>211945632516</v>
      </c>
    </row>
    <row r="133" spans="2:18" ht="15.5" x14ac:dyDescent="0.35">
      <c r="C133" t="s">
        <v>126</v>
      </c>
      <c r="D133" s="5">
        <v>6597809409394</v>
      </c>
      <c r="E133" s="5">
        <v>6779743290409</v>
      </c>
      <c r="F133" s="5">
        <v>7939536834623</v>
      </c>
      <c r="G133" s="5">
        <v>7569878222939</v>
      </c>
      <c r="I133" s="5">
        <v>6779743290409</v>
      </c>
      <c r="J133" s="5">
        <v>7648848575168</v>
      </c>
      <c r="K133" s="5">
        <v>7164990158071</v>
      </c>
      <c r="L133" s="5">
        <v>7588440332245</v>
      </c>
      <c r="M133" s="5">
        <v>7029648280015</v>
      </c>
      <c r="N133" s="5">
        <v>6895982045724</v>
      </c>
      <c r="O133" s="5">
        <v>7760863409420</v>
      </c>
      <c r="P133" s="5">
        <v>6255996193627</v>
      </c>
      <c r="Q133" s="5">
        <v>5125587304834</v>
      </c>
      <c r="R133" s="5">
        <v>1066389453194</v>
      </c>
    </row>
    <row r="134" spans="2:18" ht="15.5" x14ac:dyDescent="0.35">
      <c r="C134" t="s">
        <v>127</v>
      </c>
      <c r="D134" s="5">
        <v>10224271000</v>
      </c>
      <c r="E134" s="5">
        <v>10224271000</v>
      </c>
      <c r="F134" s="5">
        <v>10224271000</v>
      </c>
      <c r="G134" s="5">
        <v>10224271000</v>
      </c>
      <c r="I134" s="5">
        <v>10224271000</v>
      </c>
      <c r="J134" s="5">
        <v>10224271000</v>
      </c>
      <c r="K134" s="5">
        <v>10224271000</v>
      </c>
      <c r="L134" s="5">
        <v>10224271000</v>
      </c>
      <c r="M134" s="5">
        <v>10224271000</v>
      </c>
      <c r="N134" s="5">
        <v>10224271000</v>
      </c>
      <c r="O134" s="5">
        <v>10224271000</v>
      </c>
      <c r="P134" s="5">
        <v>10224271000</v>
      </c>
      <c r="Q134" s="5">
        <v>10224271000</v>
      </c>
      <c r="R134" s="5">
        <v>110760</v>
      </c>
    </row>
    <row r="136" spans="2:18" ht="15.5" x14ac:dyDescent="0.35">
      <c r="B136" t="s">
        <v>128</v>
      </c>
      <c r="C136" t="s">
        <v>129</v>
      </c>
      <c r="D136" s="5">
        <v>285646951854</v>
      </c>
      <c r="E136" s="5">
        <v>588220446412</v>
      </c>
      <c r="F136" s="5">
        <v>324585750180</v>
      </c>
      <c r="G136" s="5">
        <v>-74133635718</v>
      </c>
      <c r="I136" s="5">
        <v>962534751928</v>
      </c>
      <c r="J136" s="5">
        <v>1086821794683</v>
      </c>
      <c r="K136" s="5">
        <v>292419847432</v>
      </c>
      <c r="L136" s="5">
        <v>541418770130</v>
      </c>
      <c r="M136" s="5">
        <v>448977733608</v>
      </c>
      <c r="N136" s="5">
        <v>483977187539</v>
      </c>
      <c r="O136" s="5">
        <v>369143132992</v>
      </c>
      <c r="P136" s="5">
        <v>449546580839</v>
      </c>
      <c r="Q136" s="5">
        <v>438502657350</v>
      </c>
      <c r="R136" s="5">
        <v>146131004145</v>
      </c>
    </row>
    <row r="137" spans="2:18" ht="15.5" x14ac:dyDescent="0.35">
      <c r="C137" t="s">
        <v>298</v>
      </c>
      <c r="D137" s="5">
        <v>1875865440620</v>
      </c>
      <c r="E137" s="5">
        <v>1753774186579</v>
      </c>
      <c r="F137" s="5">
        <v>1445729361239</v>
      </c>
      <c r="G137" s="5">
        <v>1279999421526</v>
      </c>
      <c r="I137" s="5">
        <v>5545304616711</v>
      </c>
      <c r="J137" s="5">
        <v>4539692127429</v>
      </c>
      <c r="K137" s="5">
        <v>2980307005296</v>
      </c>
      <c r="L137" s="5">
        <v>3075811553136</v>
      </c>
      <c r="M137" s="5">
        <v>2645041261985</v>
      </c>
      <c r="N137" s="5">
        <v>2362175531529</v>
      </c>
      <c r="O137" s="5">
        <v>2476475196928</v>
      </c>
      <c r="P137" s="5">
        <v>2187547075184</v>
      </c>
      <c r="Q137" s="5">
        <v>1333575594687</v>
      </c>
      <c r="R137" s="5">
        <v>325103385026</v>
      </c>
    </row>
    <row r="138" spans="2:18" ht="15.5" x14ac:dyDescent="0.35">
      <c r="C138" t="s">
        <v>778</v>
      </c>
    </row>
    <row r="139" spans="2:18" ht="15.5" x14ac:dyDescent="0.35">
      <c r="C139" t="s">
        <v>779</v>
      </c>
      <c r="D139" s="5">
        <v>-1429711719402</v>
      </c>
      <c r="E139" s="5">
        <v>-1114233952127</v>
      </c>
      <c r="F139" s="5">
        <v>-1056964272323</v>
      </c>
      <c r="G139" s="5">
        <v>-1294655683819</v>
      </c>
      <c r="I139" s="5">
        <v>-4365920385478</v>
      </c>
      <c r="J139" s="5">
        <v>-3140291749221</v>
      </c>
      <c r="K139" s="5">
        <v>-2186961034639</v>
      </c>
      <c r="L139" s="5">
        <v>-2178637454457</v>
      </c>
      <c r="M139" s="5">
        <v>-1728255214743</v>
      </c>
      <c r="N139" s="5">
        <v>-1561566432449</v>
      </c>
      <c r="O139" s="5">
        <v>-1929075900641</v>
      </c>
      <c r="P139" s="5">
        <v>-1497297927213</v>
      </c>
      <c r="Q139" s="5">
        <v>-651920688497</v>
      </c>
      <c r="R139" s="5">
        <v>-118595399922</v>
      </c>
    </row>
    <row r="140" spans="2:18" ht="15.5" x14ac:dyDescent="0.35">
      <c r="C140" t="s">
        <v>780</v>
      </c>
      <c r="D140" s="5">
        <v>-40537717401</v>
      </c>
      <c r="E140" s="5">
        <v>17787184115</v>
      </c>
      <c r="F140" s="5">
        <v>-29200372419</v>
      </c>
      <c r="G140" s="5">
        <v>-33703004609</v>
      </c>
      <c r="I140" s="5">
        <v>-70435842878</v>
      </c>
      <c r="J140" s="5">
        <v>-123071523001</v>
      </c>
      <c r="K140" s="5">
        <v>-415333597280</v>
      </c>
      <c r="L140" s="5">
        <v>-440186196748</v>
      </c>
      <c r="M140" s="5">
        <v>-438334720389</v>
      </c>
      <c r="N140" s="5">
        <v>-237059476497</v>
      </c>
      <c r="O140" s="5">
        <v>-437910693</v>
      </c>
      <c r="P140" s="5">
        <v>-73502774936</v>
      </c>
      <c r="Q140" s="5">
        <v>-95815252355</v>
      </c>
      <c r="R140" s="5">
        <v>-54189857527</v>
      </c>
    </row>
    <row r="141" spans="2:18" ht="15.5" x14ac:dyDescent="0.35">
      <c r="C141" t="s">
        <v>781</v>
      </c>
    </row>
    <row r="142" spans="2:18" ht="15.5" x14ac:dyDescent="0.35">
      <c r="C142" t="s">
        <v>348</v>
      </c>
      <c r="D142" s="5">
        <v>-1470249436803</v>
      </c>
      <c r="E142" s="5">
        <v>-1096446768012</v>
      </c>
      <c r="F142" s="5">
        <v>-1086164644742</v>
      </c>
      <c r="G142" s="5">
        <v>-1328358688428</v>
      </c>
      <c r="I142" s="5">
        <v>-4436356228356</v>
      </c>
      <c r="J142" s="5">
        <v>-3263363272222</v>
      </c>
      <c r="K142" s="5">
        <v>-2602294631919</v>
      </c>
      <c r="L142" s="5">
        <v>-2618823651205</v>
      </c>
      <c r="M142" s="5">
        <v>-2166589935132</v>
      </c>
      <c r="N142" s="5">
        <v>-1798625908946</v>
      </c>
      <c r="O142" s="5">
        <v>-1929513811334</v>
      </c>
      <c r="P142" s="5">
        <v>-1570800702149</v>
      </c>
      <c r="Q142" s="5">
        <v>-747735940852</v>
      </c>
      <c r="R142" s="5">
        <v>-172785257449</v>
      </c>
    </row>
    <row r="143" spans="2:18" ht="15.5" x14ac:dyDescent="0.35">
      <c r="C143" t="s">
        <v>350</v>
      </c>
      <c r="D143" s="5">
        <v>-119969051963</v>
      </c>
      <c r="E143" s="5">
        <v>-69106972155</v>
      </c>
      <c r="F143" s="5">
        <v>-34978966317</v>
      </c>
      <c r="G143" s="5">
        <v>-25774368816</v>
      </c>
      <c r="I143" s="5">
        <v>-146413636427</v>
      </c>
      <c r="J143" s="5">
        <v>-189507060524</v>
      </c>
      <c r="K143" s="5">
        <v>-169976360176</v>
      </c>
      <c r="L143" s="5">
        <v>-75503277924</v>
      </c>
      <c r="M143" s="5">
        <v>-110469036569</v>
      </c>
      <c r="N143" s="5">
        <v>-79572435044</v>
      </c>
      <c r="O143" s="5">
        <v>-177818252602</v>
      </c>
      <c r="P143" s="5">
        <v>-167199792196</v>
      </c>
      <c r="Q143" s="5">
        <v>-147336996485</v>
      </c>
      <c r="R143" s="5">
        <v>-14850472798</v>
      </c>
    </row>
    <row r="144" spans="2:18" ht="15.5" x14ac:dyDescent="0.35">
      <c r="C144" t="s">
        <v>782</v>
      </c>
      <c r="K144" s="5">
        <v>84383834231</v>
      </c>
      <c r="L144" s="5">
        <v>159934146123</v>
      </c>
      <c r="M144" s="5">
        <v>80995443324</v>
      </c>
      <c r="R144" s="5">
        <v>8663349366</v>
      </c>
    </row>
    <row r="145" spans="3:18" ht="15.5" x14ac:dyDescent="0.35">
      <c r="C145" t="s">
        <v>281</v>
      </c>
      <c r="E145" s="5">
        <v>-181157581908</v>
      </c>
      <c r="F145" s="5">
        <v>181157581908</v>
      </c>
    </row>
    <row r="146" spans="3:18" ht="15.5" x14ac:dyDescent="0.35">
      <c r="C146" t="s">
        <v>152</v>
      </c>
      <c r="D146" s="5">
        <v>-301942150123</v>
      </c>
      <c r="E146" s="5">
        <v>-544895319461</v>
      </c>
      <c r="F146" s="5">
        <v>-270301373613</v>
      </c>
      <c r="G146" s="5">
        <v>-206025415039</v>
      </c>
      <c r="I146" s="5">
        <v>-1108364425762</v>
      </c>
      <c r="J146" s="5">
        <v>-735755722999</v>
      </c>
      <c r="K146" s="5">
        <v>-595084471762</v>
      </c>
      <c r="L146" s="5">
        <v>-396662344051</v>
      </c>
      <c r="M146" s="5">
        <v>-275935409118</v>
      </c>
      <c r="N146" s="5">
        <v>-678927395518</v>
      </c>
      <c r="O146" s="5">
        <v>3121347400</v>
      </c>
      <c r="P146" s="5">
        <v>81665968714</v>
      </c>
      <c r="Q146" s="5">
        <v>2124087814581</v>
      </c>
      <c r="R146" s="5">
        <v>326916739994</v>
      </c>
    </row>
    <row r="147" spans="3:18" ht="15.5" x14ac:dyDescent="0.35">
      <c r="C147" t="s">
        <v>142</v>
      </c>
      <c r="D147" s="5">
        <v>-16552996692</v>
      </c>
      <c r="E147" s="5">
        <v>64155039968</v>
      </c>
      <c r="F147" s="5">
        <v>31442251180</v>
      </c>
      <c r="G147" s="5">
        <v>25556867103</v>
      </c>
      <c r="I147" s="5">
        <v>132136043441</v>
      </c>
      <c r="J147" s="5">
        <v>-241211294434</v>
      </c>
      <c r="K147" s="5">
        <v>155062645363</v>
      </c>
      <c r="L147" s="5">
        <v>-94529416906</v>
      </c>
      <c r="M147" s="5">
        <v>-52367167413</v>
      </c>
      <c r="N147" s="5">
        <v>-82892252208</v>
      </c>
      <c r="O147" s="5">
        <v>-454103093961</v>
      </c>
      <c r="P147" s="5">
        <v>-1032728368121</v>
      </c>
      <c r="Q147" s="5">
        <v>-1657134291496</v>
      </c>
      <c r="R147" s="5">
        <v>-272027143906</v>
      </c>
    </row>
    <row r="148" spans="3:18" ht="15.5" x14ac:dyDescent="0.35">
      <c r="C148" t="s">
        <v>783</v>
      </c>
      <c r="Q148" s="5">
        <v>-798000000000</v>
      </c>
    </row>
    <row r="149" spans="3:18" ht="15.5" x14ac:dyDescent="0.35">
      <c r="C149" t="s">
        <v>151</v>
      </c>
      <c r="D149" s="5">
        <v>-5639239500</v>
      </c>
      <c r="E149" s="5">
        <v>15198989494</v>
      </c>
      <c r="F149" s="5">
        <v>-2816094901</v>
      </c>
      <c r="G149" s="5">
        <v>-5282628953</v>
      </c>
      <c r="I149" s="5">
        <v>-12969272972</v>
      </c>
      <c r="J149" s="5">
        <v>-293612338353</v>
      </c>
      <c r="K149" s="5">
        <v>-63905251400</v>
      </c>
      <c r="L149" s="5">
        <v>-8702242513</v>
      </c>
      <c r="M149" s="5">
        <v>-52957654696</v>
      </c>
      <c r="N149" s="5">
        <v>-91836381648</v>
      </c>
      <c r="O149" s="5">
        <v>-419784271415</v>
      </c>
      <c r="P149" s="5">
        <v>-956696244272</v>
      </c>
      <c r="Q149" s="5">
        <v>-872072498477</v>
      </c>
      <c r="R149" s="5">
        <v>-274737143906</v>
      </c>
    </row>
    <row r="150" spans="3:18" ht="15.5" x14ac:dyDescent="0.35">
      <c r="C150" t="s">
        <v>481</v>
      </c>
      <c r="D150" s="5">
        <v>10394928686</v>
      </c>
      <c r="E150" s="5">
        <v>43303191361</v>
      </c>
      <c r="F150" s="5">
        <v>32158532587</v>
      </c>
      <c r="G150" s="5">
        <v>29422605724</v>
      </c>
      <c r="I150" s="5">
        <v>134821657602</v>
      </c>
      <c r="J150" s="5">
        <v>56682263861</v>
      </c>
      <c r="K150" s="5">
        <v>39824177184</v>
      </c>
      <c r="L150" s="5">
        <v>20288721887</v>
      </c>
      <c r="M150" s="5">
        <v>20302450196</v>
      </c>
      <c r="N150" s="5">
        <v>10282915224</v>
      </c>
      <c r="O150" s="5">
        <v>9818337142</v>
      </c>
      <c r="P150" s="5">
        <v>660550415</v>
      </c>
      <c r="Q150" s="5">
        <v>7795673215</v>
      </c>
      <c r="R150" s="5">
        <v>2710000000</v>
      </c>
    </row>
    <row r="151" spans="3:18" ht="15.5" x14ac:dyDescent="0.35">
      <c r="C151" t="s">
        <v>766</v>
      </c>
      <c r="J151" s="5">
        <v>11220483596</v>
      </c>
      <c r="K151" s="5">
        <v>110188349350</v>
      </c>
      <c r="L151" s="5">
        <v>-114821843701</v>
      </c>
      <c r="Q151" s="5">
        <v>5142533766</v>
      </c>
    </row>
    <row r="152" spans="3:18" ht="15.5" x14ac:dyDescent="0.35">
      <c r="C152" t="s">
        <v>592</v>
      </c>
    </row>
    <row r="153" spans="3:18" ht="15.5" x14ac:dyDescent="0.35">
      <c r="C153" t="s">
        <v>305</v>
      </c>
      <c r="D153" s="5">
        <v>923514122</v>
      </c>
      <c r="E153" s="5">
        <v>831867999</v>
      </c>
      <c r="F153" s="5">
        <v>2108699123</v>
      </c>
      <c r="G153" s="5">
        <v>1219187764</v>
      </c>
      <c r="I153" s="5">
        <v>5273850758</v>
      </c>
      <c r="J153" s="5">
        <v>4303285768</v>
      </c>
      <c r="K153" s="5">
        <v>7011402541</v>
      </c>
      <c r="L153" s="5">
        <v>8493773452</v>
      </c>
      <c r="M153" s="5">
        <v>12736166194</v>
      </c>
      <c r="N153" s="5">
        <v>25733766917</v>
      </c>
    </row>
    <row r="154" spans="3:18" ht="15.5" x14ac:dyDescent="0.35">
      <c r="C154" t="s">
        <v>371</v>
      </c>
      <c r="D154" s="5">
        <v>-22232200000</v>
      </c>
      <c r="J154" s="5">
        <v>-18513142189</v>
      </c>
      <c r="K154" s="5">
        <v>-54255811971</v>
      </c>
      <c r="L154" s="5">
        <v>-18175519648</v>
      </c>
      <c r="M154" s="5">
        <v>-11291075983</v>
      </c>
      <c r="N154" s="5">
        <v>-25505760581</v>
      </c>
      <c r="O154" s="5">
        <v>-43699380388</v>
      </c>
      <c r="P154" s="5">
        <v>-72461412764</v>
      </c>
    </row>
    <row r="155" spans="3:18" ht="15.5" x14ac:dyDescent="0.35">
      <c r="C155" t="s">
        <v>484</v>
      </c>
    </row>
    <row r="156" spans="3:18" ht="15.5" x14ac:dyDescent="0.35">
      <c r="C156" t="s">
        <v>784</v>
      </c>
      <c r="J156" s="5">
        <v>-5150940000</v>
      </c>
      <c r="K156" s="5">
        <v>-1891778870</v>
      </c>
      <c r="L156" s="5">
        <v>-1303623899</v>
      </c>
      <c r="M156" s="5">
        <v>-1614444717</v>
      </c>
      <c r="N156" s="5">
        <v>-1566792120</v>
      </c>
      <c r="O156" s="5">
        <v>-437779300</v>
      </c>
      <c r="P156" s="5">
        <v>-4231261500</v>
      </c>
    </row>
    <row r="157" spans="3:18" ht="15.5" x14ac:dyDescent="0.35">
      <c r="C157" t="s">
        <v>785</v>
      </c>
      <c r="K157" s="5">
        <v>1715583529</v>
      </c>
      <c r="L157" s="5">
        <v>46620017735</v>
      </c>
      <c r="M157" s="5">
        <v>-19542608407</v>
      </c>
    </row>
    <row r="158" spans="3:18" ht="15.5" x14ac:dyDescent="0.35">
      <c r="C158" t="s">
        <v>786</v>
      </c>
      <c r="L158" s="5">
        <v>-29500000000</v>
      </c>
    </row>
    <row r="159" spans="3:18" ht="15.5" x14ac:dyDescent="0.35">
      <c r="C159" t="s">
        <v>787</v>
      </c>
      <c r="K159" s="5">
        <v>29500000000</v>
      </c>
    </row>
    <row r="160" spans="3:18" ht="15.5" x14ac:dyDescent="0.35">
      <c r="C160" t="s">
        <v>788</v>
      </c>
      <c r="E160" s="5">
        <v>5009808053</v>
      </c>
      <c r="I160" s="5">
        <v>5009808053</v>
      </c>
      <c r="J160" s="5">
        <v>3859092883</v>
      </c>
      <c r="K160" s="5">
        <v>86875975000</v>
      </c>
      <c r="L160" s="5">
        <v>2571299781</v>
      </c>
    </row>
    <row r="161" spans="3:18" ht="15.5" x14ac:dyDescent="0.35">
      <c r="C161" t="s">
        <v>671</v>
      </c>
    </row>
    <row r="162" spans="3:18" ht="15.5" x14ac:dyDescent="0.35">
      <c r="C162" t="s">
        <v>789</v>
      </c>
      <c r="E162" s="5">
        <v>-188816939</v>
      </c>
      <c r="F162" s="5">
        <v>-8885629</v>
      </c>
      <c r="G162" s="5">
        <v>197702568</v>
      </c>
    </row>
    <row r="163" spans="3:18" ht="15.5" x14ac:dyDescent="0.35">
      <c r="C163" t="s">
        <v>153</v>
      </c>
      <c r="D163" s="5">
        <v>-301942150123</v>
      </c>
      <c r="E163" s="5">
        <v>-544895319461</v>
      </c>
      <c r="F163" s="5">
        <v>-270301373613</v>
      </c>
      <c r="G163" s="5">
        <v>-206025415039</v>
      </c>
      <c r="I163" s="5">
        <v>-1108364425762</v>
      </c>
      <c r="J163" s="5">
        <v>-735755722999</v>
      </c>
      <c r="K163" s="5">
        <v>-595084471762</v>
      </c>
      <c r="L163" s="5">
        <v>-396662344051</v>
      </c>
      <c r="M163" s="5">
        <v>-275935409118</v>
      </c>
      <c r="N163" s="5">
        <v>-678927395518</v>
      </c>
      <c r="O163" s="5">
        <v>3121347400</v>
      </c>
      <c r="P163" s="5">
        <v>81665968714</v>
      </c>
      <c r="Q163" s="5">
        <v>2124087814581</v>
      </c>
      <c r="R163" s="5">
        <v>326916739994</v>
      </c>
    </row>
    <row r="164" spans="3:18" ht="15.5" x14ac:dyDescent="0.35">
      <c r="C164" t="s">
        <v>790</v>
      </c>
      <c r="Q164" s="5">
        <v>600000000000</v>
      </c>
    </row>
    <row r="165" spans="3:18" ht="15.5" x14ac:dyDescent="0.35">
      <c r="C165" t="s">
        <v>363</v>
      </c>
      <c r="P165" s="5">
        <v>105291644425</v>
      </c>
    </row>
    <row r="166" spans="3:18" ht="15.5" x14ac:dyDescent="0.35">
      <c r="C166" t="s">
        <v>791</v>
      </c>
      <c r="Q166" s="5">
        <v>235122100000</v>
      </c>
    </row>
    <row r="167" spans="3:18" ht="15.5" x14ac:dyDescent="0.35">
      <c r="C167" t="s">
        <v>462</v>
      </c>
      <c r="Q167" s="5">
        <v>775902930000</v>
      </c>
    </row>
    <row r="168" spans="3:18" ht="15.5" x14ac:dyDescent="0.35">
      <c r="C168" t="s">
        <v>792</v>
      </c>
    </row>
    <row r="169" spans="3:18" ht="15.5" x14ac:dyDescent="0.35">
      <c r="C169" t="s">
        <v>498</v>
      </c>
      <c r="Q169" s="5">
        <v>-26342768461</v>
      </c>
    </row>
    <row r="170" spans="3:18" ht="15.5" x14ac:dyDescent="0.35">
      <c r="C170" t="s">
        <v>793</v>
      </c>
      <c r="D170" s="5">
        <v>21760633522</v>
      </c>
      <c r="N170" s="5">
        <v>-18629958023</v>
      </c>
    </row>
    <row r="171" spans="3:18" ht="15.5" x14ac:dyDescent="0.35">
      <c r="C171" t="s">
        <v>479</v>
      </c>
      <c r="D171" s="5">
        <v>-84741492072</v>
      </c>
      <c r="E171" s="5">
        <v>-114182602272</v>
      </c>
      <c r="F171" s="5">
        <v>-88697620848</v>
      </c>
      <c r="G171" s="5">
        <v>-94231295201</v>
      </c>
      <c r="I171" s="5">
        <v>-374274019515</v>
      </c>
      <c r="J171" s="5">
        <v>-320598552750</v>
      </c>
      <c r="K171" s="5">
        <v>-228786962649</v>
      </c>
      <c r="L171" s="5">
        <v>-230326938099</v>
      </c>
      <c r="M171" s="5">
        <v>-200010291201</v>
      </c>
      <c r="N171" s="5">
        <v>-243477066833</v>
      </c>
      <c r="O171" s="5">
        <v>-225832632910</v>
      </c>
      <c r="P171" s="5">
        <v>-128690481374</v>
      </c>
      <c r="Q171" s="5">
        <v>-87367363630</v>
      </c>
      <c r="R171" s="5">
        <v>-35892997146</v>
      </c>
    </row>
    <row r="172" spans="3:18" ht="15.5" x14ac:dyDescent="0.35">
      <c r="C172" t="s">
        <v>525</v>
      </c>
      <c r="D172" s="5">
        <v>365170686850</v>
      </c>
      <c r="E172" s="5">
        <v>542737288036</v>
      </c>
      <c r="F172" s="5">
        <v>387526870892</v>
      </c>
      <c r="G172" s="5">
        <v>519819868963</v>
      </c>
      <c r="I172" s="5">
        <v>1996359238356</v>
      </c>
      <c r="J172" s="5">
        <v>2473323376114</v>
      </c>
      <c r="K172" s="5">
        <v>2982705625293</v>
      </c>
      <c r="L172" s="5">
        <v>2737308229374</v>
      </c>
      <c r="M172" s="5">
        <v>1616253408853</v>
      </c>
      <c r="N172" s="5">
        <v>705533865473</v>
      </c>
      <c r="P172" s="5">
        <v>363711722910</v>
      </c>
      <c r="Q172" s="5">
        <v>800440816114</v>
      </c>
      <c r="R172" s="5">
        <v>488493560000</v>
      </c>
    </row>
    <row r="173" spans="3:18" ht="15.5" x14ac:dyDescent="0.35">
      <c r="C173" t="s">
        <v>526</v>
      </c>
      <c r="D173" s="5">
        <v>-417893413485</v>
      </c>
      <c r="E173" s="5">
        <v>-632860106485</v>
      </c>
      <c r="F173" s="5">
        <v>-492543947860</v>
      </c>
      <c r="G173" s="5">
        <v>-411707794839</v>
      </c>
      <c r="I173" s="5">
        <v>-2005600698609</v>
      </c>
      <c r="J173" s="5">
        <v>-2666887448836</v>
      </c>
      <c r="K173" s="5">
        <v>-3343591477842</v>
      </c>
      <c r="L173" s="5">
        <v>-2967492783895</v>
      </c>
      <c r="M173" s="5">
        <v>-1533829122371</v>
      </c>
      <c r="N173" s="5">
        <v>-977074743687</v>
      </c>
      <c r="O173" s="5">
        <v>408799897761</v>
      </c>
      <c r="P173" s="5">
        <v>-58407351388</v>
      </c>
      <c r="Q173" s="5">
        <v>-203509037351</v>
      </c>
      <c r="R173" s="5">
        <v>-85677409174</v>
      </c>
    </row>
    <row r="174" spans="3:18" ht="15.5" x14ac:dyDescent="0.35">
      <c r="C174" t="s">
        <v>794</v>
      </c>
      <c r="F174" s="5">
        <v>-104897183996</v>
      </c>
      <c r="G174" s="5">
        <v>9909490494</v>
      </c>
      <c r="M174" s="5">
        <v>261214653932</v>
      </c>
      <c r="N174" s="5">
        <v>36731348678</v>
      </c>
      <c r="Q174" s="5">
        <v>98830023511</v>
      </c>
    </row>
    <row r="175" spans="3:18" ht="15.5" x14ac:dyDescent="0.35">
      <c r="C175" t="s">
        <v>795</v>
      </c>
      <c r="D175" s="5">
        <v>-186238564938</v>
      </c>
      <c r="E175" s="5">
        <v>463141629162</v>
      </c>
      <c r="F175" s="5">
        <v>-152847073709</v>
      </c>
      <c r="G175" s="5">
        <v>-127540684456</v>
      </c>
      <c r="K175" s="5">
        <v>-173667296453</v>
      </c>
      <c r="L175" s="5">
        <v>-138075669431</v>
      </c>
      <c r="M175" s="5">
        <v>-419564058331</v>
      </c>
      <c r="N175" s="5">
        <v>-182010841126</v>
      </c>
      <c r="O175" s="5">
        <v>-179845917451</v>
      </c>
      <c r="P175" s="5">
        <v>-200239565859</v>
      </c>
      <c r="Q175" s="5">
        <v>-68988885602</v>
      </c>
      <c r="R175" s="5">
        <v>-40006413686</v>
      </c>
    </row>
    <row r="176" spans="3:18" ht="15.5" x14ac:dyDescent="0.35">
      <c r="C176" t="s">
        <v>574</v>
      </c>
      <c r="G176" s="5">
        <v>-102275000000</v>
      </c>
      <c r="I176" s="5">
        <v>-102275000000</v>
      </c>
    </row>
    <row r="177" spans="2:18" ht="15.5" x14ac:dyDescent="0.35">
      <c r="C177" t="s">
        <v>796</v>
      </c>
      <c r="L177" s="5">
        <v>201924818000</v>
      </c>
    </row>
    <row r="178" spans="2:18" ht="15.5" x14ac:dyDescent="0.35">
      <c r="C178" t="s">
        <v>797</v>
      </c>
      <c r="E178" s="5">
        <v>10832888676</v>
      </c>
      <c r="I178" s="5">
        <v>10832888676</v>
      </c>
      <c r="K178" s="5">
        <v>180459089857</v>
      </c>
    </row>
    <row r="179" spans="2:18" ht="15.5" x14ac:dyDescent="0.35">
      <c r="C179" t="s">
        <v>798</v>
      </c>
      <c r="J179" s="5">
        <v>-147967488927</v>
      </c>
      <c r="K179" s="5">
        <v>-12203449968</v>
      </c>
    </row>
    <row r="180" spans="2:18" ht="15.5" x14ac:dyDescent="0.35">
      <c r="C180" t="s">
        <v>318</v>
      </c>
      <c r="E180" s="5">
        <v>-633406834670</v>
      </c>
      <c r="I180" s="5">
        <v>-633406834670</v>
      </c>
      <c r="J180" s="5">
        <v>-73625608600</v>
      </c>
    </row>
    <row r="181" spans="2:18" ht="15.5" x14ac:dyDescent="0.35">
      <c r="C181" t="s">
        <v>434</v>
      </c>
      <c r="D181" s="5">
        <v>-32848194961</v>
      </c>
      <c r="E181" s="5">
        <v>107480166919</v>
      </c>
      <c r="F181" s="5">
        <v>85726627747</v>
      </c>
      <c r="G181" s="5">
        <v>-254602183654</v>
      </c>
      <c r="I181" s="5">
        <v>-13693630393</v>
      </c>
      <c r="J181" s="5">
        <v>109854777250</v>
      </c>
      <c r="K181" s="5">
        <v>-147601978967</v>
      </c>
      <c r="L181" s="5">
        <v>50227009173</v>
      </c>
      <c r="M181" s="5">
        <v>120675157077</v>
      </c>
      <c r="N181" s="5">
        <v>-277842460187</v>
      </c>
      <c r="O181" s="5">
        <v>-81838613569</v>
      </c>
      <c r="P181" s="5">
        <v>-501515818568</v>
      </c>
      <c r="Q181" s="5">
        <v>905456180435</v>
      </c>
      <c r="R181" s="5">
        <v>201020600233</v>
      </c>
    </row>
    <row r="182" spans="2:18" ht="15.5" x14ac:dyDescent="0.35">
      <c r="C182" t="s">
        <v>166</v>
      </c>
      <c r="D182" s="5">
        <v>254843110297</v>
      </c>
      <c r="E182" s="5">
        <v>-6571964</v>
      </c>
      <c r="I182" s="5">
        <v>268536740690</v>
      </c>
      <c r="J182" s="5">
        <v>158681963440</v>
      </c>
      <c r="K182" s="5">
        <v>305614888536</v>
      </c>
      <c r="L182" s="5">
        <v>255387879363</v>
      </c>
      <c r="M182" s="5">
        <v>134712722286</v>
      </c>
      <c r="N182" s="5">
        <v>549104701857</v>
      </c>
      <c r="O182" s="5">
        <v>630943315426</v>
      </c>
      <c r="P182" s="5">
        <v>1132459133995</v>
      </c>
      <c r="Q182" s="5">
        <v>210955959903</v>
      </c>
      <c r="R182" s="5">
        <v>9935359670</v>
      </c>
    </row>
    <row r="183" spans="2:18" ht="15.5" x14ac:dyDescent="0.35">
      <c r="C183" t="s">
        <v>167</v>
      </c>
    </row>
    <row r="184" spans="2:18" ht="15.5" x14ac:dyDescent="0.35">
      <c r="C184" t="s">
        <v>311</v>
      </c>
      <c r="Q184" s="5">
        <v>16046993657</v>
      </c>
    </row>
    <row r="185" spans="2:18" ht="15.5" x14ac:dyDescent="0.35">
      <c r="C185" t="s">
        <v>168</v>
      </c>
      <c r="D185" s="5">
        <v>221994915336</v>
      </c>
      <c r="E185" s="5">
        <v>107473594955</v>
      </c>
      <c r="F185" s="5">
        <v>85726627747</v>
      </c>
      <c r="G185" s="5">
        <v>-254602183654</v>
      </c>
      <c r="I185" s="5">
        <v>254843110297</v>
      </c>
      <c r="J185" s="5">
        <v>268536740690</v>
      </c>
      <c r="K185" s="5">
        <v>158012909569</v>
      </c>
      <c r="L185" s="5">
        <v>305614888536</v>
      </c>
      <c r="M185" s="5">
        <v>255387879363</v>
      </c>
      <c r="N185" s="5">
        <v>271262241670</v>
      </c>
      <c r="O185" s="5">
        <v>549104701857</v>
      </c>
      <c r="P185" s="5">
        <v>630943315427</v>
      </c>
      <c r="Q185" s="5">
        <v>1132459133995</v>
      </c>
      <c r="R185" s="5">
        <v>210955959903</v>
      </c>
    </row>
    <row r="187" spans="2:18" ht="15.5" x14ac:dyDescent="0.35">
      <c r="B187" t="s">
        <v>169</v>
      </c>
      <c r="C187" t="s">
        <v>11</v>
      </c>
      <c r="D187" s="5">
        <v>10220000000</v>
      </c>
      <c r="E187" s="5">
        <v>10220000000</v>
      </c>
      <c r="F187" s="5">
        <v>10220000000</v>
      </c>
      <c r="G187" s="5">
        <v>10220000000</v>
      </c>
      <c r="I187" s="5">
        <v>10220000000</v>
      </c>
      <c r="J187" s="5">
        <v>10220000000</v>
      </c>
      <c r="K187" s="5">
        <v>10220000000</v>
      </c>
      <c r="L187" s="5">
        <v>10220000000</v>
      </c>
      <c r="M187" s="5">
        <v>10220000000</v>
      </c>
      <c r="N187" s="5">
        <v>10220000000</v>
      </c>
      <c r="O187" s="5">
        <v>10220000000</v>
      </c>
      <c r="P187" s="5">
        <v>10220000000</v>
      </c>
      <c r="Q187" s="5">
        <v>10220000000</v>
      </c>
      <c r="R187" s="5">
        <v>0</v>
      </c>
    </row>
    <row r="188" spans="2:18" ht="15.5" x14ac:dyDescent="0.35">
      <c r="C188" t="s">
        <v>170</v>
      </c>
      <c r="D188" s="6">
        <v>-4.5199999999999996</v>
      </c>
      <c r="E188" s="6">
        <v>-153.33000000000001</v>
      </c>
      <c r="F188" s="6">
        <v>9.81</v>
      </c>
      <c r="G188" s="6">
        <v>3.14</v>
      </c>
    </row>
    <row r="189" spans="2:18" ht="15.5" x14ac:dyDescent="0.35">
      <c r="C189" t="s">
        <v>171</v>
      </c>
      <c r="D189" s="6">
        <v>-29.65</v>
      </c>
      <c r="E189" s="6">
        <v>-1.1299999999999999</v>
      </c>
      <c r="F189" s="6">
        <v>9.48</v>
      </c>
      <c r="G189" s="6">
        <v>18.47</v>
      </c>
    </row>
    <row r="190" spans="2:18" ht="15.5" x14ac:dyDescent="0.35">
      <c r="C190" t="s">
        <v>59</v>
      </c>
      <c r="D190" s="6">
        <v>1.1599999999999999</v>
      </c>
      <c r="E190" s="6">
        <v>1.51</v>
      </c>
      <c r="F190" s="6">
        <v>0.85</v>
      </c>
      <c r="G190" s="6">
        <v>0.73</v>
      </c>
    </row>
    <row r="191" spans="2:18" ht="15.5" x14ac:dyDescent="0.35">
      <c r="C191" t="s">
        <v>172</v>
      </c>
      <c r="E191" s="5">
        <v>-600590000000</v>
      </c>
      <c r="F191" s="5">
        <v>369420000000</v>
      </c>
      <c r="G191" s="5">
        <v>309100000000</v>
      </c>
    </row>
    <row r="192" spans="2:18" ht="15.5" x14ac:dyDescent="0.35">
      <c r="C192" t="s">
        <v>173</v>
      </c>
      <c r="D192" s="6">
        <v>-6.9999999999999993E-3</v>
      </c>
      <c r="E192" s="6">
        <v>-0.23120000000000002</v>
      </c>
      <c r="F192" s="6">
        <v>1.26E-2</v>
      </c>
      <c r="G192" s="6">
        <v>4.1999999999999997E-3</v>
      </c>
    </row>
    <row r="193" spans="3:7" ht="15.5" x14ac:dyDescent="0.35">
      <c r="C193" t="s">
        <v>174</v>
      </c>
      <c r="D193" s="6">
        <v>-4.4199999999999996E-2</v>
      </c>
      <c r="E193" s="6">
        <v>-1.4671000000000001</v>
      </c>
      <c r="F193" s="6">
        <v>3.8199999999999998E-2</v>
      </c>
      <c r="G193" s="6">
        <v>1.2699999999999999E-2</v>
      </c>
    </row>
    <row r="194" spans="3:7" ht="15.5" x14ac:dyDescent="0.35">
      <c r="C194" t="s">
        <v>175</v>
      </c>
      <c r="D194" s="6">
        <v>3.9399999999999998E-2</v>
      </c>
      <c r="E194" s="6">
        <v>-0.20569999999999999</v>
      </c>
      <c r="F194" s="6">
        <v>4.99E-2</v>
      </c>
      <c r="G194" s="6">
        <v>3.6499999999999998E-2</v>
      </c>
    </row>
    <row r="195" spans="3:7" ht="15.5" x14ac:dyDescent="0.35">
      <c r="C195" t="s">
        <v>176</v>
      </c>
      <c r="D195" s="6">
        <v>1.35</v>
      </c>
      <c r="E195" s="6">
        <v>-6.51</v>
      </c>
      <c r="F195" s="6">
        <v>2.62</v>
      </c>
      <c r="G195" s="6">
        <v>1.81</v>
      </c>
    </row>
    <row r="196" spans="3:7" ht="15.5" x14ac:dyDescent="0.35">
      <c r="C196" t="s">
        <v>325</v>
      </c>
      <c r="D196" s="5">
        <v>2137000000000</v>
      </c>
      <c r="E196" s="5">
        <v>2131000000000</v>
      </c>
      <c r="F196" s="5">
        <v>3669000000000</v>
      </c>
      <c r="G196" s="5">
        <v>3570000000000</v>
      </c>
    </row>
    <row r="197" spans="3:7" ht="15.5" x14ac:dyDescent="0.35">
      <c r="C197" t="s">
        <v>177</v>
      </c>
      <c r="D197" s="6">
        <v>1.31</v>
      </c>
      <c r="E197" s="6">
        <v>1.66</v>
      </c>
      <c r="F197" s="6">
        <v>0.36</v>
      </c>
      <c r="G197" s="6">
        <v>0.23</v>
      </c>
    </row>
    <row r="198" spans="3:7" ht="15.5" x14ac:dyDescent="0.35">
      <c r="C198" t="s">
        <v>178</v>
      </c>
      <c r="D198" s="6">
        <v>102.12</v>
      </c>
      <c r="E198" s="6">
        <v>104.51</v>
      </c>
      <c r="F198" s="6">
        <v>257.20999999999998</v>
      </c>
      <c r="G198" s="6">
        <v>247.39</v>
      </c>
    </row>
    <row r="199" spans="3:7" ht="15.5" x14ac:dyDescent="0.35">
      <c r="C199" t="s">
        <v>179</v>
      </c>
      <c r="D199" s="6">
        <v>1.73</v>
      </c>
      <c r="E199" s="6">
        <v>2.16</v>
      </c>
      <c r="F199" s="6">
        <v>0.4</v>
      </c>
      <c r="G199" s="6">
        <v>0.26</v>
      </c>
    </row>
    <row r="200" spans="3:7" ht="15.5" x14ac:dyDescent="0.35">
      <c r="C200" t="s">
        <v>180</v>
      </c>
      <c r="D200" s="6">
        <v>77.55</v>
      </c>
      <c r="E200" s="6">
        <v>79.930000000000007</v>
      </c>
      <c r="F200" s="6">
        <v>232.42</v>
      </c>
      <c r="G200" s="6">
        <v>222.61</v>
      </c>
    </row>
    <row r="201" spans="3:7" ht="15.5" x14ac:dyDescent="0.35">
      <c r="C201" t="s">
        <v>181</v>
      </c>
      <c r="D201" s="5">
        <v>994000000000</v>
      </c>
      <c r="E201" s="5">
        <v>1453000000000</v>
      </c>
      <c r="F201" s="5">
        <v>1032000000000</v>
      </c>
      <c r="G201" s="5">
        <v>1021000000000</v>
      </c>
    </row>
    <row r="202" spans="3:7" ht="15.5" x14ac:dyDescent="0.35">
      <c r="C202" t="s">
        <v>182</v>
      </c>
      <c r="D202" s="5">
        <v>814000000000</v>
      </c>
      <c r="E202" s="5">
        <v>379000000000</v>
      </c>
      <c r="F202" s="5">
        <v>719000000000</v>
      </c>
      <c r="G202" s="5">
        <v>704000000000</v>
      </c>
    </row>
    <row r="203" spans="3:7" ht="15.5" x14ac:dyDescent="0.35">
      <c r="C203" t="s">
        <v>258</v>
      </c>
      <c r="D203" s="5">
        <v>1044000000000</v>
      </c>
      <c r="E203" s="5">
        <v>1069000000000</v>
      </c>
      <c r="F203" s="5">
        <v>2630000000000</v>
      </c>
      <c r="G203" s="5">
        <v>2529000000000</v>
      </c>
    </row>
    <row r="204" spans="3:7" ht="15.5" x14ac:dyDescent="0.35">
      <c r="C204" t="s">
        <v>23</v>
      </c>
      <c r="D204" s="5">
        <v>1808000000000</v>
      </c>
      <c r="E204" s="5">
        <v>1832000000000</v>
      </c>
      <c r="F204" s="5">
        <v>1751000000000</v>
      </c>
      <c r="G204" s="5">
        <v>1725000000000</v>
      </c>
    </row>
    <row r="205" spans="3:7" ht="15.5" x14ac:dyDescent="0.35">
      <c r="C205" t="s">
        <v>20</v>
      </c>
      <c r="D205" s="5">
        <v>1635000000000</v>
      </c>
      <c r="E205" s="5">
        <v>1578000000000</v>
      </c>
      <c r="F205" s="5">
        <v>1603000000000</v>
      </c>
      <c r="G205" s="5">
        <v>1664000000000</v>
      </c>
    </row>
    <row r="206" spans="3:7" ht="15.5" x14ac:dyDescent="0.35">
      <c r="C206" t="s">
        <v>184</v>
      </c>
      <c r="D206" s="5">
        <v>1007000000000</v>
      </c>
      <c r="E206" s="5">
        <v>616000000000</v>
      </c>
      <c r="F206" s="5">
        <v>2495000000000</v>
      </c>
      <c r="G206" s="5">
        <v>2716000000000</v>
      </c>
    </row>
    <row r="207" spans="3:7" ht="15.5" x14ac:dyDescent="0.35">
      <c r="C207" t="s">
        <v>185</v>
      </c>
      <c r="D207" s="5">
        <v>286000000000</v>
      </c>
      <c r="E207" s="5">
        <v>588000000000</v>
      </c>
      <c r="F207" s="5">
        <v>325000000000</v>
      </c>
      <c r="G207" s="5">
        <v>-74000000000</v>
      </c>
    </row>
    <row r="208" spans="3:7" ht="15.5" x14ac:dyDescent="0.35">
      <c r="C208" t="s">
        <v>186</v>
      </c>
      <c r="D208" s="5">
        <v>-6000000000</v>
      </c>
      <c r="E208" s="5">
        <v>15000000000</v>
      </c>
      <c r="F208" s="5">
        <v>-3000000000</v>
      </c>
      <c r="G208" s="5">
        <v>-5000000000</v>
      </c>
    </row>
    <row r="209" spans="3:18" ht="15.5" x14ac:dyDescent="0.35">
      <c r="C209" t="s">
        <v>12</v>
      </c>
      <c r="D209" s="5">
        <v>280000000000</v>
      </c>
      <c r="E209" s="5">
        <v>603000000000</v>
      </c>
      <c r="F209" s="5">
        <v>322000000000</v>
      </c>
      <c r="G209" s="5">
        <v>-79000000000</v>
      </c>
    </row>
    <row r="210" spans="3:18" ht="15.5" x14ac:dyDescent="0.35">
      <c r="C210" t="s">
        <v>15</v>
      </c>
      <c r="D210" s="6">
        <v>27.39</v>
      </c>
      <c r="E210" s="6">
        <v>59.02</v>
      </c>
      <c r="F210" s="6">
        <v>31.47</v>
      </c>
      <c r="G210" s="6">
        <v>-7.77</v>
      </c>
    </row>
    <row r="211" spans="3:18" ht="15.5" x14ac:dyDescent="0.35">
      <c r="C211" t="s">
        <v>44</v>
      </c>
      <c r="I211" s="6">
        <v>-143.06</v>
      </c>
      <c r="J211" s="6">
        <v>8.84</v>
      </c>
      <c r="K211" s="6">
        <v>7.85</v>
      </c>
      <c r="L211" s="6">
        <v>9.85</v>
      </c>
      <c r="M211" s="6">
        <v>7.52</v>
      </c>
      <c r="N211" s="6">
        <v>5.73</v>
      </c>
      <c r="O211" s="6">
        <v>32.4</v>
      </c>
      <c r="P211" s="6">
        <v>31.93</v>
      </c>
      <c r="Q211" s="6">
        <v>18.420000000000002</v>
      </c>
      <c r="R211" s="6">
        <v>373445.49</v>
      </c>
    </row>
    <row r="212" spans="3:18" ht="15.5" x14ac:dyDescent="0.35">
      <c r="C212" t="s">
        <v>58</v>
      </c>
      <c r="I212" s="6">
        <v>-1.21</v>
      </c>
      <c r="J212" s="6">
        <v>6.22</v>
      </c>
      <c r="K212" s="6">
        <v>10.06</v>
      </c>
      <c r="L212" s="6">
        <v>12.59</v>
      </c>
      <c r="M212" s="6">
        <v>23.14</v>
      </c>
      <c r="N212" s="6">
        <v>45.72</v>
      </c>
      <c r="O212" s="6">
        <v>7.41</v>
      </c>
      <c r="P212" s="6">
        <v>9.9600000000000009</v>
      </c>
      <c r="Q212" s="6">
        <v>22.58</v>
      </c>
      <c r="R212" s="5">
        <v>0</v>
      </c>
    </row>
    <row r="213" spans="3:18" ht="15.5" x14ac:dyDescent="0.35">
      <c r="C213" t="s">
        <v>61</v>
      </c>
      <c r="I213" s="6">
        <v>0.45</v>
      </c>
      <c r="J213" s="6">
        <v>0.15</v>
      </c>
      <c r="K213" s="6">
        <v>0.24</v>
      </c>
      <c r="L213" s="6">
        <v>0.35</v>
      </c>
      <c r="M213" s="6">
        <v>0.63</v>
      </c>
      <c r="N213" s="6">
        <v>1.1499999999999999</v>
      </c>
      <c r="O213" s="6">
        <v>0.64</v>
      </c>
      <c r="P213" s="6">
        <v>1.07</v>
      </c>
      <c r="Q213" s="6">
        <v>2.34</v>
      </c>
      <c r="R213" s="5">
        <v>0</v>
      </c>
    </row>
    <row r="214" spans="3:18" ht="15.5" x14ac:dyDescent="0.35">
      <c r="C214" t="s">
        <v>187</v>
      </c>
      <c r="I214" s="5">
        <v>324040000000</v>
      </c>
      <c r="J214" s="5">
        <v>1272440000000</v>
      </c>
      <c r="K214" s="5">
        <v>1020250000000</v>
      </c>
      <c r="L214" s="5">
        <v>1067530000000</v>
      </c>
      <c r="M214" s="5">
        <v>936980000000</v>
      </c>
      <c r="N214" s="5">
        <v>907530000000</v>
      </c>
      <c r="O214" s="5">
        <v>1188030000000</v>
      </c>
      <c r="P214" s="5">
        <v>939060000000</v>
      </c>
    </row>
    <row r="215" spans="3:18" ht="15.5" x14ac:dyDescent="0.35">
      <c r="C215" t="s">
        <v>188</v>
      </c>
      <c r="I215" s="6">
        <v>-0.2157</v>
      </c>
      <c r="J215" s="6">
        <v>1.18E-2</v>
      </c>
      <c r="K215" s="6">
        <v>1.1200000000000002E-2</v>
      </c>
      <c r="L215" s="6">
        <v>1.3300000000000001E-2</v>
      </c>
      <c r="M215" s="6">
        <v>1.09E-2</v>
      </c>
      <c r="N215" s="6">
        <v>8.5000000000000006E-3</v>
      </c>
      <c r="O215" s="6">
        <v>4.2699999999999995E-2</v>
      </c>
      <c r="P215" s="6">
        <v>5.2199999999999996E-2</v>
      </c>
      <c r="Q215" s="6">
        <v>3.6699999999999997E-2</v>
      </c>
      <c r="R215" s="6">
        <v>3.8800000000000001E-2</v>
      </c>
    </row>
    <row r="216" spans="3:18" ht="15.5" x14ac:dyDescent="0.35">
      <c r="C216" t="s">
        <v>189</v>
      </c>
      <c r="I216" s="6">
        <v>-1.3688999999999998</v>
      </c>
      <c r="J216" s="6">
        <v>3.5799999999999998E-2</v>
      </c>
      <c r="K216" s="6">
        <v>3.3000000000000002E-2</v>
      </c>
      <c r="L216" s="6">
        <v>4.2999999999999997E-2</v>
      </c>
      <c r="M216" s="6">
        <v>3.4300000000000004E-2</v>
      </c>
      <c r="N216" s="6">
        <v>2.7000000000000003E-2</v>
      </c>
      <c r="O216" s="6">
        <v>0.13159999999999999</v>
      </c>
      <c r="P216" s="6">
        <v>0.14300000000000002</v>
      </c>
      <c r="Q216" s="6">
        <v>9.4499999999999987E-2</v>
      </c>
      <c r="R216" s="6">
        <v>0.19519999999999998</v>
      </c>
    </row>
    <row r="217" spans="3:18" ht="15.5" x14ac:dyDescent="0.35">
      <c r="C217" t="s">
        <v>190</v>
      </c>
      <c r="I217" s="6">
        <v>-6.5500000000000003E-2</v>
      </c>
      <c r="J217" s="6">
        <v>0.15970000000000001</v>
      </c>
      <c r="K217" s="6">
        <v>0.13390000000000002</v>
      </c>
      <c r="L217" s="6">
        <v>0.15329999999999999</v>
      </c>
      <c r="M217" s="6">
        <v>0.12759999999999999</v>
      </c>
      <c r="N217" s="6">
        <v>0.10920000000000001</v>
      </c>
      <c r="O217" s="6">
        <v>0.1764</v>
      </c>
      <c r="P217" s="6">
        <v>0.16039999999999999</v>
      </c>
      <c r="Q217" s="6">
        <v>0.18410000000000001</v>
      </c>
      <c r="R217" s="6">
        <v>0.32030000000000003</v>
      </c>
    </row>
    <row r="218" spans="3:18" ht="15.5" x14ac:dyDescent="0.35">
      <c r="C218" t="s">
        <v>191</v>
      </c>
      <c r="I218" s="6">
        <v>-0.63</v>
      </c>
      <c r="J218" s="6">
        <v>2.04</v>
      </c>
      <c r="K218" s="6">
        <v>2.25</v>
      </c>
      <c r="L218" s="6">
        <v>2.42</v>
      </c>
      <c r="M218" s="6">
        <v>2.33</v>
      </c>
      <c r="Q218" s="6">
        <v>4.4400000000000004</v>
      </c>
      <c r="R218" s="6">
        <v>3.04</v>
      </c>
    </row>
    <row r="219" spans="3:18" ht="15.5" x14ac:dyDescent="0.35">
      <c r="C219" t="s">
        <v>55</v>
      </c>
      <c r="I219" s="6">
        <v>1.66</v>
      </c>
      <c r="J219" s="6">
        <v>0.22</v>
      </c>
      <c r="K219" s="6">
        <v>0.33</v>
      </c>
      <c r="L219" s="6">
        <v>0.54</v>
      </c>
      <c r="M219" s="6">
        <v>0.79</v>
      </c>
      <c r="N219" s="6">
        <v>1.23</v>
      </c>
      <c r="O219" s="6">
        <v>0.97</v>
      </c>
      <c r="P219" s="6">
        <v>1.42</v>
      </c>
      <c r="Q219" s="6">
        <v>2.13</v>
      </c>
      <c r="R219" s="5">
        <v>0</v>
      </c>
    </row>
    <row r="220" spans="3:18" ht="15.5" x14ac:dyDescent="0.35">
      <c r="C220" t="s">
        <v>52</v>
      </c>
      <c r="I220" s="6">
        <v>104.51</v>
      </c>
      <c r="J220" s="6">
        <v>246.94</v>
      </c>
      <c r="K220" s="6">
        <v>237.6</v>
      </c>
      <c r="L220" s="6">
        <v>229.21</v>
      </c>
      <c r="M220" s="6">
        <v>219.59</v>
      </c>
      <c r="N220" s="6">
        <v>212.53</v>
      </c>
      <c r="O220" s="6">
        <v>246.29</v>
      </c>
      <c r="P220" s="6">
        <v>223.23</v>
      </c>
      <c r="Q220" s="6">
        <v>194.93</v>
      </c>
      <c r="R220" s="6">
        <v>1913557.53</v>
      </c>
    </row>
    <row r="221" spans="3:18" ht="15.5" x14ac:dyDescent="0.35">
      <c r="C221" t="s">
        <v>192</v>
      </c>
      <c r="I221" s="6">
        <v>2.16</v>
      </c>
      <c r="J221" s="6">
        <v>0.25</v>
      </c>
      <c r="K221" s="6">
        <v>0.37</v>
      </c>
      <c r="L221" s="6">
        <v>0.61</v>
      </c>
      <c r="M221" s="6">
        <v>0.89</v>
      </c>
      <c r="N221" s="6">
        <v>1.39</v>
      </c>
      <c r="O221" s="6">
        <v>1.08</v>
      </c>
      <c r="P221" s="6">
        <v>1.6</v>
      </c>
      <c r="Q221" s="6">
        <v>2.4500000000000002</v>
      </c>
      <c r="R221" s="5">
        <v>0</v>
      </c>
    </row>
    <row r="222" spans="3:18" ht="15.5" x14ac:dyDescent="0.35">
      <c r="C222" t="s">
        <v>193</v>
      </c>
      <c r="I222" s="6">
        <v>79.930000000000007</v>
      </c>
      <c r="J222" s="6">
        <v>222.15</v>
      </c>
      <c r="K222" s="6">
        <v>213.14</v>
      </c>
      <c r="L222" s="6">
        <v>204.78</v>
      </c>
      <c r="M222" s="6">
        <v>195.08</v>
      </c>
      <c r="N222" s="5">
        <v>188</v>
      </c>
      <c r="O222" s="6">
        <v>221.78</v>
      </c>
      <c r="P222" s="6">
        <v>198.75</v>
      </c>
      <c r="Q222" s="6">
        <v>169.68</v>
      </c>
      <c r="R222" s="6">
        <v>1913557.53</v>
      </c>
    </row>
    <row r="223" spans="3:18" ht="15.5" x14ac:dyDescent="0.35">
      <c r="C223" t="s">
        <v>194</v>
      </c>
      <c r="I223" s="5">
        <v>1453000000000</v>
      </c>
      <c r="J223" s="5">
        <v>903000000000</v>
      </c>
      <c r="K223" s="5">
        <v>1471000000000</v>
      </c>
      <c r="L223" s="5">
        <v>1719000000000</v>
      </c>
      <c r="M223" s="5">
        <v>1739000000000</v>
      </c>
      <c r="N223" s="5">
        <v>995000000000</v>
      </c>
      <c r="O223" s="5">
        <v>1220000000000</v>
      </c>
      <c r="P223" s="5">
        <v>361000000000</v>
      </c>
      <c r="Q223" s="5">
        <v>305000000000</v>
      </c>
      <c r="R223" s="5">
        <v>337000000000</v>
      </c>
    </row>
    <row r="224" spans="3:18" ht="15.5" x14ac:dyDescent="0.35">
      <c r="C224" t="s">
        <v>195</v>
      </c>
      <c r="I224" s="5">
        <v>379000000000</v>
      </c>
      <c r="J224" s="5">
        <v>864000000000</v>
      </c>
      <c r="K224" s="5">
        <v>483000000000</v>
      </c>
      <c r="L224" s="5">
        <v>554000000000</v>
      </c>
      <c r="M224" s="5">
        <v>415000000000</v>
      </c>
      <c r="N224" s="5">
        <v>960000000000</v>
      </c>
      <c r="O224" s="5">
        <v>1152000000000</v>
      </c>
      <c r="P224" s="5">
        <v>1669000000000</v>
      </c>
      <c r="Q224" s="5">
        <v>1270000000000</v>
      </c>
      <c r="R224" s="5">
        <v>285000000000</v>
      </c>
    </row>
    <row r="225" spans="2:18" ht="15.5" x14ac:dyDescent="0.35">
      <c r="C225" t="s">
        <v>25</v>
      </c>
      <c r="I225" s="5">
        <v>1832000000000</v>
      </c>
      <c r="J225" s="5">
        <v>1767000000000</v>
      </c>
      <c r="K225" s="5">
        <v>1954000000000</v>
      </c>
      <c r="L225" s="5">
        <v>2273000000000</v>
      </c>
      <c r="M225" s="5">
        <v>2154000000000</v>
      </c>
      <c r="N225" s="5">
        <v>1955000000000</v>
      </c>
      <c r="O225" s="5">
        <v>2372000000000</v>
      </c>
      <c r="P225" s="5">
        <v>2030000000000</v>
      </c>
      <c r="Q225" s="5">
        <v>1575000000000</v>
      </c>
      <c r="R225" s="5">
        <v>622000000000</v>
      </c>
    </row>
    <row r="226" spans="2:18" ht="15.5" x14ac:dyDescent="0.35">
      <c r="C226" t="s">
        <v>22</v>
      </c>
      <c r="I226" s="5">
        <v>1578000000000</v>
      </c>
      <c r="J226" s="5">
        <v>1499000000000</v>
      </c>
      <c r="K226" s="5">
        <v>1796000000000</v>
      </c>
      <c r="L226" s="5">
        <v>1967000000000</v>
      </c>
      <c r="M226" s="5">
        <v>1898000000000</v>
      </c>
      <c r="N226" s="5">
        <v>1684000000000</v>
      </c>
      <c r="O226" s="5">
        <v>1823000000000</v>
      </c>
      <c r="P226" s="5">
        <v>1399000000000</v>
      </c>
      <c r="Q226" s="5">
        <v>442000000000</v>
      </c>
      <c r="R226" s="5">
        <v>411000000000</v>
      </c>
    </row>
    <row r="227" spans="2:18" ht="15.5" x14ac:dyDescent="0.35">
      <c r="C227" t="s">
        <v>196</v>
      </c>
      <c r="I227" s="5">
        <v>616000000000</v>
      </c>
      <c r="J227" s="5">
        <v>2238000000000</v>
      </c>
      <c r="K227" s="5">
        <v>1743000000000</v>
      </c>
      <c r="L227" s="5">
        <v>1109000000000</v>
      </c>
      <c r="M227" s="5">
        <v>662000000000</v>
      </c>
      <c r="N227" s="5">
        <v>915000000000</v>
      </c>
      <c r="O227" s="5">
        <v>1109000000000</v>
      </c>
      <c r="P227" s="5">
        <v>1378000000000</v>
      </c>
      <c r="Q227" s="5">
        <v>1253000000000</v>
      </c>
      <c r="R227" s="5">
        <v>-92000000000</v>
      </c>
    </row>
    <row r="228" spans="2:18" ht="15.5" x14ac:dyDescent="0.35">
      <c r="C228" t="s">
        <v>197</v>
      </c>
      <c r="I228" s="5">
        <v>963000000000</v>
      </c>
      <c r="J228" s="5">
        <v>1087000000000</v>
      </c>
      <c r="K228" s="5">
        <v>292000000000</v>
      </c>
      <c r="L228" s="5">
        <v>541000000000</v>
      </c>
      <c r="M228" s="5">
        <v>449000000000</v>
      </c>
      <c r="N228" s="5">
        <v>484000000000</v>
      </c>
      <c r="O228" s="5">
        <v>369000000000</v>
      </c>
      <c r="P228" s="5">
        <v>450000000000</v>
      </c>
      <c r="Q228" s="5">
        <v>439000000000</v>
      </c>
      <c r="R228" s="5">
        <v>146000000000</v>
      </c>
    </row>
    <row r="229" spans="2:18" ht="15.5" x14ac:dyDescent="0.35">
      <c r="C229" t="s">
        <v>198</v>
      </c>
      <c r="I229" s="5">
        <v>-13000000000</v>
      </c>
      <c r="J229" s="5">
        <v>-294000000000</v>
      </c>
      <c r="K229" s="5">
        <v>-64000000000</v>
      </c>
      <c r="L229" s="5">
        <v>-9000000000</v>
      </c>
      <c r="M229" s="5">
        <v>-53000000000</v>
      </c>
      <c r="N229" s="5">
        <v>-92000000000</v>
      </c>
      <c r="O229" s="5">
        <v>-420000000000</v>
      </c>
      <c r="P229" s="5">
        <v>-957000000000</v>
      </c>
      <c r="Q229" s="5">
        <v>-872000000000</v>
      </c>
      <c r="R229" s="5">
        <v>-275000000000</v>
      </c>
    </row>
    <row r="230" spans="2:18" ht="15.5" x14ac:dyDescent="0.35">
      <c r="C230" t="s">
        <v>14</v>
      </c>
      <c r="I230" s="5">
        <v>950000000000</v>
      </c>
      <c r="J230" s="5">
        <v>793000000000</v>
      </c>
      <c r="K230" s="5">
        <v>229000000000</v>
      </c>
      <c r="L230" s="5">
        <v>533000000000</v>
      </c>
      <c r="M230" s="5">
        <v>396000000000</v>
      </c>
      <c r="N230" s="5">
        <v>392000000000</v>
      </c>
      <c r="O230" s="5">
        <v>-51000000000</v>
      </c>
      <c r="P230" s="5">
        <v>-507000000000</v>
      </c>
      <c r="Q230" s="5">
        <v>-434000000000</v>
      </c>
      <c r="R230" s="5">
        <v>-129000000000</v>
      </c>
    </row>
    <row r="231" spans="2:18" ht="15.5" x14ac:dyDescent="0.35">
      <c r="C231" t="s">
        <v>16</v>
      </c>
      <c r="I231" s="6">
        <v>92.87</v>
      </c>
      <c r="J231" s="6">
        <v>77.58</v>
      </c>
      <c r="K231" s="6">
        <v>22.35</v>
      </c>
      <c r="L231" s="6">
        <v>52.1</v>
      </c>
      <c r="M231" s="6">
        <v>38.729999999999997</v>
      </c>
      <c r="N231" s="6">
        <v>38.35</v>
      </c>
      <c r="O231" s="6">
        <v>-4.95</v>
      </c>
      <c r="P231" s="6">
        <v>-49.6</v>
      </c>
      <c r="Q231" s="6">
        <v>-42.41</v>
      </c>
      <c r="R231" s="6">
        <v>-1161124.4099999999</v>
      </c>
    </row>
    <row r="233" spans="2:18" ht="15.5" x14ac:dyDescent="0.35">
      <c r="B233" t="s">
        <v>199</v>
      </c>
      <c r="C233" t="s">
        <v>200</v>
      </c>
      <c r="D233" s="5">
        <v>-46000000000</v>
      </c>
      <c r="E233" s="5">
        <v>-1568000000000</v>
      </c>
      <c r="F233" s="5">
        <v>100000000000</v>
      </c>
      <c r="G233" s="5">
        <v>32000000000</v>
      </c>
      <c r="H233" s="5">
        <v>-185000000000</v>
      </c>
      <c r="I233" s="5">
        <v>-1463000000000</v>
      </c>
      <c r="J233" s="5">
        <v>90000000000</v>
      </c>
      <c r="K233" s="5">
        <v>80000000000</v>
      </c>
      <c r="L233" s="5">
        <v>101000000000</v>
      </c>
      <c r="M233" s="5">
        <v>77000000000</v>
      </c>
      <c r="N233" s="5">
        <v>59000000000</v>
      </c>
      <c r="O233" s="5">
        <v>331000000000</v>
      </c>
      <c r="P233" s="5">
        <v>326000000000</v>
      </c>
      <c r="Q233" s="5">
        <v>188000000000</v>
      </c>
    </row>
    <row r="234" spans="2:18" ht="15.5" x14ac:dyDescent="0.35">
      <c r="C234" t="s">
        <v>326</v>
      </c>
      <c r="H234" s="5">
        <v>-1481000000000</v>
      </c>
      <c r="I234" s="5">
        <v>-1463000000000</v>
      </c>
      <c r="J234" s="5">
        <v>90000000000</v>
      </c>
      <c r="K234" s="5">
        <v>80000000000</v>
      </c>
      <c r="L234" s="5">
        <v>101000000000</v>
      </c>
      <c r="M234" s="5">
        <v>77000000000</v>
      </c>
      <c r="N234" s="5">
        <v>59000000000</v>
      </c>
      <c r="O234" s="5">
        <v>331000000000</v>
      </c>
      <c r="P234" s="5">
        <v>326000000000</v>
      </c>
      <c r="Q234" s="5">
        <v>188000000000</v>
      </c>
    </row>
    <row r="235" spans="2:18" ht="15.5" x14ac:dyDescent="0.35">
      <c r="C235" t="s">
        <v>387</v>
      </c>
      <c r="M235" s="6">
        <v>0.76</v>
      </c>
      <c r="N235" s="6">
        <v>1.1599999999999999</v>
      </c>
      <c r="O235" s="6">
        <v>6.5</v>
      </c>
      <c r="Q235" s="6">
        <v>5.52</v>
      </c>
    </row>
    <row r="236" spans="2:18" ht="15.5" x14ac:dyDescent="0.35">
      <c r="C236" t="s">
        <v>63</v>
      </c>
      <c r="M236" s="6">
        <v>0.10099999999999999</v>
      </c>
      <c r="N236" s="6">
        <v>0.20250000000000001</v>
      </c>
      <c r="O236" s="6">
        <v>0.2006</v>
      </c>
      <c r="Q236" s="6">
        <v>0.29969999999999997</v>
      </c>
    </row>
    <row r="237" spans="2:18" ht="15.5" x14ac:dyDescent="0.35">
      <c r="C237" t="s">
        <v>388</v>
      </c>
      <c r="M237" s="6">
        <v>4.6999999999999993E-3</v>
      </c>
      <c r="N237" s="6">
        <v>6.7000000000000002E-3</v>
      </c>
      <c r="O237" s="6">
        <v>3.5499999999999997E-2</v>
      </c>
      <c r="Q237" s="6">
        <v>1.46E-2</v>
      </c>
    </row>
    <row r="238" spans="2:18" ht="15.5" x14ac:dyDescent="0.35">
      <c r="C238" t="s">
        <v>43</v>
      </c>
      <c r="D238" s="6">
        <v>-4.5199999999999996</v>
      </c>
      <c r="E238" s="6">
        <v>-153.33000000000001</v>
      </c>
      <c r="F238" s="6">
        <v>9.81</v>
      </c>
      <c r="G238" s="6">
        <v>3.14</v>
      </c>
      <c r="H238" s="6">
        <v>-18.07</v>
      </c>
      <c r="I238" s="6">
        <v>-143.06</v>
      </c>
      <c r="J238" s="6">
        <v>8.84</v>
      </c>
      <c r="K238" s="6">
        <v>7.85</v>
      </c>
      <c r="L238" s="6">
        <v>9.85</v>
      </c>
      <c r="M238" s="6">
        <v>7.52</v>
      </c>
      <c r="N238" s="6">
        <v>5.73</v>
      </c>
      <c r="O238" s="6">
        <v>32.4</v>
      </c>
      <c r="P238" s="6">
        <v>31.93</v>
      </c>
      <c r="Q238" s="6">
        <v>18.420000000000002</v>
      </c>
    </row>
    <row r="239" spans="2:18" ht="15.5" x14ac:dyDescent="0.35">
      <c r="C239" t="s">
        <v>327</v>
      </c>
      <c r="H239" s="6">
        <v>-144.88999999999999</v>
      </c>
      <c r="I239" s="6">
        <v>-143.06</v>
      </c>
      <c r="J239" s="6">
        <v>8.84</v>
      </c>
      <c r="K239" s="6">
        <v>7.85</v>
      </c>
      <c r="L239" s="6">
        <v>9.85</v>
      </c>
      <c r="M239" s="6">
        <v>7.52</v>
      </c>
      <c r="N239" s="6">
        <v>5.73</v>
      </c>
      <c r="O239" s="6">
        <v>32.4</v>
      </c>
      <c r="P239" s="6">
        <v>31.93</v>
      </c>
      <c r="Q239" s="6">
        <v>18.420000000000002</v>
      </c>
    </row>
    <row r="240" spans="2:18" ht="15.5" x14ac:dyDescent="0.35">
      <c r="C240" t="s">
        <v>65</v>
      </c>
      <c r="M240" s="6">
        <v>0.76</v>
      </c>
      <c r="N240" s="6">
        <v>1.1599999999999999</v>
      </c>
      <c r="O240" s="6">
        <v>6.5</v>
      </c>
      <c r="Q240" s="6">
        <v>5.52</v>
      </c>
    </row>
    <row r="241" spans="3:17" ht="15.5" x14ac:dyDescent="0.35">
      <c r="C241" t="s">
        <v>389</v>
      </c>
      <c r="M241" s="6">
        <v>0.10099999999999999</v>
      </c>
      <c r="N241" s="6">
        <v>0.20250000000000001</v>
      </c>
      <c r="O241" s="6">
        <v>0.2006</v>
      </c>
      <c r="Q241" s="6">
        <v>0.29969999999999997</v>
      </c>
    </row>
    <row r="242" spans="3:17" ht="15.5" x14ac:dyDescent="0.35">
      <c r="C242" t="s">
        <v>390</v>
      </c>
      <c r="M242" s="6">
        <v>4.6999999999999993E-3</v>
      </c>
      <c r="N242" s="6">
        <v>6.7000000000000002E-3</v>
      </c>
      <c r="O242" s="6">
        <v>3.5499999999999997E-2</v>
      </c>
      <c r="Q242" s="6">
        <v>1.46E-2</v>
      </c>
    </row>
    <row r="243" spans="3:17" ht="15.5" x14ac:dyDescent="0.35">
      <c r="C243" t="s">
        <v>201</v>
      </c>
      <c r="D243" s="5">
        <v>1180000000000</v>
      </c>
      <c r="E243" s="5">
        <v>1175000000000</v>
      </c>
      <c r="F243" s="5">
        <v>1123000000000</v>
      </c>
      <c r="G243" s="5">
        <v>815000000000</v>
      </c>
      <c r="H243" s="5">
        <v>4718000000000</v>
      </c>
      <c r="I243" s="5">
        <v>3946000000000</v>
      </c>
      <c r="J243" s="5">
        <v>3791000000000</v>
      </c>
      <c r="K243" s="5">
        <v>3401000000000</v>
      </c>
      <c r="L243" s="5">
        <v>3635000000000</v>
      </c>
      <c r="M243" s="5">
        <v>2807000000000</v>
      </c>
      <c r="N243" s="5">
        <v>2337000000000</v>
      </c>
      <c r="O243" s="5">
        <v>3853000000000</v>
      </c>
      <c r="P243" s="5">
        <v>3052000000000</v>
      </c>
      <c r="Q243" s="5">
        <v>1816000000000</v>
      </c>
    </row>
    <row r="244" spans="3:17" ht="15.5" x14ac:dyDescent="0.35">
      <c r="C244" t="s">
        <v>328</v>
      </c>
      <c r="H244" s="5">
        <v>4293000000000</v>
      </c>
      <c r="I244" s="5">
        <v>3946000000000</v>
      </c>
      <c r="J244" s="5">
        <v>3791000000000</v>
      </c>
      <c r="K244" s="5">
        <v>3401000000000</v>
      </c>
      <c r="L244" s="5">
        <v>3635000000000</v>
      </c>
      <c r="M244" s="5">
        <v>2807000000000</v>
      </c>
      <c r="N244" s="5">
        <v>2337000000000</v>
      </c>
      <c r="O244" s="5">
        <v>3853000000000</v>
      </c>
      <c r="P244" s="5">
        <v>3052000000000</v>
      </c>
      <c r="Q244" s="5">
        <v>1816000000000</v>
      </c>
    </row>
    <row r="245" spans="3:17" ht="15.5" x14ac:dyDescent="0.35">
      <c r="C245" t="s">
        <v>391</v>
      </c>
      <c r="M245" s="6">
        <v>0.76</v>
      </c>
      <c r="N245" s="6">
        <v>1.1599999999999999</v>
      </c>
      <c r="O245" s="6">
        <v>6.5</v>
      </c>
      <c r="Q245" s="6">
        <v>5.52</v>
      </c>
    </row>
    <row r="246" spans="3:17" ht="15.5" x14ac:dyDescent="0.35">
      <c r="C246" t="s">
        <v>392</v>
      </c>
      <c r="M246" s="6">
        <v>0.10099999999999999</v>
      </c>
      <c r="N246" s="6">
        <v>0.20250000000000001</v>
      </c>
      <c r="O246" s="6">
        <v>0.2006</v>
      </c>
      <c r="Q246" s="6">
        <v>0.29969999999999997</v>
      </c>
    </row>
    <row r="247" spans="3:17" ht="15.5" x14ac:dyDescent="0.35">
      <c r="C247" t="s">
        <v>393</v>
      </c>
      <c r="M247" s="6">
        <v>4.6999999999999993E-3</v>
      </c>
      <c r="N247" s="6">
        <v>6.7000000000000002E-3</v>
      </c>
      <c r="O247" s="6">
        <v>3.5499999999999997E-2</v>
      </c>
      <c r="Q247" s="6">
        <v>1.46E-2</v>
      </c>
    </row>
    <row r="248" spans="3:17" ht="15.5" x14ac:dyDescent="0.35">
      <c r="C248" t="s">
        <v>202</v>
      </c>
      <c r="I248" s="6">
        <v>-6.2</v>
      </c>
    </row>
    <row r="249" spans="3:17" ht="15.5" x14ac:dyDescent="0.35">
      <c r="C249" t="s">
        <v>203</v>
      </c>
      <c r="I249" s="6">
        <v>-0.77</v>
      </c>
    </row>
    <row r="250" spans="3:17" ht="15.5" x14ac:dyDescent="0.35">
      <c r="C250" t="s">
        <v>204</v>
      </c>
      <c r="I250" s="6">
        <v>7.49</v>
      </c>
    </row>
    <row r="251" spans="3:17" ht="15.5" x14ac:dyDescent="0.35">
      <c r="C251" t="s">
        <v>205</v>
      </c>
      <c r="I251" s="6">
        <v>-1.2937000000000001</v>
      </c>
    </row>
    <row r="252" spans="3:17" ht="15.5" x14ac:dyDescent="0.35">
      <c r="C252" t="s">
        <v>206</v>
      </c>
      <c r="I252" s="6">
        <v>0.27</v>
      </c>
    </row>
    <row r="253" spans="3:17" ht="15.5" x14ac:dyDescent="0.35">
      <c r="C253" t="s">
        <v>207</v>
      </c>
      <c r="I253" s="6">
        <v>1.1000000000000001</v>
      </c>
    </row>
    <row r="254" spans="3:17" ht="15.5" x14ac:dyDescent="0.35">
      <c r="C254" t="s">
        <v>329</v>
      </c>
      <c r="I254" s="6">
        <v>1.02</v>
      </c>
    </row>
    <row r="255" spans="3:17" ht="15.5" x14ac:dyDescent="0.35">
      <c r="C255" t="s">
        <v>208</v>
      </c>
      <c r="I255" s="6">
        <v>1.02</v>
      </c>
    </row>
    <row r="256" spans="3:17" ht="15.5" x14ac:dyDescent="0.35">
      <c r="C256" t="s">
        <v>209</v>
      </c>
      <c r="I256" s="6">
        <v>-17.16</v>
      </c>
    </row>
    <row r="257" spans="3:9" ht="15.5" x14ac:dyDescent="0.35">
      <c r="C257" t="s">
        <v>210</v>
      </c>
      <c r="I257" s="6">
        <v>11.95</v>
      </c>
    </row>
    <row r="258" spans="3:9" ht="15.5" x14ac:dyDescent="0.35">
      <c r="C258" t="s">
        <v>212</v>
      </c>
      <c r="I258" s="6">
        <v>-0.01</v>
      </c>
    </row>
    <row r="259" spans="3:9" ht="15.5" x14ac:dyDescent="0.35">
      <c r="C259" t="s">
        <v>213</v>
      </c>
      <c r="I259" s="6">
        <v>-144.88999999999999</v>
      </c>
    </row>
    <row r="260" spans="3:9" ht="15.5" x14ac:dyDescent="0.35">
      <c r="C260" t="s">
        <v>214</v>
      </c>
      <c r="I260" s="6">
        <v>-18.07</v>
      </c>
    </row>
    <row r="261" spans="3:9" ht="15.5" x14ac:dyDescent="0.35">
      <c r="C261" t="s">
        <v>215</v>
      </c>
      <c r="I261" s="6">
        <v>419.84</v>
      </c>
    </row>
    <row r="262" spans="3:9" ht="15.5" x14ac:dyDescent="0.35">
      <c r="C262" t="s">
        <v>216</v>
      </c>
      <c r="D262" s="6">
        <v>16.98</v>
      </c>
    </row>
    <row r="263" spans="3:9" ht="15.5" x14ac:dyDescent="0.35">
      <c r="C263" t="s">
        <v>217</v>
      </c>
      <c r="I263" s="6">
        <v>102.12</v>
      </c>
    </row>
    <row r="264" spans="3:9" ht="15.5" x14ac:dyDescent="0.35">
      <c r="C264" t="s">
        <v>218</v>
      </c>
      <c r="I264" s="6">
        <v>110.11</v>
      </c>
    </row>
    <row r="265" spans="3:9" ht="15.5" x14ac:dyDescent="0.35">
      <c r="C265" t="s">
        <v>219</v>
      </c>
      <c r="D265" s="6">
        <v>1.29</v>
      </c>
    </row>
    <row r="266" spans="3:9" ht="15.5" x14ac:dyDescent="0.35">
      <c r="C266" t="s">
        <v>220</v>
      </c>
      <c r="D266" s="6">
        <v>1.23</v>
      </c>
    </row>
    <row r="267" spans="3:9" ht="15.5" x14ac:dyDescent="0.35">
      <c r="C267" t="s">
        <v>394</v>
      </c>
      <c r="D267" s="6">
        <v>1.73</v>
      </c>
    </row>
    <row r="268" spans="3:9" ht="15.5" x14ac:dyDescent="0.35">
      <c r="C268" t="s">
        <v>437</v>
      </c>
      <c r="D268" s="6">
        <v>0.78</v>
      </c>
    </row>
    <row r="269" spans="3:9" ht="15.5" x14ac:dyDescent="0.35">
      <c r="C269" t="s">
        <v>221</v>
      </c>
      <c r="D269" s="6">
        <v>4.2699999999999996</v>
      </c>
    </row>
    <row r="270" spans="3:9" ht="15.5" x14ac:dyDescent="0.35">
      <c r="C270" t="s">
        <v>395</v>
      </c>
      <c r="D270" s="6">
        <v>0.27</v>
      </c>
    </row>
    <row r="271" spans="3:9" ht="15.5" x14ac:dyDescent="0.35">
      <c r="C271" t="s">
        <v>222</v>
      </c>
      <c r="D271" s="6">
        <v>6.32</v>
      </c>
    </row>
    <row r="272" spans="3:9" ht="15.5" x14ac:dyDescent="0.35">
      <c r="C272" t="s">
        <v>223</v>
      </c>
      <c r="I272" s="6">
        <v>-0.59</v>
      </c>
    </row>
    <row r="273" spans="3:9" ht="15.5" x14ac:dyDescent="0.35">
      <c r="C273" t="s">
        <v>12</v>
      </c>
      <c r="D273" s="5">
        <v>280000000000</v>
      </c>
    </row>
    <row r="274" spans="3:9" ht="15.5" x14ac:dyDescent="0.35">
      <c r="C274" t="s">
        <v>224</v>
      </c>
      <c r="I274" s="6">
        <v>0.63</v>
      </c>
    </row>
    <row r="275" spans="3:9" ht="15.5" x14ac:dyDescent="0.35">
      <c r="C275" t="s">
        <v>225</v>
      </c>
      <c r="I275" s="6">
        <v>-0.22450000000000001</v>
      </c>
    </row>
    <row r="276" spans="3:9" ht="15.5" x14ac:dyDescent="0.35">
      <c r="C276" t="s">
        <v>226</v>
      </c>
      <c r="I276" s="6">
        <v>-1.4188000000000001</v>
      </c>
    </row>
    <row r="277" spans="3:9" ht="15.5" x14ac:dyDescent="0.35">
      <c r="C277" t="s">
        <v>227</v>
      </c>
      <c r="I277" s="6">
        <v>-7.7699999999999991E-2</v>
      </c>
    </row>
    <row r="278" spans="3:9" ht="15.5" x14ac:dyDescent="0.35">
      <c r="C278" t="s">
        <v>228</v>
      </c>
      <c r="I278" s="6">
        <v>-5.62E-2</v>
      </c>
    </row>
    <row r="279" spans="3:9" ht="15.5" x14ac:dyDescent="0.35">
      <c r="C279" t="s">
        <v>330</v>
      </c>
      <c r="D279" s="6">
        <v>95.46</v>
      </c>
    </row>
    <row r="280" spans="3:9" ht="15.5" x14ac:dyDescent="0.35">
      <c r="C280" t="s">
        <v>229</v>
      </c>
      <c r="D280" s="6">
        <v>18.510000000000002</v>
      </c>
    </row>
    <row r="281" spans="3:9" ht="15.5" x14ac:dyDescent="0.35">
      <c r="C281" t="s">
        <v>230</v>
      </c>
      <c r="D281" s="6">
        <v>153.6</v>
      </c>
    </row>
    <row r="282" spans="3:9" ht="15.5" x14ac:dyDescent="0.35">
      <c r="C282" t="s">
        <v>231</v>
      </c>
      <c r="D282" s="6">
        <v>-39.630000000000003</v>
      </c>
    </row>
    <row r="283" spans="3:9" ht="15.5" x14ac:dyDescent="0.35">
      <c r="C283" t="s">
        <v>331</v>
      </c>
      <c r="D283" s="6">
        <v>0.95</v>
      </c>
    </row>
    <row r="284" spans="3:9" ht="15.5" x14ac:dyDescent="0.35">
      <c r="C284" t="s">
        <v>232</v>
      </c>
      <c r="I284" s="6">
        <v>0.64</v>
      </c>
    </row>
    <row r="285" spans="3:9" ht="15.5" x14ac:dyDescent="0.35">
      <c r="C285" t="s">
        <v>233</v>
      </c>
      <c r="I285" s="6">
        <v>20.9</v>
      </c>
    </row>
    <row r="286" spans="3:9" ht="15.5" x14ac:dyDescent="0.35">
      <c r="C286" t="s">
        <v>39</v>
      </c>
      <c r="I286" s="5">
        <v>1145000000000</v>
      </c>
    </row>
    <row r="287" spans="3:9" ht="15.5" x14ac:dyDescent="0.35">
      <c r="C287" t="s">
        <v>234</v>
      </c>
      <c r="I287" s="5">
        <v>3872000000000</v>
      </c>
    </row>
    <row r="288" spans="3:9" ht="15.5" x14ac:dyDescent="0.35">
      <c r="C288" t="s">
        <v>235</v>
      </c>
      <c r="I288" s="5">
        <v>10220000000</v>
      </c>
    </row>
    <row r="289" spans="3:9" ht="15.5" x14ac:dyDescent="0.35">
      <c r="C289" t="s">
        <v>236</v>
      </c>
      <c r="I289" s="6">
        <v>0.17069999999999999</v>
      </c>
    </row>
    <row r="290" spans="3:9" ht="15.5" x14ac:dyDescent="0.35">
      <c r="C290" t="s">
        <v>237</v>
      </c>
      <c r="D290" s="6">
        <v>0.121</v>
      </c>
    </row>
    <row r="291" spans="3:9" ht="15.5" x14ac:dyDescent="0.35">
      <c r="C291" t="s">
        <v>238</v>
      </c>
      <c r="D291" s="6">
        <v>9.6999999999999989E-2</v>
      </c>
    </row>
    <row r="292" spans="3:9" ht="15.5" x14ac:dyDescent="0.35">
      <c r="C292" t="s">
        <v>239</v>
      </c>
      <c r="D292" s="6">
        <v>-3.9199999999999999E-2</v>
      </c>
    </row>
    <row r="293" spans="3:9" ht="15.5" x14ac:dyDescent="0.35">
      <c r="C293" t="s">
        <v>240</v>
      </c>
      <c r="D293" s="6">
        <v>0.41609999999999997</v>
      </c>
    </row>
    <row r="294" spans="3:9" ht="15.5" x14ac:dyDescent="0.35">
      <c r="C294" t="s">
        <v>241</v>
      </c>
      <c r="D294" s="6">
        <v>0.10769999999999999</v>
      </c>
    </row>
    <row r="295" spans="3:9" ht="15.5" x14ac:dyDescent="0.35">
      <c r="C295" t="s">
        <v>242</v>
      </c>
      <c r="D295" s="6">
        <v>-0.68019999999999992</v>
      </c>
    </row>
    <row r="296" spans="3:9" ht="15.5" x14ac:dyDescent="0.35">
      <c r="C296" t="s">
        <v>396</v>
      </c>
      <c r="I296" s="6">
        <v>5.52</v>
      </c>
    </row>
    <row r="297" spans="3:9" ht="15.5" x14ac:dyDescent="0.35">
      <c r="C297" t="s">
        <v>397</v>
      </c>
      <c r="I297" t="s">
        <v>799</v>
      </c>
    </row>
    <row r="298" spans="3:9" ht="15.5" x14ac:dyDescent="0.35">
      <c r="C298" t="s">
        <v>243</v>
      </c>
      <c r="I298" s="5">
        <v>4</v>
      </c>
    </row>
    <row r="299" spans="3:9" ht="15.5" x14ac:dyDescent="0.35">
      <c r="C299" t="s">
        <v>244</v>
      </c>
      <c r="I299" s="6">
        <v>0.56999999999999995</v>
      </c>
    </row>
    <row r="300" spans="3:9" ht="15.5" x14ac:dyDescent="0.35">
      <c r="C300" t="s">
        <v>245</v>
      </c>
      <c r="I300" s="6">
        <v>0.52</v>
      </c>
    </row>
    <row r="301" spans="3:9" ht="15.5" x14ac:dyDescent="0.35">
      <c r="C301" t="s">
        <v>246</v>
      </c>
      <c r="I301" s="6">
        <v>0.76</v>
      </c>
    </row>
    <row r="302" spans="3:9" ht="15.5" x14ac:dyDescent="0.35">
      <c r="C302" t="s">
        <v>247</v>
      </c>
      <c r="I302" s="6">
        <v>0.7</v>
      </c>
    </row>
    <row r="303" spans="3:9" ht="15.5" x14ac:dyDescent="0.35">
      <c r="C303" t="s">
        <v>248</v>
      </c>
      <c r="I303" s="6">
        <v>0.9</v>
      </c>
    </row>
    <row r="304" spans="3:9" ht="15.5" x14ac:dyDescent="0.35">
      <c r="C304" t="s">
        <v>249</v>
      </c>
      <c r="I304" s="6">
        <v>0.55000000000000004</v>
      </c>
    </row>
    <row r="305" spans="3:9" ht="15.5" x14ac:dyDescent="0.35">
      <c r="C305" t="s">
        <v>250</v>
      </c>
      <c r="I305" s="6">
        <v>0.13</v>
      </c>
    </row>
    <row r="306" spans="3:9" ht="15.5" x14ac:dyDescent="0.35">
      <c r="C306" t="s">
        <v>251</v>
      </c>
      <c r="I306" s="5">
        <v>4293000000000</v>
      </c>
    </row>
    <row r="307" spans="3:9" ht="15.5" x14ac:dyDescent="0.35">
      <c r="C307" t="s">
        <v>252</v>
      </c>
      <c r="I307" s="5">
        <v>-115000000000</v>
      </c>
    </row>
    <row r="308" spans="3:9" ht="15.5" x14ac:dyDescent="0.35">
      <c r="C308" t="s">
        <v>253</v>
      </c>
      <c r="I308" s="5">
        <v>324000000000</v>
      </c>
    </row>
    <row r="309" spans="3:9" ht="15.5" x14ac:dyDescent="0.35">
      <c r="C309" t="s">
        <v>254</v>
      </c>
      <c r="I309" s="5">
        <v>-1481000000000</v>
      </c>
    </row>
    <row r="310" spans="3:9" ht="15.5" x14ac:dyDescent="0.35">
      <c r="C310" t="s">
        <v>255</v>
      </c>
      <c r="D310" s="5">
        <v>174000000000</v>
      </c>
    </row>
    <row r="311" spans="3:9" ht="15.5" x14ac:dyDescent="0.35">
      <c r="C311" t="s">
        <v>256</v>
      </c>
      <c r="D311" s="5">
        <v>6598000000000</v>
      </c>
    </row>
    <row r="312" spans="3:9" ht="15.5" x14ac:dyDescent="0.35">
      <c r="C312" t="s">
        <v>257</v>
      </c>
      <c r="D312" s="5">
        <v>4461000000000</v>
      </c>
    </row>
    <row r="313" spans="3:9" ht="15.5" x14ac:dyDescent="0.35">
      <c r="C313" t="s">
        <v>184</v>
      </c>
      <c r="D313" s="5">
        <v>1007000000000</v>
      </c>
    </row>
    <row r="314" spans="3:9" ht="15.5" x14ac:dyDescent="0.35">
      <c r="C314" t="s">
        <v>258</v>
      </c>
      <c r="I314" s="5">
        <v>1044000000000</v>
      </c>
    </row>
    <row r="315" spans="3:9" ht="15.5" x14ac:dyDescent="0.35">
      <c r="C315" t="s">
        <v>182</v>
      </c>
      <c r="D315" s="5">
        <v>814000000000</v>
      </c>
    </row>
    <row r="316" spans="3:9" ht="15.5" x14ac:dyDescent="0.35">
      <c r="C316" t="s">
        <v>181</v>
      </c>
      <c r="D316" s="5">
        <v>994000000000</v>
      </c>
    </row>
    <row r="317" spans="3:9" ht="15.5" x14ac:dyDescent="0.35">
      <c r="C317" t="s">
        <v>23</v>
      </c>
      <c r="D317" s="5">
        <v>1808000000000</v>
      </c>
    </row>
    <row r="318" spans="3:9" ht="15.5" x14ac:dyDescent="0.35">
      <c r="C318" t="s">
        <v>20</v>
      </c>
      <c r="D318" s="5">
        <v>1635000000000</v>
      </c>
    </row>
    <row r="319" spans="3:9" ht="15.5" x14ac:dyDescent="0.35">
      <c r="C319" t="s">
        <v>183</v>
      </c>
      <c r="I319" s="5">
        <v>2137000000000</v>
      </c>
    </row>
    <row r="320" spans="3:9" ht="15.5" x14ac:dyDescent="0.35">
      <c r="C320" t="s">
        <v>332</v>
      </c>
      <c r="I320" s="5">
        <v>1124000000000</v>
      </c>
    </row>
    <row r="321" spans="3:9" ht="15.5" x14ac:dyDescent="0.35">
      <c r="C321" t="s">
        <v>259</v>
      </c>
      <c r="I321" s="5">
        <v>105000000000</v>
      </c>
    </row>
    <row r="322" spans="3:9" ht="15.5" x14ac:dyDescent="0.35">
      <c r="C322" t="s">
        <v>260</v>
      </c>
      <c r="I322" s="5">
        <v>-1323000000000</v>
      </c>
    </row>
    <row r="323" spans="3:9" ht="15.5" x14ac:dyDescent="0.35">
      <c r="C323" t="s">
        <v>261</v>
      </c>
      <c r="I323" s="5">
        <v>1000000000</v>
      </c>
    </row>
    <row r="324" spans="3:9" ht="15.5" x14ac:dyDescent="0.35">
      <c r="C324" t="s">
        <v>262</v>
      </c>
      <c r="I324" s="5">
        <v>1126000000000</v>
      </c>
    </row>
  </sheetData>
  <pageMargins left="0.7" right="0.7" top="0.75" bottom="0.75" header="0.3" footer="0.3"/>
  <ignoredErrors>
    <ignoredError sqref="A1:R32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800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801</v>
      </c>
      <c r="D2" s="2" vm="47">
        <f ca="1">IFERROR(_xlfn.STOCKHISTORY("XIDX:" &amp; $C$1, D3, , 0, 0, 1), "Libur")</f>
        <v>59</v>
      </c>
      <c r="H2" s="2" vm="47">
        <f ca="1">IFERROR(INDEX(D2:G2,COUNT(D2:G2)),"")</f>
        <v>59</v>
      </c>
      <c r="I2" s="2" vm="132">
        <f t="shared" ref="I2:R2" ca="1" si="0">IFERROR(_xlfn.STOCKHISTORY("XIDX:" &amp; $C$1, I1, , 0, 0, 1), "Libur")</f>
        <v>70</v>
      </c>
      <c r="J2" s="2" vm="110">
        <f t="shared" ca="1" si="0"/>
        <v>64</v>
      </c>
      <c r="K2" s="2" vm="133">
        <f t="shared" ca="1" si="0"/>
        <v>80</v>
      </c>
      <c r="L2" s="2" vm="134">
        <f t="shared" ca="1" si="0"/>
        <v>149</v>
      </c>
      <c r="M2" s="2" vm="114">
        <f t="shared" ca="1" si="0"/>
        <v>190</v>
      </c>
      <c r="N2" s="2" vm="135">
        <f t="shared" ca="1" si="0"/>
        <v>256</v>
      </c>
      <c r="O2" s="2" vm="30">
        <f t="shared" ca="1" si="0"/>
        <v>306</v>
      </c>
      <c r="P2" s="2" vm="131">
        <f t="shared" ca="1" si="0"/>
        <v>240</v>
      </c>
      <c r="Q2" s="2" vm="136">
        <f t="shared" ca="1" si="0"/>
        <v>272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213623463597</v>
      </c>
      <c r="H4" s="2">
        <f>IFERROR(SUM(D4:G4)*(4/MAX(1,COUNT(D4:G4))),"")</f>
        <v>854493854388</v>
      </c>
      <c r="I4" s="2">
        <f t="shared" ref="I4:R4" si="1">IFERROR(INDEX(I51:I500,MATCH($C$4,$C$51:$C$500,0)),"")</f>
        <v>1623555133947</v>
      </c>
      <c r="J4" s="2">
        <f t="shared" si="1"/>
        <v>3673527175483</v>
      </c>
      <c r="K4" s="2">
        <f t="shared" si="1"/>
        <v>3979714569719</v>
      </c>
      <c r="L4" s="2">
        <f t="shared" si="1"/>
        <v>2366259622099</v>
      </c>
      <c r="M4" s="2">
        <f t="shared" si="1"/>
        <v>3168197827254</v>
      </c>
      <c r="N4" s="2">
        <f t="shared" si="1"/>
        <v>2810083762049</v>
      </c>
      <c r="O4" s="2">
        <f t="shared" si="1"/>
        <v>4567506785491</v>
      </c>
      <c r="P4" s="2">
        <f t="shared" si="1"/>
        <v>5822504928390</v>
      </c>
      <c r="Q4" s="2">
        <f t="shared" si="1"/>
        <v>3899286413385</v>
      </c>
      <c r="R4" s="2">
        <f t="shared" si="1"/>
        <v>1929458132020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-35272019336</v>
      </c>
      <c r="H5" s="2">
        <f>IFERROR(SUM(D5:G5)*(4/MAX(1,COUNT(D5:G5))),"")</f>
        <v>-141088077344</v>
      </c>
      <c r="I5" s="2">
        <f t="shared" ref="I5:R5" si="2">IFERROR(INDEX(I51:I500,MATCH($C$5,$C$51:$C$500,0)),"")</f>
        <v>-628041615380</v>
      </c>
      <c r="J5" s="2">
        <f t="shared" si="2"/>
        <v>56535357363</v>
      </c>
      <c r="K5" s="2">
        <f t="shared" si="2"/>
        <v>42106970150</v>
      </c>
      <c r="L5" s="2">
        <f t="shared" si="2"/>
        <v>231946738372</v>
      </c>
      <c r="M5" s="2">
        <f t="shared" si="2"/>
        <v>214905167395</v>
      </c>
      <c r="N5" s="2">
        <f t="shared" si="2"/>
        <v>152774835947</v>
      </c>
      <c r="O5" s="2">
        <f t="shared" si="2"/>
        <v>451148299930</v>
      </c>
      <c r="P5" s="2">
        <f t="shared" si="2"/>
        <v>469100708381</v>
      </c>
      <c r="Q5" s="2">
        <f t="shared" si="2"/>
        <v>287093724612</v>
      </c>
      <c r="R5" s="2">
        <f t="shared" si="2"/>
        <v>140521028695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1935831465747</v>
      </c>
      <c r="H6" s="2">
        <f>IFERROR(INDEX(D6:G6,COUNT(D6:G6)),"")</f>
        <v>1935831465747</v>
      </c>
      <c r="I6" s="2">
        <f t="shared" ref="I6:R6" si="3">IFERROR(INDEX(I51:I500,MATCH($C$6,$C$51:$C$500,0)),"")</f>
        <v>1971247545457</v>
      </c>
      <c r="J6" s="2">
        <f t="shared" si="3"/>
        <v>2605970877669</v>
      </c>
      <c r="K6" s="2">
        <f t="shared" si="3"/>
        <v>2558747095230</v>
      </c>
      <c r="L6" s="2">
        <f t="shared" si="3"/>
        <v>2540006373160</v>
      </c>
      <c r="M6" s="2">
        <f t="shared" si="3"/>
        <v>2381591118212</v>
      </c>
      <c r="N6" s="2">
        <f t="shared" si="3"/>
        <v>2194904415741</v>
      </c>
      <c r="O6" s="2">
        <f t="shared" si="3"/>
        <v>2459404829875</v>
      </c>
      <c r="P6" s="2">
        <f t="shared" si="3"/>
        <v>2136828455704</v>
      </c>
      <c r="Q6" s="2">
        <f t="shared" si="3"/>
        <v>1723739164907</v>
      </c>
      <c r="R6" s="2">
        <f t="shared" si="3"/>
        <v>645247574705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9.57</v>
      </c>
      <c r="H7" s="3">
        <f>IFERROR(INDEX(D7:G7,COUNT(D7:G7)),"")</f>
        <v>9.57</v>
      </c>
      <c r="I7" s="3">
        <f t="shared" ref="I7:R7" si="4">IFERROR(INDEX(I51:I500,MATCH($C$7,$C$51:$C$500,0))/1000000000,"")</f>
        <v>9.57</v>
      </c>
      <c r="J7" s="3">
        <f t="shared" si="4"/>
        <v>9.57</v>
      </c>
      <c r="K7" s="3">
        <f t="shared" si="4"/>
        <v>9.57</v>
      </c>
      <c r="L7" s="3">
        <f t="shared" si="4"/>
        <v>9.57</v>
      </c>
      <c r="M7" s="3">
        <f t="shared" si="4"/>
        <v>9.57</v>
      </c>
      <c r="N7" s="3">
        <f t="shared" si="4"/>
        <v>9.57</v>
      </c>
      <c r="O7" s="3">
        <f t="shared" si="4"/>
        <v>9.57</v>
      </c>
      <c r="P7" s="3">
        <f t="shared" si="4"/>
        <v>9.57</v>
      </c>
      <c r="Q7" s="3">
        <f t="shared" si="4"/>
        <v>9.57</v>
      </c>
      <c r="R7" s="3">
        <f t="shared" si="4"/>
        <v>4.8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-257000000000</v>
      </c>
      <c r="H8" s="2">
        <f>IFERROR(INDEX(D8:G8,COUNT(D8:G8)),"")</f>
        <v>-257000000000</v>
      </c>
      <c r="I8" s="2">
        <f t="shared" ref="I8:R8" si="5">IFERROR(INDEX(I51:I500,MATCH($C$8,$C$51:$C$500,0)),"")</f>
        <v>-445000000000</v>
      </c>
      <c r="J8" s="2">
        <f t="shared" si="5"/>
        <v>-259000000000</v>
      </c>
      <c r="K8" s="2">
        <f t="shared" si="5"/>
        <v>552000000000</v>
      </c>
      <c r="L8" s="2">
        <f t="shared" si="5"/>
        <v>-607000000000</v>
      </c>
      <c r="M8" s="2">
        <f t="shared" si="5"/>
        <v>96000000000</v>
      </c>
      <c r="N8" s="2">
        <f t="shared" si="5"/>
        <v>90000000000</v>
      </c>
      <c r="O8" s="2">
        <f t="shared" si="5"/>
        <v>55000000000</v>
      </c>
      <c r="P8" s="2">
        <f t="shared" si="5"/>
        <v>837000000000</v>
      </c>
      <c r="Q8" s="2">
        <f t="shared" si="5"/>
        <v>604000000000</v>
      </c>
      <c r="R8" s="2">
        <f t="shared" si="5"/>
        <v>-347000000000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-26.88</v>
      </c>
      <c r="H9" s="3">
        <f>IFERROR(INDEX(D9:G9,COUNT(D9:G9)),"")</f>
        <v>-26.88</v>
      </c>
      <c r="I9" s="3">
        <f t="shared" ref="I9:R9" si="6">IFERROR(INDEX(I51:I500,MATCH($C$9,$C$51:$C$500,0)),"")</f>
        <v>-46.51</v>
      </c>
      <c r="J9" s="3">
        <f t="shared" si="6"/>
        <v>-27.08</v>
      </c>
      <c r="K9" s="3">
        <f t="shared" si="6"/>
        <v>57.67</v>
      </c>
      <c r="L9" s="3">
        <f t="shared" si="6"/>
        <v>-63.42</v>
      </c>
      <c r="M9" s="3">
        <f t="shared" si="6"/>
        <v>10.029999999999999</v>
      </c>
      <c r="N9" s="3">
        <f t="shared" si="6"/>
        <v>9.44</v>
      </c>
      <c r="O9" s="3">
        <f t="shared" si="6"/>
        <v>5.79</v>
      </c>
      <c r="P9" s="3">
        <f t="shared" si="6"/>
        <v>87.45</v>
      </c>
      <c r="Q9" s="3">
        <f t="shared" si="6"/>
        <v>63.08</v>
      </c>
      <c r="R9" s="3">
        <f t="shared" si="6"/>
        <v>-72.33</v>
      </c>
    </row>
    <row r="10" spans="1:18" ht="15.5" x14ac:dyDescent="0.35">
      <c r="C10" t="s">
        <v>17</v>
      </c>
      <c r="D10" s="3">
        <f ca="1">IFERROR(IF(D9=0,"",D2/D9),"")</f>
        <v>-2.1949404761904763</v>
      </c>
      <c r="I10" s="3">
        <f t="shared" ref="I10:R10" ca="1" si="7">IFERROR(IF(I9=0,"",I2/I9),"")</f>
        <v>-1.5050526768436896</v>
      </c>
      <c r="J10" s="3">
        <f t="shared" ca="1" si="7"/>
        <v>-2.3633677991137372</v>
      </c>
      <c r="K10" s="3">
        <f t="shared" ca="1" si="7"/>
        <v>1.387203051846714</v>
      </c>
      <c r="L10" s="3">
        <f t="shared" ca="1" si="7"/>
        <v>-2.349416587827184</v>
      </c>
      <c r="M10" s="3">
        <f t="shared" ca="1" si="7"/>
        <v>18.943170488534399</v>
      </c>
      <c r="N10" s="3">
        <f t="shared" ca="1" si="7"/>
        <v>27.118644067796613</v>
      </c>
      <c r="O10" s="3">
        <f t="shared" ca="1" si="7"/>
        <v>52.84974093264249</v>
      </c>
      <c r="P10" s="3">
        <f t="shared" ca="1" si="7"/>
        <v>2.7444253859348198</v>
      </c>
      <c r="Q10" s="3">
        <f t="shared" ca="1" si="7"/>
        <v>4.3119847812301844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121784661377</v>
      </c>
      <c r="H11" s="2">
        <f>IFERROR(INDEX(D11:G11,COUNT(D11:G11)),"")</f>
        <v>121784661377</v>
      </c>
      <c r="I11" s="2">
        <f t="shared" ref="I11:R11" si="8">IFERROR(INDEX(I51:I500,MATCH($C$11,$C$51:$C$500,0)),"")</f>
        <v>391127569575</v>
      </c>
      <c r="J11" s="2">
        <f t="shared" si="8"/>
        <v>1030732161959</v>
      </c>
      <c r="K11" s="2">
        <f t="shared" si="8"/>
        <v>1036429035233</v>
      </c>
      <c r="L11" s="2">
        <f t="shared" si="8"/>
        <v>916343786462</v>
      </c>
      <c r="M11" s="2">
        <f t="shared" si="8"/>
        <v>1467874131042</v>
      </c>
      <c r="N11" s="2">
        <f t="shared" si="8"/>
        <v>1507999460818</v>
      </c>
      <c r="O11" s="2">
        <f t="shared" si="8"/>
        <v>1456213508216</v>
      </c>
      <c r="P11" s="2">
        <f t="shared" si="8"/>
        <v>1765908779931</v>
      </c>
      <c r="Q11" s="2">
        <f t="shared" si="8"/>
        <v>1698735455837</v>
      </c>
      <c r="R11" s="2">
        <f t="shared" si="8"/>
        <v>139362678143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78000000000</v>
      </c>
      <c r="H12" s="2">
        <f>IFERROR(INDEX(D12:G12,COUNT(D12:G12)),"")</f>
        <v>78000000000</v>
      </c>
      <c r="I12" s="2">
        <f t="shared" ref="I12:R12" si="9">IFERROR(INDEX(I51:I500,MATCH($C$12,$C$51:$C$500,0)),"")</f>
        <v>-242000000000</v>
      </c>
      <c r="J12" s="2">
        <f t="shared" si="9"/>
        <v>-574000000000</v>
      </c>
      <c r="K12" s="2">
        <f t="shared" si="9"/>
        <v>-813000000000</v>
      </c>
      <c r="L12" s="2">
        <f t="shared" si="9"/>
        <v>-315000000000</v>
      </c>
      <c r="M12" s="2">
        <f t="shared" si="9"/>
        <v>-933000000000</v>
      </c>
      <c r="N12" s="2">
        <f t="shared" si="9"/>
        <v>-993000000000</v>
      </c>
      <c r="O12" s="2">
        <f t="shared" si="9"/>
        <v>-1279000000000</v>
      </c>
      <c r="P12" s="2">
        <f t="shared" si="9"/>
        <v>-1766000000000</v>
      </c>
      <c r="Q12" s="2">
        <f t="shared" si="9"/>
        <v>-1085000000000</v>
      </c>
      <c r="R12" s="2">
        <f t="shared" si="9"/>
        <v>283000000000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200000000000</v>
      </c>
      <c r="H13" s="2">
        <f>IFERROR(INDEX(D13:G13,COUNT(D13:G13)),"")</f>
        <v>200000000000</v>
      </c>
      <c r="I13" s="2">
        <f t="shared" ref="I13:R13" si="10">IFERROR(INDEX(I51:I500,MATCH($C$13,$C$51:$C$500,0)),"")</f>
        <v>149000000000</v>
      </c>
      <c r="J13" s="2">
        <f t="shared" si="10"/>
        <v>457000000000</v>
      </c>
      <c r="K13" s="2">
        <f t="shared" si="10"/>
        <v>224000000000</v>
      </c>
      <c r="L13" s="2">
        <f t="shared" si="10"/>
        <v>601000000000</v>
      </c>
      <c r="M13" s="2">
        <f t="shared" si="10"/>
        <v>535000000000</v>
      </c>
      <c r="N13" s="2">
        <f t="shared" si="10"/>
        <v>515000000000</v>
      </c>
      <c r="O13" s="2">
        <f t="shared" si="10"/>
        <v>177000000000</v>
      </c>
      <c r="P13" s="2">
        <f t="shared" si="10"/>
        <v>0</v>
      </c>
      <c r="Q13" s="2">
        <f t="shared" si="10"/>
        <v>613000000000</v>
      </c>
      <c r="R13" s="2">
        <f t="shared" si="10"/>
        <v>423000000000</v>
      </c>
    </row>
    <row r="14" spans="1:18" ht="15.5" x14ac:dyDescent="0.35">
      <c r="C14" t="s">
        <v>26</v>
      </c>
      <c r="D14" s="2">
        <f>IFERROR(INDEX(D51:D500,MATCH($C$14,$C$51:$C$500,0)),"")</f>
        <v>-3786792223</v>
      </c>
      <c r="H14" s="2">
        <f>IFERROR(SUM(D14:G14)*(4/MAX(1,COUNT(D14:G14))),"")</f>
        <v>-15147168892</v>
      </c>
      <c r="I14" s="2">
        <f t="shared" ref="I14:R14" si="11">IFERROR(INDEX(I51:I500,MATCH($C$14,$C$51:$C$500,0)),"")</f>
        <v>-17524477333</v>
      </c>
      <c r="J14" s="2">
        <f t="shared" si="11"/>
        <v>-28254570874</v>
      </c>
      <c r="K14" s="2">
        <f t="shared" si="11"/>
        <v>-66403042574</v>
      </c>
      <c r="L14" s="2">
        <f t="shared" si="11"/>
        <v>-56458775311</v>
      </c>
      <c r="M14" s="2">
        <f t="shared" si="11"/>
        <v>-63517792202</v>
      </c>
      <c r="N14" s="2">
        <f t="shared" si="11"/>
        <v>-32495826644</v>
      </c>
      <c r="O14" s="2">
        <f t="shared" si="11"/>
        <v>-20390605136</v>
      </c>
      <c r="P14" s="2">
        <f t="shared" si="11"/>
        <v>-465456679</v>
      </c>
      <c r="Q14" s="2">
        <f t="shared" si="11"/>
        <v>-15367939944</v>
      </c>
      <c r="R14" s="2">
        <f t="shared" si="11"/>
        <v>-10277436306</v>
      </c>
    </row>
    <row r="15" spans="1:18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-88744731</v>
      </c>
      <c r="N15" s="2">
        <f t="shared" si="12"/>
        <v>95214931</v>
      </c>
      <c r="O15" s="2">
        <f t="shared" si="12"/>
        <v>-435186326</v>
      </c>
      <c r="P15" s="2">
        <f t="shared" si="12"/>
        <v>-281966499</v>
      </c>
      <c r="Q15" s="2">
        <f t="shared" si="12"/>
        <v>65083929</v>
      </c>
      <c r="R15" s="2">
        <f t="shared" si="12"/>
        <v>0</v>
      </c>
    </row>
    <row r="16" spans="1:18" ht="15.5" x14ac:dyDescent="0.35">
      <c r="C16" t="s">
        <v>28</v>
      </c>
      <c r="D16" s="2">
        <f>IFERROR(INDEX(D51:D500,MATCH($C$16,$C$51:$C$500,0)),"")</f>
        <v>-35272019333</v>
      </c>
      <c r="H16" s="2">
        <f>IFERROR(SUM(D16:G16)*(4/MAX(1,COUNT(D16:G16))),"")</f>
        <v>-141088077332</v>
      </c>
      <c r="I16" s="2">
        <f t="shared" ref="I16:R16" si="13">IFERROR(INDEX(I51:I500,MATCH($C$16,$C$51:$C$500,0)),"")</f>
        <v>-630249799470</v>
      </c>
      <c r="J16" s="2">
        <f t="shared" si="13"/>
        <v>67957249949</v>
      </c>
      <c r="K16" s="2">
        <f t="shared" si="13"/>
        <v>46500150448</v>
      </c>
      <c r="L16" s="2">
        <f t="shared" si="13"/>
        <v>230257330260</v>
      </c>
      <c r="M16" s="2">
        <f t="shared" si="13"/>
        <v>216476724117</v>
      </c>
      <c r="N16" s="2">
        <f t="shared" si="13"/>
        <v>156254284506</v>
      </c>
      <c r="O16" s="2">
        <f t="shared" si="13"/>
        <v>456801924801</v>
      </c>
      <c r="P16" s="2">
        <f t="shared" si="13"/>
        <v>444780759202</v>
      </c>
      <c r="Q16" s="2">
        <f t="shared" si="13"/>
        <v>295680716111</v>
      </c>
      <c r="R16" s="2">
        <f t="shared" si="13"/>
        <v>143226486833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564630000000</v>
      </c>
      <c r="H20" s="2">
        <f t="shared" ref="H20:R20" ca="1" si="14">IFERROR(H21*H2,"")</f>
        <v>564630000000</v>
      </c>
      <c r="I20" s="2">
        <f t="shared" ca="1" si="14"/>
        <v>669900000000</v>
      </c>
      <c r="J20" s="2">
        <f t="shared" ca="1" si="14"/>
        <v>612480000000</v>
      </c>
      <c r="K20" s="2">
        <f t="shared" ca="1" si="14"/>
        <v>765600000000</v>
      </c>
      <c r="L20" s="2">
        <f t="shared" ca="1" si="14"/>
        <v>1425930000000</v>
      </c>
      <c r="M20" s="2">
        <f t="shared" ca="1" si="14"/>
        <v>1818300000000</v>
      </c>
      <c r="N20" s="2">
        <f t="shared" ca="1" si="14"/>
        <v>2449920000000</v>
      </c>
      <c r="O20" s="2">
        <f t="shared" ca="1" si="14"/>
        <v>2928420000000</v>
      </c>
      <c r="P20" s="2">
        <f t="shared" ca="1" si="14"/>
        <v>2296800000000</v>
      </c>
      <c r="Q20" s="2">
        <f t="shared" ca="1" si="14"/>
        <v>2603040000000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9570000000</v>
      </c>
      <c r="H21" s="2">
        <f>IFERROR(INDEX(D21:G21,COUNT(D21:G21)),"")</f>
        <v>9570000000</v>
      </c>
      <c r="I21" s="2">
        <f t="shared" ref="I21:R21" si="15">IFERROR(INDEX(I51:I500,MATCH($C$7,$C$51:$C$500,0)),"")</f>
        <v>9570000000</v>
      </c>
      <c r="J21" s="2">
        <f t="shared" si="15"/>
        <v>9570000000</v>
      </c>
      <c r="K21" s="2">
        <f t="shared" si="15"/>
        <v>9570000000</v>
      </c>
      <c r="L21" s="2">
        <f t="shared" si="15"/>
        <v>9570000000</v>
      </c>
      <c r="M21" s="2">
        <f t="shared" si="15"/>
        <v>9570000000</v>
      </c>
      <c r="N21" s="2">
        <f t="shared" si="15"/>
        <v>9570000000</v>
      </c>
      <c r="O21" s="2">
        <f t="shared" si="15"/>
        <v>9570000000</v>
      </c>
      <c r="P21" s="2">
        <f t="shared" si="15"/>
        <v>9570000000</v>
      </c>
      <c r="Q21" s="2">
        <f t="shared" si="15"/>
        <v>9570000000</v>
      </c>
      <c r="R21" s="2">
        <f t="shared" si="15"/>
        <v>4800000000</v>
      </c>
    </row>
    <row r="23" spans="1:18" ht="15.5" x14ac:dyDescent="0.35">
      <c r="B23" t="s">
        <v>40</v>
      </c>
      <c r="C23" t="s">
        <v>41</v>
      </c>
      <c r="D23" s="3">
        <f>IFERROR(D5/D6*100,"")</f>
        <v>-1.8220604407000487</v>
      </c>
      <c r="H23" s="3">
        <f t="shared" ref="H23:R23" si="16">IFERROR(H5/H6*100,"")</f>
        <v>-7.2882417628001948</v>
      </c>
      <c r="I23" s="3">
        <f t="shared" si="16"/>
        <v>-31.860108935958081</v>
      </c>
      <c r="J23" s="3">
        <f t="shared" si="16"/>
        <v>2.1694546875968923</v>
      </c>
      <c r="K23" s="3">
        <f t="shared" si="16"/>
        <v>1.6456089086918961</v>
      </c>
      <c r="L23" s="3">
        <f t="shared" si="16"/>
        <v>9.1317384406180473</v>
      </c>
      <c r="M23" s="3">
        <f t="shared" si="16"/>
        <v>9.0235962735846069</v>
      </c>
      <c r="N23" s="3">
        <f t="shared" si="16"/>
        <v>6.9604323018058718</v>
      </c>
      <c r="O23" s="3">
        <f t="shared" si="16"/>
        <v>18.343799867748071</v>
      </c>
      <c r="P23" s="3">
        <f t="shared" si="16"/>
        <v>21.953129046404896</v>
      </c>
      <c r="Q23" s="3">
        <f t="shared" si="16"/>
        <v>16.655288135052</v>
      </c>
      <c r="R23" s="3">
        <f t="shared" si="16"/>
        <v>21.777846861221391</v>
      </c>
    </row>
    <row r="24" spans="1:18" ht="15.5" x14ac:dyDescent="0.35">
      <c r="C24" t="s">
        <v>42</v>
      </c>
      <c r="D24" s="4">
        <f>IFERROR(_xlfn.RRI(5,I23,D23),"")</f>
        <v>-0.43576099557383863</v>
      </c>
      <c r="H24" s="4" t="str">
        <f t="shared" ref="H24:R24" si="17">IFERROR(_xlfn.RRI(5,M23,H23),"")</f>
        <v/>
      </c>
      <c r="I24" s="4" t="str">
        <f t="shared" si="17"/>
        <v/>
      </c>
      <c r="J24" s="4">
        <f t="shared" si="17"/>
        <v>-0.34751240999855215</v>
      </c>
      <c r="K24" s="4">
        <f t="shared" si="17"/>
        <v>-0.40438443306172456</v>
      </c>
      <c r="L24" s="4">
        <f t="shared" si="17"/>
        <v>-0.11325190808526864</v>
      </c>
      <c r="M24" s="4">
        <f t="shared" si="17"/>
        <v>-0.16155815817512142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-3.67</v>
      </c>
      <c r="H25" s="3">
        <f>IFERROR(INDEX(D25:G25,COUNT(D25:G25)),"")</f>
        <v>-3.67</v>
      </c>
      <c r="I25" s="3">
        <f t="shared" ref="I25:R25" si="18">IFERROR(INDEX(I51:I500,MATCH($C$25,$C$51:$C$500,0)),"")</f>
        <v>-65.86</v>
      </c>
      <c r="J25" s="3">
        <f t="shared" si="18"/>
        <v>7.09</v>
      </c>
      <c r="K25" s="3">
        <f t="shared" si="18"/>
        <v>4.88</v>
      </c>
      <c r="L25" s="3">
        <f t="shared" si="18"/>
        <v>24.03</v>
      </c>
      <c r="M25" s="3">
        <f t="shared" si="18"/>
        <v>22.34</v>
      </c>
      <c r="N25" s="3">
        <f t="shared" si="18"/>
        <v>16.010000000000002</v>
      </c>
      <c r="O25" s="3">
        <f t="shared" si="18"/>
        <v>47.19</v>
      </c>
      <c r="P25" s="3">
        <f t="shared" si="18"/>
        <v>46.41</v>
      </c>
      <c r="Q25" s="3">
        <f t="shared" si="18"/>
        <v>30.81</v>
      </c>
      <c r="R25" s="3">
        <f t="shared" si="18"/>
        <v>29.84</v>
      </c>
    </row>
    <row r="26" spans="1:18" ht="15.5" x14ac:dyDescent="0.35">
      <c r="C26" t="s">
        <v>45</v>
      </c>
      <c r="D26" s="4">
        <f>IFERROR(_xlfn.RRI(5,I25,D25),"")</f>
        <v>-0.43868213125903344</v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-0.31552238195254878</v>
      </c>
      <c r="K26" s="4">
        <f t="shared" si="19"/>
        <v>-0.36267397851979188</v>
      </c>
      <c r="L26" s="4">
        <f t="shared" si="19"/>
        <v>-4.8492064767202137E-2</v>
      </c>
      <c r="M26" s="4">
        <f t="shared" si="19"/>
        <v>-5.6250205661976138E-2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22.322201002821316</v>
      </c>
      <c r="H27" s="3">
        <f t="shared" ref="H27:R27" si="20">IFERROR(H4/H21,"")</f>
        <v>89.288804011285265</v>
      </c>
      <c r="I27" s="3">
        <f t="shared" si="20"/>
        <v>169.65048421598746</v>
      </c>
      <c r="J27" s="3">
        <f t="shared" si="20"/>
        <v>383.85863902643678</v>
      </c>
      <c r="K27" s="3">
        <f t="shared" si="20"/>
        <v>415.85314208140022</v>
      </c>
      <c r="L27" s="3">
        <f t="shared" si="20"/>
        <v>247.2580587355277</v>
      </c>
      <c r="M27" s="3">
        <f t="shared" si="20"/>
        <v>331.05515436300942</v>
      </c>
      <c r="N27" s="3">
        <f t="shared" si="20"/>
        <v>293.63466688077324</v>
      </c>
      <c r="O27" s="3">
        <f t="shared" si="20"/>
        <v>477.27343631044931</v>
      </c>
      <c r="P27" s="3">
        <f t="shared" si="20"/>
        <v>608.41221822257057</v>
      </c>
      <c r="Q27" s="3">
        <f t="shared" si="20"/>
        <v>407.44894601724138</v>
      </c>
      <c r="R27" s="3">
        <f t="shared" si="20"/>
        <v>401.97044417083333</v>
      </c>
    </row>
    <row r="28" spans="1:18" ht="15.5" x14ac:dyDescent="0.35">
      <c r="C28" t="s">
        <v>47</v>
      </c>
      <c r="D28" s="4">
        <f>IFERROR(_xlfn.RRI(5,I27,D27),"")</f>
        <v>-0.33344439888092303</v>
      </c>
      <c r="H28" s="4">
        <f t="shared" ref="H28:R28" si="21">IFERROR(_xlfn.RRI(5,M27,H27),"")</f>
        <v>-0.2305519021736574</v>
      </c>
      <c r="I28" s="4">
        <f t="shared" si="21"/>
        <v>-0.10391428266016067</v>
      </c>
      <c r="J28" s="4">
        <f t="shared" si="21"/>
        <v>-4.2627802682548843E-2</v>
      </c>
      <c r="K28" s="4">
        <f t="shared" si="21"/>
        <v>-7.3280264173865683E-2</v>
      </c>
      <c r="L28" s="4">
        <f t="shared" si="21"/>
        <v>-9.5069030609987282E-2</v>
      </c>
      <c r="M28" s="4">
        <f t="shared" si="21"/>
        <v>-3.8074923679612405E-2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-0.94427573641056783</v>
      </c>
      <c r="I29" s="4">
        <f t="shared" si="22"/>
        <v>-10.28913963328632</v>
      </c>
      <c r="J29" s="4">
        <f t="shared" si="22"/>
        <v>0.45286885245901637</v>
      </c>
      <c r="K29" s="4">
        <f t="shared" si="22"/>
        <v>-0.79692051602163971</v>
      </c>
      <c r="L29" s="4">
        <f t="shared" si="22"/>
        <v>7.5649059982094952E-2</v>
      </c>
      <c r="M29" s="4">
        <f t="shared" si="22"/>
        <v>0.39537788881948766</v>
      </c>
      <c r="N29" s="4">
        <f t="shared" si="22"/>
        <v>-0.66073320618775155</v>
      </c>
      <c r="O29" s="4">
        <f t="shared" si="22"/>
        <v>1.6806722689075657E-2</v>
      </c>
      <c r="P29" s="4">
        <f t="shared" si="22"/>
        <v>0.50632911392405056</v>
      </c>
      <c r="Q29" s="4">
        <f t="shared" si="22"/>
        <v>3.2506702412868592E-2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-0.47368966010371755</v>
      </c>
      <c r="I30" s="4">
        <f t="shared" si="23"/>
        <v>-0.55803916606836235</v>
      </c>
      <c r="J30" s="4">
        <f t="shared" si="23"/>
        <v>-7.6937023716658018E-2</v>
      </c>
      <c r="K30" s="4">
        <f t="shared" si="23"/>
        <v>0.68185880051013947</v>
      </c>
      <c r="L30" s="4">
        <f t="shared" si="23"/>
        <v>-0.25312125343197744</v>
      </c>
      <c r="M30" s="4">
        <f t="shared" si="23"/>
        <v>0.12743892906020635</v>
      </c>
      <c r="N30" s="4">
        <f t="shared" si="23"/>
        <v>-0.38476637386168211</v>
      </c>
      <c r="O30" s="4">
        <f t="shared" si="23"/>
        <v>-0.21554265017101909</v>
      </c>
      <c r="P30" s="4">
        <f t="shared" si="23"/>
        <v>0.49322319807111575</v>
      </c>
      <c r="Q30" s="4">
        <f t="shared" si="23"/>
        <v>1.3629116085161087E-2</v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202.03</v>
      </c>
      <c r="H32" s="3">
        <f>IFERROR(INDEX(D32:G32,COUNT(D32:G32)),"")</f>
        <v>202.03</v>
      </c>
      <c r="I32" s="3">
        <f t="shared" ref="I32:R32" si="24">IFERROR(INDEX(I51:I500,MATCH($C$32,$C$51:$C$500,0)),"")</f>
        <v>205.72</v>
      </c>
      <c r="J32" s="3">
        <f t="shared" si="24"/>
        <v>272.04000000000002</v>
      </c>
      <c r="K32" s="3">
        <f t="shared" si="24"/>
        <v>267.11</v>
      </c>
      <c r="L32" s="3">
        <f t="shared" si="24"/>
        <v>265.13</v>
      </c>
      <c r="M32" s="3">
        <f t="shared" si="24"/>
        <v>245.1</v>
      </c>
      <c r="N32" s="3">
        <f t="shared" si="24"/>
        <v>225.86</v>
      </c>
      <c r="O32" s="3">
        <f t="shared" si="24"/>
        <v>253.76</v>
      </c>
      <c r="P32" s="3">
        <f t="shared" si="24"/>
        <v>220.55</v>
      </c>
      <c r="Q32" s="3">
        <f t="shared" si="24"/>
        <v>177.43</v>
      </c>
      <c r="R32" s="3">
        <f t="shared" si="24"/>
        <v>134.43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0.28999999999999998</v>
      </c>
      <c r="H33" s="3">
        <f>IFERROR(INDEX(D33:G33,COUNT(D33:G33)),"")</f>
        <v>0.28999999999999998</v>
      </c>
      <c r="I33" s="3">
        <f t="shared" ref="I33:R33" si="25">IFERROR(INDEX(I51:I500,MATCH($C$33,$C$51:$C$500,0)),"")</f>
        <v>0.34</v>
      </c>
      <c r="J33" s="3">
        <f t="shared" si="25"/>
        <v>0.24</v>
      </c>
      <c r="K33" s="3">
        <f t="shared" si="25"/>
        <v>0.3</v>
      </c>
      <c r="L33" s="3">
        <f t="shared" si="25"/>
        <v>0.56000000000000005</v>
      </c>
      <c r="M33" s="3">
        <f t="shared" si="25"/>
        <v>0.78</v>
      </c>
      <c r="N33" s="3">
        <f t="shared" si="25"/>
        <v>1.1299999999999999</v>
      </c>
      <c r="O33" s="3">
        <f t="shared" si="25"/>
        <v>1.21</v>
      </c>
      <c r="P33" s="3">
        <f t="shared" si="25"/>
        <v>1.0900000000000001</v>
      </c>
      <c r="Q33" s="3">
        <f t="shared" si="25"/>
        <v>1.53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-16.079999999999998</v>
      </c>
      <c r="H34" s="3">
        <f>IFERROR(INDEX(D34:G34,COUNT(D34:G34)),"")</f>
        <v>-16.079999999999998</v>
      </c>
      <c r="I34" s="3">
        <f t="shared" ref="I34:R34" si="26">IFERROR(INDEX(I51:I500,MATCH($C$34,$C$51:$C$500,0)),"")</f>
        <v>-1.06</v>
      </c>
      <c r="J34" s="3">
        <f t="shared" si="26"/>
        <v>9.0299999999999994</v>
      </c>
      <c r="K34" s="3">
        <f t="shared" si="26"/>
        <v>16.39</v>
      </c>
      <c r="L34" s="3">
        <f t="shared" si="26"/>
        <v>6.2</v>
      </c>
      <c r="M34" s="3">
        <f t="shared" si="26"/>
        <v>8.5</v>
      </c>
      <c r="N34" s="3">
        <f t="shared" si="26"/>
        <v>15.99</v>
      </c>
      <c r="O34" s="3">
        <f t="shared" si="26"/>
        <v>6.48</v>
      </c>
      <c r="P34" s="3">
        <f t="shared" si="26"/>
        <v>5.17</v>
      </c>
      <c r="Q34" s="3">
        <f t="shared" si="26"/>
        <v>8.83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2.64</v>
      </c>
      <c r="H35" s="3">
        <f>IFERROR(INDEX(D35:G35,COUNT(D35:G35)),"")</f>
        <v>2.64</v>
      </c>
      <c r="I35" s="3">
        <f t="shared" ref="I35:R35" si="27">IFERROR(INDEX(I51:I500,MATCH($C$35,$C$51:$C$500,0)),"")</f>
        <v>0.41</v>
      </c>
      <c r="J35" s="3">
        <f t="shared" si="27"/>
        <v>0.17</v>
      </c>
      <c r="K35" s="3">
        <f t="shared" si="27"/>
        <v>0.19</v>
      </c>
      <c r="L35" s="3">
        <f t="shared" si="27"/>
        <v>0.6</v>
      </c>
      <c r="M35" s="3">
        <f t="shared" si="27"/>
        <v>0.56999999999999995</v>
      </c>
      <c r="N35" s="3">
        <f t="shared" si="27"/>
        <v>0.87</v>
      </c>
      <c r="O35" s="3">
        <f t="shared" si="27"/>
        <v>0.64</v>
      </c>
      <c r="P35" s="3">
        <f t="shared" si="27"/>
        <v>0.39</v>
      </c>
      <c r="Q35" s="3">
        <f t="shared" si="27"/>
        <v>0.67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-4.8399999999999999E-2</v>
      </c>
      <c r="I36" s="4">
        <f t="shared" si="28"/>
        <v>-1.0800000000000001E-2</v>
      </c>
      <c r="J36" s="4">
        <f t="shared" si="28"/>
        <v>0.10009999999999999</v>
      </c>
      <c r="K36" s="4">
        <f t="shared" si="28"/>
        <v>0.2009</v>
      </c>
      <c r="L36" s="4">
        <f t="shared" si="28"/>
        <v>0.1007</v>
      </c>
      <c r="M36" s="4">
        <f t="shared" si="28"/>
        <v>0.20010000000000003</v>
      </c>
      <c r="N36" s="4">
        <f t="shared" si="28"/>
        <v>0.20050000000000001</v>
      </c>
      <c r="O36" s="4">
        <f t="shared" si="28"/>
        <v>0.25009999999999999</v>
      </c>
      <c r="P36" s="4">
        <f t="shared" si="28"/>
        <v>0.3</v>
      </c>
      <c r="Q36" s="4">
        <f t="shared" si="28"/>
        <v>0.1918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0.71</v>
      </c>
      <c r="I37" s="3">
        <f t="shared" si="29"/>
        <v>0.71</v>
      </c>
      <c r="J37" s="3">
        <f t="shared" si="29"/>
        <v>0.71</v>
      </c>
      <c r="K37" s="3">
        <f t="shared" si="29"/>
        <v>0.98</v>
      </c>
      <c r="L37" s="3">
        <f t="shared" si="29"/>
        <v>2.42</v>
      </c>
      <c r="M37" s="3">
        <f t="shared" si="29"/>
        <v>4.47</v>
      </c>
      <c r="N37" s="3">
        <f t="shared" si="29"/>
        <v>3.21</v>
      </c>
      <c r="O37" s="3">
        <f t="shared" si="29"/>
        <v>11.8</v>
      </c>
      <c r="P37" s="3">
        <f t="shared" si="29"/>
        <v>13.92</v>
      </c>
      <c r="Q37" s="3">
        <f t="shared" si="29"/>
        <v>5.91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213623463597</v>
      </c>
      <c r="E51" s="5">
        <v>448880847497</v>
      </c>
      <c r="F51" s="5">
        <v>266861668019</v>
      </c>
      <c r="G51" s="5">
        <v>364548497790</v>
      </c>
      <c r="I51" s="5">
        <v>1623555133947</v>
      </c>
      <c r="J51" s="5">
        <v>3673527175483</v>
      </c>
      <c r="K51" s="5">
        <v>3979714569719</v>
      </c>
      <c r="L51" s="5">
        <v>2366259622099</v>
      </c>
      <c r="M51" s="5">
        <v>3168197827254</v>
      </c>
      <c r="N51" s="5">
        <v>2810083762049</v>
      </c>
      <c r="O51" s="5">
        <v>4567506785491</v>
      </c>
      <c r="P51" s="5">
        <v>5822504928390</v>
      </c>
      <c r="Q51" s="5">
        <v>3899286413385</v>
      </c>
      <c r="R51" s="5">
        <v>1929458132020</v>
      </c>
    </row>
    <row r="52" spans="2:18" ht="15.5" x14ac:dyDescent="0.35">
      <c r="C52" t="s">
        <v>72</v>
      </c>
      <c r="D52" s="5">
        <v>-202993986804</v>
      </c>
      <c r="E52" s="5">
        <v>-414143669798</v>
      </c>
      <c r="F52" s="5">
        <v>-263894451728</v>
      </c>
      <c r="G52" s="5">
        <v>-310516090444</v>
      </c>
      <c r="I52" s="5">
        <v>-1478133873380</v>
      </c>
      <c r="J52" s="5">
        <v>-3366025710507</v>
      </c>
      <c r="K52" s="5">
        <v>-3676495523697</v>
      </c>
      <c r="L52" s="5">
        <v>-2138206426108</v>
      </c>
      <c r="M52" s="5">
        <v>-2897716805110</v>
      </c>
      <c r="N52" s="5">
        <v>-2598013836942</v>
      </c>
      <c r="O52" s="5">
        <v>-4102329913421</v>
      </c>
      <c r="P52" s="5">
        <v>-5225748336784</v>
      </c>
      <c r="Q52" s="5">
        <v>-3435515798908</v>
      </c>
      <c r="R52" s="5">
        <v>-1692747724499</v>
      </c>
    </row>
    <row r="53" spans="2:18" ht="15.5" x14ac:dyDescent="0.35">
      <c r="C53" t="s">
        <v>73</v>
      </c>
      <c r="D53" s="5">
        <v>10629476793</v>
      </c>
      <c r="E53" s="5">
        <v>34737177699</v>
      </c>
      <c r="F53" s="5">
        <v>2967216291</v>
      </c>
      <c r="G53" s="5">
        <v>54032407346</v>
      </c>
      <c r="I53" s="5">
        <v>145421260567</v>
      </c>
      <c r="J53" s="5">
        <v>307501464976</v>
      </c>
      <c r="K53" s="5">
        <v>303219046022</v>
      </c>
      <c r="L53" s="5">
        <v>228053195991</v>
      </c>
      <c r="M53" s="5">
        <v>270481022144</v>
      </c>
      <c r="N53" s="5">
        <v>212069925107</v>
      </c>
      <c r="O53" s="5">
        <v>465176872070</v>
      </c>
      <c r="P53" s="5">
        <v>596756591606</v>
      </c>
      <c r="Q53" s="5">
        <v>463770614477</v>
      </c>
      <c r="R53" s="5">
        <v>236710407521</v>
      </c>
    </row>
    <row r="54" spans="2:18" ht="15.5" x14ac:dyDescent="0.35">
      <c r="C54" t="s">
        <v>74</v>
      </c>
      <c r="D54" s="5">
        <v>-45370474363</v>
      </c>
      <c r="E54" s="5">
        <v>-62083547965</v>
      </c>
      <c r="F54" s="5">
        <v>-45381989317</v>
      </c>
      <c r="G54" s="5">
        <v>-38854449861</v>
      </c>
      <c r="I54" s="5">
        <v>-187452523088</v>
      </c>
      <c r="J54" s="5">
        <v>-114423879780</v>
      </c>
      <c r="K54" s="5">
        <v>-73673030567</v>
      </c>
      <c r="L54" s="5">
        <v>-60928436931</v>
      </c>
      <c r="M54" s="5">
        <v>-58273419678</v>
      </c>
      <c r="N54" s="5">
        <v>-63292821051</v>
      </c>
      <c r="O54" s="5">
        <v>-70987446742</v>
      </c>
      <c r="P54" s="5">
        <v>-78373881920</v>
      </c>
      <c r="Q54" s="5">
        <v>-56373006449</v>
      </c>
      <c r="R54" s="5">
        <v>-41068877554</v>
      </c>
    </row>
    <row r="55" spans="2:18" ht="15.5" x14ac:dyDescent="0.35">
      <c r="C55" t="s">
        <v>644</v>
      </c>
      <c r="D55" s="5">
        <v>-45370474363</v>
      </c>
      <c r="E55" s="5">
        <v>-62083547965</v>
      </c>
      <c r="F55" s="5">
        <v>-45381989317</v>
      </c>
      <c r="G55" s="5">
        <v>-38854449861</v>
      </c>
      <c r="I55" s="5">
        <v>-187452523088</v>
      </c>
      <c r="J55" s="5">
        <v>-114423879780</v>
      </c>
      <c r="K55" s="5">
        <v>-73673030567</v>
      </c>
      <c r="L55" s="5">
        <v>-60928436931</v>
      </c>
      <c r="M55" s="5">
        <v>-58273419678</v>
      </c>
      <c r="N55" s="5">
        <v>-63292821051</v>
      </c>
      <c r="O55" s="5">
        <v>-70987446742</v>
      </c>
      <c r="P55" s="5">
        <v>-78373881920</v>
      </c>
    </row>
    <row r="56" spans="2:18" ht="15.5" x14ac:dyDescent="0.35">
      <c r="C56" t="s">
        <v>680</v>
      </c>
      <c r="Q56" s="5">
        <v>-1333059592</v>
      </c>
      <c r="R56" s="5">
        <v>-333007337</v>
      </c>
    </row>
    <row r="57" spans="2:18" ht="15.5" x14ac:dyDescent="0.35">
      <c r="C57" t="s">
        <v>771</v>
      </c>
      <c r="Q57" s="5">
        <v>-47671789724</v>
      </c>
      <c r="R57" s="5">
        <v>-37600469402</v>
      </c>
    </row>
    <row r="58" spans="2:18" ht="15.5" x14ac:dyDescent="0.35">
      <c r="C58" t="s">
        <v>802</v>
      </c>
    </row>
    <row r="59" spans="2:18" ht="15.5" x14ac:dyDescent="0.35">
      <c r="C59" t="s">
        <v>76</v>
      </c>
      <c r="Q59" s="5">
        <v>-7368157133</v>
      </c>
      <c r="R59" s="5">
        <v>-3135400815</v>
      </c>
    </row>
    <row r="60" spans="2:18" ht="15.5" x14ac:dyDescent="0.35">
      <c r="C60" t="s">
        <v>78</v>
      </c>
      <c r="D60" s="5">
        <v>-34740997570</v>
      </c>
      <c r="E60" s="5">
        <v>-27346370266</v>
      </c>
      <c r="F60" s="5">
        <v>-42414773026</v>
      </c>
      <c r="G60" s="5">
        <v>15177957485</v>
      </c>
      <c r="I60" s="5">
        <v>-42031262521</v>
      </c>
      <c r="J60" s="5">
        <v>193077585196</v>
      </c>
      <c r="K60" s="5">
        <v>229546015455</v>
      </c>
      <c r="L60" s="5">
        <v>167124759060</v>
      </c>
      <c r="M60" s="5">
        <v>212207602466</v>
      </c>
      <c r="N60" s="5">
        <v>148777104056</v>
      </c>
      <c r="O60" s="5">
        <v>394189425328</v>
      </c>
      <c r="P60" s="5">
        <v>518382709686</v>
      </c>
      <c r="Q60" s="5">
        <v>407397608028</v>
      </c>
      <c r="R60" s="5">
        <v>195641529967</v>
      </c>
    </row>
    <row r="61" spans="2:18" ht="15.5" x14ac:dyDescent="0.35">
      <c r="C61" t="s">
        <v>79</v>
      </c>
      <c r="D61" s="5">
        <v>-531021763</v>
      </c>
      <c r="E61" s="5">
        <v>-552530821223</v>
      </c>
      <c r="F61" s="5">
        <v>-8358028901</v>
      </c>
      <c r="G61" s="5">
        <v>-15100221947</v>
      </c>
      <c r="I61" s="5">
        <v>-588218536949</v>
      </c>
      <c r="J61" s="5">
        <v>-125120335247</v>
      </c>
      <c r="K61" s="5">
        <v>-183045865007</v>
      </c>
      <c r="L61" s="5">
        <v>63132571200</v>
      </c>
      <c r="M61" s="5">
        <v>4269121651</v>
      </c>
      <c r="N61" s="5">
        <v>7477180450</v>
      </c>
      <c r="O61" s="5">
        <v>62612499473</v>
      </c>
      <c r="P61" s="5">
        <v>-73601950484</v>
      </c>
      <c r="Q61" s="5">
        <v>-111716891917</v>
      </c>
      <c r="R61" s="5">
        <v>-52415043134</v>
      </c>
    </row>
    <row r="62" spans="2:18" ht="15.5" x14ac:dyDescent="0.35">
      <c r="C62" t="s">
        <v>26</v>
      </c>
      <c r="D62" s="5">
        <v>-3786792223</v>
      </c>
      <c r="E62" s="5">
        <v>-2425230504</v>
      </c>
      <c r="F62" s="5">
        <v>1272943257</v>
      </c>
      <c r="G62" s="5">
        <v>-8534587102</v>
      </c>
      <c r="I62" s="5">
        <v>-17524477333</v>
      </c>
      <c r="J62" s="5">
        <v>-28254570874</v>
      </c>
      <c r="K62" s="5">
        <v>-66403042574</v>
      </c>
      <c r="L62" s="5">
        <v>-56458775311</v>
      </c>
      <c r="M62" s="5">
        <v>-63517792202</v>
      </c>
      <c r="N62" s="5">
        <v>-32495826644</v>
      </c>
      <c r="O62" s="5">
        <v>-20390605136</v>
      </c>
      <c r="P62" s="5">
        <v>-465456679</v>
      </c>
      <c r="Q62" s="5">
        <v>-15367939944</v>
      </c>
      <c r="R62" s="5">
        <v>-10277436306</v>
      </c>
    </row>
    <row r="63" spans="2:18" ht="15.5" x14ac:dyDescent="0.35">
      <c r="C63" t="s">
        <v>772</v>
      </c>
      <c r="D63" s="5">
        <v>6142437671</v>
      </c>
      <c r="E63" s="5">
        <v>-141709488295</v>
      </c>
      <c r="F63" s="5">
        <v>12484729515</v>
      </c>
      <c r="G63" s="5">
        <v>1531416308</v>
      </c>
      <c r="I63" s="5">
        <v>-112953068297</v>
      </c>
      <c r="J63" s="5">
        <v>99664321780</v>
      </c>
      <c r="K63" s="5">
        <v>10765889081</v>
      </c>
      <c r="L63" s="5">
        <v>80727986630</v>
      </c>
      <c r="M63" s="5">
        <v>83048695869</v>
      </c>
      <c r="N63" s="5">
        <v>38241988920</v>
      </c>
      <c r="O63" s="5">
        <v>96707379566</v>
      </c>
      <c r="P63" s="5">
        <v>51434378039</v>
      </c>
      <c r="Q63" s="5">
        <v>21464865352</v>
      </c>
      <c r="R63" s="5">
        <v>24988713910</v>
      </c>
    </row>
    <row r="64" spans="2:18" ht="15.5" x14ac:dyDescent="0.35">
      <c r="C64" t="s">
        <v>275</v>
      </c>
      <c r="D64" s="5">
        <v>234063</v>
      </c>
      <c r="E64" s="5">
        <v>452671</v>
      </c>
      <c r="F64" s="5">
        <v>217066</v>
      </c>
      <c r="G64" s="5">
        <v>27611150</v>
      </c>
      <c r="I64" s="5">
        <v>8308753</v>
      </c>
      <c r="J64" s="5">
        <v>56682663</v>
      </c>
      <c r="K64" s="5">
        <v>-782061194</v>
      </c>
      <c r="L64" s="5">
        <v>1455660800</v>
      </c>
      <c r="M64" s="5">
        <v>247332196</v>
      </c>
      <c r="N64" s="5">
        <v>357175070</v>
      </c>
      <c r="O64" s="5">
        <v>-680182962</v>
      </c>
      <c r="P64" s="5">
        <v>1094077353</v>
      </c>
    </row>
    <row r="65" spans="3:18" ht="15.5" x14ac:dyDescent="0.35">
      <c r="C65" t="s">
        <v>81</v>
      </c>
      <c r="D65" s="5">
        <v>-5469550334</v>
      </c>
      <c r="E65" s="5">
        <v>-9008256094</v>
      </c>
      <c r="F65" s="5">
        <v>-6625263102</v>
      </c>
      <c r="G65" s="5">
        <v>-9293580201</v>
      </c>
      <c r="I65" s="5">
        <v>-39062653205</v>
      </c>
      <c r="J65" s="5">
        <v>-96407074797</v>
      </c>
      <c r="K65" s="5">
        <v>-114629509354</v>
      </c>
      <c r="L65" s="5">
        <v>-66429399945</v>
      </c>
      <c r="M65" s="5">
        <v>-96753619428</v>
      </c>
      <c r="N65" s="5">
        <v>-84955702800</v>
      </c>
      <c r="O65" s="5">
        <v>-140683855406</v>
      </c>
      <c r="P65" s="5">
        <v>-173427158191</v>
      </c>
      <c r="Q65" s="5">
        <v>-118106721393</v>
      </c>
      <c r="R65" s="5">
        <v>-57801436396</v>
      </c>
    </row>
    <row r="66" spans="3:18" ht="15.5" x14ac:dyDescent="0.35">
      <c r="C66" t="s">
        <v>77</v>
      </c>
      <c r="N66" s="5">
        <v>215486934</v>
      </c>
      <c r="Q66" s="5">
        <v>-8652075428</v>
      </c>
      <c r="R66" s="5">
        <v>-2705458137</v>
      </c>
    </row>
    <row r="67" spans="3:18" ht="15.5" x14ac:dyDescent="0.35">
      <c r="C67" t="s">
        <v>82</v>
      </c>
      <c r="D67" s="5">
        <v>-531021763</v>
      </c>
      <c r="E67" s="5">
        <v>-552530821223</v>
      </c>
      <c r="F67" s="5">
        <v>-8358028901</v>
      </c>
      <c r="G67" s="5">
        <v>-15100221947</v>
      </c>
      <c r="I67" s="5">
        <v>-588218536949</v>
      </c>
      <c r="J67" s="5">
        <v>-125120335247</v>
      </c>
      <c r="K67" s="5">
        <v>-183045865007</v>
      </c>
      <c r="L67" s="5">
        <v>63132571200</v>
      </c>
      <c r="M67" s="5">
        <v>4269121651</v>
      </c>
      <c r="N67" s="5">
        <v>7477180450</v>
      </c>
      <c r="O67" s="5">
        <v>62612499473</v>
      </c>
      <c r="P67" s="5">
        <v>-73601950484</v>
      </c>
      <c r="Q67" s="5">
        <v>-111716891917</v>
      </c>
      <c r="R67" s="5">
        <v>-52415043134</v>
      </c>
    </row>
    <row r="68" spans="3:18" ht="15.5" x14ac:dyDescent="0.35">
      <c r="C68" t="s">
        <v>28</v>
      </c>
      <c r="D68" s="5">
        <v>-35272019333</v>
      </c>
      <c r="E68" s="5">
        <v>-579877191489</v>
      </c>
      <c r="F68" s="5">
        <v>-50772801927</v>
      </c>
      <c r="G68" s="5">
        <v>77735538</v>
      </c>
      <c r="I68" s="5">
        <v>-630249799470</v>
      </c>
      <c r="J68" s="5">
        <v>67957249949</v>
      </c>
      <c r="K68" s="5">
        <v>46500150448</v>
      </c>
      <c r="L68" s="5">
        <v>230257330260</v>
      </c>
      <c r="M68" s="5">
        <v>216476724117</v>
      </c>
      <c r="N68" s="5">
        <v>156254284506</v>
      </c>
      <c r="O68" s="5">
        <v>456801924801</v>
      </c>
      <c r="P68" s="5">
        <v>444780759202</v>
      </c>
      <c r="Q68" s="5">
        <v>295680716111</v>
      </c>
      <c r="R68" s="5">
        <v>143226486833</v>
      </c>
    </row>
    <row r="69" spans="3:18" ht="15.5" x14ac:dyDescent="0.35">
      <c r="C69" t="s">
        <v>27</v>
      </c>
      <c r="M69" s="5">
        <v>-88744731</v>
      </c>
      <c r="N69" s="5">
        <v>95214931</v>
      </c>
      <c r="O69" s="5">
        <v>-435186326</v>
      </c>
      <c r="P69" s="5">
        <v>-281966499</v>
      </c>
      <c r="Q69" s="5">
        <v>65083929</v>
      </c>
    </row>
    <row r="70" spans="3:18" ht="15.5" x14ac:dyDescent="0.35">
      <c r="C70" t="s">
        <v>83</v>
      </c>
      <c r="D70" s="5">
        <v>-35272019333</v>
      </c>
      <c r="E70" s="5">
        <v>-579877191489</v>
      </c>
      <c r="F70" s="5">
        <v>-50772801927</v>
      </c>
      <c r="G70" s="5">
        <v>77735538</v>
      </c>
      <c r="I70" s="5">
        <v>-630249799470</v>
      </c>
      <c r="J70" s="5">
        <v>67957249949</v>
      </c>
      <c r="K70" s="5">
        <v>46500150448</v>
      </c>
      <c r="L70" s="5">
        <v>230257330260</v>
      </c>
      <c r="M70" s="5">
        <v>216387979386</v>
      </c>
      <c r="N70" s="5">
        <v>156349499437</v>
      </c>
      <c r="O70" s="5">
        <v>456366738475</v>
      </c>
      <c r="P70" s="5">
        <v>444498792703</v>
      </c>
      <c r="Q70" s="5">
        <v>295745800040</v>
      </c>
      <c r="R70" s="5">
        <v>143226486833</v>
      </c>
    </row>
    <row r="71" spans="3:18" ht="15.5" x14ac:dyDescent="0.35">
      <c r="C71" t="s">
        <v>84</v>
      </c>
      <c r="D71" s="5">
        <v>-144060377</v>
      </c>
      <c r="E71" s="5">
        <v>2322587258</v>
      </c>
      <c r="I71" s="5">
        <v>2322587258</v>
      </c>
      <c r="J71" s="5">
        <v>-11352907510</v>
      </c>
      <c r="K71" s="5">
        <v>-4595188378</v>
      </c>
      <c r="L71" s="5">
        <v>1893051993</v>
      </c>
      <c r="M71" s="5">
        <v>1024843085</v>
      </c>
      <c r="N71" s="5">
        <v>-844178649</v>
      </c>
      <c r="O71" s="5">
        <v>-509836304</v>
      </c>
      <c r="P71" s="5">
        <v>24964060575</v>
      </c>
      <c r="Q71" s="5">
        <v>-8652075428</v>
      </c>
      <c r="R71" s="5">
        <v>-2705458137</v>
      </c>
    </row>
    <row r="72" spans="3:18" ht="15.5" x14ac:dyDescent="0.35">
      <c r="C72" t="s">
        <v>337</v>
      </c>
      <c r="D72" s="5">
        <v>-144060377</v>
      </c>
      <c r="E72" s="5">
        <v>2322587258</v>
      </c>
      <c r="I72" s="5">
        <v>2322587258</v>
      </c>
      <c r="J72" s="5">
        <v>-11352907510</v>
      </c>
      <c r="K72" s="5">
        <v>-4595188378</v>
      </c>
      <c r="L72" s="5">
        <v>1893051993</v>
      </c>
      <c r="M72" s="5">
        <v>1024843085</v>
      </c>
      <c r="N72" s="5">
        <v>-844178649</v>
      </c>
      <c r="O72" s="5">
        <v>-509836304</v>
      </c>
      <c r="P72" s="5">
        <v>24964060575</v>
      </c>
      <c r="Q72" s="5">
        <v>-8652075428</v>
      </c>
      <c r="R72" s="5">
        <v>-2705458137</v>
      </c>
    </row>
    <row r="73" spans="3:18" ht="15.5" x14ac:dyDescent="0.35">
      <c r="C73" t="s">
        <v>85</v>
      </c>
      <c r="D73" s="5">
        <v>-35416079710</v>
      </c>
      <c r="E73" s="5">
        <v>-577554604231</v>
      </c>
      <c r="F73" s="5">
        <v>-50772801927</v>
      </c>
      <c r="G73" s="5">
        <v>77735538</v>
      </c>
      <c r="I73" s="5">
        <v>-627927212212</v>
      </c>
      <c r="J73" s="5">
        <v>56604342439</v>
      </c>
      <c r="K73" s="5">
        <v>41904962070</v>
      </c>
      <c r="L73" s="5">
        <v>232150382253</v>
      </c>
      <c r="M73" s="5">
        <v>217412822471</v>
      </c>
      <c r="N73" s="5">
        <v>155720807722</v>
      </c>
      <c r="O73" s="5">
        <v>455856902171</v>
      </c>
      <c r="P73" s="5">
        <v>469462853278</v>
      </c>
      <c r="Q73" s="5">
        <v>287093724612</v>
      </c>
      <c r="R73" s="5">
        <v>140521028696</v>
      </c>
    </row>
    <row r="74" spans="3:18" ht="15.5" x14ac:dyDescent="0.35">
      <c r="C74" t="s">
        <v>86</v>
      </c>
      <c r="D74" s="5">
        <v>-35272019333</v>
      </c>
      <c r="E74" s="5">
        <v>-579877191489</v>
      </c>
      <c r="F74" s="5">
        <v>-50772801927</v>
      </c>
      <c r="G74" s="5">
        <v>77735538</v>
      </c>
      <c r="I74" s="5">
        <v>-630249799470</v>
      </c>
      <c r="J74" s="5">
        <v>67957249949</v>
      </c>
      <c r="K74" s="5">
        <v>46500150448</v>
      </c>
      <c r="L74" s="5">
        <v>230257330260</v>
      </c>
      <c r="M74" s="5">
        <v>216387979386</v>
      </c>
      <c r="N74" s="5">
        <v>156349499437</v>
      </c>
      <c r="O74" s="5">
        <v>456366738475</v>
      </c>
      <c r="P74" s="5">
        <v>444498792703</v>
      </c>
      <c r="Q74" s="5">
        <v>295745800040</v>
      </c>
      <c r="R74" s="5">
        <v>143226486832</v>
      </c>
    </row>
    <row r="75" spans="3:18" ht="15.5" x14ac:dyDescent="0.35">
      <c r="C75" t="s">
        <v>7</v>
      </c>
      <c r="D75" s="5">
        <v>-35272019336</v>
      </c>
      <c r="E75" s="5">
        <v>-577598579223</v>
      </c>
      <c r="F75" s="5">
        <v>-50858215864</v>
      </c>
      <c r="G75" s="5">
        <v>72378463</v>
      </c>
      <c r="I75" s="5">
        <v>-628041615380</v>
      </c>
      <c r="J75" s="5">
        <v>56535357363</v>
      </c>
      <c r="K75" s="5">
        <v>42106970150</v>
      </c>
      <c r="L75" s="5">
        <v>231946738372</v>
      </c>
      <c r="M75" s="5">
        <v>214905167395</v>
      </c>
      <c r="N75" s="5">
        <v>152774835947</v>
      </c>
      <c r="O75" s="5">
        <v>451148299930</v>
      </c>
      <c r="P75" s="5">
        <v>469100708381</v>
      </c>
      <c r="Q75" s="5">
        <v>287093724612</v>
      </c>
      <c r="R75" s="5">
        <v>140521028695</v>
      </c>
    </row>
    <row r="76" spans="3:18" ht="15.5" x14ac:dyDescent="0.35">
      <c r="C76" t="s">
        <v>87</v>
      </c>
      <c r="D76" s="5">
        <v>-144060374</v>
      </c>
      <c r="E76" s="5">
        <v>43974992</v>
      </c>
      <c r="F76" s="5">
        <v>85413937</v>
      </c>
      <c r="G76" s="5">
        <v>5357075</v>
      </c>
      <c r="I76" s="5">
        <v>114403168</v>
      </c>
      <c r="J76" s="5">
        <v>68985076</v>
      </c>
      <c r="K76" s="5">
        <v>-202008080</v>
      </c>
      <c r="L76" s="5">
        <v>203643881</v>
      </c>
      <c r="M76" s="5">
        <v>2507655076</v>
      </c>
      <c r="N76" s="5">
        <v>2945971775</v>
      </c>
      <c r="O76" s="5">
        <v>4708602241</v>
      </c>
      <c r="P76" s="5">
        <v>362144897</v>
      </c>
    </row>
    <row r="77" spans="3:18" ht="15.5" x14ac:dyDescent="0.35">
      <c r="C77" t="s">
        <v>88</v>
      </c>
      <c r="D77" s="5">
        <v>-35272019333</v>
      </c>
      <c r="E77" s="5">
        <v>-579877191489</v>
      </c>
      <c r="F77" s="5">
        <v>-50772801927</v>
      </c>
      <c r="G77" s="5">
        <v>77735538</v>
      </c>
      <c r="I77" s="5">
        <v>-630249799470</v>
      </c>
      <c r="J77" s="5">
        <v>67957249949</v>
      </c>
      <c r="K77" s="5">
        <v>46500150448</v>
      </c>
      <c r="L77" s="5">
        <v>230257330260</v>
      </c>
      <c r="M77" s="5">
        <v>216387979386</v>
      </c>
      <c r="N77" s="5">
        <v>156349499437</v>
      </c>
      <c r="O77" s="5">
        <v>456366738475</v>
      </c>
      <c r="P77" s="5">
        <v>444498792703</v>
      </c>
      <c r="Q77" s="5">
        <v>295745800040</v>
      </c>
      <c r="R77" s="5">
        <v>143226486832</v>
      </c>
    </row>
    <row r="78" spans="3:18" ht="15.5" x14ac:dyDescent="0.35">
      <c r="C78" t="s">
        <v>89</v>
      </c>
      <c r="D78" s="5">
        <v>-35416079710</v>
      </c>
      <c r="E78" s="5">
        <v>-577554604231</v>
      </c>
      <c r="F78" s="5">
        <v>-50772801927</v>
      </c>
      <c r="G78" s="5">
        <v>77735538</v>
      </c>
      <c r="I78" s="5">
        <v>-627927212212</v>
      </c>
      <c r="J78" s="5">
        <v>56604342439</v>
      </c>
      <c r="K78" s="5">
        <v>41904962070</v>
      </c>
      <c r="L78" s="5">
        <v>232150382253</v>
      </c>
      <c r="M78" s="5">
        <v>217412822471</v>
      </c>
      <c r="N78" s="5">
        <v>155720807722</v>
      </c>
      <c r="O78" s="5">
        <v>455856902171</v>
      </c>
      <c r="P78" s="5">
        <v>469462853278</v>
      </c>
      <c r="Q78" s="5">
        <v>287093724612</v>
      </c>
      <c r="R78" s="5">
        <v>140521028695</v>
      </c>
    </row>
    <row r="79" spans="3:18" ht="15.5" x14ac:dyDescent="0.35">
      <c r="C79" t="s">
        <v>90</v>
      </c>
      <c r="D79" s="5">
        <v>-35416079710</v>
      </c>
      <c r="E79" s="5">
        <v>-577554604231</v>
      </c>
      <c r="F79" s="5">
        <v>-50772801927</v>
      </c>
      <c r="G79" s="5">
        <v>77735538</v>
      </c>
      <c r="I79" s="5">
        <v>-627927212212</v>
      </c>
      <c r="J79" s="5">
        <v>56604342439</v>
      </c>
      <c r="K79" s="5">
        <v>41904962070</v>
      </c>
      <c r="L79" s="5">
        <v>232150382253</v>
      </c>
      <c r="M79" s="5">
        <v>217412822471</v>
      </c>
      <c r="N79" s="5">
        <v>155720807722</v>
      </c>
      <c r="O79" s="5">
        <v>455856902171</v>
      </c>
      <c r="P79" s="5">
        <v>469462853278</v>
      </c>
      <c r="Q79" s="5">
        <v>287093724612</v>
      </c>
      <c r="R79" s="5">
        <v>140521028695</v>
      </c>
    </row>
    <row r="81" spans="2:18" ht="15.5" x14ac:dyDescent="0.35">
      <c r="B81" t="s">
        <v>91</v>
      </c>
      <c r="C81" t="s">
        <v>92</v>
      </c>
    </row>
    <row r="82" spans="2:18" ht="15.5" x14ac:dyDescent="0.35">
      <c r="C82" t="s">
        <v>93</v>
      </c>
    </row>
    <row r="83" spans="2:18" ht="15.5" x14ac:dyDescent="0.35">
      <c r="C83" t="s">
        <v>19</v>
      </c>
      <c r="D83" s="5">
        <v>121784661377</v>
      </c>
      <c r="E83" s="5">
        <v>391127569575</v>
      </c>
      <c r="F83" s="5">
        <v>168443373541</v>
      </c>
      <c r="G83" s="5">
        <v>161326865242</v>
      </c>
      <c r="I83" s="5">
        <v>391127569575</v>
      </c>
      <c r="J83" s="5">
        <v>1030732161959</v>
      </c>
      <c r="K83" s="5">
        <v>1036429035233</v>
      </c>
      <c r="L83" s="5">
        <v>916343786462</v>
      </c>
      <c r="M83" s="5">
        <v>1467874131042</v>
      </c>
      <c r="N83" s="5">
        <v>1507999460818</v>
      </c>
      <c r="O83" s="5">
        <v>1456213508216</v>
      </c>
      <c r="P83" s="5">
        <v>1765908779931</v>
      </c>
      <c r="Q83" s="5">
        <v>1698735455837</v>
      </c>
      <c r="R83" s="5">
        <v>139362678143</v>
      </c>
    </row>
    <row r="84" spans="2:18" ht="15.5" x14ac:dyDescent="0.35">
      <c r="C84" t="s">
        <v>94</v>
      </c>
      <c r="D84" s="5">
        <v>246033813182</v>
      </c>
      <c r="E84" s="5">
        <v>235485396316</v>
      </c>
      <c r="F84" s="5">
        <v>434496884096</v>
      </c>
      <c r="G84" s="5">
        <v>523754962974</v>
      </c>
      <c r="I84" s="5">
        <v>235485396316</v>
      </c>
      <c r="J84" s="5">
        <v>545160626507</v>
      </c>
      <c r="K84" s="5">
        <v>695923466568</v>
      </c>
      <c r="L84" s="5">
        <v>539051262945</v>
      </c>
      <c r="M84" s="5">
        <v>564623658082</v>
      </c>
      <c r="N84" s="5">
        <v>645054144477</v>
      </c>
      <c r="O84" s="5">
        <v>872654929196</v>
      </c>
      <c r="P84" s="5">
        <v>979306748352</v>
      </c>
      <c r="Q84" s="5">
        <v>943617392033</v>
      </c>
      <c r="R84" s="5">
        <v>410188908231</v>
      </c>
    </row>
    <row r="85" spans="2:18" ht="15.5" x14ac:dyDescent="0.35">
      <c r="C85" t="s">
        <v>283</v>
      </c>
      <c r="D85" s="5">
        <v>5417945207</v>
      </c>
      <c r="E85" s="5">
        <v>3786575107</v>
      </c>
      <c r="F85" s="5">
        <v>17828250692</v>
      </c>
      <c r="G85" s="5">
        <v>15452563962</v>
      </c>
      <c r="I85" s="5">
        <v>3786575107</v>
      </c>
      <c r="J85" s="5">
        <v>3422504884</v>
      </c>
      <c r="K85" s="5">
        <v>3167690037</v>
      </c>
      <c r="L85" s="5">
        <v>3324022635</v>
      </c>
      <c r="M85" s="5">
        <v>6804625099</v>
      </c>
      <c r="N85" s="5">
        <v>7058700052</v>
      </c>
      <c r="O85" s="5">
        <v>6617424295</v>
      </c>
      <c r="P85" s="5">
        <v>6095407086</v>
      </c>
    </row>
    <row r="86" spans="2:18" ht="15.5" x14ac:dyDescent="0.35">
      <c r="C86" t="s">
        <v>282</v>
      </c>
      <c r="D86" s="5">
        <v>44166617690</v>
      </c>
      <c r="E86" s="5">
        <v>39119031725</v>
      </c>
      <c r="F86" s="5">
        <v>56130698394</v>
      </c>
      <c r="G86" s="5">
        <v>48078397115</v>
      </c>
      <c r="I86" s="5">
        <v>39119031725</v>
      </c>
      <c r="J86" s="5">
        <v>36899710813</v>
      </c>
      <c r="K86" s="5">
        <v>34892272952</v>
      </c>
      <c r="L86" s="5">
        <v>32472090100</v>
      </c>
      <c r="M86" s="5">
        <v>32257105595</v>
      </c>
      <c r="N86" s="5">
        <v>11187814977</v>
      </c>
      <c r="P86" s="5">
        <v>1442444582</v>
      </c>
    </row>
    <row r="87" spans="2:18" ht="15.5" x14ac:dyDescent="0.35">
      <c r="C87" t="s">
        <v>284</v>
      </c>
      <c r="D87" s="5">
        <v>246033813182</v>
      </c>
      <c r="E87" s="5">
        <v>235485396316</v>
      </c>
      <c r="F87" s="5">
        <v>434496884096</v>
      </c>
      <c r="G87" s="5">
        <v>523754962974</v>
      </c>
      <c r="I87" s="5">
        <v>235485396316</v>
      </c>
      <c r="J87" s="5">
        <v>545160626507</v>
      </c>
      <c r="K87" s="5">
        <v>695923466568</v>
      </c>
      <c r="L87" s="5">
        <v>539051262945</v>
      </c>
      <c r="M87" s="5">
        <v>564623658082</v>
      </c>
      <c r="N87" s="5">
        <v>645054144477</v>
      </c>
      <c r="O87" s="5">
        <v>872654929196</v>
      </c>
      <c r="P87" s="5">
        <v>979306748352</v>
      </c>
      <c r="Q87" s="5">
        <v>943617392033</v>
      </c>
      <c r="R87" s="5">
        <v>410188908231</v>
      </c>
    </row>
    <row r="88" spans="2:18" ht="15.5" x14ac:dyDescent="0.35">
      <c r="C88" t="s">
        <v>773</v>
      </c>
      <c r="D88" s="5">
        <v>327021256468</v>
      </c>
      <c r="E88" s="5">
        <v>335093151918</v>
      </c>
      <c r="F88" s="5">
        <v>395337885002</v>
      </c>
      <c r="G88" s="5">
        <v>531576653783</v>
      </c>
      <c r="I88" s="5">
        <v>335093151918</v>
      </c>
      <c r="J88" s="5">
        <v>559956210969</v>
      </c>
      <c r="K88" s="5">
        <v>538978809367</v>
      </c>
      <c r="L88" s="5">
        <v>463544774402</v>
      </c>
      <c r="M88" s="5">
        <v>606357267520</v>
      </c>
      <c r="N88" s="5">
        <v>558750755203</v>
      </c>
      <c r="O88" s="5">
        <v>522962917230</v>
      </c>
      <c r="P88" s="5">
        <v>485489218907</v>
      </c>
      <c r="Q88" s="5">
        <v>370416406152</v>
      </c>
      <c r="R88" s="5">
        <v>228328661319</v>
      </c>
    </row>
    <row r="89" spans="2:18" ht="15.5" x14ac:dyDescent="0.35">
      <c r="C89" t="s">
        <v>774</v>
      </c>
      <c r="D89" s="5">
        <v>327021256468</v>
      </c>
      <c r="E89" s="5">
        <v>335093151918</v>
      </c>
      <c r="F89" s="5">
        <v>395337885002</v>
      </c>
      <c r="G89" s="5">
        <v>531576653783</v>
      </c>
      <c r="I89" s="5">
        <v>335093151918</v>
      </c>
      <c r="J89" s="5">
        <v>559956210969</v>
      </c>
      <c r="K89" s="5">
        <v>538978809367</v>
      </c>
      <c r="L89" s="5">
        <v>463544774402</v>
      </c>
      <c r="M89" s="5">
        <v>606357267520</v>
      </c>
      <c r="N89" s="5">
        <v>558750755203</v>
      </c>
      <c r="O89" s="5">
        <v>522962917230</v>
      </c>
      <c r="P89" s="5">
        <v>485489218907</v>
      </c>
      <c r="Q89" s="5">
        <v>370416406152</v>
      </c>
      <c r="R89" s="5">
        <v>228328661319</v>
      </c>
    </row>
    <row r="90" spans="2:18" ht="15.5" x14ac:dyDescent="0.35">
      <c r="C90" t="s">
        <v>803</v>
      </c>
      <c r="D90" s="5">
        <v>359034540208</v>
      </c>
      <c r="E90" s="5">
        <v>264093683496</v>
      </c>
      <c r="F90" s="5">
        <v>1576343868336</v>
      </c>
      <c r="G90" s="5">
        <v>1606962643829</v>
      </c>
      <c r="I90" s="5">
        <v>264093683496</v>
      </c>
      <c r="J90" s="5">
        <v>436519825996</v>
      </c>
      <c r="K90" s="5">
        <v>536430188498</v>
      </c>
      <c r="L90" s="5">
        <v>646604958116</v>
      </c>
      <c r="M90" s="5">
        <v>603754042496</v>
      </c>
      <c r="N90" s="5">
        <v>1211506668732</v>
      </c>
      <c r="O90" s="5">
        <v>1522763560215</v>
      </c>
      <c r="P90" s="5">
        <v>1341657042354</v>
      </c>
      <c r="Q90" s="5">
        <v>625245160830</v>
      </c>
      <c r="R90" s="5">
        <v>366986940821</v>
      </c>
    </row>
    <row r="91" spans="2:18" ht="15.5" x14ac:dyDescent="0.35">
      <c r="C91" t="s">
        <v>804</v>
      </c>
      <c r="D91" s="5">
        <v>359034540208</v>
      </c>
      <c r="E91" s="5">
        <v>264093683496</v>
      </c>
      <c r="F91" s="5">
        <v>1576343868336</v>
      </c>
      <c r="G91" s="5">
        <v>1606962643829</v>
      </c>
      <c r="I91" s="5">
        <v>264093683496</v>
      </c>
      <c r="J91" s="5">
        <v>436519825996</v>
      </c>
      <c r="K91" s="5">
        <v>536430188498</v>
      </c>
      <c r="L91" s="5">
        <v>646604958116</v>
      </c>
      <c r="M91" s="5">
        <v>603754042496</v>
      </c>
      <c r="N91" s="5">
        <v>1211506668732</v>
      </c>
      <c r="O91" s="5">
        <v>1522763560215</v>
      </c>
      <c r="P91" s="5">
        <v>1341657042354</v>
      </c>
      <c r="Q91" s="5">
        <v>625245160830</v>
      </c>
      <c r="R91" s="5">
        <v>366986940821</v>
      </c>
    </row>
    <row r="92" spans="2:18" ht="15.5" x14ac:dyDescent="0.35">
      <c r="C92" t="s">
        <v>96</v>
      </c>
      <c r="D92" s="5">
        <v>299245913764</v>
      </c>
      <c r="E92" s="5">
        <v>306086847338</v>
      </c>
      <c r="F92" s="5">
        <v>319261733242</v>
      </c>
      <c r="G92" s="5">
        <v>323165042044</v>
      </c>
      <c r="I92" s="5">
        <v>306086847338</v>
      </c>
      <c r="J92" s="5">
        <v>350027596576</v>
      </c>
      <c r="K92" s="5">
        <v>401632058715</v>
      </c>
      <c r="L92" s="5">
        <v>370963837865</v>
      </c>
      <c r="M92" s="5">
        <v>323408407224</v>
      </c>
      <c r="N92" s="5">
        <v>376529557724</v>
      </c>
      <c r="O92" s="5">
        <v>360110927932</v>
      </c>
      <c r="P92" s="5">
        <v>298812983066</v>
      </c>
      <c r="Q92" s="5">
        <v>322152045616</v>
      </c>
      <c r="R92" s="5">
        <v>371465173725</v>
      </c>
    </row>
    <row r="93" spans="2:18" ht="15.5" x14ac:dyDescent="0.35">
      <c r="C93" t="s">
        <v>95</v>
      </c>
      <c r="D93" s="5">
        <v>101109309852</v>
      </c>
      <c r="E93" s="5">
        <v>112848670973</v>
      </c>
      <c r="F93" s="5">
        <v>164612929716</v>
      </c>
      <c r="G93" s="5">
        <v>163970939657</v>
      </c>
      <c r="I93" s="5">
        <v>112848670973</v>
      </c>
      <c r="J93" s="5">
        <v>166880513529</v>
      </c>
      <c r="K93" s="5">
        <v>142707804334</v>
      </c>
      <c r="L93" s="5">
        <v>19035612829</v>
      </c>
      <c r="M93" s="5">
        <v>28664989733</v>
      </c>
      <c r="N93" s="5">
        <v>27462142067</v>
      </c>
      <c r="O93" s="5">
        <v>39603481284</v>
      </c>
      <c r="P93" s="5">
        <v>25103923325</v>
      </c>
      <c r="Q93" s="5">
        <v>12684183975</v>
      </c>
      <c r="R93" s="5">
        <v>1865910669</v>
      </c>
    </row>
    <row r="94" spans="2:18" ht="15.5" x14ac:dyDescent="0.35">
      <c r="C94" t="s">
        <v>285</v>
      </c>
      <c r="D94" s="5">
        <v>101109309852</v>
      </c>
      <c r="E94" s="5">
        <v>112848670973</v>
      </c>
      <c r="F94" s="5">
        <v>164612929716</v>
      </c>
      <c r="G94" s="5">
        <v>163970939657</v>
      </c>
      <c r="I94" s="5">
        <v>112848670973</v>
      </c>
      <c r="J94" s="5">
        <v>166880513529</v>
      </c>
      <c r="K94" s="5">
        <v>142707804334</v>
      </c>
      <c r="L94" s="5">
        <v>19035612829</v>
      </c>
      <c r="M94" s="5">
        <v>28664989733</v>
      </c>
      <c r="N94" s="5">
        <v>27462142067</v>
      </c>
      <c r="O94" s="5">
        <v>39603481284</v>
      </c>
      <c r="P94" s="5">
        <v>25103923325</v>
      </c>
      <c r="Q94" s="5">
        <v>12684183975</v>
      </c>
      <c r="R94" s="5">
        <v>1865910669</v>
      </c>
    </row>
    <row r="95" spans="2:18" ht="15.5" x14ac:dyDescent="0.35">
      <c r="C95" t="s">
        <v>77</v>
      </c>
      <c r="D95" s="5">
        <v>-3909571539</v>
      </c>
      <c r="E95" s="5">
        <v>-3765511162</v>
      </c>
      <c r="F95" s="5">
        <v>-6088098420</v>
      </c>
      <c r="G95" s="5">
        <v>-6088098420</v>
      </c>
      <c r="I95" s="5">
        <v>-3765511162</v>
      </c>
      <c r="J95" s="5">
        <v>-6088098420</v>
      </c>
      <c r="K95" s="5">
        <v>5264809090</v>
      </c>
      <c r="L95" s="5">
        <v>9859997468</v>
      </c>
      <c r="M95" s="5">
        <v>7966945475</v>
      </c>
      <c r="N95" s="5">
        <v>6942102390</v>
      </c>
      <c r="O95" s="5">
        <v>7448287464</v>
      </c>
      <c r="P95" s="5">
        <v>7958123768</v>
      </c>
      <c r="Q95" s="5">
        <v>-16893211320</v>
      </c>
      <c r="R95" s="5">
        <v>-8241135892</v>
      </c>
    </row>
    <row r="96" spans="2:18" ht="15.5" x14ac:dyDescent="0.35">
      <c r="C96" t="s">
        <v>98</v>
      </c>
      <c r="D96" s="5">
        <v>2851777553375</v>
      </c>
      <c r="E96" s="5">
        <v>2991153329741</v>
      </c>
      <c r="F96" s="5">
        <v>3627437975544</v>
      </c>
      <c r="G96" s="5">
        <v>3867859915702</v>
      </c>
      <c r="I96" s="5">
        <v>2991153329741</v>
      </c>
      <c r="J96" s="5">
        <v>4414674455118</v>
      </c>
      <c r="K96" s="5">
        <v>4261070452240</v>
      </c>
      <c r="L96" s="5">
        <v>3979834875746</v>
      </c>
      <c r="M96" s="5">
        <v>4456582092775</v>
      </c>
      <c r="N96" s="5">
        <v>4702708394284</v>
      </c>
      <c r="O96" s="5">
        <v>5087145594388</v>
      </c>
      <c r="P96" s="5">
        <v>5274574963081</v>
      </c>
      <c r="Q96" s="5">
        <v>4169736533164</v>
      </c>
      <c r="R96" s="5">
        <v>1682857794237</v>
      </c>
    </row>
    <row r="97" spans="3:18" ht="15.5" x14ac:dyDescent="0.35">
      <c r="C97" t="s">
        <v>99</v>
      </c>
    </row>
    <row r="98" spans="3:18" ht="15.5" x14ac:dyDescent="0.35">
      <c r="C98" t="s">
        <v>102</v>
      </c>
      <c r="D98" s="5">
        <v>66726550000</v>
      </c>
      <c r="E98" s="5">
        <v>66726550000</v>
      </c>
      <c r="G98" s="5">
        <v>46677650000</v>
      </c>
      <c r="I98" s="5">
        <v>66726550000</v>
      </c>
      <c r="J98" s="5">
        <v>46677650000</v>
      </c>
      <c r="K98" s="5">
        <v>46677650000</v>
      </c>
      <c r="L98" s="5">
        <v>36588650000</v>
      </c>
      <c r="M98" s="5">
        <v>36588650000</v>
      </c>
      <c r="N98" s="5">
        <v>36588650000</v>
      </c>
      <c r="O98" s="5">
        <v>36588650000</v>
      </c>
      <c r="P98" s="5">
        <v>136166547051</v>
      </c>
      <c r="Q98" s="5">
        <v>135885347051</v>
      </c>
      <c r="R98" s="5">
        <v>135549875711</v>
      </c>
    </row>
    <row r="99" spans="3:18" ht="15.5" x14ac:dyDescent="0.35">
      <c r="C99" t="s">
        <v>101</v>
      </c>
      <c r="D99" s="5">
        <v>37315724817</v>
      </c>
      <c r="E99" s="5">
        <v>38943222642</v>
      </c>
      <c r="F99" s="5">
        <v>40842137942</v>
      </c>
      <c r="G99" s="5">
        <v>42945909724</v>
      </c>
      <c r="I99" s="5">
        <v>38943222642</v>
      </c>
      <c r="J99" s="5">
        <v>47475979663</v>
      </c>
      <c r="K99" s="5">
        <v>71317226363</v>
      </c>
      <c r="L99" s="5">
        <v>93030991532</v>
      </c>
      <c r="M99" s="5">
        <v>142139595194</v>
      </c>
      <c r="N99" s="5">
        <v>180651691205</v>
      </c>
      <c r="O99" s="5">
        <v>148616268053</v>
      </c>
      <c r="P99" s="5">
        <v>86169463218</v>
      </c>
      <c r="Q99" s="5">
        <v>63637121460</v>
      </c>
      <c r="R99" s="5">
        <v>31304038200</v>
      </c>
    </row>
    <row r="100" spans="3:18" ht="15.5" x14ac:dyDescent="0.35">
      <c r="C100" t="s">
        <v>339</v>
      </c>
      <c r="F100" s="5">
        <v>11725632941</v>
      </c>
      <c r="G100" s="5">
        <v>15243684319</v>
      </c>
      <c r="J100" s="5">
        <v>18236878682</v>
      </c>
      <c r="K100" s="5">
        <v>23027110013</v>
      </c>
      <c r="L100" s="5">
        <v>37651510409</v>
      </c>
    </row>
    <row r="101" spans="3:18" ht="15.5" x14ac:dyDescent="0.35">
      <c r="C101" t="s">
        <v>100</v>
      </c>
      <c r="D101" s="5">
        <v>259571775000</v>
      </c>
      <c r="E101" s="5">
        <v>259571775000</v>
      </c>
      <c r="F101" s="5">
        <v>259571775000</v>
      </c>
      <c r="G101" s="5">
        <v>259413425000</v>
      </c>
      <c r="I101" s="5">
        <v>259571775000</v>
      </c>
      <c r="J101" s="5">
        <v>259413425000</v>
      </c>
      <c r="K101" s="5">
        <v>259413425000</v>
      </c>
      <c r="L101" s="5">
        <v>258188600000</v>
      </c>
      <c r="M101" s="5">
        <v>258188600000</v>
      </c>
      <c r="N101" s="5">
        <v>253673247334</v>
      </c>
      <c r="O101" s="5">
        <v>248028668000</v>
      </c>
    </row>
    <row r="102" spans="3:18" ht="15.5" x14ac:dyDescent="0.35">
      <c r="C102" t="s">
        <v>286</v>
      </c>
      <c r="D102" s="5">
        <v>7832801894</v>
      </c>
      <c r="E102" s="5">
        <v>9091266260</v>
      </c>
      <c r="G102" s="5">
        <v>11395557360</v>
      </c>
      <c r="I102" s="5">
        <v>9091266260</v>
      </c>
      <c r="J102" s="5">
        <v>13527567059</v>
      </c>
    </row>
    <row r="103" spans="3:18" ht="15.5" x14ac:dyDescent="0.35">
      <c r="C103" t="s">
        <v>287</v>
      </c>
      <c r="M103" s="5">
        <v>299182738</v>
      </c>
      <c r="N103" s="5">
        <v>298027329</v>
      </c>
      <c r="O103" s="5">
        <v>47411258</v>
      </c>
      <c r="P103" s="5">
        <v>47881493</v>
      </c>
      <c r="Q103" s="5">
        <v>81715242</v>
      </c>
    </row>
    <row r="104" spans="3:18" ht="15.5" x14ac:dyDescent="0.35">
      <c r="C104" t="s">
        <v>103</v>
      </c>
      <c r="D104" s="5">
        <v>1006907945037</v>
      </c>
      <c r="E104" s="5">
        <v>1052657761106</v>
      </c>
      <c r="F104" s="5">
        <v>1232566040056</v>
      </c>
      <c r="G104" s="5">
        <v>1270041913613</v>
      </c>
      <c r="I104" s="5">
        <v>1052657761106</v>
      </c>
      <c r="J104" s="5">
        <v>1312599103142</v>
      </c>
      <c r="K104" s="5">
        <v>1300463383243</v>
      </c>
      <c r="L104" s="5">
        <v>1444593462937</v>
      </c>
      <c r="M104" s="5">
        <v>1517417133233</v>
      </c>
      <c r="N104" s="5">
        <v>1379174482365</v>
      </c>
      <c r="O104" s="5">
        <v>1110168517734</v>
      </c>
      <c r="P104" s="5">
        <v>615724997481</v>
      </c>
      <c r="Q104" s="5">
        <v>437991649650</v>
      </c>
      <c r="R104" s="5">
        <v>346080206271</v>
      </c>
    </row>
    <row r="105" spans="3:18" ht="15.5" x14ac:dyDescent="0.35">
      <c r="C105" t="s">
        <v>104</v>
      </c>
      <c r="D105" s="5">
        <v>3858685498412</v>
      </c>
      <c r="E105" s="5">
        <v>4043811090847</v>
      </c>
      <c r="F105" s="5">
        <v>4860004015600</v>
      </c>
      <c r="G105" s="5">
        <v>5137901829315</v>
      </c>
      <c r="I105" s="5">
        <v>4043811090847</v>
      </c>
      <c r="J105" s="5">
        <v>5727273558260</v>
      </c>
      <c r="K105" s="5">
        <v>5561533835483</v>
      </c>
      <c r="L105" s="5">
        <v>5424428338683</v>
      </c>
      <c r="M105" s="5">
        <v>5973999226008</v>
      </c>
      <c r="N105" s="5">
        <v>6081882876649</v>
      </c>
      <c r="O105" s="5">
        <v>6197314112122</v>
      </c>
      <c r="P105" s="5">
        <v>5890299960562</v>
      </c>
      <c r="Q105" s="5">
        <v>4607728182814</v>
      </c>
      <c r="R105" s="5">
        <v>2028938000508</v>
      </c>
    </row>
    <row r="106" spans="3:18" ht="15.5" x14ac:dyDescent="0.35">
      <c r="C106" t="s">
        <v>105</v>
      </c>
    </row>
    <row r="107" spans="3:18" ht="15.5" x14ac:dyDescent="0.35">
      <c r="C107" t="s">
        <v>106</v>
      </c>
    </row>
    <row r="108" spans="3:18" ht="15.5" x14ac:dyDescent="0.35">
      <c r="C108" t="s">
        <v>107</v>
      </c>
      <c r="D108" s="5">
        <v>1587884380695</v>
      </c>
      <c r="E108" s="5">
        <v>1733971269327</v>
      </c>
      <c r="F108" s="5">
        <v>1802613608089</v>
      </c>
      <c r="G108" s="5">
        <v>1992516400791</v>
      </c>
      <c r="I108" s="5">
        <v>1733971269327</v>
      </c>
      <c r="J108" s="5">
        <v>2515355597311</v>
      </c>
      <c r="K108" s="5">
        <v>2205579303012</v>
      </c>
      <c r="L108" s="5">
        <v>2007724479072</v>
      </c>
      <c r="M108" s="5">
        <v>3062982212727</v>
      </c>
      <c r="N108" s="5">
        <v>3164038985852</v>
      </c>
      <c r="O108" s="5">
        <v>3057900430761</v>
      </c>
      <c r="P108" s="5">
        <v>2880215999563</v>
      </c>
      <c r="Q108" s="5">
        <v>2152114413619</v>
      </c>
      <c r="R108" s="5">
        <v>912778360728</v>
      </c>
    </row>
    <row r="109" spans="3:18" ht="15.5" x14ac:dyDescent="0.35">
      <c r="C109" t="s">
        <v>112</v>
      </c>
      <c r="F109" s="5">
        <v>78038256757</v>
      </c>
    </row>
    <row r="110" spans="3:18" ht="15.5" x14ac:dyDescent="0.35">
      <c r="C110" t="s">
        <v>777</v>
      </c>
      <c r="D110" s="5">
        <v>126781437147</v>
      </c>
      <c r="E110" s="5">
        <v>73038256757</v>
      </c>
      <c r="F110" s="5">
        <v>78038256757</v>
      </c>
      <c r="G110" s="5">
        <v>94171201830</v>
      </c>
      <c r="I110" s="5">
        <v>73038256757</v>
      </c>
      <c r="J110" s="5">
        <v>372000000000</v>
      </c>
      <c r="K110" s="5">
        <v>129500000000</v>
      </c>
      <c r="L110" s="5">
        <v>500000000000</v>
      </c>
      <c r="M110" s="5">
        <v>429137178780</v>
      </c>
      <c r="N110" s="5">
        <v>406215046886</v>
      </c>
      <c r="O110" s="5">
        <v>176845315377</v>
      </c>
      <c r="Q110" s="5">
        <v>613423524679</v>
      </c>
      <c r="R110" s="5">
        <v>422507122153</v>
      </c>
    </row>
    <row r="111" spans="3:18" ht="15.5" x14ac:dyDescent="0.35">
      <c r="C111" t="s">
        <v>108</v>
      </c>
    </row>
    <row r="112" spans="3:18" ht="15.5" x14ac:dyDescent="0.35">
      <c r="C112" t="s">
        <v>289</v>
      </c>
      <c r="D112" s="5">
        <v>892350890598</v>
      </c>
      <c r="E112" s="5">
        <v>985564839747</v>
      </c>
      <c r="F112" s="5">
        <v>1270937906493</v>
      </c>
      <c r="G112" s="5">
        <v>1416359503920</v>
      </c>
      <c r="I112" s="5">
        <v>985564839747</v>
      </c>
      <c r="J112" s="5">
        <v>1658235276615</v>
      </c>
      <c r="K112" s="5">
        <v>1445267998404</v>
      </c>
      <c r="L112" s="5">
        <v>1050240165806</v>
      </c>
      <c r="M112" s="5">
        <v>2007363982729</v>
      </c>
      <c r="N112" s="5">
        <v>2121731801836</v>
      </c>
      <c r="O112" s="5">
        <v>1875243042512</v>
      </c>
      <c r="P112" s="5">
        <v>2032417660474</v>
      </c>
      <c r="Q112" s="5">
        <v>713438644774</v>
      </c>
      <c r="R112" s="5">
        <v>238122483246</v>
      </c>
    </row>
    <row r="113" spans="3:18" ht="15.5" x14ac:dyDescent="0.35">
      <c r="C113" t="s">
        <v>110</v>
      </c>
      <c r="D113" s="5">
        <v>42002622161</v>
      </c>
      <c r="E113" s="5">
        <v>19490262844</v>
      </c>
      <c r="F113" s="5">
        <v>116555321972</v>
      </c>
      <c r="G113" s="5">
        <v>85394782693</v>
      </c>
      <c r="I113" s="5">
        <v>19490262844</v>
      </c>
      <c r="J113" s="5">
        <v>8004172611</v>
      </c>
      <c r="K113" s="5">
        <v>11336389129</v>
      </c>
      <c r="L113" s="5">
        <v>12188894311</v>
      </c>
      <c r="M113" s="5">
        <v>7099998798</v>
      </c>
      <c r="N113" s="5">
        <v>8960758374</v>
      </c>
      <c r="O113" s="5">
        <v>55975405628</v>
      </c>
      <c r="P113" s="5">
        <v>13592311351</v>
      </c>
      <c r="Q113" s="5">
        <v>24936601564</v>
      </c>
      <c r="R113" s="5">
        <v>4080756236</v>
      </c>
    </row>
    <row r="114" spans="3:18" ht="15.5" x14ac:dyDescent="0.35">
      <c r="C114" t="s">
        <v>111</v>
      </c>
      <c r="D114" s="5">
        <v>230360950727</v>
      </c>
      <c r="E114" s="5">
        <v>284811981173</v>
      </c>
      <c r="F114" s="5">
        <v>196836098753</v>
      </c>
      <c r="G114" s="5">
        <v>259603835914</v>
      </c>
      <c r="I114" s="5">
        <v>284811981173</v>
      </c>
      <c r="J114" s="5">
        <v>356409528252</v>
      </c>
      <c r="K114" s="5">
        <v>439171874071</v>
      </c>
      <c r="L114" s="5">
        <v>311459678024</v>
      </c>
      <c r="M114" s="5">
        <v>455616241090</v>
      </c>
      <c r="N114" s="5">
        <v>495048647495</v>
      </c>
      <c r="O114" s="5">
        <v>805738990596</v>
      </c>
      <c r="P114" s="5">
        <v>663478984331</v>
      </c>
      <c r="Q114" s="5">
        <v>348965527515</v>
      </c>
      <c r="R114" s="5">
        <v>164974320045</v>
      </c>
    </row>
    <row r="115" spans="3:18" ht="15.5" x14ac:dyDescent="0.35">
      <c r="C115" t="s">
        <v>113</v>
      </c>
    </row>
    <row r="116" spans="3:18" ht="15.5" x14ac:dyDescent="0.35">
      <c r="C116" t="s">
        <v>403</v>
      </c>
      <c r="F116" s="5">
        <v>66085392000</v>
      </c>
      <c r="G116" s="5">
        <v>70468500000</v>
      </c>
      <c r="J116" s="5">
        <v>75646000000</v>
      </c>
      <c r="K116" s="5">
        <v>85063600000</v>
      </c>
      <c r="L116" s="5">
        <v>94001600000</v>
      </c>
      <c r="M116" s="5">
        <v>101032100000</v>
      </c>
      <c r="N116" s="5">
        <v>106187800000</v>
      </c>
    </row>
    <row r="117" spans="3:18" ht="15.5" x14ac:dyDescent="0.35">
      <c r="C117" t="s">
        <v>115</v>
      </c>
      <c r="D117" s="5">
        <v>74852847521</v>
      </c>
      <c r="E117" s="5">
        <v>77686897663</v>
      </c>
      <c r="F117" s="5">
        <v>13117038550</v>
      </c>
      <c r="G117" s="5">
        <v>12765352456</v>
      </c>
      <c r="I117" s="5">
        <v>77686897663</v>
      </c>
      <c r="J117" s="5">
        <v>25247160667</v>
      </c>
      <c r="K117" s="5">
        <v>11008019625</v>
      </c>
      <c r="L117" s="5">
        <v>10466678700</v>
      </c>
      <c r="M117" s="5">
        <v>39915490341</v>
      </c>
      <c r="N117" s="5">
        <v>27386507651</v>
      </c>
      <c r="O117" s="5">
        <v>25868493086</v>
      </c>
      <c r="P117" s="5">
        <v>63438379985</v>
      </c>
      <c r="Q117" s="5">
        <v>386247823858</v>
      </c>
      <c r="R117" s="5">
        <v>40352716978</v>
      </c>
    </row>
    <row r="118" spans="3:18" ht="15.5" x14ac:dyDescent="0.35">
      <c r="C118" t="s">
        <v>109</v>
      </c>
      <c r="Q118" s="5">
        <v>4847961257</v>
      </c>
      <c r="R118" s="5">
        <v>4934314538</v>
      </c>
    </row>
    <row r="119" spans="3:18" ht="15.5" x14ac:dyDescent="0.35">
      <c r="C119" t="s">
        <v>290</v>
      </c>
      <c r="D119" s="5">
        <v>49584562897</v>
      </c>
      <c r="E119" s="5">
        <v>42905606832</v>
      </c>
      <c r="F119" s="5">
        <v>73958949086</v>
      </c>
      <c r="G119" s="5">
        <v>63530961077</v>
      </c>
      <c r="I119" s="5">
        <v>42905606832</v>
      </c>
      <c r="J119" s="5">
        <v>40322215697</v>
      </c>
      <c r="K119" s="5">
        <v>38059962989</v>
      </c>
      <c r="L119" s="5">
        <v>35796112735</v>
      </c>
      <c r="M119" s="5">
        <v>39061730694</v>
      </c>
      <c r="N119" s="5">
        <v>18246515029</v>
      </c>
      <c r="O119" s="5">
        <v>6617424295</v>
      </c>
      <c r="P119" s="5">
        <v>7537851668</v>
      </c>
      <c r="Q119" s="5">
        <v>4847961257</v>
      </c>
      <c r="R119" s="5">
        <v>4934314538</v>
      </c>
    </row>
    <row r="120" spans="3:18" ht="15.5" x14ac:dyDescent="0.35">
      <c r="C120" t="s">
        <v>116</v>
      </c>
      <c r="D120" s="5">
        <v>334969651970</v>
      </c>
      <c r="E120" s="5">
        <v>338592276063</v>
      </c>
      <c r="F120" s="5">
        <v>503869200322</v>
      </c>
      <c r="G120" s="5">
        <v>541053476909</v>
      </c>
      <c r="I120" s="5">
        <v>338592276063</v>
      </c>
      <c r="J120" s="5">
        <v>605947083280</v>
      </c>
      <c r="K120" s="5">
        <v>797207437241</v>
      </c>
      <c r="L120" s="5">
        <v>876697486451</v>
      </c>
      <c r="M120" s="5">
        <v>529425895069</v>
      </c>
      <c r="N120" s="5">
        <v>722939475056</v>
      </c>
      <c r="O120" s="5">
        <v>680008851486</v>
      </c>
      <c r="P120" s="5">
        <v>873255505295</v>
      </c>
      <c r="Q120" s="5">
        <v>731874604287</v>
      </c>
      <c r="R120" s="5">
        <v>470912065076</v>
      </c>
    </row>
    <row r="121" spans="3:18" ht="15.5" x14ac:dyDescent="0.35">
      <c r="C121" t="s">
        <v>117</v>
      </c>
      <c r="D121" s="5">
        <v>334969651970</v>
      </c>
      <c r="E121" s="5">
        <v>338592276063</v>
      </c>
      <c r="F121" s="5">
        <v>503869200322</v>
      </c>
      <c r="G121" s="5">
        <v>541053476909</v>
      </c>
      <c r="I121" s="5">
        <v>338592276063</v>
      </c>
      <c r="J121" s="5">
        <v>605947083280</v>
      </c>
      <c r="K121" s="5">
        <v>797207437241</v>
      </c>
      <c r="L121" s="5">
        <v>876697486451</v>
      </c>
      <c r="M121" s="5">
        <v>529425895069</v>
      </c>
      <c r="N121" s="5">
        <v>722939475056</v>
      </c>
      <c r="O121" s="5">
        <v>680008851486</v>
      </c>
      <c r="P121" s="5">
        <v>873255505295</v>
      </c>
      <c r="Q121" s="5">
        <v>731874604287</v>
      </c>
      <c r="R121" s="5">
        <v>470912065076</v>
      </c>
    </row>
    <row r="122" spans="3:18" ht="15.5" x14ac:dyDescent="0.35">
      <c r="C122" t="s">
        <v>805</v>
      </c>
    </row>
    <row r="123" spans="3:18" ht="15.5" x14ac:dyDescent="0.35">
      <c r="C123" t="s">
        <v>119</v>
      </c>
    </row>
    <row r="124" spans="3:18" ht="15.5" x14ac:dyDescent="0.35">
      <c r="C124" t="s">
        <v>120</v>
      </c>
      <c r="D124" s="5">
        <v>309231550543</v>
      </c>
      <c r="E124" s="5">
        <v>314109686809</v>
      </c>
      <c r="F124" s="5">
        <v>481109700003</v>
      </c>
      <c r="G124" s="5">
        <v>518293976590</v>
      </c>
      <c r="I124" s="5">
        <v>314109686809</v>
      </c>
      <c r="J124" s="5">
        <v>583187582961</v>
      </c>
      <c r="K124" s="5">
        <v>785318781034</v>
      </c>
      <c r="L124" s="5">
        <v>868751271082</v>
      </c>
      <c r="M124" s="5">
        <v>522433881186</v>
      </c>
      <c r="N124" s="5">
        <v>711144133211</v>
      </c>
      <c r="O124" s="5">
        <v>670319024818</v>
      </c>
      <c r="P124" s="5">
        <v>868941134768</v>
      </c>
      <c r="Q124" s="5">
        <v>700997391859</v>
      </c>
      <c r="R124" s="5">
        <v>452142193205</v>
      </c>
    </row>
    <row r="125" spans="3:18" ht="15.5" x14ac:dyDescent="0.35">
      <c r="C125" t="s">
        <v>121</v>
      </c>
      <c r="D125" s="5">
        <v>1922854032665</v>
      </c>
      <c r="E125" s="5">
        <v>2072563545390</v>
      </c>
      <c r="F125" s="5">
        <v>2306482808411</v>
      </c>
      <c r="G125" s="5">
        <v>2533569877700</v>
      </c>
      <c r="I125" s="5">
        <v>2072563545390</v>
      </c>
      <c r="J125" s="5">
        <v>3121302680591</v>
      </c>
      <c r="K125" s="5">
        <v>3002786740253</v>
      </c>
      <c r="L125" s="5">
        <v>2884421965523</v>
      </c>
      <c r="M125" s="5">
        <v>3592408107796</v>
      </c>
      <c r="N125" s="5">
        <v>3886978460908</v>
      </c>
      <c r="O125" s="5">
        <v>3737909282247</v>
      </c>
      <c r="P125" s="5">
        <v>3753471504858</v>
      </c>
      <c r="Q125" s="5">
        <v>2883989017906</v>
      </c>
      <c r="R125" s="5">
        <v>1383690425804</v>
      </c>
    </row>
    <row r="126" spans="3:18" ht="15.5" x14ac:dyDescent="0.35">
      <c r="C126" t="s">
        <v>122</v>
      </c>
    </row>
    <row r="127" spans="3:18" ht="15.5" x14ac:dyDescent="0.35">
      <c r="C127" t="s">
        <v>123</v>
      </c>
      <c r="D127" s="5">
        <v>957200000000</v>
      </c>
      <c r="E127" s="5">
        <v>957200000000</v>
      </c>
      <c r="F127" s="5">
        <v>957200000000</v>
      </c>
      <c r="G127" s="5">
        <v>957200000000</v>
      </c>
      <c r="I127" s="5">
        <v>957200000000</v>
      </c>
      <c r="J127" s="5">
        <v>957200000000</v>
      </c>
      <c r="K127" s="5">
        <v>957200000000</v>
      </c>
      <c r="L127" s="5">
        <v>957200000000</v>
      </c>
      <c r="M127" s="5">
        <v>957200000000</v>
      </c>
      <c r="N127" s="5">
        <v>957200000000</v>
      </c>
      <c r="O127" s="5">
        <v>957200000000</v>
      </c>
      <c r="P127" s="5">
        <v>957200000000</v>
      </c>
      <c r="Q127" s="5">
        <v>957200000000</v>
      </c>
      <c r="R127" s="5">
        <v>480000000000</v>
      </c>
    </row>
    <row r="128" spans="3:18" ht="15.5" x14ac:dyDescent="0.35">
      <c r="C128" t="s">
        <v>124</v>
      </c>
      <c r="D128" s="5">
        <v>524082899858</v>
      </c>
      <c r="E128" s="5">
        <v>524082899858</v>
      </c>
      <c r="F128" s="5">
        <v>524082899858</v>
      </c>
      <c r="G128" s="5">
        <v>524082899858</v>
      </c>
      <c r="I128" s="5">
        <v>524082899858</v>
      </c>
      <c r="J128" s="5">
        <v>524082899858</v>
      </c>
      <c r="K128" s="5">
        <v>524082899858</v>
      </c>
      <c r="L128" s="5">
        <v>524082899858</v>
      </c>
      <c r="M128" s="5">
        <v>522862769158</v>
      </c>
      <c r="N128" s="5">
        <v>522862769158</v>
      </c>
      <c r="O128" s="5">
        <v>522862769158</v>
      </c>
      <c r="P128" s="5">
        <v>522862769158</v>
      </c>
      <c r="Q128" s="5">
        <v>522665811639</v>
      </c>
    </row>
    <row r="129" spans="2:18" ht="15.5" x14ac:dyDescent="0.35">
      <c r="C129" t="s">
        <v>125</v>
      </c>
      <c r="D129" s="5">
        <v>456486031089</v>
      </c>
      <c r="E129" s="5">
        <v>491613990048</v>
      </c>
      <c r="F129" s="5">
        <v>1076292156529</v>
      </c>
      <c r="G129" s="5">
        <v>1127150372393</v>
      </c>
      <c r="I129" s="5">
        <v>491613990048</v>
      </c>
      <c r="J129" s="5">
        <v>1128774312686</v>
      </c>
      <c r="K129" s="5">
        <v>1070266607813</v>
      </c>
      <c r="L129" s="5">
        <v>1046728689285</v>
      </c>
      <c r="M129" s="5">
        <v>858082911857</v>
      </c>
      <c r="N129" s="5">
        <v>674928707547</v>
      </c>
      <c r="O129" s="5">
        <v>941448663144</v>
      </c>
      <c r="P129" s="5">
        <v>623071054910</v>
      </c>
      <c r="Q129" s="5">
        <v>235392201617</v>
      </c>
      <c r="R129" s="5">
        <v>173488710597</v>
      </c>
    </row>
    <row r="130" spans="2:18" ht="15.5" x14ac:dyDescent="0.35">
      <c r="C130" t="s">
        <v>294</v>
      </c>
      <c r="D130" s="5">
        <v>172324647000</v>
      </c>
      <c r="E130" s="5">
        <v>172324647000</v>
      </c>
      <c r="F130" s="5">
        <v>172324647000</v>
      </c>
      <c r="G130" s="5">
        <v>165528527000</v>
      </c>
      <c r="I130" s="5">
        <v>172324647000</v>
      </c>
      <c r="J130" s="5">
        <v>165528527000</v>
      </c>
      <c r="K130" s="5">
        <v>160828527000</v>
      </c>
      <c r="L130" s="5">
        <v>137664287000</v>
      </c>
      <c r="M130" s="5">
        <v>116274287000</v>
      </c>
      <c r="N130" s="5">
        <v>100974287000</v>
      </c>
      <c r="O130" s="5">
        <v>78974287000</v>
      </c>
      <c r="P130" s="5">
        <v>58974287000</v>
      </c>
      <c r="Q130" s="5">
        <v>46915740479</v>
      </c>
      <c r="R130" s="5">
        <v>30262223765</v>
      </c>
    </row>
    <row r="131" spans="2:18" ht="15.5" x14ac:dyDescent="0.35">
      <c r="C131" t="s">
        <v>295</v>
      </c>
      <c r="D131" s="5">
        <v>284161384089</v>
      </c>
      <c r="E131" s="5">
        <v>319289343048</v>
      </c>
      <c r="F131" s="5">
        <v>903967509529</v>
      </c>
      <c r="G131" s="5">
        <v>961621845393</v>
      </c>
      <c r="I131" s="5">
        <v>319289343048</v>
      </c>
      <c r="J131" s="5">
        <v>963245785686</v>
      </c>
      <c r="K131" s="5">
        <v>909438080813</v>
      </c>
      <c r="L131" s="5">
        <v>909064402285</v>
      </c>
      <c r="M131" s="5">
        <v>741808624857</v>
      </c>
      <c r="N131" s="5">
        <v>573954420547</v>
      </c>
      <c r="O131" s="5">
        <v>862474376144</v>
      </c>
      <c r="P131" s="5">
        <v>564096767910</v>
      </c>
      <c r="Q131" s="5">
        <v>188476461138</v>
      </c>
      <c r="R131" s="5">
        <v>143226486832</v>
      </c>
    </row>
    <row r="132" spans="2:18" ht="15.5" x14ac:dyDescent="0.35">
      <c r="C132" t="s">
        <v>296</v>
      </c>
      <c r="D132" s="5">
        <v>456486031089</v>
      </c>
      <c r="E132" s="5">
        <v>491613990048</v>
      </c>
      <c r="F132" s="5">
        <v>1076292156529</v>
      </c>
      <c r="G132" s="5">
        <v>1127150372393</v>
      </c>
      <c r="I132" s="5">
        <v>491613990048</v>
      </c>
      <c r="J132" s="5">
        <v>1128774312686</v>
      </c>
      <c r="K132" s="5">
        <v>1070266607813</v>
      </c>
      <c r="L132" s="5">
        <v>1046728689285</v>
      </c>
      <c r="M132" s="5">
        <v>858082911857</v>
      </c>
      <c r="N132" s="5">
        <v>674928707547</v>
      </c>
      <c r="O132" s="5">
        <v>941448663144</v>
      </c>
      <c r="P132" s="5">
        <v>623071054910</v>
      </c>
      <c r="Q132" s="5">
        <v>235392201617</v>
      </c>
      <c r="R132" s="5">
        <v>173488710597</v>
      </c>
    </row>
    <row r="133" spans="2:18" ht="15.5" x14ac:dyDescent="0.35">
      <c r="C133" t="s">
        <v>297</v>
      </c>
      <c r="D133" s="5">
        <v>1972106339</v>
      </c>
      <c r="E133" s="5">
        <v>2116166713</v>
      </c>
      <c r="F133" s="5">
        <v>2034249222</v>
      </c>
      <c r="G133" s="5">
        <v>1986777784</v>
      </c>
      <c r="I133" s="5">
        <v>2116166713</v>
      </c>
      <c r="J133" s="5">
        <v>2001763545</v>
      </c>
      <c r="K133" s="5">
        <v>1932778469</v>
      </c>
      <c r="L133" s="5">
        <v>2134786549</v>
      </c>
      <c r="M133" s="5">
        <v>35478491722</v>
      </c>
      <c r="N133" s="5">
        <v>32970836646</v>
      </c>
      <c r="O133" s="5">
        <v>30445110109</v>
      </c>
      <c r="P133" s="5">
        <v>25736507868</v>
      </c>
      <c r="Q133" s="5">
        <v>25374362971</v>
      </c>
    </row>
    <row r="134" spans="2:18" ht="15.5" x14ac:dyDescent="0.35">
      <c r="C134" t="s">
        <v>9</v>
      </c>
      <c r="D134" s="5">
        <v>1935831465747</v>
      </c>
      <c r="E134" s="5">
        <v>1971247545457</v>
      </c>
      <c r="F134" s="5">
        <v>2553521207189</v>
      </c>
      <c r="G134" s="5">
        <v>2604331951615</v>
      </c>
      <c r="I134" s="5">
        <v>1971247545457</v>
      </c>
      <c r="J134" s="5">
        <v>2605970877669</v>
      </c>
      <c r="K134" s="5">
        <v>2558747095230</v>
      </c>
      <c r="L134" s="5">
        <v>2540006373160</v>
      </c>
      <c r="M134" s="5">
        <v>2381591118212</v>
      </c>
      <c r="N134" s="5">
        <v>2194904415741</v>
      </c>
      <c r="O134" s="5">
        <v>2459404829875</v>
      </c>
      <c r="P134" s="5">
        <v>2136828455704</v>
      </c>
      <c r="Q134" s="5">
        <v>1723739164907</v>
      </c>
      <c r="R134" s="5">
        <v>645247574705</v>
      </c>
    </row>
    <row r="135" spans="2:18" ht="15.5" x14ac:dyDescent="0.35">
      <c r="C135" t="s">
        <v>126</v>
      </c>
      <c r="D135" s="5">
        <v>3858685498412</v>
      </c>
      <c r="E135" s="5">
        <v>4043811090847</v>
      </c>
      <c r="F135" s="5">
        <v>4860004015600</v>
      </c>
      <c r="G135" s="5">
        <v>5137901829315</v>
      </c>
      <c r="I135" s="5">
        <v>4043811090847</v>
      </c>
      <c r="J135" s="5">
        <v>5727273558260</v>
      </c>
      <c r="K135" s="5">
        <v>5561533835483</v>
      </c>
      <c r="L135" s="5">
        <v>5424428338683</v>
      </c>
      <c r="M135" s="5">
        <v>5973999226008</v>
      </c>
      <c r="N135" s="5">
        <v>6081882876649</v>
      </c>
      <c r="O135" s="5">
        <v>6197314112122</v>
      </c>
      <c r="P135" s="5">
        <v>5890299960562</v>
      </c>
      <c r="Q135" s="5">
        <v>4607728182813</v>
      </c>
      <c r="R135" s="5">
        <v>2028938000509</v>
      </c>
    </row>
    <row r="136" spans="2:18" ht="15.5" x14ac:dyDescent="0.35">
      <c r="C136" t="s">
        <v>127</v>
      </c>
      <c r="D136" s="5">
        <v>9572000000</v>
      </c>
      <c r="E136" s="5">
        <v>9572000000</v>
      </c>
      <c r="F136" s="5">
        <v>9572000000</v>
      </c>
      <c r="G136" s="5">
        <v>9572000000</v>
      </c>
      <c r="I136" s="5">
        <v>9572000000</v>
      </c>
      <c r="J136" s="5">
        <v>9572000000</v>
      </c>
      <c r="K136" s="5">
        <v>9572000000</v>
      </c>
      <c r="L136" s="5">
        <v>9572000000</v>
      </c>
      <c r="M136" s="5">
        <v>9572000000</v>
      </c>
      <c r="N136" s="5">
        <v>9572000000</v>
      </c>
      <c r="O136" s="5">
        <v>9572000000</v>
      </c>
      <c r="P136" s="5">
        <v>9572000000</v>
      </c>
      <c r="Q136" s="5">
        <v>9572000000</v>
      </c>
      <c r="R136" s="5">
        <v>4800000000</v>
      </c>
    </row>
    <row r="138" spans="2:18" ht="15.5" x14ac:dyDescent="0.35">
      <c r="B138" t="s">
        <v>128</v>
      </c>
      <c r="C138" t="s">
        <v>129</v>
      </c>
      <c r="D138" s="5">
        <v>-257329351218</v>
      </c>
      <c r="E138" s="5">
        <v>175605859733</v>
      </c>
      <c r="F138" s="5">
        <v>-18866544993</v>
      </c>
      <c r="G138" s="5">
        <v>-162692469700</v>
      </c>
      <c r="I138" s="5">
        <v>-445148798872</v>
      </c>
      <c r="J138" s="5">
        <v>-256579676507</v>
      </c>
      <c r="K138" s="5">
        <v>567737501739</v>
      </c>
      <c r="L138" s="5">
        <v>-597870549197</v>
      </c>
      <c r="M138" s="5">
        <v>103325707566</v>
      </c>
      <c r="N138" s="5">
        <v>101478790125</v>
      </c>
      <c r="O138" s="5">
        <v>139274396623</v>
      </c>
      <c r="P138" s="5">
        <v>878803163131</v>
      </c>
      <c r="Q138" s="5">
        <v>636505099056</v>
      </c>
      <c r="R138" s="5">
        <v>-228315163086</v>
      </c>
    </row>
    <row r="139" spans="2:18" ht="15.5" x14ac:dyDescent="0.35">
      <c r="C139" t="s">
        <v>298</v>
      </c>
      <c r="D139" s="5">
        <v>123581710984</v>
      </c>
      <c r="E139" s="5">
        <v>477190917295</v>
      </c>
      <c r="F139" s="5">
        <v>558087103960</v>
      </c>
      <c r="G139" s="5">
        <v>421896946459</v>
      </c>
      <c r="I139" s="5">
        <v>1751300356245</v>
      </c>
      <c r="J139" s="5">
        <v>3438249913161</v>
      </c>
      <c r="K139" s="5">
        <v>3806752913466</v>
      </c>
      <c r="L139" s="5">
        <v>2931947867564</v>
      </c>
      <c r="M139" s="5">
        <v>3190933800003</v>
      </c>
      <c r="N139" s="5">
        <v>3287367130737</v>
      </c>
      <c r="O139" s="5">
        <v>4350432163571</v>
      </c>
      <c r="P139" s="5">
        <v>4777031956539</v>
      </c>
      <c r="Q139" s="5">
        <v>3551143587964</v>
      </c>
      <c r="R139" s="5">
        <v>1544414465656</v>
      </c>
    </row>
    <row r="140" spans="2:18" ht="15.5" x14ac:dyDescent="0.35">
      <c r="C140" t="s">
        <v>508</v>
      </c>
      <c r="D140" s="5">
        <v>-323643134595</v>
      </c>
      <c r="E140" s="5">
        <v>-235923337651</v>
      </c>
      <c r="F140" s="5">
        <v>-493293506773</v>
      </c>
      <c r="G140" s="5">
        <v>-524501387353</v>
      </c>
      <c r="I140" s="5">
        <v>-1917428483655</v>
      </c>
      <c r="J140" s="5">
        <v>-3357436333564</v>
      </c>
      <c r="K140" s="5">
        <v>-3074324066846</v>
      </c>
      <c r="L140" s="5">
        <v>-3432974558792</v>
      </c>
      <c r="M140" s="5">
        <v>-2930421021618</v>
      </c>
      <c r="N140" s="5">
        <v>-2825669660577</v>
      </c>
      <c r="O140" s="5">
        <v>-4117123777927</v>
      </c>
      <c r="P140" s="5">
        <v>-3572563767191</v>
      </c>
      <c r="Q140" s="5">
        <v>-2763465164776</v>
      </c>
      <c r="R140" s="5">
        <v>-1694794117966</v>
      </c>
    </row>
    <row r="141" spans="2:18" ht="15.5" x14ac:dyDescent="0.35">
      <c r="C141" t="s">
        <v>806</v>
      </c>
      <c r="D141" s="5">
        <v>-45370474363</v>
      </c>
      <c r="E141" s="5">
        <v>-33172917966</v>
      </c>
      <c r="F141" s="5">
        <v>-71085799981</v>
      </c>
      <c r="G141" s="5">
        <v>-38854449861</v>
      </c>
      <c r="I141" s="5">
        <v>-184245703753</v>
      </c>
      <c r="J141" s="5">
        <v>-114423879780</v>
      </c>
      <c r="K141" s="5">
        <v>-71130491661</v>
      </c>
      <c r="L141" s="5">
        <v>-66430261557</v>
      </c>
      <c r="M141" s="5">
        <v>-52585886754</v>
      </c>
      <c r="N141" s="5">
        <v>-58678803488</v>
      </c>
      <c r="O141" s="5">
        <v>-70475502308</v>
      </c>
      <c r="P141" s="5">
        <v>-96264791123</v>
      </c>
      <c r="Q141" s="5">
        <v>-63736014626</v>
      </c>
      <c r="R141" s="5">
        <v>-28143413608</v>
      </c>
    </row>
    <row r="142" spans="2:18" ht="15.5" x14ac:dyDescent="0.35">
      <c r="C142" t="s">
        <v>807</v>
      </c>
      <c r="K142" s="5">
        <v>-1699654400</v>
      </c>
      <c r="L142" s="5">
        <v>-2769223296</v>
      </c>
      <c r="M142" s="5">
        <v>-5169015493</v>
      </c>
      <c r="N142" s="5">
        <v>-2016545577</v>
      </c>
      <c r="O142" s="5">
        <v>-3574843415</v>
      </c>
      <c r="P142" s="5">
        <v>-1906247631</v>
      </c>
      <c r="Q142" s="5">
        <v>-195300000</v>
      </c>
      <c r="R142" s="5">
        <v>-455745000</v>
      </c>
    </row>
    <row r="143" spans="2:18" ht="15.5" x14ac:dyDescent="0.35">
      <c r="C143" t="s">
        <v>474</v>
      </c>
      <c r="D143" s="5">
        <v>1980820853</v>
      </c>
      <c r="E143" s="5">
        <v>6292387031</v>
      </c>
      <c r="F143" s="5">
        <v>538168663</v>
      </c>
      <c r="G143" s="5">
        <v>4650154591</v>
      </c>
      <c r="I143" s="5">
        <v>13404991919</v>
      </c>
      <c r="J143" s="5">
        <v>11066906027</v>
      </c>
      <c r="K143" s="5">
        <v>13889936325</v>
      </c>
      <c r="L143" s="5">
        <v>19869488622</v>
      </c>
      <c r="M143" s="5">
        <v>29507026656</v>
      </c>
    </row>
    <row r="144" spans="2:18" ht="15.5" x14ac:dyDescent="0.35">
      <c r="C144" t="s">
        <v>808</v>
      </c>
      <c r="D144" s="5">
        <v>-3786792223</v>
      </c>
      <c r="E144" s="5">
        <v>-5132326504</v>
      </c>
      <c r="F144" s="5">
        <v>1272943257</v>
      </c>
      <c r="G144" s="5">
        <v>-8534587102</v>
      </c>
      <c r="I144" s="5">
        <v>-20231573333</v>
      </c>
      <c r="J144" s="5">
        <v>-28254570874</v>
      </c>
      <c r="K144" s="5">
        <v>-66403042574</v>
      </c>
      <c r="L144" s="5">
        <v>-56458775311</v>
      </c>
      <c r="M144" s="5">
        <v>-56806285652</v>
      </c>
    </row>
    <row r="145" spans="3:18" ht="15.5" x14ac:dyDescent="0.35">
      <c r="C145" t="s">
        <v>350</v>
      </c>
      <c r="D145" s="5">
        <v>-11897453244</v>
      </c>
      <c r="E145" s="5">
        <v>-32488801945</v>
      </c>
      <c r="F145" s="5">
        <v>-12574342199</v>
      </c>
      <c r="G145" s="5">
        <v>-21233578945</v>
      </c>
      <c r="I145" s="5">
        <v>-94774967709</v>
      </c>
      <c r="J145" s="5">
        <v>-222969376324</v>
      </c>
      <c r="K145" s="5">
        <v>-91861198820</v>
      </c>
      <c r="L145" s="5">
        <v>-27644373116</v>
      </c>
      <c r="M145" s="5">
        <v>-99432168572</v>
      </c>
      <c r="N145" s="5">
        <v>-296391191431</v>
      </c>
      <c r="O145" s="5">
        <v>-28521967088</v>
      </c>
      <c r="P145" s="5">
        <v>-268970174574</v>
      </c>
      <c r="Q145" s="5">
        <v>-81380955940</v>
      </c>
      <c r="R145" s="5">
        <v>-43030833324</v>
      </c>
    </row>
    <row r="146" spans="3:18" ht="15.5" x14ac:dyDescent="0.35">
      <c r="C146" t="s">
        <v>152</v>
      </c>
      <c r="D146" s="5">
        <v>47601988167</v>
      </c>
      <c r="E146" s="5">
        <v>-11616601958</v>
      </c>
      <c r="F146" s="5">
        <v>-21525763236</v>
      </c>
      <c r="G146" s="5">
        <v>-69417990181</v>
      </c>
      <c r="I146" s="5">
        <v>-331377862529</v>
      </c>
      <c r="J146" s="5">
        <v>197755009015</v>
      </c>
      <c r="K146" s="5">
        <v>-464953285099</v>
      </c>
      <c r="L146" s="5">
        <v>-36403250856</v>
      </c>
      <c r="M146" s="5">
        <v>-46336037193</v>
      </c>
      <c r="N146" s="5">
        <v>225420131509</v>
      </c>
      <c r="O146" s="5">
        <v>45170046027</v>
      </c>
      <c r="P146" s="5">
        <v>-678548917198</v>
      </c>
      <c r="Q146" s="5">
        <v>982314268118</v>
      </c>
      <c r="R146" s="5">
        <v>485557891181</v>
      </c>
    </row>
    <row r="147" spans="3:18" ht="15.5" x14ac:dyDescent="0.35">
      <c r="C147" t="s">
        <v>142</v>
      </c>
      <c r="D147" s="5">
        <v>-59615779210</v>
      </c>
      <c r="E147" s="5">
        <v>58694485588</v>
      </c>
      <c r="F147" s="5">
        <v>47508599462</v>
      </c>
      <c r="G147" s="5">
        <v>-2356267320</v>
      </c>
      <c r="I147" s="5">
        <v>136913760264</v>
      </c>
      <c r="J147" s="5">
        <v>53036938771</v>
      </c>
      <c r="K147" s="5">
        <v>18083093325</v>
      </c>
      <c r="L147" s="5">
        <v>81287794672</v>
      </c>
      <c r="M147" s="5">
        <v>-97362332345</v>
      </c>
      <c r="N147" s="5">
        <v>-275470144102</v>
      </c>
      <c r="O147" s="5">
        <v>-493459531403</v>
      </c>
      <c r="P147" s="5">
        <v>-134174999192</v>
      </c>
      <c r="Q147" s="5">
        <v>-59446589479</v>
      </c>
      <c r="R147" s="5">
        <v>-221644655717</v>
      </c>
    </row>
    <row r="148" spans="3:18" ht="15.5" x14ac:dyDescent="0.35">
      <c r="C148" t="s">
        <v>809</v>
      </c>
      <c r="M148" s="5">
        <v>-155775011892</v>
      </c>
      <c r="N148" s="5">
        <v>-158042238936</v>
      </c>
      <c r="O148" s="5">
        <v>-14182087035</v>
      </c>
      <c r="P148" s="5">
        <v>-72974001111</v>
      </c>
      <c r="Q148" s="5">
        <v>-34916334220</v>
      </c>
      <c r="R148" s="5">
        <v>-7589445438</v>
      </c>
    </row>
    <row r="149" spans="3:18" ht="15.5" x14ac:dyDescent="0.35">
      <c r="C149" t="s">
        <v>810</v>
      </c>
      <c r="P149" s="5">
        <v>-281200000</v>
      </c>
      <c r="Q149" s="5">
        <v>-335471340</v>
      </c>
      <c r="R149" s="5">
        <v>-101233961711</v>
      </c>
    </row>
    <row r="150" spans="3:18" ht="15.5" x14ac:dyDescent="0.35">
      <c r="C150" t="s">
        <v>619</v>
      </c>
    </row>
    <row r="151" spans="3:18" ht="15.5" x14ac:dyDescent="0.35">
      <c r="C151" t="s">
        <v>811</v>
      </c>
      <c r="L151" s="5">
        <v>2700000000</v>
      </c>
    </row>
    <row r="152" spans="3:18" ht="15.5" x14ac:dyDescent="0.35">
      <c r="C152" t="s">
        <v>812</v>
      </c>
      <c r="M152" s="5">
        <v>-150000000</v>
      </c>
      <c r="N152" s="5">
        <v>-757575758</v>
      </c>
      <c r="O152" s="5">
        <v>-125000000000</v>
      </c>
      <c r="P152" s="5">
        <v>-687000000</v>
      </c>
    </row>
    <row r="153" spans="3:18" ht="15.5" x14ac:dyDescent="0.35">
      <c r="C153" t="s">
        <v>151</v>
      </c>
      <c r="E153" s="5">
        <v>-2900000</v>
      </c>
      <c r="F153" s="5">
        <v>483301333</v>
      </c>
      <c r="G153" s="5">
        <v>-466451333</v>
      </c>
      <c r="I153" s="5">
        <v>-2900000</v>
      </c>
      <c r="J153" s="5">
        <v>-2587808524</v>
      </c>
      <c r="K153" s="5">
        <v>-15680029859</v>
      </c>
      <c r="L153" s="5">
        <v>-9221123428</v>
      </c>
      <c r="M153" s="5">
        <v>-7013881982</v>
      </c>
      <c r="N153" s="5">
        <v>-5515506101</v>
      </c>
      <c r="O153" s="5">
        <v>-83889447204</v>
      </c>
      <c r="P153" s="5">
        <v>-41410417000</v>
      </c>
      <c r="Q153" s="5">
        <v>-32333083260</v>
      </c>
      <c r="R153" s="5">
        <v>-17648512000</v>
      </c>
    </row>
    <row r="154" spans="3:18" ht="15.5" x14ac:dyDescent="0.35">
      <c r="C154" t="s">
        <v>150</v>
      </c>
      <c r="M154" s="5">
        <v>-267208912</v>
      </c>
      <c r="N154" s="5">
        <v>-5644579334</v>
      </c>
    </row>
    <row r="155" spans="3:18" ht="15.5" x14ac:dyDescent="0.35">
      <c r="C155" t="s">
        <v>813</v>
      </c>
      <c r="E155" s="5">
        <v>189230537</v>
      </c>
      <c r="F155" s="5">
        <v>-189230537</v>
      </c>
      <c r="J155" s="5">
        <v>662959464</v>
      </c>
      <c r="K155" s="5">
        <v>611878055</v>
      </c>
      <c r="L155" s="5">
        <v>-662325751</v>
      </c>
      <c r="N155" s="5">
        <v>10000000000</v>
      </c>
      <c r="O155" s="5">
        <v>-204366195817</v>
      </c>
    </row>
    <row r="156" spans="3:18" ht="15.5" x14ac:dyDescent="0.35">
      <c r="C156" t="s">
        <v>814</v>
      </c>
      <c r="D156" s="5">
        <v>-170751229763</v>
      </c>
      <c r="E156" s="5">
        <v>-1119988725</v>
      </c>
      <c r="F156" s="5">
        <v>40708475931</v>
      </c>
      <c r="G156" s="5">
        <v>-56422974747</v>
      </c>
      <c r="I156" s="5">
        <v>-16834487541</v>
      </c>
      <c r="J156" s="5">
        <v>-13525941367</v>
      </c>
      <c r="K156" s="5">
        <v>-32042728639</v>
      </c>
      <c r="L156" s="5">
        <v>-15019665917</v>
      </c>
      <c r="M156" s="5">
        <v>-43196277121</v>
      </c>
      <c r="N156" s="5">
        <v>-135553497133</v>
      </c>
      <c r="O156" s="5">
        <v>-211780815219</v>
      </c>
      <c r="P156" s="5">
        <v>-17588521322</v>
      </c>
      <c r="Q156" s="5">
        <v>8138299341</v>
      </c>
      <c r="R156" s="5">
        <v>-95172736568</v>
      </c>
    </row>
    <row r="157" spans="3:18" ht="15.5" x14ac:dyDescent="0.35">
      <c r="C157" t="s">
        <v>815</v>
      </c>
      <c r="D157" s="5">
        <v>109154629700</v>
      </c>
      <c r="E157" s="5">
        <v>16686179078</v>
      </c>
      <c r="F157" s="5">
        <v>5967884072</v>
      </c>
      <c r="G157" s="5">
        <v>49883004169</v>
      </c>
      <c r="I157" s="5">
        <v>103696578219</v>
      </c>
      <c r="J157" s="5">
        <v>78441800867</v>
      </c>
      <c r="K157" s="5">
        <v>51304037443</v>
      </c>
      <c r="L157" s="5">
        <v>83621421146</v>
      </c>
      <c r="M157" s="5">
        <v>79533020906</v>
      </c>
      <c r="N157" s="5">
        <v>20043253160</v>
      </c>
      <c r="O157" s="5">
        <v>145759013872</v>
      </c>
    </row>
    <row r="158" spans="3:18" ht="15.5" x14ac:dyDescent="0.35">
      <c r="C158" t="s">
        <v>581</v>
      </c>
    </row>
    <row r="159" spans="3:18" ht="15.5" x14ac:dyDescent="0.35">
      <c r="C159" t="s">
        <v>355</v>
      </c>
    </row>
    <row r="160" spans="3:18" ht="15.5" x14ac:dyDescent="0.35">
      <c r="C160" t="s">
        <v>736</v>
      </c>
    </row>
    <row r="161" spans="3:18" ht="15.5" x14ac:dyDescent="0.35">
      <c r="C161" t="s">
        <v>816</v>
      </c>
      <c r="E161" s="5">
        <v>-852190000</v>
      </c>
      <c r="I161" s="5">
        <v>-852190000</v>
      </c>
      <c r="J161" s="5">
        <v>-3020977696</v>
      </c>
    </row>
    <row r="162" spans="3:18" ht="15.5" x14ac:dyDescent="0.35">
      <c r="C162" t="s">
        <v>676</v>
      </c>
      <c r="E162" s="5">
        <v>-22498232333</v>
      </c>
      <c r="I162" s="5">
        <v>-22498232333</v>
      </c>
      <c r="J162" s="5">
        <v>-18000000000</v>
      </c>
    </row>
    <row r="163" spans="3:18" ht="15.5" x14ac:dyDescent="0.35">
      <c r="C163" t="s">
        <v>817</v>
      </c>
      <c r="E163" s="5">
        <v>60000000000</v>
      </c>
      <c r="I163" s="5">
        <v>60000000000</v>
      </c>
    </row>
    <row r="164" spans="3:18" ht="15.5" x14ac:dyDescent="0.35">
      <c r="C164" t="s">
        <v>818</v>
      </c>
      <c r="P164" s="5">
        <v>-1233859759</v>
      </c>
    </row>
    <row r="165" spans="3:18" ht="15.5" x14ac:dyDescent="0.35">
      <c r="C165" t="s">
        <v>153</v>
      </c>
      <c r="D165" s="5">
        <v>47601988167</v>
      </c>
      <c r="E165" s="5">
        <v>-11616601958</v>
      </c>
      <c r="F165" s="5">
        <v>-21525763236</v>
      </c>
      <c r="G165" s="5">
        <v>-69417990181</v>
      </c>
      <c r="I165" s="5">
        <v>-331377862529</v>
      </c>
      <c r="J165" s="5">
        <v>197755009015</v>
      </c>
      <c r="K165" s="5">
        <v>-464953285099</v>
      </c>
      <c r="L165" s="5">
        <v>-36403250856</v>
      </c>
      <c r="M165" s="5">
        <v>-46336037193</v>
      </c>
      <c r="N165" s="5">
        <v>225420131509</v>
      </c>
      <c r="O165" s="5">
        <v>45170046027</v>
      </c>
      <c r="P165" s="5">
        <v>-678548917198</v>
      </c>
      <c r="Q165" s="5">
        <v>982314268118</v>
      </c>
      <c r="R165" s="5">
        <v>485557891181</v>
      </c>
    </row>
    <row r="166" spans="3:18" ht="15.5" x14ac:dyDescent="0.35">
      <c r="C166" t="s">
        <v>525</v>
      </c>
      <c r="D166" s="5">
        <v>66364672319</v>
      </c>
      <c r="E166" s="5">
        <v>68124603387</v>
      </c>
      <c r="I166" s="5">
        <v>68124603387</v>
      </c>
      <c r="J166" s="5">
        <v>463186818225</v>
      </c>
      <c r="K166" s="5">
        <v>362500000000</v>
      </c>
      <c r="L166" s="5">
        <v>1291400808000</v>
      </c>
      <c r="M166" s="5">
        <v>1079186113280</v>
      </c>
      <c r="N166" s="5">
        <v>865215046886</v>
      </c>
      <c r="O166" s="5">
        <v>379300000000</v>
      </c>
      <c r="Q166" s="5">
        <v>629881296251</v>
      </c>
      <c r="R166" s="5">
        <v>318000000000</v>
      </c>
    </row>
    <row r="167" spans="3:18" ht="15.5" x14ac:dyDescent="0.35">
      <c r="C167" t="s">
        <v>526</v>
      </c>
      <c r="D167" s="5">
        <v>-12621491929</v>
      </c>
      <c r="E167" s="5">
        <v>-64501395387</v>
      </c>
      <c r="F167" s="5">
        <v>-24756153073</v>
      </c>
      <c r="G167" s="5">
        <v>-59265600000</v>
      </c>
      <c r="I167" s="5">
        <v>-367086346630</v>
      </c>
      <c r="J167" s="5">
        <v>-220686818225</v>
      </c>
      <c r="K167" s="5">
        <v>-733000000000</v>
      </c>
      <c r="L167" s="5">
        <v>-1220537986780</v>
      </c>
      <c r="M167" s="5">
        <v>-1056263981386</v>
      </c>
      <c r="N167" s="5">
        <v>-526845315377</v>
      </c>
      <c r="O167" s="5">
        <v>-202454684623</v>
      </c>
      <c r="P167" s="5">
        <v>-613423524679</v>
      </c>
      <c r="Q167" s="5">
        <v>-438964893723</v>
      </c>
      <c r="R167" s="5">
        <v>-64817562599</v>
      </c>
    </row>
    <row r="168" spans="3:18" ht="15.5" x14ac:dyDescent="0.35">
      <c r="C168" t="s">
        <v>314</v>
      </c>
      <c r="D168" s="5">
        <v>-2354400000</v>
      </c>
      <c r="E168" s="5">
        <v>-9417600000</v>
      </c>
      <c r="F168" s="5">
        <v>4708800000</v>
      </c>
      <c r="G168" s="5">
        <v>-2354400000</v>
      </c>
      <c r="I168" s="5">
        <v>-9417600000</v>
      </c>
      <c r="J168" s="5">
        <v>-8938000000</v>
      </c>
      <c r="K168" s="5">
        <v>-7030500000</v>
      </c>
      <c r="L168" s="5">
        <v>-5155700000</v>
      </c>
      <c r="M168" s="5">
        <v>-2812200000</v>
      </c>
    </row>
    <row r="169" spans="3:18" ht="15.5" x14ac:dyDescent="0.35">
      <c r="C169" t="s">
        <v>819</v>
      </c>
      <c r="E169" s="5">
        <v>4019546547</v>
      </c>
      <c r="F169" s="5">
        <v>-2713410921</v>
      </c>
      <c r="G169" s="5">
        <v>2775716921</v>
      </c>
      <c r="I169" s="5">
        <v>4019546547</v>
      </c>
      <c r="J169" s="5">
        <v>1828139889</v>
      </c>
      <c r="K169" s="5">
        <v>2144497475</v>
      </c>
      <c r="L169" s="5">
        <v>-2864756765</v>
      </c>
      <c r="M169" s="5">
        <v>21086436565</v>
      </c>
      <c r="O169" s="5">
        <v>1605258650</v>
      </c>
      <c r="P169" s="5">
        <v>-8751830038</v>
      </c>
      <c r="R169" s="5">
        <v>14793451537</v>
      </c>
    </row>
    <row r="170" spans="3:18" ht="15.5" x14ac:dyDescent="0.35">
      <c r="C170" t="s">
        <v>371</v>
      </c>
      <c r="E170" s="5">
        <v>-4709430001</v>
      </c>
      <c r="F170" s="5">
        <v>1</v>
      </c>
      <c r="G170" s="5">
        <v>-2039120000</v>
      </c>
      <c r="I170" s="5">
        <v>-6748550000</v>
      </c>
      <c r="J170" s="5">
        <v>-9380560000</v>
      </c>
      <c r="K170" s="5">
        <v>-23164240000</v>
      </c>
      <c r="L170" s="5">
        <v>-42786840000</v>
      </c>
      <c r="M170" s="5">
        <v>-30726120000</v>
      </c>
      <c r="N170" s="5">
        <v>-112949600000</v>
      </c>
      <c r="O170" s="5">
        <v>-133280528000</v>
      </c>
      <c r="P170" s="5">
        <v>-56570520000</v>
      </c>
      <c r="Q170" s="5">
        <v>-42967946050</v>
      </c>
      <c r="R170" s="5">
        <v>-32417997757</v>
      </c>
    </row>
    <row r="171" spans="3:18" ht="15.5" x14ac:dyDescent="0.35">
      <c r="C171" t="s">
        <v>566</v>
      </c>
      <c r="E171" s="5">
        <v>-37942500</v>
      </c>
      <c r="I171" s="5">
        <v>-37942500</v>
      </c>
    </row>
    <row r="172" spans="3:18" ht="15.5" x14ac:dyDescent="0.35">
      <c r="C172" t="s">
        <v>749</v>
      </c>
      <c r="R172" s="5">
        <v>250000000000</v>
      </c>
    </row>
    <row r="173" spans="3:18" ht="15.5" x14ac:dyDescent="0.35">
      <c r="C173" t="s">
        <v>820</v>
      </c>
      <c r="P173" s="5">
        <v>196957519</v>
      </c>
      <c r="Q173" s="5">
        <v>832880000000</v>
      </c>
    </row>
    <row r="174" spans="3:18" ht="15.5" x14ac:dyDescent="0.35">
      <c r="C174" t="s">
        <v>821</v>
      </c>
      <c r="Q174" s="5">
        <v>-23014188360</v>
      </c>
    </row>
    <row r="175" spans="3:18" ht="15.5" x14ac:dyDescent="0.35">
      <c r="C175" t="s">
        <v>423</v>
      </c>
      <c r="Q175" s="5">
        <v>24500000000</v>
      </c>
    </row>
    <row r="176" spans="3:18" ht="15.5" x14ac:dyDescent="0.35">
      <c r="C176" t="s">
        <v>493</v>
      </c>
      <c r="E176" s="5">
        <v>37942500</v>
      </c>
      <c r="F176" s="5">
        <v>-37942500</v>
      </c>
    </row>
    <row r="177" spans="2:18" ht="15.5" x14ac:dyDescent="0.35">
      <c r="C177" t="s">
        <v>165</v>
      </c>
      <c r="D177" s="5">
        <v>-269343142261</v>
      </c>
      <c r="E177" s="5">
        <v>222683743363</v>
      </c>
      <c r="F177" s="5">
        <v>7116291233</v>
      </c>
      <c r="G177" s="5">
        <v>-234466727201</v>
      </c>
      <c r="I177" s="5">
        <v>-639612901137</v>
      </c>
      <c r="J177" s="5">
        <v>-5787728721</v>
      </c>
      <c r="K177" s="5">
        <v>120867309965</v>
      </c>
      <c r="L177" s="5">
        <v>-552986005381</v>
      </c>
      <c r="M177" s="5">
        <v>-40372661972</v>
      </c>
      <c r="N177" s="5">
        <v>51428777532</v>
      </c>
      <c r="O177" s="5">
        <v>-309015088753</v>
      </c>
      <c r="P177" s="5">
        <v>66079246741</v>
      </c>
      <c r="Q177" s="5">
        <v>1559372777695</v>
      </c>
      <c r="R177" s="5">
        <v>35598072378</v>
      </c>
    </row>
    <row r="178" spans="2:18" ht="15.5" x14ac:dyDescent="0.35">
      <c r="C178" t="s">
        <v>166</v>
      </c>
      <c r="D178" s="5">
        <v>391127569575</v>
      </c>
      <c r="I178" s="5">
        <v>1030732161959</v>
      </c>
      <c r="J178" s="5">
        <v>1036429035233</v>
      </c>
      <c r="K178" s="5">
        <v>916343786462</v>
      </c>
      <c r="L178" s="5">
        <v>1467874131042</v>
      </c>
      <c r="M178" s="5">
        <v>1507999460818</v>
      </c>
      <c r="N178" s="5">
        <v>1456213508216</v>
      </c>
      <c r="O178" s="5">
        <v>1765908779931</v>
      </c>
      <c r="P178" s="5">
        <v>1698735455837</v>
      </c>
      <c r="Q178" s="5">
        <v>139362678142</v>
      </c>
      <c r="R178" s="5">
        <v>103764605766</v>
      </c>
    </row>
    <row r="179" spans="2:18" ht="15.5" x14ac:dyDescent="0.35">
      <c r="C179" t="s">
        <v>167</v>
      </c>
      <c r="D179" s="5">
        <v>234063</v>
      </c>
      <c r="E179" s="5">
        <v>452671</v>
      </c>
      <c r="F179" s="5">
        <v>217066</v>
      </c>
      <c r="G179" s="5">
        <v>27611150</v>
      </c>
      <c r="I179" s="5">
        <v>8308753</v>
      </c>
      <c r="J179" s="5">
        <v>90855447</v>
      </c>
      <c r="K179" s="5">
        <v>-782061194</v>
      </c>
      <c r="L179" s="5">
        <v>1455660801</v>
      </c>
      <c r="M179" s="5">
        <v>247332196</v>
      </c>
      <c r="N179" s="5">
        <v>357175070</v>
      </c>
      <c r="O179" s="5">
        <v>-680182962</v>
      </c>
      <c r="P179" s="5">
        <v>1094077353</v>
      </c>
    </row>
    <row r="180" spans="2:18" ht="15.5" x14ac:dyDescent="0.35">
      <c r="C180" t="s">
        <v>168</v>
      </c>
      <c r="D180" s="5">
        <v>121784661377</v>
      </c>
      <c r="E180" s="5">
        <v>222684196034</v>
      </c>
      <c r="F180" s="5">
        <v>7116508299</v>
      </c>
      <c r="G180" s="5">
        <v>-234439116051</v>
      </c>
      <c r="I180" s="5">
        <v>391127569575</v>
      </c>
      <c r="J180" s="5">
        <v>1030732161959</v>
      </c>
      <c r="K180" s="5">
        <v>1036429035233</v>
      </c>
      <c r="L180" s="5">
        <v>916343786462</v>
      </c>
      <c r="M180" s="5">
        <v>1467874131042</v>
      </c>
      <c r="N180" s="5">
        <v>1507999460818</v>
      </c>
      <c r="O180" s="5">
        <v>1456213508216</v>
      </c>
      <c r="P180" s="5">
        <v>1765908779931</v>
      </c>
      <c r="Q180" s="5">
        <v>1698735455837</v>
      </c>
      <c r="R180" s="5">
        <v>139362678144</v>
      </c>
    </row>
    <row r="182" spans="2:18" ht="15.5" x14ac:dyDescent="0.35">
      <c r="B182" t="s">
        <v>169</v>
      </c>
      <c r="C182" t="s">
        <v>11</v>
      </c>
      <c r="D182" s="5">
        <v>9570000000</v>
      </c>
      <c r="E182" s="5">
        <v>9570000000</v>
      </c>
      <c r="F182" s="5">
        <v>9570000000</v>
      </c>
      <c r="G182" s="5">
        <v>9570000000</v>
      </c>
      <c r="I182" s="5">
        <v>9570000000</v>
      </c>
      <c r="J182" s="5">
        <v>9570000000</v>
      </c>
      <c r="K182" s="5">
        <v>9570000000</v>
      </c>
      <c r="L182" s="5">
        <v>9570000000</v>
      </c>
      <c r="M182" s="5">
        <v>9570000000</v>
      </c>
      <c r="N182" s="5">
        <v>9570000000</v>
      </c>
      <c r="O182" s="5">
        <v>9570000000</v>
      </c>
      <c r="P182" s="5">
        <v>9570000000</v>
      </c>
      <c r="Q182" s="5">
        <v>9570000000</v>
      </c>
      <c r="R182" s="5">
        <v>4800000000</v>
      </c>
    </row>
    <row r="183" spans="2:18" ht="15.5" x14ac:dyDescent="0.35">
      <c r="C183" t="s">
        <v>170</v>
      </c>
      <c r="D183" s="6">
        <v>-3.67</v>
      </c>
      <c r="E183" s="6">
        <v>-60.59</v>
      </c>
      <c r="F183" s="6">
        <v>-5.31</v>
      </c>
      <c r="G183" s="6">
        <v>0.01</v>
      </c>
    </row>
    <row r="184" spans="2:18" ht="15.5" x14ac:dyDescent="0.35">
      <c r="C184" t="s">
        <v>171</v>
      </c>
      <c r="D184" s="6">
        <v>-16.079999999999998</v>
      </c>
      <c r="E184" s="6">
        <v>-1.1599999999999999</v>
      </c>
      <c r="F184" s="6">
        <v>-13.18</v>
      </c>
      <c r="G184" s="5">
        <v>5200</v>
      </c>
    </row>
    <row r="185" spans="2:18" ht="15.5" x14ac:dyDescent="0.35">
      <c r="C185" t="s">
        <v>59</v>
      </c>
      <c r="D185" s="6">
        <v>2.64</v>
      </c>
      <c r="E185" s="6">
        <v>1.49</v>
      </c>
      <c r="F185" s="6">
        <v>2.5099999999999998</v>
      </c>
      <c r="G185" s="6">
        <v>1.37</v>
      </c>
    </row>
    <row r="186" spans="2:18" ht="15.5" x14ac:dyDescent="0.35">
      <c r="C186" t="s">
        <v>172</v>
      </c>
      <c r="D186" s="5">
        <v>-31840000000</v>
      </c>
      <c r="E186" s="5">
        <v>95190000000</v>
      </c>
      <c r="F186" s="5">
        <v>-38980000000</v>
      </c>
      <c r="G186" s="5">
        <v>19860000000</v>
      </c>
    </row>
    <row r="187" spans="2:18" ht="15.5" x14ac:dyDescent="0.35">
      <c r="C187" t="s">
        <v>173</v>
      </c>
      <c r="D187" s="6">
        <v>-9.1000000000000004E-3</v>
      </c>
      <c r="E187" s="6">
        <v>-0.1434</v>
      </c>
      <c r="F187" s="6">
        <v>-1.0500000000000001E-2</v>
      </c>
      <c r="G187" s="5">
        <v>0</v>
      </c>
    </row>
    <row r="188" spans="2:18" ht="15.5" x14ac:dyDescent="0.35">
      <c r="C188" t="s">
        <v>174</v>
      </c>
      <c r="D188" s="6">
        <v>-1.8200000000000001E-2</v>
      </c>
      <c r="E188" s="6">
        <v>-0.29449999999999998</v>
      </c>
      <c r="F188" s="6">
        <v>-1.9900000000000001E-2</v>
      </c>
      <c r="G188" s="5">
        <v>0</v>
      </c>
    </row>
    <row r="189" spans="2:18" ht="15.5" x14ac:dyDescent="0.35">
      <c r="C189" t="s">
        <v>175</v>
      </c>
      <c r="D189" s="6">
        <v>-1.52E-2</v>
      </c>
      <c r="E189" s="6">
        <v>-1.0200000000000001E-2</v>
      </c>
      <c r="F189" s="6">
        <v>-1.37E-2</v>
      </c>
      <c r="G189" s="6">
        <v>4.7999999999999996E-3</v>
      </c>
    </row>
    <row r="190" spans="2:18" ht="15.5" x14ac:dyDescent="0.35">
      <c r="C190" t="s">
        <v>176</v>
      </c>
      <c r="D190" s="6">
        <v>-9.17</v>
      </c>
      <c r="E190" s="6">
        <v>-11.28</v>
      </c>
      <c r="F190" s="6">
        <v>-33.32</v>
      </c>
      <c r="G190" s="6">
        <v>1.78</v>
      </c>
    </row>
    <row r="191" spans="2:18" ht="15.5" x14ac:dyDescent="0.35">
      <c r="C191" t="s">
        <v>325</v>
      </c>
      <c r="D191" s="5">
        <v>1936000000000</v>
      </c>
      <c r="E191" s="5">
        <v>1971000000000</v>
      </c>
      <c r="F191" s="5">
        <v>2554000000000</v>
      </c>
      <c r="G191" s="5">
        <v>2604000000000</v>
      </c>
    </row>
    <row r="192" spans="2:18" ht="15.5" x14ac:dyDescent="0.35">
      <c r="C192" t="s">
        <v>177</v>
      </c>
      <c r="D192" s="6">
        <v>0.28999999999999998</v>
      </c>
      <c r="E192" s="6">
        <v>0.34</v>
      </c>
      <c r="F192" s="6">
        <v>0.26</v>
      </c>
      <c r="G192" s="6">
        <v>0.19</v>
      </c>
    </row>
    <row r="193" spans="3:18" ht="15.5" x14ac:dyDescent="0.35">
      <c r="C193" t="s">
        <v>178</v>
      </c>
      <c r="D193" s="6">
        <v>202.03</v>
      </c>
      <c r="E193" s="6">
        <v>205.72</v>
      </c>
      <c r="F193" s="6">
        <v>266.56</v>
      </c>
      <c r="G193" s="6">
        <v>271.87</v>
      </c>
    </row>
    <row r="194" spans="3:18" ht="15.5" x14ac:dyDescent="0.35">
      <c r="C194" t="s">
        <v>179</v>
      </c>
      <c r="D194" s="6">
        <v>0.28999999999999998</v>
      </c>
      <c r="E194" s="6">
        <v>0.34</v>
      </c>
      <c r="F194" s="6">
        <v>0.26</v>
      </c>
      <c r="G194" s="6">
        <v>0.19</v>
      </c>
    </row>
    <row r="195" spans="3:18" ht="15.5" x14ac:dyDescent="0.35">
      <c r="C195" t="s">
        <v>180</v>
      </c>
      <c r="D195" s="6">
        <v>201.21</v>
      </c>
      <c r="E195" s="6">
        <v>204.77</v>
      </c>
      <c r="F195" s="6">
        <v>266.56</v>
      </c>
      <c r="G195" s="6">
        <v>270.68</v>
      </c>
    </row>
    <row r="196" spans="3:18" ht="15.5" x14ac:dyDescent="0.35">
      <c r="C196" t="s">
        <v>181</v>
      </c>
      <c r="D196" s="5">
        <v>200000000000</v>
      </c>
      <c r="E196" s="5">
        <v>149000000000</v>
      </c>
      <c r="F196" s="5">
        <v>88000000000</v>
      </c>
      <c r="G196" s="5">
        <v>104000000000</v>
      </c>
    </row>
    <row r="197" spans="3:18" ht="15.5" x14ac:dyDescent="0.35">
      <c r="C197" t="s">
        <v>182</v>
      </c>
      <c r="F197" s="5">
        <v>66000000000</v>
      </c>
    </row>
    <row r="198" spans="3:18" ht="15.5" x14ac:dyDescent="0.35">
      <c r="C198" t="s">
        <v>258</v>
      </c>
      <c r="D198" s="5">
        <v>1934000000000</v>
      </c>
      <c r="E198" s="5">
        <v>1969000000000</v>
      </c>
      <c r="F198" s="5">
        <v>2551000000000</v>
      </c>
      <c r="G198" s="5">
        <v>2602000000000</v>
      </c>
    </row>
    <row r="199" spans="3:18" ht="15.5" x14ac:dyDescent="0.35">
      <c r="C199" t="s">
        <v>23</v>
      </c>
      <c r="D199" s="5">
        <v>200000000000</v>
      </c>
      <c r="E199" s="5">
        <v>149000000000</v>
      </c>
      <c r="F199" s="5">
        <v>154000000000</v>
      </c>
      <c r="G199" s="5">
        <v>175000000000</v>
      </c>
    </row>
    <row r="200" spans="3:18" ht="15.5" x14ac:dyDescent="0.35">
      <c r="C200" t="s">
        <v>20</v>
      </c>
      <c r="D200" s="5">
        <v>78000000000</v>
      </c>
      <c r="E200" s="5">
        <v>-242000000000</v>
      </c>
      <c r="F200" s="5">
        <v>-14000000000</v>
      </c>
      <c r="G200" s="5">
        <v>13000000000</v>
      </c>
    </row>
    <row r="201" spans="3:18" ht="15.5" x14ac:dyDescent="0.35">
      <c r="C201" t="s">
        <v>184</v>
      </c>
      <c r="D201" s="5">
        <v>1264000000000</v>
      </c>
      <c r="E201" s="5">
        <v>1257000000000</v>
      </c>
      <c r="F201" s="5">
        <v>1825000000000</v>
      </c>
      <c r="G201" s="5">
        <v>1875000000000</v>
      </c>
    </row>
    <row r="202" spans="3:18" ht="15.5" x14ac:dyDescent="0.35">
      <c r="C202" t="s">
        <v>185</v>
      </c>
      <c r="D202" s="5">
        <v>-257000000000</v>
      </c>
      <c r="E202" s="5">
        <v>176000000000</v>
      </c>
      <c r="F202" s="5">
        <v>-19000000000</v>
      </c>
      <c r="G202" s="5">
        <v>-163000000000</v>
      </c>
    </row>
    <row r="203" spans="3:18" ht="15.5" x14ac:dyDescent="0.35">
      <c r="C203" t="s">
        <v>186</v>
      </c>
      <c r="E203" s="5">
        <v>0</v>
      </c>
      <c r="F203" s="5">
        <v>0</v>
      </c>
      <c r="G203" s="5">
        <v>0</v>
      </c>
    </row>
    <row r="204" spans="3:18" ht="15.5" x14ac:dyDescent="0.35">
      <c r="C204" t="s">
        <v>12</v>
      </c>
      <c r="D204" s="5">
        <v>-257000000000</v>
      </c>
      <c r="E204" s="5">
        <v>176000000000</v>
      </c>
      <c r="F204" s="5">
        <v>-18000000000</v>
      </c>
      <c r="G204" s="5">
        <v>-163000000000</v>
      </c>
    </row>
    <row r="205" spans="3:18" ht="15.5" x14ac:dyDescent="0.35">
      <c r="C205" t="s">
        <v>15</v>
      </c>
      <c r="D205" s="6">
        <v>-26.88</v>
      </c>
      <c r="E205" s="6">
        <v>18.350000000000001</v>
      </c>
      <c r="F205" s="6">
        <v>-1.92</v>
      </c>
      <c r="G205" s="6">
        <v>-17.05</v>
      </c>
    </row>
    <row r="206" spans="3:18" ht="15.5" x14ac:dyDescent="0.35">
      <c r="C206" t="s">
        <v>44</v>
      </c>
      <c r="I206" s="6">
        <v>-65.86</v>
      </c>
      <c r="J206" s="6">
        <v>7.09</v>
      </c>
      <c r="K206" s="6">
        <v>4.88</v>
      </c>
      <c r="L206" s="6">
        <v>24.03</v>
      </c>
      <c r="M206" s="6">
        <v>22.34</v>
      </c>
      <c r="N206" s="6">
        <v>16.010000000000002</v>
      </c>
      <c r="O206" s="6">
        <v>47.19</v>
      </c>
      <c r="P206" s="6">
        <v>46.41</v>
      </c>
      <c r="Q206" s="6">
        <v>30.81</v>
      </c>
      <c r="R206" s="6">
        <v>29.84</v>
      </c>
    </row>
    <row r="207" spans="3:18" ht="15.5" x14ac:dyDescent="0.35">
      <c r="C207" t="s">
        <v>58</v>
      </c>
      <c r="I207" s="6">
        <v>-1.06</v>
      </c>
      <c r="J207" s="6">
        <v>9.0299999999999994</v>
      </c>
      <c r="K207" s="6">
        <v>16.39</v>
      </c>
      <c r="L207" s="6">
        <v>6.2</v>
      </c>
      <c r="M207" s="6">
        <v>8.5</v>
      </c>
      <c r="N207" s="6">
        <v>15.99</v>
      </c>
      <c r="O207" s="6">
        <v>6.48</v>
      </c>
      <c r="P207" s="6">
        <v>5.17</v>
      </c>
      <c r="Q207" s="6">
        <v>8.83</v>
      </c>
      <c r="R207" s="5">
        <v>0</v>
      </c>
    </row>
    <row r="208" spans="3:18" ht="15.5" x14ac:dyDescent="0.35">
      <c r="C208" t="s">
        <v>61</v>
      </c>
      <c r="I208" s="6">
        <v>0.41</v>
      </c>
      <c r="J208" s="6">
        <v>0.17</v>
      </c>
      <c r="K208" s="6">
        <v>0.19</v>
      </c>
      <c r="L208" s="6">
        <v>0.6</v>
      </c>
      <c r="M208" s="6">
        <v>0.56999999999999995</v>
      </c>
      <c r="N208" s="6">
        <v>0.87</v>
      </c>
      <c r="O208" s="6">
        <v>0.64</v>
      </c>
      <c r="P208" s="6">
        <v>0.39</v>
      </c>
      <c r="Q208" s="6">
        <v>0.67</v>
      </c>
      <c r="R208" s="5">
        <v>0</v>
      </c>
    </row>
    <row r="209" spans="3:18" ht="15.5" x14ac:dyDescent="0.35">
      <c r="C209" t="s">
        <v>187</v>
      </c>
      <c r="I209" s="5">
        <v>91090000000</v>
      </c>
      <c r="J209" s="5">
        <v>209000000000</v>
      </c>
      <c r="K209" s="6">
        <v>256850000000.00003</v>
      </c>
      <c r="L209" s="5">
        <v>203190000000</v>
      </c>
      <c r="M209" s="6">
        <v>257730000000.00003</v>
      </c>
      <c r="N209" s="5">
        <v>186270000000</v>
      </c>
      <c r="O209" s="5">
        <v>415630000000</v>
      </c>
      <c r="P209" s="5">
        <v>537260000000</v>
      </c>
    </row>
    <row r="210" spans="3:18" ht="15.5" x14ac:dyDescent="0.35">
      <c r="C210" t="s">
        <v>188</v>
      </c>
      <c r="I210" s="6">
        <v>-0.15590000000000001</v>
      </c>
      <c r="J210" s="6">
        <v>1.1899999999999999E-2</v>
      </c>
      <c r="K210" s="6">
        <v>8.3999999999999995E-3</v>
      </c>
      <c r="L210" s="6">
        <v>4.24E-2</v>
      </c>
      <c r="M210" s="6">
        <v>3.5799999999999998E-2</v>
      </c>
      <c r="N210" s="6">
        <v>2.52E-2</v>
      </c>
      <c r="O210" s="6">
        <v>7.2900000000000006E-2</v>
      </c>
      <c r="P210" s="6">
        <v>7.5399999999999995E-2</v>
      </c>
      <c r="Q210" s="6">
        <v>6.4000000000000001E-2</v>
      </c>
      <c r="R210" s="6">
        <v>7.0599999999999996E-2</v>
      </c>
    </row>
    <row r="211" spans="3:18" ht="15.5" x14ac:dyDescent="0.35">
      <c r="C211" t="s">
        <v>189</v>
      </c>
      <c r="I211" s="6">
        <v>-0.3201</v>
      </c>
      <c r="J211" s="6">
        <v>2.6099999999999998E-2</v>
      </c>
      <c r="K211" s="6">
        <v>1.83E-2</v>
      </c>
      <c r="L211" s="6">
        <v>9.06E-2</v>
      </c>
      <c r="M211" s="6">
        <v>9.1199999999999989E-2</v>
      </c>
      <c r="N211" s="6">
        <v>7.0900000000000005E-2</v>
      </c>
      <c r="O211" s="6">
        <v>0.18590000000000001</v>
      </c>
      <c r="P211" s="6">
        <v>0.2104</v>
      </c>
      <c r="Q211" s="6">
        <v>0.1736</v>
      </c>
      <c r="R211" s="6">
        <v>0.222</v>
      </c>
    </row>
    <row r="212" spans="3:18" ht="15.5" x14ac:dyDescent="0.35">
      <c r="C212" t="s">
        <v>190</v>
      </c>
      <c r="I212" s="6">
        <v>-1.52E-2</v>
      </c>
      <c r="J212" s="6">
        <v>5.8799999999999998E-2</v>
      </c>
      <c r="K212" s="6">
        <v>6.7799999999999999E-2</v>
      </c>
      <c r="L212" s="6">
        <v>5.28E-2</v>
      </c>
      <c r="M212" s="6">
        <v>7.2800000000000004E-2</v>
      </c>
      <c r="N212" s="6">
        <v>4.9100000000000005E-2</v>
      </c>
      <c r="O212" s="6">
        <v>0.12820000000000001</v>
      </c>
      <c r="P212" s="6">
        <v>0.18969999999999998</v>
      </c>
      <c r="Q212" s="6">
        <v>0.2281</v>
      </c>
      <c r="R212" s="6">
        <v>0.35060000000000002</v>
      </c>
    </row>
    <row r="213" spans="3:18" ht="15.5" x14ac:dyDescent="0.35">
      <c r="C213" t="s">
        <v>191</v>
      </c>
      <c r="I213" s="6">
        <v>-2.4</v>
      </c>
      <c r="J213" s="6">
        <v>6.83</v>
      </c>
      <c r="K213" s="6">
        <v>3.46</v>
      </c>
      <c r="L213" s="6">
        <v>2.96</v>
      </c>
      <c r="M213" s="6">
        <v>3.34</v>
      </c>
      <c r="N213" s="6">
        <v>4.58</v>
      </c>
      <c r="O213" s="6">
        <v>19.329999999999998</v>
      </c>
      <c r="P213" s="6">
        <v>1113.71</v>
      </c>
      <c r="Q213" s="6">
        <v>26.51</v>
      </c>
      <c r="R213" s="6">
        <v>19.04</v>
      </c>
    </row>
    <row r="214" spans="3:18" ht="15.5" x14ac:dyDescent="0.35">
      <c r="C214" t="s">
        <v>55</v>
      </c>
      <c r="I214" s="6">
        <v>0.34</v>
      </c>
      <c r="J214" s="6">
        <v>0.24</v>
      </c>
      <c r="K214" s="6">
        <v>0.3</v>
      </c>
      <c r="L214" s="6">
        <v>0.56000000000000005</v>
      </c>
      <c r="M214" s="6">
        <v>0.78</v>
      </c>
      <c r="N214" s="6">
        <v>1.1299999999999999</v>
      </c>
      <c r="O214" s="6">
        <v>1.21</v>
      </c>
      <c r="P214" s="6">
        <v>1.0900000000000001</v>
      </c>
      <c r="Q214" s="6">
        <v>1.53</v>
      </c>
      <c r="R214" s="5">
        <v>0</v>
      </c>
    </row>
    <row r="215" spans="3:18" ht="15.5" x14ac:dyDescent="0.35">
      <c r="C215" t="s">
        <v>52</v>
      </c>
      <c r="I215" s="6">
        <v>205.72</v>
      </c>
      <c r="J215" s="6">
        <v>272.04000000000002</v>
      </c>
      <c r="K215" s="6">
        <v>267.11</v>
      </c>
      <c r="L215" s="6">
        <v>265.13</v>
      </c>
      <c r="M215" s="6">
        <v>245.1</v>
      </c>
      <c r="N215" s="6">
        <v>225.86</v>
      </c>
      <c r="O215" s="6">
        <v>253.76</v>
      </c>
      <c r="P215" s="6">
        <v>220.55</v>
      </c>
      <c r="Q215" s="6">
        <v>177.43</v>
      </c>
      <c r="R215" s="6">
        <v>134.43</v>
      </c>
    </row>
    <row r="216" spans="3:18" ht="15.5" x14ac:dyDescent="0.35">
      <c r="C216" t="s">
        <v>192</v>
      </c>
      <c r="I216" s="6">
        <v>0.34</v>
      </c>
      <c r="J216" s="6">
        <v>0.24</v>
      </c>
      <c r="K216" s="6">
        <v>0.3</v>
      </c>
      <c r="L216" s="6">
        <v>0.56000000000000005</v>
      </c>
      <c r="M216" s="6">
        <v>0.78</v>
      </c>
      <c r="N216" s="6">
        <v>1.1299999999999999</v>
      </c>
      <c r="O216" s="6">
        <v>1.21</v>
      </c>
      <c r="P216" s="6">
        <v>1.0900000000000001</v>
      </c>
      <c r="Q216" s="6">
        <v>1.53</v>
      </c>
      <c r="R216" s="5">
        <v>0</v>
      </c>
    </row>
    <row r="217" spans="3:18" ht="15.5" x14ac:dyDescent="0.35">
      <c r="C217" t="s">
        <v>193</v>
      </c>
      <c r="I217" s="6">
        <v>204.77</v>
      </c>
      <c r="J217" s="6">
        <v>270.63</v>
      </c>
      <c r="K217" s="6">
        <v>267.11</v>
      </c>
      <c r="L217" s="6">
        <v>265.13</v>
      </c>
      <c r="M217" s="6">
        <v>245.1</v>
      </c>
      <c r="N217" s="6">
        <v>225.86</v>
      </c>
      <c r="O217" s="6">
        <v>253.76</v>
      </c>
      <c r="P217" s="6">
        <v>220.55</v>
      </c>
      <c r="Q217" s="6">
        <v>177.43</v>
      </c>
      <c r="R217" s="6">
        <v>134.43</v>
      </c>
    </row>
    <row r="218" spans="3:18" ht="15.5" x14ac:dyDescent="0.35">
      <c r="C218" t="s">
        <v>194</v>
      </c>
      <c r="I218" s="5">
        <v>149000000000</v>
      </c>
      <c r="J218" s="5">
        <v>381000000000</v>
      </c>
      <c r="K218" s="5">
        <v>138000000000</v>
      </c>
      <c r="L218" s="5">
        <v>507000000000</v>
      </c>
      <c r="M218" s="5">
        <v>434000000000</v>
      </c>
      <c r="N218" s="5">
        <v>409000000000</v>
      </c>
      <c r="O218" s="5">
        <v>177000000000</v>
      </c>
      <c r="Q218" s="5">
        <v>613000000000</v>
      </c>
      <c r="R218" s="5">
        <v>423000000000</v>
      </c>
    </row>
    <row r="219" spans="3:18" ht="15.5" x14ac:dyDescent="0.35">
      <c r="C219" t="s">
        <v>195</v>
      </c>
      <c r="J219" s="5">
        <v>76000000000</v>
      </c>
      <c r="K219" s="5">
        <v>85000000000</v>
      </c>
      <c r="L219" s="5">
        <v>94000000000</v>
      </c>
      <c r="M219" s="5">
        <v>101000000000</v>
      </c>
      <c r="N219" s="5">
        <v>106000000000</v>
      </c>
    </row>
    <row r="220" spans="3:18" ht="15.5" x14ac:dyDescent="0.35">
      <c r="C220" t="s">
        <v>25</v>
      </c>
      <c r="I220" s="5">
        <v>149000000000</v>
      </c>
      <c r="J220" s="5">
        <v>457000000000</v>
      </c>
      <c r="K220" s="5">
        <v>224000000000</v>
      </c>
      <c r="L220" s="5">
        <v>601000000000</v>
      </c>
      <c r="M220" s="5">
        <v>535000000000</v>
      </c>
      <c r="N220" s="5">
        <v>515000000000</v>
      </c>
      <c r="O220" s="5">
        <v>177000000000</v>
      </c>
      <c r="Q220" s="5">
        <v>613000000000</v>
      </c>
      <c r="R220" s="5">
        <v>423000000000</v>
      </c>
    </row>
    <row r="221" spans="3:18" ht="15.5" x14ac:dyDescent="0.35">
      <c r="C221" t="s">
        <v>22</v>
      </c>
      <c r="I221" s="5">
        <v>-242000000000</v>
      </c>
      <c r="J221" s="5">
        <v>-574000000000</v>
      </c>
      <c r="K221" s="5">
        <v>-813000000000</v>
      </c>
      <c r="L221" s="5">
        <v>-315000000000</v>
      </c>
      <c r="M221" s="5">
        <v>-933000000000</v>
      </c>
      <c r="N221" s="5">
        <v>-993000000000</v>
      </c>
      <c r="O221" s="5">
        <v>-1279000000000</v>
      </c>
      <c r="P221" s="5">
        <v>-1766000000000</v>
      </c>
      <c r="Q221" s="5">
        <v>-1085000000000</v>
      </c>
      <c r="R221" s="5">
        <v>283000000000</v>
      </c>
    </row>
    <row r="222" spans="3:18" ht="15.5" x14ac:dyDescent="0.35">
      <c r="C222" t="s">
        <v>196</v>
      </c>
      <c r="I222" s="5">
        <v>1257000000000</v>
      </c>
      <c r="J222" s="5">
        <v>1899000000000</v>
      </c>
      <c r="K222" s="5">
        <v>2055000000000</v>
      </c>
      <c r="L222" s="5">
        <v>1972000000000</v>
      </c>
      <c r="M222" s="5">
        <v>1394000000000</v>
      </c>
      <c r="N222" s="5">
        <v>1539000000000</v>
      </c>
      <c r="O222" s="5">
        <v>2029000000000</v>
      </c>
      <c r="P222" s="5">
        <v>2394000000000</v>
      </c>
      <c r="Q222" s="5">
        <v>2018000000000</v>
      </c>
      <c r="R222" s="5">
        <v>770000000000</v>
      </c>
    </row>
    <row r="223" spans="3:18" ht="15.5" x14ac:dyDescent="0.35">
      <c r="C223" t="s">
        <v>197</v>
      </c>
      <c r="I223" s="5">
        <v>-445000000000</v>
      </c>
      <c r="J223" s="5">
        <v>-257000000000</v>
      </c>
      <c r="K223" s="5">
        <v>568000000000</v>
      </c>
      <c r="L223" s="5">
        <v>-598000000000</v>
      </c>
      <c r="M223" s="5">
        <v>103000000000</v>
      </c>
      <c r="N223" s="5">
        <v>101000000000</v>
      </c>
      <c r="O223" s="5">
        <v>139000000000</v>
      </c>
      <c r="P223" s="5">
        <v>879000000000</v>
      </c>
      <c r="Q223" s="5">
        <v>637000000000</v>
      </c>
      <c r="R223" s="5">
        <v>-228000000000</v>
      </c>
    </row>
    <row r="224" spans="3:18" ht="15.5" x14ac:dyDescent="0.35">
      <c r="C224" t="s">
        <v>198</v>
      </c>
      <c r="I224" s="5">
        <v>0</v>
      </c>
      <c r="J224" s="5">
        <v>-3000000000</v>
      </c>
      <c r="K224" s="5">
        <v>-16000000000</v>
      </c>
      <c r="L224" s="5">
        <v>-9000000000</v>
      </c>
      <c r="M224" s="5">
        <v>-7000000000</v>
      </c>
      <c r="N224" s="5">
        <v>-11000000000</v>
      </c>
      <c r="O224" s="5">
        <v>-84000000000</v>
      </c>
      <c r="P224" s="5">
        <v>-42000000000</v>
      </c>
      <c r="Q224" s="5">
        <v>-33000000000</v>
      </c>
      <c r="R224" s="5">
        <v>-119000000000</v>
      </c>
    </row>
    <row r="225" spans="2:18" ht="15.5" x14ac:dyDescent="0.35">
      <c r="C225" t="s">
        <v>14</v>
      </c>
      <c r="I225" s="5">
        <v>-445000000000</v>
      </c>
      <c r="J225" s="5">
        <v>-259000000000</v>
      </c>
      <c r="K225" s="5">
        <v>552000000000</v>
      </c>
      <c r="L225" s="5">
        <v>-607000000000</v>
      </c>
      <c r="M225" s="5">
        <v>96000000000</v>
      </c>
      <c r="N225" s="5">
        <v>90000000000</v>
      </c>
      <c r="O225" s="5">
        <v>55000000000</v>
      </c>
      <c r="P225" s="5">
        <v>837000000000</v>
      </c>
      <c r="Q225" s="5">
        <v>604000000000</v>
      </c>
      <c r="R225" s="5">
        <v>-347000000000</v>
      </c>
    </row>
    <row r="226" spans="2:18" ht="15.5" x14ac:dyDescent="0.35">
      <c r="C226" t="s">
        <v>16</v>
      </c>
      <c r="I226" s="6">
        <v>-46.51</v>
      </c>
      <c r="J226" s="6">
        <v>-27.08</v>
      </c>
      <c r="K226" s="6">
        <v>57.67</v>
      </c>
      <c r="L226" s="6">
        <v>-63.42</v>
      </c>
      <c r="M226" s="6">
        <v>10.029999999999999</v>
      </c>
      <c r="N226" s="6">
        <v>9.44</v>
      </c>
      <c r="O226" s="6">
        <v>5.79</v>
      </c>
      <c r="P226" s="6">
        <v>87.45</v>
      </c>
      <c r="Q226" s="6">
        <v>63.08</v>
      </c>
      <c r="R226" s="6">
        <v>-72.33</v>
      </c>
    </row>
    <row r="228" spans="2:18" ht="15.5" x14ac:dyDescent="0.35">
      <c r="B228" t="s">
        <v>199</v>
      </c>
      <c r="C228" t="s">
        <v>200</v>
      </c>
      <c r="D228" s="5">
        <v>-35000000000</v>
      </c>
      <c r="E228" s="5">
        <v>-580000000000</v>
      </c>
      <c r="F228" s="5">
        <v>-51000000000</v>
      </c>
      <c r="G228" s="5">
        <v>72000000</v>
      </c>
      <c r="H228" s="5">
        <v>-141000000000</v>
      </c>
      <c r="I228" s="5">
        <v>-630000000000</v>
      </c>
      <c r="J228" s="5">
        <v>68000000000</v>
      </c>
      <c r="K228" s="5">
        <v>47000000000</v>
      </c>
      <c r="L228" s="5">
        <v>230000000000</v>
      </c>
      <c r="M228" s="5">
        <v>214000000000</v>
      </c>
      <c r="N228" s="5">
        <v>153000000000</v>
      </c>
      <c r="O228" s="5">
        <v>452000000000</v>
      </c>
      <c r="P228" s="5">
        <v>444000000000</v>
      </c>
      <c r="Q228" s="5">
        <v>295000000000</v>
      </c>
    </row>
    <row r="229" spans="2:18" ht="15.5" x14ac:dyDescent="0.35">
      <c r="C229" t="s">
        <v>326</v>
      </c>
      <c r="H229" s="5">
        <v>-666000000000</v>
      </c>
      <c r="I229" s="5">
        <v>-630000000000</v>
      </c>
      <c r="J229" s="5">
        <v>68000000000</v>
      </c>
      <c r="K229" s="5">
        <v>47000000000</v>
      </c>
      <c r="L229" s="5">
        <v>230000000000</v>
      </c>
      <c r="M229" s="5">
        <v>214000000000</v>
      </c>
      <c r="N229" s="5">
        <v>153000000000</v>
      </c>
      <c r="O229" s="5">
        <v>452000000000</v>
      </c>
      <c r="P229" s="5">
        <v>444000000000</v>
      </c>
      <c r="Q229" s="5">
        <v>295000000000</v>
      </c>
    </row>
    <row r="230" spans="2:18" ht="15.5" x14ac:dyDescent="0.35">
      <c r="C230" t="s">
        <v>387</v>
      </c>
      <c r="H230" s="6">
        <v>0.71</v>
      </c>
      <c r="I230" s="6">
        <v>0.71</v>
      </c>
      <c r="J230" s="6">
        <v>0.71</v>
      </c>
      <c r="K230" s="6">
        <v>0.98</v>
      </c>
      <c r="L230" s="6">
        <v>2.42</v>
      </c>
      <c r="M230" s="6">
        <v>4.47</v>
      </c>
      <c r="N230" s="6">
        <v>3.21</v>
      </c>
      <c r="O230" s="6">
        <v>11.8</v>
      </c>
      <c r="P230" s="6">
        <v>13.92</v>
      </c>
      <c r="Q230" s="6">
        <v>5.91</v>
      </c>
    </row>
    <row r="231" spans="2:18" ht="15.5" x14ac:dyDescent="0.35">
      <c r="C231" t="s">
        <v>63</v>
      </c>
      <c r="H231" s="6">
        <v>-4.8399999999999999E-2</v>
      </c>
      <c r="I231" s="6">
        <v>-1.0800000000000001E-2</v>
      </c>
      <c r="J231" s="6">
        <v>0.10009999999999999</v>
      </c>
      <c r="K231" s="6">
        <v>0.2009</v>
      </c>
      <c r="L231" s="6">
        <v>0.1007</v>
      </c>
      <c r="M231" s="6">
        <v>0.20010000000000003</v>
      </c>
      <c r="N231" s="6">
        <v>0.20050000000000001</v>
      </c>
      <c r="O231" s="6">
        <v>0.25009999999999999</v>
      </c>
      <c r="P231" s="6">
        <v>0.3</v>
      </c>
      <c r="Q231" s="6">
        <v>0.1918</v>
      </c>
    </row>
    <row r="232" spans="2:18" ht="15.5" x14ac:dyDescent="0.35">
      <c r="C232" t="s">
        <v>388</v>
      </c>
      <c r="H232" s="6">
        <v>1.4199999999999999E-2</v>
      </c>
      <c r="I232" s="6">
        <v>1.1599999999999999E-2</v>
      </c>
      <c r="J232" s="6">
        <v>1.1599999999999999E-2</v>
      </c>
      <c r="K232" s="6">
        <v>1.46E-2</v>
      </c>
      <c r="L232" s="6">
        <v>2.4E-2</v>
      </c>
      <c r="M232" s="6">
        <v>2.4300000000000002E-2</v>
      </c>
      <c r="N232" s="6">
        <v>1.6200000000000003E-2</v>
      </c>
      <c r="O232" s="6">
        <v>6.1100000000000002E-2</v>
      </c>
      <c r="P232" s="6">
        <v>3.5200000000000002E-2</v>
      </c>
      <c r="Q232" s="6">
        <v>2.2099999999999998E-2</v>
      </c>
    </row>
    <row r="233" spans="2:18" ht="15.5" x14ac:dyDescent="0.35">
      <c r="C233" t="s">
        <v>43</v>
      </c>
      <c r="D233" s="6">
        <v>-3.67</v>
      </c>
      <c r="E233" s="6">
        <v>-60.59</v>
      </c>
      <c r="F233" s="6">
        <v>-5.31</v>
      </c>
      <c r="G233" s="6">
        <v>0.01</v>
      </c>
      <c r="H233" s="6">
        <v>-14.68</v>
      </c>
      <c r="I233" s="6">
        <v>-65.86</v>
      </c>
      <c r="J233" s="6">
        <v>7.09</v>
      </c>
      <c r="K233" s="6">
        <v>4.88</v>
      </c>
      <c r="L233" s="6">
        <v>24.03</v>
      </c>
      <c r="M233" s="6">
        <v>22.34</v>
      </c>
      <c r="N233" s="6">
        <v>16.010000000000002</v>
      </c>
      <c r="O233" s="6">
        <v>47.19</v>
      </c>
      <c r="P233" s="6">
        <v>46.41</v>
      </c>
      <c r="Q233" s="6">
        <v>30.81</v>
      </c>
    </row>
    <row r="234" spans="2:18" ht="15.5" x14ac:dyDescent="0.35">
      <c r="C234" t="s">
        <v>327</v>
      </c>
      <c r="H234" s="6">
        <v>-69.56</v>
      </c>
      <c r="I234" s="6">
        <v>-65.86</v>
      </c>
      <c r="J234" s="6">
        <v>7.09</v>
      </c>
      <c r="K234" s="6">
        <v>4.88</v>
      </c>
      <c r="L234" s="6">
        <v>24.03</v>
      </c>
      <c r="M234" s="6">
        <v>22.34</v>
      </c>
      <c r="N234" s="6">
        <v>16.010000000000002</v>
      </c>
      <c r="O234" s="6">
        <v>47.19</v>
      </c>
      <c r="P234" s="6">
        <v>46.41</v>
      </c>
      <c r="Q234" s="6">
        <v>30.81</v>
      </c>
    </row>
    <row r="235" spans="2:18" ht="15.5" x14ac:dyDescent="0.35">
      <c r="C235" t="s">
        <v>65</v>
      </c>
      <c r="H235" s="6">
        <v>0.71</v>
      </c>
      <c r="I235" s="6">
        <v>0.71</v>
      </c>
      <c r="J235" s="6">
        <v>0.71</v>
      </c>
      <c r="K235" s="6">
        <v>0.98</v>
      </c>
      <c r="L235" s="6">
        <v>2.42</v>
      </c>
      <c r="M235" s="6">
        <v>4.47</v>
      </c>
      <c r="N235" s="6">
        <v>3.21</v>
      </c>
      <c r="O235" s="6">
        <v>11.8</v>
      </c>
      <c r="P235" s="6">
        <v>13.92</v>
      </c>
      <c r="Q235" s="6">
        <v>5.91</v>
      </c>
    </row>
    <row r="236" spans="2:18" ht="15.5" x14ac:dyDescent="0.35">
      <c r="C236" t="s">
        <v>389</v>
      </c>
      <c r="H236" s="6">
        <v>-4.8399999999999999E-2</v>
      </c>
      <c r="I236" s="6">
        <v>-1.0800000000000001E-2</v>
      </c>
      <c r="J236" s="6">
        <v>0.10009999999999999</v>
      </c>
      <c r="K236" s="6">
        <v>0.2009</v>
      </c>
      <c r="L236" s="6">
        <v>0.1007</v>
      </c>
      <c r="M236" s="6">
        <v>0.20010000000000003</v>
      </c>
      <c r="N236" s="6">
        <v>0.20050000000000001</v>
      </c>
      <c r="O236" s="6">
        <v>0.25009999999999999</v>
      </c>
      <c r="P236" s="6">
        <v>0.3</v>
      </c>
      <c r="Q236" s="6">
        <v>0.1918</v>
      </c>
    </row>
    <row r="237" spans="2:18" ht="15.5" x14ac:dyDescent="0.35">
      <c r="C237" t="s">
        <v>390</v>
      </c>
      <c r="H237" s="6">
        <v>1.4199999999999999E-2</v>
      </c>
      <c r="I237" s="6">
        <v>1.1599999999999999E-2</v>
      </c>
      <c r="J237" s="6">
        <v>1.1599999999999999E-2</v>
      </c>
      <c r="K237" s="6">
        <v>1.46E-2</v>
      </c>
      <c r="L237" s="6">
        <v>2.4E-2</v>
      </c>
      <c r="M237" s="6">
        <v>2.4300000000000002E-2</v>
      </c>
      <c r="N237" s="6">
        <v>1.6200000000000003E-2</v>
      </c>
      <c r="O237" s="6">
        <v>6.1100000000000002E-2</v>
      </c>
      <c r="P237" s="6">
        <v>3.5200000000000002E-2</v>
      </c>
      <c r="Q237" s="6">
        <v>2.2099999999999998E-2</v>
      </c>
    </row>
    <row r="238" spans="2:18" ht="15.5" x14ac:dyDescent="0.35">
      <c r="C238" t="s">
        <v>201</v>
      </c>
      <c r="D238" s="5">
        <v>214000000000</v>
      </c>
      <c r="E238" s="5">
        <v>449000000000</v>
      </c>
      <c r="F238" s="5">
        <v>267000000000</v>
      </c>
      <c r="G238" s="5">
        <v>365000000000</v>
      </c>
      <c r="H238" s="5">
        <v>854000000000</v>
      </c>
      <c r="I238" s="5">
        <v>1624000000000</v>
      </c>
      <c r="J238" s="5">
        <v>3674000000000</v>
      </c>
      <c r="K238" s="5">
        <v>3980000000000</v>
      </c>
      <c r="L238" s="5">
        <v>2366000000000</v>
      </c>
      <c r="M238" s="5">
        <v>3168000000000</v>
      </c>
      <c r="N238" s="5">
        <v>2810000000000</v>
      </c>
      <c r="O238" s="5">
        <v>4568000000000</v>
      </c>
      <c r="P238" s="5">
        <v>5823000000000</v>
      </c>
      <c r="Q238" s="5">
        <v>3899000000000</v>
      </c>
    </row>
    <row r="239" spans="2:18" ht="15.5" x14ac:dyDescent="0.35">
      <c r="C239" t="s">
        <v>328</v>
      </c>
      <c r="H239" s="5">
        <v>1294000000000</v>
      </c>
      <c r="I239" s="5">
        <v>1624000000000</v>
      </c>
      <c r="J239" s="5">
        <v>3674000000000</v>
      </c>
      <c r="K239" s="5">
        <v>3980000000000</v>
      </c>
      <c r="L239" s="5">
        <v>2366000000000</v>
      </c>
      <c r="M239" s="5">
        <v>3168000000000</v>
      </c>
      <c r="N239" s="5">
        <v>2810000000000</v>
      </c>
      <c r="O239" s="5">
        <v>4568000000000</v>
      </c>
      <c r="P239" s="5">
        <v>5823000000000</v>
      </c>
      <c r="Q239" s="5">
        <v>3899000000000</v>
      </c>
    </row>
    <row r="240" spans="2:18" ht="15.5" x14ac:dyDescent="0.35">
      <c r="C240" t="s">
        <v>391</v>
      </c>
      <c r="H240" s="6">
        <v>0.71</v>
      </c>
      <c r="I240" s="6">
        <v>0.71</v>
      </c>
      <c r="J240" s="6">
        <v>0.71</v>
      </c>
      <c r="K240" s="6">
        <v>0.98</v>
      </c>
      <c r="L240" s="6">
        <v>2.42</v>
      </c>
      <c r="M240" s="6">
        <v>4.47</v>
      </c>
      <c r="N240" s="6">
        <v>3.21</v>
      </c>
      <c r="O240" s="6">
        <v>11.8</v>
      </c>
      <c r="P240" s="6">
        <v>13.92</v>
      </c>
      <c r="Q240" s="6">
        <v>5.91</v>
      </c>
    </row>
    <row r="241" spans="3:17" ht="15.5" x14ac:dyDescent="0.35">
      <c r="C241" t="s">
        <v>392</v>
      </c>
      <c r="H241" s="6">
        <v>-4.8399999999999999E-2</v>
      </c>
      <c r="I241" s="6">
        <v>-1.0800000000000001E-2</v>
      </c>
      <c r="J241" s="6">
        <v>0.10009999999999999</v>
      </c>
      <c r="K241" s="6">
        <v>0.2009</v>
      </c>
      <c r="L241" s="6">
        <v>0.1007</v>
      </c>
      <c r="M241" s="6">
        <v>0.20010000000000003</v>
      </c>
      <c r="N241" s="6">
        <v>0.20050000000000001</v>
      </c>
      <c r="O241" s="6">
        <v>0.25009999999999999</v>
      </c>
      <c r="P241" s="6">
        <v>0.3</v>
      </c>
      <c r="Q241" s="6">
        <v>0.1918</v>
      </c>
    </row>
    <row r="242" spans="3:17" ht="15.5" x14ac:dyDescent="0.35">
      <c r="C242" t="s">
        <v>393</v>
      </c>
      <c r="H242" s="6">
        <v>1.4199999999999999E-2</v>
      </c>
      <c r="I242" s="6">
        <v>1.1599999999999999E-2</v>
      </c>
      <c r="J242" s="6">
        <v>1.1599999999999999E-2</v>
      </c>
      <c r="K242" s="6">
        <v>1.46E-2</v>
      </c>
      <c r="L242" s="6">
        <v>2.4E-2</v>
      </c>
      <c r="M242" s="6">
        <v>2.4300000000000002E-2</v>
      </c>
      <c r="N242" s="6">
        <v>1.6200000000000003E-2</v>
      </c>
      <c r="O242" s="6">
        <v>6.1100000000000002E-2</v>
      </c>
      <c r="P242" s="6">
        <v>3.5200000000000002E-2</v>
      </c>
      <c r="Q242" s="6">
        <v>2.2099999999999998E-2</v>
      </c>
    </row>
    <row r="243" spans="3:17" ht="15.5" x14ac:dyDescent="0.35">
      <c r="C243" t="s">
        <v>202</v>
      </c>
      <c r="I243" s="6">
        <v>-3.41</v>
      </c>
    </row>
    <row r="244" spans="3:17" ht="15.5" x14ac:dyDescent="0.35">
      <c r="C244" t="s">
        <v>203</v>
      </c>
      <c r="I244" s="6">
        <v>-0.72</v>
      </c>
    </row>
    <row r="245" spans="3:17" ht="15.5" x14ac:dyDescent="0.35">
      <c r="C245" t="s">
        <v>204</v>
      </c>
      <c r="I245" s="6">
        <v>7.49</v>
      </c>
    </row>
    <row r="246" spans="3:17" ht="15.5" x14ac:dyDescent="0.35">
      <c r="C246" t="s">
        <v>205</v>
      </c>
      <c r="I246" s="6">
        <v>-1.3912</v>
      </c>
    </row>
    <row r="247" spans="3:17" ht="15.5" x14ac:dyDescent="0.35">
      <c r="C247" t="s">
        <v>206</v>
      </c>
      <c r="I247" s="6">
        <v>0.37</v>
      </c>
    </row>
    <row r="248" spans="3:17" ht="15.5" x14ac:dyDescent="0.35">
      <c r="C248" t="s">
        <v>207</v>
      </c>
      <c r="I248" s="6">
        <v>0.25</v>
      </c>
    </row>
    <row r="249" spans="3:17" ht="15.5" x14ac:dyDescent="0.35">
      <c r="C249" t="s">
        <v>329</v>
      </c>
      <c r="I249" s="6">
        <v>-1.82</v>
      </c>
    </row>
    <row r="250" spans="3:17" ht="15.5" x14ac:dyDescent="0.35">
      <c r="C250" t="s">
        <v>208</v>
      </c>
      <c r="I250" s="6">
        <v>-1.82</v>
      </c>
    </row>
    <row r="251" spans="3:17" ht="15.5" x14ac:dyDescent="0.35">
      <c r="C251" t="s">
        <v>209</v>
      </c>
      <c r="I251" s="6">
        <v>-6.26</v>
      </c>
    </row>
    <row r="252" spans="3:17" ht="15.5" x14ac:dyDescent="0.35">
      <c r="C252" t="s">
        <v>210</v>
      </c>
      <c r="I252" s="6">
        <v>12.63</v>
      </c>
    </row>
    <row r="253" spans="3:17" ht="15.5" x14ac:dyDescent="0.35">
      <c r="C253" t="s">
        <v>212</v>
      </c>
      <c r="I253" s="6">
        <v>-0.02</v>
      </c>
    </row>
    <row r="254" spans="3:17" ht="15.5" x14ac:dyDescent="0.35">
      <c r="C254" t="s">
        <v>213</v>
      </c>
      <c r="I254" s="6">
        <v>-69.56</v>
      </c>
    </row>
    <row r="255" spans="3:17" ht="15.5" x14ac:dyDescent="0.35">
      <c r="C255" t="s">
        <v>214</v>
      </c>
      <c r="I255" s="6">
        <v>-14.68</v>
      </c>
    </row>
    <row r="256" spans="3:17" ht="15.5" x14ac:dyDescent="0.35">
      <c r="C256" t="s">
        <v>215</v>
      </c>
      <c r="I256" s="6">
        <v>135.18</v>
      </c>
    </row>
    <row r="257" spans="3:9" ht="15.5" x14ac:dyDescent="0.35">
      <c r="C257" t="s">
        <v>216</v>
      </c>
      <c r="D257" s="6">
        <v>12.72</v>
      </c>
    </row>
    <row r="258" spans="3:9" ht="15.5" x14ac:dyDescent="0.35">
      <c r="C258" t="s">
        <v>217</v>
      </c>
      <c r="I258" s="6">
        <v>202.03</v>
      </c>
    </row>
    <row r="259" spans="3:9" ht="15.5" x14ac:dyDescent="0.35">
      <c r="C259" t="s">
        <v>218</v>
      </c>
      <c r="I259" s="6">
        <v>-27.5</v>
      </c>
    </row>
    <row r="260" spans="3:9" ht="15.5" x14ac:dyDescent="0.35">
      <c r="C260" t="s">
        <v>219</v>
      </c>
      <c r="D260" s="6">
        <v>1.8</v>
      </c>
    </row>
    <row r="261" spans="3:9" ht="15.5" x14ac:dyDescent="0.35">
      <c r="C261" t="s">
        <v>220</v>
      </c>
      <c r="D261" s="6">
        <v>1.61</v>
      </c>
    </row>
    <row r="262" spans="3:9" ht="15.5" x14ac:dyDescent="0.35">
      <c r="C262" t="s">
        <v>394</v>
      </c>
      <c r="D262" s="6">
        <v>0.1</v>
      </c>
    </row>
    <row r="263" spans="3:9" ht="15.5" x14ac:dyDescent="0.35">
      <c r="C263" t="s">
        <v>221</v>
      </c>
      <c r="D263" s="6">
        <v>0.99</v>
      </c>
    </row>
    <row r="264" spans="3:9" ht="15.5" x14ac:dyDescent="0.35">
      <c r="C264" t="s">
        <v>395</v>
      </c>
      <c r="D264" s="6">
        <v>0.05</v>
      </c>
    </row>
    <row r="265" spans="3:9" ht="15.5" x14ac:dyDescent="0.35">
      <c r="C265" t="s">
        <v>222</v>
      </c>
      <c r="D265" s="5">
        <v>2</v>
      </c>
    </row>
    <row r="266" spans="3:9" ht="15.5" x14ac:dyDescent="0.35">
      <c r="C266" t="s">
        <v>223</v>
      </c>
      <c r="I266" s="6">
        <v>-6.63</v>
      </c>
    </row>
    <row r="267" spans="3:9" ht="15.5" x14ac:dyDescent="0.35">
      <c r="C267" t="s">
        <v>12</v>
      </c>
      <c r="D267" s="5">
        <v>-257000000000</v>
      </c>
    </row>
    <row r="268" spans="3:9" ht="15.5" x14ac:dyDescent="0.35">
      <c r="C268" t="s">
        <v>224</v>
      </c>
      <c r="I268" s="6">
        <v>3.43</v>
      </c>
    </row>
    <row r="269" spans="3:9" ht="15.5" x14ac:dyDescent="0.35">
      <c r="C269" t="s">
        <v>225</v>
      </c>
      <c r="I269" s="6">
        <v>-0.1726</v>
      </c>
    </row>
    <row r="270" spans="3:9" ht="15.5" x14ac:dyDescent="0.35">
      <c r="C270" t="s">
        <v>226</v>
      </c>
      <c r="I270" s="6">
        <v>-0.34429999999999999</v>
      </c>
    </row>
    <row r="271" spans="3:9" ht="15.5" x14ac:dyDescent="0.35">
      <c r="C271" t="s">
        <v>227</v>
      </c>
      <c r="I271" s="6">
        <v>-3.9E-2</v>
      </c>
    </row>
    <row r="272" spans="3:9" ht="15.5" x14ac:dyDescent="0.35">
      <c r="C272" t="s">
        <v>228</v>
      </c>
      <c r="I272" s="6">
        <v>-4.2000000000000003E-2</v>
      </c>
    </row>
    <row r="273" spans="3:9" ht="15.5" x14ac:dyDescent="0.35">
      <c r="C273" t="s">
        <v>330</v>
      </c>
      <c r="D273" s="6">
        <v>102.56</v>
      </c>
    </row>
    <row r="274" spans="3:9" ht="15.5" x14ac:dyDescent="0.35">
      <c r="C274" t="s">
        <v>229</v>
      </c>
      <c r="D274" s="6">
        <v>135.68</v>
      </c>
    </row>
    <row r="275" spans="3:9" ht="15.5" x14ac:dyDescent="0.35">
      <c r="C275" t="s">
        <v>230</v>
      </c>
      <c r="D275" s="6">
        <v>420.92</v>
      </c>
    </row>
    <row r="276" spans="3:9" ht="15.5" x14ac:dyDescent="0.35">
      <c r="C276" t="s">
        <v>231</v>
      </c>
      <c r="D276" s="6">
        <v>-182.68</v>
      </c>
    </row>
    <row r="277" spans="3:9" ht="15.5" x14ac:dyDescent="0.35">
      <c r="C277" t="s">
        <v>331</v>
      </c>
      <c r="D277" s="6">
        <v>0.89</v>
      </c>
    </row>
    <row r="278" spans="3:9" ht="15.5" x14ac:dyDescent="0.35">
      <c r="C278" t="s">
        <v>232</v>
      </c>
      <c r="I278" s="6">
        <v>0.33</v>
      </c>
    </row>
    <row r="279" spans="3:9" ht="15.5" x14ac:dyDescent="0.35">
      <c r="C279" t="s">
        <v>233</v>
      </c>
      <c r="I279" s="6">
        <v>3.94</v>
      </c>
    </row>
    <row r="280" spans="3:9" ht="15.5" x14ac:dyDescent="0.35">
      <c r="C280" t="s">
        <v>39</v>
      </c>
      <c r="I280" s="5">
        <v>479000000000</v>
      </c>
    </row>
    <row r="281" spans="3:9" ht="15.5" x14ac:dyDescent="0.35">
      <c r="C281" t="s">
        <v>234</v>
      </c>
      <c r="I281" s="5">
        <v>559000000000</v>
      </c>
    </row>
    <row r="282" spans="3:9" ht="15.5" x14ac:dyDescent="0.35">
      <c r="C282" t="s">
        <v>235</v>
      </c>
      <c r="I282" s="5">
        <v>9570000000</v>
      </c>
    </row>
    <row r="283" spans="3:9" ht="15.5" x14ac:dyDescent="0.35">
      <c r="C283" t="s">
        <v>236</v>
      </c>
      <c r="I283" s="6">
        <v>0.26700000000000002</v>
      </c>
    </row>
    <row r="284" spans="3:9" ht="15.5" x14ac:dyDescent="0.35">
      <c r="C284" t="s">
        <v>237</v>
      </c>
      <c r="D284" s="6">
        <v>4.9800000000000004E-2</v>
      </c>
    </row>
    <row r="285" spans="3:9" ht="15.5" x14ac:dyDescent="0.35">
      <c r="C285" t="s">
        <v>238</v>
      </c>
      <c r="D285" s="6">
        <v>-0.16260000000000002</v>
      </c>
    </row>
    <row r="286" spans="3:9" ht="15.5" x14ac:dyDescent="0.35">
      <c r="C286" t="s">
        <v>239</v>
      </c>
      <c r="D286" s="6">
        <v>-0.16440000000000002</v>
      </c>
    </row>
    <row r="287" spans="3:9" ht="15.5" x14ac:dyDescent="0.35">
      <c r="C287" t="s">
        <v>240</v>
      </c>
      <c r="D287" s="6">
        <v>-0.60680000000000001</v>
      </c>
    </row>
    <row r="288" spans="3:9" ht="15.5" x14ac:dyDescent="0.35">
      <c r="C288" t="s">
        <v>241</v>
      </c>
      <c r="D288" s="6">
        <v>-0.80200000000000005</v>
      </c>
    </row>
    <row r="289" spans="3:9" ht="15.5" x14ac:dyDescent="0.35">
      <c r="C289" t="s">
        <v>242</v>
      </c>
      <c r="D289" s="6">
        <v>-103.47329999999999</v>
      </c>
    </row>
    <row r="290" spans="3:9" ht="15.5" x14ac:dyDescent="0.35">
      <c r="C290" t="s">
        <v>396</v>
      </c>
      <c r="I290" s="6">
        <v>0.71</v>
      </c>
    </row>
    <row r="291" spans="3:9" ht="15.5" x14ac:dyDescent="0.35">
      <c r="C291" t="s">
        <v>438</v>
      </c>
      <c r="I291" s="6">
        <v>0.71</v>
      </c>
    </row>
    <row r="292" spans="3:9" ht="15.5" x14ac:dyDescent="0.35">
      <c r="C292" t="s">
        <v>439</v>
      </c>
      <c r="I292" s="6">
        <v>-4.8399999999999999E-2</v>
      </c>
    </row>
    <row r="293" spans="3:9" ht="15.5" x14ac:dyDescent="0.35">
      <c r="C293" t="s">
        <v>440</v>
      </c>
      <c r="I293" s="6">
        <v>1.4199999999999999E-2</v>
      </c>
    </row>
    <row r="294" spans="3:9" ht="15.5" x14ac:dyDescent="0.35">
      <c r="C294" t="s">
        <v>397</v>
      </c>
      <c r="I294" t="s">
        <v>822</v>
      </c>
    </row>
    <row r="295" spans="3:9" ht="15.5" x14ac:dyDescent="0.35">
      <c r="C295" t="s">
        <v>243</v>
      </c>
      <c r="I295" s="5">
        <v>3</v>
      </c>
    </row>
    <row r="296" spans="3:9" ht="15.5" x14ac:dyDescent="0.35">
      <c r="C296" t="s">
        <v>244</v>
      </c>
      <c r="I296" s="6">
        <v>0.22</v>
      </c>
    </row>
    <row r="297" spans="3:9" ht="15.5" x14ac:dyDescent="0.35">
      <c r="C297" t="s">
        <v>245</v>
      </c>
      <c r="I297" s="6">
        <v>0.38</v>
      </c>
    </row>
    <row r="298" spans="3:9" ht="15.5" x14ac:dyDescent="0.35">
      <c r="C298" t="s">
        <v>246</v>
      </c>
      <c r="I298" s="6">
        <v>0.57999999999999996</v>
      </c>
    </row>
    <row r="299" spans="3:9" ht="15.5" x14ac:dyDescent="0.35">
      <c r="C299" t="s">
        <v>247</v>
      </c>
      <c r="I299" s="6">
        <v>0.94</v>
      </c>
    </row>
    <row r="300" spans="3:9" ht="15.5" x14ac:dyDescent="0.35">
      <c r="C300" t="s">
        <v>248</v>
      </c>
      <c r="I300" s="6">
        <v>0.83</v>
      </c>
    </row>
    <row r="301" spans="3:9" ht="15.5" x14ac:dyDescent="0.35">
      <c r="C301" t="s">
        <v>249</v>
      </c>
      <c r="I301" s="6">
        <v>0.96</v>
      </c>
    </row>
    <row r="302" spans="3:9" ht="15.5" x14ac:dyDescent="0.35">
      <c r="C302" t="s">
        <v>250</v>
      </c>
      <c r="I302" s="6">
        <v>0.43</v>
      </c>
    </row>
    <row r="303" spans="3:9" ht="15.5" x14ac:dyDescent="0.35">
      <c r="C303" t="s">
        <v>251</v>
      </c>
      <c r="I303" s="5">
        <v>1294000000000</v>
      </c>
    </row>
    <row r="304" spans="3:9" ht="15.5" x14ac:dyDescent="0.35">
      <c r="C304" t="s">
        <v>252</v>
      </c>
      <c r="I304" s="5">
        <v>102000000000</v>
      </c>
    </row>
    <row r="305" spans="3:9" ht="15.5" x14ac:dyDescent="0.35">
      <c r="C305" t="s">
        <v>253</v>
      </c>
      <c r="I305" s="5">
        <v>44000000000</v>
      </c>
    </row>
    <row r="306" spans="3:9" ht="15.5" x14ac:dyDescent="0.35">
      <c r="C306" t="s">
        <v>254</v>
      </c>
      <c r="I306" s="5">
        <v>-666000000000</v>
      </c>
    </row>
    <row r="307" spans="3:9" ht="15.5" x14ac:dyDescent="0.35">
      <c r="C307" t="s">
        <v>255</v>
      </c>
      <c r="D307" s="5">
        <v>122000000000</v>
      </c>
    </row>
    <row r="308" spans="3:9" ht="15.5" x14ac:dyDescent="0.35">
      <c r="C308" t="s">
        <v>256</v>
      </c>
      <c r="D308" s="5">
        <v>3859000000000</v>
      </c>
    </row>
    <row r="309" spans="3:9" ht="15.5" x14ac:dyDescent="0.35">
      <c r="C309" t="s">
        <v>257</v>
      </c>
      <c r="D309" s="5">
        <v>1923000000000</v>
      </c>
    </row>
    <row r="310" spans="3:9" ht="15.5" x14ac:dyDescent="0.35">
      <c r="C310" t="s">
        <v>184</v>
      </c>
      <c r="D310" s="5">
        <v>1264000000000</v>
      </c>
    </row>
    <row r="311" spans="3:9" ht="15.5" x14ac:dyDescent="0.35">
      <c r="C311" t="s">
        <v>258</v>
      </c>
      <c r="I311" s="5">
        <v>1934000000000</v>
      </c>
    </row>
    <row r="312" spans="3:9" ht="15.5" x14ac:dyDescent="0.35">
      <c r="C312" t="s">
        <v>181</v>
      </c>
      <c r="D312" s="5">
        <v>200000000000</v>
      </c>
    </row>
    <row r="313" spans="3:9" ht="15.5" x14ac:dyDescent="0.35">
      <c r="C313" t="s">
        <v>23</v>
      </c>
      <c r="D313" s="5">
        <v>200000000000</v>
      </c>
    </row>
    <row r="314" spans="3:9" ht="15.5" x14ac:dyDescent="0.35">
      <c r="C314" t="s">
        <v>20</v>
      </c>
      <c r="D314" s="5">
        <v>78000000000</v>
      </c>
    </row>
    <row r="315" spans="3:9" ht="15.5" x14ac:dyDescent="0.35">
      <c r="C315" t="s">
        <v>183</v>
      </c>
      <c r="I315" s="5">
        <v>1936000000000</v>
      </c>
    </row>
    <row r="316" spans="3:9" ht="15.5" x14ac:dyDescent="0.35">
      <c r="C316" t="s">
        <v>332</v>
      </c>
      <c r="I316" s="5">
        <v>-263000000000</v>
      </c>
    </row>
    <row r="317" spans="3:9" ht="15.5" x14ac:dyDescent="0.35">
      <c r="C317" t="s">
        <v>259</v>
      </c>
      <c r="I317" s="5">
        <v>44000000000</v>
      </c>
    </row>
    <row r="318" spans="3:9" ht="15.5" x14ac:dyDescent="0.35">
      <c r="C318" t="s">
        <v>260</v>
      </c>
      <c r="I318" s="5">
        <v>-55000000000</v>
      </c>
    </row>
    <row r="319" spans="3:9" ht="15.5" x14ac:dyDescent="0.35">
      <c r="C319" t="s">
        <v>261</v>
      </c>
      <c r="I319" s="5">
        <v>0</v>
      </c>
    </row>
    <row r="320" spans="3:9" ht="15.5" x14ac:dyDescent="0.35">
      <c r="C320" t="s">
        <v>262</v>
      </c>
      <c r="I320" s="5">
        <v>-263000000000</v>
      </c>
    </row>
  </sheetData>
  <pageMargins left="0.7" right="0.7" top="0.75" bottom="0.75" header="0.3" footer="0.3"/>
  <ignoredErrors>
    <ignoredError sqref="A1:R32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3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823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824</v>
      </c>
      <c r="D2" s="2" vm="137">
        <f ca="1">IFERROR(_xlfn.STOCKHISTORY("XIDX:" &amp; $C$1, D3, , 0, 0, 1), "Libur")</f>
        <v>350</v>
      </c>
      <c r="H2" s="2" vm="137">
        <f ca="1">IFERROR(INDEX(D2:G2,COUNT(D2:G2)),"")</f>
        <v>350</v>
      </c>
      <c r="I2" s="2" vm="138">
        <f t="shared" ref="I2:R2" ca="1" si="0">IFERROR(_xlfn.STOCKHISTORY("XIDX:" &amp; $C$1, I1, , 0, 0, 1), "Libur")</f>
        <v>360</v>
      </c>
      <c r="J2" s="2" vm="139">
        <f t="shared" ca="1" si="0"/>
        <v>402</v>
      </c>
      <c r="K2" s="2" vm="140">
        <f t="shared" ca="1" si="0"/>
        <v>505</v>
      </c>
      <c r="L2" s="2" vm="141">
        <f t="shared" ca="1" si="0"/>
        <v>595</v>
      </c>
      <c r="M2" s="2" vm="139">
        <f t="shared" ca="1" si="0"/>
        <v>402</v>
      </c>
      <c r="N2" s="2" vm="129">
        <f t="shared" ca="1" si="0"/>
        <v>174</v>
      </c>
      <c r="O2" s="2" vm="72">
        <f t="shared" ca="1" si="0"/>
        <v>185</v>
      </c>
      <c r="P2" s="2" vm="142">
        <f t="shared" ca="1" si="0"/>
        <v>154</v>
      </c>
      <c r="Q2" s="2" vm="51">
        <f t="shared" ca="1" si="0"/>
        <v>110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10589548</v>
      </c>
      <c r="H4" s="2">
        <f>IFERROR(SUM(D4:G4)*(4/MAX(1,COUNT(D4:G4))),"")</f>
        <v>42358192</v>
      </c>
      <c r="I4" s="2">
        <f t="shared" ref="I4:R4" si="1">IFERROR(INDEX(I51:I500,MATCH($C$4,$C$51:$C$500,0)),"")</f>
        <v>57103364</v>
      </c>
      <c r="J4" s="2">
        <f t="shared" si="1"/>
        <v>81205081</v>
      </c>
      <c r="K4" s="2">
        <f t="shared" si="1"/>
        <v>102391407</v>
      </c>
      <c r="L4" s="2">
        <f t="shared" si="1"/>
        <v>119280504</v>
      </c>
      <c r="M4" s="2">
        <f t="shared" si="1"/>
        <v>108733646</v>
      </c>
      <c r="N4" s="2">
        <f t="shared" si="1"/>
        <v>68355016</v>
      </c>
      <c r="O4" s="2">
        <f t="shared" si="1"/>
        <v>75325053</v>
      </c>
      <c r="P4" s="2">
        <f t="shared" si="1"/>
        <v>63563972</v>
      </c>
      <c r="Q4" s="2">
        <f t="shared" si="1"/>
        <v>49006709</v>
      </c>
      <c r="R4" s="2">
        <f t="shared" si="1"/>
        <v>34591017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-1282357</v>
      </c>
      <c r="H5" s="2">
        <f>IFERROR(SUM(D5:G5)*(4/MAX(1,COUNT(D5:G5))),"")</f>
        <v>-5129428</v>
      </c>
      <c r="I5" s="2">
        <f t="shared" ref="I5:R5" si="2">IFERROR(INDEX(I51:I500,MATCH($C$5,$C$51:$C$500,0)),"")</f>
        <v>277450</v>
      </c>
      <c r="J5" s="2">
        <f t="shared" si="2"/>
        <v>14111449</v>
      </c>
      <c r="K5" s="2">
        <f t="shared" si="2"/>
        <v>40704800</v>
      </c>
      <c r="L5" s="2">
        <f t="shared" si="2"/>
        <v>42516934</v>
      </c>
      <c r="M5" s="2">
        <f t="shared" si="2"/>
        <v>25602294</v>
      </c>
      <c r="N5" s="2">
        <f t="shared" si="2"/>
        <v>7861230</v>
      </c>
      <c r="O5" s="2">
        <f t="shared" si="2"/>
        <v>13285304</v>
      </c>
      <c r="P5" s="2">
        <f t="shared" si="2"/>
        <v>14124439</v>
      </c>
      <c r="Q5" s="2">
        <f t="shared" si="2"/>
        <v>3745451</v>
      </c>
      <c r="R5" s="2">
        <f t="shared" si="2"/>
        <v>-12362830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152189987</v>
      </c>
      <c r="H6" s="2">
        <f>IFERROR(INDEX(D6:G6,COUNT(D6:G6)),"")</f>
        <v>152189987</v>
      </c>
      <c r="I6" s="2">
        <f t="shared" ref="I6:R6" si="3">IFERROR(INDEX(I51:I500,MATCH($C$6,$C$51:$C$500,0)),"")</f>
        <v>153481999</v>
      </c>
      <c r="J6" s="2">
        <f t="shared" si="3"/>
        <v>158242564</v>
      </c>
      <c r="K6" s="2">
        <f t="shared" si="3"/>
        <v>168619127</v>
      </c>
      <c r="L6" s="2">
        <f t="shared" si="3"/>
        <v>145875110</v>
      </c>
      <c r="M6" s="2">
        <f t="shared" si="3"/>
        <v>114655887</v>
      </c>
      <c r="N6" s="2">
        <f t="shared" si="3"/>
        <v>94530896</v>
      </c>
      <c r="O6" s="2">
        <f t="shared" si="3"/>
        <v>88563480</v>
      </c>
      <c r="P6" s="2">
        <f t="shared" si="3"/>
        <v>71731152</v>
      </c>
      <c r="Q6" s="2">
        <f t="shared" si="3"/>
        <v>61172122</v>
      </c>
      <c r="R6" s="2">
        <f t="shared" si="3"/>
        <v>39989375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5.42</v>
      </c>
      <c r="H7" s="3">
        <f>IFERROR(INDEX(D7:G7,COUNT(D7:G7)),"")</f>
        <v>5.42</v>
      </c>
      <c r="I7" s="3">
        <f t="shared" ref="I7:R7" si="4">IFERROR(INDEX(I51:I500,MATCH($C$7,$C$51:$C$500,0))/1000000000,"")</f>
        <v>5.42</v>
      </c>
      <c r="J7" s="3">
        <f t="shared" si="4"/>
        <v>5.42</v>
      </c>
      <c r="K7" s="3">
        <f t="shared" si="4"/>
        <v>5.42</v>
      </c>
      <c r="L7" s="3">
        <f t="shared" si="4"/>
        <v>5.42</v>
      </c>
      <c r="M7" s="3">
        <f t="shared" si="4"/>
        <v>5.42</v>
      </c>
      <c r="N7" s="3">
        <f t="shared" si="4"/>
        <v>5.42</v>
      </c>
      <c r="O7" s="3">
        <f t="shared" si="4"/>
        <v>5.42</v>
      </c>
      <c r="P7" s="3">
        <f t="shared" si="4"/>
        <v>5.03</v>
      </c>
      <c r="Q7" s="3">
        <f t="shared" si="4"/>
        <v>5.03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-35000000000</v>
      </c>
      <c r="H8" s="2">
        <f>IFERROR(INDEX(D8:G8,COUNT(D8:G8)),"")</f>
        <v>-35000000000</v>
      </c>
      <c r="I8" s="2">
        <f t="shared" ref="I8:R8" si="5">IFERROR(INDEX(I51:I500,MATCH($C$8,$C$51:$C$500,0)),"")</f>
        <v>80000000000</v>
      </c>
      <c r="J8" s="2">
        <f t="shared" si="5"/>
        <v>225000000000</v>
      </c>
      <c r="K8" s="2">
        <f t="shared" si="5"/>
        <v>295000000000</v>
      </c>
      <c r="L8" s="2">
        <f t="shared" si="5"/>
        <v>153000000000</v>
      </c>
      <c r="M8" s="2">
        <f t="shared" si="5"/>
        <v>365000000000</v>
      </c>
      <c r="N8" s="2">
        <f t="shared" si="5"/>
        <v>228000000000</v>
      </c>
      <c r="O8" s="2">
        <f t="shared" si="5"/>
        <v>-267000000000</v>
      </c>
      <c r="P8" s="2">
        <f t="shared" si="5"/>
        <v>-17000000000</v>
      </c>
      <c r="Q8" s="2">
        <f t="shared" si="5"/>
        <v>1000000000</v>
      </c>
      <c r="R8" s="2">
        <f t="shared" si="5"/>
        <v>44000000000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-6.37</v>
      </c>
      <c r="H9" s="3">
        <f>IFERROR(INDEX(D9:G9,COUNT(D9:G9)),"")</f>
        <v>-6.37</v>
      </c>
      <c r="I9" s="3">
        <f t="shared" ref="I9:R9" si="6">IFERROR(INDEX(I51:I500,MATCH($C$9,$C$51:$C$500,0)),"")</f>
        <v>14.75</v>
      </c>
      <c r="J9" s="3">
        <f t="shared" si="6"/>
        <v>41.6</v>
      </c>
      <c r="K9" s="3">
        <f t="shared" si="6"/>
        <v>54.48</v>
      </c>
      <c r="L9" s="3">
        <f t="shared" si="6"/>
        <v>28.31</v>
      </c>
      <c r="M9" s="3">
        <f t="shared" si="6"/>
        <v>67.39</v>
      </c>
      <c r="N9" s="3">
        <f t="shared" si="6"/>
        <v>42.15</v>
      </c>
      <c r="O9" s="3">
        <f t="shared" si="6"/>
        <v>-49.33</v>
      </c>
      <c r="P9" s="3">
        <f t="shared" si="6"/>
        <v>-3.34</v>
      </c>
      <c r="Q9" s="3">
        <f t="shared" si="6"/>
        <v>0.24</v>
      </c>
      <c r="R9" s="3">
        <f t="shared" si="6"/>
        <v>14685.29</v>
      </c>
    </row>
    <row r="10" spans="1:18" ht="15.5" x14ac:dyDescent="0.35">
      <c r="C10" t="s">
        <v>17</v>
      </c>
      <c r="D10" s="3">
        <f ca="1">IFERROR(IF(D9=0,"",D2/D9),"")</f>
        <v>-54.945054945054942</v>
      </c>
      <c r="I10" s="3">
        <f t="shared" ref="I10:R10" ca="1" si="7">IFERROR(IF(I9=0,"",I2/I9),"")</f>
        <v>24.406779661016948</v>
      </c>
      <c r="J10" s="3">
        <f t="shared" ca="1" si="7"/>
        <v>9.6634615384615383</v>
      </c>
      <c r="K10" s="3">
        <f t="shared" ca="1" si="7"/>
        <v>9.2694566813509542</v>
      </c>
      <c r="L10" s="3">
        <f t="shared" ca="1" si="7"/>
        <v>21.017308371600141</v>
      </c>
      <c r="M10" s="3">
        <f t="shared" ca="1" si="7"/>
        <v>5.9652767472918828</v>
      </c>
      <c r="N10" s="3">
        <f t="shared" ca="1" si="7"/>
        <v>4.1281138790035588</v>
      </c>
      <c r="O10" s="3">
        <f t="shared" ca="1" si="7"/>
        <v>-3.7502533954996959</v>
      </c>
      <c r="P10" s="3">
        <f t="shared" ca="1" si="7"/>
        <v>-46.107784431137723</v>
      </c>
      <c r="Q10" s="3">
        <f t="shared" ca="1" si="7"/>
        <v>458.33333333333337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58720869</v>
      </c>
      <c r="H11" s="2">
        <f>IFERROR(INDEX(D11:G11,COUNT(D11:G11)),"")</f>
        <v>58720869</v>
      </c>
      <c r="I11" s="2">
        <f t="shared" ref="I11:R11" si="8">IFERROR(INDEX(I51:I500,MATCH($C$11,$C$51:$C$500,0)),"")</f>
        <v>55695865</v>
      </c>
      <c r="J11" s="2">
        <f t="shared" si="8"/>
        <v>54626940</v>
      </c>
      <c r="K11" s="2">
        <f t="shared" si="8"/>
        <v>24550603</v>
      </c>
      <c r="L11" s="2">
        <f t="shared" si="8"/>
        <v>30526525</v>
      </c>
      <c r="M11" s="2">
        <f t="shared" si="8"/>
        <v>21907017</v>
      </c>
      <c r="N11" s="2">
        <f t="shared" si="8"/>
        <v>12646857</v>
      </c>
      <c r="O11" s="2">
        <f t="shared" si="8"/>
        <v>3426946</v>
      </c>
      <c r="P11" s="2">
        <f t="shared" si="8"/>
        <v>13493264</v>
      </c>
      <c r="Q11" s="2">
        <f t="shared" si="8"/>
        <v>14314453</v>
      </c>
      <c r="R11" s="2">
        <f t="shared" si="8"/>
        <v>8536328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-838000000000</v>
      </c>
      <c r="H12" s="2">
        <f>IFERROR(INDEX(D12:G12,COUNT(D12:G12)),"")</f>
        <v>-838000000000</v>
      </c>
      <c r="I12" s="2">
        <f t="shared" ref="I12:R12" si="9">IFERROR(INDEX(I51:I500,MATCH($C$12,$C$51:$C$500,0)),"")</f>
        <v>-770000000000</v>
      </c>
      <c r="J12" s="2">
        <f t="shared" si="9"/>
        <v>-581000000000</v>
      </c>
      <c r="K12" s="2">
        <f t="shared" si="9"/>
        <v>-117000000000</v>
      </c>
      <c r="L12" s="2">
        <f t="shared" si="9"/>
        <v>-341000000000</v>
      </c>
      <c r="M12" s="2">
        <f t="shared" si="9"/>
        <v>56000000000</v>
      </c>
      <c r="N12" s="2">
        <f t="shared" si="9"/>
        <v>318000000000</v>
      </c>
      <c r="O12" s="2">
        <f t="shared" si="9"/>
        <v>512000000000</v>
      </c>
      <c r="P12" s="2">
        <f t="shared" si="9"/>
        <v>172000000000</v>
      </c>
      <c r="Q12" s="2">
        <f t="shared" si="9"/>
        <v>241000000000</v>
      </c>
      <c r="R12" s="2">
        <f t="shared" si="9"/>
        <v>433000000000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160000000000</v>
      </c>
      <c r="H13" s="2">
        <f>IFERROR(INDEX(D13:G13,COUNT(D13:G13)),"")</f>
        <v>160000000000</v>
      </c>
      <c r="I13" s="2">
        <f t="shared" ref="I13:R13" si="10">IFERROR(INDEX(I51:I500,MATCH($C$13,$C$51:$C$500,0)),"")</f>
        <v>161000000000</v>
      </c>
      <c r="J13" s="2">
        <f t="shared" si="10"/>
        <v>301000000000</v>
      </c>
      <c r="K13" s="2">
        <f t="shared" si="10"/>
        <v>262000000000</v>
      </c>
      <c r="L13" s="2">
        <f t="shared" si="10"/>
        <v>135000000000</v>
      </c>
      <c r="M13" s="2">
        <f t="shared" si="10"/>
        <v>369000000000</v>
      </c>
      <c r="N13" s="2">
        <f t="shared" si="10"/>
        <v>497000000000</v>
      </c>
      <c r="O13" s="2">
        <f t="shared" si="10"/>
        <v>559000000000</v>
      </c>
      <c r="P13" s="2">
        <f t="shared" si="10"/>
        <v>367000000000</v>
      </c>
      <c r="Q13" s="2">
        <f t="shared" si="10"/>
        <v>435000000000</v>
      </c>
      <c r="R13" s="2">
        <f t="shared" si="10"/>
        <v>548000000000</v>
      </c>
    </row>
    <row r="14" spans="1:18" ht="15.5" x14ac:dyDescent="0.35">
      <c r="C14" t="s">
        <v>26</v>
      </c>
      <c r="D14" s="2">
        <f>IFERROR(INDEX(D51:D500,MATCH($C$14,$C$51:$C$500,0)),"")</f>
        <v>-184474</v>
      </c>
      <c r="H14" s="2">
        <f>IFERROR(SUM(D14:G14)*(4/MAX(1,COUNT(D14:G14))),"")</f>
        <v>-737896</v>
      </c>
      <c r="I14" s="2">
        <f t="shared" ref="I14:R14" si="11">IFERROR(INDEX(I51:I500,MATCH($C$14,$C$51:$C$500,0)),"")</f>
        <v>-1353939</v>
      </c>
      <c r="J14" s="2">
        <f t="shared" si="11"/>
        <v>-1654160</v>
      </c>
      <c r="K14" s="2">
        <f t="shared" si="11"/>
        <v>-1519185</v>
      </c>
      <c r="L14" s="2">
        <f t="shared" si="11"/>
        <v>-477551</v>
      </c>
      <c r="M14" s="2">
        <f t="shared" si="11"/>
        <v>-1143966</v>
      </c>
      <c r="N14" s="2">
        <f t="shared" si="11"/>
        <v>-1583897</v>
      </c>
      <c r="O14" s="2">
        <f t="shared" si="11"/>
        <v>-1878015</v>
      </c>
      <c r="P14" s="2">
        <f t="shared" si="11"/>
        <v>-1287558</v>
      </c>
      <c r="Q14" s="2">
        <f t="shared" si="11"/>
        <v>-1265709</v>
      </c>
      <c r="R14" s="2">
        <f t="shared" si="11"/>
        <v>-1225407</v>
      </c>
    </row>
    <row r="15" spans="1:18" ht="15.5" x14ac:dyDescent="0.35">
      <c r="C15" t="s">
        <v>27</v>
      </c>
      <c r="D15" s="2">
        <f>IFERROR(INDEX(D51:D500,MATCH($C$15,$C$51:$C$500,0)),"")</f>
        <v>139910</v>
      </c>
      <c r="H15" s="2">
        <f>IFERROR(SUM(D15:G15)*(4/MAX(1,COUNT(D15:G15))),"")</f>
        <v>559640</v>
      </c>
      <c r="I15" s="2">
        <f t="shared" ref="I15:R15" si="12">IFERROR(INDEX(I51:I500,MATCH($C$15,$C$51:$C$500,0)),"")</f>
        <v>-1469138</v>
      </c>
      <c r="J15" s="2">
        <f t="shared" si="12"/>
        <v>-2306722</v>
      </c>
      <c r="K15" s="2">
        <f t="shared" si="12"/>
        <v>-5102102</v>
      </c>
      <c r="L15" s="2">
        <f t="shared" si="12"/>
        <v>-4495932</v>
      </c>
      <c r="M15" s="2">
        <f t="shared" si="12"/>
        <v>-2683397</v>
      </c>
      <c r="N15" s="2">
        <f t="shared" si="12"/>
        <v>1364174</v>
      </c>
      <c r="O15" s="2">
        <f t="shared" si="12"/>
        <v>703583</v>
      </c>
      <c r="P15" s="2">
        <f t="shared" si="12"/>
        <v>-1505171</v>
      </c>
      <c r="Q15" s="2">
        <f t="shared" si="12"/>
        <v>-779750</v>
      </c>
      <c r="R15" s="2">
        <f t="shared" si="12"/>
        <v>0</v>
      </c>
    </row>
    <row r="16" spans="1:18" ht="15.5" x14ac:dyDescent="0.35">
      <c r="C16" t="s">
        <v>28</v>
      </c>
      <c r="D16" s="2">
        <f>IFERROR(INDEX(D51:D500,MATCH($C$16,$C$51:$C$500,0)),"")</f>
        <v>-1431922</v>
      </c>
      <c r="H16" s="2">
        <f>IFERROR(SUM(D16:G16)*(4/MAX(1,COUNT(D16:G16))),"")</f>
        <v>-5727688</v>
      </c>
      <c r="I16" s="2">
        <f t="shared" ref="I16:R16" si="13">IFERROR(INDEX(I51:I500,MATCH($C$16,$C$51:$C$500,0)),"")</f>
        <v>1758207</v>
      </c>
      <c r="J16" s="2">
        <f t="shared" si="13"/>
        <v>16629599</v>
      </c>
      <c r="K16" s="2">
        <f t="shared" si="13"/>
        <v>45992754</v>
      </c>
      <c r="L16" s="2">
        <f t="shared" si="13"/>
        <v>46828255</v>
      </c>
      <c r="M16" s="2">
        <f t="shared" si="13"/>
        <v>27725203</v>
      </c>
      <c r="N16" s="2">
        <f t="shared" si="13"/>
        <v>7066046</v>
      </c>
      <c r="O16" s="2">
        <f t="shared" si="13"/>
        <v>12585035</v>
      </c>
      <c r="P16" s="2">
        <f t="shared" si="13"/>
        <v>15518187</v>
      </c>
      <c r="Q16" s="2">
        <f t="shared" si="13"/>
        <v>4697936</v>
      </c>
      <c r="R16" s="2">
        <f t="shared" si="13"/>
        <v>-12405335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1897000000000</v>
      </c>
      <c r="H20" s="2">
        <f t="shared" ref="H20:R20" ca="1" si="14">IFERROR(H21*H2,"")</f>
        <v>1897000000000</v>
      </c>
      <c r="I20" s="2">
        <f t="shared" ca="1" si="14"/>
        <v>1951200000000</v>
      </c>
      <c r="J20" s="2">
        <f t="shared" ca="1" si="14"/>
        <v>2178840000000</v>
      </c>
      <c r="K20" s="2">
        <f t="shared" ca="1" si="14"/>
        <v>2737100000000</v>
      </c>
      <c r="L20" s="2">
        <f t="shared" ca="1" si="14"/>
        <v>3224900000000</v>
      </c>
      <c r="M20" s="2">
        <f t="shared" ca="1" si="14"/>
        <v>2178840000000</v>
      </c>
      <c r="N20" s="2">
        <f t="shared" ca="1" si="14"/>
        <v>943080000000</v>
      </c>
      <c r="O20" s="2">
        <f t="shared" ca="1" si="14"/>
        <v>1002700000000</v>
      </c>
      <c r="P20" s="2">
        <f t="shared" ca="1" si="14"/>
        <v>774620000000</v>
      </c>
      <c r="Q20" s="2">
        <f t="shared" ca="1" si="14"/>
        <v>553300000000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5420000000</v>
      </c>
      <c r="H21" s="2">
        <f>IFERROR(INDEX(D21:G21,COUNT(D21:G21)),"")</f>
        <v>5420000000</v>
      </c>
      <c r="I21" s="2">
        <f t="shared" ref="I21:R21" si="15">IFERROR(INDEX(I51:I500,MATCH($C$7,$C$51:$C$500,0)),"")</f>
        <v>5420000000</v>
      </c>
      <c r="J21" s="2">
        <f t="shared" si="15"/>
        <v>5420000000</v>
      </c>
      <c r="K21" s="2">
        <f t="shared" si="15"/>
        <v>5420000000</v>
      </c>
      <c r="L21" s="2">
        <f t="shared" si="15"/>
        <v>5420000000</v>
      </c>
      <c r="M21" s="2">
        <f t="shared" si="15"/>
        <v>5420000000</v>
      </c>
      <c r="N21" s="2">
        <f t="shared" si="15"/>
        <v>5420000000</v>
      </c>
      <c r="O21" s="2">
        <f t="shared" si="15"/>
        <v>5420000000</v>
      </c>
      <c r="P21" s="2">
        <f t="shared" si="15"/>
        <v>5030000000</v>
      </c>
      <c r="Q21" s="2">
        <f t="shared" si="15"/>
        <v>5030000000</v>
      </c>
      <c r="R21" s="2">
        <f t="shared" si="15"/>
        <v>0</v>
      </c>
    </row>
    <row r="23" spans="1:18" ht="15.5" x14ac:dyDescent="0.35">
      <c r="B23" t="s">
        <v>40</v>
      </c>
      <c r="C23" t="s">
        <v>41</v>
      </c>
      <c r="D23" s="3">
        <f>IFERROR(D5/D6*100,"")</f>
        <v>-0.8426027396927237</v>
      </c>
      <c r="H23" s="3">
        <f t="shared" ref="H23:R23" si="16">IFERROR(H5/H6*100,"")</f>
        <v>-3.3704109587708948</v>
      </c>
      <c r="I23" s="3">
        <f t="shared" si="16"/>
        <v>0.1807703846755345</v>
      </c>
      <c r="J23" s="3">
        <f t="shared" si="16"/>
        <v>8.9176063906547913</v>
      </c>
      <c r="K23" s="3">
        <f t="shared" si="16"/>
        <v>24.140084653622953</v>
      </c>
      <c r="L23" s="3">
        <f t="shared" si="16"/>
        <v>29.146119581332279</v>
      </c>
      <c r="M23" s="3">
        <f t="shared" si="16"/>
        <v>22.329681161508962</v>
      </c>
      <c r="N23" s="3">
        <f t="shared" si="16"/>
        <v>8.3160430426894507</v>
      </c>
      <c r="O23" s="3">
        <f t="shared" si="16"/>
        <v>15.000882982466363</v>
      </c>
      <c r="P23" s="3">
        <f t="shared" si="16"/>
        <v>19.69080184297054</v>
      </c>
      <c r="Q23" s="3">
        <f t="shared" si="16"/>
        <v>6.1228070525328508</v>
      </c>
      <c r="R23" s="3">
        <f t="shared" si="16"/>
        <v>-30.915286873075658</v>
      </c>
    </row>
    <row r="24" spans="1:18" ht="15.5" x14ac:dyDescent="0.35">
      <c r="C24" t="s">
        <v>42</v>
      </c>
      <c r="D24" s="4" t="str">
        <f>IFERROR(_xlfn.RRI(5,I23,D23),"")</f>
        <v/>
      </c>
      <c r="H24" s="4" t="str">
        <f t="shared" ref="H24:R24" si="17">IFERROR(_xlfn.RRI(5,M23,H23),"")</f>
        <v/>
      </c>
      <c r="I24" s="4">
        <f t="shared" si="17"/>
        <v>-0.53501160857185803</v>
      </c>
      <c r="J24" s="4">
        <f t="shared" si="17"/>
        <v>-9.8789391735777166E-2</v>
      </c>
      <c r="K24" s="4">
        <f t="shared" si="17"/>
        <v>4.1585864521068938E-2</v>
      </c>
      <c r="L24" s="4">
        <f t="shared" si="17"/>
        <v>0.36623697213500672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-3.99</v>
      </c>
      <c r="H25" s="3">
        <f>IFERROR(INDEX(D25:G25,COUNT(D25:G25)),"")</f>
        <v>-3.99</v>
      </c>
      <c r="I25" s="3">
        <f t="shared" ref="I25:R25" si="18">IFERROR(INDEX(I51:I500,MATCH($C$25,$C$51:$C$500,0)),"")</f>
        <v>0.75</v>
      </c>
      <c r="J25" s="3">
        <f t="shared" si="18"/>
        <v>41.51</v>
      </c>
      <c r="K25" s="3">
        <f t="shared" si="18"/>
        <v>114.86</v>
      </c>
      <c r="L25" s="3">
        <f t="shared" si="18"/>
        <v>115.9</v>
      </c>
      <c r="M25" s="3">
        <f t="shared" si="18"/>
        <v>66.099999999999994</v>
      </c>
      <c r="N25" s="3">
        <f t="shared" si="18"/>
        <v>22.68</v>
      </c>
      <c r="O25" s="3">
        <f t="shared" si="18"/>
        <v>34.700000000000003</v>
      </c>
      <c r="P25" s="3">
        <f t="shared" si="18"/>
        <v>39.700000000000003</v>
      </c>
      <c r="Q25" s="3">
        <f t="shared" si="18"/>
        <v>10.43</v>
      </c>
      <c r="R25" s="3">
        <f t="shared" si="18"/>
        <v>-55027.6</v>
      </c>
    </row>
    <row r="26" spans="1:18" ht="15.5" x14ac:dyDescent="0.35">
      <c r="C26" t="s">
        <v>45</v>
      </c>
      <c r="D26" s="4" t="str">
        <f>IFERROR(_xlfn.RRI(5,I25,D25),"")</f>
        <v/>
      </c>
      <c r="H26" s="4" t="str">
        <f t="shared" ref="H26:R26" si="19">IFERROR(_xlfn.RRI(5,M25,H25),"")</f>
        <v/>
      </c>
      <c r="I26" s="4">
        <f t="shared" si="19"/>
        <v>-0.49431084177119922</v>
      </c>
      <c r="J26" s="4">
        <f t="shared" si="19"/>
        <v>3.6488890985960643E-2</v>
      </c>
      <c r="K26" s="4">
        <f t="shared" si="19"/>
        <v>0.23673217908394273</v>
      </c>
      <c r="L26" s="4">
        <f t="shared" si="19"/>
        <v>0.61867561982410257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1.9537911439114391E-3</v>
      </c>
      <c r="H27" s="3">
        <f t="shared" ref="H27:R27" si="20">IFERROR(H4/H21,"")</f>
        <v>7.8151645756457562E-3</v>
      </c>
      <c r="I27" s="3">
        <f t="shared" si="20"/>
        <v>1.0535676014760147E-2</v>
      </c>
      <c r="J27" s="3">
        <f t="shared" si="20"/>
        <v>1.4982487269372693E-2</v>
      </c>
      <c r="K27" s="3">
        <f t="shared" si="20"/>
        <v>1.8891403505535056E-2</v>
      </c>
      <c r="L27" s="3">
        <f t="shared" si="20"/>
        <v>2.2007473062730626E-2</v>
      </c>
      <c r="M27" s="3">
        <f t="shared" si="20"/>
        <v>2.0061558302583025E-2</v>
      </c>
      <c r="N27" s="3">
        <f t="shared" si="20"/>
        <v>1.2611626568265682E-2</v>
      </c>
      <c r="O27" s="3">
        <f t="shared" si="20"/>
        <v>1.3897611254612545E-2</v>
      </c>
      <c r="P27" s="3">
        <f t="shared" si="20"/>
        <v>1.2636972564612325E-2</v>
      </c>
      <c r="Q27" s="3">
        <f t="shared" si="20"/>
        <v>9.7428844930417501E-3</v>
      </c>
      <c r="R27" s="3" t="str">
        <f t="shared" si="20"/>
        <v/>
      </c>
    </row>
    <row r="28" spans="1:18" ht="15.5" x14ac:dyDescent="0.35">
      <c r="C28" t="s">
        <v>47</v>
      </c>
      <c r="D28" s="4">
        <f>IFERROR(_xlfn.RRI(5,I27,D27),"")</f>
        <v>-0.28609052503011789</v>
      </c>
      <c r="H28" s="4">
        <f t="shared" ref="H28:R28" si="21">IFERROR(_xlfn.RRI(5,M27,H27),"")</f>
        <v>-0.17183915631248847</v>
      </c>
      <c r="I28" s="4">
        <f t="shared" si="21"/>
        <v>-3.5331136987361456E-2</v>
      </c>
      <c r="J28" s="4">
        <f t="shared" si="21"/>
        <v>1.5146570085446953E-2</v>
      </c>
      <c r="K28" s="4">
        <f t="shared" si="21"/>
        <v>8.3737836993806658E-2</v>
      </c>
      <c r="L28" s="4">
        <f t="shared" si="21"/>
        <v>0.17700016853783263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-6.32</v>
      </c>
      <c r="I29" s="4">
        <f t="shared" si="22"/>
        <v>-0.98193206456275595</v>
      </c>
      <c r="J29" s="4">
        <f t="shared" si="22"/>
        <v>-0.63860351732543963</v>
      </c>
      <c r="K29" s="4">
        <f t="shared" si="22"/>
        <v>-8.9732528041415547E-3</v>
      </c>
      <c r="L29" s="4">
        <f t="shared" si="22"/>
        <v>0.75340393343419088</v>
      </c>
      <c r="M29" s="4">
        <f t="shared" si="22"/>
        <v>1.9144620811287476</v>
      </c>
      <c r="N29" s="4">
        <f t="shared" si="22"/>
        <v>-0.34639769452449576</v>
      </c>
      <c r="O29" s="4">
        <f t="shared" si="22"/>
        <v>-0.12594458438287154</v>
      </c>
      <c r="P29" s="4">
        <f t="shared" si="22"/>
        <v>2.806327900287632</v>
      </c>
      <c r="Q29" s="4">
        <f t="shared" si="22"/>
        <v>-1.0001895412483917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-0.25821897287872564</v>
      </c>
      <c r="I30" s="4">
        <f t="shared" si="23"/>
        <v>-0.29680060290808652</v>
      </c>
      <c r="J30" s="4">
        <f t="shared" si="23"/>
        <v>-0.20691507833269646</v>
      </c>
      <c r="K30" s="4">
        <f t="shared" si="23"/>
        <v>-0.1415914288893346</v>
      </c>
      <c r="L30" s="4">
        <f t="shared" si="23"/>
        <v>9.6997188892203601E-2</v>
      </c>
      <c r="M30" s="4">
        <f t="shared" si="23"/>
        <v>0.59071934091859479</v>
      </c>
      <c r="N30" s="4">
        <f t="shared" si="23"/>
        <v>-9.2532785871388634E-2</v>
      </c>
      <c r="O30" s="4">
        <f t="shared" si="23"/>
        <v>9.9757966835381309E-2</v>
      </c>
      <c r="P30" s="4">
        <f t="shared" si="23"/>
        <v>0.29704632890162025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474.43</v>
      </c>
      <c r="H32" s="3">
        <f>IFERROR(INDEX(D32:G32,COUNT(D32:G32)),"")</f>
        <v>474.43</v>
      </c>
      <c r="I32" s="3">
        <f t="shared" ref="I32:R32" si="24">IFERROR(INDEX(I51:I500,MATCH($C$32,$C$51:$C$500,0)),"")</f>
        <v>470.6</v>
      </c>
      <c r="J32" s="3">
        <f t="shared" si="24"/>
        <v>469.08</v>
      </c>
      <c r="K32" s="3">
        <f t="shared" si="24"/>
        <v>478.21</v>
      </c>
      <c r="L32" s="3">
        <f t="shared" si="24"/>
        <v>417.79</v>
      </c>
      <c r="M32" s="3">
        <f t="shared" si="24"/>
        <v>301.05</v>
      </c>
      <c r="N32" s="3">
        <f t="shared" si="24"/>
        <v>246.14</v>
      </c>
      <c r="O32" s="3">
        <f t="shared" si="24"/>
        <v>227.27</v>
      </c>
      <c r="P32" s="3">
        <f t="shared" si="24"/>
        <v>206.51</v>
      </c>
      <c r="Q32" s="3">
        <f t="shared" si="24"/>
        <v>164.76</v>
      </c>
      <c r="R32" s="3">
        <f t="shared" si="24"/>
        <v>179099.08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0.73</v>
      </c>
      <c r="H33" s="3">
        <f>IFERROR(INDEX(D33:G33,COUNT(D33:G33)),"")</f>
        <v>0.73</v>
      </c>
      <c r="I33" s="3">
        <f t="shared" ref="I33:R33" si="25">IFERROR(INDEX(I51:I500,MATCH($C$33,$C$51:$C$500,0)),"")</f>
        <v>0.76</v>
      </c>
      <c r="J33" s="3">
        <f t="shared" si="25"/>
        <v>0.86</v>
      </c>
      <c r="K33" s="3">
        <f t="shared" si="25"/>
        <v>1.06</v>
      </c>
      <c r="L33" s="3">
        <f t="shared" si="25"/>
        <v>1.42</v>
      </c>
      <c r="M33" s="3">
        <f t="shared" si="25"/>
        <v>1.34</v>
      </c>
      <c r="N33" s="3">
        <f t="shared" si="25"/>
        <v>0.71</v>
      </c>
      <c r="O33" s="3">
        <f t="shared" si="25"/>
        <v>0.81</v>
      </c>
      <c r="P33" s="3">
        <f t="shared" si="25"/>
        <v>0.75</v>
      </c>
      <c r="Q33" s="3">
        <f t="shared" si="25"/>
        <v>0.67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-87.22</v>
      </c>
      <c r="H34" s="3">
        <f>IFERROR(INDEX(D34:G34,COUNT(D34:G34)),"")</f>
        <v>-87.22</v>
      </c>
      <c r="I34" s="3">
        <f t="shared" ref="I34:R34" si="26">IFERROR(INDEX(I51:I500,MATCH($C$34,$C$51:$C$500,0)),"")</f>
        <v>480</v>
      </c>
      <c r="J34" s="3">
        <f t="shared" si="26"/>
        <v>9.68</v>
      </c>
      <c r="K34" s="3">
        <f t="shared" si="26"/>
        <v>4.4000000000000004</v>
      </c>
      <c r="L34" s="3">
        <f t="shared" si="26"/>
        <v>5.13</v>
      </c>
      <c r="M34" s="3">
        <f t="shared" si="26"/>
        <v>6.08</v>
      </c>
      <c r="N34" s="3">
        <f t="shared" si="26"/>
        <v>7.67</v>
      </c>
      <c r="O34" s="3">
        <f t="shared" si="26"/>
        <v>5.33</v>
      </c>
      <c r="P34" s="3">
        <f t="shared" si="26"/>
        <v>3.88</v>
      </c>
      <c r="Q34" s="3">
        <f t="shared" si="26"/>
        <v>10.55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10.56</v>
      </c>
      <c r="H35" s="3">
        <f>IFERROR(INDEX(D35:G35,COUNT(D35:G35)),"")</f>
        <v>10.56</v>
      </c>
      <c r="I35" s="3">
        <f t="shared" ref="I35:R35" si="27">IFERROR(INDEX(I51:I500,MATCH($C$35,$C$51:$C$500,0)),"")</f>
        <v>2.0699999999999998</v>
      </c>
      <c r="J35" s="3">
        <f t="shared" si="27"/>
        <v>1.69</v>
      </c>
      <c r="K35" s="3">
        <f t="shared" si="27"/>
        <v>1.75</v>
      </c>
      <c r="L35" s="3">
        <f t="shared" si="27"/>
        <v>1.82</v>
      </c>
      <c r="M35" s="3">
        <f t="shared" si="27"/>
        <v>1.4</v>
      </c>
      <c r="N35" s="3">
        <f t="shared" si="27"/>
        <v>0.95</v>
      </c>
      <c r="O35" s="3">
        <f t="shared" si="27"/>
        <v>0.94</v>
      </c>
      <c r="P35" s="3">
        <f t="shared" si="27"/>
        <v>0.86</v>
      </c>
      <c r="Q35" s="3">
        <f t="shared" si="27"/>
        <v>0.84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-0.31319999999999998</v>
      </c>
      <c r="I36" s="4">
        <f t="shared" si="28"/>
        <v>13.3774</v>
      </c>
      <c r="J36" s="4">
        <f t="shared" si="28"/>
        <v>0.86719999999999997</v>
      </c>
      <c r="K36" s="4">
        <f t="shared" si="28"/>
        <v>0.41789999999999999</v>
      </c>
      <c r="L36" s="4">
        <f t="shared" si="28"/>
        <v>0.43140000000000001</v>
      </c>
      <c r="M36" s="4">
        <f t="shared" si="28"/>
        <v>0.42359999999999998</v>
      </c>
      <c r="N36" s="4">
        <f t="shared" si="28"/>
        <v>0.35270000000000001</v>
      </c>
      <c r="O36" s="4">
        <f t="shared" si="28"/>
        <v>0.14410000000000001</v>
      </c>
      <c r="P36" s="4">
        <f t="shared" si="28"/>
        <v>0.32549999999999996</v>
      </c>
      <c r="Q36" s="4">
        <f t="shared" si="28"/>
        <v>0.51649999999999996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5</v>
      </c>
      <c r="I37" s="3">
        <f t="shared" si="29"/>
        <v>5</v>
      </c>
      <c r="J37" s="3">
        <f t="shared" si="29"/>
        <v>36</v>
      </c>
      <c r="K37" s="3">
        <f t="shared" si="29"/>
        <v>48</v>
      </c>
      <c r="L37" s="3">
        <f t="shared" si="29"/>
        <v>50</v>
      </c>
      <c r="M37" s="3">
        <f t="shared" si="29"/>
        <v>28</v>
      </c>
      <c r="N37" s="3">
        <f t="shared" si="29"/>
        <v>8</v>
      </c>
      <c r="O37" s="3">
        <f t="shared" si="29"/>
        <v>5</v>
      </c>
      <c r="P37" s="3">
        <f t="shared" si="29"/>
        <v>12</v>
      </c>
      <c r="Q37" s="3">
        <f t="shared" si="29"/>
        <v>5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10589548</v>
      </c>
      <c r="E51" s="5">
        <v>12601666</v>
      </c>
      <c r="F51" s="5">
        <v>15554201</v>
      </c>
      <c r="G51" s="5">
        <v>13924038</v>
      </c>
      <c r="I51" s="5">
        <v>57103364</v>
      </c>
      <c r="J51" s="5">
        <v>81205081</v>
      </c>
      <c r="K51" s="5">
        <v>102391407</v>
      </c>
      <c r="L51" s="5">
        <v>119280504</v>
      </c>
      <c r="M51" s="5">
        <v>108733646</v>
      </c>
      <c r="N51" s="5">
        <v>68355016</v>
      </c>
      <c r="O51" s="5">
        <v>75325053</v>
      </c>
      <c r="P51" s="5">
        <v>63563972</v>
      </c>
      <c r="Q51" s="5">
        <v>49006709</v>
      </c>
      <c r="R51" s="5">
        <v>34591017</v>
      </c>
    </row>
    <row r="52" spans="2:18" ht="15.5" x14ac:dyDescent="0.35">
      <c r="C52" t="s">
        <v>72</v>
      </c>
      <c r="D52" s="5">
        <v>-10458601</v>
      </c>
      <c r="E52" s="5">
        <v>-12457163</v>
      </c>
      <c r="F52" s="5">
        <v>-13485172</v>
      </c>
      <c r="G52" s="5">
        <v>-12752415</v>
      </c>
      <c r="I52" s="5">
        <v>-51633670</v>
      </c>
      <c r="J52" s="5">
        <v>-59970974</v>
      </c>
      <c r="K52" s="5">
        <v>-64672145</v>
      </c>
      <c r="L52" s="5">
        <v>-75946936</v>
      </c>
      <c r="M52" s="5">
        <v>-73833411</v>
      </c>
      <c r="N52" s="5">
        <v>-55876843</v>
      </c>
      <c r="O52" s="5">
        <v>-56244446</v>
      </c>
      <c r="P52" s="5">
        <v>-47294201</v>
      </c>
      <c r="Q52" s="5">
        <v>-38460218</v>
      </c>
      <c r="R52" s="5">
        <v>-41136175</v>
      </c>
    </row>
    <row r="53" spans="2:18" ht="15.5" x14ac:dyDescent="0.35">
      <c r="C53" t="s">
        <v>73</v>
      </c>
      <c r="D53" s="5">
        <v>130947</v>
      </c>
      <c r="E53" s="5">
        <v>144503</v>
      </c>
      <c r="F53" s="5">
        <v>2069029</v>
      </c>
      <c r="G53" s="5">
        <v>1171623</v>
      </c>
      <c r="I53" s="5">
        <v>5469694</v>
      </c>
      <c r="J53" s="5">
        <v>21234107</v>
      </c>
      <c r="K53" s="5">
        <v>37719262</v>
      </c>
      <c r="L53" s="5">
        <v>43333568</v>
      </c>
      <c r="M53" s="5">
        <v>34900235</v>
      </c>
      <c r="N53" s="5">
        <v>12478173</v>
      </c>
      <c r="O53" s="5">
        <v>19080607</v>
      </c>
      <c r="P53" s="5">
        <v>16269771</v>
      </c>
      <c r="Q53" s="5">
        <v>10546491</v>
      </c>
      <c r="R53" s="5">
        <v>-6545158</v>
      </c>
    </row>
    <row r="54" spans="2:18" ht="15.5" x14ac:dyDescent="0.35">
      <c r="C54" t="s">
        <v>74</v>
      </c>
      <c r="D54" s="5">
        <v>-1281572</v>
      </c>
      <c r="E54" s="5">
        <v>-1424433</v>
      </c>
      <c r="F54" s="5">
        <v>-1764474</v>
      </c>
      <c r="G54" s="5">
        <v>-1771466</v>
      </c>
      <c r="I54" s="5">
        <v>-6110620</v>
      </c>
      <c r="J54" s="5">
        <v>-6309822</v>
      </c>
      <c r="K54" s="5">
        <v>-7925195</v>
      </c>
      <c r="L54" s="5">
        <v>-6241640</v>
      </c>
      <c r="M54" s="5">
        <v>-6216981</v>
      </c>
      <c r="N54" s="5">
        <v>-5592691</v>
      </c>
      <c r="O54" s="5">
        <v>-6059799</v>
      </c>
      <c r="P54" s="5">
        <v>-5075174</v>
      </c>
      <c r="Q54" s="5">
        <v>-3831092</v>
      </c>
      <c r="R54" s="5">
        <v>-2935479</v>
      </c>
    </row>
    <row r="55" spans="2:18" ht="15.5" x14ac:dyDescent="0.35">
      <c r="C55" t="s">
        <v>77</v>
      </c>
      <c r="D55" s="5">
        <v>-209971</v>
      </c>
      <c r="E55" s="5">
        <v>131522</v>
      </c>
      <c r="F55" s="5">
        <v>75699</v>
      </c>
      <c r="G55" s="5">
        <v>2901662</v>
      </c>
      <c r="I55" s="5">
        <v>1741813</v>
      </c>
      <c r="J55" s="5">
        <v>648682</v>
      </c>
      <c r="K55" s="5">
        <v>17184069</v>
      </c>
      <c r="L55" s="5">
        <v>10850962</v>
      </c>
      <c r="M55" s="5">
        <v>1082771</v>
      </c>
      <c r="N55" s="5">
        <v>2294957</v>
      </c>
      <c r="O55" s="5">
        <v>2005606</v>
      </c>
      <c r="P55" s="5">
        <v>5898812</v>
      </c>
      <c r="Q55" s="5">
        <v>-612446</v>
      </c>
      <c r="R55" s="5">
        <v>-1646675</v>
      </c>
    </row>
    <row r="56" spans="2:18" ht="15.5" x14ac:dyDescent="0.35">
      <c r="C56" t="s">
        <v>78</v>
      </c>
      <c r="D56" s="5">
        <v>-1150625</v>
      </c>
      <c r="E56" s="5">
        <v>-1279930</v>
      </c>
      <c r="F56" s="5">
        <v>304555</v>
      </c>
      <c r="G56" s="5">
        <v>-599843</v>
      </c>
      <c r="I56" s="5">
        <v>-640926</v>
      </c>
      <c r="J56" s="5">
        <v>14924285</v>
      </c>
      <c r="K56" s="5">
        <v>29794067</v>
      </c>
      <c r="L56" s="5">
        <v>37091928</v>
      </c>
      <c r="M56" s="5">
        <v>28683254</v>
      </c>
      <c r="N56" s="5">
        <v>6885482</v>
      </c>
      <c r="O56" s="5">
        <v>13020808</v>
      </c>
      <c r="P56" s="5">
        <v>11194597</v>
      </c>
      <c r="Q56" s="5">
        <v>6715399</v>
      </c>
      <c r="R56" s="5">
        <v>-9480637</v>
      </c>
    </row>
    <row r="57" spans="2:18" ht="15.5" x14ac:dyDescent="0.35">
      <c r="C57" t="s">
        <v>79</v>
      </c>
      <c r="D57" s="5">
        <v>-281297</v>
      </c>
      <c r="E57" s="5">
        <v>112002</v>
      </c>
      <c r="F57" s="5">
        <v>563139</v>
      </c>
      <c r="G57" s="5">
        <v>2724641</v>
      </c>
      <c r="I57" s="5">
        <v>2399133</v>
      </c>
      <c r="J57" s="5">
        <v>1705314</v>
      </c>
      <c r="K57" s="5">
        <v>16198687</v>
      </c>
      <c r="L57" s="5">
        <v>9736327</v>
      </c>
      <c r="M57" s="5">
        <v>-958051</v>
      </c>
      <c r="N57" s="5">
        <v>180564</v>
      </c>
      <c r="O57" s="5">
        <v>-435773</v>
      </c>
      <c r="P57" s="5">
        <v>4323590</v>
      </c>
      <c r="Q57" s="5">
        <v>-2017463</v>
      </c>
      <c r="R57" s="5">
        <v>-2924698</v>
      </c>
    </row>
    <row r="58" spans="2:18" ht="15.5" x14ac:dyDescent="0.35">
      <c r="C58" t="s">
        <v>26</v>
      </c>
      <c r="D58" s="5">
        <v>-184474</v>
      </c>
      <c r="E58" s="5">
        <v>-244673</v>
      </c>
      <c r="F58" s="5">
        <v>5768</v>
      </c>
      <c r="G58" s="5">
        <v>-750493</v>
      </c>
      <c r="I58" s="5">
        <v>-1353939</v>
      </c>
      <c r="J58" s="5">
        <v>-1654160</v>
      </c>
      <c r="K58" s="5">
        <v>-1519185</v>
      </c>
      <c r="L58" s="5">
        <v>-477551</v>
      </c>
      <c r="M58" s="5">
        <v>-1143966</v>
      </c>
      <c r="N58" s="5">
        <v>-1583897</v>
      </c>
      <c r="O58" s="5">
        <v>-1878015</v>
      </c>
      <c r="P58" s="5">
        <v>-1287558</v>
      </c>
      <c r="Q58" s="5">
        <v>-1265709</v>
      </c>
      <c r="R58" s="5">
        <v>-1225407</v>
      </c>
    </row>
    <row r="59" spans="2:18" ht="15.5" x14ac:dyDescent="0.35">
      <c r="C59" t="s">
        <v>80</v>
      </c>
      <c r="D59" s="5">
        <v>196530</v>
      </c>
      <c r="E59" s="5">
        <v>319900</v>
      </c>
      <c r="F59" s="5">
        <v>579223</v>
      </c>
      <c r="G59" s="5">
        <v>694959</v>
      </c>
      <c r="I59" s="5">
        <v>2437835</v>
      </c>
      <c r="J59" s="5">
        <v>3285779</v>
      </c>
      <c r="K59" s="5">
        <v>1273214</v>
      </c>
      <c r="L59" s="5">
        <v>302327</v>
      </c>
      <c r="M59" s="5">
        <v>42629</v>
      </c>
      <c r="N59" s="5">
        <v>61666</v>
      </c>
      <c r="O59" s="5">
        <v>59747</v>
      </c>
      <c r="P59" s="5">
        <v>175506</v>
      </c>
      <c r="Q59" s="5">
        <v>144664</v>
      </c>
      <c r="R59" s="5">
        <v>121223</v>
      </c>
    </row>
    <row r="60" spans="2:18" ht="15.5" x14ac:dyDescent="0.35">
      <c r="C60" t="s">
        <v>81</v>
      </c>
      <c r="D60" s="5">
        <v>-83382</v>
      </c>
      <c r="E60" s="5">
        <v>-94747</v>
      </c>
      <c r="F60" s="5">
        <v>-97551</v>
      </c>
      <c r="G60" s="5">
        <v>-121487</v>
      </c>
      <c r="I60" s="5">
        <v>-426576</v>
      </c>
      <c r="J60" s="5">
        <v>-574987</v>
      </c>
      <c r="K60" s="5">
        <v>-739411</v>
      </c>
      <c r="L60" s="5">
        <v>-939411</v>
      </c>
      <c r="M60" s="5">
        <v>-939485</v>
      </c>
      <c r="N60" s="5">
        <v>-592162</v>
      </c>
      <c r="O60" s="5">
        <v>-623111</v>
      </c>
      <c r="P60" s="5">
        <v>-463170</v>
      </c>
      <c r="Q60" s="5">
        <v>-283972</v>
      </c>
      <c r="R60" s="5">
        <v>-173839</v>
      </c>
    </row>
    <row r="61" spans="2:18" ht="15.5" x14ac:dyDescent="0.35">
      <c r="C61" t="s">
        <v>82</v>
      </c>
      <c r="D61" s="5">
        <v>-281297</v>
      </c>
      <c r="E61" s="5">
        <v>112002</v>
      </c>
      <c r="F61" s="5">
        <v>563139</v>
      </c>
      <c r="G61" s="5">
        <v>2724641</v>
      </c>
      <c r="I61" s="5">
        <v>2399133</v>
      </c>
      <c r="J61" s="5">
        <v>1705314</v>
      </c>
      <c r="K61" s="5">
        <v>16198687</v>
      </c>
      <c r="L61" s="5">
        <v>9736327</v>
      </c>
      <c r="M61" s="5">
        <v>-958051</v>
      </c>
      <c r="N61" s="5">
        <v>180564</v>
      </c>
      <c r="O61" s="5">
        <v>-435773</v>
      </c>
      <c r="P61" s="5">
        <v>4323590</v>
      </c>
      <c r="Q61" s="5">
        <v>-2017463</v>
      </c>
      <c r="R61" s="5">
        <v>-2924698</v>
      </c>
    </row>
    <row r="62" spans="2:18" ht="15.5" x14ac:dyDescent="0.35">
      <c r="C62" t="s">
        <v>28</v>
      </c>
      <c r="D62" s="5">
        <v>-1431922</v>
      </c>
      <c r="E62" s="5">
        <v>-1167928</v>
      </c>
      <c r="F62" s="5">
        <v>867694</v>
      </c>
      <c r="G62" s="5">
        <v>2124798</v>
      </c>
      <c r="I62" s="5">
        <v>1758207</v>
      </c>
      <c r="J62" s="5">
        <v>16629599</v>
      </c>
      <c r="K62" s="5">
        <v>45992754</v>
      </c>
      <c r="L62" s="5">
        <v>46828255</v>
      </c>
      <c r="M62" s="5">
        <v>27725203</v>
      </c>
      <c r="N62" s="5">
        <v>7066046</v>
      </c>
      <c r="O62" s="5">
        <v>12585035</v>
      </c>
      <c r="P62" s="5">
        <v>15518187</v>
      </c>
      <c r="Q62" s="5">
        <v>4697936</v>
      </c>
      <c r="R62" s="5">
        <v>-12405335</v>
      </c>
    </row>
    <row r="63" spans="2:18" ht="15.5" x14ac:dyDescent="0.35">
      <c r="C63" t="s">
        <v>27</v>
      </c>
      <c r="D63" s="5">
        <v>139910</v>
      </c>
      <c r="E63" s="5">
        <v>-107765</v>
      </c>
      <c r="F63" s="5">
        <v>-871613</v>
      </c>
      <c r="G63" s="5">
        <v>-108933</v>
      </c>
      <c r="I63" s="5">
        <v>-1469138</v>
      </c>
      <c r="J63" s="5">
        <v>-2306722</v>
      </c>
      <c r="K63" s="5">
        <v>-5102102</v>
      </c>
      <c r="L63" s="5">
        <v>-4495932</v>
      </c>
      <c r="M63" s="5">
        <v>-2683397</v>
      </c>
      <c r="N63" s="5">
        <v>1364174</v>
      </c>
      <c r="O63" s="5">
        <v>703583</v>
      </c>
      <c r="P63" s="5">
        <v>-1505171</v>
      </c>
      <c r="Q63" s="5">
        <v>-779750</v>
      </c>
    </row>
    <row r="64" spans="2:18" ht="15.5" x14ac:dyDescent="0.35">
      <c r="C64" t="s">
        <v>83</v>
      </c>
      <c r="D64" s="5">
        <v>-1292012</v>
      </c>
      <c r="E64" s="5">
        <v>-1275693</v>
      </c>
      <c r="F64" s="5">
        <v>-3919</v>
      </c>
      <c r="G64" s="5">
        <v>2015865</v>
      </c>
      <c r="I64" s="5">
        <v>289069</v>
      </c>
      <c r="J64" s="5">
        <v>14322877</v>
      </c>
      <c r="K64" s="5">
        <v>40890652</v>
      </c>
      <c r="L64" s="5">
        <v>42332323</v>
      </c>
      <c r="M64" s="5">
        <v>25041806</v>
      </c>
      <c r="N64" s="5">
        <v>8430220</v>
      </c>
      <c r="O64" s="5">
        <v>13288618</v>
      </c>
      <c r="P64" s="5">
        <v>14013016</v>
      </c>
      <c r="Q64" s="5">
        <v>3918186</v>
      </c>
      <c r="R64" s="5">
        <v>-12405335</v>
      </c>
    </row>
    <row r="65" spans="2:18" ht="15.5" x14ac:dyDescent="0.35">
      <c r="C65" t="s">
        <v>84</v>
      </c>
      <c r="E65" s="5">
        <v>16429</v>
      </c>
      <c r="G65" s="5">
        <v>15515</v>
      </c>
      <c r="I65" s="5">
        <v>31944</v>
      </c>
      <c r="J65" s="5">
        <v>-77108</v>
      </c>
      <c r="K65" s="5">
        <v>-84668</v>
      </c>
      <c r="L65" s="5">
        <v>313298</v>
      </c>
      <c r="M65" s="5">
        <v>584094</v>
      </c>
      <c r="N65" s="5">
        <v>-568990</v>
      </c>
      <c r="O65" s="5">
        <v>-3314</v>
      </c>
      <c r="P65" s="5">
        <v>111423</v>
      </c>
      <c r="Q65" s="5">
        <v>-172735</v>
      </c>
      <c r="R65" s="5">
        <v>42505</v>
      </c>
    </row>
    <row r="66" spans="2:18" ht="15.5" x14ac:dyDescent="0.35">
      <c r="C66" t="s">
        <v>85</v>
      </c>
      <c r="D66" s="5">
        <v>-1292012</v>
      </c>
      <c r="E66" s="5">
        <v>-1259264</v>
      </c>
      <c r="F66" s="5">
        <v>-3919</v>
      </c>
      <c r="G66" s="5">
        <v>2031380</v>
      </c>
      <c r="I66" s="5">
        <v>321013</v>
      </c>
      <c r="J66" s="5">
        <v>14245769</v>
      </c>
      <c r="K66" s="5">
        <v>40805984</v>
      </c>
      <c r="L66" s="5">
        <v>42645621</v>
      </c>
      <c r="M66" s="5">
        <v>25625900</v>
      </c>
      <c r="N66" s="5">
        <v>7861230</v>
      </c>
      <c r="O66" s="5">
        <v>13285304</v>
      </c>
      <c r="P66" s="5">
        <v>14124439</v>
      </c>
      <c r="Q66" s="5">
        <v>3745451</v>
      </c>
      <c r="R66" s="5">
        <v>-12362830</v>
      </c>
    </row>
    <row r="67" spans="2:18" ht="15.5" x14ac:dyDescent="0.35">
      <c r="C67" t="s">
        <v>86</v>
      </c>
      <c r="D67" s="5">
        <v>-1292012</v>
      </c>
      <c r="E67" s="5">
        <v>-1275693</v>
      </c>
      <c r="F67" s="5">
        <v>-3919</v>
      </c>
      <c r="G67" s="5">
        <v>2015865</v>
      </c>
      <c r="I67" s="5">
        <v>289069</v>
      </c>
      <c r="J67" s="5">
        <v>14322877</v>
      </c>
      <c r="K67" s="5">
        <v>40890652</v>
      </c>
      <c r="L67" s="5">
        <v>42332323</v>
      </c>
      <c r="M67" s="5">
        <v>25041806</v>
      </c>
      <c r="N67" s="5">
        <v>8430220</v>
      </c>
      <c r="O67" s="5">
        <v>13288618</v>
      </c>
      <c r="P67" s="5">
        <v>14013016</v>
      </c>
      <c r="Q67" s="5">
        <v>3918186</v>
      </c>
      <c r="R67" s="5">
        <v>-12405335</v>
      </c>
    </row>
    <row r="68" spans="2:18" ht="15.5" x14ac:dyDescent="0.35">
      <c r="C68" t="s">
        <v>7</v>
      </c>
      <c r="D68" s="5">
        <v>-1282357</v>
      </c>
      <c r="E68" s="5">
        <v>-1266170</v>
      </c>
      <c r="F68" s="5">
        <v>-6193</v>
      </c>
      <c r="G68" s="5">
        <v>2014316</v>
      </c>
      <c r="I68" s="5">
        <v>277450</v>
      </c>
      <c r="J68" s="5">
        <v>14111449</v>
      </c>
      <c r="K68" s="5">
        <v>40704800</v>
      </c>
      <c r="L68" s="5">
        <v>42516934</v>
      </c>
      <c r="M68" s="5">
        <v>25602294</v>
      </c>
      <c r="N68" s="5">
        <v>7861230</v>
      </c>
      <c r="O68" s="5">
        <v>13285304</v>
      </c>
      <c r="P68" s="5">
        <v>14124439</v>
      </c>
      <c r="Q68" s="5">
        <v>3745451</v>
      </c>
      <c r="R68" s="5">
        <v>-12362830</v>
      </c>
    </row>
    <row r="69" spans="2:18" ht="15.5" x14ac:dyDescent="0.35">
      <c r="C69" t="s">
        <v>87</v>
      </c>
      <c r="D69" s="5">
        <v>-9655</v>
      </c>
      <c r="E69" s="5">
        <v>6906</v>
      </c>
      <c r="F69" s="5">
        <v>2274</v>
      </c>
      <c r="G69" s="5">
        <v>17064</v>
      </c>
      <c r="I69" s="5">
        <v>43563</v>
      </c>
      <c r="J69" s="5">
        <v>134320</v>
      </c>
      <c r="K69" s="5">
        <v>101184</v>
      </c>
      <c r="L69" s="5">
        <v>128687</v>
      </c>
      <c r="M69" s="5">
        <v>23606</v>
      </c>
    </row>
    <row r="70" spans="2:18" ht="15.5" x14ac:dyDescent="0.35">
      <c r="C70" t="s">
        <v>88</v>
      </c>
      <c r="D70" s="5">
        <v>-1292012</v>
      </c>
      <c r="E70" s="5">
        <v>-1275693</v>
      </c>
      <c r="F70" s="5">
        <v>-3919</v>
      </c>
      <c r="G70" s="5">
        <v>2015865</v>
      </c>
      <c r="I70" s="5">
        <v>289069</v>
      </c>
      <c r="J70" s="5">
        <v>14322877</v>
      </c>
      <c r="K70" s="5">
        <v>40890652</v>
      </c>
      <c r="L70" s="5">
        <v>42332323</v>
      </c>
      <c r="M70" s="5">
        <v>25041806</v>
      </c>
      <c r="N70" s="5">
        <v>8430220</v>
      </c>
      <c r="O70" s="5">
        <v>13288618</v>
      </c>
      <c r="P70" s="5">
        <v>14013016</v>
      </c>
      <c r="Q70" s="5">
        <v>3918186</v>
      </c>
      <c r="R70" s="5">
        <v>-12405335</v>
      </c>
    </row>
    <row r="71" spans="2:18" ht="15.5" x14ac:dyDescent="0.35">
      <c r="C71" t="s">
        <v>89</v>
      </c>
      <c r="D71" s="5">
        <v>-1292012</v>
      </c>
      <c r="E71" s="5">
        <v>-1259264</v>
      </c>
      <c r="F71" s="5">
        <v>-3919</v>
      </c>
      <c r="G71" s="5">
        <v>2031380</v>
      </c>
      <c r="I71" s="5">
        <v>321013</v>
      </c>
      <c r="J71" s="5">
        <v>14245769</v>
      </c>
      <c r="K71" s="5">
        <v>40805984</v>
      </c>
      <c r="L71" s="5">
        <v>42645621</v>
      </c>
      <c r="M71" s="5">
        <v>25625900</v>
      </c>
      <c r="N71" s="5">
        <v>7861230</v>
      </c>
      <c r="O71" s="5">
        <v>13285304</v>
      </c>
      <c r="P71" s="5">
        <v>14124439</v>
      </c>
      <c r="Q71" s="5">
        <v>3745451</v>
      </c>
      <c r="R71" s="5">
        <v>-12362830</v>
      </c>
    </row>
    <row r="72" spans="2:18" ht="15.5" x14ac:dyDescent="0.35">
      <c r="C72" t="s">
        <v>90</v>
      </c>
      <c r="D72" s="5">
        <v>-1292012</v>
      </c>
      <c r="E72" s="5">
        <v>-1259264</v>
      </c>
      <c r="F72" s="5">
        <v>-3919</v>
      </c>
      <c r="G72" s="5">
        <v>2031380</v>
      </c>
      <c r="I72" s="5">
        <v>321013</v>
      </c>
      <c r="J72" s="5">
        <v>14245769</v>
      </c>
      <c r="K72" s="5">
        <v>40805984</v>
      </c>
      <c r="L72" s="5">
        <v>42645621</v>
      </c>
      <c r="M72" s="5">
        <v>25625900</v>
      </c>
      <c r="N72" s="5">
        <v>7861230</v>
      </c>
      <c r="O72" s="5">
        <v>13285304</v>
      </c>
      <c r="P72" s="5">
        <v>14124439</v>
      </c>
      <c r="Q72" s="5">
        <v>3745451</v>
      </c>
      <c r="R72" s="5">
        <v>-12362830</v>
      </c>
    </row>
    <row r="74" spans="2:18" ht="15.5" x14ac:dyDescent="0.35">
      <c r="B74" t="s">
        <v>91</v>
      </c>
      <c r="C74" t="s">
        <v>92</v>
      </c>
    </row>
    <row r="75" spans="2:18" ht="15.5" x14ac:dyDescent="0.35">
      <c r="C75" t="s">
        <v>93</v>
      </c>
    </row>
    <row r="76" spans="2:18" ht="15.5" x14ac:dyDescent="0.35">
      <c r="C76" t="s">
        <v>19</v>
      </c>
      <c r="D76" s="5">
        <v>58720869</v>
      </c>
      <c r="E76" s="5">
        <v>55695865</v>
      </c>
      <c r="F76" s="5">
        <v>47557663</v>
      </c>
      <c r="G76" s="5">
        <v>59834329</v>
      </c>
      <c r="I76" s="5">
        <v>55695865</v>
      </c>
      <c r="J76" s="5">
        <v>54626940</v>
      </c>
      <c r="K76" s="5">
        <v>24550603</v>
      </c>
      <c r="L76" s="5">
        <v>30526525</v>
      </c>
      <c r="M76" s="5">
        <v>21907017</v>
      </c>
      <c r="N76" s="5">
        <v>12646857</v>
      </c>
      <c r="O76" s="5">
        <v>3426946</v>
      </c>
      <c r="P76" s="5">
        <v>13493264</v>
      </c>
      <c r="Q76" s="5">
        <v>14314453</v>
      </c>
      <c r="R76" s="5">
        <v>8536328</v>
      </c>
    </row>
    <row r="77" spans="2:18" ht="15.5" x14ac:dyDescent="0.35">
      <c r="C77" t="s">
        <v>94</v>
      </c>
      <c r="D77" s="5">
        <v>6118206</v>
      </c>
      <c r="E77" s="5">
        <v>5166089</v>
      </c>
      <c r="F77" s="5">
        <v>5295463</v>
      </c>
      <c r="G77" s="5">
        <v>6428304</v>
      </c>
      <c r="I77" s="5">
        <v>5166089</v>
      </c>
      <c r="J77" s="5">
        <v>8730208</v>
      </c>
      <c r="K77" s="5">
        <v>12284166</v>
      </c>
      <c r="L77" s="5">
        <v>9375589</v>
      </c>
      <c r="M77" s="5">
        <v>12935046</v>
      </c>
      <c r="N77" s="5">
        <v>8960126</v>
      </c>
      <c r="O77" s="5">
        <v>12767539</v>
      </c>
      <c r="P77" s="5">
        <v>7946144</v>
      </c>
      <c r="Q77" s="5">
        <v>9220061</v>
      </c>
      <c r="R77" s="5">
        <v>6476603</v>
      </c>
    </row>
    <row r="78" spans="2:18" ht="15.5" x14ac:dyDescent="0.35">
      <c r="C78" t="s">
        <v>283</v>
      </c>
      <c r="D78" s="5">
        <v>207262</v>
      </c>
      <c r="E78" s="5">
        <v>53738</v>
      </c>
      <c r="F78" s="5">
        <v>200013</v>
      </c>
      <c r="G78" s="5">
        <v>276896</v>
      </c>
      <c r="I78" s="5">
        <v>53738</v>
      </c>
      <c r="K78" s="5">
        <v>29380</v>
      </c>
      <c r="L78" s="5">
        <v>59983</v>
      </c>
      <c r="M78" s="5">
        <v>10741</v>
      </c>
      <c r="N78" s="5">
        <v>552064</v>
      </c>
      <c r="O78" s="5">
        <v>31942</v>
      </c>
      <c r="P78" s="5">
        <v>47870</v>
      </c>
      <c r="R78" s="5">
        <v>19638</v>
      </c>
    </row>
    <row r="79" spans="2:18" ht="15.5" x14ac:dyDescent="0.35">
      <c r="C79" t="s">
        <v>282</v>
      </c>
      <c r="D79" s="5">
        <v>1584797</v>
      </c>
      <c r="E79" s="5">
        <v>1993501</v>
      </c>
      <c r="F79" s="5">
        <v>1426390</v>
      </c>
      <c r="G79" s="5">
        <v>1578402</v>
      </c>
      <c r="I79" s="5">
        <v>1993501</v>
      </c>
      <c r="J79" s="5">
        <v>1579146</v>
      </c>
      <c r="M79" s="5">
        <v>75756</v>
      </c>
      <c r="N79" s="5">
        <v>41600</v>
      </c>
      <c r="P79" s="5">
        <v>26854</v>
      </c>
      <c r="Q79" s="5">
        <v>266298</v>
      </c>
      <c r="R79" s="5">
        <v>288444</v>
      </c>
    </row>
    <row r="80" spans="2:18" ht="15.5" x14ac:dyDescent="0.35">
      <c r="C80" t="s">
        <v>284</v>
      </c>
      <c r="D80" s="5">
        <v>6118206</v>
      </c>
      <c r="E80" s="5">
        <v>5166089</v>
      </c>
      <c r="F80" s="5">
        <v>5295463</v>
      </c>
      <c r="G80" s="5">
        <v>6428304</v>
      </c>
      <c r="I80" s="5">
        <v>5166089</v>
      </c>
      <c r="J80" s="5">
        <v>8730208</v>
      </c>
      <c r="K80" s="5">
        <v>12284166</v>
      </c>
      <c r="L80" s="5">
        <v>9375589</v>
      </c>
      <c r="M80" s="5">
        <v>12935046</v>
      </c>
      <c r="N80" s="5">
        <v>8960126</v>
      </c>
      <c r="O80" s="5">
        <v>12767539</v>
      </c>
      <c r="P80" s="5">
        <v>7946144</v>
      </c>
      <c r="Q80" s="5">
        <v>9220061</v>
      </c>
      <c r="R80" s="5">
        <v>6476603</v>
      </c>
    </row>
    <row r="81" spans="3:18" ht="15.5" x14ac:dyDescent="0.35">
      <c r="C81" t="s">
        <v>95</v>
      </c>
      <c r="D81" s="5">
        <v>860780</v>
      </c>
      <c r="E81" s="5">
        <v>831545</v>
      </c>
      <c r="F81" s="5">
        <v>335652</v>
      </c>
      <c r="G81" s="5">
        <v>1172885</v>
      </c>
      <c r="I81" s="5">
        <v>831545</v>
      </c>
      <c r="J81" s="5">
        <v>999334</v>
      </c>
      <c r="K81" s="5">
        <v>106366</v>
      </c>
      <c r="L81" s="5">
        <v>161670</v>
      </c>
      <c r="M81" s="5">
        <v>365538</v>
      </c>
      <c r="N81" s="5">
        <v>52888</v>
      </c>
      <c r="O81" s="5">
        <v>183357</v>
      </c>
      <c r="P81" s="5">
        <v>60993</v>
      </c>
      <c r="Q81" s="5">
        <v>108916</v>
      </c>
      <c r="R81" s="5">
        <v>680191</v>
      </c>
    </row>
    <row r="82" spans="3:18" ht="15.5" x14ac:dyDescent="0.35">
      <c r="C82" t="s">
        <v>285</v>
      </c>
      <c r="D82" s="5">
        <v>860780</v>
      </c>
      <c r="E82" s="5">
        <v>831545</v>
      </c>
      <c r="F82" s="5">
        <v>335652</v>
      </c>
      <c r="G82" s="5">
        <v>1172885</v>
      </c>
      <c r="I82" s="5">
        <v>831545</v>
      </c>
      <c r="J82" s="5">
        <v>999334</v>
      </c>
      <c r="K82" s="5">
        <v>106366</v>
      </c>
      <c r="L82" s="5">
        <v>161670</v>
      </c>
      <c r="M82" s="5">
        <v>365538</v>
      </c>
      <c r="N82" s="5">
        <v>52888</v>
      </c>
      <c r="O82" s="5">
        <v>183357</v>
      </c>
      <c r="P82" s="5">
        <v>60993</v>
      </c>
      <c r="Q82" s="5">
        <v>108916</v>
      </c>
      <c r="R82" s="5">
        <v>680191</v>
      </c>
    </row>
    <row r="83" spans="3:18" ht="15.5" x14ac:dyDescent="0.35">
      <c r="C83" t="s">
        <v>96</v>
      </c>
      <c r="D83" s="5">
        <v>4436059</v>
      </c>
      <c r="E83" s="5">
        <v>3258955</v>
      </c>
      <c r="F83" s="5">
        <v>2919950</v>
      </c>
      <c r="G83" s="5">
        <v>4403487</v>
      </c>
      <c r="I83" s="5">
        <v>3258955</v>
      </c>
      <c r="J83" s="5">
        <v>4114897</v>
      </c>
      <c r="K83" s="5">
        <v>3774819</v>
      </c>
      <c r="L83" s="5">
        <v>3979725</v>
      </c>
      <c r="M83" s="5">
        <v>3758976</v>
      </c>
      <c r="N83" s="5">
        <v>2727897</v>
      </c>
      <c r="O83" s="5">
        <v>2612000</v>
      </c>
      <c r="P83" s="5">
        <v>1977441</v>
      </c>
      <c r="Q83" s="5">
        <v>1909734</v>
      </c>
      <c r="R83" s="5">
        <v>1698177</v>
      </c>
    </row>
    <row r="84" spans="3:18" ht="15.5" x14ac:dyDescent="0.35">
      <c r="C84" t="s">
        <v>77</v>
      </c>
      <c r="D84" s="5">
        <v>-7783589</v>
      </c>
      <c r="E84" s="5">
        <v>-7783589</v>
      </c>
      <c r="F84" s="5">
        <v>-7686310</v>
      </c>
      <c r="G84" s="5">
        <v>-5236343</v>
      </c>
      <c r="I84" s="5">
        <v>-7783589</v>
      </c>
      <c r="J84" s="5">
        <v>-5251858</v>
      </c>
      <c r="K84" s="5">
        <v>-5343225</v>
      </c>
      <c r="L84" s="5">
        <v>-4356103</v>
      </c>
      <c r="M84" s="5">
        <v>-2874165</v>
      </c>
    </row>
    <row r="85" spans="3:18" ht="15.5" x14ac:dyDescent="0.35">
      <c r="C85" t="s">
        <v>98</v>
      </c>
      <c r="D85" s="5">
        <v>83386017</v>
      </c>
      <c r="E85" s="5">
        <v>84995495</v>
      </c>
      <c r="F85" s="5">
        <v>93385333</v>
      </c>
      <c r="G85" s="5">
        <v>96271893</v>
      </c>
      <c r="I85" s="5">
        <v>84995495</v>
      </c>
      <c r="J85" s="5">
        <v>104794837</v>
      </c>
      <c r="K85" s="5">
        <v>94520103</v>
      </c>
      <c r="L85" s="5">
        <v>58885578</v>
      </c>
      <c r="M85" s="5">
        <v>50722997</v>
      </c>
      <c r="N85" s="5">
        <v>29582999</v>
      </c>
      <c r="O85" s="5">
        <v>25227390</v>
      </c>
      <c r="P85" s="5">
        <v>29687700</v>
      </c>
      <c r="Q85" s="5">
        <v>27877615</v>
      </c>
      <c r="R85" s="5">
        <v>19526970</v>
      </c>
    </row>
    <row r="86" spans="3:18" ht="15.5" x14ac:dyDescent="0.35">
      <c r="C86" t="s">
        <v>99</v>
      </c>
    </row>
    <row r="87" spans="3:18" ht="15.5" x14ac:dyDescent="0.35">
      <c r="C87" t="s">
        <v>338</v>
      </c>
    </row>
    <row r="88" spans="3:18" ht="15.5" x14ac:dyDescent="0.35">
      <c r="C88" t="s">
        <v>101</v>
      </c>
      <c r="D88" s="5">
        <v>70951604</v>
      </c>
      <c r="E88" s="5">
        <v>70791154</v>
      </c>
      <c r="F88" s="5">
        <v>70994348</v>
      </c>
      <c r="G88" s="5">
        <v>72262274</v>
      </c>
      <c r="I88" s="5">
        <v>70791154</v>
      </c>
      <c r="J88" s="5">
        <v>75783619</v>
      </c>
      <c r="K88" s="5">
        <v>99524959</v>
      </c>
      <c r="L88" s="5">
        <v>110941281</v>
      </c>
      <c r="M88" s="5">
        <v>100517218</v>
      </c>
      <c r="N88" s="5">
        <v>108039874</v>
      </c>
      <c r="O88" s="5">
        <v>112354490</v>
      </c>
      <c r="P88" s="5">
        <v>77107977</v>
      </c>
      <c r="Q88" s="5">
        <v>70984697</v>
      </c>
      <c r="R88" s="5">
        <v>66241485</v>
      </c>
    </row>
    <row r="89" spans="3:18" ht="15.5" x14ac:dyDescent="0.35">
      <c r="C89" t="s">
        <v>287</v>
      </c>
      <c r="D89" s="5">
        <v>6980665</v>
      </c>
      <c r="E89" s="5">
        <v>6630175</v>
      </c>
      <c r="F89" s="5">
        <v>6430686</v>
      </c>
      <c r="G89" s="5">
        <v>6528331</v>
      </c>
      <c r="I89" s="5">
        <v>6630175</v>
      </c>
      <c r="J89" s="5">
        <v>6595182</v>
      </c>
      <c r="K89" s="5">
        <v>6417125</v>
      </c>
      <c r="L89" s="5">
        <v>6132512</v>
      </c>
      <c r="M89" s="5">
        <v>6228226</v>
      </c>
      <c r="N89" s="5">
        <v>6234648</v>
      </c>
      <c r="O89" s="5">
        <v>3777595</v>
      </c>
      <c r="P89" s="5">
        <v>968138</v>
      </c>
    </row>
    <row r="90" spans="3:18" ht="15.5" x14ac:dyDescent="0.35">
      <c r="C90" t="s">
        <v>286</v>
      </c>
      <c r="D90" s="5">
        <v>191216</v>
      </c>
      <c r="E90" s="5">
        <v>209756</v>
      </c>
      <c r="F90" s="5">
        <v>227891</v>
      </c>
      <c r="G90" s="5">
        <v>247511</v>
      </c>
      <c r="I90" s="5">
        <v>209756</v>
      </c>
      <c r="J90" s="5">
        <v>221683</v>
      </c>
      <c r="K90" s="5">
        <v>3061</v>
      </c>
      <c r="L90" s="5">
        <v>1783</v>
      </c>
      <c r="O90" s="5">
        <v>6731</v>
      </c>
      <c r="P90" s="5">
        <v>17211</v>
      </c>
      <c r="Q90" s="5">
        <v>66152</v>
      </c>
      <c r="R90" s="5">
        <v>149167</v>
      </c>
    </row>
    <row r="91" spans="3:18" ht="15.5" x14ac:dyDescent="0.35">
      <c r="C91" t="s">
        <v>100</v>
      </c>
      <c r="D91" s="5">
        <v>7841735</v>
      </c>
      <c r="E91" s="5">
        <v>7841735</v>
      </c>
      <c r="F91" s="5">
        <v>7721823</v>
      </c>
      <c r="G91" s="5">
        <v>7934455</v>
      </c>
      <c r="I91" s="5">
        <v>7841735</v>
      </c>
    </row>
    <row r="92" spans="3:18" ht="15.5" x14ac:dyDescent="0.35">
      <c r="C92" t="s">
        <v>103</v>
      </c>
      <c r="D92" s="5">
        <v>88432850</v>
      </c>
      <c r="E92" s="5">
        <v>87756831</v>
      </c>
      <c r="F92" s="5">
        <v>86547547</v>
      </c>
      <c r="G92" s="5">
        <v>88586420</v>
      </c>
      <c r="I92" s="5">
        <v>87756831</v>
      </c>
      <c r="J92" s="5">
        <v>84765901</v>
      </c>
      <c r="K92" s="5">
        <v>109351865</v>
      </c>
      <c r="L92" s="5">
        <v>120468869</v>
      </c>
      <c r="M92" s="5">
        <v>110513154</v>
      </c>
      <c r="N92" s="5">
        <v>117252894</v>
      </c>
      <c r="O92" s="5">
        <v>117971143</v>
      </c>
      <c r="P92" s="5">
        <v>80426827</v>
      </c>
      <c r="Q92" s="5">
        <v>73931302</v>
      </c>
      <c r="R92" s="5">
        <v>66841346</v>
      </c>
    </row>
    <row r="93" spans="3:18" ht="15.5" x14ac:dyDescent="0.35">
      <c r="C93" t="s">
        <v>104</v>
      </c>
      <c r="D93" s="5">
        <v>171818867</v>
      </c>
      <c r="E93" s="5">
        <v>172752326</v>
      </c>
      <c r="F93" s="5">
        <v>179932880</v>
      </c>
      <c r="G93" s="5">
        <v>184858313</v>
      </c>
      <c r="I93" s="5">
        <v>172752326</v>
      </c>
      <c r="J93" s="5">
        <v>189560738</v>
      </c>
      <c r="K93" s="5">
        <v>203871968</v>
      </c>
      <c r="L93" s="5">
        <v>179354447</v>
      </c>
      <c r="M93" s="5">
        <v>161236151</v>
      </c>
      <c r="N93" s="5">
        <v>146835893</v>
      </c>
      <c r="O93" s="5">
        <v>143198533</v>
      </c>
      <c r="P93" s="5">
        <v>110114527</v>
      </c>
      <c r="Q93" s="5">
        <v>101808917</v>
      </c>
      <c r="R93" s="5">
        <v>86368316</v>
      </c>
    </row>
    <row r="94" spans="3:18" ht="15.5" x14ac:dyDescent="0.35">
      <c r="C94" t="s">
        <v>105</v>
      </c>
    </row>
    <row r="95" spans="3:18" ht="15.5" x14ac:dyDescent="0.35">
      <c r="C95" t="s">
        <v>106</v>
      </c>
    </row>
    <row r="96" spans="3:18" ht="15.5" x14ac:dyDescent="0.35">
      <c r="C96" t="s">
        <v>107</v>
      </c>
      <c r="D96" s="5">
        <v>12246339</v>
      </c>
      <c r="E96" s="5">
        <v>11850174</v>
      </c>
      <c r="F96" s="5">
        <v>14896796</v>
      </c>
      <c r="G96" s="5">
        <v>14979579</v>
      </c>
      <c r="I96" s="5">
        <v>11850174</v>
      </c>
      <c r="J96" s="5">
        <v>16285755</v>
      </c>
      <c r="K96" s="5">
        <v>23221753</v>
      </c>
      <c r="L96" s="5">
        <v>26533708</v>
      </c>
      <c r="M96" s="5">
        <v>32271352</v>
      </c>
      <c r="N96" s="5">
        <v>27017798</v>
      </c>
      <c r="O96" s="5">
        <v>37145348</v>
      </c>
      <c r="P96" s="5">
        <v>19211540</v>
      </c>
      <c r="Q96" s="5">
        <v>14785333</v>
      </c>
      <c r="R96" s="5">
        <v>11940908</v>
      </c>
    </row>
    <row r="97" spans="3:18" ht="15.5" x14ac:dyDescent="0.35">
      <c r="C97" t="s">
        <v>108</v>
      </c>
    </row>
    <row r="98" spans="3:18" ht="15.5" x14ac:dyDescent="0.35">
      <c r="C98" t="s">
        <v>289</v>
      </c>
      <c r="D98" s="5">
        <v>4034032</v>
      </c>
      <c r="E98" s="5">
        <v>2299356</v>
      </c>
      <c r="F98" s="5">
        <v>4589052</v>
      </c>
      <c r="G98" s="5">
        <v>4845112</v>
      </c>
      <c r="I98" s="5">
        <v>2299356</v>
      </c>
      <c r="J98" s="5">
        <v>4935938</v>
      </c>
      <c r="K98" s="5">
        <v>7187730</v>
      </c>
      <c r="L98" s="5">
        <v>6933192</v>
      </c>
      <c r="M98" s="5">
        <v>8112670</v>
      </c>
      <c r="N98" s="5">
        <v>4341479</v>
      </c>
      <c r="O98" s="5">
        <v>2991579</v>
      </c>
      <c r="P98" s="5">
        <v>1997283</v>
      </c>
      <c r="Q98" s="5">
        <v>1509789</v>
      </c>
      <c r="R98" s="5">
        <v>2123542</v>
      </c>
    </row>
    <row r="99" spans="3:18" ht="15.5" x14ac:dyDescent="0.35">
      <c r="C99" t="s">
        <v>109</v>
      </c>
    </row>
    <row r="100" spans="3:18" ht="15.5" x14ac:dyDescent="0.35">
      <c r="C100" t="s">
        <v>290</v>
      </c>
      <c r="D100" s="5">
        <v>1792059</v>
      </c>
      <c r="E100" s="5">
        <v>2047239</v>
      </c>
      <c r="F100" s="5">
        <v>1626403</v>
      </c>
      <c r="G100" s="5">
        <v>1855298</v>
      </c>
      <c r="I100" s="5">
        <v>2047239</v>
      </c>
      <c r="J100" s="5">
        <v>1579146</v>
      </c>
      <c r="K100" s="5">
        <v>29380</v>
      </c>
      <c r="L100" s="5">
        <v>59983</v>
      </c>
      <c r="M100" s="5">
        <v>86497</v>
      </c>
      <c r="N100" s="5">
        <v>593664</v>
      </c>
      <c r="O100" s="5">
        <v>31942</v>
      </c>
      <c r="P100" s="5">
        <v>74724</v>
      </c>
      <c r="Q100" s="5">
        <v>266298</v>
      </c>
      <c r="R100" s="5">
        <v>308082</v>
      </c>
    </row>
    <row r="101" spans="3:18" ht="15.5" x14ac:dyDescent="0.35">
      <c r="C101" t="s">
        <v>110</v>
      </c>
      <c r="D101" s="5">
        <v>971522</v>
      </c>
      <c r="E101" s="5">
        <v>449813</v>
      </c>
      <c r="F101" s="5">
        <v>765295</v>
      </c>
      <c r="G101" s="5">
        <v>1019447</v>
      </c>
      <c r="I101" s="5">
        <v>449813</v>
      </c>
      <c r="J101" s="5">
        <v>1210611</v>
      </c>
      <c r="K101" s="5">
        <v>3500090</v>
      </c>
    </row>
    <row r="102" spans="3:18" ht="15.5" x14ac:dyDescent="0.35">
      <c r="C102" t="s">
        <v>825</v>
      </c>
      <c r="D102" s="5">
        <v>971522</v>
      </c>
      <c r="E102" s="5">
        <v>449813</v>
      </c>
      <c r="F102" s="5">
        <v>765295</v>
      </c>
      <c r="G102" s="5">
        <v>1019447</v>
      </c>
      <c r="I102" s="5">
        <v>449813</v>
      </c>
      <c r="J102" s="5">
        <v>1210611</v>
      </c>
      <c r="K102" s="5">
        <v>3500090</v>
      </c>
      <c r="L102" s="5">
        <v>3168724</v>
      </c>
      <c r="M102" s="5">
        <v>1503626</v>
      </c>
      <c r="N102" s="5">
        <v>559488</v>
      </c>
      <c r="O102" s="5">
        <v>1398467</v>
      </c>
      <c r="P102" s="5">
        <v>2244693</v>
      </c>
      <c r="Q102" s="5">
        <v>772730</v>
      </c>
      <c r="R102" s="5">
        <v>179271</v>
      </c>
    </row>
    <row r="103" spans="3:18" ht="15.5" x14ac:dyDescent="0.35">
      <c r="C103" t="s">
        <v>112</v>
      </c>
      <c r="O103" s="5">
        <v>1250000</v>
      </c>
    </row>
    <row r="104" spans="3:18" ht="15.5" x14ac:dyDescent="0.35">
      <c r="C104" t="s">
        <v>111</v>
      </c>
      <c r="D104" s="5">
        <v>1628512</v>
      </c>
      <c r="E104" s="5">
        <v>2489516</v>
      </c>
      <c r="F104" s="5">
        <v>1571448</v>
      </c>
      <c r="G104" s="5">
        <v>1295943</v>
      </c>
      <c r="I104" s="5">
        <v>2489516</v>
      </c>
      <c r="J104" s="5">
        <v>2515878</v>
      </c>
      <c r="K104" s="5">
        <v>5301504</v>
      </c>
      <c r="L104" s="5">
        <v>7552025</v>
      </c>
      <c r="M104" s="5">
        <v>7557680</v>
      </c>
      <c r="N104" s="5">
        <v>8614872</v>
      </c>
      <c r="O104" s="5">
        <v>9306015</v>
      </c>
      <c r="P104" s="5">
        <v>8177796</v>
      </c>
      <c r="Q104" s="5">
        <v>5519472</v>
      </c>
      <c r="R104" s="5">
        <v>2610544</v>
      </c>
    </row>
    <row r="105" spans="3:18" ht="15.5" x14ac:dyDescent="0.35">
      <c r="C105" t="s">
        <v>113</v>
      </c>
    </row>
    <row r="106" spans="3:18" ht="15.5" x14ac:dyDescent="0.35">
      <c r="C106" t="s">
        <v>403</v>
      </c>
      <c r="D106" s="5">
        <v>6762482</v>
      </c>
      <c r="E106" s="5">
        <v>6850407</v>
      </c>
      <c r="F106" s="5">
        <v>9816809</v>
      </c>
      <c r="G106" s="5">
        <v>12031144</v>
      </c>
      <c r="I106" s="5">
        <v>6850407</v>
      </c>
      <c r="J106" s="5">
        <v>14293895</v>
      </c>
      <c r="K106" s="5">
        <v>11518471</v>
      </c>
      <c r="L106" s="5">
        <v>5958544</v>
      </c>
      <c r="M106" s="5">
        <v>13562224</v>
      </c>
      <c r="N106" s="5">
        <v>23063608</v>
      </c>
      <c r="O106" s="5">
        <v>16638026</v>
      </c>
      <c r="P106" s="5">
        <v>18655766</v>
      </c>
      <c r="Q106" s="5">
        <v>25372811</v>
      </c>
      <c r="R106" s="5">
        <v>34080984</v>
      </c>
    </row>
    <row r="107" spans="3:18" ht="15.5" x14ac:dyDescent="0.35">
      <c r="C107" t="s">
        <v>115</v>
      </c>
      <c r="D107" s="5">
        <v>2658047</v>
      </c>
      <c r="E107" s="5">
        <v>2769152</v>
      </c>
      <c r="F107" s="5">
        <v>4398289</v>
      </c>
      <c r="G107" s="5">
        <v>4769571</v>
      </c>
      <c r="I107" s="5">
        <v>2769152</v>
      </c>
      <c r="J107" s="5">
        <v>4361132</v>
      </c>
      <c r="K107" s="5">
        <v>5424925</v>
      </c>
      <c r="L107" s="5">
        <v>2673220</v>
      </c>
      <c r="M107" s="5">
        <v>12252607</v>
      </c>
      <c r="N107" s="5">
        <v>11447311</v>
      </c>
      <c r="O107" s="5">
        <v>22165026</v>
      </c>
      <c r="P107" s="5">
        <v>6717044</v>
      </c>
      <c r="Q107" s="5">
        <v>6717044</v>
      </c>
      <c r="R107" s="5">
        <v>6696478</v>
      </c>
    </row>
    <row r="108" spans="3:18" ht="15.5" x14ac:dyDescent="0.35">
      <c r="C108" t="s">
        <v>116</v>
      </c>
      <c r="D108" s="5">
        <v>7382541</v>
      </c>
      <c r="E108" s="5">
        <v>7420153</v>
      </c>
      <c r="F108" s="5">
        <v>10271659</v>
      </c>
      <c r="G108" s="5">
        <v>12683585</v>
      </c>
      <c r="I108" s="5">
        <v>7420153</v>
      </c>
      <c r="J108" s="5">
        <v>15032419</v>
      </c>
      <c r="K108" s="5">
        <v>12031088</v>
      </c>
      <c r="L108" s="5">
        <v>6945629</v>
      </c>
      <c r="M108" s="5">
        <v>14308911</v>
      </c>
      <c r="N108" s="5">
        <v>25287199</v>
      </c>
      <c r="O108" s="5">
        <v>17489705</v>
      </c>
      <c r="P108" s="5">
        <v>19171835</v>
      </c>
      <c r="Q108" s="5">
        <v>25851462</v>
      </c>
      <c r="R108" s="5">
        <v>34438033</v>
      </c>
    </row>
    <row r="109" spans="3:18" ht="15.5" x14ac:dyDescent="0.35">
      <c r="C109" t="s">
        <v>117</v>
      </c>
      <c r="D109" s="5">
        <v>7382541</v>
      </c>
      <c r="E109" s="5">
        <v>7420153</v>
      </c>
      <c r="F109" s="5">
        <v>10271659</v>
      </c>
      <c r="G109" s="5">
        <v>12683585</v>
      </c>
      <c r="I109" s="5">
        <v>7420153</v>
      </c>
      <c r="J109" s="5">
        <v>15032419</v>
      </c>
      <c r="K109" s="5">
        <v>12031088</v>
      </c>
      <c r="L109" s="5">
        <v>6945629</v>
      </c>
      <c r="M109" s="5">
        <v>14308911</v>
      </c>
      <c r="N109" s="5">
        <v>25287199</v>
      </c>
      <c r="O109" s="5">
        <v>17489705</v>
      </c>
      <c r="P109" s="5">
        <v>19171835</v>
      </c>
      <c r="Q109" s="5">
        <v>25851462</v>
      </c>
      <c r="R109" s="5">
        <v>34438033</v>
      </c>
    </row>
    <row r="110" spans="3:18" ht="15.5" x14ac:dyDescent="0.35">
      <c r="C110" t="s">
        <v>119</v>
      </c>
    </row>
    <row r="111" spans="3:18" ht="15.5" x14ac:dyDescent="0.35">
      <c r="C111" t="s">
        <v>826</v>
      </c>
      <c r="M111" s="5">
        <v>14728</v>
      </c>
      <c r="N111" s="5">
        <v>713678</v>
      </c>
      <c r="O111" s="5">
        <v>185107</v>
      </c>
    </row>
    <row r="112" spans="3:18" ht="15.5" x14ac:dyDescent="0.35">
      <c r="C112" t="s">
        <v>120</v>
      </c>
      <c r="D112" s="5">
        <v>6762482</v>
      </c>
      <c r="E112" s="5">
        <v>6850407</v>
      </c>
      <c r="F112" s="5">
        <v>9816809</v>
      </c>
      <c r="G112" s="5">
        <v>12031144</v>
      </c>
      <c r="I112" s="5">
        <v>6850407</v>
      </c>
      <c r="J112" s="5">
        <v>14293895</v>
      </c>
      <c r="K112" s="5">
        <v>11518471</v>
      </c>
      <c r="L112" s="5">
        <v>5958544</v>
      </c>
      <c r="M112" s="5">
        <v>13576952</v>
      </c>
      <c r="N112" s="5">
        <v>23777286</v>
      </c>
      <c r="O112" s="5">
        <v>16823133</v>
      </c>
      <c r="P112" s="5">
        <v>18655766</v>
      </c>
      <c r="Q112" s="5">
        <v>25372811</v>
      </c>
      <c r="R112" s="5">
        <v>34080984</v>
      </c>
    </row>
    <row r="113" spans="2:18" ht="15.5" x14ac:dyDescent="0.35">
      <c r="C113" t="s">
        <v>121</v>
      </c>
      <c r="D113" s="5">
        <v>19628880</v>
      </c>
      <c r="E113" s="5">
        <v>19270327</v>
      </c>
      <c r="F113" s="5">
        <v>25168455</v>
      </c>
      <c r="G113" s="5">
        <v>27663164</v>
      </c>
      <c r="I113" s="5">
        <v>19270327</v>
      </c>
      <c r="J113" s="5">
        <v>31318174</v>
      </c>
      <c r="K113" s="5">
        <v>35252841</v>
      </c>
      <c r="L113" s="5">
        <v>33479337</v>
      </c>
      <c r="M113" s="5">
        <v>46580263</v>
      </c>
      <c r="N113" s="5">
        <v>52304997</v>
      </c>
      <c r="O113" s="5">
        <v>54635053</v>
      </c>
      <c r="P113" s="5">
        <v>38383375</v>
      </c>
      <c r="Q113" s="5">
        <v>40636795</v>
      </c>
      <c r="R113" s="5">
        <v>46378941</v>
      </c>
    </row>
    <row r="114" spans="2:18" ht="15.5" x14ac:dyDescent="0.35">
      <c r="C114" t="s">
        <v>122</v>
      </c>
    </row>
    <row r="115" spans="2:18" ht="15.5" x14ac:dyDescent="0.35">
      <c r="C115" t="s">
        <v>123</v>
      </c>
      <c r="D115" s="5">
        <v>49539234</v>
      </c>
      <c r="E115" s="5">
        <v>49539234</v>
      </c>
      <c r="F115" s="5">
        <v>49539234</v>
      </c>
      <c r="G115" s="5">
        <v>49539234</v>
      </c>
      <c r="I115" s="5">
        <v>49539234</v>
      </c>
      <c r="J115" s="5">
        <v>49539234</v>
      </c>
      <c r="K115" s="5">
        <v>49539234</v>
      </c>
      <c r="L115" s="5">
        <v>49539234</v>
      </c>
      <c r="M115" s="5">
        <v>49539234</v>
      </c>
      <c r="N115" s="5">
        <v>49539234</v>
      </c>
      <c r="O115" s="5">
        <v>49539234</v>
      </c>
      <c r="P115" s="5">
        <v>46805203</v>
      </c>
      <c r="Q115" s="5">
        <v>46805203</v>
      </c>
      <c r="R115" s="5">
        <v>31667240</v>
      </c>
    </row>
    <row r="116" spans="2:18" ht="15.5" x14ac:dyDescent="0.35">
      <c r="C116" t="s">
        <v>124</v>
      </c>
      <c r="D116" s="5">
        <v>5834578</v>
      </c>
      <c r="E116" s="5">
        <v>5834578</v>
      </c>
      <c r="F116" s="5">
        <v>5834578</v>
      </c>
      <c r="G116" s="5">
        <v>5834578</v>
      </c>
      <c r="I116" s="5">
        <v>5834578</v>
      </c>
      <c r="J116" s="5">
        <v>5834578</v>
      </c>
      <c r="K116" s="5">
        <v>5819430</v>
      </c>
      <c r="L116" s="5">
        <v>5619112</v>
      </c>
      <c r="M116" s="5">
        <v>5619112</v>
      </c>
      <c r="N116" s="5">
        <v>5619112</v>
      </c>
      <c r="O116" s="5">
        <v>5619112</v>
      </c>
      <c r="P116" s="5">
        <v>2314650</v>
      </c>
      <c r="Q116" s="5">
        <v>2323362</v>
      </c>
      <c r="R116" s="5">
        <v>24029</v>
      </c>
    </row>
    <row r="117" spans="2:18" ht="15.5" x14ac:dyDescent="0.35">
      <c r="C117" t="s">
        <v>125</v>
      </c>
      <c r="D117" s="5">
        <v>103595773</v>
      </c>
      <c r="E117" s="5">
        <v>104878130</v>
      </c>
      <c r="F117" s="5">
        <v>106070183</v>
      </c>
      <c r="G117" s="5">
        <v>106053214</v>
      </c>
      <c r="I117" s="5">
        <v>104878130</v>
      </c>
      <c r="J117" s="5">
        <v>107150527</v>
      </c>
      <c r="K117" s="5">
        <v>117772340</v>
      </c>
      <c r="L117" s="5">
        <v>94347744</v>
      </c>
      <c r="M117" s="5">
        <v>61935181</v>
      </c>
      <c r="N117" s="5">
        <v>39372550</v>
      </c>
      <c r="O117" s="5">
        <v>33405134</v>
      </c>
      <c r="P117" s="5">
        <v>22611299</v>
      </c>
      <c r="Q117" s="5">
        <v>12043557</v>
      </c>
      <c r="R117" s="5">
        <v>8298106</v>
      </c>
    </row>
    <row r="118" spans="2:18" ht="15.5" x14ac:dyDescent="0.35">
      <c r="C118" t="s">
        <v>294</v>
      </c>
      <c r="D118" s="5">
        <v>8600551</v>
      </c>
      <c r="E118" s="5">
        <v>8600551</v>
      </c>
      <c r="F118" s="5">
        <v>7900551</v>
      </c>
      <c r="G118" s="5">
        <v>7900551</v>
      </c>
      <c r="I118" s="5">
        <v>8600551</v>
      </c>
      <c r="J118" s="5">
        <v>7900551</v>
      </c>
      <c r="K118" s="5">
        <v>5900551</v>
      </c>
      <c r="L118" s="5">
        <v>3800551</v>
      </c>
      <c r="M118" s="5">
        <v>2548461</v>
      </c>
      <c r="N118" s="5">
        <v>2127461</v>
      </c>
      <c r="O118" s="5">
        <v>1463461</v>
      </c>
      <c r="P118" s="5">
        <v>754689</v>
      </c>
    </row>
    <row r="119" spans="2:18" ht="15.5" x14ac:dyDescent="0.35">
      <c r="C119" t="s">
        <v>295</v>
      </c>
      <c r="D119" s="5">
        <v>94995222</v>
      </c>
      <c r="E119" s="5">
        <v>96277579</v>
      </c>
      <c r="F119" s="5">
        <v>98169632</v>
      </c>
      <c r="G119" s="5">
        <v>98152663</v>
      </c>
      <c r="I119" s="5">
        <v>96277579</v>
      </c>
      <c r="J119" s="5">
        <v>99249976</v>
      </c>
      <c r="K119" s="5">
        <v>111871789</v>
      </c>
      <c r="L119" s="5">
        <v>90547193</v>
      </c>
      <c r="M119" s="5">
        <v>59386720</v>
      </c>
      <c r="N119" s="5">
        <v>37245089</v>
      </c>
      <c r="O119" s="5">
        <v>31941673</v>
      </c>
      <c r="P119" s="5">
        <v>21856610</v>
      </c>
    </row>
    <row r="120" spans="2:18" ht="15.5" x14ac:dyDescent="0.35">
      <c r="C120" t="s">
        <v>296</v>
      </c>
      <c r="D120" s="5">
        <v>103595773</v>
      </c>
      <c r="E120" s="5">
        <v>104878130</v>
      </c>
      <c r="F120" s="5">
        <v>106070183</v>
      </c>
      <c r="G120" s="5">
        <v>106053214</v>
      </c>
      <c r="I120" s="5">
        <v>104878130</v>
      </c>
      <c r="J120" s="5">
        <v>107150527</v>
      </c>
      <c r="K120" s="5">
        <v>117772340</v>
      </c>
      <c r="L120" s="5">
        <v>94347744</v>
      </c>
      <c r="M120" s="5">
        <v>61935181</v>
      </c>
      <c r="N120" s="5">
        <v>39372550</v>
      </c>
      <c r="O120" s="5">
        <v>33405134</v>
      </c>
      <c r="P120" s="5">
        <v>22611299</v>
      </c>
      <c r="Q120" s="5">
        <v>12043557</v>
      </c>
      <c r="R120" s="5">
        <v>8298106</v>
      </c>
    </row>
    <row r="121" spans="2:18" ht="15.5" x14ac:dyDescent="0.35">
      <c r="C121" t="s">
        <v>297</v>
      </c>
      <c r="D121" s="5">
        <v>1003991</v>
      </c>
      <c r="E121" s="5">
        <v>1013646</v>
      </c>
      <c r="F121" s="5">
        <v>1006740</v>
      </c>
      <c r="G121" s="5">
        <v>1004466</v>
      </c>
      <c r="I121" s="5">
        <v>1013646</v>
      </c>
      <c r="J121" s="5">
        <v>970083</v>
      </c>
      <c r="K121" s="5">
        <v>831348</v>
      </c>
      <c r="L121" s="5">
        <v>725123</v>
      </c>
      <c r="M121" s="5">
        <v>436525</v>
      </c>
    </row>
    <row r="122" spans="2:18" ht="15.5" x14ac:dyDescent="0.35">
      <c r="C122" t="s">
        <v>9</v>
      </c>
      <c r="D122" s="5">
        <v>152189987</v>
      </c>
      <c r="E122" s="5">
        <v>153481999</v>
      </c>
      <c r="F122" s="5">
        <v>154764425</v>
      </c>
      <c r="G122" s="5">
        <v>157195149</v>
      </c>
      <c r="I122" s="5">
        <v>153481999</v>
      </c>
      <c r="J122" s="5">
        <v>158242564</v>
      </c>
      <c r="K122" s="5">
        <v>168619127</v>
      </c>
      <c r="L122" s="5">
        <v>145875110</v>
      </c>
      <c r="M122" s="5">
        <v>114655887</v>
      </c>
      <c r="N122" s="5">
        <v>94530896</v>
      </c>
      <c r="O122" s="5">
        <v>88563480</v>
      </c>
      <c r="P122" s="5">
        <v>71731152</v>
      </c>
      <c r="Q122" s="5">
        <v>61172122</v>
      </c>
      <c r="R122" s="5">
        <v>39989375</v>
      </c>
    </row>
    <row r="123" spans="2:18" ht="15.5" x14ac:dyDescent="0.35">
      <c r="C123" t="s">
        <v>126</v>
      </c>
      <c r="D123" s="5">
        <v>171818867</v>
      </c>
      <c r="E123" s="5">
        <v>172752326</v>
      </c>
      <c r="F123" s="5">
        <v>179932880</v>
      </c>
      <c r="G123" s="5">
        <v>184858313</v>
      </c>
      <c r="I123" s="5">
        <v>172752326</v>
      </c>
      <c r="J123" s="5">
        <v>189560738</v>
      </c>
      <c r="K123" s="5">
        <v>203871968</v>
      </c>
      <c r="L123" s="5">
        <v>179354447</v>
      </c>
      <c r="M123" s="5">
        <v>161236150</v>
      </c>
      <c r="N123" s="5">
        <v>146835893</v>
      </c>
      <c r="O123" s="5">
        <v>143198533</v>
      </c>
      <c r="P123" s="5">
        <v>110114527</v>
      </c>
      <c r="Q123" s="5">
        <v>101808917</v>
      </c>
      <c r="R123" s="5">
        <v>86368316</v>
      </c>
    </row>
    <row r="124" spans="2:18" ht="15.5" x14ac:dyDescent="0.35">
      <c r="C124" t="s">
        <v>127</v>
      </c>
      <c r="D124" s="5">
        <v>5417063153</v>
      </c>
      <c r="E124" s="5">
        <v>5417063153</v>
      </c>
      <c r="F124" s="5">
        <v>5417063153</v>
      </c>
      <c r="G124" s="5">
        <v>5417063153</v>
      </c>
      <c r="I124" s="5">
        <v>5417063153</v>
      </c>
      <c r="J124" s="5">
        <v>5417063153</v>
      </c>
      <c r="K124" s="5">
        <v>5417063153</v>
      </c>
      <c r="L124" s="5">
        <v>5417063153</v>
      </c>
      <c r="M124" s="5">
        <v>5417063153</v>
      </c>
      <c r="N124" s="5">
        <v>5417063153</v>
      </c>
      <c r="O124" s="5">
        <v>5417063153</v>
      </c>
      <c r="P124" s="5">
        <v>5030000000</v>
      </c>
      <c r="Q124" s="5">
        <v>5030000000</v>
      </c>
      <c r="R124" s="5">
        <v>3000000</v>
      </c>
    </row>
    <row r="126" spans="2:18" ht="15.5" x14ac:dyDescent="0.35">
      <c r="B126" t="s">
        <v>128</v>
      </c>
      <c r="C126" t="s">
        <v>129</v>
      </c>
      <c r="D126" s="5">
        <v>1197670</v>
      </c>
      <c r="E126" s="5">
        <v>767985</v>
      </c>
      <c r="F126" s="5">
        <v>5258443</v>
      </c>
      <c r="G126" s="5">
        <v>3370297</v>
      </c>
      <c r="I126" s="5">
        <v>14383956</v>
      </c>
      <c r="J126" s="5">
        <v>25284740</v>
      </c>
      <c r="K126" s="5">
        <v>32929142</v>
      </c>
      <c r="L126" s="5">
        <v>47999539</v>
      </c>
      <c r="M126" s="5">
        <v>36056513</v>
      </c>
      <c r="N126" s="5">
        <v>26901929</v>
      </c>
      <c r="O126" s="5">
        <v>24877899</v>
      </c>
      <c r="P126" s="5">
        <v>21788898</v>
      </c>
      <c r="Q126" s="5">
        <v>15833355</v>
      </c>
      <c r="R126" s="5">
        <v>8521534</v>
      </c>
    </row>
    <row r="127" spans="2:18" ht="15.5" x14ac:dyDescent="0.35">
      <c r="C127" t="s">
        <v>406</v>
      </c>
      <c r="D127" s="5">
        <v>9330741</v>
      </c>
      <c r="E127" s="5">
        <v>12256700</v>
      </c>
      <c r="F127" s="5">
        <v>17388139</v>
      </c>
      <c r="G127" s="5">
        <v>13909995</v>
      </c>
      <c r="I127" s="5">
        <v>60585097</v>
      </c>
      <c r="J127" s="5">
        <v>85386493</v>
      </c>
      <c r="K127" s="5">
        <v>102341387</v>
      </c>
      <c r="L127" s="5">
        <v>131825869</v>
      </c>
      <c r="M127" s="5">
        <v>111178943</v>
      </c>
      <c r="N127" s="5">
        <v>78291894</v>
      </c>
      <c r="O127" s="5">
        <v>72873137</v>
      </c>
      <c r="P127" s="5">
        <v>61768337</v>
      </c>
      <c r="Q127" s="5">
        <v>45453046</v>
      </c>
      <c r="R127" s="5">
        <v>35931682</v>
      </c>
    </row>
    <row r="128" spans="2:18" ht="15.5" x14ac:dyDescent="0.35">
      <c r="C128" t="s">
        <v>508</v>
      </c>
      <c r="D128" s="5">
        <v>-7529956</v>
      </c>
      <c r="E128" s="5">
        <v>-7559335</v>
      </c>
      <c r="F128" s="5">
        <v>-12122355</v>
      </c>
      <c r="G128" s="5">
        <v>-9005456</v>
      </c>
      <c r="I128" s="5">
        <v>-39471094</v>
      </c>
      <c r="J128" s="5">
        <v>-52657793</v>
      </c>
      <c r="K128" s="5">
        <v>-60902313</v>
      </c>
      <c r="L128" s="5">
        <v>-77202507</v>
      </c>
      <c r="M128" s="5">
        <v>-69517732</v>
      </c>
      <c r="N128" s="5">
        <v>-41979888</v>
      </c>
      <c r="O128" s="5">
        <v>-38723956</v>
      </c>
      <c r="P128" s="5">
        <v>-33058228</v>
      </c>
      <c r="Q128" s="5">
        <v>-23904456</v>
      </c>
      <c r="R128" s="5">
        <v>-20629473</v>
      </c>
    </row>
    <row r="129" spans="3:18" ht="15.5" x14ac:dyDescent="0.35">
      <c r="C129" t="s">
        <v>806</v>
      </c>
      <c r="D129" s="5">
        <v>-1362764</v>
      </c>
      <c r="E129" s="5">
        <v>-2587392</v>
      </c>
      <c r="F129" s="5">
        <v>-769670</v>
      </c>
      <c r="G129" s="5">
        <v>-855411</v>
      </c>
      <c r="I129" s="5">
        <v>-5998688</v>
      </c>
      <c r="J129" s="5">
        <v>-5755742</v>
      </c>
      <c r="K129" s="5">
        <v>-5002566</v>
      </c>
      <c r="L129" s="5">
        <v>-3749213</v>
      </c>
      <c r="M129" s="5">
        <v>-3949047</v>
      </c>
      <c r="N129" s="5">
        <v>-7856091</v>
      </c>
      <c r="O129" s="5">
        <v>-8281265</v>
      </c>
      <c r="P129" s="5">
        <v>-6249313</v>
      </c>
      <c r="Q129" s="5">
        <v>-5392378</v>
      </c>
      <c r="R129" s="5">
        <v>-5474396</v>
      </c>
    </row>
    <row r="130" spans="3:18" ht="15.5" x14ac:dyDescent="0.35">
      <c r="C130" t="s">
        <v>598</v>
      </c>
      <c r="D130" s="5">
        <v>-265248</v>
      </c>
      <c r="E130" s="5">
        <v>-827580</v>
      </c>
      <c r="F130" s="5">
        <v>-476604</v>
      </c>
      <c r="G130" s="5">
        <v>-1622342</v>
      </c>
      <c r="I130" s="5">
        <v>-3169194</v>
      </c>
      <c r="J130" s="5">
        <v>-4973997</v>
      </c>
      <c r="K130" s="5">
        <v>-4780580</v>
      </c>
      <c r="L130" s="5">
        <v>-3176937</v>
      </c>
      <c r="M130" s="5">
        <v>-1698280</v>
      </c>
      <c r="N130" s="5">
        <v>-1665904</v>
      </c>
      <c r="O130" s="5">
        <v>-3165386</v>
      </c>
      <c r="P130" s="5">
        <v>-899941</v>
      </c>
      <c r="Q130" s="5">
        <v>-397146</v>
      </c>
      <c r="R130" s="5">
        <v>-884650</v>
      </c>
    </row>
    <row r="131" spans="3:18" ht="15.5" x14ac:dyDescent="0.35">
      <c r="C131" t="s">
        <v>827</v>
      </c>
      <c r="D131" s="5">
        <v>1024897</v>
      </c>
      <c r="E131" s="5">
        <v>-514408</v>
      </c>
      <c r="F131" s="5">
        <v>1238933</v>
      </c>
      <c r="G131" s="5">
        <v>943511</v>
      </c>
      <c r="I131" s="5">
        <v>2437835</v>
      </c>
      <c r="J131" s="5">
        <v>3285779</v>
      </c>
      <c r="K131" s="5">
        <v>1273214</v>
      </c>
      <c r="L131" s="5">
        <v>302327</v>
      </c>
      <c r="M131" s="5">
        <v>42629</v>
      </c>
      <c r="N131" s="5">
        <v>61666</v>
      </c>
      <c r="O131" s="5">
        <v>59747</v>
      </c>
      <c r="P131" s="5">
        <v>175506</v>
      </c>
      <c r="Q131" s="5">
        <v>144664</v>
      </c>
      <c r="R131" s="5">
        <v>121223</v>
      </c>
    </row>
    <row r="132" spans="3:18" ht="15.5" x14ac:dyDescent="0.35">
      <c r="C132" t="s">
        <v>828</v>
      </c>
    </row>
    <row r="133" spans="3:18" ht="15.5" x14ac:dyDescent="0.35">
      <c r="C133" t="s">
        <v>829</v>
      </c>
      <c r="N133" s="5">
        <v>50252</v>
      </c>
      <c r="O133" s="5">
        <v>2115622</v>
      </c>
      <c r="P133" s="5">
        <v>52537</v>
      </c>
      <c r="Q133" s="5">
        <v>-70375</v>
      </c>
      <c r="R133" s="5">
        <v>-542852</v>
      </c>
    </row>
    <row r="134" spans="3:18" ht="15.5" x14ac:dyDescent="0.35">
      <c r="C134" t="s">
        <v>152</v>
      </c>
      <c r="D134" s="5">
        <v>-300360</v>
      </c>
      <c r="E134" s="5">
        <v>-4847334</v>
      </c>
      <c r="F134" s="5">
        <v>-4662113</v>
      </c>
      <c r="G134" s="5">
        <v>-4185782</v>
      </c>
      <c r="I134" s="5">
        <v>-15107760</v>
      </c>
      <c r="J134" s="5">
        <v>-24890306</v>
      </c>
      <c r="K134" s="5">
        <v>-11630896</v>
      </c>
      <c r="L134" s="5">
        <v>-32359627</v>
      </c>
      <c r="M134" s="5">
        <v>-16470018</v>
      </c>
      <c r="N134" s="5">
        <v>-6945591</v>
      </c>
      <c r="O134" s="5">
        <v>9126375</v>
      </c>
      <c r="P134" s="5">
        <v>-11719921</v>
      </c>
      <c r="Q134" s="5">
        <v>5414951</v>
      </c>
      <c r="R134" s="5">
        <v>-7989374</v>
      </c>
    </row>
    <row r="135" spans="3:18" ht="15.5" x14ac:dyDescent="0.35">
      <c r="C135" t="s">
        <v>142</v>
      </c>
      <c r="D135" s="5">
        <v>1929063</v>
      </c>
      <c r="E135" s="5">
        <v>11922578</v>
      </c>
      <c r="F135" s="5">
        <v>-12679862</v>
      </c>
      <c r="G135" s="5">
        <v>9979268</v>
      </c>
      <c r="I135" s="5">
        <v>1826045</v>
      </c>
      <c r="J135" s="5">
        <v>29639318</v>
      </c>
      <c r="K135" s="5">
        <v>-27296022</v>
      </c>
      <c r="L135" s="5">
        <v>-6040457</v>
      </c>
      <c r="M135" s="5">
        <v>-10134706</v>
      </c>
      <c r="N135" s="5">
        <v>-10712360</v>
      </c>
      <c r="O135" s="5">
        <v>-44087186</v>
      </c>
      <c r="P135" s="5">
        <v>-10942744</v>
      </c>
      <c r="Q135" s="5">
        <v>-15445940</v>
      </c>
      <c r="R135" s="5">
        <v>-5241687</v>
      </c>
    </row>
    <row r="136" spans="3:18" ht="15.5" x14ac:dyDescent="0.35">
      <c r="C136" t="s">
        <v>151</v>
      </c>
      <c r="D136" s="5">
        <v>-3228825</v>
      </c>
      <c r="E136" s="5">
        <v>-4066312</v>
      </c>
      <c r="F136" s="5">
        <v>-1619198</v>
      </c>
      <c r="G136" s="5">
        <v>-2691893</v>
      </c>
      <c r="I136" s="5">
        <v>-9604552</v>
      </c>
      <c r="J136" s="5">
        <v>-11337184</v>
      </c>
      <c r="K136" s="5">
        <v>-13814319</v>
      </c>
      <c r="L136" s="5">
        <v>-38164876</v>
      </c>
      <c r="M136" s="5">
        <v>-10487645</v>
      </c>
      <c r="N136" s="5">
        <v>-10712506</v>
      </c>
      <c r="O136" s="5">
        <v>-44101426</v>
      </c>
      <c r="P136" s="5">
        <v>-22948602</v>
      </c>
      <c r="Q136" s="5">
        <v>-15745940</v>
      </c>
      <c r="R136" s="5">
        <v>-5242592</v>
      </c>
    </row>
    <row r="137" spans="3:18" ht="15.5" x14ac:dyDescent="0.35">
      <c r="C137" t="s">
        <v>830</v>
      </c>
      <c r="D137" s="5">
        <v>-1961735</v>
      </c>
      <c r="E137" s="5">
        <v>-1440720</v>
      </c>
      <c r="F137" s="5">
        <v>300104</v>
      </c>
      <c r="G137" s="5">
        <v>599001</v>
      </c>
      <c r="I137" s="5">
        <v>-1697222</v>
      </c>
      <c r="J137" s="5">
        <v>-320842</v>
      </c>
    </row>
    <row r="138" spans="3:18" ht="15.5" x14ac:dyDescent="0.35">
      <c r="C138" t="s">
        <v>831</v>
      </c>
      <c r="D138" s="5">
        <v>-1290</v>
      </c>
      <c r="E138" s="5">
        <v>-1696</v>
      </c>
      <c r="F138" s="5">
        <v>-212</v>
      </c>
      <c r="G138" s="5">
        <v>-35428</v>
      </c>
      <c r="I138" s="5">
        <v>-55092</v>
      </c>
      <c r="J138" s="5">
        <v>-261025</v>
      </c>
    </row>
    <row r="139" spans="3:18" ht="15.5" x14ac:dyDescent="0.35">
      <c r="C139" t="s">
        <v>359</v>
      </c>
      <c r="F139" s="5">
        <v>6813550</v>
      </c>
      <c r="G139" s="5">
        <v>-6813550</v>
      </c>
    </row>
    <row r="140" spans="3:18" ht="15.5" x14ac:dyDescent="0.35">
      <c r="C140" t="s">
        <v>832</v>
      </c>
      <c r="D140" s="5">
        <v>-5620375</v>
      </c>
      <c r="E140" s="5">
        <v>-6528390</v>
      </c>
      <c r="F140" s="5">
        <v>2428681</v>
      </c>
      <c r="G140" s="5">
        <v>-506940</v>
      </c>
      <c r="I140" s="5">
        <v>-5002341</v>
      </c>
      <c r="J140" s="5">
        <v>-1523824</v>
      </c>
      <c r="K140" s="5">
        <v>-891308</v>
      </c>
      <c r="L140" s="5">
        <v>-793212</v>
      </c>
      <c r="M140" s="5">
        <v>-223056</v>
      </c>
    </row>
    <row r="141" spans="3:18" ht="15.5" x14ac:dyDescent="0.35">
      <c r="C141" t="s">
        <v>311</v>
      </c>
      <c r="E141" s="5">
        <v>223983</v>
      </c>
      <c r="F141" s="5">
        <v>-6774847</v>
      </c>
      <c r="I141" s="5">
        <v>-6550864</v>
      </c>
    </row>
    <row r="142" spans="3:18" ht="15.5" x14ac:dyDescent="0.35">
      <c r="C142" t="s">
        <v>401</v>
      </c>
      <c r="E142" s="5">
        <v>570894</v>
      </c>
      <c r="F142" s="5">
        <v>-570894</v>
      </c>
    </row>
    <row r="143" spans="3:18" ht="15.5" x14ac:dyDescent="0.35">
      <c r="C143" t="s">
        <v>833</v>
      </c>
      <c r="K143" s="5">
        <v>370096</v>
      </c>
    </row>
    <row r="144" spans="3:18" ht="15.5" x14ac:dyDescent="0.35">
      <c r="C144" t="s">
        <v>834</v>
      </c>
      <c r="D144" s="5">
        <v>10022197</v>
      </c>
      <c r="E144" s="5">
        <v>16732603</v>
      </c>
      <c r="F144" s="5">
        <v>-14474770</v>
      </c>
      <c r="G144" s="5">
        <v>19410242</v>
      </c>
      <c r="I144" s="5">
        <v>16732603</v>
      </c>
      <c r="J144" s="5">
        <v>17694875</v>
      </c>
      <c r="K144" s="5">
        <v>-46215108</v>
      </c>
    </row>
    <row r="145" spans="3:18" ht="15.5" x14ac:dyDescent="0.35">
      <c r="C145" t="s">
        <v>835</v>
      </c>
      <c r="D145" s="5">
        <v>2718638</v>
      </c>
      <c r="E145" s="5">
        <v>6141885</v>
      </c>
      <c r="I145" s="5">
        <v>6141885</v>
      </c>
      <c r="L145" s="5">
        <v>730134</v>
      </c>
    </row>
    <row r="146" spans="3:18" ht="15.5" x14ac:dyDescent="0.35">
      <c r="C146" t="s">
        <v>535</v>
      </c>
      <c r="D146" s="5">
        <v>453</v>
      </c>
      <c r="E146" s="5">
        <v>290331</v>
      </c>
      <c r="F146" s="5">
        <v>1217724</v>
      </c>
      <c r="G146" s="5">
        <v>17836</v>
      </c>
      <c r="I146" s="5">
        <v>1861628</v>
      </c>
      <c r="J146" s="5">
        <v>25387318</v>
      </c>
      <c r="K146" s="5">
        <v>33254617</v>
      </c>
      <c r="L146" s="5">
        <v>32187497</v>
      </c>
      <c r="M146" s="5">
        <v>575995</v>
      </c>
      <c r="N146" s="5">
        <v>146</v>
      </c>
      <c r="O146" s="5">
        <v>14240</v>
      </c>
      <c r="P146" s="5">
        <v>12005858</v>
      </c>
      <c r="Q146" s="5">
        <v>300000</v>
      </c>
      <c r="R146" s="5">
        <v>905</v>
      </c>
    </row>
    <row r="147" spans="3:18" ht="15.5" x14ac:dyDescent="0.35">
      <c r="C147" t="s">
        <v>153</v>
      </c>
      <c r="D147" s="5">
        <v>-300360</v>
      </c>
      <c r="E147" s="5">
        <v>-4847334</v>
      </c>
      <c r="F147" s="5">
        <v>-4662113</v>
      </c>
      <c r="G147" s="5">
        <v>-4185782</v>
      </c>
      <c r="I147" s="5">
        <v>-15107760</v>
      </c>
      <c r="J147" s="5">
        <v>-24890306</v>
      </c>
      <c r="K147" s="5">
        <v>-11630896</v>
      </c>
      <c r="L147" s="5">
        <v>-32359627</v>
      </c>
      <c r="M147" s="5">
        <v>-16470018</v>
      </c>
      <c r="N147" s="5">
        <v>-6945591</v>
      </c>
      <c r="O147" s="5">
        <v>9126375</v>
      </c>
      <c r="P147" s="5">
        <v>-11719921</v>
      </c>
      <c r="Q147" s="5">
        <v>5414951</v>
      </c>
      <c r="R147" s="5">
        <v>-7989374</v>
      </c>
    </row>
    <row r="148" spans="3:18" ht="15.5" x14ac:dyDescent="0.35">
      <c r="C148" t="s">
        <v>836</v>
      </c>
    </row>
    <row r="149" spans="3:18" ht="15.5" x14ac:dyDescent="0.35">
      <c r="C149" t="s">
        <v>837</v>
      </c>
      <c r="D149" s="5">
        <v>592768</v>
      </c>
      <c r="E149" s="5">
        <v>-24568619</v>
      </c>
      <c r="F149" s="5">
        <v>559451</v>
      </c>
      <c r="G149" s="5">
        <v>15613610</v>
      </c>
      <c r="I149" s="5">
        <v>-8395558</v>
      </c>
      <c r="J149" s="5">
        <v>17466272</v>
      </c>
      <c r="K149" s="5">
        <v>22159024</v>
      </c>
      <c r="L149" s="5">
        <v>4712313</v>
      </c>
      <c r="M149" s="5">
        <v>7008200</v>
      </c>
      <c r="N149" s="5">
        <v>25000000</v>
      </c>
      <c r="O149" s="5">
        <v>31000000</v>
      </c>
    </row>
    <row r="150" spans="3:18" ht="15.5" x14ac:dyDescent="0.35">
      <c r="C150" t="s">
        <v>838</v>
      </c>
      <c r="D150" s="5">
        <v>-673827</v>
      </c>
      <c r="E150" s="5">
        <v>20153377</v>
      </c>
      <c r="F150" s="5">
        <v>-2739285</v>
      </c>
      <c r="G150" s="5">
        <v>-16366236</v>
      </c>
      <c r="J150" s="5">
        <v>-15769072</v>
      </c>
      <c r="K150" s="5">
        <v>-13956861</v>
      </c>
      <c r="L150" s="5">
        <v>-22100136</v>
      </c>
      <c r="M150" s="5">
        <v>-15685004</v>
      </c>
      <c r="N150" s="5">
        <v>-30530000</v>
      </c>
      <c r="O150" s="5">
        <v>-16150000</v>
      </c>
      <c r="P150" s="5">
        <v>-6800000</v>
      </c>
      <c r="Q150" s="5">
        <v>-8800000</v>
      </c>
      <c r="R150" s="5">
        <v>-6800000</v>
      </c>
    </row>
    <row r="151" spans="3:18" ht="15.5" x14ac:dyDescent="0.35">
      <c r="C151" t="s">
        <v>839</v>
      </c>
      <c r="D151" s="5">
        <v>-81059</v>
      </c>
      <c r="E151" s="5">
        <v>-4415242</v>
      </c>
      <c r="F151" s="5">
        <v>-2179834</v>
      </c>
      <c r="G151" s="5">
        <v>-752626</v>
      </c>
      <c r="I151" s="5">
        <v>-8395558</v>
      </c>
      <c r="J151" s="5">
        <v>1697200</v>
      </c>
      <c r="K151" s="5">
        <v>8202163</v>
      </c>
      <c r="L151" s="5">
        <v>-17387823</v>
      </c>
      <c r="M151" s="5">
        <v>-8676804</v>
      </c>
      <c r="N151" s="5">
        <v>-5530000</v>
      </c>
      <c r="O151" s="5">
        <v>14850000</v>
      </c>
      <c r="P151" s="5">
        <v>-6800000</v>
      </c>
      <c r="Q151" s="5">
        <v>-8800000</v>
      </c>
      <c r="R151" s="5">
        <v>-6800000</v>
      </c>
    </row>
    <row r="152" spans="3:18" ht="15.5" x14ac:dyDescent="0.35">
      <c r="C152" t="s">
        <v>840</v>
      </c>
    </row>
    <row r="153" spans="3:18" ht="15.5" x14ac:dyDescent="0.35">
      <c r="C153" t="s">
        <v>841</v>
      </c>
      <c r="Q153" s="5">
        <v>17437296</v>
      </c>
    </row>
    <row r="154" spans="3:18" ht="15.5" x14ac:dyDescent="0.35">
      <c r="C154" t="s">
        <v>842</v>
      </c>
      <c r="K154" s="5">
        <v>17046</v>
      </c>
    </row>
    <row r="155" spans="3:18" ht="15.5" x14ac:dyDescent="0.35">
      <c r="C155" t="s">
        <v>511</v>
      </c>
      <c r="D155" s="5">
        <v>-150330</v>
      </c>
      <c r="E155" s="5">
        <v>-280865</v>
      </c>
      <c r="F155" s="5">
        <v>9393</v>
      </c>
      <c r="G155" s="5">
        <v>-735124</v>
      </c>
      <c r="I155" s="5">
        <v>-1307109</v>
      </c>
      <c r="J155" s="5">
        <v>-1524446</v>
      </c>
      <c r="K155" s="5">
        <v>-1251896</v>
      </c>
      <c r="L155" s="5">
        <v>-1111377</v>
      </c>
      <c r="M155" s="5">
        <v>-1210714</v>
      </c>
      <c r="N155" s="5">
        <v>-1534720</v>
      </c>
      <c r="O155" s="5">
        <v>-1652962</v>
      </c>
      <c r="P155" s="5">
        <v>-1206621</v>
      </c>
      <c r="Q155" s="5">
        <v>-1154058</v>
      </c>
      <c r="R155" s="5">
        <v>-1104569</v>
      </c>
    </row>
    <row r="156" spans="3:18" ht="15.5" x14ac:dyDescent="0.35">
      <c r="C156" t="s">
        <v>318</v>
      </c>
      <c r="D156" s="5">
        <v>-68971</v>
      </c>
      <c r="E156" s="5">
        <v>-128065</v>
      </c>
      <c r="F156" s="5">
        <v>-64867</v>
      </c>
      <c r="G156" s="5">
        <v>-66421</v>
      </c>
      <c r="I156" s="5">
        <v>-323515</v>
      </c>
      <c r="J156" s="5">
        <v>-440728</v>
      </c>
      <c r="K156" s="5">
        <v>-318878</v>
      </c>
      <c r="L156" s="5">
        <v>-2340233</v>
      </c>
      <c r="M156" s="5">
        <v>-1946112</v>
      </c>
      <c r="N156" s="5">
        <v>-447588</v>
      </c>
    </row>
    <row r="157" spans="3:18" ht="15.5" x14ac:dyDescent="0.35">
      <c r="C157" t="s">
        <v>843</v>
      </c>
      <c r="L157" s="5">
        <v>66114</v>
      </c>
      <c r="M157" s="5">
        <v>1277440</v>
      </c>
      <c r="N157" s="5">
        <v>2460531</v>
      </c>
      <c r="O157" s="5">
        <v>-1579194</v>
      </c>
      <c r="P157" s="5">
        <v>-156603</v>
      </c>
      <c r="Q157" s="5">
        <v>-2068287</v>
      </c>
    </row>
    <row r="158" spans="3:18" ht="15.5" x14ac:dyDescent="0.35">
      <c r="C158" t="s">
        <v>371</v>
      </c>
      <c r="E158" s="5">
        <v>-23162</v>
      </c>
      <c r="F158" s="5">
        <v>23162</v>
      </c>
      <c r="G158" s="5">
        <v>-2631611</v>
      </c>
      <c r="I158" s="5">
        <v>-2631611</v>
      </c>
      <c r="J158" s="5">
        <v>-24830539</v>
      </c>
      <c r="K158" s="5">
        <v>-17347619</v>
      </c>
      <c r="L158" s="5">
        <v>-10104370</v>
      </c>
      <c r="M158" s="5">
        <v>-3039663</v>
      </c>
      <c r="N158" s="5">
        <v>-1893814</v>
      </c>
      <c r="O158" s="5">
        <v>-2491469</v>
      </c>
      <c r="P158" s="5">
        <v>-3556697</v>
      </c>
    </row>
    <row r="159" spans="3:18" ht="15.5" x14ac:dyDescent="0.35">
      <c r="C159" t="s">
        <v>844</v>
      </c>
      <c r="F159" s="5">
        <v>-2449967</v>
      </c>
      <c r="I159" s="5">
        <v>-2449967</v>
      </c>
      <c r="K159" s="5">
        <v>-1569982</v>
      </c>
      <c r="L159" s="5">
        <v>-1481938</v>
      </c>
      <c r="M159" s="5">
        <v>-2874165</v>
      </c>
    </row>
    <row r="160" spans="3:18" ht="15.5" x14ac:dyDescent="0.35">
      <c r="C160" t="s">
        <v>459</v>
      </c>
      <c r="J160" s="5">
        <v>208207</v>
      </c>
      <c r="K160" s="5">
        <v>638270</v>
      </c>
    </row>
    <row r="161" spans="2:18" ht="15.5" x14ac:dyDescent="0.35">
      <c r="C161" t="s">
        <v>845</v>
      </c>
      <c r="R161" s="5">
        <v>-84805</v>
      </c>
    </row>
    <row r="162" spans="2:18" ht="15.5" x14ac:dyDescent="0.35">
      <c r="C162" t="s">
        <v>165</v>
      </c>
      <c r="D162" s="5">
        <v>2826373</v>
      </c>
      <c r="E162" s="5">
        <v>7843229</v>
      </c>
      <c r="F162" s="5">
        <v>-12083532</v>
      </c>
      <c r="G162" s="5">
        <v>9163783</v>
      </c>
      <c r="I162" s="5">
        <v>1102241</v>
      </c>
      <c r="J162" s="5">
        <v>30033752</v>
      </c>
      <c r="K162" s="5">
        <v>-5997776</v>
      </c>
      <c r="L162" s="5">
        <v>9599455</v>
      </c>
      <c r="M162" s="5">
        <v>9451789</v>
      </c>
      <c r="N162" s="5">
        <v>9243978</v>
      </c>
      <c r="O162" s="5">
        <v>-10082912</v>
      </c>
      <c r="P162" s="5">
        <v>-873767</v>
      </c>
      <c r="Q162" s="5">
        <v>5802366</v>
      </c>
      <c r="R162" s="5">
        <v>-4709527</v>
      </c>
    </row>
    <row r="163" spans="2:18" ht="15.5" x14ac:dyDescent="0.35">
      <c r="C163" t="s">
        <v>167</v>
      </c>
      <c r="D163" s="5">
        <v>198631</v>
      </c>
      <c r="E163" s="5">
        <v>294973</v>
      </c>
      <c r="F163" s="5">
        <v>-193134</v>
      </c>
      <c r="G163" s="5">
        <v>-148008</v>
      </c>
      <c r="I163" s="5">
        <v>-33316</v>
      </c>
      <c r="J163" s="5">
        <v>42585</v>
      </c>
      <c r="K163" s="5">
        <v>21854</v>
      </c>
      <c r="L163" s="5">
        <v>-979947</v>
      </c>
      <c r="M163" s="5">
        <v>-191629</v>
      </c>
      <c r="N163" s="5">
        <v>-24067</v>
      </c>
      <c r="O163" s="5">
        <v>16594</v>
      </c>
      <c r="P163" s="5">
        <v>52578</v>
      </c>
      <c r="Q163" s="5">
        <v>-24241</v>
      </c>
      <c r="R163" s="5">
        <v>13449</v>
      </c>
    </row>
    <row r="164" spans="2:18" ht="15.5" x14ac:dyDescent="0.35">
      <c r="C164" t="s">
        <v>166</v>
      </c>
      <c r="D164" s="5">
        <v>55695865</v>
      </c>
      <c r="I164" s="5">
        <v>54626940</v>
      </c>
      <c r="J164" s="5">
        <v>24550603</v>
      </c>
      <c r="K164" s="5">
        <v>30526525</v>
      </c>
      <c r="L164" s="5">
        <v>21907017</v>
      </c>
      <c r="M164" s="5">
        <v>12646857</v>
      </c>
      <c r="N164" s="5">
        <v>3426946</v>
      </c>
      <c r="O164" s="5">
        <v>13493264</v>
      </c>
      <c r="P164" s="5">
        <v>14314453</v>
      </c>
      <c r="Q164" s="5">
        <v>8536328</v>
      </c>
      <c r="R164" s="5">
        <v>13232406</v>
      </c>
    </row>
    <row r="165" spans="2:18" ht="15.5" x14ac:dyDescent="0.35">
      <c r="C165" t="s">
        <v>168</v>
      </c>
      <c r="D165" s="5">
        <v>58720869</v>
      </c>
      <c r="E165" s="5">
        <v>8138202</v>
      </c>
      <c r="F165" s="5">
        <v>-12276666</v>
      </c>
      <c r="G165" s="5">
        <v>9015775</v>
      </c>
      <c r="I165" s="5">
        <v>55695865</v>
      </c>
      <c r="J165" s="5">
        <v>54626940</v>
      </c>
      <c r="K165" s="5">
        <v>24550603</v>
      </c>
      <c r="L165" s="5">
        <v>30526525</v>
      </c>
      <c r="M165" s="5">
        <v>21907017</v>
      </c>
      <c r="N165" s="5">
        <v>12646857</v>
      </c>
      <c r="O165" s="5">
        <v>3426946</v>
      </c>
      <c r="P165" s="5">
        <v>13493264</v>
      </c>
      <c r="Q165" s="5">
        <v>14314453</v>
      </c>
      <c r="R165" s="5">
        <v>8536328</v>
      </c>
    </row>
    <row r="167" spans="2:18" ht="15.5" x14ac:dyDescent="0.35">
      <c r="B167" t="s">
        <v>169</v>
      </c>
      <c r="C167" t="s">
        <v>11</v>
      </c>
      <c r="D167" s="5">
        <v>5420000000</v>
      </c>
      <c r="E167" s="5">
        <v>5420000000</v>
      </c>
      <c r="F167" s="5">
        <v>5420000000</v>
      </c>
      <c r="G167" s="5">
        <v>5420000000</v>
      </c>
      <c r="I167" s="5">
        <v>5420000000</v>
      </c>
      <c r="J167" s="5">
        <v>5420000000</v>
      </c>
      <c r="K167" s="5">
        <v>5420000000</v>
      </c>
      <c r="L167" s="5">
        <v>5420000000</v>
      </c>
      <c r="M167" s="5">
        <v>5420000000</v>
      </c>
      <c r="N167" s="5">
        <v>5420000000</v>
      </c>
      <c r="O167" s="5">
        <v>5420000000</v>
      </c>
      <c r="P167" s="5">
        <v>5030000000</v>
      </c>
      <c r="Q167" s="5">
        <v>5030000000</v>
      </c>
      <c r="R167" s="5">
        <v>0</v>
      </c>
    </row>
    <row r="168" spans="2:18" ht="15.5" x14ac:dyDescent="0.35">
      <c r="C168" t="s">
        <v>170</v>
      </c>
      <c r="D168" s="6">
        <v>-3.99</v>
      </c>
      <c r="E168" s="6">
        <v>-3.95</v>
      </c>
      <c r="F168" s="6">
        <v>-0.02</v>
      </c>
      <c r="G168" s="6">
        <v>6.09</v>
      </c>
    </row>
    <row r="169" spans="2:18" ht="15.5" x14ac:dyDescent="0.35">
      <c r="C169" t="s">
        <v>171</v>
      </c>
      <c r="D169" s="6">
        <v>-87.22</v>
      </c>
      <c r="E169" s="6">
        <v>-91.14</v>
      </c>
      <c r="F169" s="5">
        <v>-17400</v>
      </c>
      <c r="G169" s="6">
        <v>56.16</v>
      </c>
    </row>
    <row r="170" spans="2:18" ht="15.5" x14ac:dyDescent="0.35">
      <c r="C170" t="s">
        <v>59</v>
      </c>
      <c r="D170" s="6">
        <v>10.56</v>
      </c>
      <c r="E170" s="6">
        <v>9.2799999999999994</v>
      </c>
      <c r="F170" s="6">
        <v>7.4</v>
      </c>
      <c r="G170" s="6">
        <v>8.06</v>
      </c>
    </row>
    <row r="171" spans="2:18" ht="15.5" x14ac:dyDescent="0.35">
      <c r="C171" t="s">
        <v>172</v>
      </c>
      <c r="D171" s="6">
        <v>34020000000.000004</v>
      </c>
      <c r="E171" s="5">
        <v>41290000000</v>
      </c>
      <c r="F171" s="5">
        <v>38780000000</v>
      </c>
      <c r="G171" s="5">
        <v>50880000000</v>
      </c>
    </row>
    <row r="172" spans="2:18" ht="15.5" x14ac:dyDescent="0.35">
      <c r="C172" t="s">
        <v>173</v>
      </c>
      <c r="D172" s="6">
        <v>-7.4000000000000003E-3</v>
      </c>
      <c r="E172" s="6">
        <v>-7.4000000000000003E-3</v>
      </c>
      <c r="F172" s="5">
        <v>0</v>
      </c>
      <c r="G172" s="6">
        <v>1.1000000000000001E-2</v>
      </c>
    </row>
    <row r="173" spans="2:18" ht="15.5" x14ac:dyDescent="0.35">
      <c r="C173" t="s">
        <v>174</v>
      </c>
      <c r="D173" s="6">
        <v>-8.3999999999999995E-3</v>
      </c>
      <c r="E173" s="6">
        <v>-8.3999999999999995E-3</v>
      </c>
      <c r="F173" s="5">
        <v>0</v>
      </c>
      <c r="G173" s="6">
        <v>1.3000000000000001E-2</v>
      </c>
    </row>
    <row r="174" spans="2:18" ht="15.5" x14ac:dyDescent="0.35">
      <c r="C174" t="s">
        <v>175</v>
      </c>
      <c r="D174" s="6">
        <v>-7.1999999999999998E-3</v>
      </c>
      <c r="E174" s="6">
        <v>-7.8000000000000005E-3</v>
      </c>
      <c r="F174" s="6">
        <v>1.8E-3</v>
      </c>
      <c r="G174" s="6">
        <v>-3.4999999999999996E-3</v>
      </c>
    </row>
    <row r="175" spans="2:18" ht="15.5" x14ac:dyDescent="0.35">
      <c r="C175" t="s">
        <v>176</v>
      </c>
      <c r="D175" s="6">
        <v>-6.24</v>
      </c>
      <c r="E175" s="6">
        <v>-5.23</v>
      </c>
      <c r="F175" s="6">
        <v>52.8</v>
      </c>
      <c r="G175" s="6">
        <v>-0.8</v>
      </c>
    </row>
    <row r="176" spans="2:18" ht="15.5" x14ac:dyDescent="0.35">
      <c r="C176" t="s">
        <v>325</v>
      </c>
      <c r="D176" s="5">
        <v>2587000000000</v>
      </c>
      <c r="E176" s="5">
        <v>2566000000000</v>
      </c>
      <c r="F176" s="5">
        <v>2583000000000</v>
      </c>
      <c r="G176" s="5">
        <v>2551000000000</v>
      </c>
    </row>
    <row r="177" spans="3:18" ht="15.5" x14ac:dyDescent="0.35">
      <c r="C177" t="s">
        <v>177</v>
      </c>
      <c r="D177" s="6">
        <v>0.73</v>
      </c>
      <c r="E177" s="6">
        <v>0.76</v>
      </c>
      <c r="F177" s="6">
        <v>0.73</v>
      </c>
      <c r="G177" s="6">
        <v>0.73</v>
      </c>
    </row>
    <row r="178" spans="3:18" ht="15.5" x14ac:dyDescent="0.35">
      <c r="C178" t="s">
        <v>178</v>
      </c>
      <c r="D178" s="6">
        <v>474.43</v>
      </c>
      <c r="E178" s="6">
        <v>470.6</v>
      </c>
      <c r="F178" s="6">
        <v>473.79</v>
      </c>
      <c r="G178" s="6">
        <v>467.99</v>
      </c>
    </row>
    <row r="179" spans="3:18" ht="15.5" x14ac:dyDescent="0.35">
      <c r="C179" t="s">
        <v>179</v>
      </c>
      <c r="D179" s="6">
        <v>0.73</v>
      </c>
      <c r="E179" s="6">
        <v>0.77</v>
      </c>
      <c r="F179" s="6">
        <v>0.74</v>
      </c>
      <c r="G179" s="6">
        <v>0.73</v>
      </c>
    </row>
    <row r="180" spans="3:18" ht="15.5" x14ac:dyDescent="0.35">
      <c r="C180" t="s">
        <v>180</v>
      </c>
      <c r="D180" s="6">
        <v>473.83</v>
      </c>
      <c r="E180" s="6">
        <v>469.95</v>
      </c>
      <c r="F180" s="6">
        <v>473.08</v>
      </c>
      <c r="G180" s="6">
        <v>467.25</v>
      </c>
    </row>
    <row r="181" spans="3:18" ht="15.5" x14ac:dyDescent="0.35">
      <c r="C181" t="s">
        <v>181</v>
      </c>
      <c r="D181" s="5">
        <v>45000000000</v>
      </c>
      <c r="E181" s="5">
        <v>46000000000</v>
      </c>
      <c r="F181" s="5">
        <v>73000000000</v>
      </c>
      <c r="G181" s="5">
        <v>77000000000</v>
      </c>
    </row>
    <row r="182" spans="3:18" ht="15.5" x14ac:dyDescent="0.35">
      <c r="C182" t="s">
        <v>182</v>
      </c>
      <c r="D182" s="5">
        <v>115000000000</v>
      </c>
      <c r="E182" s="5">
        <v>115000000000</v>
      </c>
      <c r="F182" s="5">
        <v>164000000000</v>
      </c>
      <c r="G182" s="5">
        <v>195000000000</v>
      </c>
    </row>
    <row r="183" spans="3:18" ht="15.5" x14ac:dyDescent="0.35">
      <c r="C183" t="s">
        <v>258</v>
      </c>
      <c r="D183" s="5">
        <v>2570000000000</v>
      </c>
      <c r="E183" s="5">
        <v>2549000000000</v>
      </c>
      <c r="F183" s="5">
        <v>2567000000000</v>
      </c>
      <c r="G183" s="5">
        <v>2535000000000</v>
      </c>
    </row>
    <row r="184" spans="3:18" ht="15.5" x14ac:dyDescent="0.35">
      <c r="C184" t="s">
        <v>23</v>
      </c>
      <c r="D184" s="5">
        <v>160000000000</v>
      </c>
      <c r="E184" s="5">
        <v>161000000000</v>
      </c>
      <c r="F184" s="5">
        <v>237000000000</v>
      </c>
      <c r="G184" s="5">
        <v>273000000000</v>
      </c>
    </row>
    <row r="185" spans="3:18" ht="15.5" x14ac:dyDescent="0.35">
      <c r="C185" t="s">
        <v>20</v>
      </c>
      <c r="D185" s="5">
        <v>-838000000000</v>
      </c>
      <c r="E185" s="5">
        <v>-770000000000</v>
      </c>
      <c r="F185" s="5">
        <v>-557000000000</v>
      </c>
      <c r="G185" s="5">
        <v>-698000000000</v>
      </c>
    </row>
    <row r="186" spans="3:18" ht="15.5" x14ac:dyDescent="0.35">
      <c r="C186" t="s">
        <v>184</v>
      </c>
      <c r="D186" s="5">
        <v>1209000000000</v>
      </c>
      <c r="E186" s="5">
        <v>1223000000000</v>
      </c>
      <c r="F186" s="5">
        <v>1310000000000</v>
      </c>
      <c r="G186" s="5">
        <v>1319000000000</v>
      </c>
    </row>
    <row r="187" spans="3:18" ht="15.5" x14ac:dyDescent="0.35">
      <c r="C187" t="s">
        <v>185</v>
      </c>
      <c r="D187" s="5">
        <v>20000000000</v>
      </c>
      <c r="E187" s="5">
        <v>13000000000</v>
      </c>
      <c r="F187" s="5">
        <v>92000000000</v>
      </c>
      <c r="G187" s="5">
        <v>53000000000</v>
      </c>
    </row>
    <row r="188" spans="3:18" ht="15.5" x14ac:dyDescent="0.35">
      <c r="C188" t="s">
        <v>186</v>
      </c>
      <c r="D188" s="5">
        <v>-55000000000</v>
      </c>
      <c r="E188" s="5">
        <v>-68000000000</v>
      </c>
      <c r="F188" s="5">
        <v>-29000000000</v>
      </c>
      <c r="G188" s="5">
        <v>-43000000000</v>
      </c>
    </row>
    <row r="189" spans="3:18" ht="15.5" x14ac:dyDescent="0.35">
      <c r="C189" t="s">
        <v>12</v>
      </c>
      <c r="D189" s="5">
        <v>-35000000000</v>
      </c>
      <c r="E189" s="5">
        <v>-55000000000</v>
      </c>
      <c r="F189" s="5">
        <v>63000000000</v>
      </c>
      <c r="G189" s="5">
        <v>10000000000</v>
      </c>
    </row>
    <row r="190" spans="3:18" ht="15.5" x14ac:dyDescent="0.35">
      <c r="C190" t="s">
        <v>15</v>
      </c>
      <c r="D190" s="6">
        <v>-6.37</v>
      </c>
      <c r="E190" s="6">
        <v>-10.14</v>
      </c>
      <c r="F190" s="6">
        <v>11.59</v>
      </c>
      <c r="G190" s="6">
        <v>1.8</v>
      </c>
    </row>
    <row r="191" spans="3:18" ht="15.5" x14ac:dyDescent="0.35">
      <c r="C191" t="s">
        <v>44</v>
      </c>
      <c r="I191" s="6">
        <v>0.75</v>
      </c>
      <c r="J191" s="6">
        <v>41.51</v>
      </c>
      <c r="K191" s="6">
        <v>114.86</v>
      </c>
      <c r="L191" s="6">
        <v>115.9</v>
      </c>
      <c r="M191" s="6">
        <v>66.099999999999994</v>
      </c>
      <c r="N191" s="6">
        <v>22.68</v>
      </c>
      <c r="O191" s="6">
        <v>34.700000000000003</v>
      </c>
      <c r="P191" s="6">
        <v>39.700000000000003</v>
      </c>
      <c r="Q191" s="6">
        <v>10.43</v>
      </c>
      <c r="R191" s="6">
        <v>-55027.6</v>
      </c>
    </row>
    <row r="192" spans="3:18" ht="15.5" x14ac:dyDescent="0.35">
      <c r="C192" t="s">
        <v>58</v>
      </c>
      <c r="I192" s="5">
        <v>480</v>
      </c>
      <c r="J192" s="6">
        <v>9.68</v>
      </c>
      <c r="K192" s="6">
        <v>4.4000000000000004</v>
      </c>
      <c r="L192" s="6">
        <v>5.13</v>
      </c>
      <c r="M192" s="6">
        <v>6.08</v>
      </c>
      <c r="N192" s="6">
        <v>7.67</v>
      </c>
      <c r="O192" s="6">
        <v>5.33</v>
      </c>
      <c r="P192" s="6">
        <v>3.88</v>
      </c>
      <c r="Q192" s="6">
        <v>10.55</v>
      </c>
      <c r="R192" s="5">
        <v>0</v>
      </c>
    </row>
    <row r="193" spans="3:18" ht="15.5" x14ac:dyDescent="0.35">
      <c r="C193" t="s">
        <v>61</v>
      </c>
      <c r="I193" s="6">
        <v>2.0699999999999998</v>
      </c>
      <c r="J193" s="6">
        <v>1.69</v>
      </c>
      <c r="K193" s="6">
        <v>1.75</v>
      </c>
      <c r="L193" s="6">
        <v>1.82</v>
      </c>
      <c r="M193" s="6">
        <v>1.4</v>
      </c>
      <c r="N193" s="6">
        <v>0.95</v>
      </c>
      <c r="O193" s="6">
        <v>0.94</v>
      </c>
      <c r="P193" s="6">
        <v>0.86</v>
      </c>
      <c r="Q193" s="6">
        <v>0.84</v>
      </c>
      <c r="R193" s="5">
        <v>0</v>
      </c>
    </row>
    <row r="194" spans="3:18" ht="15.5" x14ac:dyDescent="0.35">
      <c r="C194" t="s">
        <v>187</v>
      </c>
      <c r="I194" s="5">
        <v>205880000000</v>
      </c>
      <c r="J194" s="5">
        <v>480400000000</v>
      </c>
      <c r="K194" s="5">
        <v>662720000000</v>
      </c>
      <c r="L194" s="5">
        <v>748960000000</v>
      </c>
      <c r="M194" s="5">
        <v>606300000000</v>
      </c>
      <c r="N194" s="5">
        <v>321660000000</v>
      </c>
      <c r="O194" s="5">
        <v>394230000000</v>
      </c>
      <c r="P194" s="5">
        <v>334000000000</v>
      </c>
    </row>
    <row r="195" spans="3:18" ht="15.5" x14ac:dyDescent="0.35">
      <c r="C195" t="s">
        <v>188</v>
      </c>
      <c r="I195" s="6">
        <v>1.4000000000000002E-3</v>
      </c>
      <c r="J195" s="6">
        <v>7.3399999999999993E-2</v>
      </c>
      <c r="K195" s="6">
        <v>0.19769999999999999</v>
      </c>
      <c r="L195" s="6">
        <v>0.22450000000000001</v>
      </c>
      <c r="M195" s="6">
        <v>0.1555</v>
      </c>
      <c r="N195" s="6">
        <v>5.9299999999999999E-2</v>
      </c>
      <c r="O195" s="6">
        <v>9.4399999999999998E-2</v>
      </c>
      <c r="P195" s="6">
        <v>0.12520000000000001</v>
      </c>
      <c r="Q195" s="6">
        <v>3.7999999999999999E-2</v>
      </c>
      <c r="R195" s="6">
        <v>-0.14230000000000001</v>
      </c>
    </row>
    <row r="196" spans="3:18" ht="15.5" x14ac:dyDescent="0.35">
      <c r="C196" t="s">
        <v>189</v>
      </c>
      <c r="I196" s="6">
        <v>1.6000000000000001E-3</v>
      </c>
      <c r="J196" s="6">
        <v>8.8499999999999995E-2</v>
      </c>
      <c r="K196" s="6">
        <v>0.2402</v>
      </c>
      <c r="L196" s="6">
        <v>0.27739999999999998</v>
      </c>
      <c r="M196" s="6">
        <v>0.21960000000000002</v>
      </c>
      <c r="N196" s="6">
        <v>9.2200000000000004E-2</v>
      </c>
      <c r="O196" s="6">
        <v>0.1527</v>
      </c>
      <c r="P196" s="6">
        <v>0.19219999999999998</v>
      </c>
      <c r="Q196" s="6">
        <v>6.3299999999999995E-2</v>
      </c>
      <c r="R196" s="6">
        <v>-0.30719999999999997</v>
      </c>
    </row>
    <row r="197" spans="3:18" ht="15.5" x14ac:dyDescent="0.35">
      <c r="C197" t="s">
        <v>190</v>
      </c>
      <c r="I197" s="6">
        <v>-3.8E-3</v>
      </c>
      <c r="J197" s="6">
        <v>8.4700000000000011E-2</v>
      </c>
      <c r="K197" s="6">
        <v>0.17579999999999998</v>
      </c>
      <c r="L197" s="6">
        <v>0.26119999999999999</v>
      </c>
      <c r="M197" s="6">
        <v>0.23250000000000001</v>
      </c>
      <c r="N197" s="6">
        <v>6.3399999999999998E-2</v>
      </c>
      <c r="O197" s="6">
        <v>0.13200000000000001</v>
      </c>
      <c r="P197" s="6">
        <v>0.12789999999999999</v>
      </c>
      <c r="Q197" s="6">
        <v>8.2500000000000004E-2</v>
      </c>
      <c r="R197" s="6">
        <v>-0.25230000000000002</v>
      </c>
    </row>
    <row r="198" spans="3:18" ht="15.5" x14ac:dyDescent="0.35">
      <c r="C198" t="s">
        <v>191</v>
      </c>
      <c r="I198" s="6">
        <v>-0.47</v>
      </c>
      <c r="J198" s="6">
        <v>9.02</v>
      </c>
      <c r="K198" s="6">
        <v>19.61</v>
      </c>
      <c r="L198" s="6">
        <v>77.67</v>
      </c>
      <c r="M198" s="6">
        <v>25.07</v>
      </c>
      <c r="N198" s="6">
        <v>4.3499999999999996</v>
      </c>
      <c r="O198" s="6">
        <v>6.93</v>
      </c>
      <c r="P198" s="6">
        <v>8.69</v>
      </c>
      <c r="Q198" s="6">
        <v>5.31</v>
      </c>
      <c r="R198" s="6">
        <v>-7.74</v>
      </c>
    </row>
    <row r="199" spans="3:18" ht="15.5" x14ac:dyDescent="0.35">
      <c r="C199" t="s">
        <v>55</v>
      </c>
      <c r="I199" s="6">
        <v>0.76</v>
      </c>
      <c r="J199" s="6">
        <v>0.86</v>
      </c>
      <c r="K199" s="6">
        <v>1.06</v>
      </c>
      <c r="L199" s="6">
        <v>1.42</v>
      </c>
      <c r="M199" s="6">
        <v>1.34</v>
      </c>
      <c r="N199" s="6">
        <v>0.71</v>
      </c>
      <c r="O199" s="6">
        <v>0.81</v>
      </c>
      <c r="P199" s="6">
        <v>0.75</v>
      </c>
      <c r="Q199" s="6">
        <v>0.67</v>
      </c>
      <c r="R199" s="5">
        <v>0</v>
      </c>
    </row>
    <row r="200" spans="3:18" ht="15.5" x14ac:dyDescent="0.35">
      <c r="C200" t="s">
        <v>52</v>
      </c>
      <c r="I200" s="6">
        <v>470.6</v>
      </c>
      <c r="J200" s="6">
        <v>469.08</v>
      </c>
      <c r="K200" s="6">
        <v>478.21</v>
      </c>
      <c r="L200" s="6">
        <v>417.79</v>
      </c>
      <c r="M200" s="6">
        <v>301.05</v>
      </c>
      <c r="N200" s="6">
        <v>246.14</v>
      </c>
      <c r="O200" s="6">
        <v>227.27</v>
      </c>
      <c r="P200" s="6">
        <v>206.51</v>
      </c>
      <c r="Q200" s="6">
        <v>164.76</v>
      </c>
      <c r="R200" s="6">
        <v>179099.08</v>
      </c>
    </row>
    <row r="201" spans="3:18" ht="15.5" x14ac:dyDescent="0.35">
      <c r="C201" t="s">
        <v>192</v>
      </c>
      <c r="I201" s="6">
        <v>0.77</v>
      </c>
      <c r="J201" s="6">
        <v>0.86</v>
      </c>
      <c r="K201" s="6">
        <v>1.06</v>
      </c>
      <c r="L201" s="6">
        <v>1.42</v>
      </c>
      <c r="M201" s="6">
        <v>1.34</v>
      </c>
      <c r="N201" s="6">
        <v>0.71</v>
      </c>
      <c r="O201" s="6">
        <v>0.81</v>
      </c>
      <c r="P201" s="6">
        <v>0.75</v>
      </c>
      <c r="Q201" s="6">
        <v>0.67</v>
      </c>
      <c r="R201" s="5">
        <v>0</v>
      </c>
    </row>
    <row r="202" spans="3:18" ht="15.5" x14ac:dyDescent="0.35">
      <c r="C202" t="s">
        <v>193</v>
      </c>
      <c r="I202" s="6">
        <v>469.95</v>
      </c>
      <c r="J202" s="6">
        <v>468.42</v>
      </c>
      <c r="K202" s="6">
        <v>478.2</v>
      </c>
      <c r="L202" s="6">
        <v>417.78</v>
      </c>
      <c r="M202" s="6">
        <v>301.05</v>
      </c>
      <c r="N202" s="6">
        <v>246.14</v>
      </c>
      <c r="O202" s="6">
        <v>227.25</v>
      </c>
      <c r="P202" s="6">
        <v>206.46</v>
      </c>
      <c r="Q202" s="6">
        <v>164.59</v>
      </c>
      <c r="R202" s="6">
        <v>178431.01</v>
      </c>
    </row>
    <row r="203" spans="3:18" ht="15.5" x14ac:dyDescent="0.35">
      <c r="C203" t="s">
        <v>194</v>
      </c>
      <c r="I203" s="5">
        <v>46000000000</v>
      </c>
      <c r="J203" s="5">
        <v>70000000000</v>
      </c>
      <c r="K203" s="5">
        <v>84000000000</v>
      </c>
      <c r="L203" s="5">
        <v>42000000000</v>
      </c>
      <c r="M203" s="5">
        <v>175000000000</v>
      </c>
      <c r="N203" s="5">
        <v>161000000000</v>
      </c>
      <c r="O203" s="5">
        <v>325000000000</v>
      </c>
      <c r="P203" s="5">
        <v>97000000000</v>
      </c>
      <c r="Q203" s="5">
        <v>91000000000</v>
      </c>
      <c r="R203" s="5">
        <v>90000000000</v>
      </c>
    </row>
    <row r="204" spans="3:18" ht="15.5" x14ac:dyDescent="0.35">
      <c r="C204" t="s">
        <v>195</v>
      </c>
      <c r="I204" s="5">
        <v>115000000000</v>
      </c>
      <c r="J204" s="5">
        <v>231000000000</v>
      </c>
      <c r="K204" s="5">
        <v>178000000000</v>
      </c>
      <c r="L204" s="5">
        <v>93000000000</v>
      </c>
      <c r="M204" s="5">
        <v>194000000000</v>
      </c>
      <c r="N204" s="5">
        <v>335000000000</v>
      </c>
      <c r="O204" s="5">
        <v>234000000000</v>
      </c>
      <c r="P204" s="5">
        <v>270000000000</v>
      </c>
      <c r="Q204" s="5">
        <v>344000000000</v>
      </c>
      <c r="R204" s="5">
        <v>458000000000</v>
      </c>
    </row>
    <row r="205" spans="3:18" ht="15.5" x14ac:dyDescent="0.35">
      <c r="C205" t="s">
        <v>25</v>
      </c>
      <c r="I205" s="5">
        <v>161000000000</v>
      </c>
      <c r="J205" s="5">
        <v>301000000000</v>
      </c>
      <c r="K205" s="5">
        <v>262000000000</v>
      </c>
      <c r="L205" s="5">
        <v>135000000000</v>
      </c>
      <c r="M205" s="5">
        <v>369000000000</v>
      </c>
      <c r="N205" s="5">
        <v>497000000000</v>
      </c>
      <c r="O205" s="5">
        <v>559000000000</v>
      </c>
      <c r="P205" s="5">
        <v>367000000000</v>
      </c>
      <c r="Q205" s="5">
        <v>435000000000</v>
      </c>
      <c r="R205" s="5">
        <v>548000000000</v>
      </c>
    </row>
    <row r="206" spans="3:18" ht="15.5" x14ac:dyDescent="0.35">
      <c r="C206" t="s">
        <v>22</v>
      </c>
      <c r="I206" s="5">
        <v>-770000000000</v>
      </c>
      <c r="J206" s="5">
        <v>-581000000000</v>
      </c>
      <c r="K206" s="5">
        <v>-117000000000</v>
      </c>
      <c r="L206" s="5">
        <v>-341000000000</v>
      </c>
      <c r="M206" s="5">
        <v>56000000000</v>
      </c>
      <c r="N206" s="5">
        <v>318000000000</v>
      </c>
      <c r="O206" s="5">
        <v>512000000000</v>
      </c>
      <c r="P206" s="5">
        <v>172000000000</v>
      </c>
      <c r="Q206" s="5">
        <v>241000000000</v>
      </c>
      <c r="R206" s="5">
        <v>433000000000</v>
      </c>
    </row>
    <row r="207" spans="3:18" ht="15.5" x14ac:dyDescent="0.35">
      <c r="C207" t="s">
        <v>196</v>
      </c>
      <c r="I207" s="5">
        <v>1223000000000</v>
      </c>
      <c r="J207" s="5">
        <v>1430000000000</v>
      </c>
      <c r="K207" s="5">
        <v>1101000000000</v>
      </c>
      <c r="L207" s="5">
        <v>504000000000</v>
      </c>
      <c r="M207" s="5">
        <v>263000000000</v>
      </c>
      <c r="N207" s="5">
        <v>36000000000</v>
      </c>
      <c r="O207" s="5">
        <v>-166000000000</v>
      </c>
      <c r="P207" s="5">
        <v>152000000000</v>
      </c>
      <c r="Q207" s="5">
        <v>177000000000</v>
      </c>
      <c r="R207" s="5">
        <v>102000000000</v>
      </c>
    </row>
    <row r="208" spans="3:18" ht="15.5" x14ac:dyDescent="0.35">
      <c r="C208" t="s">
        <v>197</v>
      </c>
      <c r="I208" s="5">
        <v>240000000000</v>
      </c>
      <c r="J208" s="5">
        <v>409000000000</v>
      </c>
      <c r="K208" s="5">
        <v>508000000000</v>
      </c>
      <c r="L208" s="5">
        <v>748000000000</v>
      </c>
      <c r="M208" s="5">
        <v>515000000000</v>
      </c>
      <c r="N208" s="5">
        <v>379000000000</v>
      </c>
      <c r="O208" s="5">
        <v>346000000000</v>
      </c>
      <c r="P208" s="5">
        <v>316000000000</v>
      </c>
      <c r="Q208" s="5">
        <v>215000000000</v>
      </c>
      <c r="R208" s="5">
        <v>114000000000</v>
      </c>
    </row>
    <row r="209" spans="2:18" ht="15.5" x14ac:dyDescent="0.35">
      <c r="C209" t="s">
        <v>198</v>
      </c>
      <c r="I209" s="5">
        <v>-161000000000</v>
      </c>
      <c r="J209" s="5">
        <v>-183000000000</v>
      </c>
      <c r="K209" s="5">
        <v>-213000000000</v>
      </c>
      <c r="L209" s="5">
        <v>-595000000000</v>
      </c>
      <c r="M209" s="5">
        <v>-150000000000</v>
      </c>
      <c r="N209" s="5">
        <v>-151000000000</v>
      </c>
      <c r="O209" s="5">
        <v>-613000000000</v>
      </c>
      <c r="P209" s="5">
        <v>-332000000000</v>
      </c>
      <c r="Q209" s="5">
        <v>-213000000000</v>
      </c>
      <c r="R209" s="5">
        <v>-70000000000</v>
      </c>
    </row>
    <row r="210" spans="2:18" ht="15.5" x14ac:dyDescent="0.35">
      <c r="C210" t="s">
        <v>14</v>
      </c>
      <c r="I210" s="5">
        <v>80000000000</v>
      </c>
      <c r="J210" s="5">
        <v>225000000000</v>
      </c>
      <c r="K210" s="5">
        <v>295000000000</v>
      </c>
      <c r="L210" s="5">
        <v>153000000000</v>
      </c>
      <c r="M210" s="5">
        <v>365000000000</v>
      </c>
      <c r="N210" s="5">
        <v>228000000000</v>
      </c>
      <c r="O210" s="5">
        <v>-267000000000</v>
      </c>
      <c r="P210" s="5">
        <v>-17000000000</v>
      </c>
      <c r="Q210" s="5">
        <v>1000000000</v>
      </c>
      <c r="R210" s="5">
        <v>44000000000</v>
      </c>
    </row>
    <row r="211" spans="2:18" ht="15.5" x14ac:dyDescent="0.35">
      <c r="C211" t="s">
        <v>16</v>
      </c>
      <c r="I211" s="6">
        <v>14.75</v>
      </c>
      <c r="J211" s="6">
        <v>41.6</v>
      </c>
      <c r="K211" s="6">
        <v>54.48</v>
      </c>
      <c r="L211" s="6">
        <v>28.31</v>
      </c>
      <c r="M211" s="6">
        <v>67.39</v>
      </c>
      <c r="N211" s="6">
        <v>42.15</v>
      </c>
      <c r="O211" s="6">
        <v>-49.33</v>
      </c>
      <c r="P211" s="6">
        <v>-3.34</v>
      </c>
      <c r="Q211" s="6">
        <v>0.24</v>
      </c>
      <c r="R211" s="6">
        <v>14685.29</v>
      </c>
    </row>
    <row r="213" spans="2:18" ht="15.5" x14ac:dyDescent="0.35">
      <c r="B213" t="s">
        <v>199</v>
      </c>
      <c r="C213" t="s">
        <v>200</v>
      </c>
      <c r="D213" s="5">
        <v>-22000000000</v>
      </c>
      <c r="E213" s="5">
        <v>-21000000000</v>
      </c>
      <c r="F213" s="5">
        <v>-101000000</v>
      </c>
      <c r="G213" s="5">
        <v>33000000000</v>
      </c>
      <c r="H213" s="5">
        <v>-86000000000</v>
      </c>
      <c r="I213" s="5">
        <v>4000000000</v>
      </c>
      <c r="J213" s="5">
        <v>225000000000</v>
      </c>
      <c r="K213" s="5">
        <v>622000000000</v>
      </c>
      <c r="L213" s="5">
        <v>628000000000</v>
      </c>
      <c r="M213" s="5">
        <v>358000000000</v>
      </c>
      <c r="N213" s="5">
        <v>123000000000</v>
      </c>
      <c r="O213" s="5">
        <v>188000000000</v>
      </c>
      <c r="P213" s="5">
        <v>200000000000</v>
      </c>
      <c r="Q213" s="5">
        <v>52000000000</v>
      </c>
    </row>
    <row r="214" spans="2:18" ht="15.5" x14ac:dyDescent="0.35">
      <c r="C214" t="s">
        <v>326</v>
      </c>
      <c r="H214" s="5">
        <v>-9000000000</v>
      </c>
      <c r="I214" s="5">
        <v>4000000000</v>
      </c>
      <c r="J214" s="5">
        <v>225000000000</v>
      </c>
      <c r="K214" s="5">
        <v>622000000000</v>
      </c>
      <c r="L214" s="5">
        <v>628000000000</v>
      </c>
      <c r="M214" s="5">
        <v>358000000000</v>
      </c>
      <c r="N214" s="5">
        <v>123000000000</v>
      </c>
      <c r="O214" s="5">
        <v>188000000000</v>
      </c>
      <c r="P214" s="5">
        <v>200000000000</v>
      </c>
      <c r="Q214" s="5">
        <v>52000000000</v>
      </c>
    </row>
    <row r="215" spans="2:18" ht="15.5" x14ac:dyDescent="0.35">
      <c r="C215" t="s">
        <v>387</v>
      </c>
      <c r="H215" s="5">
        <v>5</v>
      </c>
      <c r="I215" s="5">
        <v>5</v>
      </c>
      <c r="J215" s="5">
        <v>36</v>
      </c>
      <c r="K215" s="5">
        <v>48</v>
      </c>
      <c r="L215" s="5">
        <v>50</v>
      </c>
      <c r="M215" s="5">
        <v>28</v>
      </c>
      <c r="N215" s="5">
        <v>8</v>
      </c>
      <c r="O215" s="5">
        <v>5</v>
      </c>
      <c r="P215" s="5">
        <v>12</v>
      </c>
      <c r="Q215" s="5">
        <v>5</v>
      </c>
    </row>
    <row r="216" spans="2:18" ht="15.5" x14ac:dyDescent="0.35">
      <c r="C216" t="s">
        <v>63</v>
      </c>
      <c r="H216" s="6">
        <v>-0.31319999999999998</v>
      </c>
      <c r="I216" s="6">
        <v>13.3774</v>
      </c>
      <c r="J216" s="6">
        <v>0.86719999999999997</v>
      </c>
      <c r="K216" s="6">
        <v>0.41789999999999999</v>
      </c>
      <c r="L216" s="6">
        <v>0.43140000000000001</v>
      </c>
      <c r="M216" s="6">
        <v>0.42359999999999998</v>
      </c>
      <c r="N216" s="6">
        <v>0.35270000000000001</v>
      </c>
      <c r="O216" s="6">
        <v>0.14410000000000001</v>
      </c>
      <c r="P216" s="6">
        <v>0.32549999999999996</v>
      </c>
      <c r="Q216" s="6">
        <v>0.51649999999999996</v>
      </c>
    </row>
    <row r="217" spans="2:18" ht="15.5" x14ac:dyDescent="0.35">
      <c r="C217" t="s">
        <v>388</v>
      </c>
      <c r="H217" s="6">
        <v>1.72E-2</v>
      </c>
      <c r="I217" s="6">
        <v>2.75E-2</v>
      </c>
      <c r="J217" s="6">
        <v>9.8900000000000002E-2</v>
      </c>
      <c r="K217" s="6">
        <v>9.8000000000000004E-2</v>
      </c>
      <c r="L217" s="6">
        <v>7.8700000000000006E-2</v>
      </c>
      <c r="M217" s="6">
        <v>4.1799999999999997E-2</v>
      </c>
      <c r="N217" s="6">
        <v>2.9900000000000003E-2</v>
      </c>
      <c r="O217" s="6">
        <v>2.9600000000000001E-2</v>
      </c>
      <c r="P217" s="6">
        <v>7.0999999999999994E-2</v>
      </c>
      <c r="Q217" s="6">
        <v>2.7900000000000001E-2</v>
      </c>
    </row>
    <row r="218" spans="2:18" ht="15.5" x14ac:dyDescent="0.35">
      <c r="C218" t="s">
        <v>43</v>
      </c>
      <c r="D218" s="6">
        <v>-3.99</v>
      </c>
      <c r="E218" s="6">
        <v>-3.95</v>
      </c>
      <c r="F218" s="6">
        <v>-0.02</v>
      </c>
      <c r="G218" s="6">
        <v>6.09</v>
      </c>
      <c r="H218" s="6">
        <v>-15.96</v>
      </c>
      <c r="I218" s="6">
        <v>0.75</v>
      </c>
      <c r="J218" s="6">
        <v>41.51</v>
      </c>
      <c r="K218" s="6">
        <v>114.86</v>
      </c>
      <c r="L218" s="6">
        <v>115.9</v>
      </c>
      <c r="M218" s="6">
        <v>66.099999999999994</v>
      </c>
      <c r="N218" s="6">
        <v>22.68</v>
      </c>
      <c r="O218" s="6">
        <v>34.700000000000003</v>
      </c>
      <c r="P218" s="6">
        <v>36.86</v>
      </c>
      <c r="Q218" s="6">
        <v>9.68</v>
      </c>
    </row>
    <row r="219" spans="2:18" ht="15.5" x14ac:dyDescent="0.35">
      <c r="C219" t="s">
        <v>327</v>
      </c>
      <c r="H219" s="6">
        <v>-1.75</v>
      </c>
      <c r="I219" s="6">
        <v>0.75</v>
      </c>
      <c r="J219" s="6">
        <v>41.51</v>
      </c>
      <c r="K219" s="6">
        <v>114.86</v>
      </c>
      <c r="L219" s="6">
        <v>115.9</v>
      </c>
      <c r="M219" s="6">
        <v>66.099999999999994</v>
      </c>
      <c r="N219" s="6">
        <v>22.68</v>
      </c>
      <c r="O219" s="6">
        <v>34.700000000000003</v>
      </c>
      <c r="P219" s="6">
        <v>36.86</v>
      </c>
      <c r="Q219" s="6">
        <v>9.68</v>
      </c>
    </row>
    <row r="220" spans="2:18" ht="15.5" x14ac:dyDescent="0.35">
      <c r="C220" t="s">
        <v>65</v>
      </c>
      <c r="H220" s="5">
        <v>5</v>
      </c>
      <c r="I220" s="5">
        <v>5</v>
      </c>
      <c r="J220" s="5">
        <v>36</v>
      </c>
      <c r="K220" s="5">
        <v>48</v>
      </c>
      <c r="L220" s="5">
        <v>50</v>
      </c>
      <c r="M220" s="5">
        <v>28</v>
      </c>
      <c r="N220" s="5">
        <v>8</v>
      </c>
      <c r="O220" s="5">
        <v>5</v>
      </c>
      <c r="P220" s="5">
        <v>12</v>
      </c>
      <c r="Q220" s="5">
        <v>5</v>
      </c>
    </row>
    <row r="221" spans="2:18" ht="15.5" x14ac:dyDescent="0.35">
      <c r="C221" t="s">
        <v>389</v>
      </c>
      <c r="H221" s="6">
        <v>-0.31319999999999998</v>
      </c>
      <c r="I221" s="6">
        <v>13.3774</v>
      </c>
      <c r="J221" s="6">
        <v>0.86719999999999997</v>
      </c>
      <c r="K221" s="6">
        <v>0.41789999999999999</v>
      </c>
      <c r="L221" s="6">
        <v>0.43140000000000001</v>
      </c>
      <c r="M221" s="6">
        <v>0.42359999999999998</v>
      </c>
      <c r="N221" s="6">
        <v>0.35270000000000001</v>
      </c>
      <c r="O221" s="6">
        <v>0.14410000000000001</v>
      </c>
      <c r="P221" s="6">
        <v>0.32549999999999996</v>
      </c>
      <c r="Q221" s="6">
        <v>0.51649999999999996</v>
      </c>
    </row>
    <row r="222" spans="2:18" ht="15.5" x14ac:dyDescent="0.35">
      <c r="C222" t="s">
        <v>390</v>
      </c>
      <c r="H222" s="6">
        <v>1.72E-2</v>
      </c>
      <c r="I222" s="6">
        <v>2.75E-2</v>
      </c>
      <c r="J222" s="6">
        <v>9.8900000000000002E-2</v>
      </c>
      <c r="K222" s="6">
        <v>9.8000000000000004E-2</v>
      </c>
      <c r="L222" s="6">
        <v>7.8700000000000006E-2</v>
      </c>
      <c r="M222" s="6">
        <v>4.1799999999999997E-2</v>
      </c>
      <c r="N222" s="6">
        <v>2.9900000000000003E-2</v>
      </c>
      <c r="O222" s="6">
        <v>2.9600000000000001E-2</v>
      </c>
      <c r="P222" s="6">
        <v>7.0999999999999994E-2</v>
      </c>
      <c r="Q222" s="6">
        <v>2.7900000000000001E-2</v>
      </c>
    </row>
    <row r="223" spans="2:18" ht="15.5" x14ac:dyDescent="0.35">
      <c r="C223" t="s">
        <v>201</v>
      </c>
      <c r="D223" s="5">
        <v>179000000000</v>
      </c>
      <c r="E223" s="5">
        <v>210000000000</v>
      </c>
      <c r="F223" s="5">
        <v>255000000000</v>
      </c>
      <c r="G223" s="5">
        <v>230000000000</v>
      </c>
      <c r="H223" s="5">
        <v>714000000000</v>
      </c>
      <c r="I223" s="5">
        <v>941000000000</v>
      </c>
      <c r="J223" s="5">
        <v>1287000000000</v>
      </c>
      <c r="K223" s="5">
        <v>1562000000000</v>
      </c>
      <c r="L223" s="5">
        <v>1774000000000</v>
      </c>
      <c r="M223" s="5">
        <v>1556000000000</v>
      </c>
      <c r="N223" s="5">
        <v>996000000000</v>
      </c>
      <c r="O223" s="5">
        <v>1066000000000</v>
      </c>
      <c r="P223" s="5">
        <v>906000000000</v>
      </c>
      <c r="Q223" s="5">
        <v>656000000000</v>
      </c>
    </row>
    <row r="224" spans="2:18" ht="15.5" x14ac:dyDescent="0.35">
      <c r="C224" t="s">
        <v>328</v>
      </c>
      <c r="H224" s="5">
        <v>874000000000</v>
      </c>
      <c r="I224" s="5">
        <v>941000000000</v>
      </c>
      <c r="J224" s="5">
        <v>1287000000000</v>
      </c>
      <c r="K224" s="5">
        <v>1562000000000</v>
      </c>
      <c r="L224" s="5">
        <v>1774000000000</v>
      </c>
      <c r="M224" s="5">
        <v>1556000000000</v>
      </c>
      <c r="N224" s="5">
        <v>996000000000</v>
      </c>
      <c r="O224" s="5">
        <v>1066000000000</v>
      </c>
      <c r="P224" s="5">
        <v>906000000000</v>
      </c>
      <c r="Q224" s="5">
        <v>656000000000</v>
      </c>
    </row>
    <row r="225" spans="3:17" ht="15.5" x14ac:dyDescent="0.35">
      <c r="C225" t="s">
        <v>391</v>
      </c>
      <c r="H225" s="5">
        <v>5</v>
      </c>
      <c r="I225" s="5">
        <v>5</v>
      </c>
      <c r="J225" s="5">
        <v>36</v>
      </c>
      <c r="K225" s="5">
        <v>48</v>
      </c>
      <c r="L225" s="5">
        <v>50</v>
      </c>
      <c r="M225" s="5">
        <v>28</v>
      </c>
      <c r="N225" s="5">
        <v>8</v>
      </c>
      <c r="O225" s="5">
        <v>5</v>
      </c>
      <c r="P225" s="5">
        <v>12</v>
      </c>
      <c r="Q225" s="5">
        <v>5</v>
      </c>
    </row>
    <row r="226" spans="3:17" ht="15.5" x14ac:dyDescent="0.35">
      <c r="C226" t="s">
        <v>392</v>
      </c>
      <c r="H226" s="6">
        <v>-0.31319999999999998</v>
      </c>
      <c r="I226" s="6">
        <v>13.3774</v>
      </c>
      <c r="J226" s="6">
        <v>0.86719999999999997</v>
      </c>
      <c r="K226" s="6">
        <v>0.41789999999999999</v>
      </c>
      <c r="L226" s="6">
        <v>0.43140000000000001</v>
      </c>
      <c r="M226" s="6">
        <v>0.42359999999999998</v>
      </c>
      <c r="N226" s="6">
        <v>0.35270000000000001</v>
      </c>
      <c r="O226" s="6">
        <v>0.14410000000000001</v>
      </c>
      <c r="P226" s="6">
        <v>0.32549999999999996</v>
      </c>
      <c r="Q226" s="6">
        <v>0.51649999999999996</v>
      </c>
    </row>
    <row r="227" spans="3:17" ht="15.5" x14ac:dyDescent="0.35">
      <c r="C227" t="s">
        <v>393</v>
      </c>
      <c r="H227" s="6">
        <v>1.72E-2</v>
      </c>
      <c r="I227" s="6">
        <v>2.75E-2</v>
      </c>
      <c r="J227" s="6">
        <v>9.8900000000000002E-2</v>
      </c>
      <c r="K227" s="6">
        <v>9.8000000000000004E-2</v>
      </c>
      <c r="L227" s="6">
        <v>7.8700000000000006E-2</v>
      </c>
      <c r="M227" s="6">
        <v>4.1799999999999997E-2</v>
      </c>
      <c r="N227" s="6">
        <v>2.9900000000000003E-2</v>
      </c>
      <c r="O227" s="6">
        <v>2.9600000000000001E-2</v>
      </c>
      <c r="P227" s="6">
        <v>7.0999999999999994E-2</v>
      </c>
      <c r="Q227" s="6">
        <v>2.7900000000000001E-2</v>
      </c>
    </row>
    <row r="228" spans="3:17" ht="15.5" x14ac:dyDescent="0.35">
      <c r="C228" t="s">
        <v>202</v>
      </c>
      <c r="I228" s="6">
        <v>-18.170000000000002</v>
      </c>
    </row>
    <row r="229" spans="3:17" ht="15.5" x14ac:dyDescent="0.35">
      <c r="C229" t="s">
        <v>203</v>
      </c>
      <c r="I229" s="6">
        <v>-165.45</v>
      </c>
    </row>
    <row r="230" spans="3:17" ht="15.5" x14ac:dyDescent="0.35">
      <c r="C230" t="s">
        <v>204</v>
      </c>
      <c r="I230" s="6">
        <v>7.49</v>
      </c>
    </row>
    <row r="231" spans="3:17" ht="15.5" x14ac:dyDescent="0.35">
      <c r="C231" t="s">
        <v>205</v>
      </c>
      <c r="I231" s="6">
        <v>-6.0000000000000001E-3</v>
      </c>
    </row>
    <row r="232" spans="3:17" ht="15.5" x14ac:dyDescent="0.35">
      <c r="C232" t="s">
        <v>206</v>
      </c>
      <c r="I232" s="6">
        <v>1.8</v>
      </c>
    </row>
    <row r="233" spans="3:17" ht="15.5" x14ac:dyDescent="0.35">
      <c r="C233" t="s">
        <v>207</v>
      </c>
      <c r="I233" s="6">
        <v>0.61</v>
      </c>
    </row>
    <row r="234" spans="3:17" ht="15.5" x14ac:dyDescent="0.35">
      <c r="C234" t="s">
        <v>329</v>
      </c>
      <c r="I234" s="6">
        <v>8.81</v>
      </c>
    </row>
    <row r="235" spans="3:17" ht="15.5" x14ac:dyDescent="0.35">
      <c r="C235" t="s">
        <v>208</v>
      </c>
      <c r="I235" s="6">
        <v>-92.93</v>
      </c>
    </row>
    <row r="236" spans="3:17" ht="15.5" x14ac:dyDescent="0.35">
      <c r="C236" t="s">
        <v>209</v>
      </c>
      <c r="I236" s="6">
        <v>-16.579999999999998</v>
      </c>
    </row>
    <row r="237" spans="3:17" ht="15.5" x14ac:dyDescent="0.35">
      <c r="C237" t="s">
        <v>210</v>
      </c>
      <c r="I237" s="6">
        <v>4.53</v>
      </c>
    </row>
    <row r="238" spans="3:17" ht="15.5" x14ac:dyDescent="0.35">
      <c r="C238" t="s">
        <v>213</v>
      </c>
      <c r="I238" s="6">
        <v>-1.75</v>
      </c>
    </row>
    <row r="239" spans="3:17" ht="15.5" x14ac:dyDescent="0.35">
      <c r="C239" t="s">
        <v>214</v>
      </c>
      <c r="I239" s="6">
        <v>-15.96</v>
      </c>
    </row>
    <row r="240" spans="3:17" ht="15.5" x14ac:dyDescent="0.35">
      <c r="C240" t="s">
        <v>215</v>
      </c>
      <c r="I240" s="6">
        <v>161.36000000000001</v>
      </c>
    </row>
    <row r="241" spans="3:9" ht="15.5" x14ac:dyDescent="0.35">
      <c r="C241" t="s">
        <v>216</v>
      </c>
      <c r="D241" s="6">
        <v>184.27</v>
      </c>
    </row>
    <row r="242" spans="3:9" ht="15.5" x14ac:dyDescent="0.35">
      <c r="C242" t="s">
        <v>217</v>
      </c>
      <c r="I242" s="6">
        <v>474.43</v>
      </c>
    </row>
    <row r="243" spans="3:9" ht="15.5" x14ac:dyDescent="0.35">
      <c r="C243" t="s">
        <v>218</v>
      </c>
      <c r="I243" s="6">
        <v>-3.12</v>
      </c>
    </row>
    <row r="244" spans="3:9" ht="15.5" x14ac:dyDescent="0.35">
      <c r="C244" t="s">
        <v>219</v>
      </c>
      <c r="D244" s="6">
        <v>6.81</v>
      </c>
    </row>
    <row r="245" spans="3:9" ht="15.5" x14ac:dyDescent="0.35">
      <c r="C245" t="s">
        <v>220</v>
      </c>
      <c r="D245" s="6">
        <v>6.45</v>
      </c>
    </row>
    <row r="246" spans="3:9" ht="15.5" x14ac:dyDescent="0.35">
      <c r="C246" t="s">
        <v>394</v>
      </c>
      <c r="D246" s="6">
        <v>0.06</v>
      </c>
    </row>
    <row r="247" spans="3:9" ht="15.5" x14ac:dyDescent="0.35">
      <c r="C247" t="s">
        <v>437</v>
      </c>
      <c r="D247" s="6">
        <v>0.04</v>
      </c>
    </row>
    <row r="248" spans="3:9" ht="15.5" x14ac:dyDescent="0.35">
      <c r="C248" t="s">
        <v>221</v>
      </c>
      <c r="D248" s="6">
        <v>0.13</v>
      </c>
    </row>
    <row r="249" spans="3:9" ht="15.5" x14ac:dyDescent="0.35">
      <c r="C249" t="s">
        <v>395</v>
      </c>
      <c r="D249" s="6">
        <v>0.05</v>
      </c>
    </row>
    <row r="250" spans="3:9" ht="15.5" x14ac:dyDescent="0.35">
      <c r="C250" t="s">
        <v>222</v>
      </c>
      <c r="D250" s="6">
        <v>1.1399999999999999</v>
      </c>
    </row>
    <row r="251" spans="3:9" ht="15.5" x14ac:dyDescent="0.35">
      <c r="C251" t="s">
        <v>223</v>
      </c>
      <c r="I251" s="6">
        <v>-2.3199999999999998</v>
      </c>
    </row>
    <row r="252" spans="3:9" ht="15.5" x14ac:dyDescent="0.35">
      <c r="C252" t="s">
        <v>12</v>
      </c>
      <c r="D252" s="5">
        <v>-35000000000</v>
      </c>
    </row>
    <row r="253" spans="3:9" ht="15.5" x14ac:dyDescent="0.35">
      <c r="C253" t="s">
        <v>224</v>
      </c>
      <c r="I253" s="6">
        <v>12.66</v>
      </c>
    </row>
    <row r="254" spans="3:9" ht="15.5" x14ac:dyDescent="0.35">
      <c r="C254" t="s">
        <v>225</v>
      </c>
      <c r="I254" s="6">
        <v>-3.3E-3</v>
      </c>
    </row>
    <row r="255" spans="3:9" ht="15.5" x14ac:dyDescent="0.35">
      <c r="C255" t="s">
        <v>226</v>
      </c>
      <c r="I255" s="6">
        <v>-3.7000000000000002E-3</v>
      </c>
    </row>
    <row r="256" spans="3:9" ht="15.5" x14ac:dyDescent="0.35">
      <c r="C256" t="s">
        <v>227</v>
      </c>
      <c r="I256" s="6">
        <v>-1.67E-2</v>
      </c>
    </row>
    <row r="257" spans="3:9" ht="15.5" x14ac:dyDescent="0.35">
      <c r="C257" t="s">
        <v>228</v>
      </c>
      <c r="I257" s="6">
        <v>2.3399999999999997E-2</v>
      </c>
    </row>
    <row r="258" spans="3:9" ht="15.5" x14ac:dyDescent="0.35">
      <c r="C258" t="s">
        <v>330</v>
      </c>
      <c r="D258" s="6">
        <v>48.52</v>
      </c>
    </row>
    <row r="259" spans="3:9" ht="15.5" x14ac:dyDescent="0.35">
      <c r="C259" t="s">
        <v>229</v>
      </c>
      <c r="D259" s="6">
        <v>33.520000000000003</v>
      </c>
    </row>
    <row r="260" spans="3:9" ht="15.5" x14ac:dyDescent="0.35">
      <c r="C260" t="s">
        <v>230</v>
      </c>
      <c r="D260" s="6">
        <v>27.62</v>
      </c>
    </row>
    <row r="261" spans="3:9" ht="15.5" x14ac:dyDescent="0.35">
      <c r="C261" t="s">
        <v>231</v>
      </c>
      <c r="D261" s="6">
        <v>54.42</v>
      </c>
    </row>
    <row r="262" spans="3:9" ht="15.5" x14ac:dyDescent="0.35">
      <c r="C262" t="s">
        <v>331</v>
      </c>
      <c r="D262" s="6">
        <v>1.88</v>
      </c>
    </row>
    <row r="263" spans="3:9" ht="15.5" x14ac:dyDescent="0.35">
      <c r="C263" t="s">
        <v>232</v>
      </c>
      <c r="I263" s="6">
        <v>0.3</v>
      </c>
    </row>
    <row r="264" spans="3:9" ht="15.5" x14ac:dyDescent="0.35">
      <c r="C264" t="s">
        <v>233</v>
      </c>
      <c r="I264" s="6">
        <v>12.56</v>
      </c>
    </row>
    <row r="265" spans="3:9" ht="15.5" x14ac:dyDescent="0.35">
      <c r="C265" t="s">
        <v>39</v>
      </c>
      <c r="I265" s="5">
        <v>1571000000000</v>
      </c>
    </row>
    <row r="266" spans="3:9" ht="15.5" x14ac:dyDescent="0.35">
      <c r="C266" t="s">
        <v>234</v>
      </c>
      <c r="I266" s="5">
        <v>750000000000</v>
      </c>
    </row>
    <row r="267" spans="3:9" ht="15.5" x14ac:dyDescent="0.35">
      <c r="C267" t="s">
        <v>235</v>
      </c>
      <c r="I267" s="5">
        <v>5420000000</v>
      </c>
    </row>
    <row r="268" spans="3:9" ht="15.5" x14ac:dyDescent="0.35">
      <c r="C268" t="s">
        <v>236</v>
      </c>
      <c r="I268" s="6">
        <v>0.1149</v>
      </c>
    </row>
    <row r="269" spans="3:9" ht="15.5" x14ac:dyDescent="0.35">
      <c r="C269" t="s">
        <v>237</v>
      </c>
      <c r="D269" s="6">
        <v>1.24E-2</v>
      </c>
    </row>
    <row r="270" spans="3:9" ht="15.5" x14ac:dyDescent="0.35">
      <c r="C270" t="s">
        <v>238</v>
      </c>
      <c r="D270" s="6">
        <v>-0.10869999999999999</v>
      </c>
    </row>
    <row r="271" spans="3:9" ht="15.5" x14ac:dyDescent="0.35">
      <c r="C271" t="s">
        <v>239</v>
      </c>
      <c r="D271" s="6">
        <v>-0.1211</v>
      </c>
    </row>
    <row r="272" spans="3:9" ht="15.5" x14ac:dyDescent="0.35">
      <c r="C272" t="s">
        <v>240</v>
      </c>
      <c r="D272" s="6">
        <v>-0.27360000000000001</v>
      </c>
    </row>
    <row r="273" spans="3:9" ht="15.5" x14ac:dyDescent="0.35">
      <c r="C273" t="s">
        <v>241</v>
      </c>
      <c r="D273" s="6">
        <v>-0.93530000000000002</v>
      </c>
    </row>
    <row r="274" spans="3:9" ht="15.5" x14ac:dyDescent="0.35">
      <c r="C274" t="s">
        <v>242</v>
      </c>
      <c r="D274" s="6">
        <v>-1.845</v>
      </c>
    </row>
    <row r="275" spans="3:9" ht="15.5" x14ac:dyDescent="0.35">
      <c r="C275" t="s">
        <v>396</v>
      </c>
      <c r="I275" s="5">
        <v>5</v>
      </c>
    </row>
    <row r="276" spans="3:9" ht="15.5" x14ac:dyDescent="0.35">
      <c r="C276" t="s">
        <v>438</v>
      </c>
      <c r="I276" s="5">
        <v>5</v>
      </c>
    </row>
    <row r="277" spans="3:9" ht="15.5" x14ac:dyDescent="0.35">
      <c r="C277" t="s">
        <v>439</v>
      </c>
      <c r="I277" s="6">
        <v>-0.31319999999999998</v>
      </c>
    </row>
    <row r="278" spans="3:9" ht="15.5" x14ac:dyDescent="0.35">
      <c r="C278" t="s">
        <v>440</v>
      </c>
      <c r="I278" s="6">
        <v>1.72E-2</v>
      </c>
    </row>
    <row r="279" spans="3:9" ht="15.5" x14ac:dyDescent="0.35">
      <c r="C279" t="s">
        <v>397</v>
      </c>
      <c r="I279" t="s">
        <v>846</v>
      </c>
    </row>
    <row r="280" spans="3:9" ht="15.5" x14ac:dyDescent="0.35">
      <c r="C280" t="s">
        <v>243</v>
      </c>
      <c r="I280" s="5">
        <v>5</v>
      </c>
    </row>
    <row r="281" spans="3:9" ht="15.5" x14ac:dyDescent="0.35">
      <c r="C281" t="s">
        <v>244</v>
      </c>
      <c r="I281" s="6">
        <v>0.25</v>
      </c>
    </row>
    <row r="282" spans="3:9" ht="15.5" x14ac:dyDescent="0.35">
      <c r="C282" t="s">
        <v>245</v>
      </c>
      <c r="I282" s="6">
        <v>0.59</v>
      </c>
    </row>
    <row r="283" spans="3:9" ht="15.5" x14ac:dyDescent="0.35">
      <c r="C283" t="s">
        <v>246</v>
      </c>
      <c r="I283" s="6">
        <v>0.03</v>
      </c>
    </row>
    <row r="284" spans="3:9" ht="15.5" x14ac:dyDescent="0.35">
      <c r="C284" t="s">
        <v>247</v>
      </c>
      <c r="I284" s="6">
        <v>0.96</v>
      </c>
    </row>
    <row r="285" spans="3:9" ht="15.5" x14ac:dyDescent="0.35">
      <c r="C285" t="s">
        <v>248</v>
      </c>
      <c r="I285" s="6">
        <v>0.42</v>
      </c>
    </row>
    <row r="286" spans="3:9" ht="15.5" x14ac:dyDescent="0.35">
      <c r="C286" t="s">
        <v>249</v>
      </c>
      <c r="I286" s="6">
        <v>0.73</v>
      </c>
    </row>
    <row r="287" spans="3:9" ht="15.5" x14ac:dyDescent="0.35">
      <c r="C287" t="s">
        <v>250</v>
      </c>
      <c r="I287" s="6">
        <v>0.75</v>
      </c>
    </row>
    <row r="288" spans="3:9" ht="15.5" x14ac:dyDescent="0.35">
      <c r="C288" t="s">
        <v>251</v>
      </c>
      <c r="I288" s="5">
        <v>874000000000</v>
      </c>
    </row>
    <row r="289" spans="3:9" ht="15.5" x14ac:dyDescent="0.35">
      <c r="C289" t="s">
        <v>252</v>
      </c>
      <c r="I289" s="5">
        <v>58000000000</v>
      </c>
    </row>
    <row r="290" spans="3:9" ht="15.5" x14ac:dyDescent="0.35">
      <c r="C290" t="s">
        <v>253</v>
      </c>
      <c r="I290" s="5">
        <v>165000000000</v>
      </c>
    </row>
    <row r="291" spans="3:9" ht="15.5" x14ac:dyDescent="0.35">
      <c r="C291" t="s">
        <v>254</v>
      </c>
      <c r="I291" s="5">
        <v>-9000000000</v>
      </c>
    </row>
    <row r="292" spans="3:9" ht="15.5" x14ac:dyDescent="0.35">
      <c r="C292" t="s">
        <v>255</v>
      </c>
      <c r="D292" s="5">
        <v>998000000000</v>
      </c>
    </row>
    <row r="293" spans="3:9" ht="15.5" x14ac:dyDescent="0.35">
      <c r="C293" t="s">
        <v>256</v>
      </c>
      <c r="D293" s="5">
        <v>2921000000000</v>
      </c>
    </row>
    <row r="294" spans="3:9" ht="15.5" x14ac:dyDescent="0.35">
      <c r="C294" t="s">
        <v>257</v>
      </c>
      <c r="D294" s="5">
        <v>334000000000</v>
      </c>
    </row>
    <row r="295" spans="3:9" ht="15.5" x14ac:dyDescent="0.35">
      <c r="C295" t="s">
        <v>184</v>
      </c>
      <c r="D295" s="5">
        <v>1209000000000</v>
      </c>
    </row>
    <row r="296" spans="3:9" ht="15.5" x14ac:dyDescent="0.35">
      <c r="C296" t="s">
        <v>258</v>
      </c>
      <c r="I296" s="5">
        <v>2570000000000</v>
      </c>
    </row>
    <row r="297" spans="3:9" ht="15.5" x14ac:dyDescent="0.35">
      <c r="C297" t="s">
        <v>182</v>
      </c>
      <c r="D297" s="5">
        <v>115000000000</v>
      </c>
    </row>
    <row r="298" spans="3:9" ht="15.5" x14ac:dyDescent="0.35">
      <c r="C298" t="s">
        <v>181</v>
      </c>
      <c r="D298" s="5">
        <v>45000000000</v>
      </c>
    </row>
    <row r="299" spans="3:9" ht="15.5" x14ac:dyDescent="0.35">
      <c r="C299" t="s">
        <v>23</v>
      </c>
      <c r="D299" s="5">
        <v>160000000000</v>
      </c>
    </row>
    <row r="300" spans="3:9" ht="15.5" x14ac:dyDescent="0.35">
      <c r="C300" t="s">
        <v>20</v>
      </c>
      <c r="D300" s="5">
        <v>-838000000000</v>
      </c>
    </row>
    <row r="301" spans="3:9" ht="15.5" x14ac:dyDescent="0.35">
      <c r="C301" t="s">
        <v>183</v>
      </c>
      <c r="I301" s="5">
        <v>2587000000000</v>
      </c>
    </row>
    <row r="302" spans="3:9" ht="15.5" x14ac:dyDescent="0.35">
      <c r="C302" t="s">
        <v>332</v>
      </c>
      <c r="I302" s="5">
        <v>178000000000</v>
      </c>
    </row>
    <row r="303" spans="3:9" ht="15.5" x14ac:dyDescent="0.35">
      <c r="C303" t="s">
        <v>259</v>
      </c>
      <c r="I303" s="5">
        <v>186000000000</v>
      </c>
    </row>
    <row r="304" spans="3:9" ht="15.5" x14ac:dyDescent="0.35">
      <c r="C304" t="s">
        <v>260</v>
      </c>
      <c r="I304" s="5">
        <v>-234000000000</v>
      </c>
    </row>
    <row r="305" spans="3:9" ht="15.5" x14ac:dyDescent="0.35">
      <c r="C305" t="s">
        <v>261</v>
      </c>
      <c r="I305" s="5">
        <v>-195000000000</v>
      </c>
    </row>
    <row r="306" spans="3:9" ht="15.5" x14ac:dyDescent="0.35">
      <c r="C306" t="s">
        <v>262</v>
      </c>
      <c r="I306" s="5">
        <v>-17000000000</v>
      </c>
    </row>
  </sheetData>
  <pageMargins left="0.7" right="0.7" top="0.75" bottom="0.75" header="0.3" footer="0.3"/>
  <ignoredErrors>
    <ignoredError sqref="A1:R307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847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848</v>
      </c>
      <c r="D2" s="2" vm="143">
        <f ca="1">IFERROR(_xlfn.STOCKHISTORY("XIDX:" &amp; $C$1, D3, , 0, 0, 1), "Libur")</f>
        <v>4380</v>
      </c>
      <c r="H2" s="2" vm="143">
        <f ca="1">IFERROR(INDEX(D2:G2,COUNT(D2:G2)),"")</f>
        <v>4380</v>
      </c>
      <c r="I2" s="2" vm="144">
        <f ca="1">IFERROR(_xlfn.STOCKHISTORY("XIDX:" &amp; $C$1, I1, , 0, 0, 1), "Libur")</f>
        <v>12050</v>
      </c>
      <c r="J2" s="2" vm="145">
        <f ca="1">IFERROR(_xlfn.STOCKHISTORY("XIDX:" &amp; $C$1, J1, , 0, 0, 1), "Libur")</f>
        <v>470</v>
      </c>
      <c r="K2" s="2" vm="60">
        <f ca="1">IFERROR(_xlfn.STOCKHISTORY("XIDX:" &amp; $C$1, K1, , 0, 0, 1), "Libur")</f>
        <v>452</v>
      </c>
      <c r="L2" s="2" vm="19">
        <f ca="1">IFERROR(_xlfn.STOCKHISTORY("XIDX:" &amp; $C$1, L1, , 0, 0, 1), "Libur")</f>
        <v>560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962605000000</v>
      </c>
      <c r="H4" s="2">
        <f>IFERROR(SUM(D4:G4)*(4/MAX(1,COUNT(D4:G4))),"")</f>
        <v>3850420000000</v>
      </c>
      <c r="I4" s="2">
        <f>IFERROR(INDEX(I51:I500,MATCH($C$4,$C$51:$C$500,0)),"")</f>
        <v>4000218000000</v>
      </c>
      <c r="J4" s="2">
        <f>IFERROR(INDEX(J51:J500,MATCH($C$4,$C$51:$C$500,0)),"")</f>
        <v>3978188856174</v>
      </c>
      <c r="K4" s="2">
        <f>IFERROR(INDEX(K51:K500,MATCH($C$4,$C$51:$C$500,0)),"")</f>
        <v>4306324172668</v>
      </c>
      <c r="L4" s="2">
        <f>IFERROR(INDEX(L51:L500,MATCH($C$4,$C$51:$C$500,0)),"")</f>
        <v>4647651287354</v>
      </c>
      <c r="M4" s="2">
        <f>IFERROR(INDEX(M51:M500,MATCH($C$4,$C$51:$C$500,0)),"")</f>
        <v>4180073066155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132591000000</v>
      </c>
      <c r="H5" s="2">
        <f>IFERROR(SUM(D5:G5)*(4/MAX(1,COUNT(D5:G5))),"")</f>
        <v>530364000000</v>
      </c>
      <c r="I5" s="2">
        <f>IFERROR(INDEX(I51:I500,MATCH($C$5,$C$51:$C$500,0)),"")</f>
        <v>458157000000</v>
      </c>
      <c r="J5" s="2">
        <f>IFERROR(INDEX(J51:J500,MATCH($C$5,$C$51:$C$500,0)),"")</f>
        <v>444171782613</v>
      </c>
      <c r="K5" s="2">
        <f>IFERROR(INDEX(K51:K500,MATCH($C$5,$C$51:$C$500,0)),"")</f>
        <v>570158662293</v>
      </c>
      <c r="L5" s="2">
        <f>IFERROR(INDEX(L51:L500,MATCH($C$5,$C$51:$C$500,0)),"")</f>
        <v>605151425611</v>
      </c>
      <c r="M5" s="2">
        <f>IFERROR(INDEX(M51:M500,MATCH($C$5,$C$51:$C$500,0)),"")</f>
        <v>590018588786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8060537000000</v>
      </c>
      <c r="H6" s="2">
        <f>IFERROR(INDEX(D6:G6,COUNT(D6:G6)),"")</f>
        <v>8060537000000</v>
      </c>
      <c r="I6" s="2">
        <f>IFERROR(INDEX(I51:I500,MATCH($C$6,$C$51:$C$500,0)),"")</f>
        <v>7914130000000</v>
      </c>
      <c r="J6" s="2">
        <f>IFERROR(INDEX(J51:J500,MATCH($C$6,$C$51:$C$500,0)),"")</f>
        <v>7390237911388</v>
      </c>
      <c r="K6" s="2">
        <f>IFERROR(INDEX(K51:K500,MATCH($C$6,$C$51:$C$500,0)),"")</f>
        <v>6923968008285</v>
      </c>
      <c r="L6" s="2">
        <f>IFERROR(INDEX(L51:L500,MATCH($C$6,$C$51:$C$500,0)),"")</f>
        <v>6238591320251</v>
      </c>
      <c r="M6" s="2">
        <f>IFERROR(INDEX(M51:M500,MATCH($C$6,$C$51:$C$500,0)),"")</f>
        <v>4558377706983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23.65</v>
      </c>
      <c r="H7" s="3">
        <f>IFERROR(INDEX(D7:G7,COUNT(D7:G7)),"")</f>
        <v>23.65</v>
      </c>
      <c r="I7" s="3">
        <f>IFERROR(INDEX(I51:I500,MATCH($C$7,$C$51:$C$500,0))/1000000000,"")</f>
        <v>23.65</v>
      </c>
      <c r="J7" s="3">
        <f>IFERROR(INDEX(J51:J500,MATCH($C$7,$C$51:$C$500,0))/1000000000,"")</f>
        <v>23.65</v>
      </c>
      <c r="K7" s="3">
        <f>IFERROR(INDEX(K51:K500,MATCH($C$7,$C$51:$C$500,0))/1000000000,"")</f>
        <v>23.65</v>
      </c>
      <c r="L7" s="3">
        <f>IFERROR(INDEX(L51:L500,MATCH($C$7,$C$51:$C$500,0))/1000000000,"")</f>
        <v>23.65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-126000000000</v>
      </c>
      <c r="H8" s="2">
        <f>IFERROR(INDEX(D8:G8,COUNT(D8:G8)),"")</f>
        <v>-126000000000</v>
      </c>
      <c r="I8" s="2">
        <f>IFERROR(INDEX(I51:I500,MATCH($C$8,$C$51:$C$500,0)),"")</f>
        <v>140000000000</v>
      </c>
      <c r="J8" s="2">
        <f>IFERROR(INDEX(J51:J500,MATCH($C$8,$C$51:$C$500,0)),"")</f>
        <v>1394000000000</v>
      </c>
      <c r="K8" s="2">
        <f>IFERROR(INDEX(K51:K500,MATCH($C$8,$C$51:$C$500,0)),"")</f>
        <v>700000000000</v>
      </c>
      <c r="L8" s="2">
        <f>IFERROR(INDEX(L51:L500,MATCH($C$8,$C$51:$C$500,0)),"")</f>
        <v>560000000000</v>
      </c>
      <c r="M8" s="2">
        <f>IFERROR(INDEX(M51:M500,MATCH($C$8,$C$51:$C$500,0)),"")</f>
        <v>609000000000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-5.32</v>
      </c>
      <c r="H9" s="3">
        <f>IFERROR(INDEX(D9:G9,COUNT(D9:G9)),"")</f>
        <v>-5.32</v>
      </c>
      <c r="I9" s="3">
        <f>IFERROR(INDEX(I51:I500,MATCH($C$9,$C$51:$C$500,0)),"")</f>
        <v>5.93</v>
      </c>
      <c r="J9" s="3">
        <f>IFERROR(INDEX(J51:J500,MATCH($C$9,$C$51:$C$500,0)),"")</f>
        <v>58.96</v>
      </c>
      <c r="K9" s="3">
        <f>IFERROR(INDEX(K51:K500,MATCH($C$9,$C$51:$C$500,0)),"")</f>
        <v>29.62</v>
      </c>
      <c r="L9" s="3">
        <f>IFERROR(INDEX(L51:L500,MATCH($C$9,$C$51:$C$500,0)),"")</f>
        <v>23.69</v>
      </c>
      <c r="M9" s="3">
        <f>IFERROR(INDEX(M51:M500,MATCH($C$9,$C$51:$C$500,0)),"")</f>
        <v>449987.56</v>
      </c>
    </row>
    <row r="10" spans="1:13" ht="15.5" x14ac:dyDescent="0.35">
      <c r="C10" t="s">
        <v>17</v>
      </c>
      <c r="D10" s="3">
        <f ca="1">IFERROR(IF(D9=0,"",D2/D9),"")</f>
        <v>-823.30827067669168</v>
      </c>
      <c r="I10" s="3">
        <f ca="1">IFERROR(IF(I9=0,"",I2/I9),"")</f>
        <v>2032.0404721753796</v>
      </c>
      <c r="J10" s="3">
        <f ca="1">IFERROR(IF(J9=0,"",J2/J9),"")</f>
        <v>7.9715061058344636</v>
      </c>
      <c r="K10" s="3">
        <f ca="1">IFERROR(IF(K9=0,"",K2/K9),"")</f>
        <v>15.259959486833221</v>
      </c>
      <c r="L10" s="3">
        <f ca="1">IFERROR(IF(L9=0,"",L2/L9),"")</f>
        <v>23.638666103841281</v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1350945000000</v>
      </c>
      <c r="H11" s="2">
        <f>IFERROR(INDEX(D11:G11,COUNT(D11:G11)),"")</f>
        <v>1350945000000</v>
      </c>
      <c r="I11" s="2">
        <f>IFERROR(INDEX(I51:I500,MATCH($C$11,$C$51:$C$500,0)),"")</f>
        <v>1365807000000</v>
      </c>
      <c r="J11" s="2">
        <f>IFERROR(INDEX(J51:J500,MATCH($C$11,$C$51:$C$500,0)),"")</f>
        <v>1819585186961</v>
      </c>
      <c r="K11" s="2">
        <f>IFERROR(INDEX(K51:K500,MATCH($C$11,$C$51:$C$500,0)),"")</f>
        <v>1135723400617</v>
      </c>
      <c r="L11" s="2">
        <f>IFERROR(INDEX(L51:L500,MATCH($C$11,$C$51:$C$500,0)),"")</f>
        <v>1230090412973</v>
      </c>
      <c r="M11" s="2">
        <f>IFERROR(INDEX(M51:M500,MATCH($C$11,$C$51:$C$500,0)),"")</f>
        <v>1059195935019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4127000000000</v>
      </c>
      <c r="H12" s="2">
        <f>IFERROR(INDEX(D12:G12,COUNT(D12:G12)),"")</f>
        <v>4127000000000</v>
      </c>
      <c r="I12" s="2">
        <f>IFERROR(INDEX(I51:I500,MATCH($C$12,$C$51:$C$500,0)),"")</f>
        <v>3980000000000</v>
      </c>
      <c r="J12" s="2">
        <f>IFERROR(INDEX(J51:J500,MATCH($C$12,$C$51:$C$500,0)),"")</f>
        <v>3926000000000</v>
      </c>
      <c r="K12" s="2">
        <f>IFERROR(INDEX(K51:K500,MATCH($C$12,$C$51:$C$500,0)),"")</f>
        <v>5245000000000</v>
      </c>
      <c r="L12" s="2">
        <f>IFERROR(INDEX(L51:L500,MATCH($C$12,$C$51:$C$500,0)),"")</f>
        <v>5507000000000</v>
      </c>
      <c r="M12" s="2">
        <f>IFERROR(INDEX(M51:M500,MATCH($C$12,$C$51:$C$500,0)),"")</f>
        <v>6837000000000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5478000000000</v>
      </c>
      <c r="H13" s="2">
        <f>IFERROR(INDEX(D13:G13,COUNT(D13:G13)),"")</f>
        <v>5478000000000</v>
      </c>
      <c r="I13" s="2">
        <f>IFERROR(INDEX(I51:I500,MATCH($C$13,$C$51:$C$500,0)),"")</f>
        <v>5345000000000</v>
      </c>
      <c r="J13" s="2">
        <f>IFERROR(INDEX(J51:J500,MATCH($C$13,$C$51:$C$500,0)),"")</f>
        <v>5745000000000</v>
      </c>
      <c r="K13" s="2">
        <f>IFERROR(INDEX(K51:K500,MATCH($C$13,$C$51:$C$500,0)),"")</f>
        <v>6380000000000</v>
      </c>
      <c r="L13" s="2">
        <f>IFERROR(INDEX(L51:L500,MATCH($C$13,$C$51:$C$500,0)),"")</f>
        <v>6737000000000</v>
      </c>
      <c r="M13" s="2">
        <f>IFERROR(INDEX(M51:M500,MATCH($C$13,$C$51:$C$500,0)),"")</f>
        <v>7896000000000</v>
      </c>
    </row>
    <row r="14" spans="1:13" ht="15.5" x14ac:dyDescent="0.35">
      <c r="C14" t="s">
        <v>26</v>
      </c>
      <c r="D14" s="2">
        <f>IFERROR(INDEX(D51:D500,MATCH($C$14,$C$51:$C$500,0)),"")</f>
        <v>-108049000000</v>
      </c>
      <c r="H14" s="2">
        <f>IFERROR(SUM(D14:G14)*(4/MAX(1,COUNT(D14:G14))),"")</f>
        <v>-432196000000</v>
      </c>
      <c r="I14" s="2">
        <f>IFERROR(INDEX(I51:I500,MATCH($C$14,$C$51:$C$500,0)),"")</f>
        <v>-520059000000</v>
      </c>
      <c r="J14" s="2">
        <f>IFERROR(INDEX(J51:J500,MATCH($C$14,$C$51:$C$500,0)),"")</f>
        <v>-583646645225</v>
      </c>
      <c r="K14" s="2">
        <f>IFERROR(INDEX(K51:K500,MATCH($C$14,$C$51:$C$500,0)),"")</f>
        <v>-647768429265</v>
      </c>
      <c r="L14" s="2">
        <f>IFERROR(INDEX(L51:L500,MATCH($C$14,$C$51:$C$500,0)),"")</f>
        <v>-749803226965</v>
      </c>
      <c r="M14" s="2">
        <f>IFERROR(INDEX(M51:M500,MATCH($C$14,$C$51:$C$500,0)),"")</f>
        <v>-774095787685</v>
      </c>
    </row>
    <row r="15" spans="1:13" ht="15.5" x14ac:dyDescent="0.35">
      <c r="C15" t="s">
        <v>27</v>
      </c>
      <c r="D15" s="2">
        <f>IFERROR(INDEX(D51:D500,MATCH($C$15,$C$51:$C$500,0)),"")</f>
        <v>-49734000000</v>
      </c>
      <c r="H15" s="2">
        <f>IFERROR(SUM(D15:G15)*(4/MAX(1,COUNT(D15:G15))),"")</f>
        <v>-198936000000</v>
      </c>
      <c r="I15" s="2">
        <f>IFERROR(INDEX(I51:I500,MATCH($C$15,$C$51:$C$500,0)),"")</f>
        <v>-164442000000</v>
      </c>
      <c r="J15" s="2">
        <f>IFERROR(INDEX(J51:J500,MATCH($C$15,$C$51:$C$500,0)),"")</f>
        <v>-259269141576</v>
      </c>
      <c r="K15" s="2">
        <f>IFERROR(INDEX(K51:K500,MATCH($C$15,$C$51:$C$500,0)),"")</f>
        <v>-215977459168</v>
      </c>
      <c r="L15" s="2">
        <f>IFERROR(INDEX(L51:L500,MATCH($C$15,$C$51:$C$500,0)),"")</f>
        <v>-202349800109</v>
      </c>
      <c r="M15" s="2">
        <f>IFERROR(INDEX(M51:M500,MATCH($C$15,$C$51:$C$500,0)),"")</f>
        <v>-130198499188</v>
      </c>
    </row>
    <row r="16" spans="1:13" ht="15.5" x14ac:dyDescent="0.35">
      <c r="C16" t="s">
        <v>28</v>
      </c>
      <c r="D16" s="2">
        <f>IFERROR(INDEX(D51:D500,MATCH($C$16,$C$51:$C$500,0)),"")</f>
        <v>192338000000</v>
      </c>
      <c r="H16" s="2">
        <f>IFERROR(SUM(D16:G16)*(4/MAX(1,COUNT(D16:G16))),"")</f>
        <v>769352000000</v>
      </c>
      <c r="I16" s="2">
        <f>IFERROR(INDEX(I51:I500,MATCH($C$16,$C$51:$C$500,0)),"")</f>
        <v>680298000000</v>
      </c>
      <c r="J16" s="2">
        <f>IFERROR(INDEX(J51:J500,MATCH($C$16,$C$51:$C$500,0)),"")</f>
        <v>521837385170</v>
      </c>
      <c r="K16" s="2">
        <f>IFERROR(INDEX(K51:K500,MATCH($C$16,$C$51:$C$500,0)),"")</f>
        <v>895148859076</v>
      </c>
      <c r="L16" s="2">
        <f>IFERROR(INDEX(L51:L500,MATCH($C$16,$C$51:$C$500,0)),"")</f>
        <v>875247755904</v>
      </c>
      <c r="M16" s="2">
        <f>IFERROR(INDEX(M51:M500,MATCH($C$16,$C$51:$C$500,0)),"")</f>
        <v>801577102383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</row>
    <row r="19" spans="1:13" ht="15.5" x14ac:dyDescent="0.35">
      <c r="A19" t="s">
        <v>36</v>
      </c>
      <c r="C19" t="s">
        <v>37</v>
      </c>
    </row>
    <row r="20" spans="1:13" ht="15.5" x14ac:dyDescent="0.35">
      <c r="A20" t="s">
        <v>38</v>
      </c>
      <c r="C20" t="s">
        <v>39</v>
      </c>
      <c r="D20" s="2">
        <f ca="1">IFERROR(D21*D2,"")</f>
        <v>103587000000000</v>
      </c>
      <c r="H20" s="2">
        <f t="shared" ref="H20:M20" ca="1" si="0">IFERROR(H21*H2,"")</f>
        <v>103587000000000</v>
      </c>
      <c r="I20" s="2">
        <f t="shared" ca="1" si="0"/>
        <v>284982500000000</v>
      </c>
      <c r="J20" s="2">
        <f t="shared" ca="1" si="0"/>
        <v>11115500000000</v>
      </c>
      <c r="K20" s="2">
        <f t="shared" ca="1" si="0"/>
        <v>10689800000000</v>
      </c>
      <c r="L20" s="2">
        <f t="shared" ca="1" si="0"/>
        <v>13244000000000</v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23650000000</v>
      </c>
      <c r="H21" s="2">
        <f>IFERROR(INDEX(D21:G21,COUNT(D21:G21)),"")</f>
        <v>23650000000</v>
      </c>
      <c r="I21" s="2">
        <f>IFERROR(INDEX(I51:I500,MATCH($C$7,$C$51:$C$500,0)),"")</f>
        <v>23650000000</v>
      </c>
      <c r="J21" s="2">
        <f>IFERROR(INDEX(J51:J500,MATCH($C$7,$C$51:$C$500,0)),"")</f>
        <v>23650000000</v>
      </c>
      <c r="K21" s="2">
        <f>IFERROR(INDEX(K51:K500,MATCH($C$7,$C$51:$C$500,0)),"")</f>
        <v>23650000000</v>
      </c>
      <c r="L21" s="2">
        <f>IFERROR(INDEX(L51:L500,MATCH($C$7,$C$51:$C$500,0)),"")</f>
        <v>23650000000</v>
      </c>
      <c r="M21" s="2">
        <f>IFERROR(INDEX(M51:M500,MATCH($C$7,$C$51:$C$500,0)),"")</f>
        <v>0</v>
      </c>
    </row>
    <row r="23" spans="1:13" ht="15.5" x14ac:dyDescent="0.35">
      <c r="B23" t="s">
        <v>40</v>
      </c>
      <c r="C23" t="s">
        <v>41</v>
      </c>
      <c r="D23" s="3">
        <f>IFERROR(D5/D6*100,"")</f>
        <v>1.6449400331516373</v>
      </c>
      <c r="H23" s="3">
        <f t="shared" ref="H23:M23" si="1">IFERROR(H5/H6*100,"")</f>
        <v>6.5797601326065491</v>
      </c>
      <c r="I23" s="3">
        <f t="shared" si="1"/>
        <v>5.7891012657108236</v>
      </c>
      <c r="J23" s="3">
        <f t="shared" si="1"/>
        <v>6.0102501156093062</v>
      </c>
      <c r="K23" s="3">
        <f t="shared" si="1"/>
        <v>8.2345652321149707</v>
      </c>
      <c r="L23" s="3">
        <f t="shared" si="1"/>
        <v>9.700129316799881</v>
      </c>
      <c r="M23" s="3">
        <f t="shared" si="1"/>
        <v>12.943609036218035</v>
      </c>
    </row>
    <row r="24" spans="1:13" ht="15.5" x14ac:dyDescent="0.35">
      <c r="C24" t="s">
        <v>42</v>
      </c>
      <c r="D24" s="4">
        <f>IFERROR(_xlfn.RRI(5,I23,D23),"")</f>
        <v>-0.22248677516295134</v>
      </c>
      <c r="H24" s="4">
        <f t="shared" ref="H24:M24" si="2">IFERROR(_xlfn.RRI(5,M23,H23),"")</f>
        <v>-0.12656430783166117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43</v>
      </c>
      <c r="C25" t="s">
        <v>44</v>
      </c>
      <c r="D25" s="3">
        <f>IFERROR(INDEX(D51:D500,MATCH($A$25,$C$51:$C$500,0)),"")</f>
        <v>2.7</v>
      </c>
      <c r="H25" s="3">
        <f>IFERROR(INDEX(D25:G25,COUNT(D25:G25)),"")</f>
        <v>2.7</v>
      </c>
      <c r="I25" s="3">
        <f>IFERROR(INDEX(I51:I500,MATCH($C$25,$C$51:$C$500,0)),"")</f>
        <v>18.97</v>
      </c>
      <c r="J25" s="3">
        <f>IFERROR(INDEX(J51:J500,MATCH($C$25,$C$51:$C$500,0)),"")</f>
        <v>10.38</v>
      </c>
      <c r="K25" s="3">
        <f>IFERROR(INDEX(K51:K500,MATCH($C$25,$C$51:$C$500,0)),"")</f>
        <v>23.86</v>
      </c>
      <c r="L25" s="3">
        <f>IFERROR(INDEX(L51:L500,MATCH($C$25,$C$51:$C$500,0)),"")</f>
        <v>24.51</v>
      </c>
      <c r="M25" s="3">
        <f>IFERROR(INDEX(M51:M500,MATCH($C$25,$C$51:$C$500,0)),"")</f>
        <v>427972.3</v>
      </c>
    </row>
    <row r="26" spans="1:13" ht="15.5" x14ac:dyDescent="0.35">
      <c r="C26" t="s">
        <v>45</v>
      </c>
      <c r="D26" s="4">
        <f>IFERROR(_xlfn.RRI(5,I25,D25),"")</f>
        <v>-0.32288990822109154</v>
      </c>
      <c r="H26" s="4">
        <f t="shared" ref="H26:M26" si="3">IFERROR(_xlfn.RRI(5,M25,H25),"")</f>
        <v>-0.90880109567612477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46</v>
      </c>
      <c r="D27" s="3">
        <f>IFERROR(D4/D21,"")</f>
        <v>40.702114164904863</v>
      </c>
      <c r="H27" s="3">
        <f t="shared" ref="H27:M27" si="4">IFERROR(H4/H21,"")</f>
        <v>162.80845665961945</v>
      </c>
      <c r="I27" s="3">
        <f t="shared" si="4"/>
        <v>169.14241014799154</v>
      </c>
      <c r="J27" s="3">
        <f t="shared" si="4"/>
        <v>168.21094529276957</v>
      </c>
      <c r="K27" s="3">
        <f t="shared" si="4"/>
        <v>182.08558869632137</v>
      </c>
      <c r="L27" s="3">
        <f t="shared" si="4"/>
        <v>196.51802483526427</v>
      </c>
      <c r="M27" s="3" t="str">
        <f t="shared" si="4"/>
        <v/>
      </c>
    </row>
    <row r="28" spans="1:13" ht="15.5" x14ac:dyDescent="0.35">
      <c r="C28" t="s">
        <v>47</v>
      </c>
      <c r="D28" s="4">
        <f>IFERROR(_xlfn.RRI(5,I27,D27),"")</f>
        <v>-0.24790467229347202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48</v>
      </c>
      <c r="H29" s="4">
        <f t="shared" ref="H29:M29" si="6">IFERROR(((H25-I25)/I25)*100%,"")</f>
        <v>-0.85767000527148129</v>
      </c>
      <c r="I29" s="4">
        <f t="shared" si="6"/>
        <v>0.82755298651252385</v>
      </c>
      <c r="J29" s="4">
        <f t="shared" si="6"/>
        <v>-0.56496227996647108</v>
      </c>
      <c r="K29" s="4">
        <f t="shared" si="6"/>
        <v>-2.651978784169735E-2</v>
      </c>
      <c r="L29" s="4">
        <f t="shared" si="6"/>
        <v>-0.99994272993836286</v>
      </c>
      <c r="M29" s="4" t="str">
        <f t="shared" si="6"/>
        <v/>
      </c>
    </row>
    <row r="30" spans="1:13" ht="15.5" x14ac:dyDescent="0.35">
      <c r="C30" t="s">
        <v>49</v>
      </c>
      <c r="H30" s="4">
        <f t="shared" ref="H30:M30" si="7">IFERROR(((H27-I27)/I27)*100%,"")</f>
        <v>-3.7447459113478292E-2</v>
      </c>
      <c r="I30" s="4">
        <f t="shared" si="7"/>
        <v>5.5374806532403065E-3</v>
      </c>
      <c r="J30" s="4">
        <f t="shared" si="7"/>
        <v>-7.6198470746038277E-2</v>
      </c>
      <c r="K30" s="4">
        <f t="shared" si="7"/>
        <v>-7.344077547614894E-2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340.87</v>
      </c>
      <c r="H32" s="3">
        <f>IFERROR(INDEX(D32:G32,COUNT(D32:G32)),"")</f>
        <v>340.87</v>
      </c>
      <c r="I32" s="3">
        <f>IFERROR(INDEX(I51:I500,MATCH($C$32,$C$51:$C$500,0)),"")</f>
        <v>334.68</v>
      </c>
      <c r="J32" s="3">
        <f>IFERROR(INDEX(J51:J500,MATCH($C$32,$C$51:$C$500,0)),"")</f>
        <v>312.52999999999997</v>
      </c>
      <c r="K32" s="3">
        <f>IFERROR(INDEX(K51:K500,MATCH($C$32,$C$51:$C$500,0)),"")</f>
        <v>292.81</v>
      </c>
      <c r="L32" s="3">
        <f>IFERROR(INDEX(L51:L500,MATCH($C$32,$C$51:$C$500,0)),"")</f>
        <v>263.83</v>
      </c>
      <c r="M32" s="3">
        <f>IFERROR(INDEX(M51:M500,MATCH($C$32,$C$51:$C$500,0)),"")</f>
        <v>3369774.13</v>
      </c>
    </row>
    <row r="33" spans="1:13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12.73</v>
      </c>
      <c r="H33" s="3">
        <f>IFERROR(INDEX(D33:G33,COUNT(D33:G33)),"")</f>
        <v>12.73</v>
      </c>
      <c r="I33" s="3">
        <f>IFERROR(INDEX(I51:I500,MATCH($C$33,$C$51:$C$500,0)),"")</f>
        <v>36</v>
      </c>
      <c r="J33" s="3">
        <f>IFERROR(INDEX(J51:J500,MATCH($C$33,$C$51:$C$500,0)),"")</f>
        <v>1.5</v>
      </c>
      <c r="K33" s="3">
        <f>IFERROR(INDEX(K51:K500,MATCH($C$33,$C$51:$C$500,0)),"")</f>
        <v>1.54</v>
      </c>
      <c r="L33" s="3">
        <f>IFERROR(INDEX(L51:L500,MATCH($C$33,$C$51:$C$500,0)),"")</f>
        <v>2.12</v>
      </c>
      <c r="M33" s="3">
        <f>IFERROR(INDEX(M51:M500,MATCH($C$33,$C$51:$C$500,0)),"")</f>
        <v>0</v>
      </c>
    </row>
    <row r="34" spans="1:13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796.33</v>
      </c>
      <c r="H34" s="3">
        <f>IFERROR(INDEX(D34:G34,COUNT(D34:G34)),"")</f>
        <v>796.33</v>
      </c>
      <c r="I34" s="3">
        <f>IFERROR(INDEX(I51:I500,MATCH($C$34,$C$51:$C$500,0)),"")</f>
        <v>635.21</v>
      </c>
      <c r="J34" s="3">
        <f>IFERROR(INDEX(J51:J500,MATCH($C$34,$C$51:$C$500,0)),"")</f>
        <v>45.28</v>
      </c>
      <c r="K34" s="3">
        <f>IFERROR(INDEX(K51:K500,MATCH($C$34,$C$51:$C$500,0)),"")</f>
        <v>18.940000000000001</v>
      </c>
      <c r="L34" s="3">
        <f>IFERROR(INDEX(L51:L500,MATCH($C$34,$C$51:$C$500,0)),"")</f>
        <v>22.85</v>
      </c>
      <c r="M34" s="3">
        <f>IFERROR(INDEX(M51:M500,MATCH($C$34,$C$51:$C$500,0)),"")</f>
        <v>0</v>
      </c>
    </row>
    <row r="35" spans="1:13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106.61</v>
      </c>
      <c r="H35" s="3">
        <f>IFERROR(INDEX(D35:G35,COUNT(D35:G35)),"")</f>
        <v>106.61</v>
      </c>
      <c r="I35" s="3">
        <f>IFERROR(INDEX(I51:I500,MATCH($C$35,$C$51:$C$500,0)),"")</f>
        <v>71.23</v>
      </c>
      <c r="J35" s="3">
        <f>IFERROR(INDEX(J51:J500,MATCH($C$35,$C$51:$C$500,0)),"")</f>
        <v>2.79</v>
      </c>
      <c r="K35" s="3">
        <f>IFERROR(INDEX(K51:K500,MATCH($C$35,$C$51:$C$500,0)),"")</f>
        <v>2.48</v>
      </c>
      <c r="L35" s="3">
        <f>IFERROR(INDEX(L51:L500,MATCH($C$35,$C$51:$C$500,0)),"")</f>
        <v>2.85</v>
      </c>
      <c r="M35" s="3">
        <f>IFERROR(INDEX(M51:M500,MATCH($C$35,$C$51:$C$500,0)),"")</f>
        <v>0</v>
      </c>
    </row>
    <row r="36" spans="1:13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</row>
    <row r="51" spans="2:13" ht="15.5" x14ac:dyDescent="0.35">
      <c r="B51" t="s">
        <v>71</v>
      </c>
      <c r="C51" t="s">
        <v>5</v>
      </c>
      <c r="D51" s="5">
        <v>962605000000</v>
      </c>
      <c r="E51" s="5">
        <v>1192189332808</v>
      </c>
      <c r="F51" s="5">
        <v>979211068034</v>
      </c>
      <c r="G51" s="5">
        <v>933363599158</v>
      </c>
      <c r="I51" s="5">
        <v>4000218000000</v>
      </c>
      <c r="J51" s="5">
        <v>3978188856174</v>
      </c>
      <c r="K51" s="5">
        <v>4306324172668</v>
      </c>
      <c r="L51" s="5">
        <v>4647651287354</v>
      </c>
      <c r="M51" s="5">
        <v>4180073066155</v>
      </c>
    </row>
    <row r="52" spans="2:13" ht="15.5" x14ac:dyDescent="0.35">
      <c r="C52" t="s">
        <v>72</v>
      </c>
      <c r="D52" s="5">
        <v>-370117000000</v>
      </c>
      <c r="E52" s="5">
        <v>-442900324691</v>
      </c>
      <c r="F52" s="5">
        <v>-453478595627</v>
      </c>
      <c r="G52" s="5">
        <v>-409183079682</v>
      </c>
      <c r="I52" s="5">
        <v>-1633138000000</v>
      </c>
      <c r="J52" s="5">
        <v>-1652355392322</v>
      </c>
      <c r="K52" s="5">
        <v>-1781390630889</v>
      </c>
      <c r="L52" s="5">
        <v>-1890178967244</v>
      </c>
      <c r="M52" s="5">
        <v>-1642782786475</v>
      </c>
    </row>
    <row r="53" spans="2:13" ht="15.5" x14ac:dyDescent="0.35">
      <c r="C53" t="s">
        <v>73</v>
      </c>
      <c r="D53" s="5">
        <v>592488000000</v>
      </c>
      <c r="E53" s="5">
        <v>749289008117</v>
      </c>
      <c r="F53" s="5">
        <v>525732472407</v>
      </c>
      <c r="G53" s="5">
        <v>524180519476</v>
      </c>
      <c r="I53" s="5">
        <v>2367080000000</v>
      </c>
      <c r="J53" s="5">
        <v>2325833463852</v>
      </c>
      <c r="K53" s="5">
        <v>2524933541779</v>
      </c>
      <c r="L53" s="5">
        <v>2757472320110</v>
      </c>
      <c r="M53" s="5">
        <v>2537290279680</v>
      </c>
    </row>
    <row r="54" spans="2:13" ht="15.5" x14ac:dyDescent="0.35">
      <c r="C54" t="s">
        <v>74</v>
      </c>
      <c r="D54" s="5">
        <v>-307078000000</v>
      </c>
      <c r="E54" s="5">
        <v>-344470723556</v>
      </c>
      <c r="F54" s="5">
        <v>-305926346350</v>
      </c>
      <c r="G54" s="5">
        <v>-296802930094</v>
      </c>
      <c r="I54" s="5">
        <v>-1247796000000</v>
      </c>
      <c r="J54" s="5">
        <v>-1259771976061</v>
      </c>
      <c r="K54" s="5">
        <v>-1018143653069</v>
      </c>
      <c r="L54" s="5">
        <v>-1191286575188</v>
      </c>
      <c r="M54" s="5">
        <v>-993298500196</v>
      </c>
    </row>
    <row r="55" spans="2:13" ht="15.5" x14ac:dyDescent="0.35">
      <c r="C55" t="s">
        <v>78</v>
      </c>
      <c r="D55" s="5">
        <v>285410000000</v>
      </c>
      <c r="E55" s="5">
        <v>404818284561</v>
      </c>
      <c r="F55" s="5">
        <v>219806126057</v>
      </c>
      <c r="G55" s="5">
        <v>227377589382</v>
      </c>
      <c r="I55" s="5">
        <v>1119284000000</v>
      </c>
      <c r="J55" s="5">
        <v>1066061487791</v>
      </c>
      <c r="K55" s="5">
        <v>1506789888710</v>
      </c>
      <c r="L55" s="5">
        <v>1566185744922</v>
      </c>
      <c r="M55" s="5">
        <v>1543991779484</v>
      </c>
    </row>
    <row r="56" spans="2:13" ht="15.5" x14ac:dyDescent="0.35">
      <c r="C56" t="s">
        <v>79</v>
      </c>
      <c r="D56" s="5">
        <v>-93072000000</v>
      </c>
      <c r="E56" s="5">
        <v>-119288648765</v>
      </c>
      <c r="F56" s="5">
        <v>-83300320618</v>
      </c>
      <c r="G56" s="5">
        <v>-115973030617</v>
      </c>
      <c r="I56" s="5">
        <v>-438986000000</v>
      </c>
      <c r="J56" s="5">
        <v>-544224102621</v>
      </c>
      <c r="K56" s="5">
        <v>-611641029634</v>
      </c>
      <c r="L56" s="5">
        <v>-690937989018</v>
      </c>
      <c r="M56" s="5">
        <v>-742414677101</v>
      </c>
    </row>
    <row r="57" spans="2:13" ht="15.5" x14ac:dyDescent="0.35">
      <c r="C57" t="s">
        <v>80</v>
      </c>
      <c r="D57" s="5">
        <v>9363000000</v>
      </c>
      <c r="E57" s="5">
        <v>14408780979</v>
      </c>
      <c r="F57" s="5">
        <v>9455593910</v>
      </c>
      <c r="G57" s="5">
        <v>12260625111</v>
      </c>
      <c r="I57" s="5">
        <v>47917000000</v>
      </c>
      <c r="J57" s="5">
        <v>40870205751</v>
      </c>
      <c r="K57" s="5">
        <v>19553438880</v>
      </c>
      <c r="L57" s="5">
        <v>15677376724</v>
      </c>
      <c r="M57" s="5">
        <v>14960608236</v>
      </c>
    </row>
    <row r="58" spans="2:13" ht="15.5" x14ac:dyDescent="0.35">
      <c r="C58" t="s">
        <v>275</v>
      </c>
      <c r="D58" s="5">
        <v>2511000000</v>
      </c>
      <c r="E58" s="5">
        <v>979545237</v>
      </c>
      <c r="F58" s="5">
        <v>31377578530</v>
      </c>
      <c r="G58" s="5">
        <v>1970876233</v>
      </c>
      <c r="I58" s="5">
        <v>32423000000</v>
      </c>
      <c r="J58" s="5">
        <v>-5704810385</v>
      </c>
      <c r="K58" s="5">
        <v>1188326886</v>
      </c>
      <c r="L58" s="5">
        <v>-18799213731</v>
      </c>
      <c r="M58" s="5">
        <v>4383672982</v>
      </c>
    </row>
    <row r="59" spans="2:13" ht="15.5" x14ac:dyDescent="0.35">
      <c r="C59" t="s">
        <v>276</v>
      </c>
      <c r="D59" s="5">
        <v>-33000000</v>
      </c>
      <c r="E59" s="5">
        <v>-5701455744</v>
      </c>
      <c r="F59" s="5">
        <v>23956660</v>
      </c>
      <c r="G59" s="5">
        <v>281499084</v>
      </c>
      <c r="I59" s="5">
        <v>-5364000000</v>
      </c>
      <c r="J59" s="5">
        <v>-3668411197</v>
      </c>
      <c r="K59" s="5">
        <v>-315156789</v>
      </c>
      <c r="L59" s="5">
        <v>-57305227</v>
      </c>
      <c r="M59" s="5">
        <v>-249118437</v>
      </c>
    </row>
    <row r="60" spans="2:13" ht="15.5" x14ac:dyDescent="0.35">
      <c r="C60" t="s">
        <v>26</v>
      </c>
      <c r="D60" s="5">
        <v>-108049000000</v>
      </c>
      <c r="E60" s="5">
        <v>-131154071195</v>
      </c>
      <c r="F60" s="5">
        <v>-127518555182</v>
      </c>
      <c r="G60" s="5">
        <v>-128524373623</v>
      </c>
      <c r="I60" s="5">
        <v>-520059000000</v>
      </c>
      <c r="J60" s="5">
        <v>-583646645225</v>
      </c>
      <c r="K60" s="5">
        <v>-647768429265</v>
      </c>
      <c r="L60" s="5">
        <v>-749803226965</v>
      </c>
      <c r="M60" s="5">
        <v>-774095787685</v>
      </c>
    </row>
    <row r="61" spans="2:13" ht="15.5" x14ac:dyDescent="0.35">
      <c r="C61" t="s">
        <v>77</v>
      </c>
      <c r="D61" s="5">
        <v>13816000000</v>
      </c>
      <c r="E61" s="5">
        <v>52921100617</v>
      </c>
      <c r="F61" s="5">
        <v>9904212914</v>
      </c>
      <c r="G61" s="5">
        <v>-2276313531</v>
      </c>
      <c r="I61" s="5">
        <v>66989000000</v>
      </c>
      <c r="J61" s="5">
        <v>22110120490</v>
      </c>
      <c r="K61" s="5">
        <v>115218025740</v>
      </c>
      <c r="L61" s="5">
        <v>93750113623</v>
      </c>
      <c r="M61" s="5">
        <v>92743630545</v>
      </c>
    </row>
    <row r="62" spans="2:13" ht="15.5" x14ac:dyDescent="0.35">
      <c r="C62" t="s">
        <v>82</v>
      </c>
      <c r="D62" s="5">
        <v>-93072000000</v>
      </c>
      <c r="E62" s="5">
        <v>-119288648765</v>
      </c>
      <c r="F62" s="5">
        <v>-83300320618</v>
      </c>
      <c r="G62" s="5">
        <v>-115973030617</v>
      </c>
      <c r="I62" s="5">
        <v>-438986000000</v>
      </c>
      <c r="J62" s="5">
        <v>-544224102621</v>
      </c>
      <c r="K62" s="5">
        <v>-611641029634</v>
      </c>
      <c r="L62" s="5">
        <v>-690937989018</v>
      </c>
      <c r="M62" s="5">
        <v>-742414677101</v>
      </c>
    </row>
    <row r="63" spans="2:13" ht="15.5" x14ac:dyDescent="0.35">
      <c r="C63" t="s">
        <v>28</v>
      </c>
      <c r="D63" s="5">
        <v>192338000000</v>
      </c>
      <c r="E63" s="5">
        <v>285529635796</v>
      </c>
      <c r="F63" s="5">
        <v>136505805439</v>
      </c>
      <c r="G63" s="5">
        <v>111404558765</v>
      </c>
      <c r="I63" s="5">
        <v>680298000000</v>
      </c>
      <c r="J63" s="5">
        <v>521837385170</v>
      </c>
      <c r="K63" s="5">
        <v>895148859076</v>
      </c>
      <c r="L63" s="5">
        <v>875247755904</v>
      </c>
      <c r="M63" s="5">
        <v>801577102383</v>
      </c>
    </row>
    <row r="64" spans="2:13" ht="15.5" x14ac:dyDescent="0.35">
      <c r="C64" t="s">
        <v>27</v>
      </c>
      <c r="D64" s="5">
        <v>-49734000000</v>
      </c>
      <c r="E64" s="5">
        <v>-19902057124</v>
      </c>
      <c r="F64" s="5">
        <v>-61481678290</v>
      </c>
      <c r="G64" s="5">
        <v>-47239264586</v>
      </c>
      <c r="I64" s="5">
        <v>-164442000000</v>
      </c>
      <c r="J64" s="5">
        <v>-259269141576</v>
      </c>
      <c r="K64" s="5">
        <v>-215977459168</v>
      </c>
      <c r="L64" s="5">
        <v>-202349800109</v>
      </c>
      <c r="M64" s="5">
        <v>-130198499188</v>
      </c>
    </row>
    <row r="65" spans="3:13" ht="15.5" x14ac:dyDescent="0.35">
      <c r="C65" t="s">
        <v>277</v>
      </c>
      <c r="D65" s="5">
        <v>-50650000000</v>
      </c>
      <c r="E65" s="5">
        <v>-23409539113</v>
      </c>
      <c r="F65" s="5">
        <v>-61123667907</v>
      </c>
      <c r="G65" s="5">
        <v>-47499792980</v>
      </c>
      <c r="I65" s="5">
        <v>-167713000000</v>
      </c>
      <c r="J65" s="5">
        <v>-264210698193</v>
      </c>
      <c r="K65" s="5">
        <v>-208086231056</v>
      </c>
      <c r="L65" s="5">
        <v>-188054418423</v>
      </c>
      <c r="M65" s="5">
        <v>-125037144219</v>
      </c>
    </row>
    <row r="66" spans="3:13" ht="15.5" x14ac:dyDescent="0.35">
      <c r="C66" t="s">
        <v>278</v>
      </c>
      <c r="D66" s="5">
        <v>961000000</v>
      </c>
      <c r="E66" s="5">
        <v>4160575662</v>
      </c>
      <c r="F66" s="5">
        <v>397974446</v>
      </c>
      <c r="G66" s="5">
        <v>471449892</v>
      </c>
      <c r="I66" s="5">
        <v>4943000000</v>
      </c>
      <c r="J66" s="5">
        <v>5145410634</v>
      </c>
      <c r="K66" s="5">
        <v>-3508662821</v>
      </c>
      <c r="L66" s="5">
        <v>-5947213314</v>
      </c>
      <c r="M66" s="5">
        <v>7641666526</v>
      </c>
    </row>
    <row r="67" spans="3:13" ht="15.5" x14ac:dyDescent="0.35">
      <c r="C67" t="s">
        <v>81</v>
      </c>
      <c r="D67" s="5">
        <v>-45000000</v>
      </c>
      <c r="E67" s="5">
        <v>-653093673</v>
      </c>
      <c r="F67" s="5">
        <v>-755984829</v>
      </c>
      <c r="G67" s="5">
        <v>-210921498</v>
      </c>
      <c r="I67" s="5">
        <v>-1672000000</v>
      </c>
      <c r="J67" s="5">
        <v>-203854017</v>
      </c>
      <c r="K67" s="5">
        <v>-4382565291</v>
      </c>
      <c r="L67" s="5">
        <v>-8348168372</v>
      </c>
      <c r="M67" s="5">
        <v>-12803021495</v>
      </c>
    </row>
    <row r="68" spans="3:13" ht="15.5" x14ac:dyDescent="0.35">
      <c r="C68" t="s">
        <v>279</v>
      </c>
      <c r="D68" s="5">
        <v>-49734000000</v>
      </c>
      <c r="E68" s="5">
        <v>-19902057124</v>
      </c>
      <c r="F68" s="5">
        <v>-61481678290</v>
      </c>
      <c r="G68" s="5">
        <v>-47239264586</v>
      </c>
      <c r="I68" s="5">
        <v>-164442000000</v>
      </c>
      <c r="J68" s="5">
        <v>-259269141576</v>
      </c>
      <c r="K68" s="5">
        <v>-215977459168</v>
      </c>
      <c r="L68" s="5">
        <v>-202349800109</v>
      </c>
      <c r="M68" s="5">
        <v>-130198499188</v>
      </c>
    </row>
    <row r="69" spans="3:13" ht="15.5" x14ac:dyDescent="0.35">
      <c r="C69" t="s">
        <v>280</v>
      </c>
      <c r="D69" s="5">
        <v>142604000000</v>
      </c>
      <c r="E69" s="5">
        <v>265627578672</v>
      </c>
      <c r="F69" s="5">
        <v>75024127149</v>
      </c>
      <c r="G69" s="5">
        <v>64165294179</v>
      </c>
      <c r="I69" s="5">
        <v>515856000000</v>
      </c>
      <c r="J69" s="5">
        <v>262568243594</v>
      </c>
      <c r="K69" s="5">
        <v>679171399908</v>
      </c>
      <c r="L69" s="5">
        <v>672897955795</v>
      </c>
      <c r="M69" s="5">
        <v>671378603195</v>
      </c>
    </row>
    <row r="70" spans="3:13" ht="15.5" x14ac:dyDescent="0.35">
      <c r="C70" t="s">
        <v>336</v>
      </c>
    </row>
    <row r="71" spans="3:13" ht="15.5" x14ac:dyDescent="0.35">
      <c r="C71" t="s">
        <v>83</v>
      </c>
      <c r="D71" s="5">
        <v>142604000000</v>
      </c>
      <c r="E71" s="5">
        <v>265627578672</v>
      </c>
      <c r="F71" s="5">
        <v>75024127149</v>
      </c>
      <c r="G71" s="5">
        <v>64165294179</v>
      </c>
      <c r="I71" s="5">
        <v>515856000000</v>
      </c>
      <c r="J71" s="5">
        <v>262568243594</v>
      </c>
      <c r="K71" s="5">
        <v>679171399908</v>
      </c>
      <c r="L71" s="5">
        <v>672897955795</v>
      </c>
      <c r="M71" s="5">
        <v>671378603195</v>
      </c>
    </row>
    <row r="72" spans="3:13" ht="15.5" x14ac:dyDescent="0.35">
      <c r="C72" t="s">
        <v>84</v>
      </c>
      <c r="D72" s="5">
        <v>3803000000</v>
      </c>
      <c r="E72" s="5">
        <v>-2718217421</v>
      </c>
      <c r="F72" s="5">
        <v>9251362482</v>
      </c>
      <c r="G72" s="5">
        <v>-3698145061</v>
      </c>
      <c r="I72" s="5">
        <v>9290000000</v>
      </c>
      <c r="J72" s="5">
        <v>203713659509</v>
      </c>
      <c r="K72" s="5">
        <v>6205288125</v>
      </c>
      <c r="L72" s="5">
        <v>26003583439</v>
      </c>
      <c r="M72" s="5">
        <v>11383616136</v>
      </c>
    </row>
    <row r="73" spans="3:13" ht="15.5" x14ac:dyDescent="0.35">
      <c r="C73" t="s">
        <v>337</v>
      </c>
      <c r="D73" s="5">
        <v>3803000000</v>
      </c>
      <c r="E73" s="5">
        <v>-2718217421</v>
      </c>
      <c r="F73" s="5">
        <v>9251362482</v>
      </c>
      <c r="G73" s="5">
        <v>-3698145061</v>
      </c>
      <c r="I73" s="5">
        <v>9290000000</v>
      </c>
      <c r="J73" s="5">
        <v>203713659509</v>
      </c>
      <c r="K73" s="5">
        <v>6205288125</v>
      </c>
      <c r="L73" s="5">
        <v>26003583439</v>
      </c>
      <c r="M73" s="5">
        <v>11383616136</v>
      </c>
    </row>
    <row r="74" spans="3:13" ht="15.5" x14ac:dyDescent="0.35">
      <c r="C74" t="s">
        <v>85</v>
      </c>
      <c r="D74" s="5">
        <v>146407000000</v>
      </c>
      <c r="E74" s="5">
        <v>262909361251</v>
      </c>
      <c r="F74" s="5">
        <v>84275489631</v>
      </c>
      <c r="G74" s="5">
        <v>60467149118</v>
      </c>
      <c r="I74" s="5">
        <v>525146000000</v>
      </c>
      <c r="J74" s="5">
        <v>466281903103</v>
      </c>
      <c r="K74" s="5">
        <v>685376688033</v>
      </c>
      <c r="L74" s="5">
        <v>698901539234</v>
      </c>
      <c r="M74" s="5">
        <v>682762219331</v>
      </c>
    </row>
    <row r="75" spans="3:13" ht="15.5" x14ac:dyDescent="0.35">
      <c r="C75" t="s">
        <v>86</v>
      </c>
      <c r="D75" s="5">
        <v>142604000000</v>
      </c>
      <c r="E75" s="5">
        <v>265627578672</v>
      </c>
      <c r="F75" s="5">
        <v>75024127149</v>
      </c>
      <c r="G75" s="5">
        <v>64165294179</v>
      </c>
      <c r="I75" s="5">
        <v>515856000000</v>
      </c>
      <c r="J75" s="5">
        <v>262568243594</v>
      </c>
      <c r="K75" s="5">
        <v>679171399908</v>
      </c>
      <c r="L75" s="5">
        <v>672897955795</v>
      </c>
      <c r="M75" s="5">
        <v>671378603195</v>
      </c>
    </row>
    <row r="76" spans="3:13" ht="15.5" x14ac:dyDescent="0.35">
      <c r="C76" t="s">
        <v>7</v>
      </c>
      <c r="D76" s="5">
        <v>132591000000</v>
      </c>
      <c r="E76" s="5">
        <v>209988260634</v>
      </c>
      <c r="F76" s="5">
        <v>74371276717</v>
      </c>
      <c r="G76" s="5">
        <v>62743462649</v>
      </c>
      <c r="I76" s="5">
        <v>458157000000</v>
      </c>
      <c r="J76" s="5">
        <v>444171782613</v>
      </c>
      <c r="K76" s="5">
        <v>570158662293</v>
      </c>
      <c r="L76" s="5">
        <v>605151425611</v>
      </c>
      <c r="M76" s="5">
        <v>590018588786</v>
      </c>
    </row>
    <row r="77" spans="3:13" ht="15.5" x14ac:dyDescent="0.35">
      <c r="C77" t="s">
        <v>88</v>
      </c>
      <c r="D77" s="5">
        <v>142604000000</v>
      </c>
      <c r="E77" s="5">
        <v>265627578672</v>
      </c>
      <c r="F77" s="5">
        <v>75024127149</v>
      </c>
      <c r="G77" s="5">
        <v>64165294179</v>
      </c>
      <c r="I77" s="5">
        <v>515856000000</v>
      </c>
      <c r="J77" s="5">
        <v>262568243594</v>
      </c>
      <c r="K77" s="5">
        <v>679171399908</v>
      </c>
      <c r="L77" s="5">
        <v>672897955795</v>
      </c>
      <c r="M77" s="5">
        <v>671378603195</v>
      </c>
    </row>
    <row r="78" spans="3:13" ht="15.5" x14ac:dyDescent="0.35">
      <c r="C78" t="s">
        <v>89</v>
      </c>
      <c r="D78" s="5">
        <v>146407000000</v>
      </c>
      <c r="E78" s="5">
        <v>262909361251</v>
      </c>
      <c r="F78" s="5">
        <v>84275489631</v>
      </c>
      <c r="G78" s="5">
        <v>60467149118</v>
      </c>
      <c r="I78" s="5">
        <v>525146000000</v>
      </c>
      <c r="J78" s="5">
        <v>466281903103</v>
      </c>
      <c r="K78" s="5">
        <v>685376688033</v>
      </c>
      <c r="L78" s="5">
        <v>698901539234</v>
      </c>
      <c r="M78" s="5">
        <v>682762219331</v>
      </c>
    </row>
    <row r="79" spans="3:13" ht="15.5" x14ac:dyDescent="0.35">
      <c r="C79" t="s">
        <v>90</v>
      </c>
      <c r="D79" s="5">
        <v>146407000000</v>
      </c>
      <c r="E79" s="5">
        <v>262909361251</v>
      </c>
      <c r="F79" s="5">
        <v>84275489631</v>
      </c>
      <c r="G79" s="5">
        <v>60467149118</v>
      </c>
      <c r="I79" s="5">
        <v>525146000000</v>
      </c>
      <c r="J79" s="5">
        <v>466281903103</v>
      </c>
      <c r="K79" s="5">
        <v>685376688033</v>
      </c>
      <c r="L79" s="5">
        <v>698901539234</v>
      </c>
      <c r="M79" s="5">
        <v>682762219331</v>
      </c>
    </row>
    <row r="81" spans="2:13" ht="15.5" x14ac:dyDescent="0.35">
      <c r="B81" t="s">
        <v>91</v>
      </c>
      <c r="C81" t="s">
        <v>92</v>
      </c>
    </row>
    <row r="82" spans="2:13" ht="15.5" x14ac:dyDescent="0.35">
      <c r="C82" t="s">
        <v>93</v>
      </c>
    </row>
    <row r="83" spans="2:13" ht="15.5" x14ac:dyDescent="0.35">
      <c r="C83" t="s">
        <v>19</v>
      </c>
      <c r="D83" s="5">
        <v>1350945000000</v>
      </c>
      <c r="E83" s="5">
        <v>1365807000000</v>
      </c>
      <c r="F83" s="5">
        <v>1627631114369</v>
      </c>
      <c r="G83" s="5">
        <v>1196740151596</v>
      </c>
      <c r="I83" s="5">
        <v>1365807000000</v>
      </c>
      <c r="J83" s="5">
        <v>1819585186961</v>
      </c>
      <c r="K83" s="5">
        <v>1135723400617</v>
      </c>
      <c r="L83" s="5">
        <v>1230090412973</v>
      </c>
      <c r="M83" s="5">
        <v>1059195935019</v>
      </c>
    </row>
    <row r="84" spans="2:13" ht="15.5" x14ac:dyDescent="0.35">
      <c r="C84" t="s">
        <v>94</v>
      </c>
      <c r="D84" s="5">
        <v>735331000000</v>
      </c>
      <c r="E84" s="5">
        <v>706321000000</v>
      </c>
      <c r="F84" s="5">
        <v>650702888505</v>
      </c>
      <c r="G84" s="5">
        <v>825847169600</v>
      </c>
      <c r="I84" s="5">
        <v>706321000000</v>
      </c>
      <c r="J84" s="5">
        <v>608589965295</v>
      </c>
      <c r="K84" s="5">
        <v>899374406186</v>
      </c>
      <c r="L84" s="5">
        <v>446196487954</v>
      </c>
      <c r="M84" s="5">
        <v>422225675928</v>
      </c>
    </row>
    <row r="85" spans="2:13" ht="15.5" x14ac:dyDescent="0.35">
      <c r="C85" t="s">
        <v>282</v>
      </c>
    </row>
    <row r="86" spans="2:13" ht="15.5" x14ac:dyDescent="0.35">
      <c r="C86" t="s">
        <v>283</v>
      </c>
      <c r="J86" s="5">
        <v>381409572</v>
      </c>
      <c r="K86" s="5">
        <v>4572225643</v>
      </c>
      <c r="L86" s="5">
        <v>206793750932</v>
      </c>
      <c r="M86" s="5">
        <v>190535191524</v>
      </c>
    </row>
    <row r="87" spans="2:13" ht="15.5" x14ac:dyDescent="0.35">
      <c r="C87" t="s">
        <v>284</v>
      </c>
      <c r="D87" s="5">
        <v>735331000000</v>
      </c>
      <c r="E87" s="5">
        <v>706321000000</v>
      </c>
      <c r="F87" s="5">
        <v>650702888505</v>
      </c>
      <c r="G87" s="5">
        <v>825847169600</v>
      </c>
      <c r="I87" s="5">
        <v>706321000000</v>
      </c>
      <c r="J87" s="5">
        <v>608589965295</v>
      </c>
      <c r="K87" s="5">
        <v>899374406186</v>
      </c>
      <c r="L87" s="5">
        <v>446196487954</v>
      </c>
      <c r="M87" s="5">
        <v>422225675928</v>
      </c>
    </row>
    <row r="88" spans="2:13" ht="15.5" x14ac:dyDescent="0.35">
      <c r="C88" t="s">
        <v>95</v>
      </c>
      <c r="D88" s="5">
        <v>5325000000</v>
      </c>
      <c r="E88" s="5">
        <v>5039000000</v>
      </c>
      <c r="F88" s="5">
        <v>4431696625</v>
      </c>
      <c r="G88" s="5">
        <v>7436990776</v>
      </c>
      <c r="I88" s="5">
        <v>5039000000</v>
      </c>
      <c r="J88" s="5">
        <v>5793240978</v>
      </c>
      <c r="K88" s="5">
        <v>8235511517</v>
      </c>
      <c r="L88" s="5">
        <v>16891744998</v>
      </c>
      <c r="M88" s="5">
        <v>18488239621</v>
      </c>
    </row>
    <row r="89" spans="2:13" ht="15.5" x14ac:dyDescent="0.35">
      <c r="C89" t="s">
        <v>285</v>
      </c>
      <c r="D89" s="5">
        <v>5325000000</v>
      </c>
      <c r="E89" s="5">
        <v>5039000000</v>
      </c>
      <c r="F89" s="5">
        <v>4431696625</v>
      </c>
      <c r="G89" s="5">
        <v>7436990776</v>
      </c>
      <c r="I89" s="5">
        <v>5039000000</v>
      </c>
      <c r="J89" s="5">
        <v>5793240978</v>
      </c>
      <c r="K89" s="5">
        <v>8235511517</v>
      </c>
      <c r="L89" s="5">
        <v>16891744998</v>
      </c>
      <c r="M89" s="5">
        <v>18488239621</v>
      </c>
    </row>
    <row r="90" spans="2:13" ht="15.5" x14ac:dyDescent="0.35">
      <c r="C90" t="s">
        <v>77</v>
      </c>
      <c r="D90" s="5">
        <v>973666000000</v>
      </c>
      <c r="E90" s="5">
        <v>971448000000</v>
      </c>
      <c r="F90" s="5">
        <v>935500299529</v>
      </c>
      <c r="G90" s="5">
        <v>935846950265</v>
      </c>
      <c r="I90" s="5">
        <v>971448000000</v>
      </c>
      <c r="J90" s="5">
        <v>972767836055</v>
      </c>
      <c r="K90" s="5">
        <v>834767273341</v>
      </c>
      <c r="L90" s="5">
        <v>776917751387</v>
      </c>
      <c r="M90" s="5">
        <v>742682504274</v>
      </c>
    </row>
    <row r="91" spans="2:13" ht="15.5" x14ac:dyDescent="0.35">
      <c r="C91" t="s">
        <v>98</v>
      </c>
      <c r="D91" s="5">
        <v>3851999000000</v>
      </c>
      <c r="E91" s="5">
        <v>3814651000000</v>
      </c>
      <c r="F91" s="5">
        <v>3967454598032</v>
      </c>
      <c r="G91" s="5">
        <v>3665035302064</v>
      </c>
      <c r="I91" s="5">
        <v>3814651000000</v>
      </c>
      <c r="J91" s="5">
        <v>4034095220155</v>
      </c>
      <c r="K91" s="5">
        <v>3818200612646</v>
      </c>
      <c r="L91" s="5">
        <v>3606826441101</v>
      </c>
      <c r="M91" s="5">
        <v>3442650087617</v>
      </c>
    </row>
    <row r="92" spans="2:13" ht="15.5" x14ac:dyDescent="0.35">
      <c r="C92" t="s">
        <v>99</v>
      </c>
    </row>
    <row r="93" spans="2:13" ht="15.5" x14ac:dyDescent="0.35">
      <c r="C93" t="s">
        <v>338</v>
      </c>
    </row>
    <row r="94" spans="2:13" ht="15.5" x14ac:dyDescent="0.35">
      <c r="C94" t="s">
        <v>101</v>
      </c>
      <c r="D94" s="5">
        <v>8363411000000</v>
      </c>
      <c r="E94" s="5">
        <v>8114132000000</v>
      </c>
      <c r="F94" s="5">
        <v>7855398470893</v>
      </c>
      <c r="G94" s="5">
        <v>7775693247531</v>
      </c>
      <c r="I94" s="5">
        <v>8114132000000</v>
      </c>
      <c r="J94" s="5">
        <v>7519994615765</v>
      </c>
      <c r="K94" s="5">
        <v>7100169357203</v>
      </c>
      <c r="L94" s="5">
        <v>6816753454583</v>
      </c>
      <c r="M94" s="5">
        <v>6281794670312</v>
      </c>
    </row>
    <row r="95" spans="2:13" ht="15.5" x14ac:dyDescent="0.35">
      <c r="C95" t="s">
        <v>286</v>
      </c>
      <c r="D95" s="5">
        <v>55836000000</v>
      </c>
      <c r="E95" s="5">
        <v>56198000000</v>
      </c>
      <c r="F95" s="5">
        <v>60251750351</v>
      </c>
      <c r="G95" s="5">
        <v>11961178684</v>
      </c>
      <c r="I95" s="5">
        <v>56198000000</v>
      </c>
      <c r="J95" s="5">
        <v>14624509006</v>
      </c>
      <c r="K95" s="5">
        <v>9303460305</v>
      </c>
      <c r="L95" s="5">
        <v>10016040751</v>
      </c>
      <c r="M95" s="5">
        <v>7364203492</v>
      </c>
    </row>
    <row r="96" spans="2:13" ht="15.5" x14ac:dyDescent="0.35">
      <c r="C96" t="s">
        <v>287</v>
      </c>
      <c r="D96" s="5">
        <v>9310000000</v>
      </c>
      <c r="E96" s="5">
        <v>9161000000</v>
      </c>
      <c r="F96" s="5">
        <v>8963683870</v>
      </c>
      <c r="G96" s="5">
        <v>9078115151</v>
      </c>
      <c r="I96" s="5">
        <v>9161000000</v>
      </c>
      <c r="J96" s="5">
        <v>9837420399</v>
      </c>
      <c r="K96" s="5">
        <v>8048598429</v>
      </c>
      <c r="L96" s="5">
        <v>8122392162</v>
      </c>
      <c r="M96" s="5">
        <v>9284043097</v>
      </c>
    </row>
    <row r="97" spans="3:13" ht="15.5" x14ac:dyDescent="0.35">
      <c r="C97" t="s">
        <v>103</v>
      </c>
      <c r="D97" s="5">
        <v>11072789000000</v>
      </c>
      <c r="E97" s="5">
        <v>10945704000000</v>
      </c>
      <c r="F97" s="5">
        <v>10507627462318</v>
      </c>
      <c r="G97" s="5">
        <v>10612874168750</v>
      </c>
      <c r="I97" s="5">
        <v>10945704000000</v>
      </c>
      <c r="J97" s="5">
        <v>10620051428944</v>
      </c>
      <c r="K97" s="5">
        <v>11081060106397</v>
      </c>
      <c r="L97" s="5">
        <v>11312100928583</v>
      </c>
      <c r="M97" s="5">
        <v>11122751010461</v>
      </c>
    </row>
    <row r="98" spans="3:13" ht="15.5" x14ac:dyDescent="0.35">
      <c r="C98" t="s">
        <v>104</v>
      </c>
      <c r="D98" s="5">
        <v>14924788000000</v>
      </c>
      <c r="E98" s="5">
        <v>14760355000000</v>
      </c>
      <c r="F98" s="5">
        <v>14475082060350</v>
      </c>
      <c r="G98" s="5">
        <v>14277909470814</v>
      </c>
      <c r="I98" s="5">
        <v>14760355000000</v>
      </c>
      <c r="J98" s="5">
        <v>14654146649099</v>
      </c>
      <c r="K98" s="5">
        <v>14899260719043</v>
      </c>
      <c r="L98" s="5">
        <v>14918927369684</v>
      </c>
      <c r="M98" s="5">
        <v>14565401098078</v>
      </c>
    </row>
    <row r="99" spans="3:13" ht="15.5" x14ac:dyDescent="0.35">
      <c r="C99" t="s">
        <v>105</v>
      </c>
    </row>
    <row r="100" spans="3:13" ht="15.5" x14ac:dyDescent="0.35">
      <c r="C100" t="s">
        <v>106</v>
      </c>
    </row>
    <row r="101" spans="3:13" ht="15.5" x14ac:dyDescent="0.35">
      <c r="C101" t="s">
        <v>107</v>
      </c>
      <c r="D101" s="5">
        <v>2474168000000</v>
      </c>
      <c r="E101" s="5">
        <v>2332640000000</v>
      </c>
      <c r="F101" s="5">
        <v>2330452187934</v>
      </c>
      <c r="G101" s="5">
        <v>1948600253289</v>
      </c>
      <c r="I101" s="5">
        <v>2332640000000</v>
      </c>
      <c r="J101" s="5">
        <v>2557677804643</v>
      </c>
      <c r="K101" s="5">
        <v>3693244275582</v>
      </c>
      <c r="L101" s="5">
        <v>2999545994964</v>
      </c>
      <c r="M101" s="5">
        <v>3434466972634</v>
      </c>
    </row>
    <row r="102" spans="3:13" ht="15.5" x14ac:dyDescent="0.35">
      <c r="C102" t="s">
        <v>108</v>
      </c>
    </row>
    <row r="103" spans="3:13" ht="15.5" x14ac:dyDescent="0.35">
      <c r="C103" t="s">
        <v>289</v>
      </c>
      <c r="J103" s="5">
        <v>381409572</v>
      </c>
      <c r="K103" s="5">
        <v>4572225643</v>
      </c>
      <c r="L103" s="5">
        <v>206793750932</v>
      </c>
      <c r="M103" s="5">
        <v>190535191524</v>
      </c>
    </row>
    <row r="104" spans="3:13" ht="15.5" x14ac:dyDescent="0.35">
      <c r="C104" t="s">
        <v>109</v>
      </c>
    </row>
    <row r="105" spans="3:13" ht="15.5" x14ac:dyDescent="0.35">
      <c r="C105" t="s">
        <v>290</v>
      </c>
      <c r="D105" s="5">
        <v>102498000000</v>
      </c>
      <c r="E105" s="5">
        <v>102042000000</v>
      </c>
      <c r="F105" s="5">
        <v>133435888265</v>
      </c>
      <c r="G105" s="5">
        <v>105918122743</v>
      </c>
      <c r="I105" s="5">
        <v>102042000000</v>
      </c>
      <c r="J105" s="5">
        <v>92232676756</v>
      </c>
      <c r="K105" s="5">
        <v>139848587772</v>
      </c>
      <c r="L105" s="5">
        <v>73866864381</v>
      </c>
      <c r="M105" s="5">
        <v>89341075024</v>
      </c>
    </row>
    <row r="106" spans="3:13" ht="15.5" x14ac:dyDescent="0.35">
      <c r="C106" t="s">
        <v>110</v>
      </c>
      <c r="D106" s="5">
        <v>60976000000</v>
      </c>
      <c r="E106" s="5">
        <v>50697000000</v>
      </c>
      <c r="F106" s="5">
        <v>57509892014</v>
      </c>
      <c r="G106" s="5">
        <v>47098527956</v>
      </c>
      <c r="I106" s="5">
        <v>50697000000</v>
      </c>
      <c r="J106" s="5">
        <v>122463458340</v>
      </c>
      <c r="K106" s="5">
        <v>91268535168</v>
      </c>
      <c r="L106" s="5">
        <v>102750255733</v>
      </c>
      <c r="M106" s="5">
        <v>27883905643</v>
      </c>
    </row>
    <row r="107" spans="3:13" ht="15.5" x14ac:dyDescent="0.35">
      <c r="C107" t="s">
        <v>111</v>
      </c>
      <c r="D107" s="5">
        <v>47431000000</v>
      </c>
      <c r="E107" s="5">
        <v>205137000000</v>
      </c>
      <c r="F107" s="5">
        <v>141368089751</v>
      </c>
      <c r="G107" s="5">
        <v>136226859477</v>
      </c>
      <c r="I107" s="5">
        <v>205137000000</v>
      </c>
      <c r="J107" s="5">
        <v>149648697235</v>
      </c>
      <c r="K107" s="5">
        <v>138596813147</v>
      </c>
      <c r="L107" s="5">
        <v>118372242280</v>
      </c>
      <c r="M107" s="5">
        <v>99990940519</v>
      </c>
    </row>
    <row r="108" spans="3:13" ht="15.5" x14ac:dyDescent="0.35">
      <c r="C108" t="s">
        <v>113</v>
      </c>
    </row>
    <row r="109" spans="3:13" ht="15.5" x14ac:dyDescent="0.35">
      <c r="C109" t="s">
        <v>403</v>
      </c>
      <c r="D109" s="5">
        <v>3132728000000</v>
      </c>
      <c r="E109" s="5">
        <v>3008756000000</v>
      </c>
      <c r="F109" s="5">
        <v>3158303919923</v>
      </c>
      <c r="G109" s="5">
        <v>3013699113198</v>
      </c>
      <c r="I109" s="5">
        <v>3008756000000</v>
      </c>
      <c r="J109" s="5">
        <v>2904990541855</v>
      </c>
      <c r="K109" s="5">
        <v>2846625067120</v>
      </c>
      <c r="L109" s="5">
        <v>3446619593016</v>
      </c>
      <c r="M109" s="5">
        <v>3944836394413</v>
      </c>
    </row>
    <row r="110" spans="3:13" ht="15.5" x14ac:dyDescent="0.35">
      <c r="C110" t="s">
        <v>343</v>
      </c>
      <c r="M110" s="5">
        <v>458861999070</v>
      </c>
    </row>
    <row r="111" spans="3:13" ht="15.5" x14ac:dyDescent="0.35">
      <c r="C111" t="s">
        <v>849</v>
      </c>
      <c r="D111" s="5">
        <v>38101000000</v>
      </c>
      <c r="E111" s="5">
        <v>304412000000</v>
      </c>
      <c r="F111" s="5">
        <v>304170818273</v>
      </c>
      <c r="G111" s="5">
        <v>764780056395</v>
      </c>
      <c r="I111" s="5">
        <v>304412000000</v>
      </c>
      <c r="J111" s="5">
        <v>794443882468</v>
      </c>
      <c r="K111" s="5">
        <v>656598312729</v>
      </c>
      <c r="L111" s="5">
        <v>1290137835947</v>
      </c>
      <c r="M111" s="5">
        <v>1808992237627</v>
      </c>
    </row>
    <row r="112" spans="3:13" ht="15.5" x14ac:dyDescent="0.35">
      <c r="C112" t="s">
        <v>342</v>
      </c>
      <c r="D112" s="5">
        <v>57383000000</v>
      </c>
      <c r="E112" s="5">
        <v>60511000000</v>
      </c>
      <c r="F112" s="5">
        <v>13676526402</v>
      </c>
      <c r="G112" s="5">
        <v>7285698824</v>
      </c>
      <c r="I112" s="5">
        <v>60511000000</v>
      </c>
      <c r="J112" s="5">
        <v>5838767249</v>
      </c>
      <c r="K112" s="5">
        <v>76361338812</v>
      </c>
      <c r="L112" s="5">
        <v>30346569560</v>
      </c>
      <c r="M112" s="5">
        <v>66780826096</v>
      </c>
    </row>
    <row r="113" spans="3:13" ht="15.5" x14ac:dyDescent="0.35">
      <c r="C113" t="s">
        <v>850</v>
      </c>
      <c r="D113" s="5">
        <v>405623000000</v>
      </c>
      <c r="E113" s="5">
        <v>405341000000</v>
      </c>
      <c r="F113" s="5">
        <v>399912130724</v>
      </c>
      <c r="G113" s="5">
        <v>354503430852</v>
      </c>
      <c r="I113" s="5">
        <v>405341000000</v>
      </c>
      <c r="J113" s="5">
        <v>357063066476</v>
      </c>
      <c r="K113" s="5">
        <v>192061475369</v>
      </c>
      <c r="L113" s="5">
        <v>26723601518</v>
      </c>
      <c r="M113" s="5">
        <v>36536278533</v>
      </c>
    </row>
    <row r="114" spans="3:13" ht="15.5" x14ac:dyDescent="0.35">
      <c r="C114" t="s">
        <v>115</v>
      </c>
      <c r="D114" s="5">
        <v>1844333000000</v>
      </c>
      <c r="E114" s="5">
        <v>1566323000000</v>
      </c>
      <c r="F114" s="5">
        <v>1605247176365</v>
      </c>
      <c r="G114" s="5">
        <v>1233774900668</v>
      </c>
      <c r="I114" s="5">
        <v>1566323000000</v>
      </c>
      <c r="J114" s="5">
        <v>1683044312883</v>
      </c>
      <c r="K114" s="5">
        <v>2608814439610</v>
      </c>
      <c r="L114" s="5">
        <v>1943444759788</v>
      </c>
      <c r="M114" s="5">
        <v>2039094892462</v>
      </c>
    </row>
    <row r="115" spans="3:13" ht="15.5" x14ac:dyDescent="0.35">
      <c r="C115" t="s">
        <v>116</v>
      </c>
      <c r="D115" s="5">
        <v>4390083000000</v>
      </c>
      <c r="E115" s="5">
        <v>4513585000000</v>
      </c>
      <c r="F115" s="5">
        <v>4492155322279</v>
      </c>
      <c r="G115" s="5">
        <v>4761110157019</v>
      </c>
      <c r="I115" s="5">
        <v>4513585000000</v>
      </c>
      <c r="J115" s="5">
        <v>4706230933068</v>
      </c>
      <c r="K115" s="5">
        <v>4282048435176</v>
      </c>
      <c r="L115" s="5">
        <v>5680790054469</v>
      </c>
      <c r="M115" s="5">
        <v>6572556418461</v>
      </c>
    </row>
    <row r="116" spans="3:13" ht="15.5" x14ac:dyDescent="0.35">
      <c r="C116" t="s">
        <v>117</v>
      </c>
      <c r="D116" s="5">
        <v>4390083000000</v>
      </c>
      <c r="E116" s="5">
        <v>4513585000000</v>
      </c>
      <c r="F116" s="5">
        <v>4492155322279</v>
      </c>
      <c r="G116" s="5">
        <v>4761110157019</v>
      </c>
      <c r="I116" s="5">
        <v>4513585000000</v>
      </c>
      <c r="J116" s="5">
        <v>4706230933068</v>
      </c>
      <c r="K116" s="5">
        <v>4282048435176</v>
      </c>
      <c r="L116" s="5">
        <v>5680790054469</v>
      </c>
      <c r="M116" s="5">
        <v>6572556418461</v>
      </c>
    </row>
    <row r="117" spans="3:13" ht="15.5" x14ac:dyDescent="0.35">
      <c r="C117" t="s">
        <v>293</v>
      </c>
      <c r="D117" s="5">
        <v>17906000000</v>
      </c>
      <c r="E117" s="5">
        <v>20024000000</v>
      </c>
      <c r="F117" s="5">
        <v>27231197135</v>
      </c>
      <c r="G117" s="5">
        <v>29414168746</v>
      </c>
      <c r="I117" s="5">
        <v>20024000000</v>
      </c>
      <c r="J117" s="5">
        <v>33901350681</v>
      </c>
      <c r="K117" s="5">
        <v>26590969556</v>
      </c>
      <c r="L117" s="5">
        <v>26591941602</v>
      </c>
      <c r="M117" s="5">
        <v>26754761296</v>
      </c>
    </row>
    <row r="118" spans="3:13" ht="15.5" x14ac:dyDescent="0.35">
      <c r="C118" t="s">
        <v>119</v>
      </c>
    </row>
    <row r="119" spans="3:13" ht="15.5" x14ac:dyDescent="0.35">
      <c r="C119" t="s">
        <v>120</v>
      </c>
      <c r="D119" s="5">
        <v>3633835000000</v>
      </c>
      <c r="E119" s="5">
        <v>3779020000000</v>
      </c>
      <c r="F119" s="5">
        <v>3876063395322</v>
      </c>
      <c r="G119" s="5">
        <v>4140268299269</v>
      </c>
      <c r="I119" s="5">
        <v>3779020000000</v>
      </c>
      <c r="J119" s="5">
        <v>4062336258048</v>
      </c>
      <c r="K119" s="5">
        <v>3771646194030</v>
      </c>
      <c r="L119" s="5">
        <v>4793827600041</v>
      </c>
      <c r="M119" s="5">
        <v>5857145736669</v>
      </c>
    </row>
    <row r="120" spans="3:13" ht="15.5" x14ac:dyDescent="0.35">
      <c r="C120" t="s">
        <v>121</v>
      </c>
      <c r="D120" s="5">
        <v>6864251000000</v>
      </c>
      <c r="E120" s="5">
        <v>6846225000000</v>
      </c>
      <c r="F120" s="5">
        <v>6822607510213</v>
      </c>
      <c r="G120" s="5">
        <v>6709710410308</v>
      </c>
      <c r="I120" s="5">
        <v>6846225000000</v>
      </c>
      <c r="J120" s="5">
        <v>7263908737711</v>
      </c>
      <c r="K120" s="5">
        <v>7975292710758</v>
      </c>
      <c r="L120" s="5">
        <v>8680336049433</v>
      </c>
      <c r="M120" s="5">
        <v>10007023391095</v>
      </c>
    </row>
    <row r="121" spans="3:13" ht="15.5" x14ac:dyDescent="0.35">
      <c r="C121" t="s">
        <v>122</v>
      </c>
    </row>
    <row r="122" spans="3:13" ht="15.5" x14ac:dyDescent="0.35">
      <c r="C122" t="s">
        <v>123</v>
      </c>
      <c r="D122" s="5">
        <v>2364667000000</v>
      </c>
      <c r="E122" s="5">
        <v>2364667000000</v>
      </c>
      <c r="F122" s="5">
        <v>2364666869100</v>
      </c>
      <c r="G122" s="5">
        <v>2364666869100</v>
      </c>
      <c r="I122" s="5">
        <v>2364667000000</v>
      </c>
      <c r="J122" s="5">
        <v>2364666869100</v>
      </c>
      <c r="K122" s="5">
        <v>2364666869100</v>
      </c>
      <c r="L122" s="5">
        <v>2364666869100</v>
      </c>
      <c r="M122" s="5">
        <v>2112120439015</v>
      </c>
    </row>
    <row r="123" spans="3:13" ht="15.5" x14ac:dyDescent="0.35">
      <c r="C123" t="s">
        <v>124</v>
      </c>
      <c r="D123" s="5">
        <v>726236000000</v>
      </c>
      <c r="E123" s="5">
        <v>726236000000</v>
      </c>
      <c r="F123" s="5">
        <v>726235555037</v>
      </c>
      <c r="G123" s="5">
        <v>726235555037</v>
      </c>
      <c r="I123" s="5">
        <v>726236000000</v>
      </c>
      <c r="J123" s="5">
        <v>726235555037</v>
      </c>
      <c r="K123" s="5">
        <v>726235555037</v>
      </c>
      <c r="L123" s="5">
        <v>726235555037</v>
      </c>
      <c r="M123" s="5">
        <v>-2530088912</v>
      </c>
    </row>
    <row r="124" spans="3:13" ht="15.5" x14ac:dyDescent="0.35">
      <c r="C124" t="s">
        <v>125</v>
      </c>
      <c r="D124" s="5">
        <v>3995968000000</v>
      </c>
      <c r="E124" s="5">
        <v>3851779000000</v>
      </c>
      <c r="F124" s="5">
        <v>3626071826471</v>
      </c>
      <c r="G124" s="5">
        <v>3541449686104</v>
      </c>
      <c r="I124" s="5">
        <v>3851779000000</v>
      </c>
      <c r="J124" s="5">
        <v>3326567651196</v>
      </c>
      <c r="K124" s="5">
        <v>2998298310807</v>
      </c>
      <c r="L124" s="5">
        <v>2370771144727</v>
      </c>
      <c r="M124" s="5">
        <v>1706104852606</v>
      </c>
    </row>
    <row r="125" spans="3:13" ht="15.5" x14ac:dyDescent="0.35">
      <c r="C125" t="s">
        <v>294</v>
      </c>
      <c r="D125" s="5">
        <v>63750000000</v>
      </c>
      <c r="E125" s="5">
        <v>63750000000</v>
      </c>
      <c r="F125" s="5">
        <v>63750031803</v>
      </c>
      <c r="G125" s="5">
        <v>63750031803</v>
      </c>
      <c r="I125" s="5">
        <v>63750000000</v>
      </c>
      <c r="J125" s="5">
        <v>62750031803</v>
      </c>
      <c r="K125" s="5">
        <v>61750031803</v>
      </c>
      <c r="L125" s="5">
        <v>60750031803</v>
      </c>
      <c r="M125" s="5">
        <v>59750031803</v>
      </c>
    </row>
    <row r="126" spans="3:13" ht="15.5" x14ac:dyDescent="0.35">
      <c r="C126" t="s">
        <v>295</v>
      </c>
      <c r="D126" s="5">
        <v>3932218000000</v>
      </c>
      <c r="E126" s="5">
        <v>3788029000000</v>
      </c>
      <c r="F126" s="5">
        <v>3562321794668</v>
      </c>
      <c r="G126" s="5">
        <v>3477699654301</v>
      </c>
      <c r="I126" s="5">
        <v>3788029000000</v>
      </c>
      <c r="J126" s="5">
        <v>3263817619393</v>
      </c>
      <c r="K126" s="5">
        <v>2936548279004</v>
      </c>
      <c r="L126" s="5">
        <v>2310021112924</v>
      </c>
      <c r="M126" s="5">
        <v>1646354820803</v>
      </c>
    </row>
    <row r="127" spans="3:13" ht="15.5" x14ac:dyDescent="0.35">
      <c r="C127" t="s">
        <v>296</v>
      </c>
      <c r="D127" s="5">
        <v>3995968000000</v>
      </c>
      <c r="E127" s="5">
        <v>3851779000000</v>
      </c>
      <c r="F127" s="5">
        <v>3626071826471</v>
      </c>
      <c r="G127" s="5">
        <v>3541449686104</v>
      </c>
      <c r="I127" s="5">
        <v>3851779000000</v>
      </c>
      <c r="J127" s="5">
        <v>3326567651196</v>
      </c>
      <c r="K127" s="5">
        <v>2998298310807</v>
      </c>
      <c r="L127" s="5">
        <v>2370771144727</v>
      </c>
      <c r="M127" s="5">
        <v>1706104852606</v>
      </c>
    </row>
    <row r="128" spans="3:13" ht="15.5" x14ac:dyDescent="0.35">
      <c r="C128" t="s">
        <v>9</v>
      </c>
      <c r="D128" s="5">
        <v>8060537000000</v>
      </c>
      <c r="E128" s="5">
        <v>7914130000000</v>
      </c>
      <c r="F128" s="5">
        <v>7652474550137</v>
      </c>
      <c r="G128" s="5">
        <v>7568199060506</v>
      </c>
      <c r="I128" s="5">
        <v>7914130000000</v>
      </c>
      <c r="J128" s="5">
        <v>7390237911388</v>
      </c>
      <c r="K128" s="5">
        <v>6923968008285</v>
      </c>
      <c r="L128" s="5">
        <v>6238591320251</v>
      </c>
      <c r="M128" s="5">
        <v>4558377706983</v>
      </c>
    </row>
    <row r="129" spans="2:13" ht="15.5" x14ac:dyDescent="0.35">
      <c r="C129" t="s">
        <v>126</v>
      </c>
      <c r="D129" s="5">
        <v>14924788000000</v>
      </c>
      <c r="E129" s="5">
        <v>14760355000000</v>
      </c>
      <c r="F129" s="5">
        <v>14475082060350</v>
      </c>
      <c r="G129" s="5">
        <v>14277909470814</v>
      </c>
      <c r="I129" s="5">
        <v>14760355000000</v>
      </c>
      <c r="J129" s="5">
        <v>14654146649099</v>
      </c>
      <c r="K129" s="5">
        <v>14899260719043</v>
      </c>
      <c r="L129" s="5">
        <v>14918927369684</v>
      </c>
      <c r="M129" s="5">
        <v>14565401098078</v>
      </c>
    </row>
    <row r="130" spans="2:13" ht="15.5" x14ac:dyDescent="0.35">
      <c r="C130" t="s">
        <v>127</v>
      </c>
      <c r="D130" s="5">
        <v>23646668691</v>
      </c>
      <c r="E130" s="5">
        <v>23646668691</v>
      </c>
      <c r="F130" s="5">
        <v>23646668691</v>
      </c>
      <c r="G130" s="5">
        <v>23646668691</v>
      </c>
      <c r="I130" s="5">
        <v>23646668691</v>
      </c>
      <c r="J130" s="5">
        <v>23646668691</v>
      </c>
      <c r="K130" s="5">
        <v>23646668691</v>
      </c>
      <c r="L130" s="5">
        <v>23646668691</v>
      </c>
      <c r="M130" s="5">
        <v>1352725</v>
      </c>
    </row>
    <row r="132" spans="2:13" ht="15.5" x14ac:dyDescent="0.35">
      <c r="B132" t="s">
        <v>128</v>
      </c>
      <c r="C132" t="s">
        <v>129</v>
      </c>
      <c r="D132" s="5">
        <v>317777000000</v>
      </c>
      <c r="E132" s="5">
        <v>375167755283</v>
      </c>
      <c r="F132" s="5">
        <v>745919239182</v>
      </c>
      <c r="G132" s="5">
        <v>66845005535</v>
      </c>
      <c r="I132" s="5">
        <v>1525930000000</v>
      </c>
      <c r="J132" s="5">
        <v>2532497156237</v>
      </c>
      <c r="K132" s="5">
        <v>1655995755885</v>
      </c>
      <c r="L132" s="5">
        <v>2229615368374</v>
      </c>
      <c r="M132" s="5">
        <v>1615844132112</v>
      </c>
    </row>
    <row r="133" spans="2:13" ht="15.5" x14ac:dyDescent="0.35">
      <c r="C133" t="s">
        <v>406</v>
      </c>
      <c r="D133" s="5">
        <v>1126146000000</v>
      </c>
      <c r="E133" s="5">
        <v>1742032601307</v>
      </c>
      <c r="F133" s="5">
        <v>1061785499016</v>
      </c>
      <c r="G133" s="5">
        <v>960495899677</v>
      </c>
      <c r="I133" s="5">
        <v>4817649000000</v>
      </c>
      <c r="J133" s="5">
        <v>5822040500698</v>
      </c>
      <c r="K133" s="5">
        <v>4544018609719</v>
      </c>
      <c r="L133" s="5">
        <v>5651235459288</v>
      </c>
      <c r="M133" s="5">
        <v>4547281071132</v>
      </c>
    </row>
    <row r="134" spans="2:13" ht="15.5" x14ac:dyDescent="0.35">
      <c r="C134" t="s">
        <v>300</v>
      </c>
      <c r="D134" s="5">
        <v>-538237000000</v>
      </c>
      <c r="E134" s="5">
        <v>-1078547229721</v>
      </c>
      <c r="F134" s="5">
        <v>-44138993101</v>
      </c>
      <c r="G134" s="5">
        <v>-556171777178</v>
      </c>
      <c r="I134" s="5">
        <v>-2107650000000</v>
      </c>
      <c r="J134" s="5">
        <v>-2010568443153</v>
      </c>
      <c r="K134" s="5">
        <v>-1768175380863</v>
      </c>
      <c r="L134" s="5">
        <v>-1920298048696</v>
      </c>
      <c r="M134" s="5">
        <v>-1864410405702</v>
      </c>
    </row>
    <row r="135" spans="2:13" ht="15.5" x14ac:dyDescent="0.35">
      <c r="C135" t="s">
        <v>299</v>
      </c>
      <c r="D135" s="5">
        <v>-123217000000</v>
      </c>
      <c r="E135" s="5">
        <v>-118489971126</v>
      </c>
      <c r="F135" s="5">
        <v>-117578095355</v>
      </c>
      <c r="G135" s="5">
        <v>-107094933519</v>
      </c>
      <c r="I135" s="5">
        <v>-456255000000</v>
      </c>
      <c r="J135" s="5">
        <v>-365045444333</v>
      </c>
      <c r="K135" s="5">
        <v>-347250533496</v>
      </c>
      <c r="L135" s="5">
        <v>-620692627750</v>
      </c>
      <c r="M135" s="5">
        <v>-378140442747</v>
      </c>
    </row>
    <row r="136" spans="2:13" ht="15.5" x14ac:dyDescent="0.35">
      <c r="C136" t="s">
        <v>851</v>
      </c>
      <c r="K136" s="5">
        <v>21227616360</v>
      </c>
      <c r="L136" s="5">
        <v>113366903526</v>
      </c>
      <c r="M136" s="5">
        <v>141563957502</v>
      </c>
    </row>
    <row r="137" spans="2:13" ht="15.5" x14ac:dyDescent="0.35">
      <c r="C137" t="s">
        <v>852</v>
      </c>
      <c r="D137" s="5">
        <v>57000000</v>
      </c>
      <c r="E137" s="5">
        <v>363236399</v>
      </c>
      <c r="F137" s="5">
        <v>944027241</v>
      </c>
      <c r="G137" s="5">
        <v>61736360</v>
      </c>
      <c r="I137" s="5">
        <v>1386000000</v>
      </c>
      <c r="J137" s="5">
        <v>544761200</v>
      </c>
      <c r="K137" s="5">
        <v>9021988262</v>
      </c>
      <c r="L137" s="5">
        <v>26765276183</v>
      </c>
    </row>
    <row r="138" spans="2:13" ht="15.5" x14ac:dyDescent="0.35">
      <c r="C138" t="s">
        <v>305</v>
      </c>
      <c r="D138" s="5">
        <v>9359000000</v>
      </c>
      <c r="E138" s="5">
        <v>12925584009</v>
      </c>
      <c r="F138" s="5">
        <v>10615568498</v>
      </c>
      <c r="G138" s="5">
        <v>11090847493</v>
      </c>
      <c r="I138" s="5">
        <v>46425000000</v>
      </c>
      <c r="J138" s="5">
        <v>36947708316</v>
      </c>
      <c r="K138" s="5">
        <v>19218060990</v>
      </c>
      <c r="L138" s="5">
        <v>15277361168</v>
      </c>
      <c r="M138" s="5">
        <v>15203804882</v>
      </c>
    </row>
    <row r="139" spans="2:13" ht="15.5" x14ac:dyDescent="0.35">
      <c r="C139" t="s">
        <v>598</v>
      </c>
      <c r="D139" s="5">
        <v>-44713000000</v>
      </c>
      <c r="E139" s="5">
        <v>-41677481388</v>
      </c>
      <c r="F139" s="5">
        <v>-45923073697</v>
      </c>
      <c r="G139" s="5">
        <v>-126975444915</v>
      </c>
      <c r="I139" s="5">
        <v>-269385000000</v>
      </c>
      <c r="J139" s="5">
        <v>-394239588737</v>
      </c>
      <c r="K139" s="5">
        <v>-230560185800</v>
      </c>
      <c r="L139" s="5">
        <v>-295748052794</v>
      </c>
      <c r="M139" s="5">
        <v>-118777535917</v>
      </c>
    </row>
    <row r="140" spans="2:13" ht="15.5" x14ac:dyDescent="0.35">
      <c r="C140" t="s">
        <v>301</v>
      </c>
      <c r="D140" s="5">
        <v>-111618000000</v>
      </c>
      <c r="E140" s="5">
        <v>-141438984197</v>
      </c>
      <c r="F140" s="5">
        <v>-119785693420</v>
      </c>
      <c r="G140" s="5">
        <v>-114561322383</v>
      </c>
      <c r="I140" s="5">
        <v>-506240000000</v>
      </c>
      <c r="J140" s="5">
        <v>-557182337754</v>
      </c>
      <c r="K140" s="5">
        <v>-591504419287</v>
      </c>
      <c r="L140" s="5">
        <v>-740290902551</v>
      </c>
      <c r="M140" s="5">
        <v>-726876317038</v>
      </c>
    </row>
    <row r="141" spans="2:13" ht="15.5" x14ac:dyDescent="0.35">
      <c r="C141" t="s">
        <v>152</v>
      </c>
      <c r="D141" s="5">
        <v>134572000000</v>
      </c>
      <c r="E141" s="5">
        <v>-205014323034</v>
      </c>
      <c r="F141" s="5">
        <v>110060922360</v>
      </c>
      <c r="G141" s="5">
        <v>-16688599326</v>
      </c>
      <c r="I141" s="5">
        <v>-446482000000</v>
      </c>
      <c r="J141" s="5">
        <v>-590447504145</v>
      </c>
      <c r="K141" s="5">
        <v>-469104110831</v>
      </c>
      <c r="L141" s="5">
        <v>-187317184675</v>
      </c>
      <c r="M141" s="5">
        <v>378516239081</v>
      </c>
    </row>
    <row r="142" spans="2:13" ht="15.5" x14ac:dyDescent="0.35">
      <c r="C142" t="s">
        <v>142</v>
      </c>
      <c r="D142" s="5">
        <v>-474409000000</v>
      </c>
      <c r="E142" s="5">
        <v>-437511160649</v>
      </c>
      <c r="F142" s="5">
        <v>-434212687472</v>
      </c>
      <c r="G142" s="5">
        <v>-333125151879</v>
      </c>
      <c r="I142" s="5">
        <v>-1547487000000</v>
      </c>
      <c r="J142" s="5">
        <v>-1258333647080</v>
      </c>
      <c r="K142" s="5">
        <v>-1265575517028</v>
      </c>
      <c r="L142" s="5">
        <v>-1875316577936</v>
      </c>
      <c r="M142" s="5">
        <v>-1430828437913</v>
      </c>
    </row>
    <row r="143" spans="2:13" ht="15.5" x14ac:dyDescent="0.35">
      <c r="C143" t="s">
        <v>853</v>
      </c>
      <c r="L143" s="5">
        <v>31111154779</v>
      </c>
      <c r="M143" s="5">
        <v>4166575631</v>
      </c>
    </row>
    <row r="144" spans="2:13" ht="15.5" x14ac:dyDescent="0.35">
      <c r="C144" t="s">
        <v>481</v>
      </c>
      <c r="D144" s="5">
        <v>109000000</v>
      </c>
      <c r="E144" s="5">
        <v>346595329</v>
      </c>
      <c r="F144" s="5">
        <v>61075406</v>
      </c>
      <c r="G144" s="5">
        <v>2242329265</v>
      </c>
      <c r="I144" s="5">
        <v>2650000000</v>
      </c>
      <c r="J144" s="5">
        <v>9077951605</v>
      </c>
      <c r="K144" s="5">
        <v>600135168</v>
      </c>
      <c r="L144" s="5">
        <v>930424880</v>
      </c>
    </row>
    <row r="145" spans="3:13" ht="15.5" x14ac:dyDescent="0.35">
      <c r="C145" t="s">
        <v>416</v>
      </c>
      <c r="D145" s="5">
        <v>-7492000000</v>
      </c>
      <c r="E145" s="5">
        <v>-3841917832</v>
      </c>
      <c r="F145" s="5">
        <v>-53654488588</v>
      </c>
      <c r="G145" s="5">
        <v>-1599593580</v>
      </c>
      <c r="I145" s="5">
        <v>-61476000000</v>
      </c>
      <c r="J145" s="5">
        <v>-15575285986</v>
      </c>
      <c r="K145" s="5">
        <v>-9865589556</v>
      </c>
      <c r="L145" s="5">
        <v>-9393650935</v>
      </c>
      <c r="M145" s="5">
        <v>-4227929947</v>
      </c>
    </row>
    <row r="146" spans="3:13" ht="15.5" x14ac:dyDescent="0.35">
      <c r="C146" t="s">
        <v>854</v>
      </c>
      <c r="J146" s="5">
        <v>19000000000</v>
      </c>
    </row>
    <row r="147" spans="3:13" ht="15.5" x14ac:dyDescent="0.35">
      <c r="C147" t="s">
        <v>855</v>
      </c>
      <c r="J147" s="5">
        <v>-16000000000</v>
      </c>
    </row>
    <row r="148" spans="3:13" ht="15.5" x14ac:dyDescent="0.35">
      <c r="C148" t="s">
        <v>856</v>
      </c>
      <c r="M148" s="5">
        <v>2243001233</v>
      </c>
    </row>
    <row r="149" spans="3:13" ht="15.5" x14ac:dyDescent="0.35">
      <c r="C149" t="s">
        <v>857</v>
      </c>
      <c r="E149" s="5">
        <v>28118505810</v>
      </c>
      <c r="F149" s="5">
        <v>-10632442075</v>
      </c>
      <c r="G149" s="5">
        <v>-17486063735</v>
      </c>
      <c r="J149" s="5">
        <v>-29197431207</v>
      </c>
      <c r="K149" s="5">
        <v>-28655151146</v>
      </c>
      <c r="L149" s="5">
        <v>-28521736365</v>
      </c>
      <c r="M149" s="5">
        <v>-42925277176</v>
      </c>
    </row>
    <row r="150" spans="3:13" ht="15.5" x14ac:dyDescent="0.35">
      <c r="C150" t="s">
        <v>533</v>
      </c>
      <c r="L150" s="5">
        <v>-29238394752</v>
      </c>
      <c r="M150" s="5">
        <v>-33004042765</v>
      </c>
    </row>
    <row r="151" spans="3:13" ht="15.5" x14ac:dyDescent="0.35">
      <c r="C151" t="s">
        <v>353</v>
      </c>
      <c r="D151" s="5">
        <v>-31011000000</v>
      </c>
      <c r="E151" s="5">
        <v>-33518345885</v>
      </c>
      <c r="F151" s="5">
        <v>-82050103140</v>
      </c>
      <c r="G151" s="5">
        <v>7258449025</v>
      </c>
      <c r="I151" s="5">
        <v>-164536000000</v>
      </c>
      <c r="J151" s="5">
        <v>-102827042856</v>
      </c>
      <c r="K151" s="5">
        <v>-281918048857</v>
      </c>
      <c r="L151" s="5">
        <v>-180113777986</v>
      </c>
      <c r="M151" s="5">
        <v>-354173978266</v>
      </c>
    </row>
    <row r="152" spans="3:13" ht="15.5" x14ac:dyDescent="0.35">
      <c r="C152" t="s">
        <v>151</v>
      </c>
      <c r="D152" s="5">
        <v>-436015000000</v>
      </c>
      <c r="E152" s="5">
        <v>-428615998071</v>
      </c>
      <c r="F152" s="5">
        <v>-287936729075</v>
      </c>
      <c r="G152" s="5">
        <v>-323540272854</v>
      </c>
      <c r="I152" s="5">
        <v>-1324125000000</v>
      </c>
      <c r="J152" s="5">
        <v>-1122811838636</v>
      </c>
      <c r="K152" s="5">
        <v>-945736862637</v>
      </c>
      <c r="L152" s="5">
        <v>-1660090597557</v>
      </c>
      <c r="M152" s="5">
        <v>-1002906786623</v>
      </c>
    </row>
    <row r="153" spans="3:13" ht="15.5" x14ac:dyDescent="0.35">
      <c r="C153" t="s">
        <v>153</v>
      </c>
      <c r="D153" s="5">
        <v>134572000000</v>
      </c>
      <c r="E153" s="5">
        <v>-205014323034</v>
      </c>
      <c r="F153" s="5">
        <v>110060922360</v>
      </c>
      <c r="G153" s="5">
        <v>-16688599326</v>
      </c>
      <c r="I153" s="5">
        <v>-446482000000</v>
      </c>
      <c r="J153" s="5">
        <v>-590447504145</v>
      </c>
      <c r="K153" s="5">
        <v>-469104110831</v>
      </c>
      <c r="L153" s="5">
        <v>-187317184675</v>
      </c>
      <c r="M153" s="5">
        <v>378516239081</v>
      </c>
    </row>
    <row r="154" spans="3:13" ht="15.5" x14ac:dyDescent="0.35">
      <c r="C154" t="s">
        <v>858</v>
      </c>
    </row>
    <row r="155" spans="3:13" ht="15.5" x14ac:dyDescent="0.35">
      <c r="C155" t="s">
        <v>859</v>
      </c>
      <c r="L155" s="5">
        <v>1000083862800</v>
      </c>
    </row>
    <row r="156" spans="3:13" ht="15.5" x14ac:dyDescent="0.35">
      <c r="C156" t="s">
        <v>288</v>
      </c>
      <c r="D156" s="5">
        <v>-243900000000</v>
      </c>
      <c r="E156" s="5">
        <v>-3615947000000</v>
      </c>
      <c r="F156" s="5">
        <v>3098359472785</v>
      </c>
      <c r="G156" s="5">
        <v>-2829658472785</v>
      </c>
      <c r="I156" s="5">
        <v>-3701947000000</v>
      </c>
      <c r="J156" s="5">
        <v>-1489325768627</v>
      </c>
      <c r="K156" s="5">
        <v>-1867619773077</v>
      </c>
      <c r="L156" s="5">
        <v>-1199140096435</v>
      </c>
      <c r="M156" s="5">
        <v>-1032960077254</v>
      </c>
    </row>
    <row r="157" spans="3:13" ht="15.5" x14ac:dyDescent="0.35">
      <c r="C157" t="s">
        <v>860</v>
      </c>
      <c r="E157" s="5">
        <v>-3168649192</v>
      </c>
      <c r="F157" s="5">
        <v>-3086613997</v>
      </c>
      <c r="G157" s="5">
        <v>-2013736811</v>
      </c>
      <c r="I157" s="5">
        <v>-12205000000</v>
      </c>
      <c r="J157" s="5">
        <v>-11135222442</v>
      </c>
      <c r="K157" s="5">
        <v>-34113568652</v>
      </c>
      <c r="L157" s="5">
        <v>-32484686187</v>
      </c>
      <c r="M157" s="5">
        <v>-29675052297</v>
      </c>
    </row>
    <row r="158" spans="3:13" ht="15.5" x14ac:dyDescent="0.35">
      <c r="C158" t="s">
        <v>861</v>
      </c>
      <c r="J158" s="5">
        <v>277648821450</v>
      </c>
      <c r="K158" s="5">
        <v>485088623250</v>
      </c>
      <c r="M158" s="5">
        <v>500000000000</v>
      </c>
    </row>
    <row r="159" spans="3:13" ht="15.5" x14ac:dyDescent="0.35">
      <c r="C159" t="s">
        <v>749</v>
      </c>
      <c r="M159" s="5">
        <v>1813370280000</v>
      </c>
    </row>
    <row r="160" spans="3:13" ht="15.5" x14ac:dyDescent="0.35">
      <c r="C160" t="s">
        <v>862</v>
      </c>
      <c r="D160" s="5">
        <v>-3168000000</v>
      </c>
      <c r="E160" s="5">
        <v>-23140154873</v>
      </c>
      <c r="F160" s="5">
        <v>-3093112414</v>
      </c>
      <c r="G160" s="5">
        <v>-3168732713</v>
      </c>
      <c r="I160" s="5">
        <v>-32468000000</v>
      </c>
      <c r="J160" s="5">
        <v>-32101772674</v>
      </c>
      <c r="K160" s="5">
        <v>-13096150074</v>
      </c>
      <c r="L160" s="5">
        <v>-20907988572</v>
      </c>
      <c r="M160" s="5">
        <v>-19639949088</v>
      </c>
    </row>
    <row r="161" spans="2:13" ht="15.5" x14ac:dyDescent="0.35">
      <c r="C161" t="s">
        <v>863</v>
      </c>
      <c r="D161" s="5">
        <v>381640000000</v>
      </c>
      <c r="E161" s="5">
        <v>149999508247</v>
      </c>
      <c r="F161" s="5">
        <v>447273148770</v>
      </c>
      <c r="G161" s="5">
        <v>2818152342983</v>
      </c>
      <c r="I161" s="5">
        <v>3442288000000</v>
      </c>
      <c r="J161" s="5">
        <v>2064227259598</v>
      </c>
      <c r="K161" s="5">
        <v>1970090380972</v>
      </c>
      <c r="L161" s="5">
        <v>1890987375370</v>
      </c>
      <c r="M161" s="5">
        <v>3460532329720</v>
      </c>
    </row>
    <row r="162" spans="2:13" ht="15.5" x14ac:dyDescent="0.35">
      <c r="C162" t="s">
        <v>864</v>
      </c>
    </row>
    <row r="163" spans="2:13" ht="15.5" x14ac:dyDescent="0.35">
      <c r="C163" t="s">
        <v>865</v>
      </c>
      <c r="M163" s="5">
        <v>-1155332640000</v>
      </c>
    </row>
    <row r="164" spans="2:13" ht="15.5" x14ac:dyDescent="0.35">
      <c r="C164" t="s">
        <v>866</v>
      </c>
      <c r="J164" s="5">
        <v>-12000000</v>
      </c>
    </row>
    <row r="165" spans="2:13" ht="15.5" x14ac:dyDescent="0.35">
      <c r="C165" t="s">
        <v>867</v>
      </c>
      <c r="L165" s="5">
        <v>-18771788851</v>
      </c>
    </row>
    <row r="166" spans="2:13" ht="15.5" x14ac:dyDescent="0.35">
      <c r="C166" t="s">
        <v>849</v>
      </c>
      <c r="E166" s="5">
        <v>3287241972784</v>
      </c>
      <c r="F166" s="5">
        <v>-3429391972784</v>
      </c>
      <c r="I166" s="5">
        <v>-142150000000</v>
      </c>
      <c r="J166" s="5">
        <v>-1122100000000</v>
      </c>
      <c r="K166" s="5">
        <v>-524365000000</v>
      </c>
      <c r="L166" s="5">
        <v>-347000000000</v>
      </c>
    </row>
    <row r="167" spans="2:13" ht="15.5" x14ac:dyDescent="0.35">
      <c r="C167" t="s">
        <v>343</v>
      </c>
      <c r="L167" s="5">
        <v>-460000000000</v>
      </c>
    </row>
    <row r="168" spans="2:13" ht="15.5" x14ac:dyDescent="0.35">
      <c r="C168" t="s">
        <v>868</v>
      </c>
      <c r="M168" s="5">
        <v>-844408372000</v>
      </c>
    </row>
    <row r="169" spans="2:13" ht="15.5" x14ac:dyDescent="0.35">
      <c r="C169" t="s">
        <v>869</v>
      </c>
      <c r="D169" s="5">
        <v>-247068000000</v>
      </c>
      <c r="E169" s="5">
        <v>-355013831281</v>
      </c>
      <c r="F169" s="5">
        <v>-337212226410</v>
      </c>
      <c r="G169" s="5">
        <v>-2834840942309</v>
      </c>
      <c r="I169" s="5">
        <v>-3888770000000</v>
      </c>
      <c r="J169" s="5">
        <v>-2654674763743</v>
      </c>
      <c r="K169" s="5">
        <v>-2439194491803</v>
      </c>
      <c r="L169" s="5">
        <v>-2078304560045</v>
      </c>
      <c r="M169" s="5">
        <v>-3082016090639</v>
      </c>
    </row>
    <row r="170" spans="2:13" ht="15.5" x14ac:dyDescent="0.35">
      <c r="C170" t="s">
        <v>165</v>
      </c>
      <c r="D170" s="5">
        <v>-22060000000</v>
      </c>
      <c r="E170" s="5">
        <v>-267357728400</v>
      </c>
      <c r="F170" s="5">
        <v>421767474070</v>
      </c>
      <c r="G170" s="5">
        <v>-282968745670</v>
      </c>
      <c r="I170" s="5">
        <v>-468039000000</v>
      </c>
      <c r="J170" s="5">
        <v>683716005012</v>
      </c>
      <c r="K170" s="5">
        <v>-78683871974</v>
      </c>
      <c r="L170" s="5">
        <v>166981605763</v>
      </c>
      <c r="M170" s="5">
        <v>563531933280</v>
      </c>
    </row>
    <row r="171" spans="2:13" ht="15.5" x14ac:dyDescent="0.35">
      <c r="C171" t="s">
        <v>166</v>
      </c>
      <c r="D171" s="5">
        <v>1365807000000</v>
      </c>
      <c r="E171" s="5">
        <v>-186961</v>
      </c>
      <c r="G171" s="5">
        <v>186961</v>
      </c>
      <c r="I171" s="5">
        <v>1819585000000</v>
      </c>
      <c r="J171" s="5">
        <v>1135723400617</v>
      </c>
      <c r="K171" s="5">
        <v>1211090412973</v>
      </c>
      <c r="L171" s="5">
        <v>1059195935019</v>
      </c>
      <c r="M171" s="5">
        <v>494777973772</v>
      </c>
    </row>
    <row r="172" spans="2:13" ht="15.5" x14ac:dyDescent="0.35">
      <c r="C172" t="s">
        <v>870</v>
      </c>
      <c r="D172" s="5">
        <v>7198000000</v>
      </c>
      <c r="E172" s="5">
        <v>5533800992</v>
      </c>
      <c r="F172" s="5">
        <v>9123488703</v>
      </c>
      <c r="G172" s="5">
        <v>-7003289695</v>
      </c>
      <c r="I172" s="5">
        <v>14261000000</v>
      </c>
      <c r="J172" s="5">
        <v>145781332</v>
      </c>
      <c r="K172" s="5">
        <v>3316859618</v>
      </c>
      <c r="L172" s="5">
        <v>3912872191</v>
      </c>
      <c r="M172" s="5">
        <v>886027967</v>
      </c>
    </row>
    <row r="173" spans="2:13" ht="15.5" x14ac:dyDescent="0.35">
      <c r="C173" t="s">
        <v>168</v>
      </c>
      <c r="D173" s="5">
        <v>1350945000000</v>
      </c>
      <c r="E173" s="5">
        <v>-261824114369</v>
      </c>
      <c r="F173" s="5">
        <v>430890962773</v>
      </c>
      <c r="G173" s="5">
        <v>-289971848404</v>
      </c>
      <c r="I173" s="5">
        <v>1365807000000</v>
      </c>
      <c r="J173" s="5">
        <v>1819585186961</v>
      </c>
      <c r="K173" s="5">
        <v>1135723400617</v>
      </c>
      <c r="L173" s="5">
        <v>1230090412973</v>
      </c>
      <c r="M173" s="5">
        <v>1059195935019</v>
      </c>
    </row>
    <row r="175" spans="2:13" ht="15.5" x14ac:dyDescent="0.35">
      <c r="B175" t="s">
        <v>169</v>
      </c>
      <c r="C175" t="s">
        <v>11</v>
      </c>
      <c r="D175" s="5">
        <v>23650000000</v>
      </c>
      <c r="E175" s="5">
        <v>23650000000</v>
      </c>
      <c r="F175" s="5">
        <v>23650000000</v>
      </c>
      <c r="G175" s="5">
        <v>23650000000</v>
      </c>
      <c r="I175" s="5">
        <v>23650000000</v>
      </c>
      <c r="J175" s="5">
        <v>23650000000</v>
      </c>
      <c r="K175" s="5">
        <v>23650000000</v>
      </c>
      <c r="L175" s="5">
        <v>23650000000</v>
      </c>
      <c r="M175" s="5">
        <v>0</v>
      </c>
    </row>
    <row r="176" spans="2:13" ht="15.5" x14ac:dyDescent="0.35">
      <c r="C176" t="s">
        <v>170</v>
      </c>
      <c r="D176" s="6">
        <v>5.45</v>
      </c>
      <c r="E176" s="6">
        <v>8.98</v>
      </c>
      <c r="F176" s="6">
        <v>2.76</v>
      </c>
      <c r="G176" s="6">
        <v>2.8</v>
      </c>
    </row>
    <row r="177" spans="3:7" ht="15.5" x14ac:dyDescent="0.35">
      <c r="C177" t="s">
        <v>171</v>
      </c>
      <c r="D177" s="6">
        <v>796.33</v>
      </c>
      <c r="E177" s="6">
        <v>1341.87</v>
      </c>
      <c r="F177" s="6">
        <v>156.52000000000001</v>
      </c>
      <c r="G177" s="6">
        <v>154.29</v>
      </c>
    </row>
    <row r="178" spans="3:7" ht="15.5" x14ac:dyDescent="0.35">
      <c r="C178" t="s">
        <v>59</v>
      </c>
      <c r="D178" s="6">
        <v>106.61</v>
      </c>
      <c r="E178" s="6">
        <v>239.01</v>
      </c>
      <c r="F178" s="6">
        <v>10.43</v>
      </c>
      <c r="G178" s="6">
        <v>10.94</v>
      </c>
    </row>
    <row r="179" spans="3:7" ht="15.5" x14ac:dyDescent="0.35">
      <c r="C179" t="s">
        <v>172</v>
      </c>
      <c r="D179" s="5">
        <v>506660000000</v>
      </c>
      <c r="E179" s="5">
        <v>665330000000</v>
      </c>
      <c r="F179" s="5">
        <v>436950000000</v>
      </c>
      <c r="G179" s="5">
        <v>436370000000</v>
      </c>
    </row>
    <row r="180" spans="3:7" ht="15.5" x14ac:dyDescent="0.35">
      <c r="C180" t="s">
        <v>173</v>
      </c>
      <c r="D180" s="6">
        <v>8.6E-3</v>
      </c>
      <c r="E180" s="6">
        <v>1.44E-2</v>
      </c>
      <c r="F180" s="6">
        <v>4.5000000000000005E-3</v>
      </c>
      <c r="G180" s="6">
        <v>4.5999999999999999E-3</v>
      </c>
    </row>
    <row r="181" spans="3:7" ht="15.5" x14ac:dyDescent="0.35">
      <c r="C181" t="s">
        <v>174</v>
      </c>
      <c r="D181" s="6">
        <v>1.6E-2</v>
      </c>
      <c r="E181" s="6">
        <v>2.6800000000000001E-2</v>
      </c>
      <c r="F181" s="6">
        <v>8.5000000000000006E-3</v>
      </c>
      <c r="G181" s="6">
        <v>8.8000000000000005E-3</v>
      </c>
    </row>
    <row r="182" spans="3:7" ht="15.5" x14ac:dyDescent="0.35">
      <c r="C182" t="s">
        <v>175</v>
      </c>
      <c r="D182" s="6">
        <v>2.29E-2</v>
      </c>
      <c r="E182" s="6">
        <v>3.2899999999999999E-2</v>
      </c>
      <c r="F182" s="6">
        <v>1.8000000000000002E-2</v>
      </c>
      <c r="G182" s="6">
        <v>1.8799999999999997E-2</v>
      </c>
    </row>
    <row r="183" spans="3:7" ht="15.5" x14ac:dyDescent="0.35">
      <c r="C183" t="s">
        <v>176</v>
      </c>
      <c r="D183" s="6">
        <v>2.64</v>
      </c>
      <c r="E183" s="6">
        <v>3.09</v>
      </c>
      <c r="F183" s="6">
        <v>1.72</v>
      </c>
      <c r="G183" s="6">
        <v>1.77</v>
      </c>
    </row>
    <row r="184" spans="3:7" ht="15.5" x14ac:dyDescent="0.35">
      <c r="C184" t="s">
        <v>325</v>
      </c>
      <c r="D184" s="5">
        <v>8061000000000</v>
      </c>
      <c r="E184" s="5">
        <v>7914000000000</v>
      </c>
      <c r="F184" s="5">
        <v>7652000000000</v>
      </c>
      <c r="G184" s="5">
        <v>7568000000000</v>
      </c>
    </row>
    <row r="185" spans="3:7" ht="15.5" x14ac:dyDescent="0.35">
      <c r="C185" t="s">
        <v>177</v>
      </c>
      <c r="D185" s="6">
        <v>12.73</v>
      </c>
      <c r="E185" s="5">
        <v>36</v>
      </c>
      <c r="F185" s="6">
        <v>1.33</v>
      </c>
      <c r="G185" s="6">
        <v>1.35</v>
      </c>
    </row>
    <row r="186" spans="3:7" ht="15.5" x14ac:dyDescent="0.35">
      <c r="C186" t="s">
        <v>178</v>
      </c>
      <c r="D186" s="6">
        <v>340.87</v>
      </c>
      <c r="E186" s="6">
        <v>334.68</v>
      </c>
      <c r="F186" s="6">
        <v>323.62</v>
      </c>
      <c r="G186" s="6">
        <v>320.05</v>
      </c>
    </row>
    <row r="187" spans="3:7" ht="15.5" x14ac:dyDescent="0.35">
      <c r="C187" t="s">
        <v>179</v>
      </c>
      <c r="D187" s="6">
        <v>12.82</v>
      </c>
      <c r="E187" s="6">
        <v>36.26</v>
      </c>
      <c r="F187" s="6">
        <v>1.35</v>
      </c>
      <c r="G187" s="6">
        <v>1.35</v>
      </c>
    </row>
    <row r="188" spans="3:7" ht="15.5" x14ac:dyDescent="0.35">
      <c r="C188" t="s">
        <v>180</v>
      </c>
      <c r="D188" s="6">
        <v>338.51</v>
      </c>
      <c r="E188" s="6">
        <v>332.31</v>
      </c>
      <c r="F188" s="6">
        <v>321.07</v>
      </c>
      <c r="G188" s="6">
        <v>319.55</v>
      </c>
    </row>
    <row r="189" spans="3:7" ht="15.5" x14ac:dyDescent="0.35">
      <c r="C189" t="s">
        <v>181</v>
      </c>
      <c r="D189" s="5">
        <v>1844000000000</v>
      </c>
      <c r="E189" s="5">
        <v>1566000000000</v>
      </c>
      <c r="F189" s="5">
        <v>1605000000000</v>
      </c>
      <c r="G189" s="5">
        <v>1234000000000</v>
      </c>
    </row>
    <row r="190" spans="3:7" ht="15.5" x14ac:dyDescent="0.35">
      <c r="C190" t="s">
        <v>182</v>
      </c>
      <c r="D190" s="5">
        <v>3634000000000</v>
      </c>
      <c r="E190" s="5">
        <v>3779000000000</v>
      </c>
      <c r="F190" s="5">
        <v>3876000000000</v>
      </c>
      <c r="G190" s="5">
        <v>4140000000000</v>
      </c>
    </row>
    <row r="191" spans="3:7" ht="15.5" x14ac:dyDescent="0.35">
      <c r="C191" t="s">
        <v>258</v>
      </c>
      <c r="D191" s="5">
        <v>8061000000000</v>
      </c>
      <c r="E191" s="5">
        <v>7914000000000</v>
      </c>
      <c r="F191" s="5">
        <v>7652000000000</v>
      </c>
      <c r="G191" s="5">
        <v>7568000000000</v>
      </c>
    </row>
    <row r="192" spans="3:7" ht="15.5" x14ac:dyDescent="0.35">
      <c r="C192" t="s">
        <v>23</v>
      </c>
      <c r="D192" s="5">
        <v>5478000000000</v>
      </c>
      <c r="E192" s="5">
        <v>5345000000000</v>
      </c>
      <c r="F192" s="5">
        <v>5481000000000</v>
      </c>
      <c r="G192" s="5">
        <v>5374000000000</v>
      </c>
    </row>
    <row r="193" spans="3:13" ht="15.5" x14ac:dyDescent="0.35">
      <c r="C193" t="s">
        <v>20</v>
      </c>
      <c r="D193" s="5">
        <v>4127000000000</v>
      </c>
      <c r="E193" s="5">
        <v>3980000000000</v>
      </c>
      <c r="F193" s="5">
        <v>3854000000000</v>
      </c>
      <c r="G193" s="5">
        <v>4177000000000</v>
      </c>
    </row>
    <row r="194" spans="3:13" ht="15.5" x14ac:dyDescent="0.35">
      <c r="C194" t="s">
        <v>184</v>
      </c>
      <c r="D194" s="5">
        <v>1378000000000</v>
      </c>
      <c r="E194" s="5">
        <v>1482000000000</v>
      </c>
      <c r="F194" s="5">
        <v>1637000000000</v>
      </c>
      <c r="G194" s="5">
        <v>1716000000000</v>
      </c>
    </row>
    <row r="195" spans="3:13" ht="15.5" x14ac:dyDescent="0.35">
      <c r="C195" t="s">
        <v>185</v>
      </c>
      <c r="D195" s="5">
        <v>318000000000</v>
      </c>
      <c r="E195" s="5">
        <v>375000000000</v>
      </c>
      <c r="F195" s="5">
        <v>746000000000</v>
      </c>
      <c r="G195" s="5">
        <v>67000000000</v>
      </c>
    </row>
    <row r="196" spans="3:13" ht="15.5" x14ac:dyDescent="0.35">
      <c r="C196" t="s">
        <v>186</v>
      </c>
      <c r="D196" s="5">
        <v>-444000000000</v>
      </c>
      <c r="E196" s="5">
        <v>-432000000000</v>
      </c>
      <c r="F196" s="5">
        <v>-342000000000</v>
      </c>
      <c r="G196" s="5">
        <v>-325000000000</v>
      </c>
    </row>
    <row r="197" spans="3:13" ht="15.5" x14ac:dyDescent="0.35">
      <c r="C197" t="s">
        <v>12</v>
      </c>
      <c r="D197" s="5">
        <v>-126000000000</v>
      </c>
      <c r="E197" s="5">
        <v>-57000000000</v>
      </c>
      <c r="F197" s="5">
        <v>404000000000</v>
      </c>
      <c r="G197" s="5">
        <v>-258000000000</v>
      </c>
    </row>
    <row r="198" spans="3:13" ht="15.5" x14ac:dyDescent="0.35">
      <c r="C198" t="s">
        <v>15</v>
      </c>
      <c r="D198" s="6">
        <v>-5.32</v>
      </c>
      <c r="E198" s="6">
        <v>-2.42</v>
      </c>
      <c r="F198" s="6">
        <v>17.100000000000001</v>
      </c>
      <c r="G198" s="6">
        <v>-10.92</v>
      </c>
    </row>
    <row r="199" spans="3:13" ht="15.5" x14ac:dyDescent="0.35">
      <c r="C199" t="s">
        <v>44</v>
      </c>
      <c r="I199" s="6">
        <v>18.97</v>
      </c>
      <c r="J199" s="6">
        <v>10.38</v>
      </c>
      <c r="K199" s="6">
        <v>23.86</v>
      </c>
      <c r="L199" s="6">
        <v>24.51</v>
      </c>
      <c r="M199" s="6">
        <v>427972.3</v>
      </c>
    </row>
    <row r="200" spans="3:13" ht="15.5" x14ac:dyDescent="0.35">
      <c r="C200" t="s">
        <v>58</v>
      </c>
      <c r="I200" s="6">
        <v>635.21</v>
      </c>
      <c r="J200" s="6">
        <v>45.28</v>
      </c>
      <c r="K200" s="6">
        <v>18.940000000000001</v>
      </c>
      <c r="L200" s="6">
        <v>22.85</v>
      </c>
      <c r="M200" s="5">
        <v>0</v>
      </c>
    </row>
    <row r="201" spans="3:13" ht="15.5" x14ac:dyDescent="0.35">
      <c r="C201" t="s">
        <v>61</v>
      </c>
      <c r="I201" s="6">
        <v>71.23</v>
      </c>
      <c r="J201" s="6">
        <v>2.79</v>
      </c>
      <c r="K201" s="6">
        <v>2.48</v>
      </c>
      <c r="L201" s="6">
        <v>2.85</v>
      </c>
      <c r="M201" s="5">
        <v>0</v>
      </c>
    </row>
    <row r="202" spans="3:13" ht="15.5" x14ac:dyDescent="0.35">
      <c r="C202" t="s">
        <v>187</v>
      </c>
      <c r="I202" s="5">
        <v>2008040000000</v>
      </c>
      <c r="J202" s="5">
        <v>1828190000000</v>
      </c>
      <c r="K202" s="5">
        <v>2238420000000</v>
      </c>
      <c r="L202" s="5">
        <v>2199090000000</v>
      </c>
      <c r="M202" s="5">
        <v>2084460000000</v>
      </c>
    </row>
    <row r="203" spans="3:13" ht="15.5" x14ac:dyDescent="0.35">
      <c r="C203" t="s">
        <v>188</v>
      </c>
      <c r="I203" s="6">
        <v>3.04E-2</v>
      </c>
      <c r="J203" s="6">
        <v>1.6799999999999999E-2</v>
      </c>
      <c r="K203" s="6">
        <v>3.7900000000000003E-2</v>
      </c>
      <c r="L203" s="6">
        <v>3.8800000000000001E-2</v>
      </c>
      <c r="M203" s="6">
        <v>3.9699999999999999E-2</v>
      </c>
    </row>
    <row r="204" spans="3:13" ht="15.5" x14ac:dyDescent="0.35">
      <c r="C204" t="s">
        <v>189</v>
      </c>
      <c r="I204" s="6">
        <v>5.67E-2</v>
      </c>
      <c r="J204" s="6">
        <v>3.32E-2</v>
      </c>
      <c r="K204" s="6">
        <v>8.1500000000000003E-2</v>
      </c>
      <c r="L204" s="6">
        <v>9.2899999999999996E-2</v>
      </c>
      <c r="M204" s="6">
        <v>0.127</v>
      </c>
    </row>
    <row r="205" spans="3:13" ht="15.5" x14ac:dyDescent="0.35">
      <c r="C205" t="s">
        <v>190</v>
      </c>
      <c r="I205" s="6">
        <v>9.1300000000000006E-2</v>
      </c>
      <c r="J205" s="6">
        <v>9.1499999999999998E-2</v>
      </c>
      <c r="K205" s="6">
        <v>0.1303</v>
      </c>
      <c r="L205" s="6">
        <v>0.13589999999999999</v>
      </c>
      <c r="M205" s="6">
        <v>0.27739999999999998</v>
      </c>
    </row>
    <row r="206" spans="3:13" ht="15.5" x14ac:dyDescent="0.35">
      <c r="C206" t="s">
        <v>191</v>
      </c>
      <c r="I206" s="6">
        <v>2.15</v>
      </c>
      <c r="J206" s="6">
        <v>1.83</v>
      </c>
      <c r="K206" s="6">
        <v>2.33</v>
      </c>
      <c r="L206" s="6">
        <v>2.09</v>
      </c>
      <c r="M206" s="6">
        <v>1.99</v>
      </c>
    </row>
    <row r="207" spans="3:13" ht="15.5" x14ac:dyDescent="0.35">
      <c r="C207" t="s">
        <v>55</v>
      </c>
      <c r="I207" s="5">
        <v>36</v>
      </c>
      <c r="J207" s="6">
        <v>1.5</v>
      </c>
      <c r="K207" s="6">
        <v>1.54</v>
      </c>
      <c r="L207" s="6">
        <v>2.12</v>
      </c>
      <c r="M207" s="5">
        <v>0</v>
      </c>
    </row>
    <row r="208" spans="3:13" ht="15.5" x14ac:dyDescent="0.35">
      <c r="C208" t="s">
        <v>52</v>
      </c>
      <c r="I208" s="6">
        <v>334.68</v>
      </c>
      <c r="J208" s="6">
        <v>312.52999999999997</v>
      </c>
      <c r="K208" s="6">
        <v>292.81</v>
      </c>
      <c r="L208" s="6">
        <v>263.83</v>
      </c>
      <c r="M208" s="6">
        <v>3369774.13</v>
      </c>
    </row>
    <row r="209" spans="2:13" ht="15.5" x14ac:dyDescent="0.35">
      <c r="C209" t="s">
        <v>192</v>
      </c>
      <c r="I209" s="6">
        <v>36.26</v>
      </c>
      <c r="J209" s="6">
        <v>1.51</v>
      </c>
      <c r="K209" s="6">
        <v>1.55</v>
      </c>
      <c r="L209" s="6">
        <v>2.13</v>
      </c>
      <c r="M209" s="5">
        <v>0</v>
      </c>
    </row>
    <row r="210" spans="2:13" ht="15.5" x14ac:dyDescent="0.35">
      <c r="C210" t="s">
        <v>193</v>
      </c>
      <c r="I210" s="6">
        <v>332.31</v>
      </c>
      <c r="J210" s="6">
        <v>311.91000000000003</v>
      </c>
      <c r="K210" s="6">
        <v>292.42</v>
      </c>
      <c r="L210" s="6">
        <v>263.39999999999998</v>
      </c>
      <c r="M210" s="6">
        <v>3364330.15</v>
      </c>
    </row>
    <row r="211" spans="2:13" ht="15.5" x14ac:dyDescent="0.35">
      <c r="C211" t="s">
        <v>194</v>
      </c>
      <c r="I211" s="5">
        <v>1566000000000</v>
      </c>
      <c r="J211" s="5">
        <v>1683000000000</v>
      </c>
      <c r="K211" s="5">
        <v>2609000000000</v>
      </c>
      <c r="L211" s="5">
        <v>1943000000000</v>
      </c>
      <c r="M211" s="5">
        <v>2039000000000</v>
      </c>
    </row>
    <row r="212" spans="2:13" ht="15.5" x14ac:dyDescent="0.35">
      <c r="C212" t="s">
        <v>195</v>
      </c>
      <c r="I212" s="5">
        <v>3779000000000</v>
      </c>
      <c r="J212" s="5">
        <v>4062000000000</v>
      </c>
      <c r="K212" s="5">
        <v>3772000000000</v>
      </c>
      <c r="L212" s="5">
        <v>4794000000000</v>
      </c>
      <c r="M212" s="5">
        <v>5857000000000</v>
      </c>
    </row>
    <row r="213" spans="2:13" ht="15.5" x14ac:dyDescent="0.35">
      <c r="C213" t="s">
        <v>25</v>
      </c>
      <c r="I213" s="5">
        <v>5345000000000</v>
      </c>
      <c r="J213" s="5">
        <v>5745000000000</v>
      </c>
      <c r="K213" s="5">
        <v>6380000000000</v>
      </c>
      <c r="L213" s="5">
        <v>6737000000000</v>
      </c>
      <c r="M213" s="5">
        <v>7896000000000</v>
      </c>
    </row>
    <row r="214" spans="2:13" ht="15.5" x14ac:dyDescent="0.35">
      <c r="C214" t="s">
        <v>22</v>
      </c>
      <c r="I214" s="5">
        <v>3980000000000</v>
      </c>
      <c r="J214" s="5">
        <v>3926000000000</v>
      </c>
      <c r="K214" s="5">
        <v>5245000000000</v>
      </c>
      <c r="L214" s="5">
        <v>5507000000000</v>
      </c>
      <c r="M214" s="5">
        <v>6837000000000</v>
      </c>
    </row>
    <row r="215" spans="2:13" ht="15.5" x14ac:dyDescent="0.35">
      <c r="C215" t="s">
        <v>196</v>
      </c>
      <c r="I215" s="5">
        <v>1482000000000</v>
      </c>
      <c r="J215" s="5">
        <v>1476000000000</v>
      </c>
      <c r="K215" s="5">
        <v>125000000000</v>
      </c>
      <c r="L215" s="5">
        <v>607000000000</v>
      </c>
      <c r="M215" s="5">
        <v>8000000000</v>
      </c>
    </row>
    <row r="216" spans="2:13" ht="15.5" x14ac:dyDescent="0.35">
      <c r="C216" t="s">
        <v>197</v>
      </c>
      <c r="I216" s="5">
        <v>1526000000000</v>
      </c>
      <c r="J216" s="5">
        <v>2532000000000</v>
      </c>
      <c r="K216" s="5">
        <v>1656000000000</v>
      </c>
      <c r="L216" s="5">
        <v>2230000000000</v>
      </c>
      <c r="M216" s="5">
        <v>1616000000000</v>
      </c>
    </row>
    <row r="217" spans="2:13" ht="15.5" x14ac:dyDescent="0.35">
      <c r="C217" t="s">
        <v>198</v>
      </c>
      <c r="I217" s="5">
        <v>-1386000000000</v>
      </c>
      <c r="J217" s="5">
        <v>-1138000000000</v>
      </c>
      <c r="K217" s="5">
        <v>-956000000000</v>
      </c>
      <c r="L217" s="5">
        <v>-1669000000000</v>
      </c>
      <c r="M217" s="5">
        <v>-1007000000000</v>
      </c>
    </row>
    <row r="218" spans="2:13" ht="15.5" x14ac:dyDescent="0.35">
      <c r="C218" t="s">
        <v>14</v>
      </c>
      <c r="I218" s="5">
        <v>140000000000</v>
      </c>
      <c r="J218" s="5">
        <v>1394000000000</v>
      </c>
      <c r="K218" s="5">
        <v>700000000000</v>
      </c>
      <c r="L218" s="5">
        <v>560000000000</v>
      </c>
      <c r="M218" s="5">
        <v>609000000000</v>
      </c>
    </row>
    <row r="219" spans="2:13" ht="15.5" x14ac:dyDescent="0.35">
      <c r="C219" t="s">
        <v>16</v>
      </c>
      <c r="I219" s="6">
        <v>5.93</v>
      </c>
      <c r="J219" s="6">
        <v>58.96</v>
      </c>
      <c r="K219" s="6">
        <v>29.62</v>
      </c>
      <c r="L219" s="6">
        <v>23.69</v>
      </c>
      <c r="M219" s="6">
        <v>449987.56</v>
      </c>
    </row>
    <row r="221" spans="2:13" ht="15.5" x14ac:dyDescent="0.35">
      <c r="B221" t="s">
        <v>199</v>
      </c>
      <c r="C221" t="s">
        <v>200</v>
      </c>
      <c r="D221" s="5">
        <v>129000000000</v>
      </c>
      <c r="E221" s="5">
        <v>212000000000</v>
      </c>
      <c r="F221" s="5">
        <v>65000000000</v>
      </c>
      <c r="G221" s="5">
        <v>66000000000</v>
      </c>
      <c r="H221" s="5">
        <v>515000000000</v>
      </c>
      <c r="I221" s="5">
        <v>448000000000</v>
      </c>
      <c r="J221" s="5">
        <v>245000000000</v>
      </c>
      <c r="K221" s="5">
        <v>564000000000</v>
      </c>
      <c r="L221" s="5">
        <v>580000000000</v>
      </c>
      <c r="M221" s="5">
        <v>579000000000</v>
      </c>
    </row>
    <row r="222" spans="2:13" ht="15.5" x14ac:dyDescent="0.35">
      <c r="C222" t="s">
        <v>326</v>
      </c>
      <c r="H222" s="5">
        <v>473000000000</v>
      </c>
      <c r="I222" s="5">
        <v>448000000000</v>
      </c>
      <c r="J222" s="5">
        <v>245000000000</v>
      </c>
      <c r="K222" s="5">
        <v>564000000000</v>
      </c>
      <c r="L222" s="5">
        <v>580000000000</v>
      </c>
    </row>
    <row r="223" spans="2:13" ht="15.5" x14ac:dyDescent="0.35">
      <c r="C223" t="s">
        <v>43</v>
      </c>
      <c r="D223" s="6">
        <v>2.7</v>
      </c>
      <c r="E223" s="6">
        <v>4.45</v>
      </c>
      <c r="F223" s="6">
        <v>1.36</v>
      </c>
      <c r="G223" s="6">
        <v>1.39</v>
      </c>
      <c r="H223" s="6">
        <v>10.79</v>
      </c>
      <c r="I223" s="6">
        <v>9.39</v>
      </c>
      <c r="J223" s="6">
        <v>5.14</v>
      </c>
      <c r="K223" s="6">
        <v>11.81</v>
      </c>
      <c r="L223" s="6">
        <v>12.13</v>
      </c>
      <c r="M223" s="6">
        <v>12.12</v>
      </c>
    </row>
    <row r="224" spans="2:13" ht="15.5" x14ac:dyDescent="0.35">
      <c r="C224" t="s">
        <v>327</v>
      </c>
      <c r="H224" s="6">
        <v>9.89</v>
      </c>
      <c r="I224" s="6">
        <v>9.39</v>
      </c>
      <c r="J224" s="6">
        <v>5.14</v>
      </c>
      <c r="K224" s="6">
        <v>11.81</v>
      </c>
      <c r="L224" s="6">
        <v>12.13</v>
      </c>
    </row>
    <row r="225" spans="3:13" ht="15.5" x14ac:dyDescent="0.35">
      <c r="C225" t="s">
        <v>201</v>
      </c>
      <c r="D225" s="5">
        <v>963000000000</v>
      </c>
      <c r="E225" s="5">
        <v>1192000000000</v>
      </c>
      <c r="F225" s="5">
        <v>979000000000</v>
      </c>
      <c r="G225" s="5">
        <v>933000000000</v>
      </c>
      <c r="H225" s="5">
        <v>3850000000000</v>
      </c>
      <c r="I225" s="5">
        <v>4000000000000</v>
      </c>
      <c r="J225" s="5">
        <v>3978000000000</v>
      </c>
      <c r="K225" s="5">
        <v>4306000000000</v>
      </c>
      <c r="L225" s="5">
        <v>4648000000000</v>
      </c>
      <c r="M225" s="5">
        <v>4180000000000</v>
      </c>
    </row>
    <row r="226" spans="3:13" ht="15.5" x14ac:dyDescent="0.35">
      <c r="C226" t="s">
        <v>328</v>
      </c>
      <c r="H226" s="5">
        <v>4067000000000</v>
      </c>
      <c r="I226" s="5">
        <v>4000000000000</v>
      </c>
      <c r="J226" s="5">
        <v>3978000000000</v>
      </c>
      <c r="K226" s="5">
        <v>4306000000000</v>
      </c>
      <c r="L226" s="5">
        <v>4648000000000</v>
      </c>
    </row>
    <row r="227" spans="3:13" ht="15.5" x14ac:dyDescent="0.35">
      <c r="C227" t="s">
        <v>202</v>
      </c>
      <c r="I227" s="6">
        <v>709.25</v>
      </c>
    </row>
    <row r="228" spans="3:13" ht="15.5" x14ac:dyDescent="0.35">
      <c r="C228" t="s">
        <v>203</v>
      </c>
      <c r="I228" s="6">
        <v>773.13</v>
      </c>
    </row>
    <row r="229" spans="3:13" ht="15.5" x14ac:dyDescent="0.35">
      <c r="C229" t="s">
        <v>204</v>
      </c>
      <c r="I229" s="6">
        <v>7.49</v>
      </c>
    </row>
    <row r="230" spans="3:13" ht="15.5" x14ac:dyDescent="0.35">
      <c r="C230" t="s">
        <v>205</v>
      </c>
      <c r="I230" s="6">
        <v>1.2999999999999999E-3</v>
      </c>
    </row>
    <row r="231" spans="3:13" ht="15.5" x14ac:dyDescent="0.35">
      <c r="C231" t="s">
        <v>206</v>
      </c>
      <c r="I231" s="6">
        <v>89.85</v>
      </c>
    </row>
    <row r="232" spans="3:13" ht="15.5" x14ac:dyDescent="0.35">
      <c r="C232" t="s">
        <v>207</v>
      </c>
      <c r="I232" s="6">
        <v>45.34</v>
      </c>
    </row>
    <row r="233" spans="3:13" ht="15.5" x14ac:dyDescent="0.35">
      <c r="C233" t="s">
        <v>329</v>
      </c>
      <c r="I233" s="6">
        <v>242.72</v>
      </c>
    </row>
    <row r="234" spans="3:13" ht="15.5" x14ac:dyDescent="0.35">
      <c r="C234" t="s">
        <v>208</v>
      </c>
      <c r="I234" s="6">
        <v>-9881.11</v>
      </c>
    </row>
    <row r="235" spans="3:13" ht="15.5" x14ac:dyDescent="0.35">
      <c r="C235" t="s">
        <v>209</v>
      </c>
      <c r="I235" s="6">
        <v>93.86</v>
      </c>
    </row>
    <row r="236" spans="3:13" ht="15.5" x14ac:dyDescent="0.35">
      <c r="C236" t="s">
        <v>210</v>
      </c>
      <c r="I236" s="5">
        <v>181</v>
      </c>
    </row>
    <row r="237" spans="3:13" ht="15.5" x14ac:dyDescent="0.35">
      <c r="C237" t="s">
        <v>211</v>
      </c>
      <c r="I237" s="6">
        <v>9.31</v>
      </c>
    </row>
    <row r="238" spans="3:13" ht="15.5" x14ac:dyDescent="0.35">
      <c r="C238" t="s">
        <v>212</v>
      </c>
      <c r="I238" s="6">
        <v>-94.09</v>
      </c>
    </row>
    <row r="239" spans="3:13" ht="15.5" x14ac:dyDescent="0.35">
      <c r="C239" t="s">
        <v>213</v>
      </c>
      <c r="I239" s="6">
        <v>9.89</v>
      </c>
    </row>
    <row r="240" spans="3:13" ht="15.5" x14ac:dyDescent="0.35">
      <c r="C240" t="s">
        <v>214</v>
      </c>
      <c r="I240" s="6">
        <v>10.79</v>
      </c>
    </row>
    <row r="241" spans="3:9" ht="15.5" x14ac:dyDescent="0.35">
      <c r="C241" t="s">
        <v>215</v>
      </c>
      <c r="I241" s="6">
        <v>85.14</v>
      </c>
    </row>
    <row r="242" spans="3:9" ht="15.5" x14ac:dyDescent="0.35">
      <c r="C242" t="s">
        <v>216</v>
      </c>
      <c r="D242" s="6">
        <v>28.28</v>
      </c>
    </row>
    <row r="243" spans="3:9" ht="15.5" x14ac:dyDescent="0.35">
      <c r="C243" t="s">
        <v>217</v>
      </c>
      <c r="I243" s="6">
        <v>168.72</v>
      </c>
    </row>
    <row r="244" spans="3:9" ht="15.5" x14ac:dyDescent="0.35">
      <c r="C244" t="s">
        <v>218</v>
      </c>
      <c r="I244" s="6">
        <v>-0.77</v>
      </c>
    </row>
    <row r="245" spans="3:9" ht="15.5" x14ac:dyDescent="0.35">
      <c r="C245" t="s">
        <v>219</v>
      </c>
      <c r="D245" s="6">
        <v>1.56</v>
      </c>
    </row>
    <row r="246" spans="3:9" ht="15.5" x14ac:dyDescent="0.35">
      <c r="C246" t="s">
        <v>220</v>
      </c>
      <c r="D246" s="6">
        <v>1.56</v>
      </c>
    </row>
    <row r="247" spans="3:9" ht="15.5" x14ac:dyDescent="0.35">
      <c r="C247" t="s">
        <v>394</v>
      </c>
      <c r="D247" s="6">
        <v>0.68</v>
      </c>
    </row>
    <row r="248" spans="3:9" ht="15.5" x14ac:dyDescent="0.35">
      <c r="C248" t="s">
        <v>437</v>
      </c>
      <c r="D248" s="6">
        <v>0.45</v>
      </c>
    </row>
    <row r="249" spans="3:9" ht="15.5" x14ac:dyDescent="0.35">
      <c r="C249" t="s">
        <v>221</v>
      </c>
      <c r="D249" s="6">
        <v>0.85</v>
      </c>
    </row>
    <row r="250" spans="3:9" ht="15.5" x14ac:dyDescent="0.35">
      <c r="C250" t="s">
        <v>395</v>
      </c>
      <c r="D250" s="6">
        <v>0.37</v>
      </c>
    </row>
    <row r="251" spans="3:9" ht="15.5" x14ac:dyDescent="0.35">
      <c r="C251" t="s">
        <v>222</v>
      </c>
      <c r="D251" s="6">
        <v>1.85</v>
      </c>
    </row>
    <row r="252" spans="3:9" ht="15.5" x14ac:dyDescent="0.35">
      <c r="C252" t="s">
        <v>223</v>
      </c>
      <c r="I252" s="6">
        <v>2.2999999999999998</v>
      </c>
    </row>
    <row r="253" spans="3:9" ht="15.5" x14ac:dyDescent="0.35">
      <c r="C253" t="s">
        <v>12</v>
      </c>
      <c r="D253" s="5">
        <v>-126000000000</v>
      </c>
    </row>
    <row r="254" spans="3:9" ht="15.5" x14ac:dyDescent="0.35">
      <c r="C254" t="s">
        <v>224</v>
      </c>
      <c r="I254" s="6">
        <v>3.22</v>
      </c>
    </row>
    <row r="255" spans="3:9" ht="15.5" x14ac:dyDescent="0.35">
      <c r="C255" t="s">
        <v>225</v>
      </c>
      <c r="I255" s="6">
        <v>3.1699999999999999E-2</v>
      </c>
    </row>
    <row r="256" spans="3:9" ht="15.5" x14ac:dyDescent="0.35">
      <c r="C256" t="s">
        <v>226</v>
      </c>
      <c r="I256" s="6">
        <v>5.8600000000000006E-2</v>
      </c>
    </row>
    <row r="257" spans="3:9" ht="15.5" x14ac:dyDescent="0.35">
      <c r="C257" t="s">
        <v>227</v>
      </c>
      <c r="I257" s="6">
        <v>9.1400000000000009E-2</v>
      </c>
    </row>
    <row r="258" spans="3:9" ht="15.5" x14ac:dyDescent="0.35">
      <c r="C258" t="s">
        <v>228</v>
      </c>
      <c r="I258" s="6">
        <v>6.4000000000000001E-2</v>
      </c>
    </row>
    <row r="259" spans="3:9" ht="15.5" x14ac:dyDescent="0.35">
      <c r="C259" t="s">
        <v>330</v>
      </c>
      <c r="D259" s="6">
        <v>68.14</v>
      </c>
    </row>
    <row r="260" spans="3:9" ht="15.5" x14ac:dyDescent="0.35">
      <c r="C260" t="s">
        <v>230</v>
      </c>
      <c r="D260" s="6">
        <v>88.57</v>
      </c>
    </row>
    <row r="261" spans="3:9" ht="15.5" x14ac:dyDescent="0.35">
      <c r="C261" t="s">
        <v>331</v>
      </c>
      <c r="D261" s="6">
        <v>1.34</v>
      </c>
    </row>
    <row r="262" spans="3:9" ht="15.5" x14ac:dyDescent="0.35">
      <c r="C262" t="s">
        <v>232</v>
      </c>
      <c r="I262" s="6">
        <v>0.27</v>
      </c>
    </row>
    <row r="263" spans="3:9" ht="15.5" x14ac:dyDescent="0.35">
      <c r="C263" t="s">
        <v>39</v>
      </c>
      <c r="I263" s="5">
        <v>365473000000000</v>
      </c>
    </row>
    <row r="264" spans="3:9" ht="15.5" x14ac:dyDescent="0.35">
      <c r="C264" t="s">
        <v>234</v>
      </c>
      <c r="I264" s="5">
        <v>369600000000000</v>
      </c>
    </row>
    <row r="265" spans="3:9" ht="15.5" x14ac:dyDescent="0.35">
      <c r="C265" t="s">
        <v>235</v>
      </c>
      <c r="I265" s="5">
        <v>47770000000</v>
      </c>
    </row>
    <row r="266" spans="3:9" ht="15.5" x14ac:dyDescent="0.35">
      <c r="C266" t="s">
        <v>236</v>
      </c>
      <c r="I266" s="6">
        <v>0.16750000000000001</v>
      </c>
    </row>
    <row r="267" spans="3:9" ht="15.5" x14ac:dyDescent="0.35">
      <c r="C267" t="s">
        <v>237</v>
      </c>
      <c r="D267" s="6">
        <v>0.61549999999999994</v>
      </c>
    </row>
    <row r="268" spans="3:9" ht="15.5" x14ac:dyDescent="0.35">
      <c r="C268" t="s">
        <v>238</v>
      </c>
      <c r="D268" s="6">
        <v>0.29649999999999999</v>
      </c>
    </row>
    <row r="269" spans="3:9" ht="15.5" x14ac:dyDescent="0.35">
      <c r="C269" t="s">
        <v>239</v>
      </c>
      <c r="D269" s="6">
        <v>0.1338</v>
      </c>
    </row>
    <row r="270" spans="3:9" ht="15.5" x14ac:dyDescent="0.35">
      <c r="C270" t="s">
        <v>240</v>
      </c>
      <c r="D270" s="6">
        <v>7.4999999999999997E-2</v>
      </c>
    </row>
    <row r="271" spans="3:9" ht="15.5" x14ac:dyDescent="0.35">
      <c r="C271" t="s">
        <v>241</v>
      </c>
      <c r="D271" s="6">
        <v>4.3299999999999998E-2</v>
      </c>
    </row>
    <row r="272" spans="3:9" ht="15.5" x14ac:dyDescent="0.35">
      <c r="C272" t="s">
        <v>242</v>
      </c>
      <c r="D272" s="6">
        <v>0.2316</v>
      </c>
    </row>
    <row r="273" spans="3:9" ht="15.5" x14ac:dyDescent="0.35">
      <c r="C273" t="s">
        <v>243</v>
      </c>
      <c r="I273" s="5">
        <v>9</v>
      </c>
    </row>
    <row r="274" spans="3:9" ht="15.5" x14ac:dyDescent="0.35">
      <c r="C274" t="s">
        <v>244</v>
      </c>
      <c r="I274" s="5">
        <v>1</v>
      </c>
    </row>
    <row r="275" spans="3:9" ht="15.5" x14ac:dyDescent="0.35">
      <c r="C275" t="s">
        <v>245</v>
      </c>
      <c r="I275" s="6">
        <v>0.99</v>
      </c>
    </row>
    <row r="276" spans="3:9" ht="15.5" x14ac:dyDescent="0.35">
      <c r="C276" t="s">
        <v>246</v>
      </c>
      <c r="I276" s="6">
        <v>0.01</v>
      </c>
    </row>
    <row r="277" spans="3:9" ht="15.5" x14ac:dyDescent="0.35">
      <c r="C277" t="s">
        <v>247</v>
      </c>
      <c r="I277" s="6">
        <v>0.61</v>
      </c>
    </row>
    <row r="278" spans="3:9" ht="15.5" x14ac:dyDescent="0.35">
      <c r="C278" t="s">
        <v>248</v>
      </c>
      <c r="I278" s="6">
        <v>0.02</v>
      </c>
    </row>
    <row r="279" spans="3:9" ht="15.5" x14ac:dyDescent="0.35">
      <c r="C279" t="s">
        <v>249</v>
      </c>
      <c r="I279" s="6">
        <v>0.02</v>
      </c>
    </row>
    <row r="280" spans="3:9" ht="15.5" x14ac:dyDescent="0.35">
      <c r="C280" t="s">
        <v>250</v>
      </c>
      <c r="I280" s="6">
        <v>0.34</v>
      </c>
    </row>
    <row r="281" spans="3:9" ht="15.5" x14ac:dyDescent="0.35">
      <c r="C281" t="s">
        <v>251</v>
      </c>
      <c r="I281" s="5">
        <v>4067000000000</v>
      </c>
    </row>
    <row r="282" spans="3:9" ht="15.5" x14ac:dyDescent="0.35">
      <c r="C282" t="s">
        <v>252</v>
      </c>
      <c r="I282" s="5">
        <v>2392000000000</v>
      </c>
    </row>
    <row r="283" spans="3:9" ht="15.5" x14ac:dyDescent="0.35">
      <c r="C283" t="s">
        <v>253</v>
      </c>
      <c r="I283" s="5">
        <v>2045000000000</v>
      </c>
    </row>
    <row r="284" spans="3:9" ht="15.5" x14ac:dyDescent="0.35">
      <c r="C284" t="s">
        <v>254</v>
      </c>
      <c r="I284" s="5">
        <v>473000000000</v>
      </c>
    </row>
    <row r="285" spans="3:9" ht="15.5" x14ac:dyDescent="0.35">
      <c r="C285" t="s">
        <v>255</v>
      </c>
      <c r="D285" s="5">
        <v>1351000000000</v>
      </c>
    </row>
    <row r="286" spans="3:9" ht="15.5" x14ac:dyDescent="0.35">
      <c r="C286" t="s">
        <v>256</v>
      </c>
      <c r="D286" s="5">
        <v>14925000000000</v>
      </c>
    </row>
    <row r="287" spans="3:9" ht="15.5" x14ac:dyDescent="0.35">
      <c r="C287" t="s">
        <v>257</v>
      </c>
      <c r="D287" s="5">
        <v>6864000000000</v>
      </c>
    </row>
    <row r="288" spans="3:9" ht="15.5" x14ac:dyDescent="0.35">
      <c r="C288" t="s">
        <v>184</v>
      </c>
      <c r="D288" s="5">
        <v>1378000000000</v>
      </c>
    </row>
    <row r="289" spans="3:9" ht="15.5" x14ac:dyDescent="0.35">
      <c r="C289" t="s">
        <v>258</v>
      </c>
      <c r="I289" s="5">
        <v>8061000000000</v>
      </c>
    </row>
    <row r="290" spans="3:9" ht="15.5" x14ac:dyDescent="0.35">
      <c r="C290" t="s">
        <v>182</v>
      </c>
      <c r="D290" s="5">
        <v>3634000000000</v>
      </c>
    </row>
    <row r="291" spans="3:9" ht="15.5" x14ac:dyDescent="0.35">
      <c r="C291" t="s">
        <v>181</v>
      </c>
      <c r="D291" s="5">
        <v>1844000000000</v>
      </c>
    </row>
    <row r="292" spans="3:9" ht="15.5" x14ac:dyDescent="0.35">
      <c r="C292" t="s">
        <v>23</v>
      </c>
      <c r="D292" s="5">
        <v>5478000000000</v>
      </c>
    </row>
    <row r="293" spans="3:9" ht="15.5" x14ac:dyDescent="0.35">
      <c r="C293" t="s">
        <v>20</v>
      </c>
      <c r="D293" s="5">
        <v>4127000000000</v>
      </c>
    </row>
    <row r="294" spans="3:9" ht="15.5" x14ac:dyDescent="0.35">
      <c r="C294" t="s">
        <v>183</v>
      </c>
      <c r="I294" s="5">
        <v>8061000000000</v>
      </c>
    </row>
    <row r="295" spans="3:9" ht="15.5" x14ac:dyDescent="0.35">
      <c r="C295" t="s">
        <v>332</v>
      </c>
      <c r="I295" s="5">
        <v>1506000000000</v>
      </c>
    </row>
    <row r="296" spans="3:9" ht="15.5" x14ac:dyDescent="0.35">
      <c r="C296" t="s">
        <v>259</v>
      </c>
      <c r="I296" s="5">
        <v>-1679000000000</v>
      </c>
    </row>
    <row r="297" spans="3:9" ht="15.5" x14ac:dyDescent="0.35">
      <c r="C297" t="s">
        <v>260</v>
      </c>
      <c r="I297" s="5">
        <v>23000000000</v>
      </c>
    </row>
    <row r="298" spans="3:9" ht="15.5" x14ac:dyDescent="0.35">
      <c r="C298" t="s">
        <v>261</v>
      </c>
      <c r="I298" s="5">
        <v>-1543000000000</v>
      </c>
    </row>
    <row r="299" spans="3:9" ht="15.5" x14ac:dyDescent="0.35">
      <c r="C299" t="s">
        <v>262</v>
      </c>
      <c r="I299" s="5">
        <v>-37000000000</v>
      </c>
    </row>
  </sheetData>
  <pageMargins left="0.7" right="0.7" top="0.75" bottom="0.75" header="0.3" footer="0.3"/>
  <ignoredErrors>
    <ignoredError sqref="A1:M300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871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872</v>
      </c>
      <c r="D2" s="2" vm="146">
        <f ca="1">IFERROR(_xlfn.STOCKHISTORY("XIDX:" &amp; $C$1, D3, , 0, 0, 1), "Libur")</f>
        <v>252</v>
      </c>
      <c r="H2" s="2" vm="146">
        <f ca="1">IFERROR(INDEX(D2:G2,COUNT(D2:G2)),"")</f>
        <v>252</v>
      </c>
      <c r="I2" s="2" vm="147">
        <f t="shared" ref="I2:R2" ca="1" si="0">IFERROR(_xlfn.STOCKHISTORY("XIDX:" &amp; $C$1, I1, , 0, 0, 1), "Libur")</f>
        <v>312</v>
      </c>
      <c r="J2" s="2" vm="148">
        <f t="shared" ca="1" si="0"/>
        <v>250</v>
      </c>
      <c r="K2" s="2" vm="149">
        <f t="shared" ca="1" si="0"/>
        <v>116</v>
      </c>
      <c r="L2" s="2" vm="150">
        <f t="shared" ca="1" si="0"/>
        <v>172</v>
      </c>
      <c r="M2" s="2" vm="151">
        <f t="shared" ca="1" si="0"/>
        <v>189</v>
      </c>
      <c r="N2" s="2" vm="152">
        <f t="shared" ca="1" si="0"/>
        <v>164</v>
      </c>
      <c r="O2" s="2" vm="153">
        <f t="shared" ca="1" si="0"/>
        <v>388</v>
      </c>
      <c r="P2" s="2" vm="154">
        <f t="shared" ca="1" si="0"/>
        <v>72</v>
      </c>
      <c r="Q2" s="2" vm="155">
        <f t="shared" ca="1" si="0"/>
        <v>605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951081125000</v>
      </c>
      <c r="H4" s="2">
        <f>IFERROR(SUM(D4:G4)*(4/MAX(1,COUNT(D4:G4))),"")</f>
        <v>3804324500000</v>
      </c>
      <c r="I4" s="2">
        <f t="shared" ref="I4:R4" si="1">IFERROR(INDEX(I51:I500,MATCH($C$4,$C$51:$C$500,0)),"")</f>
        <v>3496796326000</v>
      </c>
      <c r="J4" s="2">
        <f t="shared" si="1"/>
        <v>3337271882000</v>
      </c>
      <c r="K4" s="2">
        <f t="shared" si="1"/>
        <v>3261183720000</v>
      </c>
      <c r="L4" s="2">
        <f t="shared" si="1"/>
        <v>2784896376000</v>
      </c>
      <c r="M4" s="2">
        <f t="shared" si="1"/>
        <v>2297546339000</v>
      </c>
      <c r="N4" s="2">
        <f t="shared" si="1"/>
        <v>1568496114000</v>
      </c>
      <c r="O4" s="2">
        <f t="shared" si="1"/>
        <v>1724236607000</v>
      </c>
      <c r="P4" s="2">
        <f t="shared" si="1"/>
        <v>1439575135000</v>
      </c>
      <c r="Q4" s="2">
        <f t="shared" si="1"/>
        <v>672884579000</v>
      </c>
      <c r="R4" s="2">
        <f t="shared" si="1"/>
        <v>1030502639000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82808483000</v>
      </c>
      <c r="H5" s="2">
        <f>IFERROR(SUM(D5:G5)*(4/MAX(1,COUNT(D5:G5))),"")</f>
        <v>331233932000</v>
      </c>
      <c r="I5" s="2">
        <f t="shared" ref="I5:R5" si="2">IFERROR(INDEX(I51:I500,MATCH($C$5,$C$51:$C$500,0)),"")</f>
        <v>224971436000</v>
      </c>
      <c r="J5" s="2">
        <f t="shared" si="2"/>
        <v>118643467000</v>
      </c>
      <c r="K5" s="2">
        <f t="shared" si="2"/>
        <v>14720889000</v>
      </c>
      <c r="L5" s="2">
        <f t="shared" si="2"/>
        <v>2964699000</v>
      </c>
      <c r="M5" s="2">
        <f t="shared" si="2"/>
        <v>94140256000</v>
      </c>
      <c r="N5" s="2">
        <f t="shared" si="2"/>
        <v>35144376000</v>
      </c>
      <c r="O5" s="2">
        <f t="shared" si="2"/>
        <v>-21621293000</v>
      </c>
      <c r="P5" s="2">
        <f t="shared" si="2"/>
        <v>-29893889000</v>
      </c>
      <c r="Q5" s="2">
        <f t="shared" si="2"/>
        <v>-852614450000</v>
      </c>
      <c r="R5" s="2">
        <f t="shared" si="2"/>
        <v>-145853238000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500030247000</v>
      </c>
      <c r="H6" s="2">
        <f>IFERROR(INDEX(D6:G6,COUNT(D6:G6)),"")</f>
        <v>500030247000</v>
      </c>
      <c r="I6" s="2">
        <f t="shared" ref="I6:R6" si="3">IFERROR(INDEX(I51:I500,MATCH($C$6,$C$51:$C$500,0)),"")</f>
        <v>500030247000</v>
      </c>
      <c r="J6" s="2">
        <f t="shared" si="3"/>
        <v>275058806000</v>
      </c>
      <c r="K6" s="2">
        <f t="shared" si="3"/>
        <v>156415337000</v>
      </c>
      <c r="L6" s="2">
        <f t="shared" si="3"/>
        <v>141694445000</v>
      </c>
      <c r="M6" s="2">
        <f t="shared" si="3"/>
        <v>136413748000</v>
      </c>
      <c r="N6" s="2">
        <f t="shared" si="3"/>
        <v>-52545229000</v>
      </c>
      <c r="O6" s="2">
        <f t="shared" si="3"/>
        <v>-46541214000</v>
      </c>
      <c r="P6" s="2">
        <f t="shared" si="3"/>
        <v>-38103339000</v>
      </c>
      <c r="Q6" s="2">
        <f t="shared" si="3"/>
        <v>-8201311000</v>
      </c>
      <c r="R6" s="2">
        <f t="shared" si="3"/>
        <v>393054744000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9.25</v>
      </c>
      <c r="H7" s="3">
        <f>IFERROR(INDEX(D7:G7,COUNT(D7:G7)),"")</f>
        <v>9.25</v>
      </c>
      <c r="I7" s="3">
        <f t="shared" ref="I7:R7" si="4">IFERROR(INDEX(I51:I500,MATCH($C$7,$C$51:$C$500,0))/1000000000,"")</f>
        <v>9.25</v>
      </c>
      <c r="J7" s="3">
        <f t="shared" si="4"/>
        <v>9.25</v>
      </c>
      <c r="K7" s="3">
        <f t="shared" si="4"/>
        <v>9.25</v>
      </c>
      <c r="L7" s="3">
        <f t="shared" si="4"/>
        <v>9.25</v>
      </c>
      <c r="M7" s="3">
        <f t="shared" si="4"/>
        <v>9.24</v>
      </c>
      <c r="N7" s="3">
        <f t="shared" si="4"/>
        <v>8.7100000000000009</v>
      </c>
      <c r="O7" s="3">
        <f t="shared" si="4"/>
        <v>8.7100000000000009</v>
      </c>
      <c r="P7" s="3">
        <f t="shared" si="4"/>
        <v>8.64</v>
      </c>
      <c r="Q7" s="3">
        <f t="shared" si="4"/>
        <v>8.64</v>
      </c>
      <c r="R7" s="3">
        <f t="shared" si="4"/>
        <v>5.54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144000000000</v>
      </c>
      <c r="H8" s="2">
        <f>IFERROR(INDEX(D8:G8,COUNT(D8:G8)),"")</f>
        <v>144000000000</v>
      </c>
      <c r="I8" s="2">
        <f t="shared" ref="I8:R8" si="5">IFERROR(INDEX(I51:I500,MATCH($C$8,$C$51:$C$500,0)),"")</f>
        <v>219000000000</v>
      </c>
      <c r="J8" s="2">
        <f t="shared" si="5"/>
        <v>192000000000</v>
      </c>
      <c r="K8" s="2">
        <f t="shared" si="5"/>
        <v>153000000000</v>
      </c>
      <c r="L8" s="2">
        <f t="shared" si="5"/>
        <v>240000000000</v>
      </c>
      <c r="M8" s="2">
        <f t="shared" si="5"/>
        <v>61000000000</v>
      </c>
      <c r="N8" s="2">
        <f t="shared" si="5"/>
        <v>124000000000</v>
      </c>
      <c r="O8" s="2">
        <f t="shared" si="5"/>
        <v>31000000000</v>
      </c>
      <c r="P8" s="2">
        <f t="shared" si="5"/>
        <v>194000000000</v>
      </c>
      <c r="Q8" s="2">
        <f t="shared" si="5"/>
        <v>-333000000000</v>
      </c>
      <c r="R8" s="2">
        <f t="shared" si="5"/>
        <v>144000000000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15.56</v>
      </c>
      <c r="H9" s="3">
        <f>IFERROR(INDEX(D9:G9,COUNT(D9:G9)),"")</f>
        <v>15.56</v>
      </c>
      <c r="I9" s="3">
        <f t="shared" ref="I9:R9" si="6">IFERROR(INDEX(I51:I500,MATCH($C$9,$C$51:$C$500,0)),"")</f>
        <v>23.65</v>
      </c>
      <c r="J9" s="3">
        <f t="shared" si="6"/>
        <v>20.72</v>
      </c>
      <c r="K9" s="3">
        <f t="shared" si="6"/>
        <v>16.559999999999999</v>
      </c>
      <c r="L9" s="3">
        <f t="shared" si="6"/>
        <v>25.89</v>
      </c>
      <c r="M9" s="3">
        <f t="shared" si="6"/>
        <v>6.61</v>
      </c>
      <c r="N9" s="3">
        <f t="shared" si="6"/>
        <v>14.25</v>
      </c>
      <c r="O9" s="3">
        <f t="shared" si="6"/>
        <v>3.59</v>
      </c>
      <c r="P9" s="3">
        <f t="shared" si="6"/>
        <v>22.45</v>
      </c>
      <c r="Q9" s="3">
        <f t="shared" si="6"/>
        <v>-38.53</v>
      </c>
      <c r="R9" s="3">
        <f t="shared" si="6"/>
        <v>26.05</v>
      </c>
    </row>
    <row r="10" spans="1:18" ht="15.5" x14ac:dyDescent="0.35">
      <c r="C10" t="s">
        <v>17</v>
      </c>
      <c r="D10" s="3">
        <f ca="1">IFERROR(IF(D9=0,"",D2/D9),"")</f>
        <v>16.195372750642672</v>
      </c>
      <c r="I10" s="3">
        <f t="shared" ref="I10:R10" ca="1" si="7">IFERROR(IF(I9=0,"",I2/I9),"")</f>
        <v>13.192389006342495</v>
      </c>
      <c r="J10" s="3">
        <f t="shared" ca="1" si="7"/>
        <v>12.065637065637066</v>
      </c>
      <c r="K10" s="3">
        <f t="shared" ca="1" si="7"/>
        <v>7.004830917874397</v>
      </c>
      <c r="L10" s="3">
        <f t="shared" ca="1" si="7"/>
        <v>6.6434916956353804</v>
      </c>
      <c r="M10" s="3">
        <f t="shared" ca="1" si="7"/>
        <v>28.593040847201209</v>
      </c>
      <c r="N10" s="3">
        <f t="shared" ca="1" si="7"/>
        <v>11.508771929824562</v>
      </c>
      <c r="O10" s="3">
        <f t="shared" ca="1" si="7"/>
        <v>108.07799442896936</v>
      </c>
      <c r="P10" s="3">
        <f t="shared" ca="1" si="7"/>
        <v>3.207126948775056</v>
      </c>
      <c r="Q10" s="3">
        <f t="shared" ca="1" si="7"/>
        <v>-15.70205035037633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491185156000</v>
      </c>
      <c r="H11" s="2">
        <f>IFERROR(INDEX(D11:G11,COUNT(D11:G11)),"")</f>
        <v>491185156000</v>
      </c>
      <c r="I11" s="2">
        <f t="shared" ref="I11:R11" si="8">IFERROR(INDEX(I51:I500,MATCH($C$11,$C$51:$C$500,0)),"")</f>
        <v>491185156000</v>
      </c>
      <c r="J11" s="2">
        <f t="shared" si="8"/>
        <v>439265076000</v>
      </c>
      <c r="K11" s="2">
        <f t="shared" si="8"/>
        <v>382752702000</v>
      </c>
      <c r="L11" s="2">
        <f t="shared" si="8"/>
        <v>332232577000</v>
      </c>
      <c r="M11" s="2">
        <f t="shared" si="8"/>
        <v>89384864000</v>
      </c>
      <c r="N11" s="2">
        <f t="shared" si="8"/>
        <v>140385615000</v>
      </c>
      <c r="O11" s="2">
        <f t="shared" si="8"/>
        <v>59854306000</v>
      </c>
      <c r="P11" s="2">
        <f t="shared" si="8"/>
        <v>81606491000</v>
      </c>
      <c r="Q11" s="2">
        <f t="shared" si="8"/>
        <v>69879626000</v>
      </c>
      <c r="R11" s="2">
        <f t="shared" si="8"/>
        <v>34183017000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7000000000</v>
      </c>
      <c r="H12" s="2">
        <f>IFERROR(INDEX(D12:G12,COUNT(D12:G12)),"")</f>
        <v>7000000000</v>
      </c>
      <c r="I12" s="2">
        <f t="shared" ref="I12:R12" si="9">IFERROR(INDEX(I51:I500,MATCH($C$12,$C$51:$C$500,0)),"")</f>
        <v>7000000000</v>
      </c>
      <c r="J12" s="2">
        <f t="shared" si="9"/>
        <v>-198000000000</v>
      </c>
      <c r="K12" s="2">
        <f t="shared" si="9"/>
        <v>-87000000000</v>
      </c>
      <c r="L12" s="2">
        <f t="shared" si="9"/>
        <v>17000000000</v>
      </c>
      <c r="M12" s="2">
        <f t="shared" si="9"/>
        <v>123000000000</v>
      </c>
      <c r="N12" s="2">
        <f t="shared" si="9"/>
        <v>140000000000</v>
      </c>
      <c r="O12" s="2">
        <f t="shared" si="9"/>
        <v>263000000000</v>
      </c>
      <c r="P12" s="2">
        <f t="shared" si="9"/>
        <v>360000000000</v>
      </c>
      <c r="Q12" s="2">
        <f t="shared" si="9"/>
        <v>589000000000</v>
      </c>
      <c r="R12" s="2">
        <f t="shared" si="9"/>
        <v>826000000000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498000000000</v>
      </c>
      <c r="H13" s="2">
        <f>IFERROR(INDEX(D13:G13,COUNT(D13:G13)),"")</f>
        <v>498000000000</v>
      </c>
      <c r="I13" s="2">
        <f t="shared" ref="I13:R13" si="10">IFERROR(INDEX(I51:I500,MATCH($C$13,$C$51:$C$500,0)),"")</f>
        <v>498000000000</v>
      </c>
      <c r="J13" s="2">
        <f t="shared" si="10"/>
        <v>241000000000</v>
      </c>
      <c r="K13" s="2">
        <f t="shared" si="10"/>
        <v>296000000000</v>
      </c>
      <c r="L13" s="2">
        <f t="shared" si="10"/>
        <v>349000000000</v>
      </c>
      <c r="M13" s="2">
        <f t="shared" si="10"/>
        <v>212000000000</v>
      </c>
      <c r="N13" s="2">
        <f t="shared" si="10"/>
        <v>281000000000</v>
      </c>
      <c r="O13" s="2">
        <f t="shared" si="10"/>
        <v>323000000000</v>
      </c>
      <c r="P13" s="2">
        <f t="shared" si="10"/>
        <v>442000000000</v>
      </c>
      <c r="Q13" s="2">
        <f t="shared" si="10"/>
        <v>659000000000</v>
      </c>
      <c r="R13" s="2">
        <f t="shared" si="10"/>
        <v>860000000000</v>
      </c>
    </row>
    <row r="14" spans="1:18" ht="15.5" x14ac:dyDescent="0.35">
      <c r="C14" t="s">
        <v>26</v>
      </c>
      <c r="D14" s="2">
        <f>IFERROR(INDEX(D51:D500,MATCH($C$14,$C$51:$C$500,0)),"")</f>
        <v>-12688787000</v>
      </c>
      <c r="H14" s="2">
        <f>IFERROR(SUM(D14:G14)*(4/MAX(1,COUNT(D14:G14))),"")</f>
        <v>-50755148000</v>
      </c>
      <c r="I14" s="2">
        <f t="shared" ref="I14:R14" si="11">IFERROR(INDEX(I51:I500,MATCH($C$14,$C$51:$C$500,0)),"")</f>
        <v>-49782777000</v>
      </c>
      <c r="J14" s="2">
        <f t="shared" si="11"/>
        <v>-43839992000</v>
      </c>
      <c r="K14" s="2">
        <f t="shared" si="11"/>
        <v>-52540626000</v>
      </c>
      <c r="L14" s="2">
        <f t="shared" si="11"/>
        <v>-49764548000</v>
      </c>
      <c r="M14" s="2">
        <f t="shared" si="11"/>
        <v>-35618418000</v>
      </c>
      <c r="N14" s="2">
        <f t="shared" si="11"/>
        <v>-37444360000</v>
      </c>
      <c r="O14" s="2">
        <f t="shared" si="11"/>
        <v>-60083459000</v>
      </c>
      <c r="P14" s="2">
        <f t="shared" si="11"/>
        <v>-79075695000</v>
      </c>
      <c r="Q14" s="2">
        <f t="shared" si="11"/>
        <v>-118493065000</v>
      </c>
      <c r="R14" s="2">
        <f t="shared" si="11"/>
        <v>-107293365000</v>
      </c>
    </row>
    <row r="15" spans="1:18" ht="15.5" x14ac:dyDescent="0.35">
      <c r="C15" t="s">
        <v>27</v>
      </c>
      <c r="D15" s="2">
        <f>IFERROR(INDEX(D51:D500,MATCH($C$15,$C$51:$C$500,0)),"")</f>
        <v>-21345203000</v>
      </c>
      <c r="H15" s="2">
        <f>IFERROR(SUM(D15:G15)*(4/MAX(1,COUNT(D15:G15))),"")</f>
        <v>-85380812000</v>
      </c>
      <c r="I15" s="2">
        <f t="shared" ref="I15:R15" si="12">IFERROR(INDEX(I51:I500,MATCH($C$15,$C$51:$C$500,0)),"")</f>
        <v>-58413094000</v>
      </c>
      <c r="J15" s="2">
        <f t="shared" si="12"/>
        <v>-31439482000</v>
      </c>
      <c r="K15" s="2">
        <f t="shared" si="12"/>
        <v>-7872249000</v>
      </c>
      <c r="L15" s="2">
        <f t="shared" si="12"/>
        <v>-13535751000</v>
      </c>
      <c r="M15" s="2">
        <f t="shared" si="12"/>
        <v>9777675000</v>
      </c>
      <c r="N15" s="2">
        <f t="shared" si="12"/>
        <v>21503024000</v>
      </c>
      <c r="O15" s="2">
        <f t="shared" si="12"/>
        <v>4618473000</v>
      </c>
      <c r="P15" s="2">
        <f t="shared" si="12"/>
        <v>-32417295000</v>
      </c>
      <c r="Q15" s="2">
        <f t="shared" si="12"/>
        <v>-939092000</v>
      </c>
      <c r="R15" s="2">
        <f t="shared" si="12"/>
        <v>27052097000</v>
      </c>
    </row>
    <row r="16" spans="1:18" ht="15.5" x14ac:dyDescent="0.35">
      <c r="C16" t="s">
        <v>28</v>
      </c>
      <c r="D16" s="2">
        <f>IFERROR(INDEX(D51:D500,MATCH($C$16,$C$51:$C$500,0)),"")</f>
        <v>103999862000</v>
      </c>
      <c r="H16" s="2">
        <f>IFERROR(SUM(D16:G16)*(4/MAX(1,COUNT(D16:G16))),"")</f>
        <v>415999448000</v>
      </c>
      <c r="I16" s="2">
        <f t="shared" ref="I16:R16" si="13">IFERROR(INDEX(I51:I500,MATCH($C$16,$C$51:$C$500,0)),"")</f>
        <v>283087243000</v>
      </c>
      <c r="J16" s="2">
        <f t="shared" si="13"/>
        <v>149854292000</v>
      </c>
      <c r="K16" s="2">
        <f t="shared" si="13"/>
        <v>23509724000</v>
      </c>
      <c r="L16" s="2">
        <f t="shared" si="13"/>
        <v>16935909000</v>
      </c>
      <c r="M16" s="2">
        <f t="shared" si="13"/>
        <v>84446123000</v>
      </c>
      <c r="N16" s="2">
        <f t="shared" si="13"/>
        <v>14062308000</v>
      </c>
      <c r="O16" s="2">
        <f t="shared" si="13"/>
        <v>-26285197000</v>
      </c>
      <c r="P16" s="2">
        <f t="shared" si="13"/>
        <v>1151247000</v>
      </c>
      <c r="Q16" s="2">
        <f t="shared" si="13"/>
        <v>-850672763000</v>
      </c>
      <c r="R16" s="2">
        <f t="shared" si="13"/>
        <v>-173030588000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2331000000000</v>
      </c>
      <c r="H20" s="2">
        <f t="shared" ref="H20:R20" ca="1" si="14">IFERROR(H21*H2,"")</f>
        <v>2331000000000</v>
      </c>
      <c r="I20" s="2">
        <f t="shared" ca="1" si="14"/>
        <v>2886000000000</v>
      </c>
      <c r="J20" s="2">
        <f t="shared" ca="1" si="14"/>
        <v>2312500000000</v>
      </c>
      <c r="K20" s="2">
        <f t="shared" ca="1" si="14"/>
        <v>1073000000000</v>
      </c>
      <c r="L20" s="2">
        <f t="shared" ca="1" si="14"/>
        <v>1591000000000</v>
      </c>
      <c r="M20" s="2">
        <f t="shared" ca="1" si="14"/>
        <v>1746360000000</v>
      </c>
      <c r="N20" s="2">
        <f t="shared" ca="1" si="14"/>
        <v>1428440000000</v>
      </c>
      <c r="O20" s="2">
        <f t="shared" ca="1" si="14"/>
        <v>3379480000000</v>
      </c>
      <c r="P20" s="2">
        <f t="shared" ca="1" si="14"/>
        <v>622080000000</v>
      </c>
      <c r="Q20" s="2">
        <f t="shared" ca="1" si="14"/>
        <v>5227200000000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9250000000</v>
      </c>
      <c r="H21" s="2">
        <f>IFERROR(INDEX(D21:G21,COUNT(D21:G21)),"")</f>
        <v>9250000000</v>
      </c>
      <c r="I21" s="2">
        <f t="shared" ref="I21:R21" si="15">IFERROR(INDEX(I51:I500,MATCH($C$7,$C$51:$C$500,0)),"")</f>
        <v>9250000000</v>
      </c>
      <c r="J21" s="2">
        <f t="shared" si="15"/>
        <v>9250000000</v>
      </c>
      <c r="K21" s="2">
        <f t="shared" si="15"/>
        <v>9250000000</v>
      </c>
      <c r="L21" s="2">
        <f t="shared" si="15"/>
        <v>9250000000</v>
      </c>
      <c r="M21" s="2">
        <f t="shared" si="15"/>
        <v>9240000000</v>
      </c>
      <c r="N21" s="2">
        <f t="shared" si="15"/>
        <v>8710000000</v>
      </c>
      <c r="O21" s="2">
        <f t="shared" si="15"/>
        <v>8710000000</v>
      </c>
      <c r="P21" s="2">
        <f t="shared" si="15"/>
        <v>8640000000</v>
      </c>
      <c r="Q21" s="2">
        <f t="shared" si="15"/>
        <v>8640000000</v>
      </c>
      <c r="R21" s="2">
        <f t="shared" si="15"/>
        <v>5540000000</v>
      </c>
    </row>
    <row r="23" spans="1:18" ht="15.5" x14ac:dyDescent="0.35">
      <c r="B23" t="s">
        <v>40</v>
      </c>
      <c r="C23" t="s">
        <v>41</v>
      </c>
      <c r="D23" s="3">
        <f>IFERROR(D5/D6*100,"")</f>
        <v>16.560694777330141</v>
      </c>
      <c r="H23" s="3">
        <f t="shared" ref="H23:R23" si="16">IFERROR(H5/H6*100,"")</f>
        <v>66.242779109320566</v>
      </c>
      <c r="I23" s="3">
        <f t="shared" si="16"/>
        <v>44.991565480237838</v>
      </c>
      <c r="J23" s="3">
        <f t="shared" si="16"/>
        <v>43.133855165502318</v>
      </c>
      <c r="K23" s="3">
        <f t="shared" si="16"/>
        <v>9.4114102122862793</v>
      </c>
      <c r="L23" s="3">
        <f t="shared" si="16"/>
        <v>2.0923184391597003</v>
      </c>
      <c r="M23" s="3">
        <f t="shared" si="16"/>
        <v>69.010827266471708</v>
      </c>
      <c r="N23" s="3">
        <f t="shared" si="16"/>
        <v>-66.884047645886184</v>
      </c>
      <c r="O23" s="3">
        <f t="shared" si="16"/>
        <v>46.456229096215665</v>
      </c>
      <c r="P23" s="3">
        <f t="shared" si="16"/>
        <v>78.45477531509772</v>
      </c>
      <c r="Q23" s="3">
        <f t="shared" si="16"/>
        <v>10396.07509092144</v>
      </c>
      <c r="R23" s="3">
        <f t="shared" si="16"/>
        <v>-37.107614200428017</v>
      </c>
    </row>
    <row r="24" spans="1:18" ht="15.5" x14ac:dyDescent="0.35">
      <c r="C24" t="s">
        <v>42</v>
      </c>
      <c r="D24" s="4">
        <f>IFERROR(_xlfn.RRI(5,I23,D23),"")</f>
        <v>-0.18117802462381483</v>
      </c>
      <c r="H24" s="4">
        <f t="shared" ref="H24:R24" si="17">IFERROR(_xlfn.RRI(5,M23,H23),"")</f>
        <v>-8.1539635839084079E-3</v>
      </c>
      <c r="I24" s="4" t="str">
        <f t="shared" si="17"/>
        <v/>
      </c>
      <c r="J24" s="4">
        <f t="shared" si="17"/>
        <v>-1.4730896515908198E-2</v>
      </c>
      <c r="K24" s="4">
        <f t="shared" si="17"/>
        <v>-0.34565458438755547</v>
      </c>
      <c r="L24" s="4">
        <f t="shared" si="17"/>
        <v>-0.81771468841726846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4.24</v>
      </c>
      <c r="H25" s="3">
        <f>IFERROR(INDEX(D25:G25,COUNT(D25:G25)),"")</f>
        <v>4.24</v>
      </c>
      <c r="I25" s="3">
        <f t="shared" ref="I25:R25" si="18">IFERROR(INDEX(I51:I500,MATCH($C$25,$C$51:$C$500,0)),"")</f>
        <v>24.28</v>
      </c>
      <c r="J25" s="3">
        <f t="shared" si="18"/>
        <v>12.8</v>
      </c>
      <c r="K25" s="3">
        <f t="shared" si="18"/>
        <v>1.69</v>
      </c>
      <c r="L25" s="3">
        <f t="shared" si="18"/>
        <v>0.37</v>
      </c>
      <c r="M25" s="3">
        <f t="shared" si="18"/>
        <v>10.19</v>
      </c>
      <c r="N25" s="3">
        <f t="shared" si="18"/>
        <v>4.08</v>
      </c>
      <c r="O25" s="3">
        <f t="shared" si="18"/>
        <v>-2.4900000000000002</v>
      </c>
      <c r="P25" s="3">
        <f t="shared" si="18"/>
        <v>-3.58</v>
      </c>
      <c r="Q25" s="3">
        <f t="shared" si="18"/>
        <v>-98.51</v>
      </c>
      <c r="R25" s="3">
        <f t="shared" si="18"/>
        <v>-26.35</v>
      </c>
    </row>
    <row r="26" spans="1:18" ht="15.5" x14ac:dyDescent="0.35">
      <c r="C26" t="s">
        <v>45</v>
      </c>
      <c r="D26" s="4">
        <f>IFERROR(_xlfn.RRI(5,I25,D25),"")</f>
        <v>-0.29461952393864566</v>
      </c>
      <c r="H26" s="4">
        <f t="shared" ref="H26:R26" si="19">IFERROR(_xlfn.RRI(5,M25,H25),"")</f>
        <v>-0.16085244307275082</v>
      </c>
      <c r="I26" s="4">
        <f t="shared" si="19"/>
        <v>0.42862321753344412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102.81958108108108</v>
      </c>
      <c r="H27" s="3">
        <f t="shared" ref="H27:R27" si="20">IFERROR(H4/H21,"")</f>
        <v>411.27832432432433</v>
      </c>
      <c r="I27" s="3">
        <f t="shared" si="20"/>
        <v>378.03203524324323</v>
      </c>
      <c r="J27" s="3">
        <f t="shared" si="20"/>
        <v>360.78614940540541</v>
      </c>
      <c r="K27" s="3">
        <f t="shared" si="20"/>
        <v>352.56040216216218</v>
      </c>
      <c r="L27" s="3">
        <f t="shared" si="20"/>
        <v>301.06987848648646</v>
      </c>
      <c r="M27" s="3">
        <f t="shared" si="20"/>
        <v>248.65220119047618</v>
      </c>
      <c r="N27" s="3">
        <f t="shared" si="20"/>
        <v>180.07992123995407</v>
      </c>
      <c r="O27" s="3">
        <f t="shared" si="20"/>
        <v>197.9605748564868</v>
      </c>
      <c r="P27" s="3">
        <f t="shared" si="20"/>
        <v>166.61749247685185</v>
      </c>
      <c r="Q27" s="3">
        <f t="shared" si="20"/>
        <v>77.880159606481485</v>
      </c>
      <c r="R27" s="3">
        <f t="shared" si="20"/>
        <v>186.01130667870035</v>
      </c>
    </row>
    <row r="28" spans="1:18" ht="15.5" x14ac:dyDescent="0.35">
      <c r="C28" t="s">
        <v>47</v>
      </c>
      <c r="D28" s="4">
        <f>IFERROR(_xlfn.RRI(5,I27,D27),"")</f>
        <v>-0.22925725548956644</v>
      </c>
      <c r="H28" s="4">
        <f t="shared" ref="H28:R28" si="21">IFERROR(_xlfn.RRI(5,M27,H27),"")</f>
        <v>0.10588177939957166</v>
      </c>
      <c r="I28" s="4">
        <f t="shared" si="21"/>
        <v>0.15987893863048974</v>
      </c>
      <c r="J28" s="4">
        <f t="shared" si="21"/>
        <v>0.12754589986507425</v>
      </c>
      <c r="K28" s="4">
        <f t="shared" si="21"/>
        <v>0.16172300013519236</v>
      </c>
      <c r="L28" s="4">
        <f t="shared" si="21"/>
        <v>0.31053340335315793</v>
      </c>
      <c r="M28" s="4">
        <f t="shared" si="21"/>
        <v>5.9767490464658346E-2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-0.82537067545304765</v>
      </c>
      <c r="I29" s="4">
        <f t="shared" si="22"/>
        <v>0.89687499999999998</v>
      </c>
      <c r="J29" s="4">
        <f t="shared" si="22"/>
        <v>6.5739644970414206</v>
      </c>
      <c r="K29" s="4">
        <f t="shared" si="22"/>
        <v>3.5675675675675671</v>
      </c>
      <c r="L29" s="4">
        <f t="shared" si="22"/>
        <v>-0.96368989205103051</v>
      </c>
      <c r="M29" s="4">
        <f t="shared" si="22"/>
        <v>1.4975490196078429</v>
      </c>
      <c r="N29" s="4">
        <f t="shared" si="22"/>
        <v>-2.6385542168674698</v>
      </c>
      <c r="O29" s="4">
        <f t="shared" si="22"/>
        <v>-0.30446927374301669</v>
      </c>
      <c r="P29" s="4">
        <f t="shared" si="22"/>
        <v>-0.96365851182621054</v>
      </c>
      <c r="Q29" s="4">
        <f t="shared" si="22"/>
        <v>2.7385199240986715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8.7945692379453794E-2</v>
      </c>
      <c r="I30" s="4">
        <f t="shared" si="23"/>
        <v>4.7800853403768259E-2</v>
      </c>
      <c r="J30" s="4">
        <f t="shared" si="23"/>
        <v>2.3331455242270101E-2</v>
      </c>
      <c r="K30" s="4">
        <f t="shared" si="23"/>
        <v>0.17102515845997152</v>
      </c>
      <c r="L30" s="4">
        <f t="shared" si="23"/>
        <v>0.21080721202164837</v>
      </c>
      <c r="M30" s="4">
        <f t="shared" si="23"/>
        <v>0.38078803832410868</v>
      </c>
      <c r="N30" s="4">
        <f t="shared" si="23"/>
        <v>-9.0324316493299014E-2</v>
      </c>
      <c r="O30" s="4">
        <f t="shared" si="23"/>
        <v>0.18811399639800389</v>
      </c>
      <c r="P30" s="4">
        <f t="shared" si="23"/>
        <v>1.1394087187128119</v>
      </c>
      <c r="Q30" s="4">
        <f t="shared" si="23"/>
        <v>-0.58131491575936911</v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54.04</v>
      </c>
      <c r="H32" s="3">
        <f>IFERROR(INDEX(D32:G32,COUNT(D32:G32)),"")</f>
        <v>54.04</v>
      </c>
      <c r="I32" s="3">
        <f t="shared" ref="I32:R32" si="24">IFERROR(INDEX(I51:I500,MATCH($C$32,$C$51:$C$500,0)),"")</f>
        <v>54.04</v>
      </c>
      <c r="J32" s="3">
        <f t="shared" si="24"/>
        <v>29.73</v>
      </c>
      <c r="K32" s="3">
        <f t="shared" si="24"/>
        <v>16.899999999999999</v>
      </c>
      <c r="L32" s="3">
        <f t="shared" si="24"/>
        <v>15.31</v>
      </c>
      <c r="M32" s="3">
        <f t="shared" si="24"/>
        <v>14.76</v>
      </c>
      <c r="N32" s="3">
        <f t="shared" si="24"/>
        <v>-6.03</v>
      </c>
      <c r="O32" s="3">
        <f t="shared" si="24"/>
        <v>-5.34</v>
      </c>
      <c r="P32" s="3">
        <f t="shared" si="24"/>
        <v>-4.4000000000000004</v>
      </c>
      <c r="Q32" s="3">
        <f t="shared" si="24"/>
        <v>-0.94</v>
      </c>
      <c r="R32" s="3">
        <f t="shared" si="24"/>
        <v>70.86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5.77</v>
      </c>
      <c r="H33" s="3">
        <f>IFERROR(INDEX(D33:G33,COUNT(D33:G33)),"")</f>
        <v>5.77</v>
      </c>
      <c r="I33" s="3">
        <f t="shared" ref="I33:R33" si="25">IFERROR(INDEX(I51:I500,MATCH($C$33,$C$51:$C$500,0)),"")</f>
        <v>5.77</v>
      </c>
      <c r="J33" s="3">
        <f t="shared" si="25"/>
        <v>8.41</v>
      </c>
      <c r="K33" s="3">
        <f t="shared" si="25"/>
        <v>6.86</v>
      </c>
      <c r="L33" s="3">
        <f t="shared" si="25"/>
        <v>11.23</v>
      </c>
      <c r="M33" s="3">
        <f t="shared" si="25"/>
        <v>12.8</v>
      </c>
      <c r="N33" s="3">
        <f t="shared" si="25"/>
        <v>-27.2</v>
      </c>
      <c r="O33" s="3">
        <f t="shared" si="25"/>
        <v>-72.66</v>
      </c>
      <c r="P33" s="3">
        <f t="shared" si="25"/>
        <v>-16.36</v>
      </c>
      <c r="Q33" s="3">
        <f t="shared" si="25"/>
        <v>-643.62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34.94</v>
      </c>
      <c r="H34" s="3">
        <f>IFERROR(INDEX(D34:G34,COUNT(D34:G34)),"")</f>
        <v>34.94</v>
      </c>
      <c r="I34" s="3">
        <f t="shared" ref="I34:R34" si="26">IFERROR(INDEX(I51:I500,MATCH($C$34,$C$51:$C$500,0)),"")</f>
        <v>12.85</v>
      </c>
      <c r="J34" s="3">
        <f t="shared" si="26"/>
        <v>19.53</v>
      </c>
      <c r="K34" s="3">
        <f t="shared" si="26"/>
        <v>68.64</v>
      </c>
      <c r="L34" s="3">
        <f t="shared" si="26"/>
        <v>464.86</v>
      </c>
      <c r="M34" s="3">
        <f t="shared" si="26"/>
        <v>18.55</v>
      </c>
      <c r="N34" s="3">
        <f t="shared" si="26"/>
        <v>40.200000000000003</v>
      </c>
      <c r="O34" s="3">
        <f t="shared" si="26"/>
        <v>-155.82</v>
      </c>
      <c r="P34" s="3">
        <f t="shared" si="26"/>
        <v>-20.11</v>
      </c>
      <c r="Q34" s="3">
        <f t="shared" si="26"/>
        <v>-6.14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3.04</v>
      </c>
      <c r="H35" s="3">
        <f>IFERROR(INDEX(D35:G35,COUNT(D35:G35)),"")</f>
        <v>3.04</v>
      </c>
      <c r="I35" s="3">
        <f t="shared" ref="I35:R35" si="27">IFERROR(INDEX(I51:I500,MATCH($C$35,$C$51:$C$500,0)),"")</f>
        <v>0.83</v>
      </c>
      <c r="J35" s="3">
        <f t="shared" si="27"/>
        <v>0.69</v>
      </c>
      <c r="K35" s="3">
        <f t="shared" si="27"/>
        <v>0.33</v>
      </c>
      <c r="L35" s="3">
        <f t="shared" si="27"/>
        <v>0.56999999999999995</v>
      </c>
      <c r="M35" s="3">
        <f t="shared" si="27"/>
        <v>0.76</v>
      </c>
      <c r="N35" s="3">
        <f t="shared" si="27"/>
        <v>0.91</v>
      </c>
      <c r="O35" s="3">
        <f t="shared" si="27"/>
        <v>1.96</v>
      </c>
      <c r="P35" s="3">
        <f t="shared" si="27"/>
        <v>0.43</v>
      </c>
      <c r="Q35" s="3">
        <f t="shared" si="27"/>
        <v>7.77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271</v>
      </c>
      <c r="E50" t="s">
        <v>272</v>
      </c>
      <c r="F50" t="s">
        <v>273</v>
      </c>
      <c r="G50" t="s">
        <v>873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951081125000</v>
      </c>
      <c r="E51" s="5">
        <v>809368928000</v>
      </c>
      <c r="F51" s="5">
        <v>935256587000</v>
      </c>
      <c r="G51" s="5">
        <v>801089686000</v>
      </c>
      <c r="I51" s="5">
        <v>3496796326000</v>
      </c>
      <c r="J51" s="5">
        <v>3337271882000</v>
      </c>
      <c r="K51" s="5">
        <v>3261183720000</v>
      </c>
      <c r="L51" s="5">
        <v>2784896376000</v>
      </c>
      <c r="M51" s="5">
        <v>2297546339000</v>
      </c>
      <c r="N51" s="5">
        <v>1568496114000</v>
      </c>
      <c r="O51" s="5">
        <v>1724236607000</v>
      </c>
      <c r="P51" s="5">
        <v>1439575135000</v>
      </c>
      <c r="Q51" s="5">
        <v>672884579000</v>
      </c>
      <c r="R51" s="5">
        <v>1030502639000</v>
      </c>
    </row>
    <row r="52" spans="2:18" ht="15.5" x14ac:dyDescent="0.35">
      <c r="C52" t="s">
        <v>72</v>
      </c>
      <c r="D52" s="5">
        <v>-825504759000</v>
      </c>
      <c r="E52" s="5">
        <v>-721478066000</v>
      </c>
      <c r="F52" s="5">
        <v>-821894185000</v>
      </c>
      <c r="G52" s="5">
        <v>-720923857000</v>
      </c>
      <c r="I52" s="5">
        <v>-3089800867000</v>
      </c>
      <c r="J52" s="5">
        <v>-3014527483000</v>
      </c>
      <c r="K52" s="5">
        <v>-2991657967000</v>
      </c>
      <c r="L52" s="5">
        <v>-2641601941000</v>
      </c>
      <c r="M52" s="5">
        <v>-2121282793000</v>
      </c>
      <c r="N52" s="5">
        <v>-1382767307000</v>
      </c>
      <c r="O52" s="5">
        <v>-1614838836000</v>
      </c>
      <c r="P52" s="5">
        <v>-1340607205000</v>
      </c>
      <c r="Q52" s="5">
        <v>-685298383000</v>
      </c>
      <c r="R52" s="5">
        <v>-986312571000</v>
      </c>
    </row>
    <row r="53" spans="2:18" ht="15.5" x14ac:dyDescent="0.35">
      <c r="C53" t="s">
        <v>73</v>
      </c>
      <c r="D53" s="5">
        <v>125576366000</v>
      </c>
      <c r="E53" s="5">
        <v>87890862000</v>
      </c>
      <c r="F53" s="5">
        <v>113362402000</v>
      </c>
      <c r="G53" s="5">
        <v>80165829000</v>
      </c>
      <c r="I53" s="5">
        <v>406995459000</v>
      </c>
      <c r="J53" s="5">
        <v>322744399000</v>
      </c>
      <c r="K53" s="5">
        <v>269525753000</v>
      </c>
      <c r="L53" s="5">
        <v>143294435000</v>
      </c>
      <c r="M53" s="5">
        <v>176263546000</v>
      </c>
      <c r="N53" s="5">
        <v>185728807000</v>
      </c>
      <c r="O53" s="5">
        <v>109397771000</v>
      </c>
      <c r="P53" s="5">
        <v>98967930000</v>
      </c>
      <c r="Q53" s="5">
        <v>-12413804000</v>
      </c>
      <c r="R53" s="5">
        <v>44190068000</v>
      </c>
    </row>
    <row r="54" spans="2:18" ht="15.5" x14ac:dyDescent="0.35">
      <c r="C54" t="s">
        <v>74</v>
      </c>
      <c r="D54" s="5">
        <v>-10946131000</v>
      </c>
      <c r="E54" s="5">
        <v>-18937715000</v>
      </c>
      <c r="F54" s="5">
        <v>-16609757000</v>
      </c>
      <c r="G54" s="5">
        <v>-12432198000</v>
      </c>
      <c r="I54" s="5">
        <v>-58925801000</v>
      </c>
      <c r="J54" s="5">
        <v>-52925723000</v>
      </c>
      <c r="K54" s="5">
        <v>-60620734000</v>
      </c>
      <c r="L54" s="5">
        <v>-83770590000</v>
      </c>
      <c r="M54" s="5">
        <v>-53258030000</v>
      </c>
      <c r="N54" s="5">
        <v>-42222580000</v>
      </c>
      <c r="O54" s="5">
        <v>-97278656000</v>
      </c>
      <c r="P54" s="5">
        <v>-75550590000</v>
      </c>
      <c r="Q54" s="5">
        <v>-290696871000</v>
      </c>
      <c r="R54" s="5">
        <v>-93586466000</v>
      </c>
    </row>
    <row r="55" spans="2:18" ht="15.5" x14ac:dyDescent="0.35">
      <c r="C55" t="s">
        <v>75</v>
      </c>
      <c r="D55" s="5">
        <v>-340278000</v>
      </c>
      <c r="E55" s="5">
        <v>-289857000</v>
      </c>
      <c r="F55" s="5">
        <v>-214697000</v>
      </c>
      <c r="G55" s="5">
        <v>-400974000</v>
      </c>
      <c r="I55" s="5">
        <v>-1245806000</v>
      </c>
      <c r="J55" s="5">
        <v>-1007713000</v>
      </c>
      <c r="K55" s="5">
        <v>-1032405000</v>
      </c>
      <c r="L55" s="5">
        <v>-943598000</v>
      </c>
      <c r="M55" s="5">
        <v>-245730000</v>
      </c>
      <c r="N55" s="5">
        <v>-590888000</v>
      </c>
      <c r="O55" s="5">
        <v>-16087698000</v>
      </c>
      <c r="P55" s="5">
        <v>-7528341000</v>
      </c>
      <c r="Q55" s="5">
        <v>-4819076000</v>
      </c>
      <c r="R55" s="5">
        <v>-1162714000</v>
      </c>
    </row>
    <row r="56" spans="2:18" ht="15.5" x14ac:dyDescent="0.35">
      <c r="C56" t="s">
        <v>76</v>
      </c>
      <c r="D56" s="5">
        <v>-10605853000</v>
      </c>
      <c r="E56" s="5">
        <v>-18647858000</v>
      </c>
      <c r="F56" s="5">
        <v>-16395060000</v>
      </c>
      <c r="G56" s="5">
        <v>-12031224000</v>
      </c>
      <c r="I56" s="5">
        <v>-57679995000</v>
      </c>
      <c r="J56" s="5">
        <v>-51918010000</v>
      </c>
      <c r="K56" s="5">
        <v>-59588329000</v>
      </c>
      <c r="L56" s="5">
        <v>-82826992000</v>
      </c>
      <c r="M56" s="5">
        <v>-53012300000</v>
      </c>
      <c r="N56" s="5">
        <v>-41631692000</v>
      </c>
      <c r="O56" s="5">
        <v>-81190958000</v>
      </c>
      <c r="P56" s="5">
        <v>-68022249000</v>
      </c>
      <c r="Q56" s="5">
        <v>-285877795000</v>
      </c>
      <c r="R56" s="5">
        <v>-92423752000</v>
      </c>
    </row>
    <row r="57" spans="2:18" ht="15.5" x14ac:dyDescent="0.35">
      <c r="C57" t="s">
        <v>78</v>
      </c>
      <c r="D57" s="5">
        <v>114630235000</v>
      </c>
      <c r="E57" s="5">
        <v>68953147000</v>
      </c>
      <c r="F57" s="5">
        <v>96752645000</v>
      </c>
      <c r="G57" s="5">
        <v>67733631000</v>
      </c>
      <c r="I57" s="5">
        <v>348069658000</v>
      </c>
      <c r="J57" s="5">
        <v>269818676000</v>
      </c>
      <c r="K57" s="5">
        <v>208905019000</v>
      </c>
      <c r="L57" s="5">
        <v>59523845000</v>
      </c>
      <c r="M57" s="5">
        <v>123005516000</v>
      </c>
      <c r="N57" s="5">
        <v>143506227000</v>
      </c>
      <c r="O57" s="5">
        <v>12119115000</v>
      </c>
      <c r="P57" s="5">
        <v>23417340000</v>
      </c>
      <c r="Q57" s="5">
        <v>-303110675000</v>
      </c>
      <c r="R57" s="5">
        <v>-49396398000</v>
      </c>
    </row>
    <row r="58" spans="2:18" ht="15.5" x14ac:dyDescent="0.35">
      <c r="C58" t="s">
        <v>79</v>
      </c>
      <c r="D58" s="5">
        <v>-10630373000</v>
      </c>
      <c r="E58" s="5">
        <v>-9953238000</v>
      </c>
      <c r="F58" s="5">
        <v>-29505738000</v>
      </c>
      <c r="G58" s="5">
        <v>-14893066000</v>
      </c>
      <c r="I58" s="5">
        <v>-64982415000</v>
      </c>
      <c r="J58" s="5">
        <v>-119964384000</v>
      </c>
      <c r="K58" s="5">
        <v>-185395295000</v>
      </c>
      <c r="L58" s="5">
        <v>-42587936000</v>
      </c>
      <c r="M58" s="5">
        <v>-38559393000</v>
      </c>
      <c r="N58" s="5">
        <v>-129443919000</v>
      </c>
      <c r="O58" s="5">
        <v>-38404312000</v>
      </c>
      <c r="P58" s="5">
        <v>-22266093000</v>
      </c>
      <c r="Q58" s="5">
        <v>-547562088000</v>
      </c>
      <c r="R58" s="5">
        <v>-123634190000</v>
      </c>
    </row>
    <row r="59" spans="2:18" ht="15.5" x14ac:dyDescent="0.35">
      <c r="C59" t="s">
        <v>80</v>
      </c>
      <c r="D59" s="5">
        <v>346920000</v>
      </c>
      <c r="E59" s="5">
        <v>569935000</v>
      </c>
      <c r="F59" s="5">
        <v>275551000</v>
      </c>
      <c r="G59" s="5">
        <v>255109000</v>
      </c>
      <c r="I59" s="5">
        <v>1447515000</v>
      </c>
      <c r="J59" s="5">
        <v>2022456000</v>
      </c>
      <c r="K59" s="5">
        <v>1638996000</v>
      </c>
      <c r="L59" s="5">
        <v>1686313000</v>
      </c>
      <c r="M59" s="5">
        <v>1313084000</v>
      </c>
      <c r="N59" s="5">
        <v>1528565000</v>
      </c>
      <c r="O59" s="5">
        <v>2115253000</v>
      </c>
      <c r="P59" s="5">
        <v>2414440000</v>
      </c>
      <c r="Q59" s="5">
        <v>1489084000</v>
      </c>
      <c r="R59" s="5">
        <v>1806881000</v>
      </c>
    </row>
    <row r="60" spans="2:18" ht="15.5" x14ac:dyDescent="0.35">
      <c r="C60" t="s">
        <v>26</v>
      </c>
      <c r="D60" s="5">
        <v>-12688787000</v>
      </c>
      <c r="E60" s="5">
        <v>-15426187000</v>
      </c>
      <c r="F60" s="5">
        <v>-11365268000</v>
      </c>
      <c r="G60" s="5">
        <v>-10302535000</v>
      </c>
      <c r="I60" s="5">
        <v>-49782777000</v>
      </c>
      <c r="J60" s="5">
        <v>-43839992000</v>
      </c>
      <c r="K60" s="5">
        <v>-52540626000</v>
      </c>
      <c r="L60" s="5">
        <v>-49764548000</v>
      </c>
      <c r="M60" s="5">
        <v>-35618418000</v>
      </c>
      <c r="N60" s="5">
        <v>-37444360000</v>
      </c>
      <c r="O60" s="5">
        <v>-60083459000</v>
      </c>
      <c r="P60" s="5">
        <v>-79075695000</v>
      </c>
      <c r="Q60" s="5">
        <v>-118493065000</v>
      </c>
      <c r="R60" s="5">
        <v>-107293365000</v>
      </c>
    </row>
    <row r="61" spans="2:18" ht="15.5" x14ac:dyDescent="0.35">
      <c r="C61" t="s">
        <v>715</v>
      </c>
    </row>
    <row r="62" spans="2:18" ht="15.5" x14ac:dyDescent="0.35">
      <c r="C62" t="s">
        <v>275</v>
      </c>
    </row>
    <row r="63" spans="2:18" ht="15.5" x14ac:dyDescent="0.35">
      <c r="C63" t="s">
        <v>77</v>
      </c>
      <c r="G63" s="5">
        <v>-668169000</v>
      </c>
      <c r="I63" s="5">
        <v>-668169000</v>
      </c>
      <c r="K63" s="5">
        <v>-4042108000</v>
      </c>
    </row>
    <row r="64" spans="2:18" ht="15.5" x14ac:dyDescent="0.35">
      <c r="C64" t="s">
        <v>82</v>
      </c>
      <c r="D64" s="5">
        <v>-10630373000</v>
      </c>
      <c r="E64" s="5">
        <v>-9953238000</v>
      </c>
      <c r="F64" s="5">
        <v>-29505738000</v>
      </c>
      <c r="G64" s="5">
        <v>-14893066000</v>
      </c>
      <c r="I64" s="5">
        <v>-64982415000</v>
      </c>
      <c r="J64" s="5">
        <v>-119964384000</v>
      </c>
      <c r="K64" s="5">
        <v>-185395295000</v>
      </c>
      <c r="L64" s="5">
        <v>-42587936000</v>
      </c>
      <c r="M64" s="5">
        <v>-38559393000</v>
      </c>
      <c r="N64" s="5">
        <v>-129443919000</v>
      </c>
      <c r="O64" s="5">
        <v>-38404312000</v>
      </c>
      <c r="P64" s="5">
        <v>-22266093000</v>
      </c>
      <c r="Q64" s="5">
        <v>-547562088000</v>
      </c>
      <c r="R64" s="5">
        <v>-123634190000</v>
      </c>
    </row>
    <row r="65" spans="2:18" ht="15.5" x14ac:dyDescent="0.35">
      <c r="C65" t="s">
        <v>28</v>
      </c>
      <c r="D65" s="5">
        <v>103999862000</v>
      </c>
      <c r="E65" s="5">
        <v>58999909000</v>
      </c>
      <c r="F65" s="5">
        <v>67246907000</v>
      </c>
      <c r="G65" s="5">
        <v>52840565000</v>
      </c>
      <c r="I65" s="5">
        <v>283087243000</v>
      </c>
      <c r="J65" s="5">
        <v>149854292000</v>
      </c>
      <c r="K65" s="5">
        <v>23509724000</v>
      </c>
      <c r="L65" s="5">
        <v>16935909000</v>
      </c>
      <c r="M65" s="5">
        <v>84446123000</v>
      </c>
      <c r="N65" s="5">
        <v>14062308000</v>
      </c>
      <c r="O65" s="5">
        <v>-26285197000</v>
      </c>
      <c r="P65" s="5">
        <v>1151247000</v>
      </c>
      <c r="Q65" s="5">
        <v>-850672763000</v>
      </c>
      <c r="R65" s="5">
        <v>-173030588000</v>
      </c>
    </row>
    <row r="66" spans="2:18" ht="15.5" x14ac:dyDescent="0.35">
      <c r="C66" t="s">
        <v>27</v>
      </c>
      <c r="D66" s="5">
        <v>-21345203000</v>
      </c>
      <c r="E66" s="5">
        <v>-7723981000</v>
      </c>
      <c r="F66" s="5">
        <v>-17576795000</v>
      </c>
      <c r="G66" s="5">
        <v>-11767115000</v>
      </c>
      <c r="I66" s="5">
        <v>-58413094000</v>
      </c>
      <c r="J66" s="5">
        <v>-31439482000</v>
      </c>
      <c r="K66" s="5">
        <v>-7872249000</v>
      </c>
      <c r="L66" s="5">
        <v>-13535751000</v>
      </c>
      <c r="M66" s="5">
        <v>9777675000</v>
      </c>
      <c r="N66" s="5">
        <v>21503024000</v>
      </c>
      <c r="O66" s="5">
        <v>4618473000</v>
      </c>
      <c r="P66" s="5">
        <v>-32417295000</v>
      </c>
      <c r="Q66" s="5">
        <v>-939092000</v>
      </c>
      <c r="R66" s="5">
        <v>27052097000</v>
      </c>
    </row>
    <row r="67" spans="2:18" ht="15.5" x14ac:dyDescent="0.35">
      <c r="C67" t="s">
        <v>277</v>
      </c>
      <c r="D67" s="5">
        <v>-22346605000</v>
      </c>
      <c r="E67" s="5">
        <v>-11581096000</v>
      </c>
      <c r="F67" s="5">
        <v>-17724608000</v>
      </c>
      <c r="G67" s="5">
        <v>-11246986000</v>
      </c>
      <c r="I67" s="5">
        <v>-62899295000</v>
      </c>
      <c r="J67" s="5">
        <v>-50309650000</v>
      </c>
      <c r="K67" s="5">
        <v>-34593845000</v>
      </c>
      <c r="P67" s="5">
        <v>-6691743000</v>
      </c>
    </row>
    <row r="68" spans="2:18" ht="15.5" x14ac:dyDescent="0.35">
      <c r="C68" t="s">
        <v>278</v>
      </c>
      <c r="D68" s="5">
        <v>1001402000</v>
      </c>
      <c r="E68" s="5">
        <v>3857115000</v>
      </c>
      <c r="F68" s="5">
        <v>147813000</v>
      </c>
      <c r="G68" s="5">
        <v>148040000</v>
      </c>
      <c r="I68" s="5">
        <v>5154370000</v>
      </c>
      <c r="J68" s="5">
        <v>18870168000</v>
      </c>
      <c r="K68" s="5">
        <v>30763704000</v>
      </c>
      <c r="P68" s="5">
        <v>-25725552000</v>
      </c>
      <c r="Q68" s="5">
        <v>-939092000</v>
      </c>
      <c r="R68" s="5">
        <v>27052097000</v>
      </c>
    </row>
    <row r="69" spans="2:18" ht="15.5" x14ac:dyDescent="0.35">
      <c r="C69" t="s">
        <v>279</v>
      </c>
      <c r="D69" s="5">
        <v>-21345203000</v>
      </c>
      <c r="E69" s="5">
        <v>-7723981000</v>
      </c>
      <c r="F69" s="5">
        <v>-17576795000</v>
      </c>
      <c r="G69" s="5">
        <v>-11767115000</v>
      </c>
      <c r="I69" s="5">
        <v>-58413094000</v>
      </c>
      <c r="J69" s="5">
        <v>-31439482000</v>
      </c>
      <c r="K69" s="5">
        <v>-7872249000</v>
      </c>
      <c r="L69" s="5">
        <v>-13535751000</v>
      </c>
      <c r="M69" s="5">
        <v>9777675000</v>
      </c>
      <c r="N69" s="5">
        <v>21503024000</v>
      </c>
      <c r="O69" s="5">
        <v>4618473000</v>
      </c>
      <c r="P69" s="5">
        <v>-32417295000</v>
      </c>
      <c r="Q69" s="5">
        <v>-939092000</v>
      </c>
      <c r="R69" s="5">
        <v>27052097000</v>
      </c>
    </row>
    <row r="70" spans="2:18" ht="15.5" x14ac:dyDescent="0.35">
      <c r="C70" t="s">
        <v>83</v>
      </c>
      <c r="D70" s="5">
        <v>82654659000</v>
      </c>
      <c r="E70" s="5">
        <v>51275928000</v>
      </c>
      <c r="F70" s="5">
        <v>49670112000</v>
      </c>
      <c r="G70" s="5">
        <v>41073450000</v>
      </c>
      <c r="I70" s="5">
        <v>224674149000</v>
      </c>
      <c r="J70" s="5">
        <v>118414810000</v>
      </c>
      <c r="K70" s="5">
        <v>15637475000</v>
      </c>
      <c r="L70" s="5">
        <v>3400158000</v>
      </c>
      <c r="M70" s="5">
        <v>94223798000</v>
      </c>
      <c r="N70" s="5">
        <v>35565332000</v>
      </c>
      <c r="O70" s="5">
        <v>-21666724000</v>
      </c>
      <c r="P70" s="5">
        <v>-31266048000</v>
      </c>
      <c r="Q70" s="5">
        <v>-851611855000</v>
      </c>
      <c r="R70" s="5">
        <v>-145978491000</v>
      </c>
    </row>
    <row r="71" spans="2:18" ht="15.5" x14ac:dyDescent="0.35">
      <c r="C71" t="s">
        <v>84</v>
      </c>
      <c r="D71" s="5">
        <v>153825000</v>
      </c>
      <c r="E71" s="5">
        <v>157968000</v>
      </c>
      <c r="F71" s="5">
        <v>40615000</v>
      </c>
      <c r="G71" s="5">
        <v>-55116000</v>
      </c>
      <c r="I71" s="5">
        <v>297292000</v>
      </c>
      <c r="J71" s="5">
        <v>228659000</v>
      </c>
      <c r="K71" s="5">
        <v>-916583000</v>
      </c>
      <c r="L71" s="5">
        <v>-435458000</v>
      </c>
      <c r="M71" s="5">
        <v>-83541000</v>
      </c>
      <c r="N71" s="5">
        <v>-420970000</v>
      </c>
      <c r="O71" s="5">
        <v>45415000</v>
      </c>
      <c r="P71" s="5">
        <v>1014617000</v>
      </c>
      <c r="Q71" s="5">
        <v>-1717632000</v>
      </c>
      <c r="R71" s="5">
        <v>82017000</v>
      </c>
    </row>
    <row r="72" spans="2:18" ht="15.5" x14ac:dyDescent="0.35">
      <c r="C72" t="s">
        <v>85</v>
      </c>
      <c r="D72" s="5">
        <v>82808484000</v>
      </c>
      <c r="E72" s="5">
        <v>51433896000</v>
      </c>
      <c r="F72" s="5">
        <v>49710727000</v>
      </c>
      <c r="G72" s="5">
        <v>41018334000</v>
      </c>
      <c r="I72" s="5">
        <v>224971441000</v>
      </c>
      <c r="J72" s="5">
        <v>118643469000</v>
      </c>
      <c r="K72" s="5">
        <v>14720892000</v>
      </c>
      <c r="L72" s="5">
        <v>2964700000</v>
      </c>
      <c r="M72" s="5">
        <v>94140257000</v>
      </c>
      <c r="N72" s="5">
        <v>35144362000</v>
      </c>
      <c r="O72" s="5">
        <v>-21621309000</v>
      </c>
      <c r="P72" s="5">
        <v>-30251431000</v>
      </c>
      <c r="Q72" s="5">
        <v>-853329487000</v>
      </c>
      <c r="R72" s="5">
        <v>-145896474000</v>
      </c>
    </row>
    <row r="73" spans="2:18" ht="15.5" x14ac:dyDescent="0.35">
      <c r="C73" t="s">
        <v>86</v>
      </c>
      <c r="D73" s="5">
        <v>82654659000</v>
      </c>
      <c r="E73" s="5">
        <v>51275928000</v>
      </c>
      <c r="F73" s="5">
        <v>49670112000</v>
      </c>
      <c r="G73" s="5">
        <v>41073450000</v>
      </c>
      <c r="I73" s="5">
        <v>224674149000</v>
      </c>
      <c r="J73" s="5">
        <v>118414810000</v>
      </c>
      <c r="K73" s="5">
        <v>15637475000</v>
      </c>
      <c r="L73" s="5">
        <v>3400158000</v>
      </c>
      <c r="M73" s="5">
        <v>94223798000</v>
      </c>
      <c r="N73" s="5">
        <v>35565332000</v>
      </c>
      <c r="O73" s="5">
        <v>-21666724000</v>
      </c>
      <c r="P73" s="5">
        <v>-31266048000</v>
      </c>
      <c r="Q73" s="5">
        <v>-851611855000</v>
      </c>
      <c r="R73" s="5">
        <v>-145978491000</v>
      </c>
    </row>
    <row r="74" spans="2:18" ht="15.5" x14ac:dyDescent="0.35">
      <c r="C74" t="s">
        <v>7</v>
      </c>
      <c r="D74" s="5">
        <v>82808483000</v>
      </c>
      <c r="E74" s="5">
        <v>51433894000</v>
      </c>
      <c r="F74" s="5">
        <v>49710726000</v>
      </c>
      <c r="G74" s="5">
        <v>41018333000</v>
      </c>
      <c r="I74" s="5">
        <v>224971436000</v>
      </c>
      <c r="J74" s="5">
        <v>118643467000</v>
      </c>
      <c r="K74" s="5">
        <v>14720889000</v>
      </c>
      <c r="L74" s="5">
        <v>2964699000</v>
      </c>
      <c r="M74" s="5">
        <v>94140256000</v>
      </c>
      <c r="N74" s="5">
        <v>35144376000</v>
      </c>
      <c r="O74" s="5">
        <v>-21621293000</v>
      </c>
      <c r="P74" s="5">
        <v>-29893889000</v>
      </c>
      <c r="Q74" s="5">
        <v>-852614450000</v>
      </c>
      <c r="R74" s="5">
        <v>-145853238000</v>
      </c>
    </row>
    <row r="75" spans="2:18" ht="15.5" x14ac:dyDescent="0.35">
      <c r="C75" t="s">
        <v>87</v>
      </c>
      <c r="D75" s="5">
        <v>1000</v>
      </c>
      <c r="E75" s="5">
        <v>2000</v>
      </c>
      <c r="F75" s="5">
        <v>1000</v>
      </c>
      <c r="G75" s="5">
        <v>1000</v>
      </c>
      <c r="I75" s="5">
        <v>5000</v>
      </c>
      <c r="J75" s="5">
        <v>2000</v>
      </c>
      <c r="K75" s="5">
        <v>3000</v>
      </c>
      <c r="L75" s="5">
        <v>1000</v>
      </c>
      <c r="M75" s="5">
        <v>1000</v>
      </c>
      <c r="N75" s="5">
        <v>-14000</v>
      </c>
      <c r="O75" s="5">
        <v>-16000</v>
      </c>
      <c r="P75" s="5">
        <v>-357542000</v>
      </c>
      <c r="Q75" s="5">
        <v>-715037000</v>
      </c>
      <c r="R75" s="5">
        <v>-43236000</v>
      </c>
    </row>
    <row r="76" spans="2:18" ht="15.5" x14ac:dyDescent="0.35">
      <c r="C76" t="s">
        <v>88</v>
      </c>
      <c r="D76" s="5">
        <v>82654659000</v>
      </c>
      <c r="E76" s="5">
        <v>51275928000</v>
      </c>
      <c r="F76" s="5">
        <v>49670112000</v>
      </c>
      <c r="G76" s="5">
        <v>41073450000</v>
      </c>
      <c r="I76" s="5">
        <v>224674149000</v>
      </c>
      <c r="J76" s="5">
        <v>118414810000</v>
      </c>
      <c r="K76" s="5">
        <v>15637475000</v>
      </c>
      <c r="L76" s="5">
        <v>3400158000</v>
      </c>
      <c r="M76" s="5">
        <v>94223798000</v>
      </c>
      <c r="N76" s="5">
        <v>35565332000</v>
      </c>
      <c r="O76" s="5">
        <v>-21666724000</v>
      </c>
      <c r="P76" s="5">
        <v>-31266048000</v>
      </c>
      <c r="Q76" s="5">
        <v>-851611855000</v>
      </c>
      <c r="R76" s="5">
        <v>-145978491000</v>
      </c>
    </row>
    <row r="77" spans="2:18" ht="15.5" x14ac:dyDescent="0.35">
      <c r="C77" t="s">
        <v>89</v>
      </c>
      <c r="D77" s="5">
        <v>82808484000</v>
      </c>
      <c r="E77" s="5">
        <v>51433896000</v>
      </c>
      <c r="F77" s="5">
        <v>49710727000</v>
      </c>
      <c r="G77" s="5">
        <v>41018334000</v>
      </c>
      <c r="I77" s="5">
        <v>224971441000</v>
      </c>
      <c r="J77" s="5">
        <v>118643469000</v>
      </c>
      <c r="K77" s="5">
        <v>14720892000</v>
      </c>
      <c r="L77" s="5">
        <v>2964700000</v>
      </c>
      <c r="M77" s="5">
        <v>94140257000</v>
      </c>
      <c r="N77" s="5">
        <v>35144362000</v>
      </c>
      <c r="O77" s="5">
        <v>-21621309000</v>
      </c>
      <c r="P77" s="5">
        <v>-30251431000</v>
      </c>
      <c r="Q77" s="5">
        <v>-853329487000</v>
      </c>
      <c r="R77" s="5">
        <v>-145896474000</v>
      </c>
    </row>
    <row r="78" spans="2:18" ht="15.5" x14ac:dyDescent="0.35">
      <c r="C78" t="s">
        <v>90</v>
      </c>
      <c r="D78" s="5">
        <v>82808484000</v>
      </c>
      <c r="E78" s="5">
        <v>51433896000</v>
      </c>
      <c r="F78" s="5">
        <v>49710727000</v>
      </c>
      <c r="G78" s="5">
        <v>41018334000</v>
      </c>
      <c r="I78" s="5">
        <v>224971441000</v>
      </c>
      <c r="J78" s="5">
        <v>118643469000</v>
      </c>
      <c r="K78" s="5">
        <v>14720892000</v>
      </c>
      <c r="L78" s="5">
        <v>2964700000</v>
      </c>
      <c r="M78" s="5">
        <v>94140257000</v>
      </c>
      <c r="N78" s="5">
        <v>35144362000</v>
      </c>
      <c r="O78" s="5">
        <v>-21621309000</v>
      </c>
      <c r="P78" s="5">
        <v>-30251431000</v>
      </c>
      <c r="Q78" s="5">
        <v>-853329487000</v>
      </c>
      <c r="R78" s="5">
        <v>-145896474000</v>
      </c>
    </row>
    <row r="80" spans="2:18" ht="15.5" x14ac:dyDescent="0.35">
      <c r="B80" t="s">
        <v>91</v>
      </c>
      <c r="C80" t="s">
        <v>92</v>
      </c>
    </row>
    <row r="81" spans="3:18" ht="15.5" x14ac:dyDescent="0.35">
      <c r="C81" t="s">
        <v>93</v>
      </c>
    </row>
    <row r="82" spans="3:18" ht="15.5" x14ac:dyDescent="0.35">
      <c r="C82" t="s">
        <v>19</v>
      </c>
      <c r="D82" s="5">
        <v>491185156000</v>
      </c>
      <c r="E82" s="5">
        <v>479115433000</v>
      </c>
      <c r="F82" s="5">
        <v>510805822000</v>
      </c>
      <c r="G82" s="5">
        <v>234653748000</v>
      </c>
      <c r="I82" s="5">
        <v>491185156000</v>
      </c>
      <c r="J82" s="5">
        <v>439265076000</v>
      </c>
      <c r="K82" s="5">
        <v>382752702000</v>
      </c>
      <c r="L82" s="5">
        <v>332232577000</v>
      </c>
      <c r="M82" s="5">
        <v>89384864000</v>
      </c>
      <c r="N82" s="5">
        <v>140385615000</v>
      </c>
      <c r="O82" s="5">
        <v>59854306000</v>
      </c>
      <c r="P82" s="5">
        <v>81606491000</v>
      </c>
      <c r="Q82" s="5">
        <v>69879626000</v>
      </c>
      <c r="R82" s="5">
        <v>34183017000</v>
      </c>
    </row>
    <row r="83" spans="3:18" ht="15.5" x14ac:dyDescent="0.35">
      <c r="C83" t="s">
        <v>94</v>
      </c>
      <c r="D83" s="5">
        <v>476755926000</v>
      </c>
      <c r="E83" s="5">
        <v>475727220000</v>
      </c>
      <c r="F83" s="5">
        <v>692567220000</v>
      </c>
      <c r="G83" s="5">
        <v>541166577000</v>
      </c>
      <c r="I83" s="5">
        <v>476755926000</v>
      </c>
      <c r="J83" s="5">
        <v>386547021000</v>
      </c>
      <c r="K83" s="5">
        <v>765347293000</v>
      </c>
      <c r="L83" s="5">
        <v>299053901000</v>
      </c>
      <c r="M83" s="5">
        <v>429471757000</v>
      </c>
      <c r="N83" s="5">
        <v>177289497000</v>
      </c>
      <c r="O83" s="5">
        <v>302478622000</v>
      </c>
      <c r="P83" s="5">
        <v>351255952000</v>
      </c>
      <c r="Q83" s="5">
        <v>116200937000</v>
      </c>
      <c r="R83" s="5">
        <v>401612408000</v>
      </c>
    </row>
    <row r="84" spans="3:18" ht="15.5" x14ac:dyDescent="0.35">
      <c r="C84" t="s">
        <v>283</v>
      </c>
      <c r="R84" s="5">
        <v>63791212000</v>
      </c>
    </row>
    <row r="85" spans="3:18" ht="15.5" x14ac:dyDescent="0.35">
      <c r="C85" t="s">
        <v>282</v>
      </c>
      <c r="R85" s="5">
        <v>12292088000</v>
      </c>
    </row>
    <row r="86" spans="3:18" ht="15.5" x14ac:dyDescent="0.35">
      <c r="C86" t="s">
        <v>284</v>
      </c>
      <c r="D86" s="5">
        <v>476755926000</v>
      </c>
      <c r="E86" s="5">
        <v>475727220000</v>
      </c>
      <c r="F86" s="5">
        <v>692567220000</v>
      </c>
      <c r="G86" s="5">
        <v>541166577000</v>
      </c>
      <c r="I86" s="5">
        <v>476755926000</v>
      </c>
      <c r="J86" s="5">
        <v>386547021000</v>
      </c>
      <c r="K86" s="5">
        <v>765347293000</v>
      </c>
      <c r="L86" s="5">
        <v>299053901000</v>
      </c>
      <c r="M86" s="5">
        <v>429471757000</v>
      </c>
      <c r="N86" s="5">
        <v>177289497000</v>
      </c>
      <c r="O86" s="5">
        <v>302478622000</v>
      </c>
      <c r="P86" s="5">
        <v>351255952000</v>
      </c>
      <c r="Q86" s="5">
        <v>116200937000</v>
      </c>
      <c r="R86" s="5">
        <v>401612408000</v>
      </c>
    </row>
    <row r="87" spans="3:18" ht="15.5" x14ac:dyDescent="0.35">
      <c r="C87" t="s">
        <v>95</v>
      </c>
      <c r="F87" s="5">
        <v>67448000</v>
      </c>
      <c r="G87" s="5">
        <v>67448000</v>
      </c>
      <c r="J87" s="5">
        <v>67448000</v>
      </c>
      <c r="K87" s="5">
        <v>29559234000</v>
      </c>
      <c r="L87" s="5">
        <v>64792062000</v>
      </c>
      <c r="M87" s="5">
        <v>66490477000</v>
      </c>
      <c r="N87" s="5">
        <v>67847425000</v>
      </c>
      <c r="O87" s="5">
        <v>103047065000</v>
      </c>
      <c r="P87" s="5">
        <v>774248789000</v>
      </c>
      <c r="Q87" s="5">
        <v>104817584000</v>
      </c>
      <c r="R87" s="5">
        <v>179510167000</v>
      </c>
    </row>
    <row r="88" spans="3:18" ht="15.5" x14ac:dyDescent="0.35">
      <c r="C88" t="s">
        <v>285</v>
      </c>
      <c r="F88" s="5">
        <v>67448000</v>
      </c>
      <c r="G88" s="5">
        <v>67448000</v>
      </c>
      <c r="J88" s="5">
        <v>67448000</v>
      </c>
      <c r="K88" s="5">
        <v>29559234000</v>
      </c>
      <c r="L88" s="5">
        <v>64792062000</v>
      </c>
      <c r="M88" s="5">
        <v>66490477000</v>
      </c>
      <c r="N88" s="5">
        <v>67847425000</v>
      </c>
      <c r="O88" s="5">
        <v>103047065000</v>
      </c>
      <c r="P88" s="5">
        <v>774248789000</v>
      </c>
      <c r="Q88" s="5">
        <v>104817584000</v>
      </c>
      <c r="R88" s="5">
        <v>179510167000</v>
      </c>
    </row>
    <row r="89" spans="3:18" ht="15.5" x14ac:dyDescent="0.35">
      <c r="C89" t="s">
        <v>519</v>
      </c>
    </row>
    <row r="90" spans="3:18" ht="15.5" x14ac:dyDescent="0.35">
      <c r="C90" t="s">
        <v>96</v>
      </c>
      <c r="D90" s="5">
        <v>33036174000</v>
      </c>
      <c r="E90" s="5">
        <v>13197786000</v>
      </c>
      <c r="F90" s="5">
        <v>19690550000</v>
      </c>
      <c r="G90" s="5">
        <v>75744996000</v>
      </c>
      <c r="I90" s="5">
        <v>33036174000</v>
      </c>
      <c r="J90" s="5">
        <v>11723649000</v>
      </c>
      <c r="K90" s="5">
        <v>32218903000</v>
      </c>
      <c r="L90" s="5">
        <v>11606598000</v>
      </c>
      <c r="M90" s="5">
        <v>25105986000</v>
      </c>
      <c r="N90" s="5">
        <v>32242468000</v>
      </c>
      <c r="O90" s="5">
        <v>16987076000</v>
      </c>
      <c r="P90" s="5">
        <v>26477869000</v>
      </c>
      <c r="Q90" s="5">
        <v>28123080000</v>
      </c>
      <c r="R90" s="5">
        <v>307711678000</v>
      </c>
    </row>
    <row r="91" spans="3:18" ht="15.5" x14ac:dyDescent="0.35">
      <c r="C91" t="s">
        <v>77</v>
      </c>
      <c r="D91" s="5">
        <v>920898000</v>
      </c>
      <c r="E91" s="5">
        <v>564235000</v>
      </c>
      <c r="F91" s="5">
        <v>321613000</v>
      </c>
      <c r="G91" s="5">
        <v>196346000</v>
      </c>
      <c r="I91" s="5">
        <v>920898000</v>
      </c>
      <c r="J91" s="5">
        <v>166806000</v>
      </c>
      <c r="K91" s="5">
        <v>43831000</v>
      </c>
      <c r="L91" s="5">
        <v>1789000</v>
      </c>
      <c r="M91" s="5">
        <v>1789000</v>
      </c>
      <c r="N91" s="5">
        <v>1789000</v>
      </c>
      <c r="O91" s="5">
        <v>1789000</v>
      </c>
      <c r="P91" s="5">
        <v>358784000</v>
      </c>
    </row>
    <row r="92" spans="3:18" ht="15.5" x14ac:dyDescent="0.35">
      <c r="C92" t="s">
        <v>98</v>
      </c>
      <c r="D92" s="5">
        <v>1609985979000</v>
      </c>
      <c r="E92" s="5">
        <v>1413254801000</v>
      </c>
      <c r="F92" s="5">
        <v>1630123404000</v>
      </c>
      <c r="G92" s="5">
        <v>1235250323000</v>
      </c>
      <c r="I92" s="5">
        <v>1609985979000</v>
      </c>
      <c r="J92" s="5">
        <v>1150892711000</v>
      </c>
      <c r="K92" s="5">
        <v>1338326680000</v>
      </c>
      <c r="L92" s="5">
        <v>804210213000</v>
      </c>
      <c r="M92" s="5">
        <v>731140448000</v>
      </c>
      <c r="N92" s="5">
        <v>461471836000</v>
      </c>
      <c r="O92" s="5">
        <v>783448756000</v>
      </c>
      <c r="P92" s="5">
        <v>1530839544000</v>
      </c>
      <c r="Q92" s="5">
        <v>623472263000</v>
      </c>
      <c r="R92" s="5">
        <v>1224248095000</v>
      </c>
    </row>
    <row r="93" spans="3:18" ht="15.5" x14ac:dyDescent="0.35">
      <c r="C93" t="s">
        <v>99</v>
      </c>
    </row>
    <row r="94" spans="3:18" ht="15.5" x14ac:dyDescent="0.35">
      <c r="C94" t="s">
        <v>287</v>
      </c>
      <c r="D94" s="5">
        <v>107348274000</v>
      </c>
      <c r="E94" s="5">
        <v>106390258000</v>
      </c>
      <c r="F94" s="5">
        <v>102577698000</v>
      </c>
      <c r="G94" s="5">
        <v>102441340000</v>
      </c>
      <c r="I94" s="5">
        <v>107348274000</v>
      </c>
      <c r="J94" s="5">
        <v>102277755000</v>
      </c>
      <c r="K94" s="5">
        <v>83472081000</v>
      </c>
      <c r="L94" s="5">
        <v>52449853000</v>
      </c>
      <c r="M94" s="5">
        <v>63926787000</v>
      </c>
      <c r="N94" s="5">
        <v>54125549000</v>
      </c>
      <c r="O94" s="5">
        <v>22088686000</v>
      </c>
      <c r="P94" s="5">
        <v>18610893000</v>
      </c>
      <c r="Q94" s="5">
        <v>44336445000</v>
      </c>
      <c r="R94" s="5">
        <v>45263394000</v>
      </c>
    </row>
    <row r="95" spans="3:18" ht="15.5" x14ac:dyDescent="0.35">
      <c r="C95" t="s">
        <v>101</v>
      </c>
      <c r="D95" s="5">
        <v>13816908000</v>
      </c>
      <c r="E95" s="5">
        <v>11913466000</v>
      </c>
      <c r="G95" s="5">
        <v>12171866000</v>
      </c>
      <c r="I95" s="5">
        <v>13816908000</v>
      </c>
      <c r="J95" s="5">
        <v>12361135000</v>
      </c>
      <c r="K95" s="5">
        <v>11337220000</v>
      </c>
      <c r="L95" s="5">
        <v>11465798000</v>
      </c>
      <c r="M95" s="5">
        <v>11600505000</v>
      </c>
      <c r="N95" s="5">
        <v>11762221000</v>
      </c>
      <c r="O95" s="5">
        <v>12078648000</v>
      </c>
      <c r="P95" s="5">
        <v>11497281000</v>
      </c>
      <c r="Q95" s="5">
        <v>45763529000</v>
      </c>
      <c r="R95" s="5">
        <v>83984999000</v>
      </c>
    </row>
    <row r="96" spans="3:18" ht="15.5" x14ac:dyDescent="0.35">
      <c r="C96" t="s">
        <v>874</v>
      </c>
      <c r="R96" s="5">
        <v>13458693000</v>
      </c>
    </row>
    <row r="97" spans="3:18" ht="15.5" x14ac:dyDescent="0.35">
      <c r="C97" t="s">
        <v>103</v>
      </c>
      <c r="D97" s="5">
        <v>389845857000</v>
      </c>
      <c r="E97" s="5">
        <v>394361922000</v>
      </c>
      <c r="F97" s="5">
        <v>394211512000</v>
      </c>
      <c r="G97" s="5">
        <v>423877693000</v>
      </c>
      <c r="I97" s="5">
        <v>389845857000</v>
      </c>
      <c r="J97" s="5">
        <v>449112538000</v>
      </c>
      <c r="K97" s="5">
        <v>505912736000</v>
      </c>
      <c r="L97" s="5">
        <v>617024779000</v>
      </c>
      <c r="M97" s="5">
        <v>514565394000</v>
      </c>
      <c r="N97" s="5">
        <v>242200581000</v>
      </c>
      <c r="O97" s="5">
        <v>80439276000</v>
      </c>
      <c r="P97" s="5">
        <v>72791007000</v>
      </c>
      <c r="Q97" s="5">
        <v>469866350000</v>
      </c>
      <c r="R97" s="5">
        <v>563014521000</v>
      </c>
    </row>
    <row r="98" spans="3:18" ht="15.5" x14ac:dyDescent="0.35">
      <c r="C98" t="s">
        <v>104</v>
      </c>
      <c r="D98" s="5">
        <v>1999831836000</v>
      </c>
      <c r="E98" s="5">
        <v>1807616723000</v>
      </c>
      <c r="F98" s="5">
        <v>2024334916000</v>
      </c>
      <c r="G98" s="5">
        <v>1659128016000</v>
      </c>
      <c r="I98" s="5">
        <v>1999831836000</v>
      </c>
      <c r="J98" s="5">
        <v>1600005249000</v>
      </c>
      <c r="K98" s="5">
        <v>1844239416000</v>
      </c>
      <c r="L98" s="5">
        <v>1421234992000</v>
      </c>
      <c r="M98" s="5">
        <v>1245705842000</v>
      </c>
      <c r="N98" s="5">
        <v>703672417000</v>
      </c>
      <c r="O98" s="5">
        <v>863888032000</v>
      </c>
      <c r="P98" s="5">
        <v>1603630551000</v>
      </c>
      <c r="Q98" s="5">
        <v>1093338613000</v>
      </c>
      <c r="R98" s="5">
        <v>1787262616000</v>
      </c>
    </row>
    <row r="99" spans="3:18" ht="15.5" x14ac:dyDescent="0.35">
      <c r="C99" t="s">
        <v>105</v>
      </c>
    </row>
    <row r="100" spans="3:18" ht="15.5" x14ac:dyDescent="0.35">
      <c r="C100" t="s">
        <v>106</v>
      </c>
    </row>
    <row r="101" spans="3:18" ht="15.5" x14ac:dyDescent="0.35">
      <c r="C101" t="s">
        <v>107</v>
      </c>
      <c r="D101" s="5">
        <v>988376304000</v>
      </c>
      <c r="E101" s="5">
        <v>877557954000</v>
      </c>
      <c r="F101" s="5">
        <v>1146679062000</v>
      </c>
      <c r="G101" s="5">
        <v>990400950000</v>
      </c>
      <c r="I101" s="5">
        <v>988376304000</v>
      </c>
      <c r="J101" s="5">
        <v>972607658000</v>
      </c>
      <c r="K101" s="5">
        <v>1284886814000</v>
      </c>
      <c r="L101" s="5">
        <v>820499397000</v>
      </c>
      <c r="M101" s="5">
        <v>786246008000</v>
      </c>
      <c r="N101" s="5">
        <v>518544125000</v>
      </c>
      <c r="O101" s="5">
        <v>580165222000</v>
      </c>
      <c r="P101" s="5">
        <v>1195241537000</v>
      </c>
      <c r="Q101" s="5">
        <v>696712311000</v>
      </c>
      <c r="R101" s="5">
        <v>1313174173000</v>
      </c>
    </row>
    <row r="102" spans="3:18" ht="15.5" x14ac:dyDescent="0.35">
      <c r="C102" t="s">
        <v>112</v>
      </c>
      <c r="Q102" s="5">
        <v>263811568000</v>
      </c>
      <c r="R102" s="5">
        <v>710827850000</v>
      </c>
    </row>
    <row r="103" spans="3:18" ht="15.5" x14ac:dyDescent="0.35">
      <c r="C103" t="s">
        <v>108</v>
      </c>
    </row>
    <row r="104" spans="3:18" ht="15.5" x14ac:dyDescent="0.35">
      <c r="C104" t="s">
        <v>289</v>
      </c>
      <c r="D104" s="5">
        <v>912209364000</v>
      </c>
      <c r="E104" s="5">
        <v>797418690000</v>
      </c>
      <c r="F104" s="5">
        <v>886248186000</v>
      </c>
      <c r="G104" s="5">
        <v>890123994000</v>
      </c>
      <c r="I104" s="5">
        <v>912209364000</v>
      </c>
      <c r="J104" s="5">
        <v>860295084000</v>
      </c>
      <c r="K104" s="5">
        <v>1166715627000</v>
      </c>
      <c r="L104" s="5">
        <v>702347727000</v>
      </c>
      <c r="M104" s="5">
        <v>673000673000</v>
      </c>
      <c r="N104" s="5">
        <v>398432592000</v>
      </c>
      <c r="O104" s="5">
        <v>512400778000</v>
      </c>
      <c r="P104" s="5">
        <v>570041134000</v>
      </c>
      <c r="Q104" s="5">
        <v>238887117000</v>
      </c>
      <c r="R104" s="5">
        <v>440699201000</v>
      </c>
    </row>
    <row r="105" spans="3:18" ht="15.5" x14ac:dyDescent="0.35">
      <c r="C105" t="s">
        <v>109</v>
      </c>
      <c r="G105" s="5">
        <v>138660753000</v>
      </c>
      <c r="J105" s="5">
        <v>138660753000</v>
      </c>
      <c r="K105" s="5">
        <v>139569379000</v>
      </c>
      <c r="L105" s="5">
        <v>140387835000</v>
      </c>
      <c r="M105" s="5">
        <v>142096077000</v>
      </c>
    </row>
    <row r="106" spans="3:18" ht="15.5" x14ac:dyDescent="0.35">
      <c r="C106" t="s">
        <v>290</v>
      </c>
      <c r="G106" s="5">
        <v>138660753000</v>
      </c>
      <c r="J106" s="5">
        <v>138660753000</v>
      </c>
      <c r="K106" s="5">
        <v>139569379000</v>
      </c>
      <c r="L106" s="5">
        <v>140387835000</v>
      </c>
      <c r="M106" s="5">
        <v>142096077000</v>
      </c>
      <c r="R106" s="5">
        <v>76083300000</v>
      </c>
    </row>
    <row r="107" spans="3:18" ht="15.5" x14ac:dyDescent="0.35">
      <c r="C107" t="s">
        <v>111</v>
      </c>
      <c r="D107" s="5">
        <v>14269573000</v>
      </c>
      <c r="E107" s="5">
        <v>20714674000</v>
      </c>
      <c r="F107" s="5">
        <v>16881091000</v>
      </c>
      <c r="G107" s="5">
        <v>6272546000</v>
      </c>
      <c r="I107" s="5">
        <v>14269573000</v>
      </c>
      <c r="J107" s="5">
        <v>9717845000</v>
      </c>
      <c r="K107" s="5">
        <v>17783946000</v>
      </c>
      <c r="L107" s="5">
        <v>9873252000</v>
      </c>
      <c r="M107" s="5">
        <v>7059154000</v>
      </c>
      <c r="N107" s="5">
        <v>8268510000</v>
      </c>
      <c r="O107" s="5">
        <v>3502343000</v>
      </c>
      <c r="P107" s="5">
        <v>5878750000</v>
      </c>
      <c r="Q107" s="5">
        <v>3321407000</v>
      </c>
      <c r="R107" s="5">
        <v>10344139000</v>
      </c>
    </row>
    <row r="108" spans="3:18" ht="15.5" x14ac:dyDescent="0.35">
      <c r="C108" t="s">
        <v>110</v>
      </c>
      <c r="D108" s="5">
        <v>9517450000</v>
      </c>
      <c r="E108" s="5">
        <v>8890501000</v>
      </c>
      <c r="F108" s="5">
        <v>14108975000</v>
      </c>
      <c r="G108" s="5">
        <v>4355889000</v>
      </c>
      <c r="I108" s="5">
        <v>9517450000</v>
      </c>
      <c r="J108" s="5">
        <v>13089849000</v>
      </c>
      <c r="K108" s="5">
        <v>8773556000</v>
      </c>
      <c r="L108" s="5">
        <v>1105172000</v>
      </c>
      <c r="M108" s="5">
        <v>1848029000</v>
      </c>
      <c r="N108" s="5">
        <v>472440000</v>
      </c>
      <c r="O108" s="5">
        <v>2619231000</v>
      </c>
      <c r="P108" s="5">
        <v>1419866000</v>
      </c>
      <c r="Q108" s="5">
        <v>5394216000</v>
      </c>
      <c r="R108" s="5">
        <v>291798000</v>
      </c>
    </row>
    <row r="109" spans="3:18" ht="15.5" x14ac:dyDescent="0.35">
      <c r="C109" t="s">
        <v>875</v>
      </c>
      <c r="F109" s="5">
        <v>178974488000</v>
      </c>
      <c r="G109" s="5">
        <v>40592526000</v>
      </c>
      <c r="J109" s="5">
        <v>40908626000</v>
      </c>
      <c r="K109" s="5">
        <v>43563576000</v>
      </c>
      <c r="L109" s="5">
        <v>43600439000</v>
      </c>
      <c r="M109" s="5">
        <v>39300000000</v>
      </c>
      <c r="N109" s="5">
        <v>50000000000</v>
      </c>
      <c r="R109" s="5">
        <v>149500000000</v>
      </c>
    </row>
    <row r="110" spans="3:18" ht="15.5" x14ac:dyDescent="0.35">
      <c r="C110" t="s">
        <v>116</v>
      </c>
      <c r="D110" s="5">
        <v>511425285000</v>
      </c>
      <c r="E110" s="5">
        <v>512837006000</v>
      </c>
      <c r="F110" s="5">
        <v>511867987000</v>
      </c>
      <c r="G110" s="5">
        <v>352649926000</v>
      </c>
      <c r="I110" s="5">
        <v>511425285000</v>
      </c>
      <c r="J110" s="5">
        <v>352338785000</v>
      </c>
      <c r="K110" s="5">
        <v>402937265000</v>
      </c>
      <c r="L110" s="5">
        <v>459041150000</v>
      </c>
      <c r="M110" s="5">
        <v>323046086000</v>
      </c>
      <c r="N110" s="5">
        <v>237673521000</v>
      </c>
      <c r="O110" s="5">
        <v>330264024000</v>
      </c>
      <c r="P110" s="5">
        <v>446492353000</v>
      </c>
      <c r="Q110" s="5">
        <v>404827613000</v>
      </c>
      <c r="R110" s="5">
        <v>81033699000</v>
      </c>
    </row>
    <row r="111" spans="3:18" ht="15.5" x14ac:dyDescent="0.35">
      <c r="C111" t="s">
        <v>117</v>
      </c>
      <c r="D111" s="5">
        <v>511425285000</v>
      </c>
      <c r="E111" s="5">
        <v>512837006000</v>
      </c>
      <c r="F111" s="5">
        <v>511867987000</v>
      </c>
      <c r="G111" s="5">
        <v>352649926000</v>
      </c>
      <c r="I111" s="5">
        <v>511425285000</v>
      </c>
      <c r="J111" s="5">
        <v>352338785000</v>
      </c>
      <c r="K111" s="5">
        <v>402937265000</v>
      </c>
      <c r="L111" s="5">
        <v>459041150000</v>
      </c>
      <c r="M111" s="5">
        <v>323046086000</v>
      </c>
      <c r="N111" s="5">
        <v>237673521000</v>
      </c>
      <c r="O111" s="5">
        <v>330264024000</v>
      </c>
      <c r="P111" s="5">
        <v>446492353000</v>
      </c>
      <c r="Q111" s="5">
        <v>404827613000</v>
      </c>
      <c r="R111" s="5">
        <v>81033699000</v>
      </c>
    </row>
    <row r="112" spans="3:18" ht="15.5" x14ac:dyDescent="0.35">
      <c r="C112" t="s">
        <v>404</v>
      </c>
      <c r="K112" s="5">
        <v>52090218000</v>
      </c>
      <c r="L112" s="5">
        <v>105854453000</v>
      </c>
      <c r="M112" s="5">
        <v>172946239000</v>
      </c>
      <c r="N112" s="5">
        <v>230567016000</v>
      </c>
      <c r="O112" s="5">
        <v>323107311000</v>
      </c>
      <c r="P112" s="5">
        <v>341514546000</v>
      </c>
      <c r="Q112" s="5">
        <v>395000000000</v>
      </c>
    </row>
    <row r="113" spans="2:18" ht="15.5" x14ac:dyDescent="0.35">
      <c r="C113" t="s">
        <v>876</v>
      </c>
      <c r="D113" s="5">
        <v>200000000000</v>
      </c>
      <c r="E113" s="5">
        <v>200000000000</v>
      </c>
      <c r="F113" s="5">
        <v>200000000000</v>
      </c>
      <c r="G113" s="5">
        <v>200000000000</v>
      </c>
      <c r="I113" s="5">
        <v>200000000000</v>
      </c>
      <c r="J113" s="5">
        <v>200000000000</v>
      </c>
      <c r="K113" s="5">
        <v>200000000000</v>
      </c>
      <c r="L113" s="5">
        <v>200000000000</v>
      </c>
    </row>
    <row r="114" spans="2:18" ht="15.5" x14ac:dyDescent="0.35">
      <c r="C114" t="s">
        <v>343</v>
      </c>
      <c r="D114" s="5">
        <v>297826450000</v>
      </c>
      <c r="E114" s="5">
        <v>297674933000</v>
      </c>
      <c r="F114" s="5">
        <v>297550375000</v>
      </c>
      <c r="I114" s="5">
        <v>297826450000</v>
      </c>
    </row>
    <row r="115" spans="2:18" ht="15.5" x14ac:dyDescent="0.35">
      <c r="C115" t="s">
        <v>877</v>
      </c>
      <c r="P115" s="5">
        <v>100000000000</v>
      </c>
    </row>
    <row r="116" spans="2:18" ht="15.5" x14ac:dyDescent="0.35">
      <c r="C116" t="s">
        <v>878</v>
      </c>
    </row>
    <row r="117" spans="2:18" ht="15.5" x14ac:dyDescent="0.35">
      <c r="C117" t="s">
        <v>121</v>
      </c>
      <c r="D117" s="5">
        <v>1499801589000</v>
      </c>
      <c r="E117" s="5">
        <v>1390394960000</v>
      </c>
      <c r="F117" s="5">
        <v>1658547049000</v>
      </c>
      <c r="G117" s="5">
        <v>1343050876000</v>
      </c>
      <c r="I117" s="5">
        <v>1499801589000</v>
      </c>
      <c r="J117" s="5">
        <v>1324946443000</v>
      </c>
      <c r="K117" s="5">
        <v>1687824079000</v>
      </c>
      <c r="L117" s="5">
        <v>1279540547000</v>
      </c>
      <c r="M117" s="5">
        <v>1109292094000</v>
      </c>
      <c r="N117" s="5">
        <v>756217646000</v>
      </c>
      <c r="O117" s="5">
        <v>910429246000</v>
      </c>
      <c r="P117" s="5">
        <v>1641733890000</v>
      </c>
      <c r="Q117" s="5">
        <v>1101539924000</v>
      </c>
      <c r="R117" s="5">
        <v>1394207872000</v>
      </c>
    </row>
    <row r="118" spans="2:18" ht="15.5" x14ac:dyDescent="0.35">
      <c r="C118" t="s">
        <v>122</v>
      </c>
    </row>
    <row r="119" spans="2:18" ht="15.5" x14ac:dyDescent="0.35">
      <c r="C119" t="s">
        <v>123</v>
      </c>
      <c r="D119" s="5">
        <v>925282099000</v>
      </c>
      <c r="E119" s="5">
        <v>925282099000</v>
      </c>
      <c r="F119" s="5">
        <v>925282099000</v>
      </c>
      <c r="G119" s="5">
        <v>925282099000</v>
      </c>
      <c r="I119" s="5">
        <v>925282099000</v>
      </c>
      <c r="J119" s="5">
        <v>925282099000</v>
      </c>
      <c r="K119" s="5">
        <v>925282099000</v>
      </c>
      <c r="L119" s="5">
        <v>925282099000</v>
      </c>
      <c r="M119" s="5">
        <v>924471726000</v>
      </c>
      <c r="N119" s="5">
        <v>871159983000</v>
      </c>
      <c r="O119" s="5">
        <v>870980263000</v>
      </c>
      <c r="P119" s="5">
        <v>863756472000</v>
      </c>
      <c r="Q119" s="5">
        <v>863756472000</v>
      </c>
      <c r="R119" s="5">
        <v>553756472000</v>
      </c>
    </row>
    <row r="120" spans="2:18" ht="15.5" x14ac:dyDescent="0.35">
      <c r="C120" t="s">
        <v>124</v>
      </c>
      <c r="D120" s="5">
        <v>388084378000</v>
      </c>
      <c r="E120" s="5">
        <v>388084378000</v>
      </c>
      <c r="F120" s="5">
        <v>388084378000</v>
      </c>
      <c r="G120" s="5">
        <v>388084378000</v>
      </c>
      <c r="I120" s="5">
        <v>388084378000</v>
      </c>
      <c r="J120" s="5">
        <v>388084378000</v>
      </c>
      <c r="K120" s="5">
        <v>388084378000</v>
      </c>
      <c r="L120" s="5">
        <v>388084378000</v>
      </c>
      <c r="M120" s="5">
        <v>386578754000</v>
      </c>
      <c r="N120" s="5">
        <v>345071777000</v>
      </c>
      <c r="O120" s="5">
        <v>344915420000</v>
      </c>
      <c r="P120" s="5">
        <v>338630722000</v>
      </c>
      <c r="Q120" s="5">
        <v>339997498000</v>
      </c>
      <c r="R120" s="5">
        <v>197924076000</v>
      </c>
    </row>
    <row r="121" spans="2:18" ht="15.5" x14ac:dyDescent="0.35">
      <c r="C121" t="s">
        <v>125</v>
      </c>
      <c r="D121" s="5">
        <v>-814257146000</v>
      </c>
      <c r="E121" s="5">
        <v>-896708966000</v>
      </c>
      <c r="F121" s="5">
        <v>-947900238000</v>
      </c>
      <c r="G121" s="5">
        <v>-997485697000</v>
      </c>
      <c r="I121" s="5">
        <v>-814257146000</v>
      </c>
      <c r="J121" s="5">
        <v>-1038474490000</v>
      </c>
      <c r="K121" s="5">
        <v>-1156994982000</v>
      </c>
      <c r="L121" s="5">
        <v>-1171673829000</v>
      </c>
      <c r="M121" s="5">
        <v>-1174638528000</v>
      </c>
      <c r="N121" s="5">
        <v>-1268778784000</v>
      </c>
      <c r="O121" s="5">
        <v>-1262438706000</v>
      </c>
      <c r="P121" s="5">
        <v>-1240792428000</v>
      </c>
      <c r="Q121" s="5">
        <v>-1211904915000</v>
      </c>
      <c r="R121" s="5">
        <v>-359290465000</v>
      </c>
    </row>
    <row r="122" spans="2:18" ht="15.5" x14ac:dyDescent="0.35">
      <c r="C122" t="s">
        <v>297</v>
      </c>
      <c r="D122" s="5">
        <v>18000</v>
      </c>
      <c r="E122" s="5">
        <v>17000</v>
      </c>
      <c r="F122" s="5">
        <v>15000</v>
      </c>
      <c r="G122" s="5">
        <v>14000</v>
      </c>
      <c r="I122" s="5">
        <v>18000</v>
      </c>
      <c r="J122" s="5">
        <v>13000</v>
      </c>
      <c r="K122" s="5">
        <v>11000</v>
      </c>
      <c r="L122" s="5">
        <v>8000</v>
      </c>
      <c r="M122" s="5">
        <v>7000</v>
      </c>
      <c r="N122" s="5">
        <v>6000</v>
      </c>
      <c r="O122" s="5">
        <v>20000</v>
      </c>
      <c r="P122" s="5">
        <v>-56889000</v>
      </c>
      <c r="Q122" s="5">
        <v>-50366000</v>
      </c>
      <c r="R122" s="5">
        <v>664661000</v>
      </c>
    </row>
    <row r="123" spans="2:18" ht="15.5" x14ac:dyDescent="0.35">
      <c r="C123" t="s">
        <v>9</v>
      </c>
      <c r="D123" s="5">
        <v>500030247000</v>
      </c>
      <c r="E123" s="5">
        <v>417221763000</v>
      </c>
      <c r="F123" s="5">
        <v>365787867000</v>
      </c>
      <c r="G123" s="5">
        <v>316077140000</v>
      </c>
      <c r="I123" s="5">
        <v>500030247000</v>
      </c>
      <c r="J123" s="5">
        <v>275058806000</v>
      </c>
      <c r="K123" s="5">
        <v>156415337000</v>
      </c>
      <c r="L123" s="5">
        <v>141694445000</v>
      </c>
      <c r="M123" s="5">
        <v>136413748000</v>
      </c>
      <c r="N123" s="5">
        <v>-52545229000</v>
      </c>
      <c r="O123" s="5">
        <v>-46541214000</v>
      </c>
      <c r="P123" s="5">
        <v>-38103339000</v>
      </c>
      <c r="Q123" s="5">
        <v>-8201311000</v>
      </c>
      <c r="R123" s="5">
        <v>393054744000</v>
      </c>
    </row>
    <row r="124" spans="2:18" ht="15.5" x14ac:dyDescent="0.35">
      <c r="C124" t="s">
        <v>126</v>
      </c>
      <c r="D124" s="5">
        <v>1999831836000</v>
      </c>
      <c r="E124" s="5">
        <v>1807616723000</v>
      </c>
      <c r="F124" s="5">
        <v>2024334916000</v>
      </c>
      <c r="G124" s="5">
        <v>1659128016000</v>
      </c>
      <c r="I124" s="5">
        <v>1999831836000</v>
      </c>
      <c r="J124" s="5">
        <v>1600005249000</v>
      </c>
      <c r="K124" s="5">
        <v>1844239416000</v>
      </c>
      <c r="L124" s="5">
        <v>1421234992000</v>
      </c>
      <c r="M124" s="5">
        <v>1245705842000</v>
      </c>
      <c r="N124" s="5">
        <v>703672417000</v>
      </c>
      <c r="O124" s="5">
        <v>863888032000</v>
      </c>
      <c r="P124" s="5">
        <v>1603630551000</v>
      </c>
      <c r="Q124" s="5">
        <v>1093338613000</v>
      </c>
      <c r="R124" s="5">
        <v>1787262616000</v>
      </c>
    </row>
    <row r="125" spans="2:18" ht="15.5" x14ac:dyDescent="0.35">
      <c r="C125" t="s">
        <v>127</v>
      </c>
      <c r="D125" s="5">
        <v>9252820991</v>
      </c>
      <c r="E125" s="5">
        <v>9252820991</v>
      </c>
      <c r="F125" s="5">
        <v>9252820991</v>
      </c>
      <c r="G125" s="5">
        <v>9252820991</v>
      </c>
      <c r="I125" s="5">
        <v>9252820991</v>
      </c>
      <c r="J125" s="5">
        <v>9252820991</v>
      </c>
      <c r="K125" s="5">
        <v>9252820991</v>
      </c>
      <c r="L125" s="5">
        <v>9252820991</v>
      </c>
      <c r="M125" s="5">
        <v>9244720256</v>
      </c>
      <c r="N125" s="5">
        <v>8711599831</v>
      </c>
      <c r="O125" s="5">
        <v>8709802631</v>
      </c>
      <c r="P125" s="5">
        <v>8637564724</v>
      </c>
      <c r="Q125" s="5">
        <v>8637564724</v>
      </c>
      <c r="R125" s="5">
        <v>5537564724</v>
      </c>
    </row>
    <row r="127" spans="2:18" ht="15.5" x14ac:dyDescent="0.35">
      <c r="B127" t="s">
        <v>128</v>
      </c>
      <c r="C127" t="s">
        <v>129</v>
      </c>
      <c r="D127" s="5">
        <v>144740295000</v>
      </c>
      <c r="E127" s="5">
        <v>216115547000</v>
      </c>
      <c r="F127" s="5">
        <v>-16455462000</v>
      </c>
      <c r="G127" s="5">
        <v>-124585517000</v>
      </c>
      <c r="I127" s="5">
        <v>219814863000</v>
      </c>
      <c r="J127" s="5">
        <v>192277062000</v>
      </c>
      <c r="K127" s="5">
        <v>153650241000</v>
      </c>
      <c r="L127" s="5">
        <v>239810740000</v>
      </c>
      <c r="M127" s="5">
        <v>61321634000</v>
      </c>
      <c r="N127" s="5">
        <v>124185391000</v>
      </c>
      <c r="O127" s="5">
        <v>32363199000</v>
      </c>
      <c r="P127" s="5">
        <v>194046319000</v>
      </c>
      <c r="Q127" s="5">
        <v>-332668262000</v>
      </c>
      <c r="R127" s="5">
        <v>144227747000</v>
      </c>
    </row>
    <row r="128" spans="2:18" ht="15.5" x14ac:dyDescent="0.35">
      <c r="C128" t="s">
        <v>298</v>
      </c>
      <c r="D128" s="5">
        <v>950052418000</v>
      </c>
      <c r="E128" s="5">
        <v>1026208929000</v>
      </c>
      <c r="F128" s="5">
        <v>783855943000</v>
      </c>
      <c r="G128" s="5">
        <v>646470130000</v>
      </c>
      <c r="I128" s="5">
        <v>3406587420000</v>
      </c>
      <c r="J128" s="5">
        <v>3715797153000</v>
      </c>
      <c r="K128" s="5">
        <v>2794890327000</v>
      </c>
      <c r="L128" s="5">
        <v>2927311710000</v>
      </c>
      <c r="M128" s="5">
        <v>2102493583000</v>
      </c>
      <c r="N128" s="5">
        <v>1656165127000</v>
      </c>
      <c r="O128" s="5">
        <v>1786899747000</v>
      </c>
      <c r="P128" s="5">
        <v>1209959633000</v>
      </c>
      <c r="Q128" s="5">
        <v>948989756000</v>
      </c>
      <c r="R128" s="5">
        <v>931705593000</v>
      </c>
    </row>
    <row r="129" spans="3:18" ht="15.5" x14ac:dyDescent="0.35">
      <c r="C129" t="s">
        <v>508</v>
      </c>
      <c r="D129" s="5">
        <v>-728083331000</v>
      </c>
      <c r="E129" s="5">
        <v>-803781767000</v>
      </c>
      <c r="F129" s="5">
        <v>-753795572000</v>
      </c>
      <c r="G129" s="5">
        <v>-765326648000</v>
      </c>
      <c r="I129" s="5">
        <v>-3050987318000</v>
      </c>
      <c r="J129" s="5">
        <v>-3306040162000</v>
      </c>
      <c r="K129" s="5">
        <v>-2546738383000</v>
      </c>
      <c r="L129" s="5">
        <v>-2598688901000</v>
      </c>
      <c r="M129" s="5">
        <v>-1896641134000</v>
      </c>
      <c r="N129" s="5">
        <v>-1511631089000</v>
      </c>
      <c r="O129" s="5">
        <v>-1697990058000</v>
      </c>
      <c r="P129" s="5">
        <v>-978949534000</v>
      </c>
      <c r="Q129" s="5">
        <v>-608671827000</v>
      </c>
      <c r="R129" s="5">
        <v>-674195598000</v>
      </c>
    </row>
    <row r="130" spans="3:18" ht="15.5" x14ac:dyDescent="0.35">
      <c r="C130" t="s">
        <v>509</v>
      </c>
      <c r="D130" s="5">
        <v>-5606729000</v>
      </c>
      <c r="E130" s="5">
        <v>-12491408000</v>
      </c>
      <c r="F130" s="5">
        <v>-13214551000</v>
      </c>
      <c r="G130" s="5">
        <v>-7674555000</v>
      </c>
      <c r="I130" s="5">
        <v>-38987243000</v>
      </c>
      <c r="J130" s="5">
        <v>-35402365000</v>
      </c>
      <c r="K130" s="5">
        <v>-31927044000</v>
      </c>
      <c r="L130" s="5">
        <v>-30197372000</v>
      </c>
      <c r="M130" s="5">
        <v>-26833078000</v>
      </c>
      <c r="N130" s="5">
        <v>-22821035000</v>
      </c>
      <c r="O130" s="5">
        <v>-14279426000</v>
      </c>
      <c r="P130" s="5">
        <v>-15633787000</v>
      </c>
      <c r="Q130" s="5">
        <v>-10726618000</v>
      </c>
      <c r="R130" s="5">
        <v>-7290583000</v>
      </c>
    </row>
    <row r="131" spans="3:18" ht="15.5" x14ac:dyDescent="0.35">
      <c r="C131" t="s">
        <v>879</v>
      </c>
      <c r="D131" s="5">
        <v>-2083615000</v>
      </c>
      <c r="E131" s="5">
        <v>-12116876000</v>
      </c>
      <c r="F131" s="5">
        <v>-5523405000</v>
      </c>
      <c r="G131" s="5">
        <v>-10944230000</v>
      </c>
      <c r="I131" s="5">
        <v>-30668126000</v>
      </c>
      <c r="J131" s="5">
        <v>-19207963000</v>
      </c>
      <c r="K131" s="5">
        <v>-20722347000</v>
      </c>
      <c r="L131" s="5">
        <v>-54940873000</v>
      </c>
      <c r="M131" s="5">
        <v>-20587407000</v>
      </c>
      <c r="N131" s="5">
        <v>-11763943000</v>
      </c>
      <c r="O131" s="5">
        <v>-28111854000</v>
      </c>
      <c r="P131" s="5">
        <v>-26676160000</v>
      </c>
      <c r="Q131" s="5">
        <v>-634384573000</v>
      </c>
      <c r="R131" s="5">
        <v>-89251631000</v>
      </c>
    </row>
    <row r="132" spans="3:18" ht="15.5" x14ac:dyDescent="0.35">
      <c r="C132" t="s">
        <v>880</v>
      </c>
      <c r="D132" s="5">
        <v>15448546000</v>
      </c>
      <c r="I132" s="5">
        <v>15448546000</v>
      </c>
      <c r="J132" s="5">
        <v>18172893000</v>
      </c>
      <c r="K132" s="5">
        <v>52998124000</v>
      </c>
      <c r="L132" s="5">
        <v>24684344000</v>
      </c>
      <c r="M132" s="5">
        <v>26049481000</v>
      </c>
      <c r="N132" s="5">
        <v>15267841000</v>
      </c>
      <c r="O132" s="5">
        <v>9093200000</v>
      </c>
      <c r="P132" s="5">
        <v>10296470000</v>
      </c>
    </row>
    <row r="133" spans="3:18" ht="15.5" x14ac:dyDescent="0.35">
      <c r="C133" t="s">
        <v>598</v>
      </c>
      <c r="D133" s="5">
        <v>-69720743000</v>
      </c>
      <c r="E133" s="5">
        <v>-50492410000</v>
      </c>
      <c r="F133" s="5">
        <v>-38994768000</v>
      </c>
      <c r="G133" s="5">
        <v>-58984018000</v>
      </c>
      <c r="I133" s="5">
        <v>-218191939000</v>
      </c>
      <c r="J133" s="5">
        <v>-201187893000</v>
      </c>
      <c r="K133" s="5">
        <v>-189888704000</v>
      </c>
      <c r="L133" s="5">
        <v>-161693247000</v>
      </c>
      <c r="M133" s="5">
        <v>-114341913000</v>
      </c>
      <c r="R133" s="5">
        <v>-15737625000</v>
      </c>
    </row>
    <row r="134" spans="3:18" ht="15.5" x14ac:dyDescent="0.35">
      <c r="C134" t="s">
        <v>881</v>
      </c>
      <c r="E134" s="5">
        <v>72764360000</v>
      </c>
      <c r="G134" s="5">
        <v>79807480000</v>
      </c>
      <c r="I134" s="5">
        <v>152571840000</v>
      </c>
      <c r="J134" s="5">
        <v>41282970000</v>
      </c>
      <c r="K134" s="5">
        <v>117026455000</v>
      </c>
      <c r="L134" s="5">
        <v>153091014000</v>
      </c>
    </row>
    <row r="135" spans="3:18" ht="15.5" x14ac:dyDescent="0.35">
      <c r="C135" t="s">
        <v>303</v>
      </c>
      <c r="D135" s="5">
        <v>-15448546000</v>
      </c>
      <c r="F135" s="5">
        <v>15448546000</v>
      </c>
    </row>
    <row r="136" spans="3:18" ht="15.5" x14ac:dyDescent="0.35">
      <c r="C136" t="s">
        <v>882</v>
      </c>
      <c r="D136" s="5">
        <v>182295000</v>
      </c>
      <c r="E136" s="5">
        <v>-3975281000</v>
      </c>
      <c r="F136" s="5">
        <v>-4231655000</v>
      </c>
      <c r="G136" s="5">
        <v>-7933676000</v>
      </c>
      <c r="I136" s="5">
        <v>-15958317000</v>
      </c>
      <c r="J136" s="5">
        <v>-21137571000</v>
      </c>
      <c r="K136" s="5">
        <v>-21988187000</v>
      </c>
      <c r="L136" s="5">
        <v>-19755935000</v>
      </c>
      <c r="M136" s="5">
        <v>-8817898000</v>
      </c>
      <c r="N136" s="5">
        <v>-1031510000</v>
      </c>
      <c r="O136" s="5">
        <v>-23248410000</v>
      </c>
      <c r="P136" s="5">
        <v>-4950303000</v>
      </c>
      <c r="Q136" s="5">
        <v>-27875000000</v>
      </c>
      <c r="R136" s="5">
        <v>-1002409000</v>
      </c>
    </row>
    <row r="137" spans="3:18" ht="15.5" x14ac:dyDescent="0.35">
      <c r="C137" t="s">
        <v>152</v>
      </c>
      <c r="D137" s="5">
        <v>-20450324000</v>
      </c>
      <c r="E137" s="5">
        <v>-183958051000</v>
      </c>
      <c r="F137" s="5">
        <v>292080425000</v>
      </c>
      <c r="G137" s="5">
        <v>-5491230000</v>
      </c>
      <c r="I137" s="5">
        <v>82180820000</v>
      </c>
      <c r="J137" s="5">
        <v>-78286810000</v>
      </c>
      <c r="K137" s="5">
        <v>-84607725000</v>
      </c>
      <c r="L137" s="5">
        <v>111649916000</v>
      </c>
      <c r="M137" s="5">
        <v>141577324000</v>
      </c>
      <c r="N137" s="5">
        <v>-74693855000</v>
      </c>
      <c r="O137" s="5">
        <v>-695910676000</v>
      </c>
      <c r="P137" s="5">
        <v>504674246000</v>
      </c>
      <c r="Q137" s="5">
        <v>262142437000</v>
      </c>
      <c r="R137" s="5">
        <v>-142800974000</v>
      </c>
    </row>
    <row r="138" spans="3:18" ht="15.5" x14ac:dyDescent="0.35">
      <c r="C138" t="s">
        <v>142</v>
      </c>
      <c r="D138" s="5">
        <v>-112220248000</v>
      </c>
      <c r="E138" s="5">
        <v>-63847885000</v>
      </c>
      <c r="F138" s="5">
        <v>527111000</v>
      </c>
      <c r="G138" s="5">
        <v>-74534581000</v>
      </c>
      <c r="I138" s="5">
        <v>-250075603000</v>
      </c>
      <c r="J138" s="5">
        <v>-57477878000</v>
      </c>
      <c r="K138" s="5">
        <v>-18522391000</v>
      </c>
      <c r="L138" s="5">
        <v>-108612943000</v>
      </c>
      <c r="M138" s="5">
        <v>-253899709000</v>
      </c>
      <c r="N138" s="5">
        <v>31039773000</v>
      </c>
      <c r="O138" s="5">
        <v>641795292000</v>
      </c>
      <c r="P138" s="5">
        <v>-686957766000</v>
      </c>
      <c r="Q138" s="5">
        <v>106222434000</v>
      </c>
      <c r="R138" s="5">
        <v>1806881000</v>
      </c>
    </row>
    <row r="139" spans="3:18" ht="15.5" x14ac:dyDescent="0.35">
      <c r="C139" t="s">
        <v>305</v>
      </c>
      <c r="D139" s="5">
        <v>346920000</v>
      </c>
      <c r="E139" s="5">
        <v>569935000</v>
      </c>
      <c r="F139" s="5">
        <v>275551000</v>
      </c>
      <c r="G139" s="5">
        <v>255109000</v>
      </c>
      <c r="I139" s="5">
        <v>1447515000</v>
      </c>
      <c r="J139" s="5">
        <v>2022456000</v>
      </c>
      <c r="K139" s="5">
        <v>1638996000</v>
      </c>
      <c r="L139" s="5">
        <v>1686312000</v>
      </c>
      <c r="M139" s="5">
        <v>1313085000</v>
      </c>
      <c r="N139" s="5">
        <v>1528564000</v>
      </c>
      <c r="O139" s="5">
        <v>2115253000</v>
      </c>
      <c r="P139" s="5">
        <v>2414440000</v>
      </c>
      <c r="Q139" s="5">
        <v>1489084000</v>
      </c>
      <c r="R139" s="5">
        <v>1806881000</v>
      </c>
    </row>
    <row r="140" spans="3:18" ht="15.5" x14ac:dyDescent="0.35">
      <c r="C140" t="s">
        <v>151</v>
      </c>
      <c r="D140" s="5">
        <v>-785286000</v>
      </c>
      <c r="E140" s="5">
        <v>-192250000</v>
      </c>
      <c r="G140" s="5">
        <v>-41250000</v>
      </c>
      <c r="I140" s="5">
        <v>-1018786000</v>
      </c>
      <c r="J140" s="5">
        <v>-574130000</v>
      </c>
      <c r="K140" s="5">
        <v>-382387000</v>
      </c>
      <c r="L140" s="5">
        <v>-299255000</v>
      </c>
      <c r="M140" s="5">
        <v>-212794000</v>
      </c>
      <c r="N140" s="5">
        <v>-47100000</v>
      </c>
      <c r="O140" s="5">
        <v>-1069379000</v>
      </c>
      <c r="P140" s="5">
        <v>-114180000</v>
      </c>
      <c r="Q140" s="5">
        <v>-177466000</v>
      </c>
    </row>
    <row r="141" spans="3:18" ht="15.5" x14ac:dyDescent="0.35">
      <c r="C141" t="s">
        <v>160</v>
      </c>
      <c r="Q141" s="5">
        <v>73000000000</v>
      </c>
    </row>
    <row r="142" spans="3:18" ht="15.5" x14ac:dyDescent="0.35">
      <c r="C142" t="s">
        <v>676</v>
      </c>
      <c r="N142" s="5">
        <v>435906000</v>
      </c>
      <c r="O142" s="5">
        <v>669348835000</v>
      </c>
      <c r="P142" s="5">
        <v>-28212749000</v>
      </c>
    </row>
    <row r="143" spans="3:18" ht="15.5" x14ac:dyDescent="0.35">
      <c r="C143" t="s">
        <v>883</v>
      </c>
      <c r="D143" s="5">
        <v>1000</v>
      </c>
      <c r="E143" s="5">
        <v>-25317130000</v>
      </c>
      <c r="G143" s="5">
        <v>25000000000</v>
      </c>
      <c r="I143" s="5">
        <v>-317129000</v>
      </c>
      <c r="L143" s="5">
        <v>-110000000000</v>
      </c>
      <c r="M143" s="5">
        <v>-255000000000</v>
      </c>
    </row>
    <row r="144" spans="3:18" ht="15.5" x14ac:dyDescent="0.35">
      <c r="C144" t="s">
        <v>884</v>
      </c>
      <c r="D144" s="5">
        <v>172167824000</v>
      </c>
      <c r="E144" s="5">
        <v>-170000000000</v>
      </c>
      <c r="I144" s="5">
        <v>2167824000</v>
      </c>
      <c r="J144" s="5">
        <v>1001067000</v>
      </c>
    </row>
    <row r="145" spans="3:18" ht="15.5" x14ac:dyDescent="0.35">
      <c r="C145" t="s">
        <v>885</v>
      </c>
      <c r="D145" s="5">
        <v>16804973000</v>
      </c>
      <c r="F145" s="5">
        <v>-251560000</v>
      </c>
      <c r="G145" s="5">
        <v>251560000</v>
      </c>
      <c r="I145" s="5">
        <v>16804973000</v>
      </c>
      <c r="J145" s="5">
        <v>40072729000</v>
      </c>
    </row>
    <row r="146" spans="3:18" ht="15.5" x14ac:dyDescent="0.35">
      <c r="C146" t="s">
        <v>560</v>
      </c>
      <c r="K146" s="5">
        <v>221000000</v>
      </c>
      <c r="O146" s="5">
        <v>25000000</v>
      </c>
    </row>
    <row r="147" spans="3:18" ht="15.5" x14ac:dyDescent="0.35">
      <c r="C147" t="s">
        <v>886</v>
      </c>
      <c r="O147" s="5">
        <v>497986000</v>
      </c>
      <c r="P147" s="5">
        <v>5000000000</v>
      </c>
    </row>
    <row r="148" spans="3:18" ht="15.5" x14ac:dyDescent="0.35">
      <c r="C148" t="s">
        <v>887</v>
      </c>
      <c r="D148" s="5">
        <v>-754680000</v>
      </c>
      <c r="E148" s="5">
        <v>754680000</v>
      </c>
    </row>
    <row r="149" spans="3:18" ht="15.5" x14ac:dyDescent="0.35">
      <c r="C149" t="s">
        <v>888</v>
      </c>
      <c r="D149" s="5">
        <v>10000000000</v>
      </c>
      <c r="E149" s="5">
        <v>30840000000</v>
      </c>
      <c r="I149" s="5">
        <v>40840000000</v>
      </c>
    </row>
    <row r="150" spans="3:18" ht="15.5" x14ac:dyDescent="0.35">
      <c r="C150" t="s">
        <v>546</v>
      </c>
      <c r="D150" s="5">
        <v>-310000000000</v>
      </c>
      <c r="E150" s="5">
        <v>100000000000</v>
      </c>
      <c r="G150" s="5">
        <v>-100000000000</v>
      </c>
      <c r="I150" s="5">
        <v>-310000000000</v>
      </c>
      <c r="J150" s="5">
        <v>-120000000000</v>
      </c>
      <c r="K150" s="5">
        <v>-20000000000</v>
      </c>
      <c r="N150" s="5">
        <v>29122403000</v>
      </c>
      <c r="O150" s="5">
        <v>-29122403000</v>
      </c>
    </row>
    <row r="151" spans="3:18" ht="15.5" x14ac:dyDescent="0.35">
      <c r="C151" t="s">
        <v>357</v>
      </c>
      <c r="E151" s="5">
        <v>-503120000</v>
      </c>
      <c r="F151" s="5">
        <v>503120000</v>
      </c>
      <c r="J151" s="5">
        <v>20000000000</v>
      </c>
    </row>
    <row r="152" spans="3:18" ht="15.5" x14ac:dyDescent="0.35">
      <c r="C152" t="s">
        <v>153</v>
      </c>
      <c r="D152" s="5">
        <v>-20450324000</v>
      </c>
      <c r="E152" s="5">
        <v>-183958051000</v>
      </c>
      <c r="F152" s="5">
        <v>292080425000</v>
      </c>
      <c r="G152" s="5">
        <v>-5491230000</v>
      </c>
      <c r="I152" s="5">
        <v>82180820000</v>
      </c>
      <c r="J152" s="5">
        <v>-78286810000</v>
      </c>
      <c r="K152" s="5">
        <v>-84607725000</v>
      </c>
      <c r="L152" s="5">
        <v>111649916000</v>
      </c>
      <c r="M152" s="5">
        <v>141577324000</v>
      </c>
      <c r="N152" s="5">
        <v>-74693855000</v>
      </c>
      <c r="O152" s="5">
        <v>-695910676000</v>
      </c>
      <c r="P152" s="5">
        <v>504674246000</v>
      </c>
      <c r="Q152" s="5">
        <v>262142437000</v>
      </c>
      <c r="R152" s="5">
        <v>-142800974000</v>
      </c>
    </row>
    <row r="153" spans="3:18" ht="15.5" x14ac:dyDescent="0.35">
      <c r="C153" t="s">
        <v>314</v>
      </c>
      <c r="J153" s="5">
        <v>-52090218000</v>
      </c>
      <c r="K153" s="5">
        <v>-53764235000</v>
      </c>
      <c r="L153" s="5">
        <v>-67091786000</v>
      </c>
      <c r="M153" s="5">
        <v>-57620777000</v>
      </c>
      <c r="N153" s="5">
        <v>-92540295000</v>
      </c>
      <c r="O153" s="5">
        <v>-18407235000</v>
      </c>
      <c r="P153" s="5">
        <v>-53485454000</v>
      </c>
    </row>
    <row r="154" spans="3:18" ht="15.5" x14ac:dyDescent="0.35">
      <c r="C154" t="s">
        <v>163</v>
      </c>
      <c r="Q154" s="5">
        <v>452073422000</v>
      </c>
    </row>
    <row r="155" spans="3:18" ht="15.5" x14ac:dyDescent="0.35">
      <c r="C155" t="s">
        <v>889</v>
      </c>
      <c r="M155" s="5">
        <v>95959800000</v>
      </c>
    </row>
    <row r="156" spans="3:18" ht="15.5" x14ac:dyDescent="0.35">
      <c r="C156" t="s">
        <v>890</v>
      </c>
      <c r="L156" s="5">
        <v>1515397000</v>
      </c>
      <c r="M156" s="5">
        <v>1389000</v>
      </c>
      <c r="N156" s="5">
        <v>336077000</v>
      </c>
      <c r="O156" s="5">
        <v>13508475000</v>
      </c>
    </row>
    <row r="157" spans="3:18" ht="15.5" x14ac:dyDescent="0.35">
      <c r="C157" t="s">
        <v>891</v>
      </c>
      <c r="M157" s="5">
        <v>143430000000</v>
      </c>
      <c r="N157" s="5">
        <v>50000000000</v>
      </c>
      <c r="O157" s="5">
        <v>-100000000000</v>
      </c>
      <c r="P157" s="5">
        <v>100000000000</v>
      </c>
      <c r="R157" s="5">
        <v>149500000000</v>
      </c>
    </row>
    <row r="158" spans="3:18" ht="15.5" x14ac:dyDescent="0.35">
      <c r="C158" t="s">
        <v>892</v>
      </c>
      <c r="E158" s="5">
        <v>-179569379000</v>
      </c>
      <c r="F158" s="5">
        <v>316100000</v>
      </c>
      <c r="G158" s="5">
        <v>-316100000</v>
      </c>
      <c r="I158" s="5">
        <v>-179569379000</v>
      </c>
      <c r="J158" s="5">
        <v>-3563575000</v>
      </c>
      <c r="K158" s="5">
        <v>-855319000</v>
      </c>
      <c r="L158" s="5">
        <v>-757803000</v>
      </c>
      <c r="M158" s="5">
        <v>-16333923000</v>
      </c>
      <c r="Q158" s="5">
        <v>-149500000000</v>
      </c>
    </row>
    <row r="159" spans="3:18" ht="15.5" x14ac:dyDescent="0.35">
      <c r="C159" t="s">
        <v>893</v>
      </c>
      <c r="F159" s="5">
        <v>300000000000</v>
      </c>
      <c r="I159" s="5">
        <v>300000000000</v>
      </c>
    </row>
    <row r="160" spans="3:18" ht="15.5" x14ac:dyDescent="0.35">
      <c r="C160" t="s">
        <v>155</v>
      </c>
      <c r="D160" s="5">
        <v>-35243000</v>
      </c>
      <c r="E160" s="5">
        <v>166077000</v>
      </c>
      <c r="F160" s="5">
        <v>-2491144000</v>
      </c>
      <c r="I160" s="5">
        <v>-2360310000</v>
      </c>
    </row>
    <row r="161" spans="2:18" ht="15.5" x14ac:dyDescent="0.35">
      <c r="C161" t="s">
        <v>894</v>
      </c>
      <c r="D161" s="5">
        <v>-15000000000</v>
      </c>
      <c r="I161" s="5">
        <v>-15000000000</v>
      </c>
    </row>
    <row r="162" spans="2:18" ht="15.5" x14ac:dyDescent="0.35">
      <c r="C162" t="s">
        <v>895</v>
      </c>
      <c r="D162" s="5">
        <v>25469000</v>
      </c>
      <c r="E162" s="5">
        <v>-25469000</v>
      </c>
      <c r="J162" s="5">
        <v>-2607527000</v>
      </c>
      <c r="K162" s="5">
        <v>-9988171000</v>
      </c>
      <c r="L162" s="5">
        <v>-17015892000</v>
      </c>
      <c r="M162" s="5">
        <v>-23859165000</v>
      </c>
      <c r="N162" s="5">
        <v>-32489637000</v>
      </c>
      <c r="O162" s="5">
        <v>-39315916000</v>
      </c>
      <c r="P162" s="5">
        <v>-73562239000</v>
      </c>
      <c r="Q162" s="5">
        <v>-94650203000</v>
      </c>
      <c r="R162" s="5">
        <v>-96940531000</v>
      </c>
    </row>
    <row r="163" spans="2:18" ht="15.5" x14ac:dyDescent="0.35">
      <c r="C163" t="s">
        <v>896</v>
      </c>
      <c r="L163" s="5">
        <v>200000000000</v>
      </c>
    </row>
    <row r="164" spans="2:18" ht="15.5" x14ac:dyDescent="0.35">
      <c r="C164" t="s">
        <v>897</v>
      </c>
      <c r="D164" s="5">
        <v>-5000000000</v>
      </c>
      <c r="E164" s="5">
        <v>-5000000000</v>
      </c>
      <c r="F164" s="5">
        <v>-5000000000</v>
      </c>
      <c r="G164" s="5">
        <v>-5000000000</v>
      </c>
      <c r="I164" s="5">
        <v>-20000000000</v>
      </c>
      <c r="J164" s="5">
        <v>-20000000000</v>
      </c>
      <c r="K164" s="5">
        <v>-20000000000</v>
      </c>
      <c r="L164" s="5">
        <v>-5000000000</v>
      </c>
    </row>
    <row r="165" spans="2:18" ht="15.5" x14ac:dyDescent="0.35">
      <c r="C165" t="s">
        <v>537</v>
      </c>
      <c r="D165" s="5">
        <v>-440550000</v>
      </c>
      <c r="E165" s="5">
        <v>-124171000</v>
      </c>
      <c r="F165" s="5">
        <v>-149640000</v>
      </c>
      <c r="G165" s="5">
        <v>-175130000</v>
      </c>
      <c r="I165" s="5">
        <v>-889491000</v>
      </c>
      <c r="J165" s="5">
        <v>-25490000</v>
      </c>
      <c r="R165" s="5">
        <v>-93106000</v>
      </c>
    </row>
    <row r="166" spans="2:18" ht="15.5" x14ac:dyDescent="0.35">
      <c r="C166" t="s">
        <v>898</v>
      </c>
      <c r="E166" s="5">
        <v>594891000</v>
      </c>
      <c r="F166" s="5">
        <v>-594891000</v>
      </c>
    </row>
    <row r="167" spans="2:18" ht="15.5" x14ac:dyDescent="0.35">
      <c r="C167" t="s">
        <v>521</v>
      </c>
      <c r="R167" s="5">
        <v>-114379635000</v>
      </c>
    </row>
    <row r="168" spans="2:18" ht="15.5" x14ac:dyDescent="0.35">
      <c r="C168" t="s">
        <v>750</v>
      </c>
      <c r="R168" s="5">
        <v>-2022639000</v>
      </c>
    </row>
    <row r="169" spans="2:18" ht="15.5" x14ac:dyDescent="0.35">
      <c r="C169" t="s">
        <v>683</v>
      </c>
      <c r="O169" s="5">
        <v>-551696000000</v>
      </c>
      <c r="P169" s="5">
        <v>551696000000</v>
      </c>
      <c r="Q169" s="5">
        <v>33235500000</v>
      </c>
    </row>
    <row r="170" spans="2:18" ht="15.5" x14ac:dyDescent="0.35">
      <c r="C170" t="s">
        <v>165</v>
      </c>
      <c r="D170" s="5">
        <v>12069723000</v>
      </c>
      <c r="E170" s="5">
        <v>-31690389000</v>
      </c>
      <c r="F170" s="5">
        <v>276152074000</v>
      </c>
      <c r="G170" s="5">
        <v>-204611328000</v>
      </c>
      <c r="I170" s="5">
        <v>51920080000</v>
      </c>
      <c r="J170" s="5">
        <v>56512374000</v>
      </c>
      <c r="K170" s="5">
        <v>50520125000</v>
      </c>
      <c r="L170" s="5">
        <v>242847713000</v>
      </c>
      <c r="M170" s="5">
        <v>-51000751000</v>
      </c>
      <c r="N170" s="5">
        <v>80531309000</v>
      </c>
      <c r="O170" s="5">
        <v>-21752185000</v>
      </c>
      <c r="P170" s="5">
        <v>11762799000</v>
      </c>
      <c r="Q170" s="5">
        <v>35696609000</v>
      </c>
      <c r="R170" s="5">
        <v>3233654000</v>
      </c>
    </row>
    <row r="171" spans="2:18" ht="15.5" x14ac:dyDescent="0.35">
      <c r="C171" t="s">
        <v>166</v>
      </c>
      <c r="G171" s="5">
        <v>439265076000</v>
      </c>
      <c r="I171" s="5">
        <v>439265076000</v>
      </c>
      <c r="J171" s="5">
        <v>382752702000</v>
      </c>
      <c r="K171" s="5">
        <v>332232577000</v>
      </c>
      <c r="L171" s="5">
        <v>89384864000</v>
      </c>
      <c r="M171" s="5">
        <v>140385615000</v>
      </c>
      <c r="N171" s="5">
        <v>59854306000</v>
      </c>
      <c r="O171" s="5">
        <v>81606491000</v>
      </c>
      <c r="P171" s="5">
        <v>69879626000</v>
      </c>
      <c r="Q171" s="5">
        <v>34183017000</v>
      </c>
      <c r="R171" s="5">
        <v>30949363000</v>
      </c>
    </row>
    <row r="172" spans="2:18" ht="15.5" x14ac:dyDescent="0.35">
      <c r="C172" t="s">
        <v>899</v>
      </c>
      <c r="P172" s="5">
        <v>-35934000</v>
      </c>
    </row>
    <row r="173" spans="2:18" ht="15.5" x14ac:dyDescent="0.35">
      <c r="C173" t="s">
        <v>168</v>
      </c>
      <c r="D173" s="5">
        <v>12069723000</v>
      </c>
      <c r="E173" s="5">
        <v>-31690389000</v>
      </c>
      <c r="F173" s="5">
        <v>276152074000</v>
      </c>
      <c r="G173" s="5">
        <v>234653748000</v>
      </c>
      <c r="I173" s="5">
        <v>491185156000</v>
      </c>
      <c r="J173" s="5">
        <v>439265076000</v>
      </c>
      <c r="K173" s="5">
        <v>382752702000</v>
      </c>
      <c r="L173" s="5">
        <v>332232577000</v>
      </c>
      <c r="M173" s="5">
        <v>89384864000</v>
      </c>
      <c r="N173" s="5">
        <v>140385615000</v>
      </c>
      <c r="O173" s="5">
        <v>59854306000</v>
      </c>
      <c r="P173" s="5">
        <v>81606491000</v>
      </c>
      <c r="Q173" s="5">
        <v>69879626000</v>
      </c>
      <c r="R173" s="5">
        <v>34183017000</v>
      </c>
    </row>
    <row r="175" spans="2:18" ht="15.5" x14ac:dyDescent="0.35">
      <c r="B175" t="s">
        <v>169</v>
      </c>
      <c r="C175" t="s">
        <v>11</v>
      </c>
      <c r="D175" s="5">
        <v>9250000000</v>
      </c>
      <c r="E175" s="5">
        <v>9250000000</v>
      </c>
      <c r="F175" s="5">
        <v>9250000000</v>
      </c>
      <c r="G175" s="5">
        <v>9250000000</v>
      </c>
      <c r="I175" s="5">
        <v>9250000000</v>
      </c>
      <c r="J175" s="5">
        <v>9250000000</v>
      </c>
      <c r="K175" s="5">
        <v>9250000000</v>
      </c>
      <c r="L175" s="5">
        <v>9250000000</v>
      </c>
      <c r="M175" s="5">
        <v>9240000000</v>
      </c>
      <c r="N175" s="5">
        <v>8710000000</v>
      </c>
      <c r="O175" s="5">
        <v>8710000000</v>
      </c>
      <c r="P175" s="5">
        <v>8640000000</v>
      </c>
      <c r="Q175" s="5">
        <v>8640000000</v>
      </c>
      <c r="R175" s="5">
        <v>5540000000</v>
      </c>
    </row>
    <row r="176" spans="2:18" ht="15.5" x14ac:dyDescent="0.35">
      <c r="C176" t="s">
        <v>170</v>
      </c>
      <c r="D176" s="6">
        <v>8.93</v>
      </c>
      <c r="E176" s="6">
        <v>5.54</v>
      </c>
      <c r="F176" s="6">
        <v>5.37</v>
      </c>
      <c r="G176" s="6">
        <v>4.4400000000000004</v>
      </c>
    </row>
    <row r="177" spans="3:7" ht="15.5" x14ac:dyDescent="0.35">
      <c r="C177" t="s">
        <v>171</v>
      </c>
      <c r="D177" s="6">
        <v>34.94</v>
      </c>
      <c r="E177" s="6">
        <v>109.21</v>
      </c>
      <c r="F177" s="6">
        <v>39.85</v>
      </c>
      <c r="G177" s="6">
        <v>45.05</v>
      </c>
    </row>
    <row r="178" spans="3:7" ht="15.5" x14ac:dyDescent="0.35">
      <c r="C178" t="s">
        <v>59</v>
      </c>
      <c r="D178" s="6">
        <v>3.04</v>
      </c>
      <c r="E178" s="6">
        <v>6.92</v>
      </c>
      <c r="F178" s="6">
        <v>2.12</v>
      </c>
      <c r="G178" s="6">
        <v>2.31</v>
      </c>
    </row>
    <row r="179" spans="3:7" ht="15.5" x14ac:dyDescent="0.35">
      <c r="C179" t="s">
        <v>172</v>
      </c>
      <c r="D179" s="5">
        <v>115560000000</v>
      </c>
      <c r="E179" s="5">
        <v>70330000000</v>
      </c>
      <c r="F179" s="5">
        <v>97190000000</v>
      </c>
      <c r="G179" s="5">
        <v>68170000000</v>
      </c>
    </row>
    <row r="180" spans="3:7" ht="15.5" x14ac:dyDescent="0.35">
      <c r="C180" t="s">
        <v>173</v>
      </c>
      <c r="D180" s="6">
        <v>4.1299999999999996E-2</v>
      </c>
      <c r="E180" s="6">
        <v>2.8399999999999998E-2</v>
      </c>
      <c r="F180" s="6">
        <v>2.4500000000000001E-2</v>
      </c>
      <c r="G180" s="6">
        <v>2.4799999999999999E-2</v>
      </c>
    </row>
    <row r="181" spans="3:7" ht="15.5" x14ac:dyDescent="0.35">
      <c r="C181" t="s">
        <v>174</v>
      </c>
      <c r="D181" s="6">
        <v>0.1653</v>
      </c>
      <c r="E181" s="6">
        <v>0.1229</v>
      </c>
      <c r="F181" s="6">
        <v>0.1358</v>
      </c>
      <c r="G181" s="6">
        <v>0.12990000000000002</v>
      </c>
    </row>
    <row r="182" spans="3:7" ht="15.5" x14ac:dyDescent="0.35">
      <c r="C182" t="s">
        <v>175</v>
      </c>
      <c r="D182" s="6">
        <v>0.11810000000000001</v>
      </c>
      <c r="E182" s="6">
        <v>7.6299999999999993E-2</v>
      </c>
      <c r="F182" s="6">
        <v>0.12509999999999999</v>
      </c>
      <c r="G182" s="6">
        <v>0.1045</v>
      </c>
    </row>
    <row r="183" spans="3:7" ht="15.5" x14ac:dyDescent="0.35">
      <c r="C183" t="s">
        <v>176</v>
      </c>
      <c r="D183" s="6">
        <v>9.0299999999999994</v>
      </c>
      <c r="E183" s="6">
        <v>4.47</v>
      </c>
      <c r="F183" s="6">
        <v>8.51</v>
      </c>
      <c r="G183" s="6">
        <v>6.57</v>
      </c>
    </row>
    <row r="184" spans="3:7" ht="15.5" x14ac:dyDescent="0.35">
      <c r="C184" t="s">
        <v>325</v>
      </c>
      <c r="D184" s="5">
        <v>500000000000</v>
      </c>
      <c r="E184" s="5">
        <v>417000000000</v>
      </c>
      <c r="F184" s="5">
        <v>366000000000</v>
      </c>
      <c r="G184" s="5">
        <v>316000000000</v>
      </c>
    </row>
    <row r="185" spans="3:7" ht="15.5" x14ac:dyDescent="0.35">
      <c r="C185" t="s">
        <v>177</v>
      </c>
      <c r="D185" s="6">
        <v>5.77</v>
      </c>
      <c r="E185" s="6">
        <v>13.42</v>
      </c>
      <c r="F185" s="6">
        <v>5.41</v>
      </c>
      <c r="G185" s="6">
        <v>5.85</v>
      </c>
    </row>
    <row r="186" spans="3:7" ht="15.5" x14ac:dyDescent="0.35">
      <c r="C186" t="s">
        <v>178</v>
      </c>
      <c r="D186" s="6">
        <v>54.04</v>
      </c>
      <c r="E186" s="6">
        <v>45.09</v>
      </c>
      <c r="F186" s="6">
        <v>39.53</v>
      </c>
      <c r="G186" s="6">
        <v>34.159999999999997</v>
      </c>
    </row>
    <row r="187" spans="3:7" ht="15.5" x14ac:dyDescent="0.35">
      <c r="C187" t="s">
        <v>179</v>
      </c>
      <c r="D187" s="6">
        <v>5.77</v>
      </c>
      <c r="E187" s="6">
        <v>13.42</v>
      </c>
      <c r="F187" s="6">
        <v>5.41</v>
      </c>
      <c r="G187" s="6">
        <v>5.85</v>
      </c>
    </row>
    <row r="188" spans="3:7" ht="15.5" x14ac:dyDescent="0.35">
      <c r="C188" t="s">
        <v>180</v>
      </c>
      <c r="D188" s="6">
        <v>54.04</v>
      </c>
      <c r="E188" s="6">
        <v>45.09</v>
      </c>
      <c r="F188" s="6">
        <v>39.53</v>
      </c>
      <c r="G188" s="6">
        <v>34.159999999999997</v>
      </c>
    </row>
    <row r="189" spans="3:7" ht="15.5" x14ac:dyDescent="0.35">
      <c r="C189" t="s">
        <v>181</v>
      </c>
      <c r="F189" s="5">
        <v>179000000000</v>
      </c>
      <c r="G189" s="5">
        <v>41000000000</v>
      </c>
    </row>
    <row r="190" spans="3:7" ht="15.5" x14ac:dyDescent="0.35">
      <c r="C190" t="s">
        <v>182</v>
      </c>
      <c r="D190" s="5">
        <v>498000000000</v>
      </c>
      <c r="E190" s="5">
        <v>498000000000</v>
      </c>
      <c r="F190" s="5">
        <v>498000000000</v>
      </c>
      <c r="G190" s="5">
        <v>200000000000</v>
      </c>
    </row>
    <row r="191" spans="3:7" ht="15.5" x14ac:dyDescent="0.35">
      <c r="C191" t="s">
        <v>258</v>
      </c>
      <c r="D191" s="5">
        <v>500000000000</v>
      </c>
      <c r="E191" s="5">
        <v>417000000000</v>
      </c>
      <c r="F191" s="5">
        <v>366000000000</v>
      </c>
      <c r="G191" s="5">
        <v>316000000000</v>
      </c>
    </row>
    <row r="192" spans="3:7" ht="15.5" x14ac:dyDescent="0.35">
      <c r="C192" t="s">
        <v>23</v>
      </c>
      <c r="D192" s="5">
        <v>498000000000</v>
      </c>
      <c r="E192" s="5">
        <v>498000000000</v>
      </c>
      <c r="F192" s="5">
        <v>677000000000</v>
      </c>
      <c r="G192" s="5">
        <v>241000000000</v>
      </c>
    </row>
    <row r="193" spans="3:18" ht="15.5" x14ac:dyDescent="0.35">
      <c r="C193" t="s">
        <v>20</v>
      </c>
      <c r="D193" s="5">
        <v>7000000000</v>
      </c>
      <c r="E193" s="5">
        <v>19000000000</v>
      </c>
      <c r="F193" s="5">
        <v>166000000000</v>
      </c>
      <c r="G193" s="5">
        <v>6000000000</v>
      </c>
    </row>
    <row r="194" spans="3:18" ht="15.5" x14ac:dyDescent="0.35">
      <c r="C194" t="s">
        <v>184</v>
      </c>
      <c r="D194" s="5">
        <v>622000000000</v>
      </c>
      <c r="E194" s="5">
        <v>536000000000</v>
      </c>
      <c r="F194" s="5">
        <v>483000000000</v>
      </c>
      <c r="G194" s="5">
        <v>245000000000</v>
      </c>
    </row>
    <row r="195" spans="3:18" ht="15.5" x14ac:dyDescent="0.35">
      <c r="C195" t="s">
        <v>185</v>
      </c>
      <c r="D195" s="5">
        <v>145000000000</v>
      </c>
      <c r="E195" s="5">
        <v>216000000000</v>
      </c>
      <c r="F195" s="5">
        <v>-16000000000</v>
      </c>
      <c r="G195" s="5">
        <v>-125000000000</v>
      </c>
    </row>
    <row r="196" spans="3:18" ht="15.5" x14ac:dyDescent="0.35">
      <c r="C196" t="s">
        <v>186</v>
      </c>
      <c r="D196" s="5">
        <v>-1000000000</v>
      </c>
      <c r="E196" s="5">
        <v>0</v>
      </c>
      <c r="G196" s="5">
        <v>0</v>
      </c>
    </row>
    <row r="197" spans="3:18" ht="15.5" x14ac:dyDescent="0.35">
      <c r="C197" t="s">
        <v>12</v>
      </c>
      <c r="D197" s="5">
        <v>144000000000</v>
      </c>
      <c r="E197" s="5">
        <v>216000000000</v>
      </c>
      <c r="F197" s="5">
        <v>-16000000000</v>
      </c>
      <c r="G197" s="5">
        <v>-125000000000</v>
      </c>
    </row>
    <row r="198" spans="3:18" ht="15.5" x14ac:dyDescent="0.35">
      <c r="C198" t="s">
        <v>15</v>
      </c>
      <c r="D198" s="6">
        <v>15.56</v>
      </c>
      <c r="E198" s="6">
        <v>23.34</v>
      </c>
      <c r="F198" s="6">
        <v>-1.78</v>
      </c>
      <c r="G198" s="6">
        <v>-13.47</v>
      </c>
    </row>
    <row r="199" spans="3:18" ht="15.5" x14ac:dyDescent="0.35">
      <c r="C199" t="s">
        <v>44</v>
      </c>
      <c r="I199" s="6">
        <v>24.28</v>
      </c>
      <c r="J199" s="6">
        <v>12.8</v>
      </c>
      <c r="K199" s="6">
        <v>1.69</v>
      </c>
      <c r="L199" s="6">
        <v>0.37</v>
      </c>
      <c r="M199" s="6">
        <v>10.19</v>
      </c>
      <c r="N199" s="6">
        <v>4.08</v>
      </c>
      <c r="O199" s="6">
        <v>-2.4900000000000002</v>
      </c>
      <c r="P199" s="6">
        <v>-3.58</v>
      </c>
      <c r="Q199" s="6">
        <v>-98.51</v>
      </c>
      <c r="R199" s="6">
        <v>-26.35</v>
      </c>
    </row>
    <row r="200" spans="3:18" ht="15.5" x14ac:dyDescent="0.35">
      <c r="C200" t="s">
        <v>58</v>
      </c>
      <c r="I200" s="6">
        <v>12.85</v>
      </c>
      <c r="J200" s="6">
        <v>19.53</v>
      </c>
      <c r="K200" s="6">
        <v>68.64</v>
      </c>
      <c r="L200" s="6">
        <v>464.86</v>
      </c>
      <c r="M200" s="6">
        <v>18.55</v>
      </c>
      <c r="N200" s="6">
        <v>40.200000000000003</v>
      </c>
      <c r="O200" s="6">
        <v>-155.82</v>
      </c>
      <c r="P200" s="6">
        <v>-20.11</v>
      </c>
      <c r="Q200" s="6">
        <v>-6.14</v>
      </c>
      <c r="R200" s="5">
        <v>0</v>
      </c>
    </row>
    <row r="201" spans="3:18" ht="15.5" x14ac:dyDescent="0.35">
      <c r="C201" t="s">
        <v>61</v>
      </c>
      <c r="I201" s="6">
        <v>0.83</v>
      </c>
      <c r="J201" s="6">
        <v>0.69</v>
      </c>
      <c r="K201" s="6">
        <v>0.33</v>
      </c>
      <c r="L201" s="6">
        <v>0.56999999999999995</v>
      </c>
      <c r="M201" s="6">
        <v>0.76</v>
      </c>
      <c r="N201" s="6">
        <v>0.91</v>
      </c>
      <c r="O201" s="6">
        <v>1.96</v>
      </c>
      <c r="P201" s="6">
        <v>0.43</v>
      </c>
      <c r="Q201" s="6">
        <v>7.77</v>
      </c>
      <c r="R201" s="5">
        <v>0</v>
      </c>
    </row>
    <row r="202" spans="3:18" ht="15.5" x14ac:dyDescent="0.35">
      <c r="C202" t="s">
        <v>187</v>
      </c>
      <c r="I202" s="5">
        <v>351260000000</v>
      </c>
      <c r="J202" s="5">
        <v>271190000000</v>
      </c>
      <c r="K202" s="5">
        <v>210590000000</v>
      </c>
      <c r="L202" s="5">
        <v>61140000000</v>
      </c>
      <c r="M202" s="5">
        <v>123380000000</v>
      </c>
      <c r="N202" s="5">
        <v>143870000000</v>
      </c>
      <c r="O202" s="5">
        <v>12610000000</v>
      </c>
      <c r="P202" s="5">
        <v>25900000000</v>
      </c>
    </row>
    <row r="203" spans="3:18" ht="15.5" x14ac:dyDescent="0.35">
      <c r="C203" t="s">
        <v>188</v>
      </c>
      <c r="I203" s="6">
        <v>0.11230000000000001</v>
      </c>
      <c r="J203" s="6">
        <v>7.400000000000001E-2</v>
      </c>
      <c r="K203" s="6">
        <v>8.5000000000000006E-3</v>
      </c>
      <c r="L203" s="6">
        <v>2.3999999999999998E-3</v>
      </c>
      <c r="M203" s="6">
        <v>7.5600000000000001E-2</v>
      </c>
      <c r="N203" s="6">
        <v>5.0499999999999996E-2</v>
      </c>
      <c r="O203" s="6">
        <v>-2.5099999999999997E-2</v>
      </c>
      <c r="P203" s="6">
        <v>-1.9299999999999998E-2</v>
      </c>
      <c r="Q203" s="6">
        <v>-0.77829999999999999</v>
      </c>
      <c r="R203" s="6">
        <v>-8.1699999999999995E-2</v>
      </c>
    </row>
    <row r="204" spans="3:18" ht="15.5" x14ac:dyDescent="0.35">
      <c r="C204" t="s">
        <v>189</v>
      </c>
      <c r="I204" s="6">
        <v>0.44929999999999998</v>
      </c>
      <c r="J204" s="6">
        <v>0.43049999999999999</v>
      </c>
      <c r="K204" s="6">
        <v>0.1</v>
      </c>
      <c r="L204" s="6">
        <v>2.4E-2</v>
      </c>
      <c r="M204" s="6">
        <v>0.69069999999999998</v>
      </c>
      <c r="N204" s="6">
        <v>-0.67689999999999995</v>
      </c>
      <c r="O204" s="6">
        <v>0.46549999999999997</v>
      </c>
      <c r="P204" s="6">
        <v>0.8123999999999999</v>
      </c>
      <c r="Q204" s="6">
        <v>104.39239999999999</v>
      </c>
      <c r="R204" s="6">
        <v>-0.37189999999999995</v>
      </c>
    </row>
    <row r="205" spans="3:18" ht="15.5" x14ac:dyDescent="0.35">
      <c r="C205" t="s">
        <v>190</v>
      </c>
      <c r="I205" s="6">
        <v>0.42479999999999996</v>
      </c>
      <c r="J205" s="6">
        <v>0.45469999999999999</v>
      </c>
      <c r="K205" s="6">
        <v>0.36020000000000002</v>
      </c>
      <c r="L205" s="6">
        <v>0.11230000000000001</v>
      </c>
      <c r="M205" s="6">
        <v>0.38170000000000004</v>
      </c>
      <c r="N205" s="6">
        <v>0.61219999999999997</v>
      </c>
      <c r="O205" s="6">
        <v>3.5000000000000003E-2</v>
      </c>
      <c r="P205" s="6">
        <v>5.8200000000000002E-2</v>
      </c>
      <c r="Q205" s="6">
        <v>-0.69620000000000004</v>
      </c>
      <c r="R205" s="6">
        <v>-0.2084</v>
      </c>
    </row>
    <row r="206" spans="3:18" ht="15.5" x14ac:dyDescent="0.35">
      <c r="C206" t="s">
        <v>191</v>
      </c>
      <c r="I206" s="6">
        <v>6.99</v>
      </c>
      <c r="J206" s="6">
        <v>6.15</v>
      </c>
      <c r="K206" s="6">
        <v>3.98</v>
      </c>
      <c r="L206" s="6">
        <v>1.2</v>
      </c>
      <c r="M206" s="6">
        <v>3.45</v>
      </c>
      <c r="N206" s="6">
        <v>3.83</v>
      </c>
      <c r="O206" s="6">
        <v>0.2</v>
      </c>
      <c r="P206" s="6">
        <v>0.3</v>
      </c>
      <c r="Q206" s="6">
        <v>-2.56</v>
      </c>
      <c r="R206" s="6">
        <v>-0.46</v>
      </c>
    </row>
    <row r="207" spans="3:18" ht="15.5" x14ac:dyDescent="0.35">
      <c r="C207" t="s">
        <v>55</v>
      </c>
      <c r="I207" s="6">
        <v>5.77</v>
      </c>
      <c r="J207" s="6">
        <v>8.41</v>
      </c>
      <c r="K207" s="6">
        <v>6.86</v>
      </c>
      <c r="L207" s="6">
        <v>11.23</v>
      </c>
      <c r="M207" s="6">
        <v>12.8</v>
      </c>
      <c r="N207" s="6">
        <v>-27.2</v>
      </c>
      <c r="O207" s="6">
        <v>-72.66</v>
      </c>
      <c r="P207" s="6">
        <v>-16.36</v>
      </c>
      <c r="Q207" s="6">
        <v>-643.62</v>
      </c>
      <c r="R207" s="5">
        <v>0</v>
      </c>
    </row>
    <row r="208" spans="3:18" ht="15.5" x14ac:dyDescent="0.35">
      <c r="C208" t="s">
        <v>52</v>
      </c>
      <c r="I208" s="6">
        <v>54.04</v>
      </c>
      <c r="J208" s="6">
        <v>29.73</v>
      </c>
      <c r="K208" s="6">
        <v>16.899999999999999</v>
      </c>
      <c r="L208" s="6">
        <v>15.31</v>
      </c>
      <c r="M208" s="6">
        <v>14.76</v>
      </c>
      <c r="N208" s="6">
        <v>-6.03</v>
      </c>
      <c r="O208" s="6">
        <v>-5.34</v>
      </c>
      <c r="P208" s="6">
        <v>-4.4000000000000004</v>
      </c>
      <c r="Q208" s="6">
        <v>-0.94</v>
      </c>
      <c r="R208" s="6">
        <v>70.86</v>
      </c>
    </row>
    <row r="209" spans="2:18" ht="15.5" x14ac:dyDescent="0.35">
      <c r="C209" t="s">
        <v>192</v>
      </c>
      <c r="I209" s="6">
        <v>5.77</v>
      </c>
      <c r="J209" s="6">
        <v>8.41</v>
      </c>
      <c r="K209" s="6">
        <v>6.86</v>
      </c>
      <c r="L209" s="6">
        <v>11.23</v>
      </c>
      <c r="M209" s="6">
        <v>12.8</v>
      </c>
      <c r="N209" s="6">
        <v>-27.2</v>
      </c>
      <c r="O209" s="6">
        <v>-72.66</v>
      </c>
      <c r="P209" s="6">
        <v>-16.36</v>
      </c>
      <c r="Q209" s="6">
        <v>-643.62</v>
      </c>
      <c r="R209" s="5">
        <v>0</v>
      </c>
    </row>
    <row r="210" spans="2:18" ht="15.5" x14ac:dyDescent="0.35">
      <c r="C210" t="s">
        <v>193</v>
      </c>
      <c r="I210" s="6">
        <v>54.04</v>
      </c>
      <c r="J210" s="6">
        <v>29.73</v>
      </c>
      <c r="K210" s="6">
        <v>16.899999999999999</v>
      </c>
      <c r="L210" s="6">
        <v>15.31</v>
      </c>
      <c r="M210" s="6">
        <v>14.76</v>
      </c>
      <c r="N210" s="6">
        <v>-6.03</v>
      </c>
      <c r="O210" s="6">
        <v>-5.34</v>
      </c>
      <c r="P210" s="6">
        <v>-4.4000000000000004</v>
      </c>
      <c r="Q210" s="6">
        <v>-0.94</v>
      </c>
      <c r="R210" s="6">
        <v>70.86</v>
      </c>
    </row>
    <row r="211" spans="2:18" ht="15.5" x14ac:dyDescent="0.35">
      <c r="C211" t="s">
        <v>194</v>
      </c>
      <c r="J211" s="5">
        <v>41000000000</v>
      </c>
      <c r="K211" s="5">
        <v>44000000000</v>
      </c>
      <c r="L211" s="5">
        <v>44000000000</v>
      </c>
      <c r="M211" s="5">
        <v>39000000000</v>
      </c>
      <c r="N211" s="5">
        <v>50000000000</v>
      </c>
      <c r="Q211" s="5">
        <v>264000000000</v>
      </c>
      <c r="R211" s="5">
        <v>860000000000</v>
      </c>
    </row>
    <row r="212" spans="2:18" ht="15.5" x14ac:dyDescent="0.35">
      <c r="C212" t="s">
        <v>195</v>
      </c>
      <c r="I212" s="5">
        <v>498000000000</v>
      </c>
      <c r="J212" s="5">
        <v>200000000000</v>
      </c>
      <c r="K212" s="5">
        <v>252000000000</v>
      </c>
      <c r="L212" s="5">
        <v>306000000000</v>
      </c>
      <c r="M212" s="5">
        <v>173000000000</v>
      </c>
      <c r="N212" s="5">
        <v>231000000000</v>
      </c>
      <c r="O212" s="5">
        <v>323000000000</v>
      </c>
      <c r="P212" s="5">
        <v>442000000000</v>
      </c>
      <c r="Q212" s="5">
        <v>395000000000</v>
      </c>
    </row>
    <row r="213" spans="2:18" ht="15.5" x14ac:dyDescent="0.35">
      <c r="C213" t="s">
        <v>25</v>
      </c>
      <c r="I213" s="5">
        <v>498000000000</v>
      </c>
      <c r="J213" s="5">
        <v>241000000000</v>
      </c>
      <c r="K213" s="5">
        <v>296000000000</v>
      </c>
      <c r="L213" s="5">
        <v>349000000000</v>
      </c>
      <c r="M213" s="5">
        <v>212000000000</v>
      </c>
      <c r="N213" s="5">
        <v>281000000000</v>
      </c>
      <c r="O213" s="5">
        <v>323000000000</v>
      </c>
      <c r="P213" s="5">
        <v>442000000000</v>
      </c>
      <c r="Q213" s="5">
        <v>659000000000</v>
      </c>
      <c r="R213" s="5">
        <v>860000000000</v>
      </c>
    </row>
    <row r="214" spans="2:18" ht="15.5" x14ac:dyDescent="0.35">
      <c r="C214" t="s">
        <v>22</v>
      </c>
      <c r="I214" s="5">
        <v>7000000000</v>
      </c>
      <c r="J214" s="5">
        <v>-198000000000</v>
      </c>
      <c r="K214" s="5">
        <v>-87000000000</v>
      </c>
      <c r="L214" s="5">
        <v>17000000000</v>
      </c>
      <c r="M214" s="5">
        <v>123000000000</v>
      </c>
      <c r="N214" s="5">
        <v>140000000000</v>
      </c>
      <c r="O214" s="5">
        <v>263000000000</v>
      </c>
      <c r="P214" s="5">
        <v>360000000000</v>
      </c>
      <c r="Q214" s="5">
        <v>589000000000</v>
      </c>
      <c r="R214" s="5">
        <v>826000000000</v>
      </c>
    </row>
    <row r="215" spans="2:18" ht="15.5" x14ac:dyDescent="0.35">
      <c r="C215" t="s">
        <v>196</v>
      </c>
      <c r="I215" s="5">
        <v>622000000000</v>
      </c>
      <c r="J215" s="5">
        <v>178000000000</v>
      </c>
      <c r="K215" s="5">
        <v>53000000000</v>
      </c>
      <c r="L215" s="5">
        <v>-16000000000</v>
      </c>
      <c r="M215" s="5">
        <v>-55000000000</v>
      </c>
      <c r="N215" s="5">
        <v>-57000000000</v>
      </c>
      <c r="O215" s="5">
        <v>203000000000</v>
      </c>
      <c r="P215" s="5">
        <v>336000000000</v>
      </c>
      <c r="Q215" s="5">
        <v>-73000000000</v>
      </c>
      <c r="R215" s="5">
        <v>-89000000000</v>
      </c>
    </row>
    <row r="216" spans="2:18" ht="15.5" x14ac:dyDescent="0.35">
      <c r="C216" t="s">
        <v>197</v>
      </c>
      <c r="I216" s="5">
        <v>220000000000</v>
      </c>
      <c r="J216" s="5">
        <v>192000000000</v>
      </c>
      <c r="K216" s="5">
        <v>154000000000</v>
      </c>
      <c r="L216" s="5">
        <v>240000000000</v>
      </c>
      <c r="M216" s="5">
        <v>61000000000</v>
      </c>
      <c r="N216" s="5">
        <v>124000000000</v>
      </c>
      <c r="O216" s="5">
        <v>32000000000</v>
      </c>
      <c r="P216" s="5">
        <v>194000000000</v>
      </c>
      <c r="Q216" s="5">
        <v>-333000000000</v>
      </c>
      <c r="R216" s="5">
        <v>144000000000</v>
      </c>
    </row>
    <row r="217" spans="2:18" ht="15.5" x14ac:dyDescent="0.35">
      <c r="C217" t="s">
        <v>198</v>
      </c>
      <c r="I217" s="5">
        <v>-1000000000</v>
      </c>
      <c r="J217" s="5">
        <v>-1000000000</v>
      </c>
      <c r="K217" s="5">
        <v>0</v>
      </c>
      <c r="L217" s="5">
        <v>0</v>
      </c>
      <c r="M217" s="5">
        <v>0</v>
      </c>
      <c r="N217" s="5">
        <v>0</v>
      </c>
      <c r="O217" s="5">
        <v>-1000000000</v>
      </c>
      <c r="P217" s="5">
        <v>0</v>
      </c>
      <c r="Q217" s="5">
        <v>0</v>
      </c>
    </row>
    <row r="218" spans="2:18" ht="15.5" x14ac:dyDescent="0.35">
      <c r="C218" t="s">
        <v>14</v>
      </c>
      <c r="I218" s="5">
        <v>219000000000</v>
      </c>
      <c r="J218" s="5">
        <v>192000000000</v>
      </c>
      <c r="K218" s="5">
        <v>153000000000</v>
      </c>
      <c r="L218" s="5">
        <v>240000000000</v>
      </c>
      <c r="M218" s="5">
        <v>61000000000</v>
      </c>
      <c r="N218" s="5">
        <v>124000000000</v>
      </c>
      <c r="O218" s="5">
        <v>31000000000</v>
      </c>
      <c r="P218" s="5">
        <v>194000000000</v>
      </c>
      <c r="Q218" s="5">
        <v>-333000000000</v>
      </c>
      <c r="R218" s="5">
        <v>144000000000</v>
      </c>
    </row>
    <row r="219" spans="2:18" ht="15.5" x14ac:dyDescent="0.35">
      <c r="C219" t="s">
        <v>16</v>
      </c>
      <c r="I219" s="6">
        <v>23.65</v>
      </c>
      <c r="J219" s="6">
        <v>20.72</v>
      </c>
      <c r="K219" s="6">
        <v>16.559999999999999</v>
      </c>
      <c r="L219" s="6">
        <v>25.89</v>
      </c>
      <c r="M219" s="6">
        <v>6.61</v>
      </c>
      <c r="N219" s="6">
        <v>14.25</v>
      </c>
      <c r="O219" s="6">
        <v>3.59</v>
      </c>
      <c r="P219" s="6">
        <v>22.45</v>
      </c>
      <c r="Q219" s="6">
        <v>-38.53</v>
      </c>
      <c r="R219" s="6">
        <v>26.05</v>
      </c>
    </row>
    <row r="221" spans="2:18" ht="15.5" x14ac:dyDescent="0.35">
      <c r="B221" t="s">
        <v>199</v>
      </c>
      <c r="C221" t="s">
        <v>200</v>
      </c>
      <c r="D221" s="5">
        <v>39000000000</v>
      </c>
      <c r="E221" s="5">
        <v>83000000000</v>
      </c>
      <c r="F221" s="5">
        <v>51000000000</v>
      </c>
      <c r="G221" s="5">
        <v>50000000000</v>
      </c>
      <c r="H221" s="5">
        <v>157000000000</v>
      </c>
      <c r="I221" s="5">
        <v>225000000000</v>
      </c>
      <c r="J221" s="5">
        <v>118000000000</v>
      </c>
      <c r="K221" s="5">
        <v>16000000000</v>
      </c>
      <c r="L221" s="5">
        <v>3000000000</v>
      </c>
      <c r="M221" s="5">
        <v>94000000000</v>
      </c>
      <c r="N221" s="5">
        <v>36000000000</v>
      </c>
      <c r="O221" s="5">
        <v>-22000000000</v>
      </c>
      <c r="P221" s="5">
        <v>-31000000000</v>
      </c>
      <c r="Q221" s="5">
        <v>-851000000000</v>
      </c>
    </row>
    <row r="222" spans="2:18" ht="15.5" x14ac:dyDescent="0.35">
      <c r="C222" t="s">
        <v>326</v>
      </c>
      <c r="H222" s="5">
        <v>223000000000</v>
      </c>
      <c r="I222" s="5">
        <v>225000000000</v>
      </c>
      <c r="J222" s="5">
        <v>118000000000</v>
      </c>
      <c r="K222" s="5">
        <v>16000000000</v>
      </c>
      <c r="L222" s="5">
        <v>3000000000</v>
      </c>
      <c r="M222" s="5">
        <v>94000000000</v>
      </c>
      <c r="N222" s="5">
        <v>36000000000</v>
      </c>
      <c r="O222" s="5">
        <v>-22000000000</v>
      </c>
      <c r="P222" s="5">
        <v>-31000000000</v>
      </c>
      <c r="Q222" s="5">
        <v>-851000000000</v>
      </c>
    </row>
    <row r="223" spans="2:18" ht="15.5" x14ac:dyDescent="0.35">
      <c r="C223" t="s">
        <v>43</v>
      </c>
      <c r="D223" s="6">
        <v>4.24</v>
      </c>
      <c r="E223" s="6">
        <v>8.93</v>
      </c>
      <c r="F223" s="6">
        <v>5.54</v>
      </c>
      <c r="G223" s="6">
        <v>5.37</v>
      </c>
      <c r="H223" s="6">
        <v>16.97</v>
      </c>
      <c r="I223" s="6">
        <v>24.28</v>
      </c>
      <c r="J223" s="6">
        <v>12.8</v>
      </c>
      <c r="K223" s="6">
        <v>1.69</v>
      </c>
      <c r="L223" s="6">
        <v>0.37</v>
      </c>
      <c r="M223" s="6">
        <v>10.18</v>
      </c>
      <c r="N223" s="6">
        <v>3.84</v>
      </c>
      <c r="O223" s="6">
        <v>-2.34</v>
      </c>
      <c r="P223" s="6">
        <v>-3.34</v>
      </c>
      <c r="Q223" s="6">
        <v>-91.96</v>
      </c>
    </row>
    <row r="224" spans="2:18" ht="15.5" x14ac:dyDescent="0.35">
      <c r="C224" t="s">
        <v>327</v>
      </c>
      <c r="H224" s="6">
        <v>24.09</v>
      </c>
      <c r="I224" s="6">
        <v>24.28</v>
      </c>
      <c r="J224" s="6">
        <v>12.8</v>
      </c>
      <c r="K224" s="6">
        <v>1.69</v>
      </c>
      <c r="L224" s="6">
        <v>0.37</v>
      </c>
      <c r="M224" s="6">
        <v>10.18</v>
      </c>
      <c r="N224" s="6">
        <v>3.84</v>
      </c>
      <c r="O224" s="6">
        <v>-2.34</v>
      </c>
      <c r="P224" s="6">
        <v>-3.34</v>
      </c>
      <c r="Q224" s="6">
        <v>-91.96</v>
      </c>
    </row>
    <row r="225" spans="3:17" ht="15.5" x14ac:dyDescent="0.35">
      <c r="C225" t="s">
        <v>201</v>
      </c>
      <c r="D225" s="5">
        <v>728000000000</v>
      </c>
      <c r="E225" s="5">
        <v>951000000000</v>
      </c>
      <c r="F225" s="5">
        <v>809000000000</v>
      </c>
      <c r="G225" s="5">
        <v>935000000000</v>
      </c>
      <c r="H225" s="5">
        <v>2913000000000</v>
      </c>
      <c r="I225" s="5">
        <v>3497000000000</v>
      </c>
      <c r="J225" s="5">
        <v>3337000000000</v>
      </c>
      <c r="K225" s="5">
        <v>3261000000000</v>
      </c>
      <c r="L225" s="5">
        <v>2785000000000</v>
      </c>
      <c r="M225" s="5">
        <v>2298000000000</v>
      </c>
      <c r="N225" s="5">
        <v>1568000000000</v>
      </c>
      <c r="O225" s="5">
        <v>1724000000000</v>
      </c>
      <c r="P225" s="5">
        <v>1440000000000</v>
      </c>
      <c r="Q225" s="5">
        <v>673000000000</v>
      </c>
    </row>
    <row r="226" spans="3:17" ht="15.5" x14ac:dyDescent="0.35">
      <c r="C226" t="s">
        <v>328</v>
      </c>
      <c r="H226" s="5">
        <v>3424000000000</v>
      </c>
      <c r="I226" s="5">
        <v>3497000000000</v>
      </c>
      <c r="J226" s="5">
        <v>3337000000000</v>
      </c>
      <c r="K226" s="5">
        <v>3261000000000</v>
      </c>
      <c r="L226" s="5">
        <v>2785000000000</v>
      </c>
      <c r="M226" s="5">
        <v>2298000000000</v>
      </c>
      <c r="N226" s="5">
        <v>1568000000000</v>
      </c>
      <c r="O226" s="5">
        <v>1724000000000</v>
      </c>
      <c r="P226" s="5">
        <v>1440000000000</v>
      </c>
      <c r="Q226" s="5">
        <v>673000000000</v>
      </c>
    </row>
    <row r="227" spans="3:17" ht="15.5" x14ac:dyDescent="0.35">
      <c r="C227" t="s">
        <v>202</v>
      </c>
      <c r="I227" s="6">
        <v>13.9</v>
      </c>
    </row>
    <row r="228" spans="3:17" ht="15.5" x14ac:dyDescent="0.35">
      <c r="C228" t="s">
        <v>203</v>
      </c>
      <c r="I228" s="6">
        <v>9.8000000000000007</v>
      </c>
    </row>
    <row r="229" spans="3:17" ht="15.5" x14ac:dyDescent="0.35">
      <c r="C229" t="s">
        <v>204</v>
      </c>
      <c r="I229" s="6">
        <v>7.49</v>
      </c>
    </row>
    <row r="230" spans="3:17" ht="15.5" x14ac:dyDescent="0.35">
      <c r="C230" t="s">
        <v>205</v>
      </c>
      <c r="I230" s="6">
        <v>0.10210000000000001</v>
      </c>
    </row>
    <row r="231" spans="3:17" ht="15.5" x14ac:dyDescent="0.35">
      <c r="C231" t="s">
        <v>206</v>
      </c>
      <c r="I231" s="6">
        <v>0.64</v>
      </c>
    </row>
    <row r="232" spans="3:17" ht="15.5" x14ac:dyDescent="0.35">
      <c r="C232" t="s">
        <v>207</v>
      </c>
      <c r="I232" s="6">
        <v>4.0599999999999996</v>
      </c>
    </row>
    <row r="233" spans="3:17" ht="15.5" x14ac:dyDescent="0.35">
      <c r="C233" t="s">
        <v>329</v>
      </c>
      <c r="I233" s="6">
        <v>9.9600000000000009</v>
      </c>
    </row>
    <row r="234" spans="3:17" ht="15.5" x14ac:dyDescent="0.35">
      <c r="C234" t="s">
        <v>208</v>
      </c>
      <c r="I234" s="6">
        <v>9.9600000000000009</v>
      </c>
    </row>
    <row r="235" spans="3:17" ht="15.5" x14ac:dyDescent="0.35">
      <c r="C235" t="s">
        <v>210</v>
      </c>
      <c r="I235" s="6">
        <v>5.01</v>
      </c>
    </row>
    <row r="236" spans="3:17" ht="15.5" x14ac:dyDescent="0.35">
      <c r="C236" t="s">
        <v>211</v>
      </c>
      <c r="I236" s="6">
        <v>0.11</v>
      </c>
    </row>
    <row r="237" spans="3:17" ht="15.5" x14ac:dyDescent="0.35">
      <c r="C237" t="s">
        <v>212</v>
      </c>
      <c r="I237" s="6">
        <v>0.03</v>
      </c>
    </row>
    <row r="238" spans="3:17" ht="15.5" x14ac:dyDescent="0.35">
      <c r="C238" t="s">
        <v>213</v>
      </c>
      <c r="I238" s="6">
        <v>24.09</v>
      </c>
    </row>
    <row r="239" spans="3:17" ht="15.5" x14ac:dyDescent="0.35">
      <c r="C239" t="s">
        <v>214</v>
      </c>
      <c r="I239" s="6">
        <v>16.97</v>
      </c>
    </row>
    <row r="240" spans="3:17" ht="15.5" x14ac:dyDescent="0.35">
      <c r="C240" t="s">
        <v>215</v>
      </c>
      <c r="I240" s="6">
        <v>370.04</v>
      </c>
    </row>
    <row r="241" spans="3:9" ht="15.5" x14ac:dyDescent="0.35">
      <c r="C241" t="s">
        <v>216</v>
      </c>
      <c r="D241" s="6">
        <v>45.68</v>
      </c>
    </row>
    <row r="242" spans="3:9" ht="15.5" x14ac:dyDescent="0.35">
      <c r="C242" t="s">
        <v>217</v>
      </c>
      <c r="I242" s="6">
        <v>58.17</v>
      </c>
    </row>
    <row r="243" spans="3:9" ht="15.5" x14ac:dyDescent="0.35">
      <c r="C243" t="s">
        <v>218</v>
      </c>
      <c r="I243" s="6">
        <v>23.69</v>
      </c>
    </row>
    <row r="244" spans="3:9" ht="15.5" x14ac:dyDescent="0.35">
      <c r="C244" t="s">
        <v>219</v>
      </c>
      <c r="D244" s="6">
        <v>1.63</v>
      </c>
    </row>
    <row r="245" spans="3:9" ht="15.5" x14ac:dyDescent="0.35">
      <c r="C245" t="s">
        <v>220</v>
      </c>
      <c r="D245" s="6">
        <v>1.6</v>
      </c>
    </row>
    <row r="246" spans="3:9" ht="15.5" x14ac:dyDescent="0.35">
      <c r="C246" t="s">
        <v>394</v>
      </c>
      <c r="D246" s="5">
        <v>1</v>
      </c>
    </row>
    <row r="247" spans="3:9" ht="15.5" x14ac:dyDescent="0.35">
      <c r="C247" t="s">
        <v>437</v>
      </c>
      <c r="D247" s="5">
        <v>1</v>
      </c>
    </row>
    <row r="248" spans="3:9" ht="15.5" x14ac:dyDescent="0.35">
      <c r="C248" t="s">
        <v>221</v>
      </c>
      <c r="D248" s="6">
        <v>1.94</v>
      </c>
    </row>
    <row r="249" spans="3:9" ht="15.5" x14ac:dyDescent="0.35">
      <c r="C249" t="s">
        <v>395</v>
      </c>
      <c r="D249" s="6">
        <v>0.25</v>
      </c>
    </row>
    <row r="250" spans="3:9" ht="15.5" x14ac:dyDescent="0.35">
      <c r="C250" t="s">
        <v>222</v>
      </c>
      <c r="D250" s="5">
        <v>4</v>
      </c>
    </row>
    <row r="251" spans="3:9" ht="15.5" x14ac:dyDescent="0.35">
      <c r="C251" t="s">
        <v>223</v>
      </c>
      <c r="I251" s="6">
        <v>6.99</v>
      </c>
    </row>
    <row r="252" spans="3:9" ht="15.5" x14ac:dyDescent="0.35">
      <c r="C252" t="s">
        <v>12</v>
      </c>
      <c r="D252" s="5">
        <v>144000000000</v>
      </c>
    </row>
    <row r="253" spans="3:9" ht="15.5" x14ac:dyDescent="0.35">
      <c r="C253" t="s">
        <v>224</v>
      </c>
      <c r="I253" s="6">
        <v>2.4500000000000002</v>
      </c>
    </row>
    <row r="254" spans="3:9" ht="15.5" x14ac:dyDescent="0.35">
      <c r="C254" t="s">
        <v>225</v>
      </c>
      <c r="I254" s="6">
        <v>0.1409</v>
      </c>
    </row>
    <row r="255" spans="3:9" ht="15.5" x14ac:dyDescent="0.35">
      <c r="C255" t="s">
        <v>226</v>
      </c>
      <c r="I255" s="6">
        <v>0.41409999999999997</v>
      </c>
    </row>
    <row r="256" spans="3:9" ht="15.5" x14ac:dyDescent="0.35">
      <c r="C256" t="s">
        <v>227</v>
      </c>
      <c r="I256" s="6">
        <v>0.35859999999999997</v>
      </c>
    </row>
    <row r="257" spans="3:9" ht="15.5" x14ac:dyDescent="0.35">
      <c r="C257" t="s">
        <v>228</v>
      </c>
      <c r="I257" s="6">
        <v>0.2888</v>
      </c>
    </row>
    <row r="258" spans="3:9" ht="15.5" x14ac:dyDescent="0.35">
      <c r="C258" t="s">
        <v>330</v>
      </c>
      <c r="D258" s="6">
        <v>45.57</v>
      </c>
    </row>
    <row r="259" spans="3:9" ht="15.5" x14ac:dyDescent="0.35">
      <c r="C259" t="s">
        <v>229</v>
      </c>
      <c r="D259" s="6">
        <v>2.5499999999999998</v>
      </c>
    </row>
    <row r="260" spans="3:9" ht="15.5" x14ac:dyDescent="0.35">
      <c r="C260" t="s">
        <v>230</v>
      </c>
      <c r="D260" s="6">
        <v>94.23</v>
      </c>
    </row>
    <row r="261" spans="3:9" ht="15.5" x14ac:dyDescent="0.35">
      <c r="C261" t="s">
        <v>231</v>
      </c>
      <c r="D261" s="6">
        <v>-46.11</v>
      </c>
    </row>
    <row r="262" spans="3:9" ht="15.5" x14ac:dyDescent="0.35">
      <c r="C262" t="s">
        <v>331</v>
      </c>
      <c r="D262" s="5">
        <v>2</v>
      </c>
    </row>
    <row r="263" spans="3:9" ht="15.5" x14ac:dyDescent="0.35">
      <c r="C263" t="s">
        <v>232</v>
      </c>
      <c r="I263" s="6">
        <v>1.91</v>
      </c>
    </row>
    <row r="264" spans="3:9" ht="15.5" x14ac:dyDescent="0.35">
      <c r="C264" t="s">
        <v>233</v>
      </c>
      <c r="I264" s="6">
        <v>133.66</v>
      </c>
    </row>
    <row r="265" spans="3:9" ht="15.5" x14ac:dyDescent="0.35">
      <c r="C265" t="s">
        <v>39</v>
      </c>
      <c r="I265" s="5">
        <v>2184000000000</v>
      </c>
    </row>
    <row r="266" spans="3:9" ht="15.5" x14ac:dyDescent="0.35">
      <c r="C266" t="s">
        <v>234</v>
      </c>
      <c r="I266" s="5">
        <v>1761000000000</v>
      </c>
    </row>
    <row r="267" spans="3:9" ht="15.5" x14ac:dyDescent="0.35">
      <c r="C267" t="s">
        <v>235</v>
      </c>
      <c r="I267" s="5">
        <v>9250000000</v>
      </c>
    </row>
    <row r="268" spans="3:9" ht="15.5" x14ac:dyDescent="0.35">
      <c r="C268" t="s">
        <v>236</v>
      </c>
      <c r="I268" s="6">
        <v>0.27449999999999997</v>
      </c>
    </row>
    <row r="269" spans="3:9" ht="15.5" x14ac:dyDescent="0.35">
      <c r="C269" t="s">
        <v>237</v>
      </c>
      <c r="D269" s="6">
        <v>0.13200000000000001</v>
      </c>
    </row>
    <row r="270" spans="3:9" ht="15.5" x14ac:dyDescent="0.35">
      <c r="C270" t="s">
        <v>238</v>
      </c>
      <c r="D270" s="6">
        <v>0.12050000000000001</v>
      </c>
    </row>
    <row r="271" spans="3:9" ht="15.5" x14ac:dyDescent="0.35">
      <c r="C271" t="s">
        <v>239</v>
      </c>
      <c r="D271" s="6">
        <v>5.3899999999999997E-2</v>
      </c>
    </row>
    <row r="272" spans="3:9" ht="15.5" x14ac:dyDescent="0.35">
      <c r="C272" t="s">
        <v>240</v>
      </c>
      <c r="D272" s="6">
        <v>-9.0999999999999998E-2</v>
      </c>
    </row>
    <row r="273" spans="3:9" ht="15.5" x14ac:dyDescent="0.35">
      <c r="C273" t="s">
        <v>241</v>
      </c>
      <c r="D273" s="6">
        <v>0.70140000000000002</v>
      </c>
    </row>
    <row r="274" spans="3:9" ht="15.5" x14ac:dyDescent="0.35">
      <c r="C274" t="s">
        <v>242</v>
      </c>
      <c r="D274" s="6">
        <v>-4.41E-2</v>
      </c>
    </row>
    <row r="275" spans="3:9" ht="15.5" x14ac:dyDescent="0.35">
      <c r="C275" t="s">
        <v>243</v>
      </c>
      <c r="I275" s="5">
        <v>6</v>
      </c>
    </row>
    <row r="276" spans="3:9" ht="15.5" x14ac:dyDescent="0.35">
      <c r="C276" t="s">
        <v>244</v>
      </c>
      <c r="I276" s="6">
        <v>0.23</v>
      </c>
    </row>
    <row r="277" spans="3:9" ht="15.5" x14ac:dyDescent="0.35">
      <c r="C277" t="s">
        <v>245</v>
      </c>
      <c r="I277" s="6">
        <v>0.66</v>
      </c>
    </row>
    <row r="278" spans="3:9" ht="15.5" x14ac:dyDescent="0.35">
      <c r="C278" t="s">
        <v>246</v>
      </c>
      <c r="I278" s="6">
        <v>0.62</v>
      </c>
    </row>
    <row r="279" spans="3:9" ht="15.5" x14ac:dyDescent="0.35">
      <c r="C279" t="s">
        <v>247</v>
      </c>
      <c r="I279" s="6">
        <v>0.64</v>
      </c>
    </row>
    <row r="280" spans="3:9" ht="15.5" x14ac:dyDescent="0.35">
      <c r="C280" t="s">
        <v>248</v>
      </c>
      <c r="I280" s="6">
        <v>0.68</v>
      </c>
    </row>
    <row r="281" spans="3:9" ht="15.5" x14ac:dyDescent="0.35">
      <c r="C281" t="s">
        <v>249</v>
      </c>
      <c r="I281" s="6">
        <v>0.15</v>
      </c>
    </row>
    <row r="282" spans="3:9" ht="15.5" x14ac:dyDescent="0.35">
      <c r="C282" t="s">
        <v>250</v>
      </c>
      <c r="I282" s="6">
        <v>0.05</v>
      </c>
    </row>
    <row r="283" spans="3:9" ht="15.5" x14ac:dyDescent="0.35">
      <c r="C283" t="s">
        <v>251</v>
      </c>
      <c r="I283" s="5">
        <v>3424000000000</v>
      </c>
    </row>
    <row r="284" spans="3:9" ht="15.5" x14ac:dyDescent="0.35">
      <c r="C284" t="s">
        <v>252</v>
      </c>
      <c r="I284" s="5">
        <v>407000000000</v>
      </c>
    </row>
    <row r="285" spans="3:9" ht="15.5" x14ac:dyDescent="0.35">
      <c r="C285" t="s">
        <v>253</v>
      </c>
      <c r="I285" s="5">
        <v>284000000000</v>
      </c>
    </row>
    <row r="286" spans="3:9" ht="15.5" x14ac:dyDescent="0.35">
      <c r="C286" t="s">
        <v>254</v>
      </c>
      <c r="I286" s="5">
        <v>223000000000</v>
      </c>
    </row>
    <row r="287" spans="3:9" ht="15.5" x14ac:dyDescent="0.35">
      <c r="C287" t="s">
        <v>255</v>
      </c>
      <c r="D287" s="5">
        <v>423000000000</v>
      </c>
    </row>
    <row r="288" spans="3:9" ht="15.5" x14ac:dyDescent="0.35">
      <c r="C288" t="s">
        <v>256</v>
      </c>
      <c r="D288" s="5">
        <v>1581000000000</v>
      </c>
    </row>
    <row r="289" spans="3:9" ht="15.5" x14ac:dyDescent="0.35">
      <c r="C289" t="s">
        <v>257</v>
      </c>
      <c r="D289" s="5">
        <v>1043000000000</v>
      </c>
    </row>
    <row r="290" spans="3:9" ht="15.5" x14ac:dyDescent="0.35">
      <c r="C290" t="s">
        <v>184</v>
      </c>
      <c r="D290" s="5">
        <v>622000000000</v>
      </c>
    </row>
    <row r="291" spans="3:9" ht="15.5" x14ac:dyDescent="0.35">
      <c r="C291" t="s">
        <v>258</v>
      </c>
      <c r="I291" s="5">
        <v>538000000000</v>
      </c>
    </row>
    <row r="292" spans="3:9" ht="15.5" x14ac:dyDescent="0.35">
      <c r="C292" t="s">
        <v>182</v>
      </c>
      <c r="D292" s="5">
        <v>498000000000</v>
      </c>
    </row>
    <row r="293" spans="3:9" ht="15.5" x14ac:dyDescent="0.35">
      <c r="C293" t="s">
        <v>23</v>
      </c>
      <c r="D293" s="5">
        <v>498000000000</v>
      </c>
    </row>
    <row r="294" spans="3:9" ht="15.5" x14ac:dyDescent="0.35">
      <c r="C294" t="s">
        <v>20</v>
      </c>
      <c r="D294" s="5">
        <v>7000000000</v>
      </c>
    </row>
    <row r="295" spans="3:9" ht="15.5" x14ac:dyDescent="0.35">
      <c r="C295" t="s">
        <v>183</v>
      </c>
      <c r="I295" s="5">
        <v>500000000000</v>
      </c>
    </row>
    <row r="296" spans="3:9" ht="15.5" x14ac:dyDescent="0.35">
      <c r="C296" t="s">
        <v>332</v>
      </c>
      <c r="I296" s="5">
        <v>219000000000</v>
      </c>
    </row>
    <row r="297" spans="3:9" ht="15.5" x14ac:dyDescent="0.35">
      <c r="C297" t="s">
        <v>259</v>
      </c>
      <c r="I297" s="5">
        <v>86000000000</v>
      </c>
    </row>
    <row r="298" spans="3:9" ht="15.5" x14ac:dyDescent="0.35">
      <c r="C298" t="s">
        <v>260</v>
      </c>
      <c r="I298" s="5">
        <v>-118000000000</v>
      </c>
    </row>
    <row r="299" spans="3:9" ht="15.5" x14ac:dyDescent="0.35">
      <c r="C299" t="s">
        <v>261</v>
      </c>
      <c r="I299" s="5">
        <v>-1000000000</v>
      </c>
    </row>
    <row r="300" spans="3:9" ht="15.5" x14ac:dyDescent="0.35">
      <c r="C300" t="s">
        <v>262</v>
      </c>
      <c r="I300" s="5">
        <v>219000000000</v>
      </c>
    </row>
  </sheetData>
  <pageMargins left="0.7" right="0.7" top="0.75" bottom="0.75" header="0.3" footer="0.3"/>
  <ignoredErrors>
    <ignoredError sqref="A1:R301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3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900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901</v>
      </c>
      <c r="D2" s="2" vm="156">
        <f ca="1">IFERROR(_xlfn.STOCKHISTORY("XIDX:" &amp; $C$1, D3, , 0, 0, 1), "Libur")</f>
        <v>500</v>
      </c>
      <c r="H2" s="2" vm="156">
        <f ca="1">IFERROR(INDEX(D2:G2,COUNT(D2:G2)),"")</f>
        <v>500</v>
      </c>
      <c r="I2" s="2" vm="157">
        <f t="shared" ref="I2:R2" ca="1" si="0">IFERROR(_xlfn.STOCKHISTORY("XIDX:" &amp; $C$1, I1, , 0, 0, 1), "Libur")</f>
        <v>486</v>
      </c>
      <c r="J2" s="2" vm="158">
        <f t="shared" ca="1" si="0"/>
        <v>515</v>
      </c>
      <c r="K2" s="2" vm="159">
        <f t="shared" ca="1" si="0"/>
        <v>331.25</v>
      </c>
      <c r="L2" s="2" vm="160">
        <f t="shared" ca="1" si="0"/>
        <v>393.75</v>
      </c>
      <c r="M2" s="2" vm="161">
        <f t="shared" ca="1" si="0"/>
        <v>401.25</v>
      </c>
      <c r="N2" s="2" vm="162">
        <f t="shared" ca="1" si="0"/>
        <v>358.75</v>
      </c>
      <c r="O2" s="2" vm="163">
        <f t="shared" ca="1" si="0"/>
        <v>245</v>
      </c>
      <c r="P2" s="2" vm="164">
        <f t="shared" ca="1" si="0"/>
        <v>287.5</v>
      </c>
      <c r="Q2" s="2" vm="165">
        <f t="shared" ca="1" si="0"/>
        <v>218.75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1296395339000</v>
      </c>
      <c r="H4" s="2">
        <f>IFERROR(SUM(D4:G4)*(4/MAX(1,COUNT(D4:G4))),"")</f>
        <v>5185581356000</v>
      </c>
      <c r="I4" s="2">
        <f t="shared" ref="I4:R4" si="1">IFERROR(INDEX(I51:I500,MATCH($C$4,$C$51:$C$500,0)),"")</f>
        <v>5192050520000</v>
      </c>
      <c r="J4" s="2">
        <f t="shared" si="1"/>
        <v>5245897681000</v>
      </c>
      <c r="K4" s="2">
        <f t="shared" si="1"/>
        <v>4703224343000</v>
      </c>
      <c r="L4" s="2">
        <f t="shared" si="1"/>
        <v>5030424255000</v>
      </c>
      <c r="M4" s="2">
        <f t="shared" si="1"/>
        <v>4441512773000</v>
      </c>
      <c r="N4" s="2">
        <f t="shared" si="1"/>
        <v>3870552460000</v>
      </c>
      <c r="O4" s="2">
        <f t="shared" si="1"/>
        <v>4632864612000</v>
      </c>
      <c r="P4" s="2">
        <f t="shared" si="1"/>
        <v>4353287585000</v>
      </c>
      <c r="Q4" s="2">
        <f t="shared" si="1"/>
        <v>3490087264000</v>
      </c>
      <c r="R4" s="2">
        <f t="shared" si="1"/>
        <v>3167978206000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125633424000</v>
      </c>
      <c r="H5" s="2">
        <f>IFERROR(SUM(D5:G5)*(4/MAX(1,COUNT(D5:G5))),"")</f>
        <v>502533696000</v>
      </c>
      <c r="I5" s="2">
        <f t="shared" ref="I5:R5" si="2">IFERROR(INDEX(I51:I500,MATCH($C$5,$C$51:$C$500,0)),"")</f>
        <v>397990289000</v>
      </c>
      <c r="J5" s="2">
        <f t="shared" si="2"/>
        <v>628632353000</v>
      </c>
      <c r="K5" s="2">
        <f t="shared" si="2"/>
        <v>372338233000</v>
      </c>
      <c r="L5" s="2">
        <f t="shared" si="2"/>
        <v>355988840000</v>
      </c>
      <c r="M5" s="2">
        <f t="shared" si="2"/>
        <v>537734150000</v>
      </c>
      <c r="N5" s="2">
        <f t="shared" si="2"/>
        <v>372191924000</v>
      </c>
      <c r="O5" s="2">
        <f t="shared" si="2"/>
        <v>218116820000</v>
      </c>
      <c r="P5" s="2">
        <f t="shared" si="2"/>
        <v>302827215000</v>
      </c>
      <c r="Q5" s="2">
        <f t="shared" si="2"/>
        <v>220455467000</v>
      </c>
      <c r="R5" s="2">
        <f t="shared" si="2"/>
        <v>479670791000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3071440719000</v>
      </c>
      <c r="H6" s="2">
        <f>IFERROR(INDEX(D6:G6,COUNT(D6:G6)),"")</f>
        <v>3071440719000</v>
      </c>
      <c r="I6" s="2">
        <f t="shared" ref="I6:R6" si="3">IFERROR(INDEX(I51:I500,MATCH($C$6,$C$51:$C$500,0)),"")</f>
        <v>2931708216000</v>
      </c>
      <c r="J6" s="2">
        <f t="shared" si="3"/>
        <v>2944076658000</v>
      </c>
      <c r="K6" s="2">
        <f t="shared" si="3"/>
        <v>2630524565000</v>
      </c>
      <c r="L6" s="2">
        <f t="shared" si="3"/>
        <v>2446027106000</v>
      </c>
      <c r="M6" s="2">
        <f t="shared" si="3"/>
        <v>2295611941000</v>
      </c>
      <c r="N6" s="2">
        <f t="shared" si="3"/>
        <v>1928809281000</v>
      </c>
      <c r="O6" s="2">
        <f t="shared" si="3"/>
        <v>1668225498000</v>
      </c>
      <c r="P6" s="2">
        <f t="shared" si="3"/>
        <v>1544137386000</v>
      </c>
      <c r="Q6" s="2">
        <f t="shared" si="3"/>
        <v>1319914425000</v>
      </c>
      <c r="R6" s="2">
        <f t="shared" si="3"/>
        <v>791441732000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7.5</v>
      </c>
      <c r="H7" s="3">
        <f>IFERROR(INDEX(D7:G7,COUNT(D7:G7)),"")</f>
        <v>7.5</v>
      </c>
      <c r="I7" s="3">
        <f t="shared" ref="I7:R7" si="4">IFERROR(INDEX(I51:I500,MATCH($C$7,$C$51:$C$500,0))/1000000000,"")</f>
        <v>7.5</v>
      </c>
      <c r="J7" s="3">
        <f t="shared" si="4"/>
        <v>7.5</v>
      </c>
      <c r="K7" s="3">
        <f t="shared" si="4"/>
        <v>1.88</v>
      </c>
      <c r="L7" s="3">
        <f t="shared" si="4"/>
        <v>1.88</v>
      </c>
      <c r="M7" s="3">
        <f t="shared" si="4"/>
        <v>1.88</v>
      </c>
      <c r="N7" s="3">
        <f t="shared" si="4"/>
        <v>1.88</v>
      </c>
      <c r="O7" s="3">
        <f t="shared" si="4"/>
        <v>1.88</v>
      </c>
      <c r="P7" s="3">
        <f t="shared" si="4"/>
        <v>1.88</v>
      </c>
      <c r="Q7" s="3">
        <f t="shared" si="4"/>
        <v>1.5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27000000000</v>
      </c>
      <c r="H8" s="2">
        <f>IFERROR(INDEX(D8:G8,COUNT(D8:G8)),"")</f>
        <v>27000000000</v>
      </c>
      <c r="I8" s="2">
        <f t="shared" ref="I8:R8" si="5">IFERROR(INDEX(I51:I500,MATCH($C$8,$C$51:$C$500,0)),"")</f>
        <v>313000000000</v>
      </c>
      <c r="J8" s="2">
        <f t="shared" si="5"/>
        <v>451000000000</v>
      </c>
      <c r="K8" s="2">
        <f t="shared" si="5"/>
        <v>438000000000</v>
      </c>
      <c r="L8" s="2">
        <f t="shared" si="5"/>
        <v>113000000000</v>
      </c>
      <c r="M8" s="2">
        <f t="shared" si="5"/>
        <v>-88000000000</v>
      </c>
      <c r="N8" s="2">
        <f t="shared" si="5"/>
        <v>439000000000</v>
      </c>
      <c r="O8" s="2">
        <f t="shared" si="5"/>
        <v>399000000000</v>
      </c>
      <c r="P8" s="2">
        <f t="shared" si="5"/>
        <v>-338000000000</v>
      </c>
      <c r="Q8" s="2">
        <f t="shared" si="5"/>
        <v>111000000000</v>
      </c>
      <c r="R8" s="2">
        <f t="shared" si="5"/>
        <v>38000000000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3.58</v>
      </c>
      <c r="H9" s="3">
        <f>IFERROR(INDEX(D9:G9,COUNT(D9:G9)),"")</f>
        <v>3.58</v>
      </c>
      <c r="I9" s="3">
        <f t="shared" ref="I9:R9" si="6">IFERROR(INDEX(I51:I500,MATCH($C$9,$C$51:$C$500,0)),"")</f>
        <v>41.69</v>
      </c>
      <c r="J9" s="3">
        <f t="shared" si="6"/>
        <v>60.12</v>
      </c>
      <c r="K9" s="3">
        <f t="shared" si="6"/>
        <v>233.63</v>
      </c>
      <c r="L9" s="3">
        <f t="shared" si="6"/>
        <v>60.05</v>
      </c>
      <c r="M9" s="3">
        <f t="shared" si="6"/>
        <v>-47.12</v>
      </c>
      <c r="N9" s="3">
        <f t="shared" si="6"/>
        <v>234.09</v>
      </c>
      <c r="O9" s="3">
        <f t="shared" si="6"/>
        <v>212.67</v>
      </c>
      <c r="P9" s="3">
        <f t="shared" si="6"/>
        <v>-180.16</v>
      </c>
      <c r="Q9" s="3">
        <f t="shared" si="6"/>
        <v>74.319999999999993</v>
      </c>
      <c r="R9" s="3">
        <f t="shared" si="6"/>
        <v>253059.53</v>
      </c>
    </row>
    <row r="10" spans="1:18" ht="15.5" x14ac:dyDescent="0.35">
      <c r="C10" t="s">
        <v>17</v>
      </c>
      <c r="D10" s="3">
        <f ca="1">IFERROR(IF(D9=0,"",D2/D9),"")</f>
        <v>139.66480446927375</v>
      </c>
      <c r="I10" s="3">
        <f t="shared" ref="I10:R10" ca="1" si="7">IFERROR(IF(I9=0,"",I2/I9),"")</f>
        <v>11.657471815783163</v>
      </c>
      <c r="J10" s="3">
        <f t="shared" ca="1" si="7"/>
        <v>8.5662009314703926</v>
      </c>
      <c r="K10" s="3">
        <f t="shared" ca="1" si="7"/>
        <v>1.4178401746351068</v>
      </c>
      <c r="L10" s="3">
        <f t="shared" ca="1" si="7"/>
        <v>6.5570358034970857</v>
      </c>
      <c r="M10" s="3">
        <f t="shared" ca="1" si="7"/>
        <v>-8.5154923599320895</v>
      </c>
      <c r="N10" s="3">
        <f t="shared" ca="1" si="7"/>
        <v>1.5325302234183433</v>
      </c>
      <c r="O10" s="3">
        <f t="shared" ca="1" si="7"/>
        <v>1.1520195608219308</v>
      </c>
      <c r="P10" s="3">
        <f t="shared" ca="1" si="7"/>
        <v>-1.5958037300177621</v>
      </c>
      <c r="Q10" s="3">
        <f t="shared" ca="1" si="7"/>
        <v>2.9433530678148552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288316340000</v>
      </c>
      <c r="H11" s="2">
        <f>IFERROR(INDEX(D11:G11,COUNT(D11:G11)),"")</f>
        <v>288316340000</v>
      </c>
      <c r="I11" s="2">
        <f t="shared" ref="I11:R11" si="8">IFERROR(INDEX(I51:I500,MATCH($C$11,$C$51:$C$500,0)),"")</f>
        <v>229121510000</v>
      </c>
      <c r="J11" s="2">
        <f t="shared" si="8"/>
        <v>121124650000</v>
      </c>
      <c r="K11" s="2">
        <f t="shared" si="8"/>
        <v>362521036000</v>
      </c>
      <c r="L11" s="2">
        <f t="shared" si="8"/>
        <v>263029852000</v>
      </c>
      <c r="M11" s="2">
        <f t="shared" si="8"/>
        <v>171411876000</v>
      </c>
      <c r="N11" s="2">
        <f t="shared" si="8"/>
        <v>475785704000</v>
      </c>
      <c r="O11" s="2">
        <f t="shared" si="8"/>
        <v>393876050000</v>
      </c>
      <c r="P11" s="2">
        <f t="shared" si="8"/>
        <v>209492929000</v>
      </c>
      <c r="Q11" s="2">
        <f t="shared" si="8"/>
        <v>318986039000</v>
      </c>
      <c r="R11" s="2">
        <f t="shared" si="8"/>
        <v>21910910000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-90000000000</v>
      </c>
      <c r="H12" s="2">
        <f>IFERROR(INDEX(D12:G12,COUNT(D12:G12)),"")</f>
        <v>-90000000000</v>
      </c>
      <c r="I12" s="2">
        <f t="shared" ref="I12:R12" si="9">IFERROR(INDEX(I51:I500,MATCH($C$12,$C$51:$C$500,0)),"")</f>
        <v>-106000000000</v>
      </c>
      <c r="J12" s="2">
        <f t="shared" si="9"/>
        <v>22000000000</v>
      </c>
      <c r="K12" s="2">
        <f t="shared" si="9"/>
        <v>-208000000000</v>
      </c>
      <c r="L12" s="2">
        <f t="shared" si="9"/>
        <v>-44000000000</v>
      </c>
      <c r="M12" s="2">
        <f t="shared" si="9"/>
        <v>-67000000000</v>
      </c>
      <c r="N12" s="2">
        <f t="shared" si="9"/>
        <v>-377000000000</v>
      </c>
      <c r="O12" s="2">
        <f t="shared" si="9"/>
        <v>-142000000000</v>
      </c>
      <c r="P12" s="2">
        <f t="shared" si="9"/>
        <v>140000000000</v>
      </c>
      <c r="Q12" s="2">
        <f t="shared" si="9"/>
        <v>-164000000000</v>
      </c>
      <c r="R12" s="2">
        <f t="shared" si="9"/>
        <v>267000000000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198000000000</v>
      </c>
      <c r="H13" s="2">
        <f>IFERROR(INDEX(D13:G13,COUNT(D13:G13)),"")</f>
        <v>198000000000</v>
      </c>
      <c r="I13" s="2">
        <f t="shared" ref="I13:R13" si="10">IFERROR(INDEX(I51:I500,MATCH($C$13,$C$51:$C$500,0)),"")</f>
        <v>123000000000</v>
      </c>
      <c r="J13" s="2">
        <f t="shared" si="10"/>
        <v>144000000000</v>
      </c>
      <c r="K13" s="2">
        <f t="shared" si="10"/>
        <v>155000000000</v>
      </c>
      <c r="L13" s="2">
        <f t="shared" si="10"/>
        <v>219000000000</v>
      </c>
      <c r="M13" s="2">
        <f t="shared" si="10"/>
        <v>104000000000</v>
      </c>
      <c r="N13" s="2">
        <f t="shared" si="10"/>
        <v>99000000000</v>
      </c>
      <c r="O13" s="2">
        <f t="shared" si="10"/>
        <v>252000000000</v>
      </c>
      <c r="P13" s="2">
        <f t="shared" si="10"/>
        <v>349000000000</v>
      </c>
      <c r="Q13" s="2">
        <f t="shared" si="10"/>
        <v>155000000000</v>
      </c>
      <c r="R13" s="2">
        <f t="shared" si="10"/>
        <v>289000000000</v>
      </c>
    </row>
    <row r="14" spans="1:18" ht="15.5" x14ac:dyDescent="0.35">
      <c r="C14" t="s">
        <v>26</v>
      </c>
      <c r="D14" s="2">
        <f>IFERROR(INDEX(D51:D500,MATCH($C$14,$C$51:$C$500,0)),"")</f>
        <v>-3897135000</v>
      </c>
      <c r="H14" s="2">
        <f>IFERROR(SUM(D14:G14)*(4/MAX(1,COUNT(D14:G14))),"")</f>
        <v>-15588540000</v>
      </c>
      <c r="I14" s="2">
        <f t="shared" ref="I14:R14" si="11">IFERROR(INDEX(I51:I500,MATCH($C$14,$C$51:$C$500,0)),"")</f>
        <v>-13339978000</v>
      </c>
      <c r="J14" s="2">
        <f t="shared" si="11"/>
        <v>-16683379000</v>
      </c>
      <c r="K14" s="2">
        <f t="shared" si="11"/>
        <v>-14088666000</v>
      </c>
      <c r="L14" s="2">
        <f t="shared" si="11"/>
        <v>-15992855000</v>
      </c>
      <c r="M14" s="2">
        <f t="shared" si="11"/>
        <v>-12282662000</v>
      </c>
      <c r="N14" s="2">
        <f t="shared" si="11"/>
        <v>-14922846000</v>
      </c>
      <c r="O14" s="2">
        <f t="shared" si="11"/>
        <v>-21809356000</v>
      </c>
      <c r="P14" s="2">
        <f t="shared" si="11"/>
        <v>-18381909000</v>
      </c>
      <c r="Q14" s="2">
        <f t="shared" si="11"/>
        <v>-23578581000</v>
      </c>
      <c r="R14" s="2">
        <f t="shared" si="11"/>
        <v>-43634167000</v>
      </c>
    </row>
    <row r="15" spans="1:18" ht="15.5" x14ac:dyDescent="0.35">
      <c r="C15" t="s">
        <v>27</v>
      </c>
      <c r="D15" s="2">
        <f>IFERROR(INDEX(D51:D500,MATCH($C$15,$C$51:$C$500,0)),"")</f>
        <v>-42411617000</v>
      </c>
      <c r="H15" s="2">
        <f>IFERROR(SUM(D15:G15)*(4/MAX(1,COUNT(D15:G15))),"")</f>
        <v>-169646468000</v>
      </c>
      <c r="I15" s="2">
        <f t="shared" ref="I15:R15" si="12">IFERROR(INDEX(I51:I500,MATCH($C$15,$C$51:$C$500,0)),"")</f>
        <v>-111861488000</v>
      </c>
      <c r="J15" s="2">
        <f t="shared" si="12"/>
        <v>-133417128000</v>
      </c>
      <c r="K15" s="2">
        <f t="shared" si="12"/>
        <v>-103237044000</v>
      </c>
      <c r="L15" s="2">
        <f t="shared" si="12"/>
        <v>-98571799000</v>
      </c>
      <c r="M15" s="2">
        <f t="shared" si="12"/>
        <v>-114912320000</v>
      </c>
      <c r="N15" s="2">
        <f t="shared" si="12"/>
        <v>-115563777000</v>
      </c>
      <c r="O15" s="2">
        <f t="shared" si="12"/>
        <v>-74194846000</v>
      </c>
      <c r="P15" s="2">
        <f t="shared" si="12"/>
        <v>-87421727000</v>
      </c>
      <c r="Q15" s="2">
        <f t="shared" si="12"/>
        <v>-71908740000</v>
      </c>
      <c r="R15" s="2">
        <f t="shared" si="12"/>
        <v>-52433781000</v>
      </c>
    </row>
    <row r="16" spans="1:18" ht="15.5" x14ac:dyDescent="0.35">
      <c r="C16" t="s">
        <v>28</v>
      </c>
      <c r="D16" s="2">
        <f>IFERROR(INDEX(D51:D500,MATCH($C$16,$C$51:$C$500,0)),"")</f>
        <v>169121178000</v>
      </c>
      <c r="H16" s="2">
        <f>IFERROR(SUM(D16:G16)*(4/MAX(1,COUNT(D16:G16))),"")</f>
        <v>676484712000</v>
      </c>
      <c r="I16" s="2">
        <f t="shared" ref="I16:R16" si="13">IFERROR(INDEX(I51:I500,MATCH($C$16,$C$51:$C$500,0)),"")</f>
        <v>514242086000</v>
      </c>
      <c r="J16" s="2">
        <f t="shared" si="13"/>
        <v>620588676000</v>
      </c>
      <c r="K16" s="2">
        <f t="shared" si="13"/>
        <v>479222205000</v>
      </c>
      <c r="L16" s="2">
        <f t="shared" si="13"/>
        <v>453472989000</v>
      </c>
      <c r="M16" s="2">
        <f t="shared" si="13"/>
        <v>531121667000</v>
      </c>
      <c r="N16" s="2">
        <f t="shared" si="13"/>
        <v>489217622000</v>
      </c>
      <c r="O16" s="2">
        <f t="shared" si="13"/>
        <v>297821465000</v>
      </c>
      <c r="P16" s="2">
        <f t="shared" si="13"/>
        <v>385050642000</v>
      </c>
      <c r="Q16" s="2">
        <f t="shared" si="13"/>
        <v>302782708000</v>
      </c>
      <c r="R16" s="2">
        <f t="shared" si="13"/>
        <v>190859379000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3750000000000</v>
      </c>
      <c r="H20" s="2">
        <f t="shared" ref="H20:R20" ca="1" si="14">IFERROR(H21*H2,"")</f>
        <v>3750000000000</v>
      </c>
      <c r="I20" s="2">
        <f t="shared" ca="1" si="14"/>
        <v>3645000000000</v>
      </c>
      <c r="J20" s="2">
        <f t="shared" ca="1" si="14"/>
        <v>3862500000000</v>
      </c>
      <c r="K20" s="2">
        <f t="shared" ca="1" si="14"/>
        <v>622750000000</v>
      </c>
      <c r="L20" s="2">
        <f t="shared" ca="1" si="14"/>
        <v>740250000000</v>
      </c>
      <c r="M20" s="2">
        <f t="shared" ca="1" si="14"/>
        <v>754350000000</v>
      </c>
      <c r="N20" s="2">
        <f t="shared" ca="1" si="14"/>
        <v>674450000000</v>
      </c>
      <c r="O20" s="2">
        <f t="shared" ca="1" si="14"/>
        <v>460600000000</v>
      </c>
      <c r="P20" s="2">
        <f t="shared" ca="1" si="14"/>
        <v>540500000000</v>
      </c>
      <c r="Q20" s="2">
        <f t="shared" ca="1" si="14"/>
        <v>328125000000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7500000000</v>
      </c>
      <c r="H21" s="2">
        <f>IFERROR(INDEX(D21:G21,COUNT(D21:G21)),"")</f>
        <v>7500000000</v>
      </c>
      <c r="I21" s="2">
        <f t="shared" ref="I21:R21" si="15">IFERROR(INDEX(I51:I500,MATCH($C$7,$C$51:$C$500,0)),"")</f>
        <v>7500000000</v>
      </c>
      <c r="J21" s="2">
        <f t="shared" si="15"/>
        <v>7500000000</v>
      </c>
      <c r="K21" s="2">
        <f t="shared" si="15"/>
        <v>1880000000</v>
      </c>
      <c r="L21" s="2">
        <f t="shared" si="15"/>
        <v>1880000000</v>
      </c>
      <c r="M21" s="2">
        <f t="shared" si="15"/>
        <v>1880000000</v>
      </c>
      <c r="N21" s="2">
        <f t="shared" si="15"/>
        <v>1880000000</v>
      </c>
      <c r="O21" s="2">
        <f t="shared" si="15"/>
        <v>1880000000</v>
      </c>
      <c r="P21" s="2">
        <f t="shared" si="15"/>
        <v>1880000000</v>
      </c>
      <c r="Q21" s="2">
        <f t="shared" si="15"/>
        <v>1500000000</v>
      </c>
      <c r="R21" s="2">
        <f t="shared" si="15"/>
        <v>0</v>
      </c>
    </row>
    <row r="23" spans="1:18" ht="15.5" x14ac:dyDescent="0.35">
      <c r="B23" t="s">
        <v>40</v>
      </c>
      <c r="C23" t="s">
        <v>41</v>
      </c>
      <c r="D23" s="3">
        <f>IFERROR(D5/D6*100,"")</f>
        <v>4.0903743713114453</v>
      </c>
      <c r="H23" s="3">
        <f t="shared" ref="H23:R23" si="16">IFERROR(H5/H6*100,"")</f>
        <v>16.361497485245781</v>
      </c>
      <c r="I23" s="3">
        <f t="shared" si="16"/>
        <v>13.575371751797826</v>
      </c>
      <c r="J23" s="3">
        <f t="shared" si="16"/>
        <v>21.352445130523499</v>
      </c>
      <c r="K23" s="3">
        <f t="shared" si="16"/>
        <v>14.154524080637126</v>
      </c>
      <c r="L23" s="3">
        <f t="shared" si="16"/>
        <v>14.55375695252005</v>
      </c>
      <c r="M23" s="3">
        <f t="shared" si="16"/>
        <v>23.424436003140656</v>
      </c>
      <c r="N23" s="3">
        <f t="shared" si="16"/>
        <v>19.296460654058826</v>
      </c>
      <c r="O23" s="3">
        <f t="shared" si="16"/>
        <v>13.074780373606302</v>
      </c>
      <c r="P23" s="3">
        <f t="shared" si="16"/>
        <v>19.611416558241405</v>
      </c>
      <c r="Q23" s="3">
        <f t="shared" si="16"/>
        <v>16.702254541994265</v>
      </c>
      <c r="R23" s="3">
        <f t="shared" si="16"/>
        <v>60.607214859375148</v>
      </c>
    </row>
    <row r="24" spans="1:18" ht="15.5" x14ac:dyDescent="0.35">
      <c r="C24" t="s">
        <v>42</v>
      </c>
      <c r="D24" s="4">
        <f>IFERROR(_xlfn.RRI(5,I23,D23),"")</f>
        <v>-0.21331247114907625</v>
      </c>
      <c r="H24" s="4">
        <f t="shared" ref="H24:R24" si="17">IFERROR(_xlfn.RRI(5,M23,H23),"")</f>
        <v>-6.92548509944656E-2</v>
      </c>
      <c r="I24" s="4">
        <f t="shared" si="17"/>
        <v>-6.7916511677567848E-2</v>
      </c>
      <c r="J24" s="4">
        <f t="shared" si="17"/>
        <v>0.10306890554741943</v>
      </c>
      <c r="K24" s="4">
        <f t="shared" si="17"/>
        <v>-6.3134467541591355E-2</v>
      </c>
      <c r="L24" s="4">
        <f t="shared" si="17"/>
        <v>-2.7163169852024716E-2</v>
      </c>
      <c r="M24" s="4">
        <f t="shared" si="17"/>
        <v>-0.173145749569387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16.809999999999999</v>
      </c>
      <c r="H25" s="3">
        <f>IFERROR(INDEX(D25:G25,COUNT(D25:G25)),"")</f>
        <v>16.809999999999999</v>
      </c>
      <c r="I25" s="3">
        <f t="shared" ref="I25:R25" si="18">IFERROR(INDEX(I51:I500,MATCH($C$25,$C$51:$C$500,0)),"")</f>
        <v>53.41</v>
      </c>
      <c r="J25" s="3">
        <f t="shared" si="18"/>
        <v>64.66</v>
      </c>
      <c r="K25" s="3">
        <f t="shared" si="18"/>
        <v>199.55</v>
      </c>
      <c r="L25" s="3">
        <f t="shared" si="18"/>
        <v>188.19</v>
      </c>
      <c r="M25" s="3">
        <f t="shared" si="18"/>
        <v>220.74</v>
      </c>
      <c r="N25" s="3">
        <f t="shared" si="18"/>
        <v>198.19</v>
      </c>
      <c r="O25" s="3">
        <f t="shared" si="18"/>
        <v>118.88</v>
      </c>
      <c r="P25" s="3">
        <f t="shared" si="18"/>
        <v>157.07</v>
      </c>
      <c r="Q25" s="3">
        <f t="shared" si="18"/>
        <v>151.91</v>
      </c>
      <c r="R25" s="3">
        <f t="shared" si="18"/>
        <v>907421.53</v>
      </c>
    </row>
    <row r="26" spans="1:18" ht="15.5" x14ac:dyDescent="0.35">
      <c r="C26" t="s">
        <v>45</v>
      </c>
      <c r="D26" s="4">
        <f>IFERROR(_xlfn.RRI(5,I25,D25),"")</f>
        <v>-0.2064230826113107</v>
      </c>
      <c r="H26" s="4">
        <f t="shared" ref="H26:R26" si="19">IFERROR(_xlfn.RRI(5,M25,H25),"")</f>
        <v>-0.40250079049697907</v>
      </c>
      <c r="I26" s="4">
        <f t="shared" si="19"/>
        <v>-0.2306779714866185</v>
      </c>
      <c r="J26" s="4">
        <f t="shared" si="19"/>
        <v>-0.11466959240564401</v>
      </c>
      <c r="K26" s="4">
        <f t="shared" si="19"/>
        <v>4.9039153306445371E-2</v>
      </c>
      <c r="L26" s="4">
        <f t="shared" si="19"/>
        <v>4.3763331829275165E-2</v>
      </c>
      <c r="M26" s="4">
        <f t="shared" si="19"/>
        <v>-0.8106721985299401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172.85271186666668</v>
      </c>
      <c r="H27" s="3">
        <f t="shared" ref="H27:R27" si="20">IFERROR(H4/H21,"")</f>
        <v>691.41084746666672</v>
      </c>
      <c r="I27" s="3">
        <f t="shared" si="20"/>
        <v>692.2734026666667</v>
      </c>
      <c r="J27" s="3">
        <f t="shared" si="20"/>
        <v>699.45302413333332</v>
      </c>
      <c r="K27" s="3">
        <f t="shared" si="20"/>
        <v>2501.7150760638297</v>
      </c>
      <c r="L27" s="3">
        <f t="shared" si="20"/>
        <v>2675.7575824468086</v>
      </c>
      <c r="M27" s="3">
        <f t="shared" si="20"/>
        <v>2362.506794148936</v>
      </c>
      <c r="N27" s="3">
        <f t="shared" si="20"/>
        <v>2058.8045000000002</v>
      </c>
      <c r="O27" s="3">
        <f t="shared" si="20"/>
        <v>2464.2896872340425</v>
      </c>
      <c r="P27" s="3">
        <f t="shared" si="20"/>
        <v>2315.5785026595745</v>
      </c>
      <c r="Q27" s="3">
        <f t="shared" si="20"/>
        <v>2326.7248426666665</v>
      </c>
      <c r="R27" s="3" t="str">
        <f t="shared" si="20"/>
        <v/>
      </c>
    </row>
    <row r="28" spans="1:18" ht="15.5" x14ac:dyDescent="0.35">
      <c r="C28" t="s">
        <v>47</v>
      </c>
      <c r="D28" s="4">
        <f>IFERROR(_xlfn.RRI(5,I27,D27),"")</f>
        <v>-0.24233066539980719</v>
      </c>
      <c r="H28" s="4">
        <f t="shared" ref="H28:R28" si="21">IFERROR(_xlfn.RRI(5,M27,H27),"")</f>
        <v>-0.21788138139102398</v>
      </c>
      <c r="I28" s="4">
        <f t="shared" si="21"/>
        <v>-0.19585844114468054</v>
      </c>
      <c r="J28" s="4">
        <f t="shared" si="21"/>
        <v>-0.22265580712192001</v>
      </c>
      <c r="K28" s="4">
        <f t="shared" si="21"/>
        <v>1.5583572471544516E-2</v>
      </c>
      <c r="L28" s="4">
        <f t="shared" si="21"/>
        <v>2.8348567873828223E-2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-0.68526493166073765</v>
      </c>
      <c r="I29" s="4">
        <f t="shared" si="22"/>
        <v>-0.17398700896999691</v>
      </c>
      <c r="J29" s="4">
        <f t="shared" si="22"/>
        <v>-0.67597093460285651</v>
      </c>
      <c r="K29" s="4">
        <f t="shared" si="22"/>
        <v>6.0364525213879666E-2</v>
      </c>
      <c r="L29" s="4">
        <f t="shared" si="22"/>
        <v>-0.14745854851861923</v>
      </c>
      <c r="M29" s="4">
        <f t="shared" si="22"/>
        <v>0.11377970634239877</v>
      </c>
      <c r="N29" s="4">
        <f t="shared" si="22"/>
        <v>0.66714333781965007</v>
      </c>
      <c r="O29" s="4">
        <f t="shared" si="22"/>
        <v>-0.24314000127331761</v>
      </c>
      <c r="P29" s="4">
        <f t="shared" si="22"/>
        <v>3.3967480745178046E-2</v>
      </c>
      <c r="Q29" s="4">
        <f t="shared" si="22"/>
        <v>-0.99983259158508175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-1.2459747791513799E-3</v>
      </c>
      <c r="I30" s="4">
        <f t="shared" si="23"/>
        <v>-1.0264622810892302E-2</v>
      </c>
      <c r="J30" s="4">
        <f t="shared" si="23"/>
        <v>-0.72041059718365497</v>
      </c>
      <c r="K30" s="4">
        <f t="shared" si="23"/>
        <v>-6.5044198145867982E-2</v>
      </c>
      <c r="L30" s="4">
        <f t="shared" si="23"/>
        <v>0.13259254494999972</v>
      </c>
      <c r="M30" s="4">
        <f t="shared" si="23"/>
        <v>0.14751390632230296</v>
      </c>
      <c r="N30" s="4">
        <f t="shared" si="23"/>
        <v>-0.16454444837983528</v>
      </c>
      <c r="O30" s="4">
        <f t="shared" si="23"/>
        <v>6.4222044039390025E-2</v>
      </c>
      <c r="P30" s="4">
        <f t="shared" si="23"/>
        <v>-4.7905707639744662E-3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408.45</v>
      </c>
      <c r="H32" s="3">
        <f>IFERROR(INDEX(D32:G32,COUNT(D32:G32)),"")</f>
        <v>408.45</v>
      </c>
      <c r="I32" s="3">
        <f t="shared" ref="I32:R32" si="24">IFERROR(INDEX(I51:I500,MATCH($C$32,$C$51:$C$500,0)),"")</f>
        <v>391.7</v>
      </c>
      <c r="J32" s="3">
        <f t="shared" si="24"/>
        <v>393.64</v>
      </c>
      <c r="K32" s="3">
        <f t="shared" si="24"/>
        <v>1399.28</v>
      </c>
      <c r="L32" s="3">
        <f t="shared" si="24"/>
        <v>1300.7</v>
      </c>
      <c r="M32" s="3">
        <f t="shared" si="24"/>
        <v>1220.8399999999999</v>
      </c>
      <c r="N32" s="3">
        <f t="shared" si="24"/>
        <v>1025.43</v>
      </c>
      <c r="O32" s="3">
        <f t="shared" si="24"/>
        <v>886.69</v>
      </c>
      <c r="P32" s="3">
        <f t="shared" si="24"/>
        <v>810.2</v>
      </c>
      <c r="Q32" s="3">
        <f t="shared" si="24"/>
        <v>864.65</v>
      </c>
      <c r="R32" s="3">
        <f t="shared" si="24"/>
        <v>5142025.63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1.24</v>
      </c>
      <c r="H33" s="3">
        <f>IFERROR(INDEX(D33:G33,COUNT(D33:G33)),"")</f>
        <v>1.24</v>
      </c>
      <c r="I33" s="3">
        <f t="shared" ref="I33:R33" si="25">IFERROR(INDEX(I51:I500,MATCH($C$33,$C$51:$C$500,0)),"")</f>
        <v>1.24</v>
      </c>
      <c r="J33" s="3">
        <f t="shared" si="25"/>
        <v>1.31</v>
      </c>
      <c r="K33" s="3">
        <f t="shared" si="25"/>
        <v>0.95</v>
      </c>
      <c r="L33" s="3">
        <f t="shared" si="25"/>
        <v>1.21</v>
      </c>
      <c r="M33" s="3">
        <f t="shared" si="25"/>
        <v>1.31</v>
      </c>
      <c r="N33" s="3">
        <f t="shared" si="25"/>
        <v>1.4</v>
      </c>
      <c r="O33" s="3">
        <f t="shared" si="25"/>
        <v>1.1100000000000001</v>
      </c>
      <c r="P33" s="3">
        <f t="shared" si="25"/>
        <v>1.42</v>
      </c>
      <c r="Q33" s="3">
        <f t="shared" si="25"/>
        <v>1.01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30.04</v>
      </c>
      <c r="H34" s="3">
        <f>IFERROR(INDEX(D34:G34,COUNT(D34:G34)),"")</f>
        <v>30.04</v>
      </c>
      <c r="I34" s="3">
        <f t="shared" ref="I34:R34" si="26">IFERROR(INDEX(I51:I500,MATCH($C$34,$C$51:$C$500,0)),"")</f>
        <v>9.1</v>
      </c>
      <c r="J34" s="3">
        <f t="shared" si="26"/>
        <v>7.96</v>
      </c>
      <c r="K34" s="3">
        <f t="shared" si="26"/>
        <v>6.64</v>
      </c>
      <c r="L34" s="3">
        <f t="shared" si="26"/>
        <v>8.3699999999999992</v>
      </c>
      <c r="M34" s="3">
        <f t="shared" si="26"/>
        <v>7.27</v>
      </c>
      <c r="N34" s="3">
        <f t="shared" si="26"/>
        <v>7.24</v>
      </c>
      <c r="O34" s="3">
        <f t="shared" si="26"/>
        <v>8.24</v>
      </c>
      <c r="P34" s="3">
        <f t="shared" si="26"/>
        <v>7.32</v>
      </c>
      <c r="Q34" s="3">
        <f t="shared" si="26"/>
        <v>5.76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2.92</v>
      </c>
      <c r="H35" s="3">
        <f>IFERROR(INDEX(D35:G35,COUNT(D35:G35)),"")</f>
        <v>2.92</v>
      </c>
      <c r="I35" s="3">
        <f t="shared" ref="I35:R35" si="27">IFERROR(INDEX(I51:I500,MATCH($C$35,$C$51:$C$500,0)),"")</f>
        <v>0.7</v>
      </c>
      <c r="J35" s="3">
        <f t="shared" si="27"/>
        <v>0.74</v>
      </c>
      <c r="K35" s="3">
        <f t="shared" si="27"/>
        <v>0.53</v>
      </c>
      <c r="L35" s="3">
        <f t="shared" si="27"/>
        <v>0.59</v>
      </c>
      <c r="M35" s="3">
        <f t="shared" si="27"/>
        <v>0.68</v>
      </c>
      <c r="N35" s="3">
        <f t="shared" si="27"/>
        <v>0.7</v>
      </c>
      <c r="O35" s="3">
        <f t="shared" si="27"/>
        <v>0.4</v>
      </c>
      <c r="P35" s="3">
        <f t="shared" si="27"/>
        <v>0.5</v>
      </c>
      <c r="Q35" s="3">
        <f t="shared" si="27"/>
        <v>0.38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0.7883</v>
      </c>
      <c r="I36" s="4">
        <f t="shared" si="28"/>
        <v>0.99230000000000007</v>
      </c>
      <c r="J36" s="4">
        <f t="shared" si="28"/>
        <v>0.85060000000000002</v>
      </c>
      <c r="K36" s="4">
        <f t="shared" si="28"/>
        <v>0.80180000000000007</v>
      </c>
      <c r="L36" s="4">
        <f t="shared" si="28"/>
        <v>0.53139999999999998</v>
      </c>
      <c r="M36" s="4">
        <f t="shared" si="28"/>
        <v>0.49829999999999997</v>
      </c>
      <c r="N36" s="4">
        <f t="shared" si="28"/>
        <v>0.50460000000000005</v>
      </c>
      <c r="O36" s="4">
        <f t="shared" si="28"/>
        <v>0.49630000000000002</v>
      </c>
      <c r="P36" s="4">
        <f t="shared" si="28"/>
        <v>0.31829999999999997</v>
      </c>
      <c r="Q36" s="4">
        <f t="shared" si="28"/>
        <v>0.3538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53</v>
      </c>
      <c r="I37" s="3">
        <f t="shared" si="29"/>
        <v>53</v>
      </c>
      <c r="J37" s="3">
        <f t="shared" si="29"/>
        <v>55</v>
      </c>
      <c r="K37" s="3">
        <f t="shared" si="29"/>
        <v>40</v>
      </c>
      <c r="L37" s="3">
        <f t="shared" si="29"/>
        <v>25</v>
      </c>
      <c r="M37" s="3">
        <f t="shared" si="29"/>
        <v>27.5</v>
      </c>
      <c r="N37" s="3">
        <f t="shared" si="29"/>
        <v>25</v>
      </c>
      <c r="O37" s="3">
        <f t="shared" si="29"/>
        <v>14.75</v>
      </c>
      <c r="P37" s="3">
        <f t="shared" si="29"/>
        <v>12.5</v>
      </c>
      <c r="Q37" s="3">
        <f t="shared" si="29"/>
        <v>10.75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1296395339000</v>
      </c>
      <c r="E51" s="5">
        <v>1298716259000</v>
      </c>
      <c r="F51" s="5">
        <v>1341134111000</v>
      </c>
      <c r="G51" s="5">
        <v>1274678394000</v>
      </c>
      <c r="I51" s="5">
        <v>5192050520000</v>
      </c>
      <c r="J51" s="5">
        <v>5245897681000</v>
      </c>
      <c r="K51" s="5">
        <v>4703224343000</v>
      </c>
      <c r="L51" s="5">
        <v>5030424255000</v>
      </c>
      <c r="M51" s="5">
        <v>4441512773000</v>
      </c>
      <c r="N51" s="5">
        <v>3870552460000</v>
      </c>
      <c r="O51" s="5">
        <v>4632864612000</v>
      </c>
      <c r="P51" s="5">
        <v>4353287585000</v>
      </c>
      <c r="Q51" s="5">
        <v>3490087264000</v>
      </c>
      <c r="R51" s="5">
        <v>3167978206000</v>
      </c>
    </row>
    <row r="52" spans="2:18" ht="15.5" x14ac:dyDescent="0.35">
      <c r="C52" t="s">
        <v>72</v>
      </c>
      <c r="D52" s="5">
        <v>-1013198046000</v>
      </c>
      <c r="E52" s="5">
        <v>-1033268174000</v>
      </c>
      <c r="F52" s="5">
        <v>-1103356979000</v>
      </c>
      <c r="G52" s="5">
        <v>-1057477683000</v>
      </c>
      <c r="I52" s="5">
        <v>-4239945256000</v>
      </c>
      <c r="J52" s="5">
        <v>-4194729413000</v>
      </c>
      <c r="K52" s="5">
        <v>-3838768812000</v>
      </c>
      <c r="L52" s="5">
        <v>-4200116575000</v>
      </c>
      <c r="M52" s="5">
        <v>-3576105488000</v>
      </c>
      <c r="N52" s="5">
        <v>-3051870631000</v>
      </c>
      <c r="O52" s="5">
        <v>-4030942873000</v>
      </c>
      <c r="P52" s="5">
        <v>-3733538921000</v>
      </c>
      <c r="Q52" s="5">
        <v>-2969444832000</v>
      </c>
      <c r="R52" s="5">
        <v>-2777543261000</v>
      </c>
    </row>
    <row r="53" spans="2:18" ht="15.5" x14ac:dyDescent="0.35">
      <c r="C53" t="s">
        <v>73</v>
      </c>
      <c r="D53" s="5">
        <v>283197293000</v>
      </c>
      <c r="E53" s="5">
        <v>265448085000</v>
      </c>
      <c r="F53" s="5">
        <v>237777132000</v>
      </c>
      <c r="G53" s="5">
        <v>217200711000</v>
      </c>
      <c r="I53" s="5">
        <v>952105264000</v>
      </c>
      <c r="J53" s="5">
        <v>1051168268000</v>
      </c>
      <c r="K53" s="5">
        <v>864455531000</v>
      </c>
      <c r="L53" s="5">
        <v>830307680000</v>
      </c>
      <c r="M53" s="5">
        <v>865407285000</v>
      </c>
      <c r="N53" s="5">
        <v>818681829000</v>
      </c>
      <c r="O53" s="5">
        <v>601921739000</v>
      </c>
      <c r="P53" s="5">
        <v>619748664000</v>
      </c>
      <c r="Q53" s="5">
        <v>520642432000</v>
      </c>
      <c r="R53" s="5">
        <v>390434945000</v>
      </c>
    </row>
    <row r="54" spans="2:18" ht="15.5" x14ac:dyDescent="0.35">
      <c r="C54" t="s">
        <v>74</v>
      </c>
      <c r="D54" s="5">
        <v>-115472483000</v>
      </c>
      <c r="E54" s="5">
        <v>-143188068000</v>
      </c>
      <c r="F54" s="5">
        <v>-96627978000</v>
      </c>
      <c r="G54" s="5">
        <v>-99498283000</v>
      </c>
      <c r="I54" s="5">
        <v>-446174553000</v>
      </c>
      <c r="J54" s="5">
        <v>-437812565000</v>
      </c>
      <c r="K54" s="5">
        <v>-383018406000</v>
      </c>
      <c r="L54" s="5">
        <v>-368793984000</v>
      </c>
      <c r="M54" s="5">
        <v>-336280948000</v>
      </c>
      <c r="N54" s="5">
        <v>-330139472000</v>
      </c>
      <c r="O54" s="5">
        <v>-293151813000</v>
      </c>
      <c r="P54" s="5">
        <v>-230698741000</v>
      </c>
      <c r="Q54" s="5">
        <v>-196056937000</v>
      </c>
      <c r="R54" s="5">
        <v>-164110450000</v>
      </c>
    </row>
    <row r="55" spans="2:18" ht="15.5" x14ac:dyDescent="0.35">
      <c r="C55" t="s">
        <v>75</v>
      </c>
      <c r="D55" s="5">
        <v>-62831676000</v>
      </c>
      <c r="E55" s="5">
        <v>-75327718000</v>
      </c>
      <c r="F55" s="5">
        <v>-53478452000</v>
      </c>
      <c r="G55" s="5">
        <v>-42368071000</v>
      </c>
      <c r="I55" s="5">
        <v>-228065903000</v>
      </c>
      <c r="J55" s="5">
        <v>-223843348000</v>
      </c>
      <c r="K55" s="5">
        <v>-202620131000</v>
      </c>
      <c r="L55" s="5">
        <v>-183559827000</v>
      </c>
      <c r="M55" s="5">
        <v>-162796355000</v>
      </c>
      <c r="N55" s="5">
        <v>-136312520000</v>
      </c>
      <c r="O55" s="5">
        <v>-144127255000</v>
      </c>
      <c r="P55" s="5">
        <v>-120496081000</v>
      </c>
      <c r="Q55" s="5">
        <v>-78730904000</v>
      </c>
      <c r="R55" s="5">
        <v>-53683296000</v>
      </c>
    </row>
    <row r="56" spans="2:18" ht="15.5" x14ac:dyDescent="0.35">
      <c r="C56" t="s">
        <v>76</v>
      </c>
      <c r="D56" s="5">
        <v>-61248989000</v>
      </c>
      <c r="E56" s="5">
        <v>-72737535000</v>
      </c>
      <c r="F56" s="5">
        <v>-49465132000</v>
      </c>
      <c r="G56" s="5">
        <v>-61672271000</v>
      </c>
      <c r="I56" s="5">
        <v>-241340295000</v>
      </c>
      <c r="J56" s="5">
        <v>-229689190000</v>
      </c>
      <c r="K56" s="5">
        <v>-199636035000</v>
      </c>
      <c r="L56" s="5">
        <v>-186655599000</v>
      </c>
      <c r="M56" s="5">
        <v>-186383078000</v>
      </c>
      <c r="N56" s="5">
        <v>-191492651000</v>
      </c>
      <c r="O56" s="5">
        <v>-167971811000</v>
      </c>
      <c r="P56" s="5">
        <v>-142708809000</v>
      </c>
      <c r="Q56" s="5">
        <v>-127863795000</v>
      </c>
      <c r="R56" s="5">
        <v>-110750635000</v>
      </c>
    </row>
    <row r="57" spans="2:18" ht="15.5" x14ac:dyDescent="0.35">
      <c r="C57" t="s">
        <v>77</v>
      </c>
    </row>
    <row r="58" spans="2:18" ht="15.5" x14ac:dyDescent="0.35">
      <c r="C58" t="s">
        <v>78</v>
      </c>
      <c r="D58" s="5">
        <v>167724810000</v>
      </c>
      <c r="E58" s="5">
        <v>122260017000</v>
      </c>
      <c r="F58" s="5">
        <v>141149154000</v>
      </c>
      <c r="G58" s="5">
        <v>117702428000</v>
      </c>
      <c r="I58" s="5">
        <v>505930711000</v>
      </c>
      <c r="J58" s="5">
        <v>613355703000</v>
      </c>
      <c r="K58" s="5">
        <v>481437125000</v>
      </c>
      <c r="L58" s="5">
        <v>461513696000</v>
      </c>
      <c r="M58" s="5">
        <v>529126337000</v>
      </c>
      <c r="N58" s="5">
        <v>488542357000</v>
      </c>
      <c r="O58" s="5">
        <v>308769926000</v>
      </c>
      <c r="P58" s="5">
        <v>389049923000</v>
      </c>
      <c r="Q58" s="5">
        <v>324585495000</v>
      </c>
      <c r="R58" s="5">
        <v>226324495000</v>
      </c>
    </row>
    <row r="59" spans="2:18" ht="15.5" x14ac:dyDescent="0.35">
      <c r="C59" t="s">
        <v>79</v>
      </c>
      <c r="D59" s="5">
        <v>1396368000</v>
      </c>
      <c r="E59" s="5">
        <v>1445639000</v>
      </c>
      <c r="F59" s="5">
        <v>-273674000</v>
      </c>
      <c r="G59" s="5">
        <v>3327632000</v>
      </c>
      <c r="I59" s="5">
        <v>8311375000</v>
      </c>
      <c r="J59" s="5">
        <v>7232973000</v>
      </c>
      <c r="K59" s="5">
        <v>-2214920000</v>
      </c>
      <c r="L59" s="5">
        <v>-8040707000</v>
      </c>
      <c r="M59" s="5">
        <v>1995330000</v>
      </c>
      <c r="N59" s="5">
        <v>675265000</v>
      </c>
      <c r="O59" s="5">
        <v>-10948461000</v>
      </c>
      <c r="P59" s="5">
        <v>-3999281000</v>
      </c>
      <c r="Q59" s="5">
        <v>-21802787000</v>
      </c>
      <c r="R59" s="5">
        <v>-35465116000</v>
      </c>
    </row>
    <row r="60" spans="2:18" ht="15.5" x14ac:dyDescent="0.35">
      <c r="C60" t="s">
        <v>80</v>
      </c>
      <c r="D60" s="5">
        <v>5293503000</v>
      </c>
      <c r="E60" s="5">
        <v>4403740000</v>
      </c>
      <c r="F60" s="5">
        <v>2745040000</v>
      </c>
      <c r="G60" s="5">
        <v>6956624000</v>
      </c>
      <c r="I60" s="5">
        <v>21651353000</v>
      </c>
      <c r="J60" s="5">
        <v>23916352000</v>
      </c>
      <c r="K60" s="5">
        <v>11873746000</v>
      </c>
      <c r="L60" s="5">
        <v>7952148000</v>
      </c>
      <c r="M60" s="5">
        <v>14277992000</v>
      </c>
      <c r="N60" s="5">
        <v>15598111000</v>
      </c>
      <c r="O60" s="5">
        <v>10860895000</v>
      </c>
      <c r="P60" s="5">
        <v>14382628000</v>
      </c>
      <c r="Q60" s="5">
        <v>1775794000</v>
      </c>
      <c r="R60" s="5">
        <v>8169051000</v>
      </c>
    </row>
    <row r="61" spans="2:18" ht="15.5" x14ac:dyDescent="0.35">
      <c r="C61" t="s">
        <v>26</v>
      </c>
      <c r="D61" s="5">
        <v>-3897135000</v>
      </c>
      <c r="E61" s="5">
        <v>-2958101000</v>
      </c>
      <c r="F61" s="5">
        <v>-3018714000</v>
      </c>
      <c r="G61" s="5">
        <v>-3628992000</v>
      </c>
      <c r="I61" s="5">
        <v>-13339978000</v>
      </c>
      <c r="J61" s="5">
        <v>-16683379000</v>
      </c>
      <c r="K61" s="5">
        <v>-14088666000</v>
      </c>
      <c r="L61" s="5">
        <v>-15992855000</v>
      </c>
      <c r="M61" s="5">
        <v>-12282662000</v>
      </c>
      <c r="N61" s="5">
        <v>-14922846000</v>
      </c>
      <c r="O61" s="5">
        <v>-21809356000</v>
      </c>
      <c r="P61" s="5">
        <v>-18381909000</v>
      </c>
      <c r="Q61" s="5">
        <v>-23578581000</v>
      </c>
      <c r="R61" s="5">
        <v>-43634167000</v>
      </c>
    </row>
    <row r="62" spans="2:18" ht="15.5" x14ac:dyDescent="0.35">
      <c r="C62" t="s">
        <v>82</v>
      </c>
      <c r="D62" s="5">
        <v>1396368000</v>
      </c>
      <c r="E62" s="5">
        <v>1445639000</v>
      </c>
      <c r="F62" s="5">
        <v>-273674000</v>
      </c>
      <c r="G62" s="5">
        <v>3327632000</v>
      </c>
      <c r="I62" s="5">
        <v>8311375000</v>
      </c>
      <c r="J62" s="5">
        <v>7232973000</v>
      </c>
      <c r="K62" s="5">
        <v>-2214920000</v>
      </c>
      <c r="L62" s="5">
        <v>-8040707000</v>
      </c>
      <c r="M62" s="5">
        <v>1995330000</v>
      </c>
      <c r="N62" s="5">
        <v>675265000</v>
      </c>
      <c r="O62" s="5">
        <v>-10948461000</v>
      </c>
      <c r="P62" s="5">
        <v>-3999281000</v>
      </c>
      <c r="Q62" s="5">
        <v>-21802787000</v>
      </c>
      <c r="R62" s="5">
        <v>-35465116000</v>
      </c>
    </row>
    <row r="63" spans="2:18" ht="15.5" x14ac:dyDescent="0.35">
      <c r="C63" t="s">
        <v>28</v>
      </c>
      <c r="D63" s="5">
        <v>169121178000</v>
      </c>
      <c r="E63" s="5">
        <v>123705656000</v>
      </c>
      <c r="F63" s="5">
        <v>140875480000</v>
      </c>
      <c r="G63" s="5">
        <v>121030060000</v>
      </c>
      <c r="I63" s="5">
        <v>514242086000</v>
      </c>
      <c r="J63" s="5">
        <v>620588676000</v>
      </c>
      <c r="K63" s="5">
        <v>479222205000</v>
      </c>
      <c r="L63" s="5">
        <v>453472989000</v>
      </c>
      <c r="M63" s="5">
        <v>531121667000</v>
      </c>
      <c r="N63" s="5">
        <v>489217622000</v>
      </c>
      <c r="O63" s="5">
        <v>297821465000</v>
      </c>
      <c r="P63" s="5">
        <v>385050642000</v>
      </c>
      <c r="Q63" s="5">
        <v>302782708000</v>
      </c>
      <c r="R63" s="5">
        <v>190859379000</v>
      </c>
    </row>
    <row r="64" spans="2:18" ht="15.5" x14ac:dyDescent="0.35">
      <c r="C64" t="s">
        <v>27</v>
      </c>
      <c r="D64" s="5">
        <v>-42411617000</v>
      </c>
      <c r="E64" s="5">
        <v>-23089174000</v>
      </c>
      <c r="F64" s="5">
        <v>-33573511000</v>
      </c>
      <c r="G64" s="5">
        <v>-28800825000</v>
      </c>
      <c r="I64" s="5">
        <v>-111861488000</v>
      </c>
      <c r="J64" s="5">
        <v>-133417128000</v>
      </c>
      <c r="K64" s="5">
        <v>-103237044000</v>
      </c>
      <c r="L64" s="5">
        <v>-98571799000</v>
      </c>
      <c r="M64" s="5">
        <v>-114912320000</v>
      </c>
      <c r="N64" s="5">
        <v>-115563777000</v>
      </c>
      <c r="O64" s="5">
        <v>-74194846000</v>
      </c>
      <c r="P64" s="5">
        <v>-87421727000</v>
      </c>
      <c r="Q64" s="5">
        <v>-71908740000</v>
      </c>
      <c r="R64" s="5">
        <v>-52433781000</v>
      </c>
    </row>
    <row r="65" spans="2:18" ht="15.5" x14ac:dyDescent="0.35">
      <c r="C65" t="s">
        <v>83</v>
      </c>
      <c r="D65" s="5">
        <v>126709561000</v>
      </c>
      <c r="E65" s="5">
        <v>100616482000</v>
      </c>
      <c r="F65" s="5">
        <v>107301969000</v>
      </c>
      <c r="G65" s="5">
        <v>92229235000</v>
      </c>
      <c r="I65" s="5">
        <v>402380598000</v>
      </c>
      <c r="J65" s="5">
        <v>487171548000</v>
      </c>
      <c r="K65" s="5">
        <v>375985161000</v>
      </c>
      <c r="L65" s="5">
        <v>354901190000</v>
      </c>
      <c r="M65" s="5">
        <v>416209347000</v>
      </c>
      <c r="N65" s="5">
        <v>373653845000</v>
      </c>
      <c r="O65" s="5">
        <v>223626619000</v>
      </c>
      <c r="P65" s="5">
        <v>297628915000</v>
      </c>
      <c r="Q65" s="5">
        <v>230873968000</v>
      </c>
      <c r="R65" s="5">
        <v>138425598000</v>
      </c>
    </row>
    <row r="66" spans="2:18" ht="15.5" x14ac:dyDescent="0.35">
      <c r="C66" t="s">
        <v>84</v>
      </c>
      <c r="D66" s="5">
        <v>-437104000</v>
      </c>
      <c r="E66" s="5">
        <v>-5175080000</v>
      </c>
      <c r="F66" s="5">
        <v>1767212000</v>
      </c>
      <c r="G66" s="5">
        <v>-1439883000</v>
      </c>
      <c r="I66" s="5">
        <v>-2599921000</v>
      </c>
      <c r="J66" s="5">
        <v>143893810000</v>
      </c>
      <c r="K66" s="5">
        <v>-1812988000</v>
      </c>
      <c r="L66" s="5">
        <v>3146374000</v>
      </c>
      <c r="M66" s="5">
        <v>124169723000</v>
      </c>
      <c r="N66" s="5">
        <v>583787000</v>
      </c>
      <c r="O66" s="5">
        <v>-4741038000</v>
      </c>
      <c r="P66" s="5">
        <v>8461618000</v>
      </c>
      <c r="Q66" s="5">
        <v>-7615781000</v>
      </c>
      <c r="R66" s="5">
        <v>354614797000</v>
      </c>
    </row>
    <row r="67" spans="2:18" ht="15.5" x14ac:dyDescent="0.35">
      <c r="C67" t="s">
        <v>337</v>
      </c>
      <c r="D67" s="5">
        <v>-437104000</v>
      </c>
      <c r="E67" s="5">
        <v>-5175080000</v>
      </c>
      <c r="F67" s="5">
        <v>1767212000</v>
      </c>
      <c r="G67" s="5">
        <v>-1439883000</v>
      </c>
      <c r="I67" s="5">
        <v>-2599921000</v>
      </c>
      <c r="J67" s="5">
        <v>143893810000</v>
      </c>
      <c r="K67" s="5">
        <v>-1812988000</v>
      </c>
      <c r="L67" s="5">
        <v>3146374000</v>
      </c>
      <c r="M67" s="5">
        <v>124169723000</v>
      </c>
      <c r="N67" s="5">
        <v>583787000</v>
      </c>
      <c r="O67" s="5">
        <v>-4741038000</v>
      </c>
      <c r="P67" s="5">
        <v>8461618000</v>
      </c>
      <c r="Q67" s="5">
        <v>-7615781000</v>
      </c>
      <c r="R67" s="5">
        <v>354614797000</v>
      </c>
    </row>
    <row r="68" spans="2:18" ht="15.5" x14ac:dyDescent="0.35">
      <c r="C68" t="s">
        <v>85</v>
      </c>
      <c r="D68" s="5">
        <v>126272457000</v>
      </c>
      <c r="E68" s="5">
        <v>95441402000</v>
      </c>
      <c r="F68" s="5">
        <v>109069181000</v>
      </c>
      <c r="G68" s="5">
        <v>90789352000</v>
      </c>
      <c r="I68" s="5">
        <v>399780677000</v>
      </c>
      <c r="J68" s="5">
        <v>631065358000</v>
      </c>
      <c r="K68" s="5">
        <v>374172173000</v>
      </c>
      <c r="L68" s="5">
        <v>358047564000</v>
      </c>
      <c r="M68" s="5">
        <v>540379070000</v>
      </c>
      <c r="N68" s="5">
        <v>374237632000</v>
      </c>
      <c r="O68" s="5">
        <v>218885581000</v>
      </c>
      <c r="P68" s="5">
        <v>306090533000</v>
      </c>
      <c r="Q68" s="5">
        <v>223258187000</v>
      </c>
      <c r="R68" s="5">
        <v>493040395000</v>
      </c>
    </row>
    <row r="69" spans="2:18" ht="15.5" x14ac:dyDescent="0.35">
      <c r="C69" t="s">
        <v>86</v>
      </c>
      <c r="D69" s="5">
        <v>126709561000</v>
      </c>
      <c r="E69" s="5">
        <v>100616482000</v>
      </c>
      <c r="F69" s="5">
        <v>107301969000</v>
      </c>
      <c r="G69" s="5">
        <v>92229235000</v>
      </c>
      <c r="I69" s="5">
        <v>402380598000</v>
      </c>
      <c r="J69" s="5">
        <v>487171548000</v>
      </c>
      <c r="K69" s="5">
        <v>375985161000</v>
      </c>
      <c r="L69" s="5">
        <v>354901190000</v>
      </c>
      <c r="M69" s="5">
        <v>416209347000</v>
      </c>
      <c r="N69" s="5">
        <v>373653845000</v>
      </c>
      <c r="O69" s="5">
        <v>223626619000</v>
      </c>
      <c r="P69" s="5">
        <v>297628915000</v>
      </c>
      <c r="Q69" s="5">
        <v>230873968000</v>
      </c>
      <c r="R69" s="5">
        <v>138425598000</v>
      </c>
    </row>
    <row r="70" spans="2:18" ht="15.5" x14ac:dyDescent="0.35">
      <c r="C70" t="s">
        <v>7</v>
      </c>
      <c r="D70" s="5">
        <v>125633424000</v>
      </c>
      <c r="E70" s="5">
        <v>95147468000</v>
      </c>
      <c r="F70" s="5">
        <v>108539936000</v>
      </c>
      <c r="G70" s="5">
        <v>90281923000</v>
      </c>
      <c r="I70" s="5">
        <v>397990289000</v>
      </c>
      <c r="J70" s="5">
        <v>628632353000</v>
      </c>
      <c r="K70" s="5">
        <v>372338233000</v>
      </c>
      <c r="L70" s="5">
        <v>355988840000</v>
      </c>
      <c r="M70" s="5">
        <v>537734150000</v>
      </c>
      <c r="N70" s="5">
        <v>372191924000</v>
      </c>
      <c r="O70" s="5">
        <v>218116820000</v>
      </c>
      <c r="P70" s="5">
        <v>302827215000</v>
      </c>
      <c r="Q70" s="5">
        <v>220455467000</v>
      </c>
      <c r="R70" s="5">
        <v>479670791000</v>
      </c>
    </row>
    <row r="71" spans="2:18" ht="15.5" x14ac:dyDescent="0.35">
      <c r="C71" t="s">
        <v>87</v>
      </c>
      <c r="D71" s="5">
        <v>639033000</v>
      </c>
      <c r="E71" s="5">
        <v>293934000</v>
      </c>
      <c r="F71" s="5">
        <v>529245000</v>
      </c>
      <c r="G71" s="5">
        <v>507429000</v>
      </c>
      <c r="I71" s="5">
        <v>1790388000</v>
      </c>
      <c r="J71" s="5">
        <v>2433005000</v>
      </c>
      <c r="K71" s="5">
        <v>1833940000</v>
      </c>
      <c r="L71" s="5">
        <v>2058724000</v>
      </c>
      <c r="M71" s="5">
        <v>2644920000</v>
      </c>
      <c r="N71" s="5">
        <v>2045708000</v>
      </c>
      <c r="O71" s="5">
        <v>768761000</v>
      </c>
      <c r="P71" s="5">
        <v>3263318000</v>
      </c>
      <c r="Q71" s="5">
        <v>2802720000</v>
      </c>
      <c r="R71" s="5">
        <v>13369604000</v>
      </c>
    </row>
    <row r="72" spans="2:18" ht="15.5" x14ac:dyDescent="0.35">
      <c r="C72" t="s">
        <v>88</v>
      </c>
      <c r="D72" s="5">
        <v>126709561000</v>
      </c>
      <c r="E72" s="5">
        <v>100616482000</v>
      </c>
      <c r="F72" s="5">
        <v>107301969000</v>
      </c>
      <c r="G72" s="5">
        <v>92229235000</v>
      </c>
      <c r="I72" s="5">
        <v>402380598000</v>
      </c>
      <c r="J72" s="5">
        <v>487171548000</v>
      </c>
      <c r="K72" s="5">
        <v>375985161000</v>
      </c>
      <c r="L72" s="5">
        <v>354901190000</v>
      </c>
      <c r="M72" s="5">
        <v>416209347000</v>
      </c>
      <c r="N72" s="5">
        <v>373653845000</v>
      </c>
      <c r="O72" s="5">
        <v>223626619000</v>
      </c>
      <c r="P72" s="5">
        <v>297628915000</v>
      </c>
      <c r="Q72" s="5">
        <v>230873968000</v>
      </c>
      <c r="R72" s="5">
        <v>138425598000</v>
      </c>
    </row>
    <row r="73" spans="2:18" ht="15.5" x14ac:dyDescent="0.35">
      <c r="C73" t="s">
        <v>89</v>
      </c>
      <c r="D73" s="5">
        <v>126272457000</v>
      </c>
      <c r="E73" s="5">
        <v>95441402000</v>
      </c>
      <c r="F73" s="5">
        <v>109069181000</v>
      </c>
      <c r="G73" s="5">
        <v>90789352000</v>
      </c>
      <c r="I73" s="5">
        <v>399780677000</v>
      </c>
      <c r="J73" s="5">
        <v>631065358000</v>
      </c>
      <c r="K73" s="5">
        <v>374172173000</v>
      </c>
      <c r="L73" s="5">
        <v>358047564000</v>
      </c>
      <c r="M73" s="5">
        <v>540379070000</v>
      </c>
      <c r="N73" s="5">
        <v>374237632000</v>
      </c>
      <c r="O73" s="5">
        <v>218885581000</v>
      </c>
      <c r="P73" s="5">
        <v>306090533000</v>
      </c>
      <c r="Q73" s="5">
        <v>223258187000</v>
      </c>
      <c r="R73" s="5">
        <v>493040395000</v>
      </c>
    </row>
    <row r="74" spans="2:18" ht="15.5" x14ac:dyDescent="0.35">
      <c r="C74" t="s">
        <v>90</v>
      </c>
      <c r="D74" s="5">
        <v>126272457000</v>
      </c>
      <c r="E74" s="5">
        <v>95441402000</v>
      </c>
      <c r="F74" s="5">
        <v>109069181000</v>
      </c>
      <c r="G74" s="5">
        <v>90789352000</v>
      </c>
      <c r="I74" s="5">
        <v>399780677000</v>
      </c>
      <c r="J74" s="5">
        <v>631065358000</v>
      </c>
      <c r="K74" s="5">
        <v>374172173000</v>
      </c>
      <c r="L74" s="5">
        <v>358047564000</v>
      </c>
      <c r="M74" s="5">
        <v>540379070000</v>
      </c>
      <c r="N74" s="5">
        <v>374237632000</v>
      </c>
      <c r="O74" s="5">
        <v>218885581000</v>
      </c>
      <c r="P74" s="5">
        <v>306090533000</v>
      </c>
      <c r="Q74" s="5">
        <v>223258187000</v>
      </c>
      <c r="R74" s="5">
        <v>493040395000</v>
      </c>
    </row>
    <row r="76" spans="2:18" ht="15.5" x14ac:dyDescent="0.35">
      <c r="B76" t="s">
        <v>91</v>
      </c>
      <c r="C76" t="s">
        <v>92</v>
      </c>
    </row>
    <row r="77" spans="2:18" ht="15.5" x14ac:dyDescent="0.35">
      <c r="C77" t="s">
        <v>93</v>
      </c>
    </row>
    <row r="78" spans="2:18" ht="15.5" x14ac:dyDescent="0.35">
      <c r="C78" t="s">
        <v>19</v>
      </c>
      <c r="D78" s="5">
        <v>288316340000</v>
      </c>
      <c r="E78" s="5">
        <v>229121510000</v>
      </c>
      <c r="F78" s="5">
        <v>188093996000</v>
      </c>
      <c r="G78" s="5">
        <v>132024929000</v>
      </c>
      <c r="I78" s="5">
        <v>229121510000</v>
      </c>
      <c r="J78" s="5">
        <v>121124650000</v>
      </c>
      <c r="K78" s="5">
        <v>362521036000</v>
      </c>
      <c r="L78" s="5">
        <v>263029852000</v>
      </c>
      <c r="M78" s="5">
        <v>171411876000</v>
      </c>
      <c r="N78" s="5">
        <v>475785704000</v>
      </c>
      <c r="O78" s="5">
        <v>393876050000</v>
      </c>
      <c r="P78" s="5">
        <v>209492929000</v>
      </c>
      <c r="Q78" s="5">
        <v>318986039000</v>
      </c>
      <c r="R78" s="5">
        <v>21910910000</v>
      </c>
    </row>
    <row r="79" spans="2:18" ht="15.5" x14ac:dyDescent="0.35">
      <c r="C79" t="s">
        <v>94</v>
      </c>
      <c r="D79" s="5">
        <v>415560900000</v>
      </c>
      <c r="E79" s="5">
        <v>389435157000</v>
      </c>
      <c r="F79" s="5">
        <v>366496179000</v>
      </c>
      <c r="G79" s="5">
        <v>387350914000</v>
      </c>
      <c r="I79" s="5">
        <v>389435157000</v>
      </c>
      <c r="J79" s="5">
        <v>394680449000</v>
      </c>
      <c r="K79" s="5">
        <v>360453916000</v>
      </c>
      <c r="L79" s="5">
        <v>339010229000</v>
      </c>
      <c r="M79" s="5">
        <v>324586569000</v>
      </c>
      <c r="N79" s="5">
        <v>264926992000</v>
      </c>
      <c r="O79" s="5">
        <v>304726751000</v>
      </c>
      <c r="P79" s="5">
        <v>334513224000</v>
      </c>
      <c r="Q79" s="5">
        <v>272999732000</v>
      </c>
      <c r="R79" s="5">
        <v>212014253000</v>
      </c>
    </row>
    <row r="80" spans="2:18" ht="15.5" x14ac:dyDescent="0.35">
      <c r="C80" t="s">
        <v>283</v>
      </c>
      <c r="D80" s="5">
        <v>15571474000</v>
      </c>
      <c r="E80" s="5">
        <v>13091276000</v>
      </c>
      <c r="F80" s="5">
        <v>11264978000</v>
      </c>
      <c r="G80" s="5">
        <v>11549099000</v>
      </c>
      <c r="I80" s="5">
        <v>13091276000</v>
      </c>
      <c r="J80" s="5">
        <v>9632342000</v>
      </c>
      <c r="K80" s="5">
        <v>10033158000</v>
      </c>
      <c r="L80" s="5">
        <v>10490712000</v>
      </c>
      <c r="M80" s="5">
        <v>12838940000</v>
      </c>
      <c r="N80" s="5">
        <v>8936624000</v>
      </c>
      <c r="P80" s="5">
        <v>9804098000</v>
      </c>
      <c r="Q80" s="5">
        <v>6558041000</v>
      </c>
      <c r="R80" s="5">
        <v>5170093000</v>
      </c>
    </row>
    <row r="81" spans="3:18" ht="15.5" x14ac:dyDescent="0.35">
      <c r="C81" t="s">
        <v>282</v>
      </c>
      <c r="D81" s="5">
        <v>17040862000</v>
      </c>
      <c r="E81" s="5">
        <v>18878302000</v>
      </c>
      <c r="F81" s="5">
        <v>21634065000</v>
      </c>
      <c r="G81" s="5">
        <v>21101821000</v>
      </c>
      <c r="I81" s="5">
        <v>18878302000</v>
      </c>
      <c r="J81" s="5">
        <v>26298584000</v>
      </c>
      <c r="K81" s="5">
        <v>22808893000</v>
      </c>
      <c r="L81" s="5">
        <v>27351811000</v>
      </c>
      <c r="M81" s="5">
        <v>32922240000</v>
      </c>
      <c r="N81" s="5">
        <v>31639993000</v>
      </c>
      <c r="P81" s="5">
        <v>6852899000</v>
      </c>
      <c r="Q81" s="5">
        <v>3279290000</v>
      </c>
      <c r="R81" s="5">
        <v>2644181000</v>
      </c>
    </row>
    <row r="82" spans="3:18" ht="15.5" x14ac:dyDescent="0.35">
      <c r="C82" t="s">
        <v>284</v>
      </c>
      <c r="D82" s="5">
        <v>415560900000</v>
      </c>
      <c r="E82" s="5">
        <v>389435157000</v>
      </c>
      <c r="F82" s="5">
        <v>366496179000</v>
      </c>
      <c r="G82" s="5">
        <v>387350914000</v>
      </c>
      <c r="I82" s="5">
        <v>389435157000</v>
      </c>
      <c r="J82" s="5">
        <v>394680449000</v>
      </c>
      <c r="K82" s="5">
        <v>360453916000</v>
      </c>
      <c r="L82" s="5">
        <v>339010229000</v>
      </c>
      <c r="M82" s="5">
        <v>324586569000</v>
      </c>
      <c r="N82" s="5">
        <v>264926992000</v>
      </c>
      <c r="O82" s="5">
        <v>304726751000</v>
      </c>
      <c r="P82" s="5">
        <v>334513224000</v>
      </c>
      <c r="Q82" s="5">
        <v>272999732000</v>
      </c>
      <c r="R82" s="5">
        <v>212014253000</v>
      </c>
    </row>
    <row r="83" spans="3:18" ht="15.5" x14ac:dyDescent="0.35">
      <c r="C83" t="s">
        <v>95</v>
      </c>
      <c r="D83" s="5">
        <v>7554209000</v>
      </c>
      <c r="E83" s="5">
        <v>7994641000</v>
      </c>
      <c r="F83" s="5">
        <v>6204418000</v>
      </c>
      <c r="G83" s="5">
        <v>5949187000</v>
      </c>
      <c r="I83" s="5">
        <v>7994641000</v>
      </c>
      <c r="J83" s="5">
        <v>6140440000</v>
      </c>
      <c r="K83" s="5">
        <v>5702774000</v>
      </c>
      <c r="L83" s="5">
        <v>4055229000</v>
      </c>
      <c r="M83" s="5">
        <v>5565537000</v>
      </c>
      <c r="N83" s="5">
        <v>7738099000</v>
      </c>
      <c r="O83" s="5">
        <v>5444479000</v>
      </c>
      <c r="P83" s="5">
        <v>4559982000</v>
      </c>
      <c r="Q83" s="5">
        <v>12182749000</v>
      </c>
      <c r="R83" s="5">
        <v>10578240000</v>
      </c>
    </row>
    <row r="84" spans="3:18" ht="15.5" x14ac:dyDescent="0.35">
      <c r="C84" t="s">
        <v>285</v>
      </c>
      <c r="D84" s="5">
        <v>7554209000</v>
      </c>
      <c r="E84" s="5">
        <v>7994641000</v>
      </c>
      <c r="F84" s="5">
        <v>6204418000</v>
      </c>
      <c r="G84" s="5">
        <v>5949187000</v>
      </c>
      <c r="I84" s="5">
        <v>7994641000</v>
      </c>
      <c r="J84" s="5">
        <v>6140440000</v>
      </c>
      <c r="K84" s="5">
        <v>5702774000</v>
      </c>
      <c r="L84" s="5">
        <v>4055229000</v>
      </c>
      <c r="M84" s="5">
        <v>5565537000</v>
      </c>
      <c r="N84" s="5">
        <v>7738099000</v>
      </c>
      <c r="O84" s="5">
        <v>5444479000</v>
      </c>
      <c r="P84" s="5">
        <v>4559982000</v>
      </c>
      <c r="Q84" s="5">
        <v>12182749000</v>
      </c>
      <c r="R84" s="5">
        <v>10578240000</v>
      </c>
    </row>
    <row r="85" spans="3:18" ht="15.5" x14ac:dyDescent="0.35">
      <c r="C85" t="s">
        <v>96</v>
      </c>
      <c r="D85" s="5">
        <v>1112738474000</v>
      </c>
      <c r="E85" s="5">
        <v>1139833703000</v>
      </c>
      <c r="F85" s="5">
        <v>1146836278000</v>
      </c>
      <c r="G85" s="5">
        <v>1170864057000</v>
      </c>
      <c r="I85" s="5">
        <v>1139833703000</v>
      </c>
      <c r="J85" s="5">
        <v>1143148922000</v>
      </c>
      <c r="K85" s="5">
        <v>1043523255000</v>
      </c>
      <c r="L85" s="5">
        <v>1104811313000</v>
      </c>
      <c r="M85" s="5">
        <v>960254729000</v>
      </c>
      <c r="N85" s="5">
        <v>612603486000</v>
      </c>
      <c r="O85" s="5">
        <v>739924183000</v>
      </c>
      <c r="P85" s="5">
        <v>962256286000</v>
      </c>
      <c r="Q85" s="5">
        <v>464072507000</v>
      </c>
      <c r="R85" s="5">
        <v>372349896000</v>
      </c>
    </row>
    <row r="86" spans="3:18" ht="15.5" x14ac:dyDescent="0.35">
      <c r="C86" t="s">
        <v>77</v>
      </c>
      <c r="D86" s="5">
        <v>488585502000</v>
      </c>
      <c r="E86" s="5">
        <v>492212090000</v>
      </c>
      <c r="F86" s="5">
        <v>501195004000</v>
      </c>
      <c r="G86" s="5">
        <v>506778809000</v>
      </c>
      <c r="I86" s="5">
        <v>492212090000</v>
      </c>
      <c r="J86" s="5">
        <v>513114616000</v>
      </c>
      <c r="K86" s="5">
        <v>373063824000</v>
      </c>
      <c r="L86" s="5">
        <v>385266581000</v>
      </c>
      <c r="M86" s="5">
        <v>394305525000</v>
      </c>
      <c r="N86" s="5">
        <v>280383698000</v>
      </c>
      <c r="O86" s="5">
        <v>422245199000</v>
      </c>
      <c r="P86" s="5">
        <v>415093940000</v>
      </c>
      <c r="Q86" s="5">
        <v>455083495000</v>
      </c>
      <c r="R86" s="5">
        <v>348175176000</v>
      </c>
    </row>
    <row r="87" spans="3:18" ht="15.5" x14ac:dyDescent="0.35">
      <c r="C87" t="s">
        <v>98</v>
      </c>
      <c r="D87" s="5">
        <v>2126377295000</v>
      </c>
      <c r="E87" s="5">
        <v>2026606859000</v>
      </c>
      <c r="F87" s="5">
        <v>1883824352000</v>
      </c>
      <c r="G87" s="5">
        <v>1817597939000</v>
      </c>
      <c r="I87" s="5">
        <v>2026606859000</v>
      </c>
      <c r="J87" s="5">
        <v>2198938910000</v>
      </c>
      <c r="K87" s="5">
        <v>1888286135000</v>
      </c>
      <c r="L87" s="5">
        <v>1856333656000</v>
      </c>
      <c r="M87" s="5">
        <v>1613132890000</v>
      </c>
      <c r="N87" s="5">
        <v>1486968395000</v>
      </c>
      <c r="O87" s="5">
        <v>1550097999000</v>
      </c>
      <c r="P87" s="5">
        <v>1689893416000</v>
      </c>
      <c r="Q87" s="5">
        <v>1180832299000</v>
      </c>
      <c r="R87" s="5">
        <v>723873138000</v>
      </c>
    </row>
    <row r="88" spans="3:18" ht="15.5" x14ac:dyDescent="0.35">
      <c r="C88" t="s">
        <v>99</v>
      </c>
    </row>
    <row r="89" spans="3:18" ht="15.5" x14ac:dyDescent="0.35">
      <c r="C89" t="s">
        <v>97</v>
      </c>
      <c r="P89" s="5">
        <v>10000000</v>
      </c>
      <c r="Q89" s="5">
        <v>10000000</v>
      </c>
      <c r="R89" s="5">
        <v>207483000</v>
      </c>
    </row>
    <row r="90" spans="3:18" ht="15.5" x14ac:dyDescent="0.35">
      <c r="C90" t="s">
        <v>101</v>
      </c>
      <c r="D90" s="5">
        <v>1235899655000</v>
      </c>
      <c r="E90" s="5">
        <v>1254375456000</v>
      </c>
      <c r="F90" s="5">
        <v>1240827240000</v>
      </c>
      <c r="G90" s="5">
        <v>1234712280000</v>
      </c>
      <c r="I90" s="5">
        <v>1254375456000</v>
      </c>
      <c r="J90" s="5">
        <v>1246037092000</v>
      </c>
      <c r="K90" s="5">
        <v>1093886622000</v>
      </c>
      <c r="L90" s="5">
        <v>1061752620000</v>
      </c>
      <c r="M90" s="5">
        <v>1017327697000</v>
      </c>
      <c r="N90" s="5">
        <v>736342962000</v>
      </c>
      <c r="O90" s="5">
        <v>646162007000</v>
      </c>
      <c r="P90" s="5">
        <v>543172788000</v>
      </c>
      <c r="Q90" s="5">
        <v>576585486000</v>
      </c>
      <c r="R90" s="5">
        <v>548873339000</v>
      </c>
    </row>
    <row r="91" spans="3:18" ht="15.5" x14ac:dyDescent="0.35">
      <c r="C91" t="s">
        <v>100</v>
      </c>
      <c r="D91" s="5">
        <v>128384314000</v>
      </c>
      <c r="E91" s="5">
        <v>64471795000</v>
      </c>
      <c r="F91" s="5">
        <v>59194192000</v>
      </c>
      <c r="G91" s="5">
        <v>59374585000</v>
      </c>
      <c r="I91" s="5">
        <v>64471795000</v>
      </c>
      <c r="J91" s="5">
        <v>59735370000</v>
      </c>
      <c r="K91" s="5">
        <v>60456941000</v>
      </c>
      <c r="L91" s="5">
        <v>61145469000</v>
      </c>
      <c r="M91" s="5">
        <v>69364689000</v>
      </c>
      <c r="N91" s="5">
        <v>62478110000</v>
      </c>
      <c r="O91" s="5">
        <v>64696618000</v>
      </c>
      <c r="P91" s="5">
        <v>19095755000</v>
      </c>
      <c r="Q91" s="5">
        <v>1521032000</v>
      </c>
      <c r="R91" s="5">
        <v>1548089000</v>
      </c>
    </row>
    <row r="92" spans="3:18" ht="15.5" x14ac:dyDescent="0.35">
      <c r="C92" t="s">
        <v>287</v>
      </c>
      <c r="D92" s="5">
        <v>13916419000</v>
      </c>
      <c r="E92" s="5">
        <v>12822762000</v>
      </c>
      <c r="F92" s="5">
        <v>12380384000</v>
      </c>
      <c r="G92" s="5">
        <v>11388900000</v>
      </c>
      <c r="I92" s="5">
        <v>12822762000</v>
      </c>
      <c r="J92" s="5">
        <v>9409807000</v>
      </c>
      <c r="K92" s="5">
        <v>32032183000</v>
      </c>
      <c r="L92" s="5">
        <v>33302015000</v>
      </c>
      <c r="M92" s="5">
        <v>27252656000</v>
      </c>
      <c r="N92" s="5">
        <v>37890118000</v>
      </c>
      <c r="O92" s="5">
        <v>46048034000</v>
      </c>
      <c r="P92" s="5">
        <v>10140341000</v>
      </c>
      <c r="Q92" s="5">
        <v>11858085000</v>
      </c>
      <c r="R92" s="5">
        <v>8307168000</v>
      </c>
    </row>
    <row r="93" spans="3:18" ht="15.5" x14ac:dyDescent="0.35">
      <c r="C93" t="s">
        <v>286</v>
      </c>
      <c r="D93" s="5">
        <v>26429250000</v>
      </c>
      <c r="E93" s="5">
        <v>25525669000</v>
      </c>
      <c r="F93" s="5">
        <v>25993850000</v>
      </c>
      <c r="G93" s="5">
        <v>26452205000</v>
      </c>
      <c r="I93" s="5">
        <v>25525669000</v>
      </c>
      <c r="J93" s="5">
        <v>27242749000</v>
      </c>
      <c r="K93" s="5">
        <v>26859306000</v>
      </c>
      <c r="L93" s="5">
        <v>24400302000</v>
      </c>
      <c r="M93" s="5">
        <v>26269336000</v>
      </c>
      <c r="N93" s="5">
        <v>28145443000</v>
      </c>
      <c r="O93" s="5">
        <v>29965041000</v>
      </c>
      <c r="P93" s="5">
        <v>31591445000</v>
      </c>
      <c r="Q93" s="5">
        <v>33424335000</v>
      </c>
      <c r="R93" s="5">
        <v>35336698000</v>
      </c>
    </row>
    <row r="94" spans="3:18" ht="15.5" x14ac:dyDescent="0.35">
      <c r="C94" t="s">
        <v>338</v>
      </c>
    </row>
    <row r="95" spans="3:18" ht="15.5" x14ac:dyDescent="0.35">
      <c r="C95" t="s">
        <v>103</v>
      </c>
      <c r="D95" s="5">
        <v>1536669904000</v>
      </c>
      <c r="E95" s="5">
        <v>1454201689000</v>
      </c>
      <c r="F95" s="5">
        <v>1431365663000</v>
      </c>
      <c r="G95" s="5">
        <v>1422266296000</v>
      </c>
      <c r="I95" s="5">
        <v>1454201689000</v>
      </c>
      <c r="J95" s="5">
        <v>1384560353000</v>
      </c>
      <c r="K95" s="5">
        <v>1308066509000</v>
      </c>
      <c r="L95" s="5">
        <v>1184029481000</v>
      </c>
      <c r="M95" s="5">
        <v>1182826773000</v>
      </c>
      <c r="N95" s="5">
        <v>934332684000</v>
      </c>
      <c r="O95" s="5">
        <v>788821729000</v>
      </c>
      <c r="P95" s="5">
        <v>605841551000</v>
      </c>
      <c r="Q95" s="5">
        <v>642852462000</v>
      </c>
      <c r="R95" s="5">
        <v>629390032000</v>
      </c>
    </row>
    <row r="96" spans="3:18" ht="15.5" x14ac:dyDescent="0.35">
      <c r="C96" t="s">
        <v>104</v>
      </c>
      <c r="D96" s="5">
        <v>3663047199000</v>
      </c>
      <c r="E96" s="5">
        <v>3480808548000</v>
      </c>
      <c r="F96" s="5">
        <v>3315190015000</v>
      </c>
      <c r="G96" s="5">
        <v>3239864235000</v>
      </c>
      <c r="I96" s="5">
        <v>3480808548000</v>
      </c>
      <c r="J96" s="5">
        <v>3583499263000</v>
      </c>
      <c r="K96" s="5">
        <v>3196352644000</v>
      </c>
      <c r="L96" s="5">
        <v>3040363137000</v>
      </c>
      <c r="M96" s="5">
        <v>2795959663000</v>
      </c>
      <c r="N96" s="5">
        <v>2421301079000</v>
      </c>
      <c r="O96" s="5">
        <v>2338919728000</v>
      </c>
      <c r="P96" s="5">
        <v>2295734967000</v>
      </c>
      <c r="Q96" s="5">
        <v>1823684761000</v>
      </c>
      <c r="R96" s="5">
        <v>1353263170000</v>
      </c>
    </row>
    <row r="97" spans="3:18" ht="15.5" x14ac:dyDescent="0.35">
      <c r="C97" t="s">
        <v>105</v>
      </c>
    </row>
    <row r="98" spans="3:18" ht="15.5" x14ac:dyDescent="0.35">
      <c r="C98" t="s">
        <v>106</v>
      </c>
    </row>
    <row r="99" spans="3:18" ht="15.5" x14ac:dyDescent="0.35">
      <c r="C99" t="s">
        <v>107</v>
      </c>
      <c r="D99" s="5">
        <v>435433339000</v>
      </c>
      <c r="E99" s="5">
        <v>401739436000</v>
      </c>
      <c r="F99" s="5">
        <v>327120887000</v>
      </c>
      <c r="G99" s="5">
        <v>370535873000</v>
      </c>
      <c r="I99" s="5">
        <v>401739436000</v>
      </c>
      <c r="J99" s="5">
        <v>500242749000</v>
      </c>
      <c r="K99" s="5">
        <v>459184137000</v>
      </c>
      <c r="L99" s="5">
        <v>492231450000</v>
      </c>
      <c r="M99" s="5">
        <v>426777806000</v>
      </c>
      <c r="N99" s="5">
        <v>394338211000</v>
      </c>
      <c r="O99" s="5">
        <v>594735136000</v>
      </c>
      <c r="P99" s="5">
        <v>708309176000</v>
      </c>
      <c r="Q99" s="5">
        <v>445625975000</v>
      </c>
      <c r="R99" s="5">
        <v>504895577000</v>
      </c>
    </row>
    <row r="100" spans="3:18" ht="15.5" x14ac:dyDescent="0.35">
      <c r="C100" t="s">
        <v>112</v>
      </c>
      <c r="D100" s="5">
        <v>193442847000</v>
      </c>
      <c r="E100" s="5">
        <v>120476333000</v>
      </c>
      <c r="F100" s="5">
        <v>68302119000</v>
      </c>
      <c r="G100" s="5">
        <v>147551600000</v>
      </c>
      <c r="I100" s="5">
        <v>120476333000</v>
      </c>
      <c r="J100" s="5">
        <v>140783255000</v>
      </c>
      <c r="K100" s="5">
        <v>150333044000</v>
      </c>
      <c r="L100" s="5">
        <v>211208466000</v>
      </c>
      <c r="M100" s="5">
        <v>93680634000</v>
      </c>
      <c r="N100" s="5">
        <v>83326130000</v>
      </c>
      <c r="O100" s="5">
        <v>229253543000</v>
      </c>
      <c r="P100" s="5">
        <v>344759474000</v>
      </c>
      <c r="Q100" s="5">
        <v>129438318000</v>
      </c>
      <c r="R100" s="5">
        <v>253531356000</v>
      </c>
    </row>
    <row r="101" spans="3:18" ht="15.5" x14ac:dyDescent="0.35">
      <c r="C101" t="s">
        <v>108</v>
      </c>
      <c r="O101" s="5">
        <v>260497658000</v>
      </c>
    </row>
    <row r="102" spans="3:18" ht="15.5" x14ac:dyDescent="0.35">
      <c r="C102" t="s">
        <v>289</v>
      </c>
      <c r="D102" s="5">
        <v>72448748000</v>
      </c>
      <c r="E102" s="5">
        <v>121158621000</v>
      </c>
      <c r="F102" s="5">
        <v>141455443000</v>
      </c>
      <c r="G102" s="5">
        <v>106471020000</v>
      </c>
      <c r="I102" s="5">
        <v>121158621000</v>
      </c>
      <c r="J102" s="5">
        <v>181004902000</v>
      </c>
      <c r="K102" s="5">
        <v>177342937000</v>
      </c>
      <c r="L102" s="5">
        <v>142380917000</v>
      </c>
      <c r="M102" s="5">
        <v>159770819000</v>
      </c>
      <c r="N102" s="5">
        <v>134108813000</v>
      </c>
      <c r="O102" s="5">
        <v>260497658000</v>
      </c>
      <c r="P102" s="5">
        <v>274758613000</v>
      </c>
      <c r="Q102" s="5">
        <v>219649643000</v>
      </c>
      <c r="R102" s="5">
        <v>177185460000</v>
      </c>
    </row>
    <row r="103" spans="3:18" ht="15.5" x14ac:dyDescent="0.35">
      <c r="C103" t="s">
        <v>111</v>
      </c>
      <c r="D103" s="5">
        <v>27447497000</v>
      </c>
      <c r="E103" s="5">
        <v>52319502000</v>
      </c>
      <c r="F103" s="5">
        <v>22494098000</v>
      </c>
      <c r="G103" s="5">
        <v>20468370000</v>
      </c>
      <c r="I103" s="5">
        <v>52319502000</v>
      </c>
      <c r="J103" s="5">
        <v>50035614000</v>
      </c>
      <c r="K103" s="5">
        <v>38891206000</v>
      </c>
      <c r="L103" s="5">
        <v>34724248000</v>
      </c>
      <c r="M103" s="5">
        <v>39779684000</v>
      </c>
      <c r="N103" s="5">
        <v>36477463000</v>
      </c>
      <c r="O103" s="5">
        <v>27960149000</v>
      </c>
      <c r="P103" s="5">
        <v>25400858000</v>
      </c>
      <c r="Q103" s="5">
        <v>24778449000</v>
      </c>
      <c r="R103" s="5">
        <v>15656367000</v>
      </c>
    </row>
    <row r="104" spans="3:18" ht="15.5" x14ac:dyDescent="0.35">
      <c r="C104" t="s">
        <v>110</v>
      </c>
      <c r="D104" s="5">
        <v>45985076000</v>
      </c>
      <c r="E104" s="5">
        <v>34838192000</v>
      </c>
      <c r="F104" s="5">
        <v>27412433000</v>
      </c>
      <c r="G104" s="5">
        <v>21921822000</v>
      </c>
      <c r="I104" s="5">
        <v>34838192000</v>
      </c>
      <c r="J104" s="5">
        <v>47683120000</v>
      </c>
      <c r="K104" s="5">
        <v>22667288000</v>
      </c>
      <c r="L104" s="5">
        <v>29773730000</v>
      </c>
      <c r="M104" s="5">
        <v>60378912000</v>
      </c>
      <c r="N104" s="5">
        <v>73941874000</v>
      </c>
      <c r="O104" s="5">
        <v>43551630000</v>
      </c>
      <c r="P104" s="5">
        <v>31648138000</v>
      </c>
      <c r="Q104" s="5">
        <v>40947870000</v>
      </c>
      <c r="R104" s="5">
        <v>34958077000</v>
      </c>
    </row>
    <row r="105" spans="3:18" ht="15.5" x14ac:dyDescent="0.35">
      <c r="C105" t="s">
        <v>109</v>
      </c>
      <c r="O105" s="5">
        <v>17104060000</v>
      </c>
    </row>
    <row r="106" spans="3:18" ht="15.5" x14ac:dyDescent="0.35">
      <c r="C106" t="s">
        <v>290</v>
      </c>
      <c r="D106" s="5">
        <v>32612336000</v>
      </c>
      <c r="E106" s="5">
        <v>31969578000</v>
      </c>
      <c r="F106" s="5">
        <v>32899043000</v>
      </c>
      <c r="G106" s="5">
        <v>32650920000</v>
      </c>
      <c r="I106" s="5">
        <v>31969578000</v>
      </c>
      <c r="J106" s="5">
        <v>35930926000</v>
      </c>
      <c r="K106" s="5">
        <v>32842051000</v>
      </c>
      <c r="L106" s="5">
        <v>37842523000</v>
      </c>
      <c r="M106" s="5">
        <v>45761180000</v>
      </c>
      <c r="N106" s="5">
        <v>40576617000</v>
      </c>
      <c r="O106" s="5">
        <v>17104060000</v>
      </c>
      <c r="P106" s="5">
        <v>16656997000</v>
      </c>
      <c r="Q106" s="5">
        <v>9837331000</v>
      </c>
      <c r="R106" s="5">
        <v>7814274000</v>
      </c>
    </row>
    <row r="107" spans="3:18" ht="15.5" x14ac:dyDescent="0.35">
      <c r="C107" t="s">
        <v>776</v>
      </c>
    </row>
    <row r="108" spans="3:18" ht="15.5" x14ac:dyDescent="0.35">
      <c r="C108" t="s">
        <v>113</v>
      </c>
    </row>
    <row r="109" spans="3:18" ht="15.5" x14ac:dyDescent="0.35">
      <c r="C109" t="s">
        <v>288</v>
      </c>
      <c r="K109" s="5">
        <v>78598000</v>
      </c>
      <c r="L109" s="5">
        <v>3231234000</v>
      </c>
      <c r="M109" s="5">
        <v>6356863000</v>
      </c>
      <c r="N109" s="5">
        <v>9244481000</v>
      </c>
      <c r="Q109" s="5">
        <v>16000000000</v>
      </c>
      <c r="R109" s="5">
        <v>24000000000</v>
      </c>
    </row>
    <row r="110" spans="3:18" ht="15.5" x14ac:dyDescent="0.35">
      <c r="C110" t="s">
        <v>450</v>
      </c>
      <c r="D110" s="5">
        <v>1380102000</v>
      </c>
      <c r="E110" s="5">
        <v>309242000</v>
      </c>
      <c r="F110" s="5">
        <v>448615000</v>
      </c>
      <c r="G110" s="5">
        <v>598953000</v>
      </c>
      <c r="I110" s="5">
        <v>309242000</v>
      </c>
      <c r="J110" s="5">
        <v>830162000</v>
      </c>
      <c r="K110" s="5">
        <v>514274000</v>
      </c>
      <c r="L110" s="5">
        <v>11198000</v>
      </c>
      <c r="M110" s="5">
        <v>255558000</v>
      </c>
      <c r="N110" s="5">
        <v>306067000</v>
      </c>
      <c r="O110" s="5">
        <v>16525101000</v>
      </c>
      <c r="P110" s="5">
        <v>1630324000</v>
      </c>
      <c r="Q110" s="5">
        <v>421671000</v>
      </c>
      <c r="R110" s="5">
        <v>93949000</v>
      </c>
    </row>
    <row r="111" spans="3:18" ht="15.5" x14ac:dyDescent="0.35">
      <c r="C111" t="s">
        <v>342</v>
      </c>
      <c r="Q111" s="5">
        <v>71965000</v>
      </c>
      <c r="R111" s="5">
        <v>103755000</v>
      </c>
    </row>
    <row r="112" spans="3:18" ht="15.5" x14ac:dyDescent="0.35">
      <c r="C112" t="s">
        <v>115</v>
      </c>
      <c r="D112" s="5">
        <v>37578851000</v>
      </c>
      <c r="E112" s="5">
        <v>33265736000</v>
      </c>
      <c r="F112" s="5">
        <v>27175058000</v>
      </c>
      <c r="G112" s="5">
        <v>26717495000</v>
      </c>
      <c r="I112" s="5">
        <v>33265736000</v>
      </c>
      <c r="J112" s="5">
        <v>26666538000</v>
      </c>
      <c r="K112" s="5">
        <v>23974238000</v>
      </c>
      <c r="L112" s="5">
        <v>21118230000</v>
      </c>
      <c r="M112" s="5">
        <v>17555320000</v>
      </c>
      <c r="N112" s="5">
        <v>14437087000</v>
      </c>
      <c r="O112" s="5">
        <v>5808654000</v>
      </c>
      <c r="P112" s="5">
        <v>1936647000</v>
      </c>
      <c r="Q112" s="5">
        <v>9393249000</v>
      </c>
      <c r="R112" s="5">
        <v>10839683000</v>
      </c>
    </row>
    <row r="113" spans="3:18" ht="15.5" x14ac:dyDescent="0.35">
      <c r="C113" t="s">
        <v>902</v>
      </c>
      <c r="D113" s="5">
        <v>118209000</v>
      </c>
      <c r="E113" s="5">
        <v>232875000</v>
      </c>
      <c r="F113" s="5">
        <v>13185000</v>
      </c>
      <c r="G113" s="5">
        <v>880271000</v>
      </c>
      <c r="I113" s="5">
        <v>232875000</v>
      </c>
      <c r="J113" s="5">
        <v>443452000</v>
      </c>
      <c r="K113" s="5">
        <v>706368000</v>
      </c>
      <c r="L113" s="5">
        <v>236651000</v>
      </c>
      <c r="M113" s="5">
        <v>199201000</v>
      </c>
      <c r="N113" s="5">
        <v>1589209000</v>
      </c>
      <c r="O113" s="5">
        <v>10379000</v>
      </c>
      <c r="P113" s="5">
        <v>1134727000</v>
      </c>
    </row>
    <row r="114" spans="3:18" ht="15.5" x14ac:dyDescent="0.35">
      <c r="C114" t="s">
        <v>116</v>
      </c>
      <c r="D114" s="5">
        <v>156173141000</v>
      </c>
      <c r="E114" s="5">
        <v>133900850000</v>
      </c>
      <c r="F114" s="5">
        <v>138342268000</v>
      </c>
      <c r="G114" s="5">
        <v>128670683000</v>
      </c>
      <c r="I114" s="5">
        <v>133900850000</v>
      </c>
      <c r="J114" s="5">
        <v>123124117000</v>
      </c>
      <c r="K114" s="5">
        <v>106643942000</v>
      </c>
      <c r="L114" s="5">
        <v>102104581000</v>
      </c>
      <c r="M114" s="5">
        <v>73569916000</v>
      </c>
      <c r="N114" s="5">
        <v>98153587000</v>
      </c>
      <c r="O114" s="5">
        <v>75959094000</v>
      </c>
      <c r="P114" s="5">
        <v>43288405000</v>
      </c>
      <c r="Q114" s="5">
        <v>58144361000</v>
      </c>
      <c r="R114" s="5">
        <v>56925862000</v>
      </c>
    </row>
    <row r="115" spans="3:18" ht="15.5" x14ac:dyDescent="0.35">
      <c r="C115" t="s">
        <v>117</v>
      </c>
      <c r="D115" s="5">
        <v>156173141000</v>
      </c>
      <c r="E115" s="5">
        <v>133900850000</v>
      </c>
      <c r="F115" s="5">
        <v>138342268000</v>
      </c>
      <c r="G115" s="5">
        <v>128670683000</v>
      </c>
      <c r="I115" s="5">
        <v>133900850000</v>
      </c>
      <c r="J115" s="5">
        <v>123124117000</v>
      </c>
      <c r="K115" s="5">
        <v>106643942000</v>
      </c>
      <c r="L115" s="5">
        <v>102104581000</v>
      </c>
      <c r="M115" s="5">
        <v>73569916000</v>
      </c>
      <c r="N115" s="5">
        <v>98153587000</v>
      </c>
      <c r="O115" s="5">
        <v>75959094000</v>
      </c>
      <c r="P115" s="5">
        <v>43288405000</v>
      </c>
      <c r="Q115" s="5">
        <v>58144361000</v>
      </c>
      <c r="R115" s="5">
        <v>56925862000</v>
      </c>
    </row>
    <row r="116" spans="3:18" ht="15.5" x14ac:dyDescent="0.35">
      <c r="C116" t="s">
        <v>119</v>
      </c>
    </row>
    <row r="117" spans="3:18" ht="15.5" x14ac:dyDescent="0.35">
      <c r="C117" t="s">
        <v>120</v>
      </c>
      <c r="D117" s="5">
        <v>118450562000</v>
      </c>
      <c r="E117" s="5">
        <v>95789320000</v>
      </c>
      <c r="F117" s="5">
        <v>99679215000</v>
      </c>
      <c r="G117" s="5">
        <v>90028985000</v>
      </c>
      <c r="I117" s="5">
        <v>95789320000</v>
      </c>
      <c r="J117" s="5">
        <v>83168134000</v>
      </c>
      <c r="K117" s="5">
        <v>79401061000</v>
      </c>
      <c r="L117" s="5">
        <v>74590551000</v>
      </c>
      <c r="M117" s="5">
        <v>73569916000</v>
      </c>
      <c r="N117" s="5">
        <v>98153587000</v>
      </c>
      <c r="O117" s="5">
        <v>75959094000</v>
      </c>
      <c r="P117" s="5">
        <v>42940989000</v>
      </c>
      <c r="Q117" s="5">
        <v>56531934000</v>
      </c>
      <c r="R117" s="5">
        <v>54503561000</v>
      </c>
    </row>
    <row r="118" spans="3:18" ht="15.5" x14ac:dyDescent="0.35">
      <c r="C118" t="s">
        <v>118</v>
      </c>
      <c r="D118" s="5">
        <v>29737750000</v>
      </c>
      <c r="E118" s="5">
        <v>29368500000</v>
      </c>
      <c r="F118" s="5">
        <v>29190000000</v>
      </c>
      <c r="G118" s="5">
        <v>28407750000</v>
      </c>
      <c r="I118" s="5">
        <v>29368500000</v>
      </c>
      <c r="J118" s="5">
        <v>28283500000</v>
      </c>
      <c r="K118" s="5">
        <v>26978000000</v>
      </c>
      <c r="L118" s="5">
        <v>27464030000</v>
      </c>
      <c r="R118" s="5">
        <v>125199000</v>
      </c>
    </row>
    <row r="119" spans="3:18" ht="15.5" x14ac:dyDescent="0.35">
      <c r="C119" t="s">
        <v>293</v>
      </c>
      <c r="D119" s="5">
        <v>7505466000</v>
      </c>
      <c r="E119" s="5">
        <v>8468291000</v>
      </c>
      <c r="F119" s="5">
        <v>9209786000</v>
      </c>
      <c r="G119" s="5">
        <v>9977585000</v>
      </c>
      <c r="I119" s="5">
        <v>8468291000</v>
      </c>
      <c r="J119" s="5">
        <v>11441081000</v>
      </c>
      <c r="P119" s="5">
        <v>347416000</v>
      </c>
      <c r="Q119" s="5">
        <v>1612427000</v>
      </c>
      <c r="R119" s="5">
        <v>2297102000</v>
      </c>
    </row>
    <row r="120" spans="3:18" ht="15.5" x14ac:dyDescent="0.35">
      <c r="C120" t="s">
        <v>121</v>
      </c>
      <c r="D120" s="5">
        <v>591606480000</v>
      </c>
      <c r="E120" s="5">
        <v>535640286000</v>
      </c>
      <c r="F120" s="5">
        <v>465463155000</v>
      </c>
      <c r="G120" s="5">
        <v>499206556000</v>
      </c>
      <c r="I120" s="5">
        <v>535640286000</v>
      </c>
      <c r="J120" s="5">
        <v>623366866000</v>
      </c>
      <c r="K120" s="5">
        <v>565828079000</v>
      </c>
      <c r="L120" s="5">
        <v>594336031000</v>
      </c>
      <c r="M120" s="5">
        <v>500347722000</v>
      </c>
      <c r="N120" s="5">
        <v>492491798000</v>
      </c>
      <c r="O120" s="5">
        <v>670694230000</v>
      </c>
      <c r="P120" s="5">
        <v>751597581000</v>
      </c>
      <c r="Q120" s="5">
        <v>503770336000</v>
      </c>
      <c r="R120" s="5">
        <v>561821439000</v>
      </c>
    </row>
    <row r="121" spans="3:18" ht="15.5" x14ac:dyDescent="0.35">
      <c r="C121" t="s">
        <v>122</v>
      </c>
    </row>
    <row r="122" spans="3:18" ht="15.5" x14ac:dyDescent="0.35">
      <c r="C122" t="s">
        <v>123</v>
      </c>
      <c r="D122" s="5">
        <v>187500000000</v>
      </c>
      <c r="E122" s="5">
        <v>187500000000</v>
      </c>
      <c r="F122" s="5">
        <v>187500000000</v>
      </c>
      <c r="G122" s="5">
        <v>187500000000</v>
      </c>
      <c r="I122" s="5">
        <v>187500000000</v>
      </c>
      <c r="J122" s="5">
        <v>187500000000</v>
      </c>
      <c r="K122" s="5">
        <v>187500000000</v>
      </c>
      <c r="L122" s="5">
        <v>187500000000</v>
      </c>
      <c r="M122" s="5">
        <v>187500000000</v>
      </c>
      <c r="N122" s="5">
        <v>187500000000</v>
      </c>
      <c r="O122" s="5">
        <v>187500000000</v>
      </c>
      <c r="P122" s="5">
        <v>187500000000</v>
      </c>
      <c r="Q122" s="5">
        <v>187500000000</v>
      </c>
      <c r="R122" s="5">
        <v>150000000000</v>
      </c>
    </row>
    <row r="123" spans="3:18" ht="15.5" x14ac:dyDescent="0.35">
      <c r="C123" t="s">
        <v>124</v>
      </c>
      <c r="D123" s="5">
        <v>401027037000</v>
      </c>
      <c r="E123" s="5">
        <v>401027037000</v>
      </c>
      <c r="F123" s="5">
        <v>401027037000</v>
      </c>
      <c r="G123" s="5">
        <v>401027037000</v>
      </c>
      <c r="I123" s="5">
        <v>401027037000</v>
      </c>
      <c r="J123" s="5">
        <v>401027037000</v>
      </c>
      <c r="K123" s="5">
        <v>401027037000</v>
      </c>
      <c r="L123" s="5">
        <v>401027037000</v>
      </c>
      <c r="M123" s="5">
        <v>401027051000</v>
      </c>
      <c r="N123" s="5">
        <v>401027051000</v>
      </c>
      <c r="O123" s="5">
        <v>267714507000</v>
      </c>
      <c r="P123" s="5">
        <v>267714507000</v>
      </c>
      <c r="Q123" s="5">
        <v>267714507000</v>
      </c>
      <c r="R123" s="5">
        <v>114318228000</v>
      </c>
    </row>
    <row r="124" spans="3:18" ht="15.5" x14ac:dyDescent="0.35">
      <c r="C124" t="s">
        <v>903</v>
      </c>
      <c r="D124" s="5">
        <v>401027037000</v>
      </c>
      <c r="E124" s="5">
        <v>401027037000</v>
      </c>
      <c r="F124" s="5">
        <v>401027037000</v>
      </c>
      <c r="G124" s="5">
        <v>401027037000</v>
      </c>
      <c r="I124" s="5">
        <v>401027037000</v>
      </c>
      <c r="J124" s="5">
        <v>401027037000</v>
      </c>
      <c r="K124" s="5">
        <v>401027037000</v>
      </c>
      <c r="L124" s="5">
        <v>401027037000</v>
      </c>
      <c r="M124" s="5">
        <v>401027051000</v>
      </c>
      <c r="N124" s="5">
        <v>401027051000</v>
      </c>
      <c r="O124" s="5">
        <v>267714507000</v>
      </c>
      <c r="P124" s="5">
        <v>267714507000</v>
      </c>
      <c r="Q124" s="5">
        <v>267714507000</v>
      </c>
      <c r="R124" s="5">
        <v>114318228000</v>
      </c>
    </row>
    <row r="125" spans="3:18" ht="15.5" x14ac:dyDescent="0.35">
      <c r="C125" t="s">
        <v>125</v>
      </c>
      <c r="D125" s="5">
        <v>1986299616000</v>
      </c>
      <c r="E125" s="5">
        <v>1857039604000</v>
      </c>
      <c r="F125" s="5">
        <v>1752909222000</v>
      </c>
      <c r="G125" s="5">
        <v>1638785481000</v>
      </c>
      <c r="I125" s="5">
        <v>1857039604000</v>
      </c>
      <c r="J125" s="5">
        <v>1850646789000</v>
      </c>
      <c r="K125" s="5">
        <v>1662065228000</v>
      </c>
      <c r="L125" s="5">
        <v>1465024238000</v>
      </c>
      <c r="M125" s="5">
        <v>1306246454000</v>
      </c>
      <c r="N125" s="5">
        <v>1053779102000</v>
      </c>
      <c r="O125" s="5">
        <v>785077462000</v>
      </c>
      <c r="P125" s="5">
        <v>648818828000</v>
      </c>
      <c r="Q125" s="5">
        <v>386675816000</v>
      </c>
      <c r="R125" s="5">
        <v>158810440000</v>
      </c>
    </row>
    <row r="126" spans="3:18" ht="15.5" x14ac:dyDescent="0.35">
      <c r="C126" t="s">
        <v>294</v>
      </c>
      <c r="D126" s="5">
        <v>24000000000</v>
      </c>
      <c r="E126" s="5">
        <v>24000000000</v>
      </c>
      <c r="F126" s="5">
        <v>24000000000</v>
      </c>
      <c r="G126" s="5">
        <v>24000000000</v>
      </c>
      <c r="I126" s="5">
        <v>24000000000</v>
      </c>
      <c r="J126" s="5">
        <v>21000000000</v>
      </c>
      <c r="K126" s="5">
        <v>18000000000</v>
      </c>
      <c r="L126" s="5">
        <v>15000000000</v>
      </c>
      <c r="M126" s="5">
        <v>12000000000</v>
      </c>
      <c r="N126" s="5">
        <v>9000000000</v>
      </c>
    </row>
    <row r="127" spans="3:18" ht="15.5" x14ac:dyDescent="0.35">
      <c r="C127" t="s">
        <v>295</v>
      </c>
      <c r="D127" s="5">
        <v>1962299616000</v>
      </c>
      <c r="E127" s="5">
        <v>1833039604000</v>
      </c>
      <c r="F127" s="5">
        <v>1728909222000</v>
      </c>
      <c r="G127" s="5">
        <v>1614785481000</v>
      </c>
      <c r="I127" s="5">
        <v>1833039604000</v>
      </c>
      <c r="J127" s="5">
        <v>1829646789000</v>
      </c>
      <c r="K127" s="5">
        <v>1644065228000</v>
      </c>
      <c r="L127" s="5">
        <v>1450024238000</v>
      </c>
      <c r="M127" s="5">
        <v>1294246454000</v>
      </c>
      <c r="N127" s="5">
        <v>1044779102000</v>
      </c>
    </row>
    <row r="128" spans="3:18" ht="15.5" x14ac:dyDescent="0.35">
      <c r="C128" t="s">
        <v>296</v>
      </c>
      <c r="D128" s="5">
        <v>1986299616000</v>
      </c>
      <c r="E128" s="5">
        <v>1857039604000</v>
      </c>
      <c r="F128" s="5">
        <v>1752909222000</v>
      </c>
      <c r="G128" s="5">
        <v>1638785481000</v>
      </c>
      <c r="I128" s="5">
        <v>1857039604000</v>
      </c>
      <c r="J128" s="5">
        <v>1850646789000</v>
      </c>
      <c r="K128" s="5">
        <v>1662065228000</v>
      </c>
      <c r="L128" s="5">
        <v>1465024238000</v>
      </c>
      <c r="M128" s="5">
        <v>1306246454000</v>
      </c>
      <c r="N128" s="5">
        <v>1053779102000</v>
      </c>
      <c r="O128" s="5">
        <v>785077462000</v>
      </c>
      <c r="P128" s="5">
        <v>648818828000</v>
      </c>
      <c r="Q128" s="5">
        <v>386675816000</v>
      </c>
      <c r="R128" s="5">
        <v>158810440000</v>
      </c>
    </row>
    <row r="129" spans="2:18" ht="15.5" x14ac:dyDescent="0.35">
      <c r="C129" t="s">
        <v>297</v>
      </c>
      <c r="D129" s="5">
        <v>8028564000</v>
      </c>
      <c r="E129" s="5">
        <v>7389531000</v>
      </c>
      <c r="F129" s="5">
        <v>7095597000</v>
      </c>
      <c r="G129" s="5">
        <v>6566352000</v>
      </c>
      <c r="I129" s="5">
        <v>7389531000</v>
      </c>
      <c r="J129" s="5">
        <v>7843955000</v>
      </c>
      <c r="K129" s="5">
        <v>6868476000</v>
      </c>
      <c r="L129" s="5">
        <v>7209250000</v>
      </c>
      <c r="M129" s="5">
        <v>6532911000</v>
      </c>
      <c r="N129" s="5">
        <v>6119430000</v>
      </c>
      <c r="O129" s="5">
        <v>5688330000</v>
      </c>
      <c r="P129" s="5">
        <v>25010111000</v>
      </c>
      <c r="Q129" s="5">
        <v>22940607000</v>
      </c>
      <c r="R129" s="5">
        <v>20137888000</v>
      </c>
    </row>
    <row r="130" spans="2:18" ht="15.5" x14ac:dyDescent="0.35">
      <c r="C130" t="s">
        <v>9</v>
      </c>
      <c r="D130" s="5">
        <v>3071440719000</v>
      </c>
      <c r="E130" s="5">
        <v>2945168262000</v>
      </c>
      <c r="F130" s="5">
        <v>2849726860000</v>
      </c>
      <c r="G130" s="5">
        <v>2740657679000</v>
      </c>
      <c r="I130" s="5">
        <v>2931708216000</v>
      </c>
      <c r="J130" s="5">
        <v>2944076658000</v>
      </c>
      <c r="K130" s="5">
        <v>2630524565000</v>
      </c>
      <c r="L130" s="5">
        <v>2446027106000</v>
      </c>
      <c r="M130" s="5">
        <v>2295611941000</v>
      </c>
      <c r="N130" s="5">
        <v>1928809281000</v>
      </c>
      <c r="O130" s="5">
        <v>1668225498000</v>
      </c>
      <c r="P130" s="5">
        <v>1544137386000</v>
      </c>
      <c r="Q130" s="5">
        <v>1319914425000</v>
      </c>
      <c r="R130" s="5">
        <v>791441732000</v>
      </c>
    </row>
    <row r="131" spans="2:18" ht="15.5" x14ac:dyDescent="0.35">
      <c r="C131" t="s">
        <v>126</v>
      </c>
      <c r="D131" s="5">
        <v>3663047199000</v>
      </c>
      <c r="E131" s="5">
        <v>3480808548000</v>
      </c>
      <c r="F131" s="5">
        <v>3315190015000</v>
      </c>
      <c r="G131" s="5">
        <v>3239864235000</v>
      </c>
      <c r="I131" s="5">
        <v>3467348502000</v>
      </c>
      <c r="J131" s="5">
        <v>3567443524000</v>
      </c>
      <c r="K131" s="5">
        <v>3196352644000</v>
      </c>
      <c r="L131" s="5">
        <v>3040363137000</v>
      </c>
      <c r="M131" s="5">
        <v>2795959663000</v>
      </c>
      <c r="N131" s="5">
        <v>2421301079000</v>
      </c>
      <c r="O131" s="5">
        <v>2338919728000</v>
      </c>
      <c r="P131" s="5">
        <v>2295734967000</v>
      </c>
      <c r="Q131" s="5">
        <v>1823684761000</v>
      </c>
      <c r="R131" s="5">
        <v>1353263171000</v>
      </c>
    </row>
    <row r="132" spans="2:18" ht="15.5" x14ac:dyDescent="0.35">
      <c r="C132" t="s">
        <v>127</v>
      </c>
      <c r="D132" s="5">
        <v>7500000000</v>
      </c>
      <c r="E132" s="5">
        <v>7500000000</v>
      </c>
      <c r="F132" s="5">
        <v>7500000000</v>
      </c>
      <c r="G132" s="5">
        <v>7500000000</v>
      </c>
      <c r="I132" s="5">
        <v>7500000000</v>
      </c>
      <c r="J132" s="5">
        <v>7500000000</v>
      </c>
      <c r="K132" s="5">
        <v>1875000000</v>
      </c>
      <c r="L132" s="5">
        <v>1875000000</v>
      </c>
      <c r="M132" s="5">
        <v>1875000000</v>
      </c>
      <c r="N132" s="5">
        <v>1875000000</v>
      </c>
      <c r="O132" s="5">
        <v>1875000000</v>
      </c>
      <c r="P132" s="5">
        <v>1875000000</v>
      </c>
      <c r="Q132" s="5">
        <v>1500000000</v>
      </c>
      <c r="R132" s="5">
        <v>150000</v>
      </c>
    </row>
    <row r="134" spans="2:18" ht="15.5" x14ac:dyDescent="0.35">
      <c r="B134" t="s">
        <v>128</v>
      </c>
      <c r="C134" t="s">
        <v>129</v>
      </c>
      <c r="D134" s="5">
        <v>57276527000</v>
      </c>
      <c r="E134" s="5">
        <v>72746928000</v>
      </c>
      <c r="F134" s="5">
        <v>238309367000</v>
      </c>
      <c r="G134" s="5">
        <v>69280286000</v>
      </c>
      <c r="I134" s="5">
        <v>386949874000</v>
      </c>
      <c r="J134" s="5">
        <v>499885577000</v>
      </c>
      <c r="K134" s="5">
        <v>508727345000</v>
      </c>
      <c r="L134" s="5">
        <v>209776561000</v>
      </c>
      <c r="M134" s="5">
        <v>142033597000</v>
      </c>
      <c r="N134" s="5">
        <v>536058768000</v>
      </c>
      <c r="O134" s="5">
        <v>550462013000</v>
      </c>
      <c r="P134" s="5">
        <v>-259927455000</v>
      </c>
      <c r="Q134" s="5">
        <v>147174123000</v>
      </c>
      <c r="R134" s="5">
        <v>89994877000</v>
      </c>
    </row>
    <row r="135" spans="2:18" ht="15.5" x14ac:dyDescent="0.35">
      <c r="C135" t="s">
        <v>298</v>
      </c>
      <c r="D135" s="5">
        <v>1288590772000</v>
      </c>
      <c r="E135" s="5">
        <v>1276174025000</v>
      </c>
      <c r="F135" s="5">
        <v>1356484212000</v>
      </c>
      <c r="G135" s="5">
        <v>1296019980000</v>
      </c>
      <c r="I135" s="5">
        <v>5187079469000</v>
      </c>
      <c r="J135" s="5">
        <v>5216939086000</v>
      </c>
      <c r="K135" s="5">
        <v>4679409106000</v>
      </c>
      <c r="L135" s="5">
        <v>5021238841000</v>
      </c>
      <c r="M135" s="5">
        <v>4381886944000</v>
      </c>
      <c r="N135" s="5">
        <v>3909329718000</v>
      </c>
      <c r="O135" s="5">
        <v>4661186425000</v>
      </c>
      <c r="P135" s="5">
        <v>4292206700000</v>
      </c>
      <c r="Q135" s="5">
        <v>3435772540000</v>
      </c>
      <c r="R135" s="5">
        <v>3168994943000</v>
      </c>
    </row>
    <row r="136" spans="2:18" ht="15.5" x14ac:dyDescent="0.35">
      <c r="C136" t="s">
        <v>300</v>
      </c>
      <c r="D136" s="5">
        <v>-995680793000</v>
      </c>
      <c r="E136" s="5">
        <v>-1030647653000</v>
      </c>
      <c r="F136" s="5">
        <v>-970288929000</v>
      </c>
      <c r="G136" s="5">
        <v>-1034565050000</v>
      </c>
      <c r="I136" s="5">
        <v>-4051881613000</v>
      </c>
      <c r="J136" s="5">
        <v>-4056945523000</v>
      </c>
      <c r="K136" s="5">
        <v>-3520131534000</v>
      </c>
      <c r="L136" s="5">
        <v>-4135952849000</v>
      </c>
      <c r="M136" s="5">
        <v>-3707582381000</v>
      </c>
      <c r="N136" s="5">
        <v>-2958642048000</v>
      </c>
      <c r="O136" s="5">
        <v>-3651067599000</v>
      </c>
      <c r="P136" s="5">
        <v>-4086309182000</v>
      </c>
      <c r="Q136" s="5">
        <v>-2991784016000</v>
      </c>
      <c r="R136" s="5">
        <v>-2926971942000</v>
      </c>
    </row>
    <row r="137" spans="2:18" ht="15.5" x14ac:dyDescent="0.35">
      <c r="C137" t="s">
        <v>904</v>
      </c>
      <c r="D137" s="5">
        <v>-155712167000</v>
      </c>
      <c r="E137" s="5">
        <v>-106449953000</v>
      </c>
      <c r="F137" s="5">
        <v>-97579802000</v>
      </c>
      <c r="G137" s="5">
        <v>-98438971000</v>
      </c>
      <c r="I137" s="5">
        <v>-461133547000</v>
      </c>
      <c r="J137" s="5">
        <v>-424616564000</v>
      </c>
      <c r="K137" s="5">
        <v>-389613778000</v>
      </c>
      <c r="L137" s="5">
        <v>-359504128000</v>
      </c>
      <c r="M137" s="5">
        <v>-315565824000</v>
      </c>
      <c r="N137" s="5">
        <v>-102260466000</v>
      </c>
      <c r="O137" s="5">
        <v>-132155764000</v>
      </c>
      <c r="P137" s="5">
        <v>-199427078000</v>
      </c>
    </row>
    <row r="138" spans="2:18" ht="15.5" x14ac:dyDescent="0.35">
      <c r="C138" t="s">
        <v>905</v>
      </c>
      <c r="D138" s="5">
        <v>-53842139000</v>
      </c>
      <c r="E138" s="5">
        <v>-40538894000</v>
      </c>
      <c r="F138" s="5">
        <v>-29046941000</v>
      </c>
      <c r="G138" s="5">
        <v>-58986447000</v>
      </c>
      <c r="I138" s="5">
        <v>-177678270000</v>
      </c>
      <c r="J138" s="5">
        <v>-159915391000</v>
      </c>
      <c r="K138" s="5">
        <v>-154568210000</v>
      </c>
      <c r="L138" s="5">
        <v>-170735477000</v>
      </c>
      <c r="M138" s="5">
        <v>-142742453000</v>
      </c>
      <c r="N138" s="5">
        <v>-278840822000</v>
      </c>
      <c r="O138" s="5">
        <v>-242505457000</v>
      </c>
      <c r="P138" s="5">
        <v>-127671760000</v>
      </c>
      <c r="Q138" s="5">
        <v>-180090268000</v>
      </c>
      <c r="R138" s="5">
        <v>-145590496000</v>
      </c>
    </row>
    <row r="139" spans="2:18" ht="15.5" x14ac:dyDescent="0.35">
      <c r="C139" t="s">
        <v>906</v>
      </c>
      <c r="D139" s="5">
        <v>11278816000</v>
      </c>
      <c r="E139" s="5">
        <v>5885043000</v>
      </c>
      <c r="F139" s="5">
        <v>2178732000</v>
      </c>
      <c r="G139" s="5">
        <v>10139577000</v>
      </c>
      <c r="I139" s="5">
        <v>23826357000</v>
      </c>
      <c r="J139" s="5">
        <v>10019018000</v>
      </c>
      <c r="K139" s="5">
        <v>17484325000</v>
      </c>
      <c r="L139" s="5">
        <v>11124294000</v>
      </c>
      <c r="M139" s="5">
        <v>23044516000</v>
      </c>
      <c r="N139" s="5">
        <v>16991046000</v>
      </c>
      <c r="O139" s="5">
        <v>21991284000</v>
      </c>
      <c r="P139" s="5">
        <v>10693801000</v>
      </c>
      <c r="Q139" s="5">
        <v>8103577000</v>
      </c>
      <c r="R139" s="5">
        <v>64876581000</v>
      </c>
    </row>
    <row r="140" spans="2:18" ht="15.5" x14ac:dyDescent="0.35">
      <c r="C140" t="s">
        <v>907</v>
      </c>
      <c r="D140" s="5">
        <v>-36964274000</v>
      </c>
      <c r="E140" s="5">
        <v>-33048546000</v>
      </c>
      <c r="F140" s="5">
        <v>-30133356000</v>
      </c>
      <c r="G140" s="5">
        <v>-54154674000</v>
      </c>
      <c r="I140" s="5">
        <v>-150637605000</v>
      </c>
      <c r="J140" s="5">
        <v>-111376469000</v>
      </c>
      <c r="K140" s="5">
        <v>-122491893000</v>
      </c>
      <c r="L140" s="5">
        <v>-152887833000</v>
      </c>
      <c r="M140" s="5">
        <v>-126175182000</v>
      </c>
      <c r="N140" s="5">
        <v>-50785239000</v>
      </c>
      <c r="O140" s="5">
        <v>-95125457000</v>
      </c>
      <c r="P140" s="5">
        <v>-144430374000</v>
      </c>
      <c r="Q140" s="5">
        <v>-103024923000</v>
      </c>
      <c r="R140" s="5">
        <v>-27680042000</v>
      </c>
    </row>
    <row r="141" spans="2:18" ht="15.5" x14ac:dyDescent="0.35">
      <c r="C141" t="s">
        <v>908</v>
      </c>
      <c r="E141" s="5">
        <v>122838000</v>
      </c>
      <c r="F141" s="5">
        <v>7651642000</v>
      </c>
      <c r="G141" s="5">
        <v>851714000</v>
      </c>
      <c r="I141" s="5">
        <v>10826616000</v>
      </c>
      <c r="J141" s="5">
        <v>21649118000</v>
      </c>
      <c r="K141" s="5">
        <v>913266000</v>
      </c>
      <c r="L141" s="5">
        <v>3211030000</v>
      </c>
      <c r="M141" s="5">
        <v>25351316000</v>
      </c>
    </row>
    <row r="142" spans="2:18" ht="15.5" x14ac:dyDescent="0.35">
      <c r="C142" t="s">
        <v>909</v>
      </c>
      <c r="D142" s="5">
        <v>4592357000</v>
      </c>
      <c r="E142" s="5">
        <v>3937427000</v>
      </c>
      <c r="F142" s="5">
        <v>1778801000</v>
      </c>
      <c r="G142" s="5">
        <v>11437511000</v>
      </c>
      <c r="I142" s="5">
        <v>20016222000</v>
      </c>
      <c r="J142" s="5">
        <v>20301187000</v>
      </c>
      <c r="K142" s="5">
        <v>11687717000</v>
      </c>
      <c r="L142" s="5">
        <v>8903037000</v>
      </c>
      <c r="M142" s="5">
        <v>15491703000</v>
      </c>
      <c r="N142" s="5">
        <v>15512991000</v>
      </c>
      <c r="O142" s="5">
        <v>10860895000</v>
      </c>
      <c r="P142" s="5">
        <v>14382628000</v>
      </c>
    </row>
    <row r="143" spans="2:18" ht="15.5" x14ac:dyDescent="0.35">
      <c r="C143" t="s">
        <v>910</v>
      </c>
      <c r="D143" s="5">
        <v>-4986045000</v>
      </c>
      <c r="E143" s="5">
        <v>-2687359000</v>
      </c>
      <c r="F143" s="5">
        <v>-2734992000</v>
      </c>
      <c r="G143" s="5">
        <v>-3023354000</v>
      </c>
      <c r="I143" s="5">
        <v>-13467755000</v>
      </c>
      <c r="J143" s="5">
        <v>-16168885000</v>
      </c>
      <c r="K143" s="5">
        <v>-13961654000</v>
      </c>
      <c r="L143" s="5">
        <v>-15620354000</v>
      </c>
      <c r="M143" s="5">
        <v>-11675042000</v>
      </c>
      <c r="N143" s="5">
        <v>-15246412000</v>
      </c>
      <c r="O143" s="5">
        <v>-22722314000</v>
      </c>
      <c r="P143" s="5">
        <v>-19372190000</v>
      </c>
      <c r="Q143" s="5">
        <v>-21802787000</v>
      </c>
      <c r="R143" s="5">
        <v>-43634167000</v>
      </c>
    </row>
    <row r="144" spans="2:18" ht="15.5" x14ac:dyDescent="0.35">
      <c r="C144" t="s">
        <v>152</v>
      </c>
      <c r="D144" s="5">
        <v>61649820000</v>
      </c>
      <c r="E144" s="5">
        <v>44848317000</v>
      </c>
      <c r="F144" s="5">
        <v>-82112005000</v>
      </c>
      <c r="G144" s="5">
        <v>-397723980000</v>
      </c>
      <c r="I144" s="5">
        <v>-455839117000</v>
      </c>
      <c r="J144" s="5">
        <v>-315398402000</v>
      </c>
      <c r="K144" s="5">
        <v>-241531148000</v>
      </c>
      <c r="L144" s="5">
        <v>-117019757000</v>
      </c>
      <c r="M144" s="5">
        <v>-194481715000</v>
      </c>
      <c r="N144" s="5">
        <v>-269671963000</v>
      </c>
      <c r="O144" s="5">
        <v>-240739391000</v>
      </c>
      <c r="P144" s="5">
        <v>83361527000</v>
      </c>
      <c r="Q144" s="5">
        <v>174689961000</v>
      </c>
      <c r="R144" s="5">
        <v>5325780000</v>
      </c>
    </row>
    <row r="145" spans="3:18" ht="15.5" x14ac:dyDescent="0.35">
      <c r="C145" t="s">
        <v>142</v>
      </c>
      <c r="D145" s="5">
        <v>-57887304000</v>
      </c>
      <c r="E145" s="5">
        <v>-79508648000</v>
      </c>
      <c r="F145" s="5">
        <v>-97838201000</v>
      </c>
      <c r="G145" s="5">
        <v>381740908000</v>
      </c>
      <c r="I145" s="5">
        <v>176800106000</v>
      </c>
      <c r="J145" s="5">
        <v>-422674461000</v>
      </c>
      <c r="K145" s="5">
        <v>-143796240000</v>
      </c>
      <c r="L145" s="5">
        <v>-24635528000</v>
      </c>
      <c r="M145" s="5">
        <v>-254073970000</v>
      </c>
      <c r="N145" s="5">
        <v>-175429376000</v>
      </c>
      <c r="O145" s="5">
        <v>-148272125000</v>
      </c>
      <c r="P145" s="5">
        <v>41350508000</v>
      </c>
      <c r="Q145" s="5">
        <v>-24788955000</v>
      </c>
      <c r="R145" s="5">
        <v>-89286791000</v>
      </c>
    </row>
    <row r="146" spans="3:18" ht="15.5" x14ac:dyDescent="0.35">
      <c r="C146" t="s">
        <v>151</v>
      </c>
      <c r="D146" s="5">
        <v>-15377581000</v>
      </c>
      <c r="E146" s="5">
        <v>-6141148000</v>
      </c>
      <c r="F146" s="5">
        <v>-28731702000</v>
      </c>
      <c r="G146" s="5">
        <v>-16323814000</v>
      </c>
      <c r="I146" s="5">
        <v>-69223310000</v>
      </c>
      <c r="J146" s="5">
        <v>-48967076000</v>
      </c>
      <c r="K146" s="5">
        <v>-70647212000</v>
      </c>
      <c r="L146" s="5">
        <v>-97094283000</v>
      </c>
      <c r="M146" s="5">
        <v>-222752948000</v>
      </c>
      <c r="N146" s="5">
        <v>-97028814000</v>
      </c>
      <c r="O146" s="5">
        <v>-151566048000</v>
      </c>
      <c r="P146" s="5">
        <v>-77881008000</v>
      </c>
      <c r="Q146" s="5">
        <v>-35691679000</v>
      </c>
      <c r="R146" s="5">
        <v>-50277906000</v>
      </c>
    </row>
    <row r="147" spans="3:18" ht="15.5" x14ac:dyDescent="0.35">
      <c r="C147" t="s">
        <v>514</v>
      </c>
      <c r="D147" s="5">
        <v>665932000</v>
      </c>
      <c r="E147" s="5">
        <v>1065960000</v>
      </c>
      <c r="F147" s="5">
        <v>1352251000</v>
      </c>
      <c r="G147" s="5">
        <v>105224000</v>
      </c>
      <c r="I147" s="5">
        <v>3462341000</v>
      </c>
      <c r="J147" s="5">
        <v>1898350000</v>
      </c>
      <c r="K147" s="5">
        <v>878825000</v>
      </c>
      <c r="L147" s="5">
        <v>2465922000</v>
      </c>
      <c r="M147" s="5">
        <v>2117377000</v>
      </c>
      <c r="N147" s="5">
        <v>6206251000</v>
      </c>
      <c r="O147" s="5">
        <v>3396610000</v>
      </c>
      <c r="P147" s="5">
        <v>104131711000</v>
      </c>
      <c r="Q147" s="5">
        <v>2659289000</v>
      </c>
      <c r="R147" s="5">
        <v>9598782000</v>
      </c>
    </row>
    <row r="148" spans="3:18" ht="15.5" x14ac:dyDescent="0.35">
      <c r="C148" t="s">
        <v>309</v>
      </c>
      <c r="R148" s="5">
        <v>-1758041000</v>
      </c>
    </row>
    <row r="149" spans="3:18" ht="15.5" x14ac:dyDescent="0.35">
      <c r="C149" t="s">
        <v>353</v>
      </c>
      <c r="E149" s="5">
        <v>222000000</v>
      </c>
      <c r="F149" s="5">
        <v>-122000000</v>
      </c>
      <c r="I149" s="5">
        <v>100000000</v>
      </c>
      <c r="J149" s="5">
        <v>74370000</v>
      </c>
      <c r="K149" s="5">
        <v>-4203113000</v>
      </c>
      <c r="L149" s="5">
        <v>-845197000</v>
      </c>
      <c r="M149" s="5">
        <v>-212470000</v>
      </c>
      <c r="N149" s="5">
        <v>-589896000</v>
      </c>
      <c r="O149" s="5">
        <v>-420068000</v>
      </c>
      <c r="P149" s="5">
        <v>-40289000</v>
      </c>
      <c r="Q149" s="5">
        <v>-234048000</v>
      </c>
      <c r="R149" s="5">
        <v>-49251399000</v>
      </c>
    </row>
    <row r="150" spans="3:18" ht="15.5" x14ac:dyDescent="0.35">
      <c r="C150" t="s">
        <v>911</v>
      </c>
    </row>
    <row r="151" spans="3:18" ht="15.5" x14ac:dyDescent="0.35">
      <c r="C151" t="s">
        <v>831</v>
      </c>
      <c r="D151" s="5">
        <v>-1708568000</v>
      </c>
      <c r="E151" s="5">
        <v>-336807000</v>
      </c>
      <c r="F151" s="5">
        <v>-131750000</v>
      </c>
      <c r="G151" s="5">
        <v>-324650000</v>
      </c>
      <c r="I151" s="5">
        <v>-857832000</v>
      </c>
      <c r="J151" s="5">
        <v>-2193578000</v>
      </c>
    </row>
    <row r="152" spans="3:18" ht="15.5" x14ac:dyDescent="0.35">
      <c r="C152" t="s">
        <v>150</v>
      </c>
      <c r="D152" s="5">
        <v>-15037380000</v>
      </c>
      <c r="E152" s="5">
        <v>-5035591000</v>
      </c>
      <c r="I152" s="5">
        <v>-5035591000</v>
      </c>
      <c r="K152" s="5">
        <v>-32500000</v>
      </c>
      <c r="L152" s="5">
        <v>-97500000</v>
      </c>
      <c r="M152" s="5">
        <v>-7635536000</v>
      </c>
      <c r="N152" s="5">
        <v>-117754000</v>
      </c>
      <c r="O152" s="5">
        <v>-134824000</v>
      </c>
    </row>
    <row r="153" spans="3:18" ht="15.5" x14ac:dyDescent="0.35">
      <c r="C153" t="s">
        <v>912</v>
      </c>
      <c r="N153" s="5">
        <v>3272727000</v>
      </c>
    </row>
    <row r="154" spans="3:18" ht="15.5" x14ac:dyDescent="0.35">
      <c r="C154" t="s">
        <v>913</v>
      </c>
      <c r="D154" s="5">
        <v>-42998987000</v>
      </c>
      <c r="E154" s="5">
        <v>194141498000</v>
      </c>
      <c r="F154" s="5">
        <v>-70205000000</v>
      </c>
    </row>
    <row r="155" spans="3:18" ht="15.5" x14ac:dyDescent="0.35">
      <c r="C155" t="s">
        <v>914</v>
      </c>
      <c r="D155" s="5">
        <v>-192720000</v>
      </c>
      <c r="E155" s="5">
        <v>-741300000</v>
      </c>
      <c r="I155" s="5">
        <v>-741300000</v>
      </c>
      <c r="J155" s="5">
        <v>-11196000</v>
      </c>
    </row>
    <row r="156" spans="3:18" ht="15.5" x14ac:dyDescent="0.35">
      <c r="C156" t="s">
        <v>915</v>
      </c>
      <c r="D156" s="5">
        <v>16762000000</v>
      </c>
      <c r="E156" s="5">
        <v>511779058000</v>
      </c>
      <c r="F156" s="5">
        <v>-511779058000</v>
      </c>
      <c r="G156" s="5">
        <v>398284148000</v>
      </c>
      <c r="I156" s="5">
        <v>511779058000</v>
      </c>
      <c r="J156" s="5">
        <v>16945760000</v>
      </c>
      <c r="K156" s="5">
        <v>40000000000</v>
      </c>
      <c r="L156" s="5">
        <v>70935530000</v>
      </c>
      <c r="M156" s="5">
        <v>17731407000</v>
      </c>
    </row>
    <row r="157" spans="3:18" ht="15.5" x14ac:dyDescent="0.35">
      <c r="C157" t="s">
        <v>916</v>
      </c>
      <c r="E157" s="5">
        <v>-511779058000</v>
      </c>
      <c r="F157" s="5">
        <v>511779058000</v>
      </c>
      <c r="M157" s="5">
        <v>-43321800000</v>
      </c>
      <c r="N157" s="5">
        <v>-87482836000</v>
      </c>
    </row>
    <row r="158" spans="3:18" ht="15.5" x14ac:dyDescent="0.35">
      <c r="C158" t="s">
        <v>917</v>
      </c>
      <c r="E158" s="5">
        <v>-262683260000</v>
      </c>
      <c r="I158" s="5">
        <v>-262683260000</v>
      </c>
      <c r="J158" s="5">
        <v>-390421091000</v>
      </c>
      <c r="K158" s="5">
        <v>-109792240000</v>
      </c>
    </row>
    <row r="159" spans="3:18" ht="15.5" x14ac:dyDescent="0.35">
      <c r="C159" t="s">
        <v>918</v>
      </c>
      <c r="N159" s="5">
        <v>310946000</v>
      </c>
      <c r="O159" s="5">
        <v>452205000</v>
      </c>
      <c r="P159" s="5">
        <v>15140094000</v>
      </c>
      <c r="Q159" s="5">
        <v>8477483000</v>
      </c>
      <c r="R159" s="5">
        <v>2401773000</v>
      </c>
    </row>
    <row r="160" spans="3:18" ht="15.5" x14ac:dyDescent="0.35">
      <c r="C160" t="s">
        <v>153</v>
      </c>
      <c r="D160" s="5">
        <v>61649820000</v>
      </c>
      <c r="E160" s="5">
        <v>44848317000</v>
      </c>
      <c r="F160" s="5">
        <v>-82112005000</v>
      </c>
      <c r="G160" s="5">
        <v>-397723980000</v>
      </c>
      <c r="I160" s="5">
        <v>-455839117000</v>
      </c>
      <c r="J160" s="5">
        <v>-315398402000</v>
      </c>
      <c r="K160" s="5">
        <v>-241531148000</v>
      </c>
      <c r="L160" s="5">
        <v>-117019757000</v>
      </c>
      <c r="M160" s="5">
        <v>-194481715000</v>
      </c>
      <c r="N160" s="5">
        <v>-269671963000</v>
      </c>
      <c r="O160" s="5">
        <v>-240739391000</v>
      </c>
      <c r="P160" s="5">
        <v>83361527000</v>
      </c>
      <c r="Q160" s="5">
        <v>174689961000</v>
      </c>
      <c r="R160" s="5">
        <v>5325780000</v>
      </c>
    </row>
    <row r="161" spans="3:18" ht="15.5" x14ac:dyDescent="0.35">
      <c r="C161" t="s">
        <v>919</v>
      </c>
      <c r="F161" s="5">
        <v>-6890000000</v>
      </c>
      <c r="G161" s="5">
        <v>6890000000</v>
      </c>
      <c r="K161" s="5">
        <v>-5970000000</v>
      </c>
      <c r="L161" s="5">
        <v>17692850000</v>
      </c>
      <c r="M161" s="5">
        <v>1068226000</v>
      </c>
      <c r="O161" s="5">
        <v>10000000</v>
      </c>
    </row>
    <row r="162" spans="3:18" ht="15.5" x14ac:dyDescent="0.35">
      <c r="C162" t="s">
        <v>920</v>
      </c>
      <c r="D162" s="5">
        <v>3850000000</v>
      </c>
      <c r="E162" s="5">
        <v>3750000000</v>
      </c>
      <c r="F162" s="5">
        <v>25050000000</v>
      </c>
      <c r="G162" s="5">
        <v>-16250000000</v>
      </c>
      <c r="I162" s="5">
        <v>15340000000</v>
      </c>
      <c r="J162" s="5">
        <v>25250000000</v>
      </c>
      <c r="Q162" s="5">
        <v>197483000</v>
      </c>
      <c r="R162" s="5">
        <v>41093788000</v>
      </c>
    </row>
    <row r="163" spans="3:18" ht="15.5" x14ac:dyDescent="0.35">
      <c r="C163" t="s">
        <v>495</v>
      </c>
      <c r="D163" s="5">
        <v>-4750000000</v>
      </c>
      <c r="E163" s="5">
        <v>-7000000000</v>
      </c>
      <c r="F163" s="5">
        <v>-16285000000</v>
      </c>
      <c r="G163" s="5">
        <v>10650000000</v>
      </c>
      <c r="I163" s="5">
        <v>-23285000000</v>
      </c>
      <c r="J163" s="5">
        <v>-21320000000</v>
      </c>
      <c r="Q163" s="5">
        <v>-125199000</v>
      </c>
      <c r="R163" s="5">
        <v>-2597024000</v>
      </c>
    </row>
    <row r="164" spans="3:18" ht="15.5" x14ac:dyDescent="0.35">
      <c r="C164" t="s">
        <v>163</v>
      </c>
      <c r="Q164" s="5">
        <v>318750000000</v>
      </c>
      <c r="R164" s="5">
        <v>110000000000</v>
      </c>
    </row>
    <row r="165" spans="3:18" ht="15.5" x14ac:dyDescent="0.35">
      <c r="C165" t="s">
        <v>320</v>
      </c>
      <c r="P165" s="5">
        <v>-2049835000</v>
      </c>
      <c r="Q165" s="5">
        <v>-10888783000</v>
      </c>
    </row>
    <row r="166" spans="3:18" ht="15.5" x14ac:dyDescent="0.35">
      <c r="C166" t="s">
        <v>921</v>
      </c>
      <c r="N166" s="5">
        <v>11843832000</v>
      </c>
    </row>
    <row r="167" spans="3:18" ht="15.5" x14ac:dyDescent="0.35">
      <c r="C167" t="s">
        <v>318</v>
      </c>
      <c r="D167" s="5">
        <v>-9619736000</v>
      </c>
      <c r="E167" s="5">
        <v>-459068000</v>
      </c>
      <c r="F167" s="5">
        <v>-1328144000</v>
      </c>
      <c r="G167" s="5">
        <v>-423897000</v>
      </c>
      <c r="I167" s="5">
        <v>-6810098000</v>
      </c>
      <c r="J167" s="5">
        <v>-5751828000</v>
      </c>
      <c r="K167" s="5">
        <v>-6784693000</v>
      </c>
      <c r="L167" s="5">
        <v>-5710546000</v>
      </c>
      <c r="M167" s="5">
        <v>-6415755000</v>
      </c>
    </row>
    <row r="168" spans="3:18" ht="15.5" x14ac:dyDescent="0.35">
      <c r="C168" t="s">
        <v>314</v>
      </c>
      <c r="D168" s="5">
        <v>-372753594000</v>
      </c>
      <c r="E168" s="5">
        <v>-306093531000</v>
      </c>
      <c r="F168" s="5">
        <v>-355636038000</v>
      </c>
      <c r="G168" s="5">
        <v>-284785354000</v>
      </c>
      <c r="I168" s="5">
        <v>-1320637134000</v>
      </c>
      <c r="J168" s="5">
        <v>-1175015590000</v>
      </c>
      <c r="K168" s="5">
        <v>-742816218000</v>
      </c>
      <c r="L168" s="5">
        <v>-1131887654000</v>
      </c>
      <c r="M168" s="5">
        <v>-649352506000</v>
      </c>
      <c r="N168" s="5">
        <v>-2029168966000</v>
      </c>
      <c r="O168" s="5">
        <v>-2724610362000</v>
      </c>
      <c r="P168" s="5">
        <v>-2229683562000</v>
      </c>
    </row>
    <row r="169" spans="3:18" ht="15.5" x14ac:dyDescent="0.35">
      <c r="C169" t="s">
        <v>922</v>
      </c>
      <c r="D169" s="5">
        <v>445945542000</v>
      </c>
      <c r="E169" s="5">
        <v>355645171000</v>
      </c>
      <c r="F169" s="5">
        <v>274308275000</v>
      </c>
      <c r="G169" s="5">
        <v>300019526000</v>
      </c>
      <c r="I169" s="5">
        <v>1296273932000</v>
      </c>
      <c r="J169" s="5">
        <v>1167867924000</v>
      </c>
      <c r="K169" s="5">
        <v>708537461000</v>
      </c>
      <c r="L169" s="5">
        <v>1215420609000</v>
      </c>
      <c r="M169" s="5">
        <v>655387531000</v>
      </c>
      <c r="N169" s="5">
        <v>1895303517000</v>
      </c>
      <c r="O169" s="5">
        <v>2581721332000</v>
      </c>
      <c r="P169" s="5">
        <v>2411282409000</v>
      </c>
    </row>
    <row r="170" spans="3:18" ht="15.5" x14ac:dyDescent="0.35">
      <c r="C170" t="s">
        <v>923</v>
      </c>
      <c r="E170" s="5">
        <v>-2244812000</v>
      </c>
      <c r="F170" s="5">
        <v>956927000</v>
      </c>
      <c r="G170" s="5">
        <v>-956927000</v>
      </c>
      <c r="I170" s="5">
        <v>-2244812000</v>
      </c>
      <c r="J170" s="5">
        <v>-1457526000</v>
      </c>
      <c r="K170" s="5">
        <v>-2224714000</v>
      </c>
      <c r="L170" s="5">
        <v>-1382399000</v>
      </c>
      <c r="M170" s="5">
        <v>-2273757000</v>
      </c>
      <c r="N170" s="5">
        <v>-1611000000</v>
      </c>
      <c r="O170" s="5">
        <v>-1242476000</v>
      </c>
      <c r="P170" s="5">
        <v>-1242571000</v>
      </c>
    </row>
    <row r="171" spans="3:18" ht="15.5" x14ac:dyDescent="0.35">
      <c r="C171" t="s">
        <v>371</v>
      </c>
      <c r="G171" s="5">
        <v>-412500000000</v>
      </c>
      <c r="I171" s="5">
        <v>-412500000000</v>
      </c>
      <c r="J171" s="5">
        <v>-300000000000</v>
      </c>
      <c r="K171" s="5">
        <v>-187500000000</v>
      </c>
      <c r="L171" s="5">
        <v>-206250000000</v>
      </c>
      <c r="M171" s="5">
        <v>-187500000000</v>
      </c>
      <c r="N171" s="5">
        <v>-110625000000</v>
      </c>
      <c r="O171" s="5">
        <v>-93750000000</v>
      </c>
      <c r="P171" s="5">
        <v>-80625000000</v>
      </c>
    </row>
    <row r="172" spans="3:18" ht="15.5" x14ac:dyDescent="0.35">
      <c r="C172" t="s">
        <v>493</v>
      </c>
      <c r="R172" s="5">
        <v>2038395000</v>
      </c>
    </row>
    <row r="173" spans="3:18" ht="15.5" x14ac:dyDescent="0.35">
      <c r="C173" t="s">
        <v>924</v>
      </c>
      <c r="O173" s="5">
        <v>195007000</v>
      </c>
    </row>
    <row r="174" spans="3:18" ht="15.5" x14ac:dyDescent="0.35">
      <c r="C174" t="s">
        <v>925</v>
      </c>
      <c r="E174" s="5">
        <v>1957161000</v>
      </c>
      <c r="F174" s="5">
        <v>-1957161000</v>
      </c>
    </row>
    <row r="175" spans="3:18" ht="15.5" x14ac:dyDescent="0.35">
      <c r="C175" t="s">
        <v>926</v>
      </c>
      <c r="O175" s="5">
        <v>-3062892000</v>
      </c>
      <c r="P175" s="5">
        <v>1680086000</v>
      </c>
      <c r="Q175" s="5">
        <v>3228924000</v>
      </c>
      <c r="R175" s="5">
        <v>1255209000</v>
      </c>
    </row>
    <row r="176" spans="3:18" ht="15.5" x14ac:dyDescent="0.35">
      <c r="C176" t="s">
        <v>433</v>
      </c>
      <c r="D176" s="5">
        <v>-1022392000</v>
      </c>
      <c r="E176" s="5">
        <v>-706261000</v>
      </c>
      <c r="F176" s="5">
        <v>-330978000</v>
      </c>
      <c r="G176" s="5">
        <v>-366963000</v>
      </c>
      <c r="I176" s="5">
        <v>-1896621000</v>
      </c>
      <c r="J176" s="5">
        <v>-1892417000</v>
      </c>
      <c r="K176" s="5">
        <v>-1958331000</v>
      </c>
      <c r="L176" s="5">
        <v>-1885438000</v>
      </c>
      <c r="M176" s="5">
        <v>-2823955000</v>
      </c>
      <c r="N176" s="5">
        <v>-35414346000</v>
      </c>
      <c r="Q176" s="5">
        <v>-3047295000</v>
      </c>
      <c r="R176" s="5">
        <v>-2670191000</v>
      </c>
    </row>
    <row r="177" spans="2:18" ht="15.5" x14ac:dyDescent="0.35">
      <c r="C177" t="s">
        <v>434</v>
      </c>
      <c r="D177" s="5">
        <v>61039043000</v>
      </c>
      <c r="E177" s="5">
        <v>38086597000</v>
      </c>
      <c r="F177" s="5">
        <v>58359161000</v>
      </c>
      <c r="G177" s="5">
        <v>53297214000</v>
      </c>
      <c r="I177" s="5">
        <v>107910863000</v>
      </c>
      <c r="J177" s="5">
        <v>-238187286000</v>
      </c>
      <c r="K177" s="5">
        <v>123399957000</v>
      </c>
      <c r="L177" s="5">
        <v>68121276000</v>
      </c>
      <c r="M177" s="5">
        <v>-306522088000</v>
      </c>
      <c r="N177" s="5">
        <v>90957429000</v>
      </c>
      <c r="O177" s="5">
        <v>161450497000</v>
      </c>
      <c r="P177" s="5">
        <v>-135215420000</v>
      </c>
      <c r="Q177" s="5">
        <v>297075129000</v>
      </c>
      <c r="R177" s="5">
        <v>6033866000</v>
      </c>
    </row>
    <row r="178" spans="2:18" ht="15.5" x14ac:dyDescent="0.35">
      <c r="C178" t="s">
        <v>166</v>
      </c>
      <c r="D178" s="5">
        <v>219555628000</v>
      </c>
      <c r="I178" s="5">
        <v>113342959000</v>
      </c>
      <c r="J178" s="5">
        <v>348063995000</v>
      </c>
      <c r="K178" s="5">
        <v>227136124000</v>
      </c>
      <c r="L178" s="5">
        <v>152289595000</v>
      </c>
      <c r="M178" s="5">
        <v>460464569000</v>
      </c>
      <c r="N178" s="5">
        <v>366492951000</v>
      </c>
      <c r="O178" s="5">
        <v>209492929000</v>
      </c>
      <c r="P178" s="5">
        <v>318986039000</v>
      </c>
      <c r="Q178" s="5">
        <v>21910910000</v>
      </c>
      <c r="R178" s="5">
        <v>15877044000</v>
      </c>
    </row>
    <row r="179" spans="2:18" ht="15.5" x14ac:dyDescent="0.35">
      <c r="C179" t="s">
        <v>167</v>
      </c>
      <c r="D179" s="5">
        <v>-1373888000</v>
      </c>
      <c r="E179" s="5">
        <v>-363098000</v>
      </c>
      <c r="F179" s="5">
        <v>-2115800000</v>
      </c>
      <c r="G179" s="5">
        <v>17099000</v>
      </c>
      <c r="I179" s="5">
        <v>-1698194000</v>
      </c>
      <c r="J179" s="5">
        <v>3466250000</v>
      </c>
      <c r="K179" s="5">
        <v>-2472086000</v>
      </c>
      <c r="L179" s="5">
        <v>6725253000</v>
      </c>
      <c r="M179" s="5">
        <v>-1652886000</v>
      </c>
      <c r="N179" s="5">
        <v>3014189000</v>
      </c>
      <c r="O179" s="5">
        <v>-4450475000</v>
      </c>
    </row>
    <row r="180" spans="2:18" ht="15.5" x14ac:dyDescent="0.35">
      <c r="C180" t="s">
        <v>168</v>
      </c>
      <c r="D180" s="5">
        <v>279220783000</v>
      </c>
      <c r="E180" s="5">
        <v>37723499000</v>
      </c>
      <c r="F180" s="5">
        <v>56243361000</v>
      </c>
      <c r="G180" s="5">
        <v>53314313000</v>
      </c>
      <c r="I180" s="5">
        <v>219555628000</v>
      </c>
      <c r="J180" s="5">
        <v>113342959000</v>
      </c>
      <c r="K180" s="5">
        <v>348063995000</v>
      </c>
      <c r="L180" s="5">
        <v>227136124000</v>
      </c>
      <c r="M180" s="5">
        <v>152289595000</v>
      </c>
      <c r="N180" s="5">
        <v>460464569000</v>
      </c>
      <c r="O180" s="5">
        <v>366492951000</v>
      </c>
      <c r="P180" s="5">
        <v>183770619000</v>
      </c>
      <c r="Q180" s="5">
        <v>318986039000</v>
      </c>
      <c r="R180" s="5">
        <v>21910910000</v>
      </c>
    </row>
    <row r="182" spans="2:18" ht="15.5" x14ac:dyDescent="0.35">
      <c r="B182" t="s">
        <v>169</v>
      </c>
      <c r="C182" t="s">
        <v>11</v>
      </c>
      <c r="D182" s="5">
        <v>7500000000</v>
      </c>
      <c r="E182" s="5">
        <v>7500000000</v>
      </c>
      <c r="F182" s="5">
        <v>7500000000</v>
      </c>
      <c r="G182" s="5">
        <v>7500000000</v>
      </c>
      <c r="I182" s="5">
        <v>7500000000</v>
      </c>
      <c r="J182" s="5">
        <v>7500000000</v>
      </c>
      <c r="K182" s="5">
        <v>1880000000</v>
      </c>
      <c r="L182" s="5">
        <v>1880000000</v>
      </c>
      <c r="M182" s="5">
        <v>1880000000</v>
      </c>
      <c r="N182" s="5">
        <v>1880000000</v>
      </c>
      <c r="O182" s="5">
        <v>1880000000</v>
      </c>
      <c r="P182" s="5">
        <v>1880000000</v>
      </c>
      <c r="Q182" s="5">
        <v>1500000000</v>
      </c>
      <c r="R182" s="5">
        <v>0</v>
      </c>
    </row>
    <row r="183" spans="2:18" ht="15.5" x14ac:dyDescent="0.35">
      <c r="C183" t="s">
        <v>170</v>
      </c>
      <c r="D183" s="6">
        <v>16.809999999999999</v>
      </c>
      <c r="E183" s="6">
        <v>13.37</v>
      </c>
      <c r="F183" s="6">
        <v>14.24</v>
      </c>
      <c r="G183" s="6">
        <v>12.23</v>
      </c>
    </row>
    <row r="184" spans="2:18" ht="15.5" x14ac:dyDescent="0.35">
      <c r="C184" t="s">
        <v>171</v>
      </c>
      <c r="D184" s="6">
        <v>30.04</v>
      </c>
      <c r="E184" s="6">
        <v>36.35</v>
      </c>
      <c r="F184" s="6">
        <v>34.270000000000003</v>
      </c>
      <c r="G184" s="6">
        <v>40.39</v>
      </c>
    </row>
    <row r="185" spans="2:18" ht="15.5" x14ac:dyDescent="0.35">
      <c r="C185" t="s">
        <v>59</v>
      </c>
      <c r="D185" s="6">
        <v>2.92</v>
      </c>
      <c r="E185" s="6">
        <v>2.81</v>
      </c>
      <c r="F185" s="6">
        <v>2.73</v>
      </c>
      <c r="G185" s="6">
        <v>2.91</v>
      </c>
    </row>
    <row r="186" spans="2:18" ht="15.5" x14ac:dyDescent="0.35">
      <c r="C186" t="s">
        <v>172</v>
      </c>
      <c r="D186" s="5">
        <v>187040000000</v>
      </c>
      <c r="E186" s="5">
        <v>141080000000</v>
      </c>
      <c r="F186" s="5">
        <v>159510000000</v>
      </c>
      <c r="G186" s="6">
        <v>135960000000.00002</v>
      </c>
    </row>
    <row r="187" spans="2:18" ht="15.5" x14ac:dyDescent="0.35">
      <c r="C187" t="s">
        <v>173</v>
      </c>
      <c r="D187" s="6">
        <v>3.44E-2</v>
      </c>
      <c r="E187" s="6">
        <v>2.8799999999999999E-2</v>
      </c>
      <c r="F187" s="6">
        <v>3.2199999999999999E-2</v>
      </c>
      <c r="G187" s="6">
        <v>2.8300000000000002E-2</v>
      </c>
    </row>
    <row r="188" spans="2:18" ht="15.5" x14ac:dyDescent="0.35">
      <c r="C188" t="s">
        <v>174</v>
      </c>
      <c r="D188" s="6">
        <v>4.1200000000000001E-2</v>
      </c>
      <c r="E188" s="6">
        <v>3.4099999999999998E-2</v>
      </c>
      <c r="F188" s="6">
        <v>3.7599999999999995E-2</v>
      </c>
      <c r="G188" s="6">
        <v>3.3500000000000002E-2</v>
      </c>
    </row>
    <row r="189" spans="2:18" ht="15.5" x14ac:dyDescent="0.35">
      <c r="C189" t="s">
        <v>175</v>
      </c>
      <c r="D189" s="6">
        <v>5.3200000000000004E-2</v>
      </c>
      <c r="E189" s="6">
        <v>4.0300000000000002E-2</v>
      </c>
      <c r="F189" s="6">
        <v>4.82E-2</v>
      </c>
      <c r="G189" s="6">
        <v>3.8800000000000001E-2</v>
      </c>
    </row>
    <row r="190" spans="2:18" ht="15.5" x14ac:dyDescent="0.35">
      <c r="C190" t="s">
        <v>176</v>
      </c>
      <c r="D190" s="6">
        <v>43.04</v>
      </c>
      <c r="E190" s="6">
        <v>41.33</v>
      </c>
      <c r="F190" s="6">
        <v>46.76</v>
      </c>
      <c r="G190" s="6">
        <v>32.43</v>
      </c>
    </row>
    <row r="191" spans="2:18" ht="15.5" x14ac:dyDescent="0.35">
      <c r="C191" t="s">
        <v>325</v>
      </c>
      <c r="D191" s="5">
        <v>3071000000000</v>
      </c>
      <c r="E191" s="5">
        <v>2945000000000</v>
      </c>
      <c r="F191" s="5">
        <v>2850000000000</v>
      </c>
      <c r="G191" s="5">
        <v>2741000000000</v>
      </c>
    </row>
    <row r="192" spans="2:18" ht="15.5" x14ac:dyDescent="0.35">
      <c r="C192" t="s">
        <v>177</v>
      </c>
      <c r="D192" s="6">
        <v>1.24</v>
      </c>
      <c r="E192" s="6">
        <v>1.24</v>
      </c>
      <c r="F192" s="6">
        <v>1.29</v>
      </c>
      <c r="G192" s="6">
        <v>1.36</v>
      </c>
    </row>
    <row r="193" spans="3:18" ht="15.5" x14ac:dyDescent="0.35">
      <c r="C193" t="s">
        <v>178</v>
      </c>
      <c r="D193" s="6">
        <v>408.45</v>
      </c>
      <c r="E193" s="6">
        <v>391.7</v>
      </c>
      <c r="F193" s="6">
        <v>379.02</v>
      </c>
      <c r="G193" s="6">
        <v>364.55</v>
      </c>
    </row>
    <row r="194" spans="3:18" ht="15.5" x14ac:dyDescent="0.35">
      <c r="C194" t="s">
        <v>179</v>
      </c>
      <c r="D194" s="6">
        <v>1.25</v>
      </c>
      <c r="E194" s="6">
        <v>1.25</v>
      </c>
      <c r="F194" s="6">
        <v>1.3</v>
      </c>
      <c r="G194" s="6">
        <v>1.37</v>
      </c>
    </row>
    <row r="195" spans="3:18" ht="15.5" x14ac:dyDescent="0.35">
      <c r="C195" t="s">
        <v>180</v>
      </c>
      <c r="D195" s="6">
        <v>404.93</v>
      </c>
      <c r="E195" s="6">
        <v>388.3</v>
      </c>
      <c r="F195" s="6">
        <v>375.55</v>
      </c>
      <c r="G195" s="6">
        <v>361.02</v>
      </c>
    </row>
    <row r="196" spans="3:18" ht="15.5" x14ac:dyDescent="0.35">
      <c r="C196" t="s">
        <v>181</v>
      </c>
      <c r="D196" s="5">
        <v>197000000000</v>
      </c>
      <c r="E196" s="5">
        <v>123000000000</v>
      </c>
      <c r="F196" s="5">
        <v>69000000000</v>
      </c>
      <c r="G196" s="5">
        <v>149000000000</v>
      </c>
    </row>
    <row r="197" spans="3:18" ht="15.5" x14ac:dyDescent="0.35">
      <c r="C197" t="s">
        <v>182</v>
      </c>
      <c r="D197" s="5">
        <v>1000000000</v>
      </c>
      <c r="E197" s="5">
        <v>0</v>
      </c>
      <c r="F197" s="5">
        <v>0</v>
      </c>
      <c r="G197" s="5">
        <v>1000000000</v>
      </c>
    </row>
    <row r="198" spans="3:18" ht="15.5" x14ac:dyDescent="0.35">
      <c r="C198" t="s">
        <v>258</v>
      </c>
      <c r="D198" s="5">
        <v>3063000000000</v>
      </c>
      <c r="E198" s="5">
        <v>2938000000000</v>
      </c>
      <c r="F198" s="5">
        <v>2843000000000</v>
      </c>
      <c r="G198" s="5">
        <v>2734000000000</v>
      </c>
    </row>
    <row r="199" spans="3:18" ht="15.5" x14ac:dyDescent="0.35">
      <c r="C199" t="s">
        <v>23</v>
      </c>
      <c r="D199" s="5">
        <v>198000000000</v>
      </c>
      <c r="E199" s="5">
        <v>123000000000</v>
      </c>
      <c r="F199" s="5">
        <v>70000000000</v>
      </c>
      <c r="G199" s="5">
        <v>150000000000</v>
      </c>
    </row>
    <row r="200" spans="3:18" ht="15.5" x14ac:dyDescent="0.35">
      <c r="C200" t="s">
        <v>20</v>
      </c>
      <c r="D200" s="5">
        <v>-90000000000</v>
      </c>
      <c r="E200" s="5">
        <v>-106000000000</v>
      </c>
      <c r="F200" s="5">
        <v>-119000000000</v>
      </c>
      <c r="G200" s="5">
        <v>18000000000</v>
      </c>
    </row>
    <row r="201" spans="3:18" ht="15.5" x14ac:dyDescent="0.35">
      <c r="C201" t="s">
        <v>184</v>
      </c>
      <c r="D201" s="5">
        <v>1691000000000</v>
      </c>
      <c r="E201" s="5">
        <v>1625000000000</v>
      </c>
      <c r="F201" s="5">
        <v>1557000000000</v>
      </c>
      <c r="G201" s="5">
        <v>1447000000000</v>
      </c>
    </row>
    <row r="202" spans="3:18" ht="15.5" x14ac:dyDescent="0.35">
      <c r="C202" t="s">
        <v>185</v>
      </c>
      <c r="D202" s="5">
        <v>57000000000</v>
      </c>
      <c r="E202" s="5">
        <v>73000000000</v>
      </c>
      <c r="F202" s="5">
        <v>238000000000</v>
      </c>
      <c r="G202" s="5">
        <v>69000000000</v>
      </c>
    </row>
    <row r="203" spans="3:18" ht="15.5" x14ac:dyDescent="0.35">
      <c r="C203" t="s">
        <v>186</v>
      </c>
      <c r="D203" s="5">
        <v>-30000000000</v>
      </c>
      <c r="E203" s="5">
        <v>-11000000000</v>
      </c>
      <c r="F203" s="5">
        <v>-29000000000</v>
      </c>
      <c r="G203" s="5">
        <v>-16000000000</v>
      </c>
    </row>
    <row r="204" spans="3:18" ht="15.5" x14ac:dyDescent="0.35">
      <c r="C204" t="s">
        <v>12</v>
      </c>
      <c r="D204" s="5">
        <v>27000000000</v>
      </c>
      <c r="E204" s="5">
        <v>62000000000</v>
      </c>
      <c r="F204" s="5">
        <v>210000000000</v>
      </c>
      <c r="G204" s="5">
        <v>53000000000</v>
      </c>
    </row>
    <row r="205" spans="3:18" ht="15.5" x14ac:dyDescent="0.35">
      <c r="C205" t="s">
        <v>15</v>
      </c>
      <c r="D205" s="6">
        <v>3.58</v>
      </c>
      <c r="E205" s="6">
        <v>8.2100000000000009</v>
      </c>
      <c r="F205" s="6">
        <v>27.94</v>
      </c>
      <c r="G205" s="6">
        <v>7.06</v>
      </c>
    </row>
    <row r="206" spans="3:18" ht="15.5" x14ac:dyDescent="0.35">
      <c r="C206" t="s">
        <v>44</v>
      </c>
      <c r="I206" s="6">
        <v>53.41</v>
      </c>
      <c r="J206" s="6">
        <v>64.66</v>
      </c>
      <c r="K206" s="6">
        <v>199.55</v>
      </c>
      <c r="L206" s="6">
        <v>188.19</v>
      </c>
      <c r="M206" s="6">
        <v>220.74</v>
      </c>
      <c r="N206" s="6">
        <v>198.19</v>
      </c>
      <c r="O206" s="6">
        <v>118.88</v>
      </c>
      <c r="P206" s="6">
        <v>157.07</v>
      </c>
      <c r="Q206" s="6">
        <v>151.91</v>
      </c>
      <c r="R206" s="6">
        <v>907421.53</v>
      </c>
    </row>
    <row r="207" spans="3:18" ht="15.5" x14ac:dyDescent="0.35">
      <c r="C207" t="s">
        <v>58</v>
      </c>
      <c r="I207" s="6">
        <v>9.1</v>
      </c>
      <c r="J207" s="6">
        <v>7.96</v>
      </c>
      <c r="K207" s="6">
        <v>6.64</v>
      </c>
      <c r="L207" s="6">
        <v>8.3699999999999992</v>
      </c>
      <c r="M207" s="6">
        <v>7.27</v>
      </c>
      <c r="N207" s="6">
        <v>7.24</v>
      </c>
      <c r="O207" s="6">
        <v>8.24</v>
      </c>
      <c r="P207" s="6">
        <v>7.32</v>
      </c>
      <c r="Q207" s="6">
        <v>5.76</v>
      </c>
      <c r="R207" s="5">
        <v>0</v>
      </c>
    </row>
    <row r="208" spans="3:18" ht="15.5" x14ac:dyDescent="0.35">
      <c r="C208" t="s">
        <v>61</v>
      </c>
      <c r="I208" s="6">
        <v>0.7</v>
      </c>
      <c r="J208" s="6">
        <v>0.74</v>
      </c>
      <c r="K208" s="6">
        <v>0.53</v>
      </c>
      <c r="L208" s="6">
        <v>0.59</v>
      </c>
      <c r="M208" s="6">
        <v>0.68</v>
      </c>
      <c r="N208" s="6">
        <v>0.7</v>
      </c>
      <c r="O208" s="6">
        <v>0.4</v>
      </c>
      <c r="P208" s="6">
        <v>0.5</v>
      </c>
      <c r="Q208" s="6">
        <v>0.38</v>
      </c>
      <c r="R208" s="5">
        <v>0</v>
      </c>
    </row>
    <row r="209" spans="3:18" ht="15.5" x14ac:dyDescent="0.35">
      <c r="C209" t="s">
        <v>187</v>
      </c>
      <c r="I209" s="5">
        <v>579660000000</v>
      </c>
      <c r="J209" s="5">
        <v>679000000000</v>
      </c>
      <c r="K209" s="6">
        <v>543289999999.99994</v>
      </c>
      <c r="L209" s="5">
        <v>518100000000</v>
      </c>
      <c r="M209" s="5">
        <v>583150000000</v>
      </c>
      <c r="N209" s="5">
        <v>537870000000</v>
      </c>
      <c r="O209" s="5">
        <v>341660000000</v>
      </c>
      <c r="P209" s="5">
        <v>416200000000</v>
      </c>
    </row>
    <row r="210" spans="3:18" ht="15.5" x14ac:dyDescent="0.35">
      <c r="C210" t="s">
        <v>188</v>
      </c>
      <c r="I210" s="6">
        <v>0.11509999999999999</v>
      </c>
      <c r="J210" s="6">
        <v>0.1353</v>
      </c>
      <c r="K210" s="6">
        <v>0.11710000000000001</v>
      </c>
      <c r="L210" s="6">
        <v>0.11609999999999999</v>
      </c>
      <c r="M210" s="6">
        <v>0.14800000000000002</v>
      </c>
      <c r="N210" s="6">
        <v>0.1535</v>
      </c>
      <c r="O210" s="6">
        <v>9.5299999999999996E-2</v>
      </c>
      <c r="P210" s="6">
        <v>0.1283</v>
      </c>
      <c r="Q210" s="6">
        <v>0.1249</v>
      </c>
      <c r="R210" s="6">
        <v>0.10060000000000001</v>
      </c>
    </row>
    <row r="211" spans="3:18" ht="15.5" x14ac:dyDescent="0.35">
      <c r="C211" t="s">
        <v>189</v>
      </c>
      <c r="I211" s="6">
        <v>0.13639999999999999</v>
      </c>
      <c r="J211" s="6">
        <v>0.1643</v>
      </c>
      <c r="K211" s="6">
        <v>0.1426</v>
      </c>
      <c r="L211" s="6">
        <v>0.1447</v>
      </c>
      <c r="M211" s="6">
        <v>0.18079999999999999</v>
      </c>
      <c r="N211" s="6">
        <v>0.19329999999999997</v>
      </c>
      <c r="O211" s="6">
        <v>0.1341</v>
      </c>
      <c r="P211" s="6">
        <v>0.19390000000000002</v>
      </c>
      <c r="Q211" s="6">
        <v>0.1757</v>
      </c>
      <c r="R211" s="6">
        <v>0.17649999999999999</v>
      </c>
    </row>
    <row r="212" spans="3:18" ht="15.5" x14ac:dyDescent="0.35">
      <c r="C212" t="s">
        <v>190</v>
      </c>
      <c r="I212" s="6">
        <v>0.16420000000000001</v>
      </c>
      <c r="J212" s="6">
        <v>0.21079999999999999</v>
      </c>
      <c r="K212" s="6">
        <v>0.1822</v>
      </c>
      <c r="L212" s="6">
        <v>0.18770000000000001</v>
      </c>
      <c r="M212" s="6">
        <v>0.2407</v>
      </c>
      <c r="N212" s="6">
        <v>0.2591</v>
      </c>
      <c r="O212" s="6">
        <v>0.18539999999999998</v>
      </c>
      <c r="P212" s="6">
        <v>0.26239999999999997</v>
      </c>
      <c r="Q212" s="6">
        <v>0.29160000000000003</v>
      </c>
      <c r="R212" s="6">
        <v>0.53359999999999996</v>
      </c>
    </row>
    <row r="213" spans="3:18" ht="15.5" x14ac:dyDescent="0.35">
      <c r="C213" t="s">
        <v>191</v>
      </c>
      <c r="I213" s="6">
        <v>37.93</v>
      </c>
      <c r="J213" s="6">
        <v>36.76</v>
      </c>
      <c r="K213" s="6">
        <v>34.17</v>
      </c>
      <c r="L213" s="6">
        <v>28.86</v>
      </c>
      <c r="M213" s="6">
        <v>43.08</v>
      </c>
      <c r="N213" s="6">
        <v>32.74</v>
      </c>
      <c r="O213" s="6">
        <v>14.16</v>
      </c>
      <c r="P213" s="6">
        <v>21.16</v>
      </c>
      <c r="Q213" s="6">
        <v>13.77</v>
      </c>
      <c r="R213" s="6">
        <v>5.19</v>
      </c>
    </row>
    <row r="214" spans="3:18" ht="15.5" x14ac:dyDescent="0.35">
      <c r="C214" t="s">
        <v>55</v>
      </c>
      <c r="I214" s="6">
        <v>1.24</v>
      </c>
      <c r="J214" s="6">
        <v>1.31</v>
      </c>
      <c r="K214" s="6">
        <v>0.95</v>
      </c>
      <c r="L214" s="6">
        <v>1.21</v>
      </c>
      <c r="M214" s="6">
        <v>1.31</v>
      </c>
      <c r="N214" s="6">
        <v>1.4</v>
      </c>
      <c r="O214" s="6">
        <v>1.1100000000000001</v>
      </c>
      <c r="P214" s="6">
        <v>1.42</v>
      </c>
      <c r="Q214" s="6">
        <v>1.01</v>
      </c>
      <c r="R214" s="5">
        <v>0</v>
      </c>
    </row>
    <row r="215" spans="3:18" ht="15.5" x14ac:dyDescent="0.35">
      <c r="C215" t="s">
        <v>52</v>
      </c>
      <c r="I215" s="6">
        <v>391.7</v>
      </c>
      <c r="J215" s="6">
        <v>393.64</v>
      </c>
      <c r="K215" s="6">
        <v>1399.28</v>
      </c>
      <c r="L215" s="6">
        <v>1300.7</v>
      </c>
      <c r="M215" s="6">
        <v>1220.8399999999999</v>
      </c>
      <c r="N215" s="6">
        <v>1025.43</v>
      </c>
      <c r="O215" s="6">
        <v>886.69</v>
      </c>
      <c r="P215" s="6">
        <v>810.2</v>
      </c>
      <c r="Q215" s="6">
        <v>864.65</v>
      </c>
      <c r="R215" s="6">
        <v>5142025.63</v>
      </c>
    </row>
    <row r="216" spans="3:18" ht="15.5" x14ac:dyDescent="0.35">
      <c r="C216" t="s">
        <v>192</v>
      </c>
      <c r="I216" s="6">
        <v>1.25</v>
      </c>
      <c r="J216" s="6">
        <v>1.32</v>
      </c>
      <c r="K216" s="6">
        <v>0.96</v>
      </c>
      <c r="L216" s="6">
        <v>1.22</v>
      </c>
      <c r="M216" s="6">
        <v>1.33</v>
      </c>
      <c r="N216" s="6">
        <v>1.42</v>
      </c>
      <c r="O216" s="6">
        <v>1.1299999999999999</v>
      </c>
      <c r="P216" s="6">
        <v>1.45</v>
      </c>
      <c r="Q216" s="6">
        <v>1.04</v>
      </c>
      <c r="R216" s="5">
        <v>0</v>
      </c>
    </row>
    <row r="217" spans="3:18" ht="15.5" x14ac:dyDescent="0.35">
      <c r="C217" t="s">
        <v>193</v>
      </c>
      <c r="I217" s="6">
        <v>388.3</v>
      </c>
      <c r="J217" s="6">
        <v>390.01</v>
      </c>
      <c r="K217" s="6">
        <v>1384.96</v>
      </c>
      <c r="L217" s="6">
        <v>1287.69</v>
      </c>
      <c r="M217" s="6">
        <v>1206.83</v>
      </c>
      <c r="N217" s="6">
        <v>1010.42</v>
      </c>
      <c r="O217" s="6">
        <v>870.71</v>
      </c>
      <c r="P217" s="6">
        <v>793.35</v>
      </c>
      <c r="Q217" s="6">
        <v>842.37</v>
      </c>
      <c r="R217" s="6">
        <v>4906447.6399999997</v>
      </c>
    </row>
    <row r="218" spans="3:18" ht="15.5" x14ac:dyDescent="0.35">
      <c r="C218" t="s">
        <v>194</v>
      </c>
      <c r="I218" s="5">
        <v>123000000000</v>
      </c>
      <c r="J218" s="5">
        <v>143000000000</v>
      </c>
      <c r="K218" s="5">
        <v>154000000000</v>
      </c>
      <c r="L218" s="5">
        <v>216000000000</v>
      </c>
      <c r="M218" s="5">
        <v>98000000000</v>
      </c>
      <c r="N218" s="5">
        <v>90000000000</v>
      </c>
      <c r="O218" s="5">
        <v>235000000000</v>
      </c>
      <c r="P218" s="5">
        <v>348000000000</v>
      </c>
      <c r="Q218" s="5">
        <v>139000000000</v>
      </c>
      <c r="R218" s="5">
        <v>264000000000</v>
      </c>
    </row>
    <row r="219" spans="3:18" ht="15.5" x14ac:dyDescent="0.35">
      <c r="C219" t="s">
        <v>195</v>
      </c>
      <c r="I219" s="5">
        <v>0</v>
      </c>
      <c r="J219" s="5">
        <v>1000000000</v>
      </c>
      <c r="K219" s="5">
        <v>1000000000</v>
      </c>
      <c r="L219" s="5">
        <v>3000000000</v>
      </c>
      <c r="M219" s="5">
        <v>7000000000</v>
      </c>
      <c r="N219" s="5">
        <v>10000000000</v>
      </c>
      <c r="O219" s="5">
        <v>17000000000</v>
      </c>
      <c r="P219" s="5">
        <v>2000000000</v>
      </c>
      <c r="Q219" s="5">
        <v>16000000000</v>
      </c>
      <c r="R219" s="5">
        <v>24000000000</v>
      </c>
    </row>
    <row r="220" spans="3:18" ht="15.5" x14ac:dyDescent="0.35">
      <c r="C220" t="s">
        <v>25</v>
      </c>
      <c r="I220" s="5">
        <v>123000000000</v>
      </c>
      <c r="J220" s="5">
        <v>144000000000</v>
      </c>
      <c r="K220" s="5">
        <v>155000000000</v>
      </c>
      <c r="L220" s="5">
        <v>219000000000</v>
      </c>
      <c r="M220" s="5">
        <v>104000000000</v>
      </c>
      <c r="N220" s="5">
        <v>99000000000</v>
      </c>
      <c r="O220" s="5">
        <v>252000000000</v>
      </c>
      <c r="P220" s="5">
        <v>349000000000</v>
      </c>
      <c r="Q220" s="5">
        <v>155000000000</v>
      </c>
      <c r="R220" s="5">
        <v>289000000000</v>
      </c>
    </row>
    <row r="221" spans="3:18" ht="15.5" x14ac:dyDescent="0.35">
      <c r="C221" t="s">
        <v>22</v>
      </c>
      <c r="I221" s="5">
        <v>-106000000000</v>
      </c>
      <c r="J221" s="5">
        <v>22000000000</v>
      </c>
      <c r="K221" s="5">
        <v>-208000000000</v>
      </c>
      <c r="L221" s="5">
        <v>-44000000000</v>
      </c>
      <c r="M221" s="5">
        <v>-67000000000</v>
      </c>
      <c r="N221" s="5">
        <v>-377000000000</v>
      </c>
      <c r="O221" s="5">
        <v>-142000000000</v>
      </c>
      <c r="P221" s="5">
        <v>140000000000</v>
      </c>
      <c r="Q221" s="5">
        <v>-164000000000</v>
      </c>
      <c r="R221" s="5">
        <v>267000000000</v>
      </c>
    </row>
    <row r="222" spans="3:18" ht="15.5" x14ac:dyDescent="0.35">
      <c r="C222" t="s">
        <v>196</v>
      </c>
      <c r="I222" s="5">
        <v>1625000000000</v>
      </c>
      <c r="J222" s="5">
        <v>1699000000000</v>
      </c>
      <c r="K222" s="5">
        <v>1429000000000</v>
      </c>
      <c r="L222" s="5">
        <v>1364000000000</v>
      </c>
      <c r="M222" s="5">
        <v>1186000000000</v>
      </c>
      <c r="N222" s="5">
        <v>1093000000000</v>
      </c>
      <c r="O222" s="5">
        <v>955000000000</v>
      </c>
      <c r="P222" s="5">
        <v>982000000000</v>
      </c>
      <c r="Q222" s="5">
        <v>735000000000</v>
      </c>
      <c r="R222" s="5">
        <v>219000000000</v>
      </c>
    </row>
    <row r="223" spans="3:18" ht="15.5" x14ac:dyDescent="0.35">
      <c r="C223" t="s">
        <v>197</v>
      </c>
      <c r="I223" s="5">
        <v>387000000000</v>
      </c>
      <c r="J223" s="5">
        <v>500000000000</v>
      </c>
      <c r="K223" s="5">
        <v>509000000000</v>
      </c>
      <c r="L223" s="5">
        <v>210000000000</v>
      </c>
      <c r="M223" s="5">
        <v>142000000000</v>
      </c>
      <c r="N223" s="5">
        <v>536000000000</v>
      </c>
      <c r="O223" s="5">
        <v>550000000000</v>
      </c>
      <c r="P223" s="5">
        <v>-260000000000</v>
      </c>
      <c r="Q223" s="5">
        <v>147000000000</v>
      </c>
      <c r="R223" s="5">
        <v>90000000000</v>
      </c>
    </row>
    <row r="224" spans="3:18" ht="15.5" x14ac:dyDescent="0.35">
      <c r="C224" t="s">
        <v>198</v>
      </c>
      <c r="I224" s="5">
        <v>-74000000000</v>
      </c>
      <c r="J224" s="5">
        <v>-49000000000</v>
      </c>
      <c r="K224" s="5">
        <v>-71000000000</v>
      </c>
      <c r="L224" s="5">
        <v>-97000000000</v>
      </c>
      <c r="M224" s="5">
        <v>-230000000000</v>
      </c>
      <c r="N224" s="5">
        <v>-97000000000</v>
      </c>
      <c r="O224" s="5">
        <v>-152000000000</v>
      </c>
      <c r="P224" s="5">
        <v>-78000000000</v>
      </c>
      <c r="Q224" s="5">
        <v>-36000000000</v>
      </c>
      <c r="R224" s="5">
        <v>-52000000000</v>
      </c>
    </row>
    <row r="225" spans="2:18" ht="15.5" x14ac:dyDescent="0.35">
      <c r="C225" t="s">
        <v>14</v>
      </c>
      <c r="I225" s="5">
        <v>313000000000</v>
      </c>
      <c r="J225" s="5">
        <v>451000000000</v>
      </c>
      <c r="K225" s="5">
        <v>438000000000</v>
      </c>
      <c r="L225" s="5">
        <v>113000000000</v>
      </c>
      <c r="M225" s="5">
        <v>-88000000000</v>
      </c>
      <c r="N225" s="5">
        <v>439000000000</v>
      </c>
      <c r="O225" s="5">
        <v>399000000000</v>
      </c>
      <c r="P225" s="5">
        <v>-338000000000</v>
      </c>
      <c r="Q225" s="5">
        <v>111000000000</v>
      </c>
      <c r="R225" s="5">
        <v>38000000000</v>
      </c>
    </row>
    <row r="226" spans="2:18" ht="15.5" x14ac:dyDescent="0.35">
      <c r="C226" t="s">
        <v>16</v>
      </c>
      <c r="I226" s="6">
        <v>41.69</v>
      </c>
      <c r="J226" s="6">
        <v>60.12</v>
      </c>
      <c r="K226" s="6">
        <v>233.63</v>
      </c>
      <c r="L226" s="6">
        <v>60.05</v>
      </c>
      <c r="M226" s="6">
        <v>-47.12</v>
      </c>
      <c r="N226" s="6">
        <v>234.09</v>
      </c>
      <c r="O226" s="6">
        <v>212.67</v>
      </c>
      <c r="P226" s="6">
        <v>-180.16</v>
      </c>
      <c r="Q226" s="6">
        <v>74.319999999999993</v>
      </c>
      <c r="R226" s="6">
        <v>253059.53</v>
      </c>
    </row>
    <row r="228" spans="2:18" ht="15.5" x14ac:dyDescent="0.35">
      <c r="B228" t="s">
        <v>199</v>
      </c>
      <c r="C228" t="s">
        <v>200</v>
      </c>
      <c r="D228" s="5">
        <v>126000000000</v>
      </c>
      <c r="E228" s="5">
        <v>100000000000</v>
      </c>
      <c r="F228" s="5">
        <v>107000000000</v>
      </c>
      <c r="G228" s="5">
        <v>92000000000</v>
      </c>
      <c r="H228" s="5">
        <v>504000000000</v>
      </c>
      <c r="I228" s="5">
        <v>401000000000</v>
      </c>
      <c r="J228" s="5">
        <v>485000000000</v>
      </c>
      <c r="K228" s="5">
        <v>374000000000</v>
      </c>
      <c r="L228" s="5">
        <v>353000000000</v>
      </c>
      <c r="M228" s="5">
        <v>414000000000</v>
      </c>
      <c r="N228" s="5">
        <v>372000000000</v>
      </c>
      <c r="O228" s="5">
        <v>223000000000</v>
      </c>
      <c r="P228" s="5">
        <v>295000000000</v>
      </c>
      <c r="Q228" s="5">
        <v>228000000000</v>
      </c>
    </row>
    <row r="229" spans="2:18" ht="15.5" x14ac:dyDescent="0.35">
      <c r="C229" t="s">
        <v>326</v>
      </c>
      <c r="H229" s="5">
        <v>425000000000</v>
      </c>
      <c r="I229" s="5">
        <v>401000000000</v>
      </c>
      <c r="J229" s="5">
        <v>485000000000</v>
      </c>
      <c r="K229" s="5">
        <v>374000000000</v>
      </c>
      <c r="L229" s="5">
        <v>353000000000</v>
      </c>
      <c r="M229" s="5">
        <v>414000000000</v>
      </c>
      <c r="N229" s="5">
        <v>372000000000</v>
      </c>
      <c r="O229" s="5">
        <v>223000000000</v>
      </c>
      <c r="P229" s="5">
        <v>295000000000</v>
      </c>
      <c r="Q229" s="5">
        <v>228000000000</v>
      </c>
    </row>
    <row r="230" spans="2:18" ht="15.5" x14ac:dyDescent="0.35">
      <c r="C230" t="s">
        <v>387</v>
      </c>
      <c r="H230" s="5">
        <v>53</v>
      </c>
      <c r="I230" s="5">
        <v>53</v>
      </c>
      <c r="J230" s="5">
        <v>55</v>
      </c>
      <c r="K230" s="5">
        <v>40</v>
      </c>
      <c r="L230" s="5">
        <v>25</v>
      </c>
      <c r="M230" s="6">
        <v>27.5</v>
      </c>
      <c r="N230" s="5">
        <v>25</v>
      </c>
      <c r="O230" s="6">
        <v>14.75</v>
      </c>
      <c r="P230" s="6">
        <v>12.5</v>
      </c>
      <c r="Q230" s="6">
        <v>10.75</v>
      </c>
    </row>
    <row r="231" spans="2:18" ht="15.5" x14ac:dyDescent="0.35">
      <c r="C231" t="s">
        <v>63</v>
      </c>
      <c r="H231" s="6">
        <v>0.7883</v>
      </c>
      <c r="I231" s="6">
        <v>0.99230000000000007</v>
      </c>
      <c r="J231" s="6">
        <v>0.85060000000000002</v>
      </c>
      <c r="K231" s="6">
        <v>0.80180000000000007</v>
      </c>
      <c r="L231" s="6">
        <v>0.53139999999999998</v>
      </c>
      <c r="M231" s="6">
        <v>0.49829999999999997</v>
      </c>
      <c r="N231" s="6">
        <v>0.50460000000000005</v>
      </c>
      <c r="O231" s="6">
        <v>0.49630000000000002</v>
      </c>
      <c r="P231" s="6">
        <v>0.31829999999999997</v>
      </c>
      <c r="Q231" s="6">
        <v>0.3538</v>
      </c>
    </row>
    <row r="232" spans="2:18" ht="15.5" x14ac:dyDescent="0.35">
      <c r="C232" t="s">
        <v>388</v>
      </c>
      <c r="H232" s="6">
        <v>0.11320000000000001</v>
      </c>
      <c r="I232" s="6">
        <v>9.06E-2</v>
      </c>
      <c r="J232" s="6">
        <v>9.4E-2</v>
      </c>
      <c r="K232" s="6">
        <v>8.3299999999999999E-2</v>
      </c>
      <c r="L232" s="6">
        <v>6.2100000000000002E-2</v>
      </c>
      <c r="M232" s="6">
        <v>6.2100000000000002E-2</v>
      </c>
      <c r="N232" s="6">
        <v>5.1799999999999999E-2</v>
      </c>
      <c r="O232" s="6">
        <v>6.4500000000000002E-2</v>
      </c>
      <c r="P232" s="6">
        <v>4.5499999999999999E-2</v>
      </c>
      <c r="Q232" s="6">
        <v>4.0199999999999993E-2</v>
      </c>
    </row>
    <row r="233" spans="2:18" ht="15.5" x14ac:dyDescent="0.35">
      <c r="C233" t="s">
        <v>43</v>
      </c>
      <c r="D233" s="6">
        <v>16.809999999999999</v>
      </c>
      <c r="E233" s="6">
        <v>13.37</v>
      </c>
      <c r="F233" s="6">
        <v>14.24</v>
      </c>
      <c r="G233" s="6">
        <v>12.23</v>
      </c>
      <c r="H233" s="6">
        <v>67.239999999999995</v>
      </c>
      <c r="I233" s="6">
        <v>53.41</v>
      </c>
      <c r="J233" s="6">
        <v>64.66</v>
      </c>
      <c r="K233" s="6">
        <v>49.89</v>
      </c>
      <c r="L233" s="6">
        <v>47.05</v>
      </c>
      <c r="M233" s="6">
        <v>55.19</v>
      </c>
      <c r="N233" s="6">
        <v>49.55</v>
      </c>
      <c r="O233" s="6">
        <v>29.72</v>
      </c>
      <c r="P233" s="6">
        <v>39.270000000000003</v>
      </c>
      <c r="Q233" s="6">
        <v>30.38</v>
      </c>
    </row>
    <row r="234" spans="2:18" ht="15.5" x14ac:dyDescent="0.35">
      <c r="C234" t="s">
        <v>327</v>
      </c>
      <c r="H234" s="6">
        <v>56.65</v>
      </c>
      <c r="I234" s="6">
        <v>53.41</v>
      </c>
      <c r="J234" s="6">
        <v>64.66</v>
      </c>
      <c r="K234" s="6">
        <v>49.89</v>
      </c>
      <c r="L234" s="6">
        <v>47.05</v>
      </c>
      <c r="M234" s="6">
        <v>55.19</v>
      </c>
      <c r="N234" s="6">
        <v>49.55</v>
      </c>
      <c r="O234" s="6">
        <v>29.72</v>
      </c>
      <c r="P234" s="6">
        <v>39.270000000000003</v>
      </c>
      <c r="Q234" s="6">
        <v>30.38</v>
      </c>
    </row>
    <row r="235" spans="2:18" ht="15.5" x14ac:dyDescent="0.35">
      <c r="C235" t="s">
        <v>65</v>
      </c>
      <c r="H235" s="5">
        <v>53</v>
      </c>
      <c r="I235" s="5">
        <v>53</v>
      </c>
      <c r="J235" s="5">
        <v>55</v>
      </c>
      <c r="K235" s="5">
        <v>40</v>
      </c>
      <c r="L235" s="5">
        <v>25</v>
      </c>
      <c r="M235" s="6">
        <v>27.5</v>
      </c>
      <c r="N235" s="5">
        <v>25</v>
      </c>
      <c r="O235" s="6">
        <v>14.75</v>
      </c>
      <c r="P235" s="6">
        <v>12.5</v>
      </c>
      <c r="Q235" s="6">
        <v>10.75</v>
      </c>
    </row>
    <row r="236" spans="2:18" ht="15.5" x14ac:dyDescent="0.35">
      <c r="C236" t="s">
        <v>389</v>
      </c>
      <c r="H236" s="6">
        <v>0.7883</v>
      </c>
      <c r="I236" s="6">
        <v>0.99230000000000007</v>
      </c>
      <c r="J236" s="6">
        <v>0.85060000000000002</v>
      </c>
      <c r="K236" s="6">
        <v>0.80180000000000007</v>
      </c>
      <c r="L236" s="6">
        <v>0.53139999999999998</v>
      </c>
      <c r="M236" s="6">
        <v>0.49829999999999997</v>
      </c>
      <c r="N236" s="6">
        <v>0.50460000000000005</v>
      </c>
      <c r="O236" s="6">
        <v>0.49630000000000002</v>
      </c>
      <c r="P236" s="6">
        <v>0.31829999999999997</v>
      </c>
      <c r="Q236" s="6">
        <v>0.3538</v>
      </c>
    </row>
    <row r="237" spans="2:18" ht="15.5" x14ac:dyDescent="0.35">
      <c r="C237" t="s">
        <v>390</v>
      </c>
      <c r="H237" s="6">
        <v>0.11320000000000001</v>
      </c>
      <c r="I237" s="6">
        <v>9.06E-2</v>
      </c>
      <c r="J237" s="6">
        <v>9.4E-2</v>
      </c>
      <c r="K237" s="6">
        <v>8.3299999999999999E-2</v>
      </c>
      <c r="L237" s="6">
        <v>6.2100000000000002E-2</v>
      </c>
      <c r="M237" s="6">
        <v>6.2100000000000002E-2</v>
      </c>
      <c r="N237" s="6">
        <v>5.1799999999999999E-2</v>
      </c>
      <c r="O237" s="6">
        <v>6.4500000000000002E-2</v>
      </c>
      <c r="P237" s="6">
        <v>4.5499999999999999E-2</v>
      </c>
      <c r="Q237" s="6">
        <v>4.0199999999999993E-2</v>
      </c>
    </row>
    <row r="238" spans="2:18" ht="15.5" x14ac:dyDescent="0.35">
      <c r="C238" t="s">
        <v>201</v>
      </c>
      <c r="D238" s="5">
        <v>1296000000000</v>
      </c>
      <c r="E238" s="5">
        <v>1299000000000</v>
      </c>
      <c r="F238" s="5">
        <v>1341000000000</v>
      </c>
      <c r="G238" s="5">
        <v>1275000000000</v>
      </c>
      <c r="H238" s="5">
        <v>5186000000000</v>
      </c>
      <c r="I238" s="5">
        <v>5192000000000</v>
      </c>
      <c r="J238" s="5">
        <v>5246000000000</v>
      </c>
      <c r="K238" s="5">
        <v>4703000000000</v>
      </c>
      <c r="L238" s="5">
        <v>5030000000000</v>
      </c>
      <c r="M238" s="5">
        <v>4442000000000</v>
      </c>
      <c r="N238" s="5">
        <v>3871000000000</v>
      </c>
      <c r="O238" s="5">
        <v>4633000000000</v>
      </c>
      <c r="P238" s="5">
        <v>4353000000000</v>
      </c>
      <c r="Q238" s="5">
        <v>3490000000000</v>
      </c>
    </row>
    <row r="239" spans="2:18" ht="15.5" x14ac:dyDescent="0.35">
      <c r="C239" t="s">
        <v>328</v>
      </c>
      <c r="H239" s="5">
        <v>5211000000000</v>
      </c>
      <c r="I239" s="5">
        <v>5192000000000</v>
      </c>
      <c r="J239" s="5">
        <v>5246000000000</v>
      </c>
      <c r="K239" s="5">
        <v>4703000000000</v>
      </c>
      <c r="L239" s="5">
        <v>5030000000000</v>
      </c>
      <c r="M239" s="5">
        <v>4442000000000</v>
      </c>
      <c r="N239" s="5">
        <v>3871000000000</v>
      </c>
      <c r="O239" s="5">
        <v>4633000000000</v>
      </c>
      <c r="P239" s="5">
        <v>4353000000000</v>
      </c>
      <c r="Q239" s="5">
        <v>3490000000000</v>
      </c>
    </row>
    <row r="240" spans="2:18" ht="15.5" x14ac:dyDescent="0.35">
      <c r="C240" t="s">
        <v>391</v>
      </c>
      <c r="H240" s="5">
        <v>53</v>
      </c>
      <c r="I240" s="5">
        <v>53</v>
      </c>
      <c r="J240" s="5">
        <v>55</v>
      </c>
      <c r="K240" s="5">
        <v>40</v>
      </c>
      <c r="L240" s="5">
        <v>25</v>
      </c>
      <c r="M240" s="6">
        <v>27.5</v>
      </c>
      <c r="N240" s="5">
        <v>25</v>
      </c>
      <c r="O240" s="6">
        <v>14.75</v>
      </c>
      <c r="P240" s="6">
        <v>12.5</v>
      </c>
      <c r="Q240" s="6">
        <v>10.75</v>
      </c>
    </row>
    <row r="241" spans="3:17" ht="15.5" x14ac:dyDescent="0.35">
      <c r="C241" t="s">
        <v>392</v>
      </c>
      <c r="H241" s="6">
        <v>0.7883</v>
      </c>
      <c r="I241" s="6">
        <v>0.99230000000000007</v>
      </c>
      <c r="J241" s="6">
        <v>0.85060000000000002</v>
      </c>
      <c r="K241" s="6">
        <v>0.80180000000000007</v>
      </c>
      <c r="L241" s="6">
        <v>0.53139999999999998</v>
      </c>
      <c r="M241" s="6">
        <v>0.49829999999999997</v>
      </c>
      <c r="N241" s="6">
        <v>0.50460000000000005</v>
      </c>
      <c r="O241" s="6">
        <v>0.49630000000000002</v>
      </c>
      <c r="P241" s="6">
        <v>0.31829999999999997</v>
      </c>
      <c r="Q241" s="6">
        <v>0.3538</v>
      </c>
    </row>
    <row r="242" spans="3:17" ht="15.5" x14ac:dyDescent="0.35">
      <c r="C242" t="s">
        <v>393</v>
      </c>
      <c r="H242" s="6">
        <v>0.11320000000000001</v>
      </c>
      <c r="I242" s="6">
        <v>9.06E-2</v>
      </c>
      <c r="J242" s="6">
        <v>9.4E-2</v>
      </c>
      <c r="K242" s="6">
        <v>8.3299999999999999E-2</v>
      </c>
      <c r="L242" s="6">
        <v>6.2100000000000002E-2</v>
      </c>
      <c r="M242" s="6">
        <v>6.2100000000000002E-2</v>
      </c>
      <c r="N242" s="6">
        <v>5.1799999999999999E-2</v>
      </c>
      <c r="O242" s="6">
        <v>6.4500000000000002E-2</v>
      </c>
      <c r="P242" s="6">
        <v>4.5499999999999999E-2</v>
      </c>
      <c r="Q242" s="6">
        <v>4.0199999999999993E-2</v>
      </c>
    </row>
    <row r="243" spans="3:17" ht="15.5" x14ac:dyDescent="0.35">
      <c r="C243" t="s">
        <v>202</v>
      </c>
      <c r="I243" s="6">
        <v>6.96</v>
      </c>
    </row>
    <row r="244" spans="3:17" ht="15.5" x14ac:dyDescent="0.35">
      <c r="C244" t="s">
        <v>203</v>
      </c>
      <c r="I244" s="6">
        <v>8.26</v>
      </c>
    </row>
    <row r="245" spans="3:17" ht="15.5" x14ac:dyDescent="0.35">
      <c r="C245" t="s">
        <v>204</v>
      </c>
      <c r="I245" s="6">
        <v>7.49</v>
      </c>
    </row>
    <row r="246" spans="3:17" ht="15.5" x14ac:dyDescent="0.35">
      <c r="C246" t="s">
        <v>205</v>
      </c>
      <c r="I246" s="6">
        <v>0.121</v>
      </c>
    </row>
    <row r="247" spans="3:17" ht="15.5" x14ac:dyDescent="0.35">
      <c r="C247" t="s">
        <v>206</v>
      </c>
      <c r="I247" s="6">
        <v>0.67</v>
      </c>
    </row>
    <row r="248" spans="3:17" ht="15.5" x14ac:dyDescent="0.35">
      <c r="C248" t="s">
        <v>207</v>
      </c>
      <c r="I248" s="6">
        <v>1.1499999999999999</v>
      </c>
    </row>
    <row r="249" spans="3:17" ht="15.5" x14ac:dyDescent="0.35">
      <c r="C249" t="s">
        <v>329</v>
      </c>
      <c r="I249" s="6">
        <v>8.02</v>
      </c>
    </row>
    <row r="250" spans="3:17" ht="15.5" x14ac:dyDescent="0.35">
      <c r="C250" t="s">
        <v>208</v>
      </c>
      <c r="I250" s="5">
        <v>10</v>
      </c>
    </row>
    <row r="251" spans="3:17" ht="15.5" x14ac:dyDescent="0.35">
      <c r="C251" t="s">
        <v>209</v>
      </c>
      <c r="I251" s="6">
        <v>6.25</v>
      </c>
    </row>
    <row r="252" spans="3:17" ht="15.5" x14ac:dyDescent="0.35">
      <c r="C252" t="s">
        <v>210</v>
      </c>
      <c r="I252" s="6">
        <v>5.5</v>
      </c>
    </row>
    <row r="253" spans="3:17" ht="15.5" x14ac:dyDescent="0.35">
      <c r="C253" t="s">
        <v>211</v>
      </c>
      <c r="I253" s="6">
        <v>-0.47</v>
      </c>
    </row>
    <row r="254" spans="3:17" ht="15.5" x14ac:dyDescent="0.35">
      <c r="C254" t="s">
        <v>212</v>
      </c>
      <c r="I254" s="6">
        <v>-0.24</v>
      </c>
    </row>
    <row r="255" spans="3:17" ht="15.5" x14ac:dyDescent="0.35">
      <c r="C255" t="s">
        <v>213</v>
      </c>
      <c r="I255" s="6">
        <v>56.65</v>
      </c>
    </row>
    <row r="256" spans="3:17" ht="15.5" x14ac:dyDescent="0.35">
      <c r="C256" t="s">
        <v>214</v>
      </c>
      <c r="I256" s="6">
        <v>67.239999999999995</v>
      </c>
    </row>
    <row r="257" spans="3:9" ht="15.5" x14ac:dyDescent="0.35">
      <c r="C257" t="s">
        <v>215</v>
      </c>
      <c r="I257" s="6">
        <v>694.79</v>
      </c>
    </row>
    <row r="258" spans="3:9" ht="15.5" x14ac:dyDescent="0.35">
      <c r="C258" t="s">
        <v>216</v>
      </c>
      <c r="D258" s="6">
        <v>38.44</v>
      </c>
    </row>
    <row r="259" spans="3:9" ht="15.5" x14ac:dyDescent="0.35">
      <c r="C259" t="s">
        <v>217</v>
      </c>
      <c r="I259" s="6">
        <v>408.45</v>
      </c>
    </row>
    <row r="260" spans="3:9" ht="15.5" x14ac:dyDescent="0.35">
      <c r="C260" t="s">
        <v>218</v>
      </c>
      <c r="I260" s="6">
        <v>46.8</v>
      </c>
    </row>
    <row r="261" spans="3:9" ht="15.5" x14ac:dyDescent="0.35">
      <c r="C261" t="s">
        <v>219</v>
      </c>
      <c r="D261" s="6">
        <v>4.88</v>
      </c>
    </row>
    <row r="262" spans="3:9" ht="15.5" x14ac:dyDescent="0.35">
      <c r="C262" t="s">
        <v>220</v>
      </c>
      <c r="D262" s="6">
        <v>2.33</v>
      </c>
    </row>
    <row r="263" spans="3:9" ht="15.5" x14ac:dyDescent="0.35">
      <c r="C263" t="s">
        <v>394</v>
      </c>
      <c r="D263" s="6">
        <v>0.06</v>
      </c>
    </row>
    <row r="264" spans="3:9" ht="15.5" x14ac:dyDescent="0.35">
      <c r="C264" t="s">
        <v>221</v>
      </c>
      <c r="D264" s="6">
        <v>0.19</v>
      </c>
    </row>
    <row r="265" spans="3:9" ht="15.5" x14ac:dyDescent="0.35">
      <c r="C265" t="s">
        <v>395</v>
      </c>
      <c r="D265" s="6">
        <v>0.05</v>
      </c>
    </row>
    <row r="266" spans="3:9" ht="15.5" x14ac:dyDescent="0.35">
      <c r="C266" t="s">
        <v>222</v>
      </c>
      <c r="D266" s="6">
        <v>1.2</v>
      </c>
    </row>
    <row r="267" spans="3:9" ht="15.5" x14ac:dyDescent="0.35">
      <c r="C267" t="s">
        <v>223</v>
      </c>
      <c r="I267" s="6">
        <v>40.65</v>
      </c>
    </row>
    <row r="268" spans="3:9" ht="15.5" x14ac:dyDescent="0.35">
      <c r="C268" t="s">
        <v>12</v>
      </c>
      <c r="D268" s="5">
        <v>27000000000</v>
      </c>
    </row>
    <row r="269" spans="3:9" ht="15.5" x14ac:dyDescent="0.35">
      <c r="C269" t="s">
        <v>224</v>
      </c>
      <c r="I269" s="6">
        <v>11.24</v>
      </c>
    </row>
    <row r="270" spans="3:9" ht="15.5" x14ac:dyDescent="0.35">
      <c r="C270" t="s">
        <v>225</v>
      </c>
      <c r="I270" s="6">
        <v>0.11599999999999999</v>
      </c>
    </row>
    <row r="271" spans="3:9" ht="15.5" x14ac:dyDescent="0.35">
      <c r="C271" t="s">
        <v>226</v>
      </c>
      <c r="I271" s="6">
        <v>0.13869999999999999</v>
      </c>
    </row>
    <row r="272" spans="3:9" ht="15.5" x14ac:dyDescent="0.35">
      <c r="C272" t="s">
        <v>227</v>
      </c>
      <c r="I272" s="6">
        <v>0.17399999999999999</v>
      </c>
    </row>
    <row r="273" spans="3:9" ht="15.5" x14ac:dyDescent="0.35">
      <c r="C273" t="s">
        <v>228</v>
      </c>
      <c r="I273" s="6">
        <v>0.1333</v>
      </c>
    </row>
    <row r="274" spans="3:9" ht="15.5" x14ac:dyDescent="0.35">
      <c r="C274" t="s">
        <v>330</v>
      </c>
      <c r="D274" s="6">
        <v>28.25</v>
      </c>
    </row>
    <row r="275" spans="3:9" ht="15.5" x14ac:dyDescent="0.35">
      <c r="C275" t="s">
        <v>229</v>
      </c>
      <c r="D275" s="6">
        <v>101.16</v>
      </c>
    </row>
    <row r="276" spans="3:9" ht="15.5" x14ac:dyDescent="0.35">
      <c r="C276" t="s">
        <v>230</v>
      </c>
      <c r="D276" s="6">
        <v>8.69</v>
      </c>
    </row>
    <row r="277" spans="3:9" ht="15.5" x14ac:dyDescent="0.35">
      <c r="C277" t="s">
        <v>231</v>
      </c>
      <c r="D277" s="6">
        <v>120.72</v>
      </c>
    </row>
    <row r="278" spans="3:9" ht="15.5" x14ac:dyDescent="0.35">
      <c r="C278" t="s">
        <v>331</v>
      </c>
      <c r="D278" s="6">
        <v>3.22</v>
      </c>
    </row>
    <row r="279" spans="3:9" ht="15.5" x14ac:dyDescent="0.35">
      <c r="C279" t="s">
        <v>232</v>
      </c>
      <c r="I279" s="6">
        <v>1.46</v>
      </c>
    </row>
    <row r="280" spans="3:9" ht="15.5" x14ac:dyDescent="0.35">
      <c r="C280" t="s">
        <v>233</v>
      </c>
      <c r="I280" s="6">
        <v>3.74</v>
      </c>
    </row>
    <row r="281" spans="3:9" ht="15.5" x14ac:dyDescent="0.35">
      <c r="C281" t="s">
        <v>39</v>
      </c>
      <c r="I281" s="5">
        <v>3510000000000</v>
      </c>
    </row>
    <row r="282" spans="3:9" ht="15.5" x14ac:dyDescent="0.35">
      <c r="C282" t="s">
        <v>234</v>
      </c>
      <c r="I282" s="5">
        <v>3428000000000</v>
      </c>
    </row>
    <row r="283" spans="3:9" ht="15.5" x14ac:dyDescent="0.35">
      <c r="C283" t="s">
        <v>235</v>
      </c>
      <c r="I283" s="5">
        <v>7500000000</v>
      </c>
    </row>
    <row r="284" spans="3:9" ht="15.5" x14ac:dyDescent="0.35">
      <c r="C284" t="s">
        <v>236</v>
      </c>
      <c r="I284" s="6">
        <v>0.1386</v>
      </c>
    </row>
    <row r="285" spans="3:9" ht="15.5" x14ac:dyDescent="0.35">
      <c r="C285" t="s">
        <v>237</v>
      </c>
      <c r="D285" s="6">
        <v>0.21840000000000001</v>
      </c>
    </row>
    <row r="286" spans="3:9" ht="15.5" x14ac:dyDescent="0.35">
      <c r="C286" t="s">
        <v>238</v>
      </c>
      <c r="D286" s="6">
        <v>0.12939999999999999</v>
      </c>
    </row>
    <row r="287" spans="3:9" ht="15.5" x14ac:dyDescent="0.35">
      <c r="C287" t="s">
        <v>239</v>
      </c>
      <c r="D287" s="6">
        <v>9.7200000000000009E-2</v>
      </c>
    </row>
    <row r="288" spans="3:9" ht="15.5" x14ac:dyDescent="0.35">
      <c r="C288" t="s">
        <v>240</v>
      </c>
      <c r="D288" s="6">
        <v>1.4800000000000001E-2</v>
      </c>
    </row>
    <row r="289" spans="3:9" ht="15.5" x14ac:dyDescent="0.35">
      <c r="C289" t="s">
        <v>241</v>
      </c>
      <c r="D289" s="6">
        <v>0.22239999999999999</v>
      </c>
    </row>
    <row r="290" spans="3:9" ht="15.5" x14ac:dyDescent="0.35">
      <c r="C290" t="s">
        <v>242</v>
      </c>
      <c r="D290" s="6">
        <v>0.23870000000000002</v>
      </c>
    </row>
    <row r="291" spans="3:9" ht="15.5" x14ac:dyDescent="0.35">
      <c r="C291" t="s">
        <v>396</v>
      </c>
      <c r="I291" s="5">
        <v>53</v>
      </c>
    </row>
    <row r="292" spans="3:9" ht="15.5" x14ac:dyDescent="0.35">
      <c r="C292" t="s">
        <v>438</v>
      </c>
      <c r="I292" s="5">
        <v>53</v>
      </c>
    </row>
    <row r="293" spans="3:9" ht="15.5" x14ac:dyDescent="0.35">
      <c r="C293" t="s">
        <v>439</v>
      </c>
      <c r="I293" s="6">
        <v>0.7883</v>
      </c>
    </row>
    <row r="294" spans="3:9" ht="15.5" x14ac:dyDescent="0.35">
      <c r="C294" t="s">
        <v>440</v>
      </c>
      <c r="I294" s="6">
        <v>0.11320000000000001</v>
      </c>
    </row>
    <row r="295" spans="3:9" ht="15.5" x14ac:dyDescent="0.35">
      <c r="C295" t="s">
        <v>397</v>
      </c>
      <c r="I295" t="s">
        <v>846</v>
      </c>
    </row>
    <row r="296" spans="3:9" ht="15.5" x14ac:dyDescent="0.35">
      <c r="C296" t="s">
        <v>243</v>
      </c>
      <c r="I296" s="5">
        <v>5</v>
      </c>
    </row>
    <row r="297" spans="3:9" ht="15.5" x14ac:dyDescent="0.35">
      <c r="C297" t="s">
        <v>244</v>
      </c>
      <c r="I297" s="6">
        <v>0.54</v>
      </c>
    </row>
    <row r="298" spans="3:9" ht="15.5" x14ac:dyDescent="0.35">
      <c r="C298" t="s">
        <v>245</v>
      </c>
      <c r="I298" s="6">
        <v>0.73</v>
      </c>
    </row>
    <row r="299" spans="3:9" ht="15.5" x14ac:dyDescent="0.35">
      <c r="C299" t="s">
        <v>246</v>
      </c>
      <c r="I299" s="6">
        <v>0.71</v>
      </c>
    </row>
    <row r="300" spans="3:9" ht="15.5" x14ac:dyDescent="0.35">
      <c r="C300" t="s">
        <v>247</v>
      </c>
      <c r="I300" s="6">
        <v>0.84</v>
      </c>
    </row>
    <row r="301" spans="3:9" ht="15.5" x14ac:dyDescent="0.35">
      <c r="C301" t="s">
        <v>248</v>
      </c>
      <c r="I301" s="6">
        <v>0.68</v>
      </c>
    </row>
    <row r="302" spans="3:9" ht="15.5" x14ac:dyDescent="0.35">
      <c r="C302" t="s">
        <v>249</v>
      </c>
      <c r="I302" s="6">
        <v>0.51</v>
      </c>
    </row>
    <row r="303" spans="3:9" ht="15.5" x14ac:dyDescent="0.35">
      <c r="C303" t="s">
        <v>250</v>
      </c>
      <c r="I303" s="6">
        <v>0.85</v>
      </c>
    </row>
    <row r="304" spans="3:9" ht="15.5" x14ac:dyDescent="0.35">
      <c r="C304" t="s">
        <v>251</v>
      </c>
      <c r="I304" s="5">
        <v>5211000000000</v>
      </c>
    </row>
    <row r="305" spans="3:9" ht="15.5" x14ac:dyDescent="0.35">
      <c r="C305" t="s">
        <v>252</v>
      </c>
      <c r="I305" s="5">
        <v>1004000000000</v>
      </c>
    </row>
    <row r="306" spans="3:9" ht="15.5" x14ac:dyDescent="0.35">
      <c r="C306" t="s">
        <v>253</v>
      </c>
      <c r="I306" s="5">
        <v>624000000000</v>
      </c>
    </row>
    <row r="307" spans="3:9" ht="15.5" x14ac:dyDescent="0.35">
      <c r="C307" t="s">
        <v>254</v>
      </c>
      <c r="I307" s="5">
        <v>425000000000</v>
      </c>
    </row>
    <row r="308" spans="3:9" ht="15.5" x14ac:dyDescent="0.35">
      <c r="C308" t="s">
        <v>255</v>
      </c>
      <c r="D308" s="5">
        <v>288000000000</v>
      </c>
    </row>
    <row r="309" spans="3:9" ht="15.5" x14ac:dyDescent="0.35">
      <c r="C309" t="s">
        <v>256</v>
      </c>
      <c r="D309" s="5">
        <v>3663000000000</v>
      </c>
    </row>
    <row r="310" spans="3:9" ht="15.5" x14ac:dyDescent="0.35">
      <c r="C310" t="s">
        <v>257</v>
      </c>
      <c r="D310" s="5">
        <v>592000000000</v>
      </c>
    </row>
    <row r="311" spans="3:9" ht="15.5" x14ac:dyDescent="0.35">
      <c r="C311" t="s">
        <v>184</v>
      </c>
      <c r="D311" s="5">
        <v>1691000000000</v>
      </c>
    </row>
    <row r="312" spans="3:9" ht="15.5" x14ac:dyDescent="0.35">
      <c r="C312" t="s">
        <v>258</v>
      </c>
      <c r="I312" s="5">
        <v>3063000000000</v>
      </c>
    </row>
    <row r="313" spans="3:9" ht="15.5" x14ac:dyDescent="0.35">
      <c r="C313" t="s">
        <v>182</v>
      </c>
      <c r="D313" s="5">
        <v>1000000000</v>
      </c>
    </row>
    <row r="314" spans="3:9" ht="15.5" x14ac:dyDescent="0.35">
      <c r="C314" t="s">
        <v>181</v>
      </c>
      <c r="D314" s="5">
        <v>197000000000</v>
      </c>
    </row>
    <row r="315" spans="3:9" ht="15.5" x14ac:dyDescent="0.35">
      <c r="C315" t="s">
        <v>23</v>
      </c>
      <c r="D315" s="5">
        <v>198000000000</v>
      </c>
    </row>
    <row r="316" spans="3:9" ht="15.5" x14ac:dyDescent="0.35">
      <c r="C316" t="s">
        <v>20</v>
      </c>
      <c r="D316" s="5">
        <v>-90000000000</v>
      </c>
    </row>
    <row r="317" spans="3:9" ht="15.5" x14ac:dyDescent="0.35">
      <c r="C317" t="s">
        <v>183</v>
      </c>
      <c r="I317" s="5">
        <v>3071000000000</v>
      </c>
    </row>
    <row r="318" spans="3:9" ht="15.5" x14ac:dyDescent="0.35">
      <c r="C318" t="s">
        <v>332</v>
      </c>
      <c r="I318" s="5">
        <v>438000000000</v>
      </c>
    </row>
    <row r="319" spans="3:9" ht="15.5" x14ac:dyDescent="0.35">
      <c r="C319" t="s">
        <v>259</v>
      </c>
      <c r="I319" s="5">
        <v>147000000000</v>
      </c>
    </row>
    <row r="320" spans="3:9" ht="15.5" x14ac:dyDescent="0.35">
      <c r="C320" t="s">
        <v>260</v>
      </c>
      <c r="I320" s="5">
        <v>-373000000000</v>
      </c>
    </row>
    <row r="321" spans="3:9" ht="15.5" x14ac:dyDescent="0.35">
      <c r="C321" t="s">
        <v>261</v>
      </c>
      <c r="I321" s="5">
        <v>-87000000000</v>
      </c>
    </row>
    <row r="322" spans="3:9" ht="15.5" x14ac:dyDescent="0.35">
      <c r="C322" t="s">
        <v>262</v>
      </c>
      <c r="I322" s="5">
        <v>351000000000</v>
      </c>
    </row>
  </sheetData>
  <pageMargins left="0.7" right="0.7" top="0.75" bottom="0.75" header="0.3" footer="0.3"/>
  <ignoredErrors>
    <ignoredError sqref="A1:R323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927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</row>
    <row r="2" spans="1:12" ht="15.5" x14ac:dyDescent="0.35">
      <c r="C2" t="s">
        <v>928</v>
      </c>
      <c r="D2" s="2" vm="73">
        <f ca="1">IFERROR(_xlfn.STOCKHISTORY("XIDX:" &amp; $C$1, D3, , 0, 0, 1), "Libur")</f>
        <v>204</v>
      </c>
      <c r="H2" s="2" vm="73">
        <f ca="1">IFERROR(INDEX(D2:G2,COUNT(D2:G2)),"")</f>
        <v>204</v>
      </c>
      <c r="I2" s="2" vm="166">
        <f ca="1">IFERROR(_xlfn.STOCKHISTORY("XIDX:" &amp; $C$1, I1, , 0, 0, 1), "Libur")</f>
        <v>145</v>
      </c>
      <c r="J2" s="2" vm="67">
        <f ca="1">IFERROR(_xlfn.STOCKHISTORY("XIDX:" &amp; $C$1, J1, , 0, 0, 1), "Libur")</f>
        <v>61</v>
      </c>
      <c r="K2" s="2" vm="113">
        <f ca="1">IFERROR(_xlfn.STOCKHISTORY("XIDX:" &amp; $C$1, K1, , 0, 0, 1), "Libur")</f>
        <v>105</v>
      </c>
      <c r="L2" s="2" vm="129">
        <f ca="1">IFERROR(_xlfn.STOCKHISTORY("XIDX:" &amp; $C$1, L1, , 0, 0, 1), "Libur")</f>
        <v>174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18833634532</v>
      </c>
      <c r="H4" s="2">
        <f>IFERROR(SUM(D4:G4)*(4/MAX(1,COUNT(D4:G4))),"")</f>
        <v>75334538128</v>
      </c>
      <c r="I4" s="2">
        <f>IFERROR(INDEX(I51:I500,MATCH($C$4,$C$51:$C$500,0)),"")</f>
        <v>79469622179</v>
      </c>
      <c r="J4" s="2">
        <f>IFERROR(INDEX(J51:J500,MATCH($C$4,$C$51:$C$500,0)),"")</f>
        <v>72644896314</v>
      </c>
      <c r="K4" s="2">
        <f>IFERROR(INDEX(K51:K500,MATCH($C$4,$C$51:$C$500,0)),"")</f>
        <v>48830815579</v>
      </c>
      <c r="L4" s="2">
        <f>IFERROR(INDEX(L51:L500,MATCH($C$4,$C$51:$C$500,0)),"")</f>
        <v>53023795735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2332409930</v>
      </c>
      <c r="H5" s="2">
        <f>IFERROR(SUM(D5:G5)*(4/MAX(1,COUNT(D5:G5))),"")</f>
        <v>9329639720</v>
      </c>
      <c r="I5" s="2">
        <f>IFERROR(INDEX(I51:I500,MATCH($C$5,$C$51:$C$500,0)),"")</f>
        <v>2289112587</v>
      </c>
      <c r="J5" s="2">
        <f>IFERROR(INDEX(J51:J500,MATCH($C$5,$C$51:$C$500,0)),"")</f>
        <v>3772036568</v>
      </c>
      <c r="K5" s="2">
        <f>IFERROR(INDEX(K51:K500,MATCH($C$5,$C$51:$C$500,0)),"")</f>
        <v>764007755</v>
      </c>
      <c r="L5" s="2">
        <f>IFERROR(INDEX(L51:L500,MATCH($C$5,$C$51:$C$500,0)),"")</f>
        <v>-487892640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128235176417</v>
      </c>
      <c r="H6" s="2">
        <f>IFERROR(INDEX(D6:G6,COUNT(D6:G6)),"")</f>
        <v>128235176417</v>
      </c>
      <c r="I6" s="2">
        <f>IFERROR(INDEX(I51:I500,MATCH($C$6,$C$51:$C$500,0)),"")</f>
        <v>122495563700</v>
      </c>
      <c r="J6" s="2">
        <f>IFERROR(INDEX(J51:J500,MATCH($C$6,$C$51:$C$500,0)),"")</f>
        <v>120206451113</v>
      </c>
      <c r="K6" s="2">
        <f>IFERROR(INDEX(K51:K500,MATCH($C$6,$C$51:$C$500,0)),"")</f>
        <v>116434414545</v>
      </c>
      <c r="L6" s="2">
        <f>IFERROR(INDEX(L51:L500,MATCH($C$6,$C$51:$C$500,0)),"")</f>
        <v>115670406790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1</v>
      </c>
      <c r="H7" s="3">
        <f>IFERROR(INDEX(D7:G7,COUNT(D7:G7)),"")</f>
        <v>1</v>
      </c>
      <c r="I7" s="3">
        <f>IFERROR(INDEX(I51:I500,MATCH($C$7,$C$51:$C$500,0))/1000000000,"")</f>
        <v>1</v>
      </c>
      <c r="J7" s="3">
        <f>IFERROR(INDEX(J51:J500,MATCH($C$7,$C$51:$C$500,0))/1000000000,"")</f>
        <v>1</v>
      </c>
      <c r="K7" s="3">
        <f>IFERROR(INDEX(K51:K500,MATCH($C$7,$C$51:$C$500,0))/1000000000,"")</f>
        <v>1</v>
      </c>
      <c r="L7" s="3">
        <f>IFERROR(INDEX(L51:L500,MATCH($C$7,$C$51:$C$500,0))/1000000000,"")</f>
        <v>1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-21000000000</v>
      </c>
      <c r="H8" s="2">
        <f>IFERROR(INDEX(D8:G8,COUNT(D8:G8)),"")</f>
        <v>-21000000000</v>
      </c>
      <c r="I8" s="2">
        <f>IFERROR(INDEX(I51:I500,MATCH($C$8,$C$51:$C$500,0)),"")</f>
        <v>-10000000000</v>
      </c>
      <c r="J8" s="2">
        <f>IFERROR(INDEX(J51:J500,MATCH($C$8,$C$51:$C$500,0)),"")</f>
        <v>-39000000000</v>
      </c>
      <c r="K8" s="2">
        <f>IFERROR(INDEX(K51:K500,MATCH($C$8,$C$51:$C$500,0)),"")</f>
        <v>-13000000000</v>
      </c>
      <c r="L8" s="2">
        <f>IFERROR(INDEX(L51:L500,MATCH($C$8,$C$51:$C$500,0)),"")</f>
        <v>4000000000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-21.33</v>
      </c>
      <c r="H9" s="3">
        <f>IFERROR(INDEX(D9:G9,COUNT(D9:G9)),"")</f>
        <v>-21.33</v>
      </c>
      <c r="I9" s="3">
        <f>IFERROR(INDEX(I51:I500,MATCH($C$9,$C$51:$C$500,0)),"")</f>
        <v>-9.66</v>
      </c>
      <c r="J9" s="3">
        <f>IFERROR(INDEX(J51:J500,MATCH($C$9,$C$51:$C$500,0)),"")</f>
        <v>-39.47</v>
      </c>
      <c r="K9" s="3">
        <f>IFERROR(INDEX(K51:K500,MATCH($C$9,$C$51:$C$500,0)),"")</f>
        <v>-12.68</v>
      </c>
      <c r="L9" s="3">
        <f>IFERROR(INDEX(L51:L500,MATCH($C$9,$C$51:$C$500,0)),"")</f>
        <v>3.98</v>
      </c>
    </row>
    <row r="10" spans="1:12" ht="15.5" x14ac:dyDescent="0.35">
      <c r="C10" t="s">
        <v>17</v>
      </c>
      <c r="D10" s="3">
        <f ca="1">IFERROR(IF(D9=0,"",D2/D9),"")</f>
        <v>-9.5639943741209574</v>
      </c>
      <c r="I10" s="3">
        <f ca="1">IFERROR(IF(I9=0,"",I2/I9),"")</f>
        <v>-15.010351966873706</v>
      </c>
      <c r="J10" s="3">
        <f ca="1">IFERROR(IF(J9=0,"",J2/J9),"")</f>
        <v>-1.5454775779072714</v>
      </c>
      <c r="K10" s="3">
        <f ca="1">IFERROR(IF(K9=0,"",K2/K9),"")</f>
        <v>-8.280757097791799</v>
      </c>
      <c r="L10" s="3">
        <f ca="1">IFERROR(IF(L9=0,"",L2/L9),"")</f>
        <v>43.718592964824118</v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5400923622</v>
      </c>
      <c r="H11" s="2">
        <f>IFERROR(INDEX(D11:G11,COUNT(D11:G11)),"")</f>
        <v>5400923622</v>
      </c>
      <c r="I11" s="2">
        <f>IFERROR(INDEX(I51:I500,MATCH($C$11,$C$51:$C$500,0)),"")</f>
        <v>8752375463</v>
      </c>
      <c r="J11" s="2">
        <f>IFERROR(INDEX(J51:J500,MATCH($C$11,$C$51:$C$500,0)),"")</f>
        <v>7427641059</v>
      </c>
      <c r="K11" s="2">
        <f>IFERROR(INDEX(K51:K500,MATCH($C$11,$C$51:$C$500,0)),"")</f>
        <v>18454038994</v>
      </c>
      <c r="L11" s="2">
        <f>IFERROR(INDEX(L51:L500,MATCH($C$11,$C$51:$C$500,0)),"")</f>
        <v>18516687364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>IFERROR(INDEX(I51:I500,MATCH($C$12,$C$51:$C$500,0)),"")</f>
        <v>0</v>
      </c>
      <c r="J12" s="2">
        <f>IFERROR(INDEX(J51:J500,MATCH($C$12,$C$51:$C$500,0)),"")</f>
        <v>0</v>
      </c>
      <c r="K12" s="2">
        <f>IFERROR(INDEX(K51:K500,MATCH($C$12,$C$51:$C$500,0)),"")</f>
        <v>0</v>
      </c>
      <c r="L12" s="2">
        <f>IFERROR(INDEX(L51:L500,MATCH($C$12,$C$51:$C$500,0)),"")</f>
        <v>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</row>
    <row r="15" spans="1:1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-917374457</v>
      </c>
      <c r="J15" s="2">
        <f>IFERROR(INDEX(J51:J500,MATCH($C$15,$C$51:$C$500,0)),"")</f>
        <v>-986761503</v>
      </c>
      <c r="K15" s="2">
        <f>IFERROR(INDEX(K51:K500,MATCH($C$15,$C$51:$C$500,0)),"")</f>
        <v>-592399862</v>
      </c>
      <c r="L15" s="2">
        <f>IFERROR(INDEX(L51:L500,MATCH($C$15,$C$51:$C$500,0)),"")</f>
        <v>-604728038</v>
      </c>
    </row>
    <row r="16" spans="1:12" ht="15.5" x14ac:dyDescent="0.35">
      <c r="C16" t="s">
        <v>28</v>
      </c>
      <c r="D16" s="2">
        <f>IFERROR(INDEX(D51:D500,MATCH($C$16,$C$51:$C$500,0)),"")</f>
        <v>2368391197</v>
      </c>
      <c r="H16" s="2">
        <f>IFERROR(SUM(D16:G16)*(4/MAX(1,COUNT(D16:G16))),"")</f>
        <v>9473564788</v>
      </c>
      <c r="I16" s="2">
        <f>IFERROR(INDEX(I51:I500,MATCH($C$16,$C$51:$C$500,0)),"")</f>
        <v>3746299521</v>
      </c>
      <c r="J16" s="2">
        <f>IFERROR(INDEX(J51:J500,MATCH($C$16,$C$51:$C$500,0)),"")</f>
        <v>3513686414</v>
      </c>
      <c r="K16" s="2">
        <f>IFERROR(INDEX(K51:K500,MATCH($C$16,$C$51:$C$500,0)),"")</f>
        <v>2093259199</v>
      </c>
      <c r="L16" s="2">
        <f>IFERROR(INDEX(L51:L500,MATCH($C$16,$C$51:$C$500,0)),"")</f>
        <v>1888526935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266</v>
      </c>
      <c r="J18" t="s">
        <v>267</v>
      </c>
      <c r="K18" t="s">
        <v>268</v>
      </c>
      <c r="L18" t="s">
        <v>269</v>
      </c>
    </row>
    <row r="19" spans="1:12" ht="15.5" x14ac:dyDescent="0.35">
      <c r="A19" t="s">
        <v>36</v>
      </c>
      <c r="C19" t="s">
        <v>37</v>
      </c>
    </row>
    <row r="20" spans="1:12" ht="15.5" x14ac:dyDescent="0.35">
      <c r="A20" t="s">
        <v>38</v>
      </c>
      <c r="C20" t="s">
        <v>39</v>
      </c>
      <c r="D20" s="2">
        <f ca="1">IFERROR(D21*D2,"")</f>
        <v>204000000000</v>
      </c>
      <c r="H20" s="2">
        <f ca="1">IFERROR(H21*H2,"")</f>
        <v>204000000000</v>
      </c>
      <c r="I20" s="2">
        <f ca="1">IFERROR(I21*I2,"")</f>
        <v>145000000000</v>
      </c>
      <c r="J20" s="2">
        <f ca="1">IFERROR(J21*J2,"")</f>
        <v>61000000000</v>
      </c>
      <c r="K20" s="2">
        <f ca="1">IFERROR(K21*K2,"")</f>
        <v>105000000000</v>
      </c>
      <c r="L20" s="2">
        <f ca="1">IFERROR(L21*L2,"")</f>
        <v>174000000000</v>
      </c>
    </row>
    <row r="21" spans="1:12" ht="15.5" x14ac:dyDescent="0.35">
      <c r="C21" t="s">
        <v>11</v>
      </c>
      <c r="D21" s="2">
        <f>IFERROR(INDEX(D51:D500,MATCH($C$7,$C$51:$C$500,0)),"")</f>
        <v>1000000000</v>
      </c>
      <c r="H21" s="2">
        <f>IFERROR(INDEX(D21:G21,COUNT(D21:G21)),"")</f>
        <v>1000000000</v>
      </c>
      <c r="I21" s="2">
        <f>IFERROR(INDEX(I51:I500,MATCH($C$7,$C$51:$C$500,0)),"")</f>
        <v>1000000000</v>
      </c>
      <c r="J21" s="2">
        <f>IFERROR(INDEX(J51:J500,MATCH($C$7,$C$51:$C$500,0)),"")</f>
        <v>1000000000</v>
      </c>
      <c r="K21" s="2">
        <f>IFERROR(INDEX(K51:K500,MATCH($C$7,$C$51:$C$500,0)),"")</f>
        <v>1000000000</v>
      </c>
      <c r="L21" s="2">
        <f>IFERROR(INDEX(L51:L500,MATCH($C$7,$C$51:$C$500,0)),"")</f>
        <v>1000000000</v>
      </c>
    </row>
    <row r="23" spans="1:12" ht="15.5" x14ac:dyDescent="0.35">
      <c r="B23" t="s">
        <v>40</v>
      </c>
      <c r="C23" t="s">
        <v>41</v>
      </c>
      <c r="D23" s="3">
        <f>IFERROR(D5/D6*100,"")</f>
        <v>1.8188534497081996</v>
      </c>
      <c r="H23" s="3">
        <f>IFERROR(H5/H6*100,"")</f>
        <v>7.2754137988327985</v>
      </c>
      <c r="I23" s="3">
        <f>IFERROR(I5/I6*100,"")</f>
        <v>1.868731011848064</v>
      </c>
      <c r="J23" s="3">
        <f>IFERROR(J5/J6*100,"")</f>
        <v>3.1379651699841795</v>
      </c>
      <c r="K23" s="3">
        <f>IFERROR(K5/K6*100,"")</f>
        <v>0.65617004902336962</v>
      </c>
      <c r="L23" s="3">
        <f>IFERROR(L5/L6*100,"")</f>
        <v>-0.42179555993588808</v>
      </c>
    </row>
    <row r="24" spans="1:12" ht="15.5" x14ac:dyDescent="0.35">
      <c r="C24" t="s">
        <v>42</v>
      </c>
      <c r="D24" s="4">
        <f>IFERROR(_xlfn.RRI(5,I23,D23),"")</f>
        <v>-5.3960422457969281E-3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43</v>
      </c>
      <c r="C25" t="s">
        <v>44</v>
      </c>
      <c r="D25" s="3">
        <f>IFERROR(INDEX(D51:D500,MATCH($A$25,$C$51:$C$500,0)),"")</f>
        <v>2.37</v>
      </c>
      <c r="H25" s="3">
        <f>IFERROR(INDEX(D25:G25,COUNT(D25:G25)),"")</f>
        <v>2.37</v>
      </c>
      <c r="I25" s="3">
        <f>IFERROR(INDEX(I51:I500,MATCH($C$25,$C$51:$C$500,0)),"")</f>
        <v>2.83</v>
      </c>
      <c r="J25" s="3">
        <f>IFERROR(INDEX(J51:J500,MATCH($C$25,$C$51:$C$500,0)),"")</f>
        <v>2.5299999999999998</v>
      </c>
      <c r="K25" s="3">
        <f>IFERROR(INDEX(K51:K500,MATCH($C$25,$C$51:$C$500,0)),"")</f>
        <v>1.5</v>
      </c>
      <c r="L25" s="3">
        <f>IFERROR(INDEX(L51:L500,MATCH($C$25,$C$51:$C$500,0)),"")</f>
        <v>1.28</v>
      </c>
    </row>
    <row r="26" spans="1:12" ht="15.5" x14ac:dyDescent="0.35">
      <c r="C26" t="s">
        <v>45</v>
      </c>
      <c r="D26" s="4">
        <f>IFERROR(_xlfn.RRI(5,I25,D25),"")</f>
        <v>-3.4855406748755202E-2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46</v>
      </c>
      <c r="D27" s="3">
        <f>IFERROR(D4/D21,"")</f>
        <v>18.833634532000001</v>
      </c>
      <c r="H27" s="3">
        <f>IFERROR(H4/H21,"")</f>
        <v>75.334538128000005</v>
      </c>
      <c r="I27" s="3">
        <f>IFERROR(I4/I21,"")</f>
        <v>79.469622178999998</v>
      </c>
      <c r="J27" s="3">
        <f>IFERROR(J4/J21,"")</f>
        <v>72.644896313999993</v>
      </c>
      <c r="K27" s="3">
        <f>IFERROR(K4/K21,"")</f>
        <v>48.830815579000003</v>
      </c>
      <c r="L27" s="3">
        <f>IFERROR(L4/L21,"")</f>
        <v>53.023795735</v>
      </c>
    </row>
    <row r="28" spans="1:12" ht="15.5" x14ac:dyDescent="0.35">
      <c r="C28" t="s">
        <v>47</v>
      </c>
      <c r="D28" s="4">
        <f>IFERROR(_xlfn.RRI(5,I27,D27),"")</f>
        <v>-0.25019799384349295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48</v>
      </c>
      <c r="H29" s="4">
        <f>IFERROR(((H25-I25)/I25)*100%,"")</f>
        <v>-0.16254416961130741</v>
      </c>
      <c r="I29" s="4">
        <f>IFERROR(((I25-J25)/J25)*100%,"")</f>
        <v>0.11857707509881435</v>
      </c>
      <c r="J29" s="4">
        <f>IFERROR(((J25-K25)/K25)*100%,"")</f>
        <v>0.68666666666666654</v>
      </c>
      <c r="K29" s="4">
        <f>IFERROR(((K25-L25)/L25)*100%,"")</f>
        <v>0.17187499999999997</v>
      </c>
      <c r="L29" s="4" t="str">
        <f>IFERROR(((L25-M25)/M25)*100%,"")</f>
        <v/>
      </c>
    </row>
    <row r="30" spans="1:12" ht="15.5" x14ac:dyDescent="0.35">
      <c r="C30" t="s">
        <v>49</v>
      </c>
      <c r="H30" s="4">
        <f>IFERROR(((H27-I27)/I27)*100%,"")</f>
        <v>-5.2033518439108632E-2</v>
      </c>
      <c r="I30" s="4">
        <f>IFERROR(((I27-J27)/J27)*100%,"")</f>
        <v>9.3946391436789151E-2</v>
      </c>
      <c r="J30" s="4">
        <f>IFERROR(((J27-K27)/K27)*100%,"")</f>
        <v>0.48768550049041953</v>
      </c>
      <c r="K30" s="4">
        <f>IFERROR(((K27-L27)/L27)*100%,"")</f>
        <v>-7.9077329298632065E-2</v>
      </c>
      <c r="L30" s="4" t="str">
        <f>IFERROR(((L27-M27)/M27)*100%,"")</f>
        <v/>
      </c>
    </row>
    <row r="32" spans="1:12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128.24</v>
      </c>
      <c r="H32" s="3">
        <f>IFERROR(INDEX(D32:G32,COUNT(D32:G32)),"")</f>
        <v>128.24</v>
      </c>
      <c r="I32" s="3">
        <f>IFERROR(INDEX(I51:I500,MATCH($C$32,$C$51:$C$500,0)),"")</f>
        <v>122.5</v>
      </c>
      <c r="J32" s="3">
        <f>IFERROR(INDEX(J51:J500,MATCH($C$32,$C$51:$C$500,0)),"")</f>
        <v>120.21</v>
      </c>
      <c r="K32" s="3">
        <f>IFERROR(INDEX(K51:K500,MATCH($C$32,$C$51:$C$500,0)),"")</f>
        <v>116.43</v>
      </c>
      <c r="L32" s="3">
        <f>IFERROR(INDEX(L51:L500,MATCH($C$32,$C$51:$C$500,0)),"")</f>
        <v>115.67</v>
      </c>
    </row>
    <row r="33" spans="1:12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1.1100000000000001</v>
      </c>
      <c r="H33" s="3">
        <f>IFERROR(INDEX(D33:G33,COUNT(D33:G33)),"")</f>
        <v>1.1100000000000001</v>
      </c>
      <c r="I33" s="3">
        <f>IFERROR(INDEX(I51:I500,MATCH($C$33,$C$51:$C$500,0)),"")</f>
        <v>1.18</v>
      </c>
      <c r="J33" s="3">
        <f>IFERROR(INDEX(J51:J500,MATCH($C$33,$C$51:$C$500,0)),"")</f>
        <v>0.51</v>
      </c>
      <c r="K33" s="3">
        <f>IFERROR(INDEX(K51:K500,MATCH($C$33,$C$51:$C$500,0)),"")</f>
        <v>0.9</v>
      </c>
      <c r="L33" s="3">
        <f>IFERROR(INDEX(L51:L500,MATCH($C$33,$C$51:$C$500,0)),"")</f>
        <v>1.5</v>
      </c>
    </row>
    <row r="34" spans="1:12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59.92</v>
      </c>
      <c r="H34" s="3">
        <f>IFERROR(INDEX(D34:G34,COUNT(D34:G34)),"")</f>
        <v>59.92</v>
      </c>
      <c r="I34" s="3">
        <f>IFERROR(INDEX(I51:I500,MATCH($C$34,$C$51:$C$500,0)),"")</f>
        <v>51.24</v>
      </c>
      <c r="J34" s="3">
        <f>IFERROR(INDEX(J51:J500,MATCH($C$34,$C$51:$C$500,0)),"")</f>
        <v>24.11</v>
      </c>
      <c r="K34" s="3">
        <f>IFERROR(INDEX(K51:K500,MATCH($C$34,$C$51:$C$500,0)),"")</f>
        <v>70</v>
      </c>
      <c r="L34" s="3">
        <f>IFERROR(INDEX(L51:L500,MATCH($C$34,$C$51:$C$500,0)),"")</f>
        <v>135.94</v>
      </c>
    </row>
    <row r="35" spans="1:12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7.54</v>
      </c>
      <c r="H35" s="3">
        <f>IFERROR(INDEX(D35:G35,COUNT(D35:G35)),"")</f>
        <v>7.54</v>
      </c>
      <c r="I35" s="3">
        <f>IFERROR(INDEX(I51:I500,MATCH($C$35,$C$51:$C$500,0)),"")</f>
        <v>1.82</v>
      </c>
      <c r="J35" s="3">
        <f>IFERROR(INDEX(J51:J500,MATCH($C$35,$C$51:$C$500,0)),"")</f>
        <v>0.84</v>
      </c>
      <c r="K35" s="3">
        <f>IFERROR(INDEX(K51:K500,MATCH($C$35,$C$51:$C$500,0)),"")</f>
        <v>2.15</v>
      </c>
      <c r="L35" s="3">
        <f>IFERROR(INDEX(L51:L500,MATCH($C$35,$C$51:$C$500,0)),"")</f>
        <v>3.28</v>
      </c>
    </row>
    <row r="36" spans="1:12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272</v>
      </c>
      <c r="E50" t="s">
        <v>273</v>
      </c>
      <c r="F50" t="s">
        <v>873</v>
      </c>
      <c r="G50" t="s">
        <v>929</v>
      </c>
      <c r="H50" t="s">
        <v>930</v>
      </c>
      <c r="I50" t="s">
        <v>266</v>
      </c>
      <c r="J50" t="s">
        <v>267</v>
      </c>
      <c r="K50" t="s">
        <v>268</v>
      </c>
      <c r="L50" t="s">
        <v>269</v>
      </c>
    </row>
    <row r="51" spans="2:12" ht="15.5" x14ac:dyDescent="0.35">
      <c r="B51" t="s">
        <v>71</v>
      </c>
      <c r="C51" t="s">
        <v>5</v>
      </c>
      <c r="D51" s="5">
        <v>18833634532</v>
      </c>
      <c r="E51" s="5">
        <v>26544659414</v>
      </c>
      <c r="F51" s="5">
        <v>15447829054</v>
      </c>
      <c r="G51" s="5">
        <v>16412861483</v>
      </c>
      <c r="I51" s="5">
        <v>79469622179</v>
      </c>
      <c r="J51" s="5">
        <v>72644896314</v>
      </c>
      <c r="K51" s="5">
        <v>48830815579</v>
      </c>
      <c r="L51" s="5">
        <v>53023795735</v>
      </c>
    </row>
    <row r="52" spans="2:12" ht="15.5" x14ac:dyDescent="0.35">
      <c r="C52" t="s">
        <v>636</v>
      </c>
    </row>
    <row r="53" spans="2:12" ht="15.5" x14ac:dyDescent="0.35">
      <c r="C53" t="s">
        <v>637</v>
      </c>
    </row>
    <row r="54" spans="2:12" ht="15.5" x14ac:dyDescent="0.35">
      <c r="C54" t="s">
        <v>638</v>
      </c>
    </row>
    <row r="55" spans="2:12" ht="15.5" x14ac:dyDescent="0.35">
      <c r="C55" t="s">
        <v>931</v>
      </c>
    </row>
    <row r="56" spans="2:12" ht="15.5" x14ac:dyDescent="0.35">
      <c r="C56" t="s">
        <v>639</v>
      </c>
      <c r="D56" s="5">
        <v>1210368892</v>
      </c>
      <c r="E56" s="5">
        <v>1731650928</v>
      </c>
      <c r="F56" s="5">
        <v>1036531327</v>
      </c>
      <c r="G56" s="5">
        <v>1781380575</v>
      </c>
      <c r="I56" s="5">
        <v>5363000046</v>
      </c>
      <c r="J56" s="5">
        <v>6352280452</v>
      </c>
      <c r="K56" s="5">
        <v>9749609557</v>
      </c>
      <c r="L56" s="5">
        <v>8176837918</v>
      </c>
    </row>
    <row r="57" spans="2:12" ht="15.5" x14ac:dyDescent="0.35">
      <c r="C57" t="s">
        <v>77</v>
      </c>
      <c r="D57" s="5">
        <v>-35981267</v>
      </c>
      <c r="E57" s="5">
        <v>582946870</v>
      </c>
      <c r="F57" s="5">
        <v>-194628710</v>
      </c>
      <c r="G57" s="5">
        <v>-612499077</v>
      </c>
      <c r="I57" s="5">
        <v>-539812477</v>
      </c>
      <c r="J57" s="5">
        <v>1245111657</v>
      </c>
      <c r="K57" s="5">
        <v>-736851582</v>
      </c>
      <c r="L57" s="5">
        <v>-1771691537</v>
      </c>
    </row>
    <row r="58" spans="2:12" ht="15.5" x14ac:dyDescent="0.35">
      <c r="C58" t="s">
        <v>74</v>
      </c>
      <c r="D58" s="5">
        <v>-16119438800</v>
      </c>
      <c r="E58" s="5">
        <v>-24953037692</v>
      </c>
      <c r="F58" s="5">
        <v>-14563864948</v>
      </c>
      <c r="G58" s="5">
        <v>-14797147831</v>
      </c>
      <c r="I58" s="5">
        <v>-74927736471</v>
      </c>
      <c r="J58" s="5">
        <v>-66154775477</v>
      </c>
      <c r="K58" s="5">
        <v>-46050011658</v>
      </c>
      <c r="L58" s="5">
        <v>-51235730419</v>
      </c>
    </row>
    <row r="59" spans="2:12" ht="15.5" x14ac:dyDescent="0.35">
      <c r="C59" t="s">
        <v>641</v>
      </c>
    </row>
    <row r="60" spans="2:12" ht="15.5" x14ac:dyDescent="0.35">
      <c r="C60" t="s">
        <v>642</v>
      </c>
    </row>
    <row r="61" spans="2:12" ht="15.5" x14ac:dyDescent="0.35">
      <c r="C61" t="s">
        <v>643</v>
      </c>
      <c r="D61" s="5">
        <v>-3907620146</v>
      </c>
      <c r="E61" s="5">
        <v>-20722482533</v>
      </c>
      <c r="F61" s="5">
        <v>-5944487094</v>
      </c>
      <c r="G61" s="5">
        <v>-4059309673</v>
      </c>
      <c r="I61" s="5">
        <v>-30297451003</v>
      </c>
      <c r="J61" s="5">
        <v>-29675288885</v>
      </c>
      <c r="K61" s="5">
        <v>-25488290028</v>
      </c>
      <c r="L61" s="5">
        <v>-19913519939</v>
      </c>
    </row>
    <row r="62" spans="2:12" ht="15.5" x14ac:dyDescent="0.35">
      <c r="C62" t="s">
        <v>76</v>
      </c>
      <c r="D62" s="5">
        <v>-6166302661</v>
      </c>
      <c r="E62" s="5">
        <v>-5909183218</v>
      </c>
      <c r="F62" s="5">
        <v>-6209964660</v>
      </c>
      <c r="G62" s="5">
        <v>-7085504016</v>
      </c>
      <c r="I62" s="5">
        <v>-27969415387</v>
      </c>
      <c r="J62" s="5">
        <v>-22637118844</v>
      </c>
      <c r="K62" s="5">
        <v>-20651311420</v>
      </c>
      <c r="L62" s="5">
        <v>-19526857901</v>
      </c>
    </row>
    <row r="63" spans="2:12" ht="15.5" x14ac:dyDescent="0.35">
      <c r="C63" t="s">
        <v>644</v>
      </c>
    </row>
    <row r="64" spans="2:12" ht="15.5" x14ac:dyDescent="0.35">
      <c r="C64" t="s">
        <v>281</v>
      </c>
    </row>
    <row r="65" spans="3:12" ht="15.5" x14ac:dyDescent="0.35">
      <c r="C65" t="s">
        <v>78</v>
      </c>
      <c r="D65" s="5">
        <v>2714195732</v>
      </c>
      <c r="E65" s="5">
        <v>1591621722</v>
      </c>
      <c r="F65" s="5">
        <v>883964106</v>
      </c>
      <c r="G65" s="5">
        <v>1615713652</v>
      </c>
      <c r="I65" s="5">
        <v>4541885708</v>
      </c>
      <c r="J65" s="5">
        <v>6490120837</v>
      </c>
      <c r="K65" s="5">
        <v>2780803921</v>
      </c>
      <c r="L65" s="5">
        <v>1788065316</v>
      </c>
    </row>
    <row r="66" spans="3:12" ht="15.5" x14ac:dyDescent="0.35">
      <c r="C66" t="s">
        <v>79</v>
      </c>
      <c r="D66" s="5">
        <v>-345804535</v>
      </c>
      <c r="E66" s="5">
        <v>3274062</v>
      </c>
      <c r="F66" s="5">
        <v>540024738</v>
      </c>
      <c r="G66" s="5">
        <v>-653591318</v>
      </c>
      <c r="I66" s="5">
        <v>-795586187</v>
      </c>
      <c r="J66" s="5">
        <v>-2976434423</v>
      </c>
      <c r="K66" s="5">
        <v>-687544722</v>
      </c>
      <c r="L66" s="5">
        <v>100461619</v>
      </c>
    </row>
    <row r="67" spans="3:12" ht="15.5" x14ac:dyDescent="0.35">
      <c r="C67" t="s">
        <v>28</v>
      </c>
      <c r="D67" s="5">
        <v>2368391197</v>
      </c>
      <c r="E67" s="5">
        <v>1594895784</v>
      </c>
      <c r="F67" s="5">
        <v>1423988844</v>
      </c>
      <c r="G67" s="5">
        <v>962122334</v>
      </c>
      <c r="I67" s="5">
        <v>3746299521</v>
      </c>
      <c r="J67" s="5">
        <v>3513686414</v>
      </c>
      <c r="K67" s="5">
        <v>2093259199</v>
      </c>
      <c r="L67" s="5">
        <v>1888526935</v>
      </c>
    </row>
    <row r="68" spans="3:12" ht="15.5" x14ac:dyDescent="0.35">
      <c r="C68" t="s">
        <v>27</v>
      </c>
      <c r="G68" s="5">
        <v>-917374457</v>
      </c>
      <c r="I68" s="5">
        <v>-917374457</v>
      </c>
      <c r="J68" s="5">
        <v>-986761503</v>
      </c>
      <c r="K68" s="5">
        <v>-592399862</v>
      </c>
      <c r="L68" s="5">
        <v>-604728038</v>
      </c>
    </row>
    <row r="69" spans="3:12" ht="15.5" x14ac:dyDescent="0.35">
      <c r="C69" t="s">
        <v>277</v>
      </c>
      <c r="G69" s="5">
        <v>-1219643988</v>
      </c>
      <c r="I69" s="5">
        <v>-1219643988</v>
      </c>
      <c r="J69" s="5">
        <v>-1293926480</v>
      </c>
      <c r="K69" s="5">
        <v>-665820961</v>
      </c>
      <c r="L69" s="5">
        <v>-742824060</v>
      </c>
    </row>
    <row r="70" spans="3:12" ht="15.5" x14ac:dyDescent="0.35">
      <c r="C70" t="s">
        <v>278</v>
      </c>
      <c r="G70" s="5">
        <v>302269531</v>
      </c>
      <c r="I70" s="5">
        <v>302269531</v>
      </c>
      <c r="J70" s="5">
        <v>307164977</v>
      </c>
      <c r="K70" s="5">
        <v>73421099</v>
      </c>
      <c r="L70" s="5">
        <v>138096022</v>
      </c>
    </row>
    <row r="71" spans="3:12" ht="15.5" x14ac:dyDescent="0.35">
      <c r="C71" t="s">
        <v>279</v>
      </c>
      <c r="G71" s="5">
        <v>-917374457</v>
      </c>
      <c r="I71" s="5">
        <v>-917374457</v>
      </c>
      <c r="J71" s="5">
        <v>-986761503</v>
      </c>
      <c r="K71" s="5">
        <v>-592399862</v>
      </c>
      <c r="L71" s="5">
        <v>-604728038</v>
      </c>
    </row>
    <row r="72" spans="3:12" ht="15.5" x14ac:dyDescent="0.35">
      <c r="C72" t="s">
        <v>83</v>
      </c>
      <c r="D72" s="5">
        <v>2368391197</v>
      </c>
      <c r="E72" s="5">
        <v>1594895784</v>
      </c>
      <c r="F72" s="5">
        <v>1423988844</v>
      </c>
      <c r="G72" s="5">
        <v>44747877</v>
      </c>
      <c r="I72" s="5">
        <v>2828925064</v>
      </c>
      <c r="J72" s="5">
        <v>2526924911</v>
      </c>
      <c r="K72" s="5">
        <v>1500859337</v>
      </c>
      <c r="L72" s="5">
        <v>1283798897</v>
      </c>
    </row>
    <row r="73" spans="3:12" ht="15.5" x14ac:dyDescent="0.35">
      <c r="C73" t="s">
        <v>84</v>
      </c>
      <c r="D73" s="5">
        <v>-35981267</v>
      </c>
      <c r="E73" s="5">
        <v>582946870</v>
      </c>
      <c r="F73" s="5">
        <v>-194628710</v>
      </c>
      <c r="G73" s="5">
        <v>-612499077</v>
      </c>
      <c r="I73" s="5">
        <v>-539812477</v>
      </c>
      <c r="J73" s="5">
        <v>1245111657</v>
      </c>
      <c r="K73" s="5">
        <v>-736851582</v>
      </c>
      <c r="L73" s="5">
        <v>-1771691537</v>
      </c>
    </row>
    <row r="74" spans="3:12" ht="15.5" x14ac:dyDescent="0.35">
      <c r="C74" t="s">
        <v>337</v>
      </c>
      <c r="D74" s="5">
        <v>-35981267</v>
      </c>
      <c r="E74" s="5">
        <v>582946870</v>
      </c>
      <c r="F74" s="5">
        <v>-194628710</v>
      </c>
      <c r="G74" s="5">
        <v>-612499077</v>
      </c>
      <c r="I74" s="5">
        <v>-539812477</v>
      </c>
      <c r="J74" s="5">
        <v>1245111657</v>
      </c>
      <c r="K74" s="5">
        <v>-736851582</v>
      </c>
      <c r="L74" s="5">
        <v>-1771691537</v>
      </c>
    </row>
    <row r="75" spans="3:12" ht="15.5" x14ac:dyDescent="0.35">
      <c r="C75" t="s">
        <v>85</v>
      </c>
      <c r="D75" s="5">
        <v>2332409930</v>
      </c>
      <c r="E75" s="5">
        <v>2177842654</v>
      </c>
      <c r="F75" s="5">
        <v>1229360134</v>
      </c>
      <c r="G75" s="5">
        <v>-567751200</v>
      </c>
      <c r="I75" s="5">
        <v>2289112587</v>
      </c>
      <c r="J75" s="5">
        <v>3772036568</v>
      </c>
      <c r="K75" s="5">
        <v>764007755</v>
      </c>
      <c r="L75" s="5">
        <v>-487892640</v>
      </c>
    </row>
    <row r="76" spans="3:12" ht="15.5" x14ac:dyDescent="0.35">
      <c r="C76" t="s">
        <v>86</v>
      </c>
      <c r="D76" s="5">
        <v>2368391197</v>
      </c>
      <c r="E76" s="5">
        <v>1594895784</v>
      </c>
      <c r="F76" s="5">
        <v>1423988844</v>
      </c>
      <c r="G76" s="5">
        <v>44747877</v>
      </c>
      <c r="I76" s="5">
        <v>2828925064</v>
      </c>
      <c r="J76" s="5">
        <v>2526924911</v>
      </c>
      <c r="K76" s="5">
        <v>1500859337</v>
      </c>
      <c r="L76" s="5">
        <v>1283798897</v>
      </c>
    </row>
    <row r="77" spans="3:12" ht="15.5" x14ac:dyDescent="0.35">
      <c r="C77" t="s">
        <v>7</v>
      </c>
      <c r="D77" s="5">
        <v>2332409930</v>
      </c>
      <c r="E77" s="5">
        <v>2177842654</v>
      </c>
      <c r="F77" s="5">
        <v>1229360134</v>
      </c>
      <c r="G77" s="5">
        <v>-567751200</v>
      </c>
      <c r="I77" s="5">
        <v>2289112587</v>
      </c>
      <c r="J77" s="5">
        <v>3772036568</v>
      </c>
      <c r="K77" s="5">
        <v>764007755</v>
      </c>
      <c r="L77" s="5">
        <v>-487892640</v>
      </c>
    </row>
    <row r="78" spans="3:12" ht="15.5" x14ac:dyDescent="0.35">
      <c r="C78" t="s">
        <v>87</v>
      </c>
    </row>
    <row r="79" spans="3:12" ht="15.5" x14ac:dyDescent="0.35">
      <c r="C79" t="s">
        <v>88</v>
      </c>
      <c r="D79" s="5">
        <v>2368391197</v>
      </c>
      <c r="E79" s="5">
        <v>1594895784</v>
      </c>
      <c r="F79" s="5">
        <v>1423988844</v>
      </c>
      <c r="G79" s="5">
        <v>44747877</v>
      </c>
      <c r="I79" s="5">
        <v>2828925064</v>
      </c>
      <c r="J79" s="5">
        <v>2526924911</v>
      </c>
      <c r="K79" s="5">
        <v>1500859337</v>
      </c>
      <c r="L79" s="5">
        <v>1283798897</v>
      </c>
    </row>
    <row r="80" spans="3:12" ht="15.5" x14ac:dyDescent="0.35">
      <c r="C80" t="s">
        <v>89</v>
      </c>
      <c r="D80" s="5">
        <v>2332409930</v>
      </c>
      <c r="E80" s="5">
        <v>2177842654</v>
      </c>
      <c r="F80" s="5">
        <v>1229360134</v>
      </c>
      <c r="G80" s="5">
        <v>-567751200</v>
      </c>
      <c r="I80" s="5">
        <v>2289112587</v>
      </c>
      <c r="J80" s="5">
        <v>3772036568</v>
      </c>
      <c r="K80" s="5">
        <v>764007755</v>
      </c>
      <c r="L80" s="5">
        <v>-487892640</v>
      </c>
    </row>
    <row r="81" spans="2:12" ht="15.5" x14ac:dyDescent="0.35">
      <c r="C81" t="s">
        <v>90</v>
      </c>
      <c r="D81" s="5">
        <v>2332409930</v>
      </c>
      <c r="E81" s="5">
        <v>2177842654</v>
      </c>
      <c r="F81" s="5">
        <v>1229360134</v>
      </c>
      <c r="G81" s="5">
        <v>-567751200</v>
      </c>
      <c r="I81" s="5">
        <v>2289112587</v>
      </c>
      <c r="J81" s="5">
        <v>3772036568</v>
      </c>
      <c r="K81" s="5">
        <v>764007755</v>
      </c>
      <c r="L81" s="5">
        <v>-487892640</v>
      </c>
    </row>
    <row r="83" spans="2:12" ht="15.5" x14ac:dyDescent="0.35">
      <c r="B83" t="s">
        <v>91</v>
      </c>
      <c r="C83" t="s">
        <v>92</v>
      </c>
    </row>
    <row r="84" spans="2:12" ht="15.5" x14ac:dyDescent="0.35">
      <c r="C84" t="s">
        <v>19</v>
      </c>
      <c r="D84" s="5">
        <v>5400923622</v>
      </c>
      <c r="E84" s="5">
        <v>14961895330</v>
      </c>
      <c r="F84" s="5">
        <v>8887933038</v>
      </c>
      <c r="G84" s="5">
        <v>8752375463</v>
      </c>
      <c r="I84" s="5">
        <v>8752375463</v>
      </c>
      <c r="J84" s="5">
        <v>7427641059</v>
      </c>
      <c r="K84" s="5">
        <v>18454038994</v>
      </c>
      <c r="L84" s="5">
        <v>18516687364</v>
      </c>
    </row>
    <row r="85" spans="2:12" ht="15.5" x14ac:dyDescent="0.35">
      <c r="C85" t="s">
        <v>519</v>
      </c>
    </row>
    <row r="86" spans="2:12" ht="15.5" x14ac:dyDescent="0.35">
      <c r="C86" t="s">
        <v>401</v>
      </c>
    </row>
    <row r="87" spans="2:12" ht="15.5" x14ac:dyDescent="0.35">
      <c r="C87" t="s">
        <v>932</v>
      </c>
    </row>
    <row r="88" spans="2:12" ht="15.5" x14ac:dyDescent="0.35">
      <c r="C88" t="s">
        <v>77</v>
      </c>
      <c r="D88" s="5">
        <v>-672111112</v>
      </c>
      <c r="E88" s="5">
        <v>-636129843</v>
      </c>
      <c r="F88" s="5">
        <v>-1219076714</v>
      </c>
      <c r="G88" s="5">
        <v>-1024448005</v>
      </c>
      <c r="I88" s="5">
        <v>-1024448005</v>
      </c>
      <c r="J88" s="5">
        <v>-484635528</v>
      </c>
      <c r="K88" s="5">
        <v>-1729747185</v>
      </c>
      <c r="L88" s="5">
        <v>-992895603</v>
      </c>
    </row>
    <row r="89" spans="2:12" ht="15.5" x14ac:dyDescent="0.35">
      <c r="C89" t="s">
        <v>933</v>
      </c>
    </row>
    <row r="90" spans="2:12" ht="15.5" x14ac:dyDescent="0.35">
      <c r="C90" t="s">
        <v>934</v>
      </c>
    </row>
    <row r="91" spans="2:12" ht="15.5" x14ac:dyDescent="0.35">
      <c r="C91" t="s">
        <v>935</v>
      </c>
    </row>
    <row r="92" spans="2:12" ht="15.5" x14ac:dyDescent="0.35">
      <c r="C92" t="s">
        <v>648</v>
      </c>
    </row>
    <row r="93" spans="2:12" ht="15.5" x14ac:dyDescent="0.35">
      <c r="C93" t="s">
        <v>650</v>
      </c>
      <c r="D93" s="5">
        <v>31332571093</v>
      </c>
      <c r="E93" s="5">
        <v>39316906696</v>
      </c>
      <c r="F93" s="5">
        <v>31089226153</v>
      </c>
      <c r="G93" s="5">
        <v>36494201954</v>
      </c>
      <c r="I93" s="5">
        <v>36494201954</v>
      </c>
      <c r="J93" s="5">
        <v>49437745412</v>
      </c>
      <c r="K93" s="5">
        <v>31558954693</v>
      </c>
      <c r="L93" s="5">
        <v>25697316590</v>
      </c>
    </row>
    <row r="94" spans="2:12" ht="15.5" x14ac:dyDescent="0.35">
      <c r="C94" t="s">
        <v>95</v>
      </c>
      <c r="D94" s="5">
        <v>82160701965</v>
      </c>
      <c r="E94" s="5">
        <v>82973347794</v>
      </c>
      <c r="F94" s="5">
        <v>85175605704</v>
      </c>
      <c r="G94" s="5">
        <v>79257334324</v>
      </c>
      <c r="I94" s="5">
        <v>79257334324</v>
      </c>
      <c r="J94" s="5">
        <v>66167821900</v>
      </c>
      <c r="K94" s="5">
        <v>31846147854</v>
      </c>
      <c r="L94" s="5">
        <v>17470596026</v>
      </c>
    </row>
    <row r="95" spans="2:12" ht="15.5" x14ac:dyDescent="0.35">
      <c r="C95" t="s">
        <v>652</v>
      </c>
      <c r="D95" s="5">
        <v>48868762164</v>
      </c>
      <c r="E95" s="5">
        <v>45267565624</v>
      </c>
      <c r="F95" s="5">
        <v>33848275170</v>
      </c>
      <c r="G95" s="5">
        <v>26410972557</v>
      </c>
      <c r="I95" s="5">
        <v>26410972557</v>
      </c>
      <c r="J95" s="5">
        <v>30064205091</v>
      </c>
      <c r="K95" s="5">
        <v>31508135747</v>
      </c>
      <c r="L95" s="5">
        <v>30195012282</v>
      </c>
    </row>
    <row r="96" spans="2:12" ht="15.5" x14ac:dyDescent="0.35">
      <c r="C96" t="s">
        <v>936</v>
      </c>
      <c r="D96" s="5">
        <v>48868762164</v>
      </c>
      <c r="E96" s="5">
        <v>45267565624</v>
      </c>
      <c r="F96" s="5">
        <v>33848275170</v>
      </c>
      <c r="G96" s="5">
        <v>26410972557</v>
      </c>
      <c r="I96" s="5">
        <v>26410972557</v>
      </c>
      <c r="J96" s="5">
        <v>30064205091</v>
      </c>
      <c r="K96" s="5">
        <v>31508135747</v>
      </c>
      <c r="L96" s="5">
        <v>30195012282</v>
      </c>
    </row>
    <row r="97" spans="3:12" ht="15.5" x14ac:dyDescent="0.35">
      <c r="C97" t="s">
        <v>101</v>
      </c>
      <c r="D97" s="5">
        <v>12627530525</v>
      </c>
      <c r="E97" s="5">
        <v>12755360985</v>
      </c>
      <c r="F97" s="5">
        <v>12910870446</v>
      </c>
      <c r="G97" s="5">
        <v>12836993337</v>
      </c>
      <c r="I97" s="5">
        <v>12836993337</v>
      </c>
      <c r="J97" s="5">
        <v>13250495756</v>
      </c>
      <c r="K97" s="5">
        <v>12737291111</v>
      </c>
      <c r="L97" s="5">
        <v>7872973195</v>
      </c>
    </row>
    <row r="98" spans="3:12" ht="15.5" x14ac:dyDescent="0.35">
      <c r="C98" t="s">
        <v>286</v>
      </c>
      <c r="D98" s="5">
        <v>225836754</v>
      </c>
      <c r="E98" s="5">
        <v>237766567</v>
      </c>
      <c r="F98" s="5">
        <v>296571382</v>
      </c>
      <c r="G98" s="5">
        <v>370146273</v>
      </c>
      <c r="I98" s="5">
        <v>370146273</v>
      </c>
      <c r="J98" s="5">
        <v>693985990</v>
      </c>
      <c r="K98" s="5">
        <v>1010200186</v>
      </c>
    </row>
    <row r="99" spans="3:12" ht="15.5" x14ac:dyDescent="0.35">
      <c r="C99" t="s">
        <v>287</v>
      </c>
      <c r="D99" s="5">
        <v>855720712</v>
      </c>
      <c r="E99" s="5">
        <v>855720712</v>
      </c>
      <c r="F99" s="5">
        <v>855720712</v>
      </c>
      <c r="G99" s="5">
        <v>855720712</v>
      </c>
      <c r="I99" s="5">
        <v>855720712</v>
      </c>
      <c r="J99" s="5">
        <v>687623122</v>
      </c>
      <c r="K99" s="5">
        <v>731643485</v>
      </c>
      <c r="L99" s="5">
        <v>450386811</v>
      </c>
    </row>
    <row r="100" spans="3:12" ht="15.5" x14ac:dyDescent="0.35">
      <c r="C100" t="s">
        <v>281</v>
      </c>
    </row>
    <row r="101" spans="3:12" ht="15.5" x14ac:dyDescent="0.35">
      <c r="C101" t="s">
        <v>104</v>
      </c>
      <c r="D101" s="5">
        <v>426428567920</v>
      </c>
      <c r="E101" s="5">
        <v>441373587189</v>
      </c>
      <c r="F101" s="5">
        <v>324997520115</v>
      </c>
      <c r="G101" s="5">
        <v>306175510140</v>
      </c>
      <c r="I101" s="5">
        <v>306175510140</v>
      </c>
      <c r="J101" s="5">
        <v>303071537483</v>
      </c>
      <c r="K101" s="5">
        <v>293113078294</v>
      </c>
      <c r="L101" s="5">
        <v>249050970769</v>
      </c>
    </row>
    <row r="102" spans="3:12" ht="15.5" x14ac:dyDescent="0.35">
      <c r="C102" t="s">
        <v>105</v>
      </c>
    </row>
    <row r="103" spans="3:12" ht="15.5" x14ac:dyDescent="0.35">
      <c r="C103" t="s">
        <v>106</v>
      </c>
    </row>
    <row r="104" spans="3:12" ht="15.5" x14ac:dyDescent="0.35">
      <c r="C104" t="s">
        <v>653</v>
      </c>
      <c r="D104" s="5">
        <v>1737689491</v>
      </c>
      <c r="E104" s="5">
        <v>3957482013</v>
      </c>
      <c r="F104" s="5">
        <v>6278317374</v>
      </c>
      <c r="G104" s="5">
        <v>11264203762</v>
      </c>
      <c r="I104" s="5">
        <v>11264203762</v>
      </c>
    </row>
    <row r="105" spans="3:12" ht="15.5" x14ac:dyDescent="0.35">
      <c r="C105" t="s">
        <v>656</v>
      </c>
    </row>
    <row r="106" spans="3:12" ht="15.5" x14ac:dyDescent="0.35">
      <c r="C106" t="s">
        <v>659</v>
      </c>
    </row>
    <row r="107" spans="3:12" ht="15.5" x14ac:dyDescent="0.35">
      <c r="C107" t="s">
        <v>660</v>
      </c>
      <c r="D107" s="5">
        <v>22147808171</v>
      </c>
      <c r="E107" s="5">
        <v>22811407002</v>
      </c>
      <c r="F107" s="5">
        <v>14597319303</v>
      </c>
      <c r="G107" s="5">
        <v>8836248687</v>
      </c>
      <c r="I107" s="5">
        <v>8836248687</v>
      </c>
      <c r="J107" s="5">
        <v>8624994162</v>
      </c>
      <c r="K107" s="5">
        <v>7157921494</v>
      </c>
      <c r="L107" s="5">
        <v>13501821187</v>
      </c>
    </row>
    <row r="108" spans="3:12" ht="15.5" x14ac:dyDescent="0.35">
      <c r="C108" t="s">
        <v>110</v>
      </c>
      <c r="D108" s="5">
        <v>181628427</v>
      </c>
      <c r="E108" s="5">
        <v>389632359</v>
      </c>
      <c r="F108" s="5">
        <v>508189502</v>
      </c>
      <c r="G108" s="5">
        <v>428420004</v>
      </c>
      <c r="I108" s="5">
        <v>428420004</v>
      </c>
      <c r="J108" s="5">
        <v>480425897</v>
      </c>
      <c r="K108" s="5">
        <v>291367802</v>
      </c>
      <c r="L108" s="5">
        <v>835062480</v>
      </c>
    </row>
    <row r="109" spans="3:12" ht="15.5" x14ac:dyDescent="0.35">
      <c r="C109" t="s">
        <v>111</v>
      </c>
      <c r="D109" s="5">
        <v>5964009099</v>
      </c>
      <c r="E109" s="5">
        <v>5973826599</v>
      </c>
      <c r="F109" s="5">
        <v>6756252373</v>
      </c>
      <c r="G109" s="5">
        <v>6593889743</v>
      </c>
      <c r="I109" s="5">
        <v>6593889743</v>
      </c>
      <c r="J109" s="5">
        <v>3015230826</v>
      </c>
      <c r="K109" s="5">
        <v>1529913238</v>
      </c>
      <c r="L109" s="5">
        <v>806960631</v>
      </c>
    </row>
    <row r="110" spans="3:12" ht="15.5" x14ac:dyDescent="0.35">
      <c r="C110" t="s">
        <v>109</v>
      </c>
      <c r="D110" s="5">
        <v>78194973417</v>
      </c>
      <c r="E110" s="5">
        <v>76563995672</v>
      </c>
      <c r="F110" s="5">
        <v>80269784596</v>
      </c>
      <c r="G110" s="5">
        <v>76534188987</v>
      </c>
      <c r="I110" s="5">
        <v>76534188987</v>
      </c>
      <c r="J110" s="5">
        <v>64877198125</v>
      </c>
      <c r="K110" s="5">
        <v>31478459913</v>
      </c>
      <c r="L110" s="5">
        <v>13256656524</v>
      </c>
    </row>
    <row r="111" spans="3:12" ht="15.5" x14ac:dyDescent="0.35">
      <c r="C111" t="s">
        <v>937</v>
      </c>
      <c r="D111" s="5">
        <v>-40790587015</v>
      </c>
      <c r="E111" s="5">
        <v>-41330070972</v>
      </c>
      <c r="F111" s="5">
        <v>-54264851927</v>
      </c>
      <c r="G111" s="5">
        <v>-47789293161</v>
      </c>
      <c r="I111" s="5">
        <v>-47789293161</v>
      </c>
      <c r="J111" s="5">
        <v>-23109818595</v>
      </c>
      <c r="K111" s="5">
        <v>6214157180</v>
      </c>
      <c r="L111" s="5">
        <v>-1960732910</v>
      </c>
    </row>
    <row r="112" spans="3:12" ht="15.5" x14ac:dyDescent="0.35">
      <c r="C112" t="s">
        <v>938</v>
      </c>
      <c r="D112" s="5">
        <v>-40790587015</v>
      </c>
      <c r="E112" s="5">
        <v>-41330070972</v>
      </c>
      <c r="F112" s="5">
        <v>-54264851927</v>
      </c>
      <c r="G112" s="5">
        <v>-47789293161</v>
      </c>
      <c r="I112" s="5">
        <v>-47789293161</v>
      </c>
      <c r="J112" s="5">
        <v>-23109818595</v>
      </c>
      <c r="K112" s="5">
        <v>6214157180</v>
      </c>
      <c r="L112" s="5">
        <v>-1960732910</v>
      </c>
    </row>
    <row r="113" spans="2:12" ht="15.5" x14ac:dyDescent="0.35">
      <c r="C113" t="s">
        <v>121</v>
      </c>
      <c r="D113" s="5">
        <v>298193391502</v>
      </c>
      <c r="E113" s="5">
        <v>315470820701</v>
      </c>
      <c r="F113" s="5">
        <v>201272596280</v>
      </c>
      <c r="G113" s="5">
        <v>183679946440</v>
      </c>
      <c r="I113" s="5">
        <v>183679946440</v>
      </c>
      <c r="J113" s="5">
        <v>182865086370</v>
      </c>
      <c r="K113" s="5">
        <v>176678663749</v>
      </c>
      <c r="L113" s="5">
        <v>133380563980</v>
      </c>
    </row>
    <row r="114" spans="2:12" ht="15.5" x14ac:dyDescent="0.35">
      <c r="C114" t="s">
        <v>122</v>
      </c>
    </row>
    <row r="115" spans="2:12" ht="15.5" x14ac:dyDescent="0.35">
      <c r="C115" t="s">
        <v>123</v>
      </c>
      <c r="D115" s="5">
        <v>100000000000</v>
      </c>
      <c r="E115" s="5">
        <v>100000000000</v>
      </c>
      <c r="F115" s="5">
        <v>100000000000</v>
      </c>
      <c r="G115" s="5">
        <v>100000000000</v>
      </c>
      <c r="I115" s="5">
        <v>100000000000</v>
      </c>
      <c r="J115" s="5">
        <v>100000000000</v>
      </c>
      <c r="K115" s="5">
        <v>100000000000</v>
      </c>
      <c r="L115" s="5">
        <v>100000000000</v>
      </c>
    </row>
    <row r="116" spans="2:12" ht="15.5" x14ac:dyDescent="0.35">
      <c r="C116" t="s">
        <v>124</v>
      </c>
      <c r="D116" s="5">
        <v>13381942138</v>
      </c>
      <c r="E116" s="5">
        <v>13381942138</v>
      </c>
      <c r="F116" s="5">
        <v>13381942138</v>
      </c>
      <c r="G116" s="5">
        <v>13381942138</v>
      </c>
      <c r="I116" s="5">
        <v>13381942138</v>
      </c>
      <c r="J116" s="5">
        <v>13381942138</v>
      </c>
      <c r="K116" s="5">
        <v>13381942138</v>
      </c>
      <c r="L116" s="5">
        <v>13381942138</v>
      </c>
    </row>
    <row r="117" spans="2:12" ht="15.5" x14ac:dyDescent="0.35">
      <c r="C117" t="s">
        <v>125</v>
      </c>
      <c r="D117" s="5">
        <v>15525345391</v>
      </c>
      <c r="E117" s="5">
        <v>13156954194</v>
      </c>
      <c r="F117" s="5">
        <v>11562058411</v>
      </c>
      <c r="G117" s="5">
        <v>10138069567</v>
      </c>
      <c r="I117" s="5">
        <v>10138069567</v>
      </c>
      <c r="J117" s="5">
        <v>7309144503</v>
      </c>
      <c r="K117" s="5">
        <v>4782219592</v>
      </c>
      <c r="L117" s="5">
        <v>3281360255</v>
      </c>
    </row>
    <row r="118" spans="2:12" ht="15.5" x14ac:dyDescent="0.35">
      <c r="C118" t="s">
        <v>294</v>
      </c>
    </row>
    <row r="119" spans="2:12" ht="15.5" x14ac:dyDescent="0.35">
      <c r="C119" t="s">
        <v>295</v>
      </c>
      <c r="D119" s="5">
        <v>15525345391</v>
      </c>
      <c r="E119" s="5">
        <v>13156954194</v>
      </c>
      <c r="F119" s="5">
        <v>11562058411</v>
      </c>
      <c r="G119" s="5">
        <v>10138069567</v>
      </c>
      <c r="I119" s="5">
        <v>10138069567</v>
      </c>
      <c r="J119" s="5">
        <v>7309144503</v>
      </c>
      <c r="K119" s="5">
        <v>4782219592</v>
      </c>
      <c r="L119" s="5">
        <v>3281360255</v>
      </c>
    </row>
    <row r="120" spans="2:12" ht="15.5" x14ac:dyDescent="0.35">
      <c r="C120" t="s">
        <v>296</v>
      </c>
      <c r="D120" s="5">
        <v>15525345391</v>
      </c>
      <c r="E120" s="5">
        <v>13156954194</v>
      </c>
      <c r="F120" s="5">
        <v>11562058411</v>
      </c>
      <c r="G120" s="5">
        <v>10138069567</v>
      </c>
      <c r="I120" s="5">
        <v>10138069567</v>
      </c>
      <c r="J120" s="5">
        <v>7309144503</v>
      </c>
      <c r="K120" s="5">
        <v>4782219592</v>
      </c>
      <c r="L120" s="5">
        <v>3281360255</v>
      </c>
    </row>
    <row r="121" spans="2:12" ht="15.5" x14ac:dyDescent="0.35">
      <c r="C121" t="s">
        <v>9</v>
      </c>
      <c r="D121" s="5">
        <v>128235176417</v>
      </c>
      <c r="E121" s="5">
        <v>125902766489</v>
      </c>
      <c r="F121" s="5">
        <v>123724923835</v>
      </c>
      <c r="G121" s="5">
        <v>122495563700</v>
      </c>
      <c r="I121" s="5">
        <v>122495563700</v>
      </c>
      <c r="J121" s="5">
        <v>120206451113</v>
      </c>
      <c r="K121" s="5">
        <v>116434414545</v>
      </c>
      <c r="L121" s="5">
        <v>115670406790</v>
      </c>
    </row>
    <row r="122" spans="2:12" ht="15.5" x14ac:dyDescent="0.35">
      <c r="C122" t="s">
        <v>126</v>
      </c>
      <c r="D122" s="5">
        <v>426428567919</v>
      </c>
      <c r="E122" s="5">
        <v>441373587190</v>
      </c>
      <c r="F122" s="5">
        <v>324997520115</v>
      </c>
      <c r="G122" s="5">
        <v>306175510140</v>
      </c>
      <c r="I122" s="5">
        <v>306175510140</v>
      </c>
      <c r="J122" s="5">
        <v>303071537483</v>
      </c>
      <c r="K122" s="5">
        <v>293113078294</v>
      </c>
      <c r="L122" s="5">
        <v>249050970770</v>
      </c>
    </row>
    <row r="123" spans="2:12" ht="15.5" x14ac:dyDescent="0.35">
      <c r="C123" t="s">
        <v>127</v>
      </c>
      <c r="D123" s="5">
        <v>1000000000</v>
      </c>
      <c r="E123" s="5">
        <v>1000000000</v>
      </c>
      <c r="F123" s="5">
        <v>1000000000</v>
      </c>
      <c r="G123" s="5">
        <v>1000000000</v>
      </c>
      <c r="I123" s="5">
        <v>1000000000</v>
      </c>
      <c r="J123" s="5">
        <v>1000000000</v>
      </c>
      <c r="K123" s="5">
        <v>1000000000</v>
      </c>
      <c r="L123" s="5">
        <v>1000000000</v>
      </c>
    </row>
    <row r="125" spans="2:12" ht="15.5" x14ac:dyDescent="0.35">
      <c r="B125" t="s">
        <v>128</v>
      </c>
      <c r="C125" t="s">
        <v>129</v>
      </c>
      <c r="D125" s="5">
        <v>-21217037035</v>
      </c>
      <c r="E125" s="5">
        <v>94343403339</v>
      </c>
      <c r="F125" s="5">
        <v>-2259903913</v>
      </c>
      <c r="G125" s="5">
        <v>-22153669617</v>
      </c>
      <c r="I125" s="5">
        <v>-9060379268</v>
      </c>
      <c r="J125" s="5">
        <v>-37895037948</v>
      </c>
      <c r="K125" s="5">
        <v>-11022677127</v>
      </c>
      <c r="L125" s="5">
        <v>4348915380</v>
      </c>
    </row>
    <row r="126" spans="2:12" ht="15.5" x14ac:dyDescent="0.35">
      <c r="C126" t="s">
        <v>662</v>
      </c>
    </row>
    <row r="127" spans="2:12" ht="15.5" x14ac:dyDescent="0.35">
      <c r="C127" t="s">
        <v>939</v>
      </c>
      <c r="D127" s="5">
        <v>43894374444</v>
      </c>
      <c r="E127" s="5">
        <v>173689476980</v>
      </c>
      <c r="F127" s="5">
        <v>62309872908</v>
      </c>
      <c r="G127" s="5">
        <v>106492863230</v>
      </c>
      <c r="I127" s="5">
        <v>283505366340</v>
      </c>
      <c r="J127" s="5">
        <v>162525724812</v>
      </c>
      <c r="K127" s="5">
        <v>132002236575</v>
      </c>
      <c r="L127" s="5">
        <v>100460517970</v>
      </c>
    </row>
    <row r="128" spans="2:12" ht="15.5" x14ac:dyDescent="0.35">
      <c r="C128" t="s">
        <v>940</v>
      </c>
      <c r="G128" s="5">
        <v>-61679854066</v>
      </c>
      <c r="J128" s="5">
        <v>18825573696</v>
      </c>
      <c r="K128" s="5">
        <v>21935203868</v>
      </c>
      <c r="L128" s="5">
        <v>35640128210</v>
      </c>
    </row>
    <row r="129" spans="3:12" ht="15.5" x14ac:dyDescent="0.35">
      <c r="C129" t="s">
        <v>558</v>
      </c>
      <c r="G129" s="5">
        <v>-10216672320</v>
      </c>
      <c r="J129" s="5">
        <v>1225781423</v>
      </c>
      <c r="K129" s="5">
        <v>13727278933</v>
      </c>
      <c r="L129" s="5">
        <v>8085881654</v>
      </c>
    </row>
    <row r="130" spans="3:12" ht="15.5" x14ac:dyDescent="0.35">
      <c r="C130" t="s">
        <v>665</v>
      </c>
    </row>
    <row r="131" spans="3:12" ht="15.5" x14ac:dyDescent="0.35">
      <c r="C131" t="s">
        <v>941</v>
      </c>
      <c r="D131" s="5">
        <v>-61357845826</v>
      </c>
      <c r="E131" s="5">
        <v>-74906233136</v>
      </c>
      <c r="F131" s="5">
        <v>-60458785503</v>
      </c>
      <c r="G131" s="5">
        <v>-96508226492</v>
      </c>
      <c r="I131" s="5">
        <v>-273923435213</v>
      </c>
      <c r="J131" s="5">
        <v>-155179016396</v>
      </c>
      <c r="K131" s="5">
        <v>-124074801626</v>
      </c>
      <c r="L131" s="5">
        <v>-88225835643</v>
      </c>
    </row>
    <row r="132" spans="3:12" ht="15.5" x14ac:dyDescent="0.35">
      <c r="C132" t="s">
        <v>942</v>
      </c>
    </row>
    <row r="133" spans="3:12" ht="15.5" x14ac:dyDescent="0.35">
      <c r="C133" t="s">
        <v>943</v>
      </c>
      <c r="D133" s="5">
        <v>-3753565653</v>
      </c>
      <c r="E133" s="5">
        <v>-4062585188</v>
      </c>
      <c r="F133" s="5">
        <v>-4110991318</v>
      </c>
      <c r="G133" s="5">
        <v>-3933253275</v>
      </c>
      <c r="I133" s="5">
        <v>-17684832429</v>
      </c>
      <c r="J133" s="5">
        <v>-14325619730</v>
      </c>
      <c r="K133" s="5">
        <v>-13067932870</v>
      </c>
      <c r="L133" s="5">
        <v>-12479612496</v>
      </c>
    </row>
    <row r="134" spans="3:12" ht="15.5" x14ac:dyDescent="0.35">
      <c r="C134" t="s">
        <v>944</v>
      </c>
    </row>
    <row r="135" spans="3:12" ht="15.5" x14ac:dyDescent="0.35">
      <c r="C135" t="s">
        <v>851</v>
      </c>
    </row>
    <row r="136" spans="3:12" ht="15.5" x14ac:dyDescent="0.35">
      <c r="C136" t="s">
        <v>350</v>
      </c>
      <c r="E136" s="5">
        <v>-377255317</v>
      </c>
      <c r="G136" s="5">
        <v>797846662</v>
      </c>
      <c r="I136" s="5">
        <v>-957477966</v>
      </c>
      <c r="J136" s="5">
        <v>-2233946128</v>
      </c>
      <c r="K136" s="5">
        <v>-2637978399</v>
      </c>
      <c r="L136" s="5">
        <v>-2280447543</v>
      </c>
    </row>
    <row r="137" spans="3:12" ht="15.5" x14ac:dyDescent="0.35">
      <c r="C137" t="s">
        <v>945</v>
      </c>
      <c r="G137" s="5">
        <v>42893626644</v>
      </c>
      <c r="J137" s="5">
        <v>-48733535625</v>
      </c>
      <c r="K137" s="5">
        <v>-38906683608</v>
      </c>
      <c r="L137" s="5">
        <v>-36851716772</v>
      </c>
    </row>
    <row r="138" spans="3:12" ht="15.5" x14ac:dyDescent="0.35">
      <c r="C138" t="s">
        <v>281</v>
      </c>
    </row>
    <row r="139" spans="3:12" ht="15.5" x14ac:dyDescent="0.35">
      <c r="C139" t="s">
        <v>152</v>
      </c>
      <c r="D139" s="5">
        <v>737600000</v>
      </c>
      <c r="F139" s="5">
        <v>-1283800000</v>
      </c>
      <c r="G139" s="5">
        <v>-1283800000</v>
      </c>
      <c r="I139" s="5">
        <v>-1283800000</v>
      </c>
    </row>
    <row r="140" spans="3:12" ht="15.5" x14ac:dyDescent="0.35">
      <c r="C140" t="s">
        <v>142</v>
      </c>
      <c r="D140" s="5">
        <v>-4731574674</v>
      </c>
      <c r="E140" s="5">
        <v>980598953</v>
      </c>
      <c r="F140" s="5">
        <v>1129261489</v>
      </c>
      <c r="G140" s="5">
        <v>506874476</v>
      </c>
      <c r="I140" s="5">
        <v>17068913672</v>
      </c>
      <c r="J140" s="5">
        <v>22973640013</v>
      </c>
      <c r="K140" s="5">
        <v>7490028757</v>
      </c>
      <c r="L140" s="5">
        <v>-14278932875</v>
      </c>
    </row>
    <row r="141" spans="3:12" ht="15.5" x14ac:dyDescent="0.35">
      <c r="C141" t="s">
        <v>946</v>
      </c>
    </row>
    <row r="142" spans="3:12" ht="15.5" x14ac:dyDescent="0.35">
      <c r="C142" t="s">
        <v>671</v>
      </c>
    </row>
    <row r="143" spans="3:12" ht="15.5" x14ac:dyDescent="0.35">
      <c r="C143" t="s">
        <v>947</v>
      </c>
    </row>
    <row r="144" spans="3:12" ht="15.5" x14ac:dyDescent="0.35">
      <c r="C144" t="s">
        <v>360</v>
      </c>
      <c r="F144" s="5">
        <v>-6656833</v>
      </c>
      <c r="G144" s="5">
        <v>11828327</v>
      </c>
      <c r="I144" s="5">
        <v>5914167</v>
      </c>
      <c r="J144" s="5">
        <v>283180000</v>
      </c>
    </row>
    <row r="145" spans="3:12" ht="15.5" x14ac:dyDescent="0.35">
      <c r="C145" t="s">
        <v>948</v>
      </c>
    </row>
    <row r="146" spans="3:12" ht="15.5" x14ac:dyDescent="0.35">
      <c r="C146" t="s">
        <v>949</v>
      </c>
    </row>
    <row r="147" spans="3:12" ht="15.5" x14ac:dyDescent="0.35">
      <c r="C147" t="s">
        <v>950</v>
      </c>
      <c r="D147" s="5">
        <v>38293758</v>
      </c>
      <c r="E147" s="5">
        <v>38293758</v>
      </c>
      <c r="F147" s="5">
        <v>38293757</v>
      </c>
      <c r="G147" s="5">
        <v>38293758</v>
      </c>
      <c r="I147" s="5">
        <v>153175035</v>
      </c>
      <c r="J147" s="5">
        <v>-1796446923</v>
      </c>
      <c r="K147" s="5">
        <v>-2048998266</v>
      </c>
      <c r="L147" s="5">
        <v>168248392</v>
      </c>
    </row>
    <row r="148" spans="3:12" ht="15.5" x14ac:dyDescent="0.35">
      <c r="C148" t="s">
        <v>951</v>
      </c>
      <c r="D148" s="5">
        <v>-6856394033</v>
      </c>
      <c r="E148" s="5">
        <v>-708177980</v>
      </c>
      <c r="F148" s="5">
        <v>195794690</v>
      </c>
      <c r="G148" s="5">
        <v>-1430727680</v>
      </c>
      <c r="I148" s="5">
        <v>11261159728</v>
      </c>
      <c r="J148" s="5">
        <v>11734331414</v>
      </c>
      <c r="K148" s="5">
        <v>5852644423</v>
      </c>
      <c r="L148" s="5">
        <v>-12743048008</v>
      </c>
    </row>
    <row r="149" spans="3:12" ht="15.5" x14ac:dyDescent="0.35">
      <c r="C149" t="s">
        <v>952</v>
      </c>
      <c r="D149" s="5">
        <v>2251293031</v>
      </c>
      <c r="E149" s="5">
        <v>1731388975</v>
      </c>
      <c r="F149" s="5">
        <v>1210980315</v>
      </c>
      <c r="G149" s="5">
        <v>2071663670</v>
      </c>
      <c r="I149" s="5">
        <v>6248025096</v>
      </c>
      <c r="J149" s="5">
        <v>14334160607</v>
      </c>
      <c r="K149" s="5">
        <v>6162908025</v>
      </c>
      <c r="L149" s="5">
        <v>-1335828059</v>
      </c>
    </row>
    <row r="150" spans="3:12" ht="15.5" x14ac:dyDescent="0.35">
      <c r="C150" t="s">
        <v>953</v>
      </c>
    </row>
    <row r="151" spans="3:12" ht="15.5" x14ac:dyDescent="0.35">
      <c r="C151" t="s">
        <v>831</v>
      </c>
      <c r="D151" s="5">
        <v>-50000000</v>
      </c>
      <c r="J151" s="5">
        <v>-4850000</v>
      </c>
      <c r="K151" s="5">
        <v>-816027027</v>
      </c>
    </row>
    <row r="152" spans="3:12" ht="15.5" x14ac:dyDescent="0.35">
      <c r="C152" t="s">
        <v>954</v>
      </c>
    </row>
    <row r="153" spans="3:12" ht="15.5" x14ac:dyDescent="0.35">
      <c r="C153" t="s">
        <v>533</v>
      </c>
    </row>
    <row r="154" spans="3:12" ht="15.5" x14ac:dyDescent="0.35">
      <c r="C154" t="s">
        <v>955</v>
      </c>
    </row>
    <row r="155" spans="3:12" ht="15.5" x14ac:dyDescent="0.35">
      <c r="C155" t="s">
        <v>956</v>
      </c>
    </row>
    <row r="156" spans="3:12" ht="15.5" x14ac:dyDescent="0.35">
      <c r="C156" t="s">
        <v>957</v>
      </c>
    </row>
    <row r="157" spans="3:12" ht="15.5" x14ac:dyDescent="0.35">
      <c r="C157" t="s">
        <v>958</v>
      </c>
    </row>
    <row r="158" spans="3:12" ht="15.5" x14ac:dyDescent="0.35">
      <c r="C158" t="s">
        <v>151</v>
      </c>
      <c r="D158" s="5">
        <v>-114767430</v>
      </c>
      <c r="E158" s="5">
        <v>-80905800</v>
      </c>
      <c r="F158" s="5">
        <v>-309150440</v>
      </c>
      <c r="G158" s="5">
        <v>-184183599</v>
      </c>
      <c r="I158" s="5">
        <v>-599360354</v>
      </c>
      <c r="J158" s="5">
        <v>-1576735085</v>
      </c>
      <c r="K158" s="5">
        <v>-1660498398</v>
      </c>
      <c r="L158" s="5">
        <v>-368305200</v>
      </c>
    </row>
    <row r="159" spans="3:12" ht="15.5" x14ac:dyDescent="0.35">
      <c r="C159" t="s">
        <v>153</v>
      </c>
      <c r="D159" s="5">
        <v>737600000</v>
      </c>
      <c r="F159" s="5">
        <v>-1283800000</v>
      </c>
      <c r="G159" s="5">
        <v>-1283800000</v>
      </c>
      <c r="I159" s="5">
        <v>-1283800000</v>
      </c>
    </row>
    <row r="160" spans="3:12" ht="15.5" x14ac:dyDescent="0.35">
      <c r="C160" t="s">
        <v>371</v>
      </c>
    </row>
    <row r="161" spans="2:12" ht="15.5" x14ac:dyDescent="0.35">
      <c r="C161" t="s">
        <v>310</v>
      </c>
      <c r="D161" s="5">
        <v>737600000</v>
      </c>
      <c r="F161" s="5">
        <v>-1283800000</v>
      </c>
      <c r="G161" s="5">
        <v>-1283800000</v>
      </c>
      <c r="I161" s="5">
        <v>-1283800000</v>
      </c>
    </row>
    <row r="162" spans="2:12" ht="15.5" x14ac:dyDescent="0.35">
      <c r="C162" t="s">
        <v>124</v>
      </c>
    </row>
    <row r="163" spans="2:12" ht="15.5" x14ac:dyDescent="0.35">
      <c r="C163" t="s">
        <v>318</v>
      </c>
    </row>
    <row r="164" spans="2:12" ht="15.5" x14ac:dyDescent="0.35">
      <c r="C164" t="s">
        <v>867</v>
      </c>
    </row>
    <row r="165" spans="2:12" ht="15.5" x14ac:dyDescent="0.35">
      <c r="C165" t="s">
        <v>165</v>
      </c>
      <c r="D165" s="5">
        <v>-25211011709</v>
      </c>
      <c r="E165" s="5">
        <v>95324002292</v>
      </c>
      <c r="F165" s="5">
        <v>-2414442424</v>
      </c>
      <c r="G165" s="5">
        <v>-22930595141</v>
      </c>
      <c r="I165" s="5">
        <v>6724734404</v>
      </c>
      <c r="J165" s="5">
        <v>-14921397935</v>
      </c>
      <c r="K165" s="5">
        <v>-3532648370</v>
      </c>
      <c r="L165" s="5">
        <v>-9930017495</v>
      </c>
    </row>
    <row r="166" spans="2:12" ht="15.5" x14ac:dyDescent="0.35">
      <c r="C166" t="s">
        <v>166</v>
      </c>
      <c r="F166" s="5">
        <v>41177375463</v>
      </c>
      <c r="I166" s="5">
        <v>34452641059</v>
      </c>
      <c r="J166" s="5">
        <v>49374038994</v>
      </c>
      <c r="K166" s="5">
        <v>52906687364</v>
      </c>
      <c r="L166" s="5">
        <v>62836704859</v>
      </c>
    </row>
    <row r="167" spans="2:12" ht="15.5" x14ac:dyDescent="0.35">
      <c r="C167" t="s">
        <v>168</v>
      </c>
      <c r="D167" s="5">
        <v>-25211011709</v>
      </c>
      <c r="E167" s="5">
        <v>95324002292</v>
      </c>
      <c r="F167" s="5">
        <v>38762933039</v>
      </c>
      <c r="G167" s="5">
        <v>-22930595141</v>
      </c>
      <c r="I167" s="5">
        <v>41177375463</v>
      </c>
      <c r="J167" s="5">
        <v>34452641059</v>
      </c>
      <c r="K167" s="5">
        <v>49374038994</v>
      </c>
      <c r="L167" s="5">
        <v>52906687364</v>
      </c>
    </row>
    <row r="169" spans="2:12" ht="15.5" x14ac:dyDescent="0.35">
      <c r="B169" t="s">
        <v>169</v>
      </c>
      <c r="C169" t="s">
        <v>11</v>
      </c>
      <c r="D169" s="5">
        <v>1000000000</v>
      </c>
      <c r="E169" s="5">
        <v>1000000000</v>
      </c>
      <c r="F169" s="5">
        <v>1000000000</v>
      </c>
      <c r="G169" s="5">
        <v>1000000000</v>
      </c>
      <c r="I169" s="5">
        <v>1000000000</v>
      </c>
      <c r="J169" s="5">
        <v>1000000000</v>
      </c>
      <c r="K169" s="5">
        <v>1000000000</v>
      </c>
      <c r="L169" s="5">
        <v>1000000000</v>
      </c>
    </row>
    <row r="170" spans="2:12" ht="15.5" x14ac:dyDescent="0.35">
      <c r="C170" t="s">
        <v>170</v>
      </c>
      <c r="D170" s="6">
        <v>2.37</v>
      </c>
      <c r="E170" s="6">
        <v>1.59</v>
      </c>
      <c r="F170" s="6">
        <v>1.42</v>
      </c>
      <c r="G170" s="6">
        <v>0.04</v>
      </c>
    </row>
    <row r="171" spans="2:12" ht="15.5" x14ac:dyDescent="0.35">
      <c r="C171" t="s">
        <v>171</v>
      </c>
      <c r="D171" s="6">
        <v>59.92</v>
      </c>
      <c r="E171" s="6">
        <v>83.65</v>
      </c>
      <c r="F171" s="6">
        <v>97.89</v>
      </c>
      <c r="G171" s="5">
        <v>3625</v>
      </c>
    </row>
    <row r="172" spans="2:12" ht="15.5" x14ac:dyDescent="0.35">
      <c r="C172" t="s">
        <v>59</v>
      </c>
      <c r="D172" s="6">
        <v>7.54</v>
      </c>
      <c r="E172" s="6">
        <v>5.01</v>
      </c>
      <c r="F172" s="5">
        <v>9</v>
      </c>
      <c r="G172" s="6">
        <v>8.83</v>
      </c>
    </row>
    <row r="173" spans="2:12" ht="15.5" x14ac:dyDescent="0.35">
      <c r="C173" t="s">
        <v>172</v>
      </c>
      <c r="D173" s="5">
        <v>3020000000</v>
      </c>
      <c r="E173" s="5">
        <v>2770000000</v>
      </c>
      <c r="F173" s="5">
        <v>1190000000</v>
      </c>
      <c r="G173" s="5">
        <v>2170000000</v>
      </c>
    </row>
    <row r="174" spans="2:12" ht="15.5" x14ac:dyDescent="0.35">
      <c r="C174" t="s">
        <v>173</v>
      </c>
      <c r="D174" s="6">
        <v>5.6000000000000008E-3</v>
      </c>
      <c r="E174" s="6">
        <v>3.5999999999999999E-3</v>
      </c>
      <c r="F174" s="6">
        <v>4.4000000000000003E-3</v>
      </c>
      <c r="G174" s="6">
        <v>1E-4</v>
      </c>
    </row>
    <row r="175" spans="2:12" ht="15.5" x14ac:dyDescent="0.35">
      <c r="C175" t="s">
        <v>174</v>
      </c>
      <c r="D175" s="6">
        <v>1.8500000000000003E-2</v>
      </c>
      <c r="E175" s="6">
        <v>1.2699999999999999E-2</v>
      </c>
      <c r="F175" s="6">
        <v>1.15E-2</v>
      </c>
      <c r="G175" s="6">
        <v>4.0000000000000002E-4</v>
      </c>
    </row>
    <row r="176" spans="2:12" ht="15.5" x14ac:dyDescent="0.35">
      <c r="C176" t="s">
        <v>175</v>
      </c>
      <c r="D176" s="6">
        <v>6.3E-3</v>
      </c>
      <c r="E176" s="6">
        <v>4.1999999999999997E-3</v>
      </c>
      <c r="F176" s="6">
        <v>2.8000000000000004E-3</v>
      </c>
      <c r="G176" s="6">
        <v>4.8999999999999998E-3</v>
      </c>
    </row>
    <row r="177" spans="3:12" ht="15.5" x14ac:dyDescent="0.35">
      <c r="C177" t="s">
        <v>176</v>
      </c>
    </row>
    <row r="178" spans="3:12" ht="15.5" x14ac:dyDescent="0.35">
      <c r="C178" t="s">
        <v>177</v>
      </c>
      <c r="D178" s="6">
        <v>1.1100000000000001</v>
      </c>
      <c r="E178" s="6">
        <v>1.06</v>
      </c>
      <c r="F178" s="6">
        <v>1.1200000000000001</v>
      </c>
      <c r="G178" s="6">
        <v>1.18</v>
      </c>
    </row>
    <row r="179" spans="3:12" ht="15.5" x14ac:dyDescent="0.35">
      <c r="C179" t="s">
        <v>178</v>
      </c>
      <c r="D179" s="6">
        <v>128.24</v>
      </c>
      <c r="E179" s="6">
        <v>125.9</v>
      </c>
      <c r="F179" s="6">
        <v>123.72</v>
      </c>
      <c r="G179" s="6">
        <v>122.5</v>
      </c>
    </row>
    <row r="180" spans="3:12" ht="15.5" x14ac:dyDescent="0.35">
      <c r="C180" t="s">
        <v>179</v>
      </c>
      <c r="D180" s="6">
        <v>1.1100000000000001</v>
      </c>
      <c r="E180" s="6">
        <v>1.06</v>
      </c>
      <c r="F180" s="6">
        <v>1.1299999999999999</v>
      </c>
      <c r="G180" s="6">
        <v>1.19</v>
      </c>
    </row>
    <row r="181" spans="3:12" ht="15.5" x14ac:dyDescent="0.35">
      <c r="C181" t="s">
        <v>180</v>
      </c>
      <c r="D181" s="6">
        <v>128.01</v>
      </c>
      <c r="E181" s="6">
        <v>125.67</v>
      </c>
      <c r="F181" s="6">
        <v>123.43</v>
      </c>
      <c r="G181" s="6">
        <v>122.13</v>
      </c>
    </row>
    <row r="182" spans="3:12" ht="15.5" x14ac:dyDescent="0.35">
      <c r="C182" t="s">
        <v>181</v>
      </c>
    </row>
    <row r="183" spans="3:12" ht="15.5" x14ac:dyDescent="0.35">
      <c r="C183" t="s">
        <v>182</v>
      </c>
    </row>
    <row r="184" spans="3:12" ht="15.5" x14ac:dyDescent="0.35">
      <c r="C184" t="s">
        <v>183</v>
      </c>
      <c r="D184" s="5">
        <v>128000000000</v>
      </c>
      <c r="E184" s="5">
        <v>126000000000</v>
      </c>
      <c r="F184" s="5">
        <v>124000000000</v>
      </c>
      <c r="G184" s="5">
        <v>122000000000</v>
      </c>
    </row>
    <row r="185" spans="3:12" ht="15.5" x14ac:dyDescent="0.35">
      <c r="C185" t="s">
        <v>23</v>
      </c>
    </row>
    <row r="186" spans="3:12" ht="15.5" x14ac:dyDescent="0.35">
      <c r="C186" t="s">
        <v>20</v>
      </c>
    </row>
    <row r="187" spans="3:12" ht="15.5" x14ac:dyDescent="0.35">
      <c r="C187" t="s">
        <v>184</v>
      </c>
    </row>
    <row r="188" spans="3:12" ht="15.5" x14ac:dyDescent="0.35">
      <c r="C188" t="s">
        <v>185</v>
      </c>
      <c r="D188" s="5">
        <v>-21000000000</v>
      </c>
      <c r="E188" s="5">
        <v>94000000000</v>
      </c>
      <c r="F188" s="5">
        <v>-2000000000</v>
      </c>
      <c r="G188" s="5">
        <v>-22000000000</v>
      </c>
    </row>
    <row r="189" spans="3:12" ht="15.5" x14ac:dyDescent="0.35">
      <c r="C189" t="s">
        <v>186</v>
      </c>
      <c r="D189" s="5">
        <v>0</v>
      </c>
      <c r="E189" s="5">
        <v>0</v>
      </c>
      <c r="F189" s="5">
        <v>0</v>
      </c>
      <c r="G189" s="5">
        <v>0</v>
      </c>
    </row>
    <row r="190" spans="3:12" ht="15.5" x14ac:dyDescent="0.35">
      <c r="C190" t="s">
        <v>12</v>
      </c>
      <c r="D190" s="5">
        <v>-21000000000</v>
      </c>
      <c r="E190" s="5">
        <v>94000000000</v>
      </c>
      <c r="F190" s="5">
        <v>-3000000000</v>
      </c>
      <c r="G190" s="5">
        <v>-22000000000</v>
      </c>
    </row>
    <row r="191" spans="3:12" ht="15.5" x14ac:dyDescent="0.35">
      <c r="C191" t="s">
        <v>15</v>
      </c>
      <c r="D191" s="6">
        <v>-21.33</v>
      </c>
      <c r="E191" s="6">
        <v>94.26</v>
      </c>
      <c r="F191" s="6">
        <v>-2.57</v>
      </c>
      <c r="G191" s="6">
        <v>-22.34</v>
      </c>
    </row>
    <row r="192" spans="3:12" ht="15.5" x14ac:dyDescent="0.35">
      <c r="C192" t="s">
        <v>44</v>
      </c>
      <c r="I192" s="6">
        <v>2.83</v>
      </c>
      <c r="J192" s="6">
        <v>2.5299999999999998</v>
      </c>
      <c r="K192" s="6">
        <v>1.5</v>
      </c>
      <c r="L192" s="6">
        <v>1.28</v>
      </c>
    </row>
    <row r="193" spans="3:12" ht="15.5" x14ac:dyDescent="0.35">
      <c r="C193" t="s">
        <v>58</v>
      </c>
      <c r="I193" s="6">
        <v>51.24</v>
      </c>
      <c r="J193" s="6">
        <v>24.11</v>
      </c>
      <c r="K193" s="5">
        <v>70</v>
      </c>
      <c r="L193" s="6">
        <v>135.94</v>
      </c>
    </row>
    <row r="194" spans="3:12" ht="15.5" x14ac:dyDescent="0.35">
      <c r="C194" t="s">
        <v>61</v>
      </c>
      <c r="I194" s="6">
        <v>1.82</v>
      </c>
      <c r="J194" s="6">
        <v>0.84</v>
      </c>
      <c r="K194" s="6">
        <v>2.15</v>
      </c>
      <c r="L194" s="6">
        <v>3.28</v>
      </c>
    </row>
    <row r="195" spans="3:12" ht="15.5" x14ac:dyDescent="0.35">
      <c r="C195" t="s">
        <v>187</v>
      </c>
      <c r="I195" s="5">
        <v>5870000000</v>
      </c>
      <c r="J195" s="5">
        <v>7840000000</v>
      </c>
      <c r="K195" s="5">
        <v>4240000000</v>
      </c>
      <c r="L195" s="5">
        <v>2800000000</v>
      </c>
    </row>
    <row r="196" spans="3:12" ht="15.5" x14ac:dyDescent="0.35">
      <c r="C196" t="s">
        <v>188</v>
      </c>
      <c r="I196" s="6">
        <v>9.1999999999999998E-3</v>
      </c>
      <c r="J196" s="6">
        <v>8.3000000000000001E-3</v>
      </c>
      <c r="K196" s="6">
        <v>5.1000000000000004E-3</v>
      </c>
      <c r="L196" s="6">
        <v>5.1999999999999998E-3</v>
      </c>
    </row>
    <row r="197" spans="3:12" ht="15.5" x14ac:dyDescent="0.35">
      <c r="C197" t="s">
        <v>189</v>
      </c>
      <c r="I197" s="6">
        <v>2.3099999999999999E-2</v>
      </c>
      <c r="J197" s="6">
        <v>2.1000000000000001E-2</v>
      </c>
      <c r="K197" s="6">
        <v>1.29E-2</v>
      </c>
      <c r="L197" s="6">
        <v>1.11E-2</v>
      </c>
    </row>
    <row r="198" spans="3:12" ht="15.5" x14ac:dyDescent="0.35">
      <c r="C198" t="s">
        <v>190</v>
      </c>
      <c r="I198" s="6">
        <v>1.49E-2</v>
      </c>
      <c r="J198" s="6">
        <v>2.18E-2</v>
      </c>
      <c r="K198" s="6">
        <v>1.03E-2</v>
      </c>
      <c r="L198" s="6">
        <v>1.44E-2</v>
      </c>
    </row>
    <row r="199" spans="3:12" ht="15.5" x14ac:dyDescent="0.35">
      <c r="C199" t="s">
        <v>191</v>
      </c>
    </row>
    <row r="200" spans="3:12" ht="15.5" x14ac:dyDescent="0.35">
      <c r="C200" t="s">
        <v>55</v>
      </c>
      <c r="I200" s="6">
        <v>1.18</v>
      </c>
      <c r="J200" s="6">
        <v>0.51</v>
      </c>
      <c r="K200" s="6">
        <v>0.9</v>
      </c>
      <c r="L200" s="6">
        <v>1.5</v>
      </c>
    </row>
    <row r="201" spans="3:12" ht="15.5" x14ac:dyDescent="0.35">
      <c r="C201" t="s">
        <v>52</v>
      </c>
      <c r="I201" s="6">
        <v>122.5</v>
      </c>
      <c r="J201" s="6">
        <v>120.21</v>
      </c>
      <c r="K201" s="6">
        <v>116.43</v>
      </c>
      <c r="L201" s="6">
        <v>115.67</v>
      </c>
    </row>
    <row r="202" spans="3:12" ht="15.5" x14ac:dyDescent="0.35">
      <c r="C202" t="s">
        <v>192</v>
      </c>
      <c r="I202" s="6">
        <v>1.19</v>
      </c>
      <c r="J202" s="6">
        <v>0.51</v>
      </c>
      <c r="K202" s="6">
        <v>0.91</v>
      </c>
      <c r="L202" s="6">
        <v>1.5</v>
      </c>
    </row>
    <row r="203" spans="3:12" ht="15.5" x14ac:dyDescent="0.35">
      <c r="C203" t="s">
        <v>193</v>
      </c>
      <c r="I203" s="6">
        <v>122.13</v>
      </c>
      <c r="J203" s="6">
        <v>119.51</v>
      </c>
      <c r="K203" s="6">
        <v>115.42</v>
      </c>
      <c r="L203" s="6">
        <v>115.67</v>
      </c>
    </row>
    <row r="204" spans="3:12" ht="15.5" x14ac:dyDescent="0.35">
      <c r="C204" t="s">
        <v>194</v>
      </c>
    </row>
    <row r="205" spans="3:12" ht="15.5" x14ac:dyDescent="0.35">
      <c r="C205" t="s">
        <v>195</v>
      </c>
    </row>
    <row r="206" spans="3:12" ht="15.5" x14ac:dyDescent="0.35">
      <c r="C206" t="s">
        <v>25</v>
      </c>
    </row>
    <row r="207" spans="3:12" ht="15.5" x14ac:dyDescent="0.35">
      <c r="C207" t="s">
        <v>22</v>
      </c>
    </row>
    <row r="208" spans="3:12" ht="15.5" x14ac:dyDescent="0.35">
      <c r="C208" t="s">
        <v>196</v>
      </c>
    </row>
    <row r="209" spans="2:12" ht="15.5" x14ac:dyDescent="0.35">
      <c r="C209" t="s">
        <v>197</v>
      </c>
      <c r="I209" s="5">
        <v>-9000000000</v>
      </c>
      <c r="J209" s="5">
        <v>-38000000000</v>
      </c>
      <c r="K209" s="5">
        <v>-11000000000</v>
      </c>
      <c r="L209" s="5">
        <v>4000000000</v>
      </c>
    </row>
    <row r="210" spans="2:12" ht="15.5" x14ac:dyDescent="0.35">
      <c r="C210" t="s">
        <v>198</v>
      </c>
      <c r="I210" s="5">
        <v>-1000000000</v>
      </c>
      <c r="J210" s="5">
        <v>-2000000000</v>
      </c>
      <c r="K210" s="5">
        <v>-2000000000</v>
      </c>
      <c r="L210" s="5">
        <v>0</v>
      </c>
    </row>
    <row r="211" spans="2:12" ht="15.5" x14ac:dyDescent="0.35">
      <c r="C211" t="s">
        <v>14</v>
      </c>
      <c r="I211" s="5">
        <v>-10000000000</v>
      </c>
      <c r="J211" s="5">
        <v>-39000000000</v>
      </c>
      <c r="K211" s="5">
        <v>-13000000000</v>
      </c>
      <c r="L211" s="5">
        <v>4000000000</v>
      </c>
    </row>
    <row r="212" spans="2:12" ht="15.5" x14ac:dyDescent="0.35">
      <c r="C212" t="s">
        <v>16</v>
      </c>
      <c r="I212" s="6">
        <v>-9.66</v>
      </c>
      <c r="J212" s="6">
        <v>-39.47</v>
      </c>
      <c r="K212" s="6">
        <v>-12.68</v>
      </c>
      <c r="L212" s="6">
        <v>3.98</v>
      </c>
    </row>
    <row r="214" spans="2:12" ht="15.5" x14ac:dyDescent="0.35">
      <c r="B214" t="s">
        <v>199</v>
      </c>
      <c r="C214" t="s">
        <v>200</v>
      </c>
      <c r="D214" s="5">
        <v>2000000000</v>
      </c>
      <c r="E214" s="5">
        <v>2000000000</v>
      </c>
      <c r="F214" s="5">
        <v>1000000000</v>
      </c>
      <c r="G214" s="5">
        <v>45000000</v>
      </c>
      <c r="H214" s="5">
        <v>7000000000</v>
      </c>
      <c r="I214" s="5">
        <v>3000000000</v>
      </c>
      <c r="J214" s="5">
        <v>3000000000</v>
      </c>
      <c r="K214" s="5">
        <v>2000000000</v>
      </c>
      <c r="L214" s="5">
        <v>1000000000</v>
      </c>
    </row>
    <row r="215" spans="2:12" ht="15.5" x14ac:dyDescent="0.35">
      <c r="C215" t="s">
        <v>43</v>
      </c>
      <c r="D215" s="6">
        <v>2.37</v>
      </c>
      <c r="E215" s="6">
        <v>1.59</v>
      </c>
      <c r="F215" s="6">
        <v>1.42</v>
      </c>
      <c r="G215" s="6">
        <v>0.04</v>
      </c>
      <c r="H215" s="6">
        <v>7.18</v>
      </c>
      <c r="I215" s="6">
        <v>2.83</v>
      </c>
      <c r="J215" s="6">
        <v>2.5299999999999998</v>
      </c>
      <c r="K215" s="6">
        <v>1.5</v>
      </c>
      <c r="L215" s="6">
        <v>1.28</v>
      </c>
    </row>
    <row r="216" spans="2:12" ht="15.5" x14ac:dyDescent="0.35">
      <c r="C216" t="s">
        <v>201</v>
      </c>
      <c r="D216" s="5">
        <v>19000000000</v>
      </c>
      <c r="E216" s="5">
        <v>27000000000</v>
      </c>
      <c r="F216" s="5">
        <v>15000000000</v>
      </c>
      <c r="G216" s="5">
        <v>16000000000</v>
      </c>
      <c r="H216" s="5">
        <v>81000000000</v>
      </c>
      <c r="I216" s="5">
        <v>79000000000</v>
      </c>
      <c r="J216" s="5">
        <v>73000000000</v>
      </c>
      <c r="K216" s="5">
        <v>49000000000</v>
      </c>
      <c r="L216" s="5">
        <v>53000000000</v>
      </c>
    </row>
    <row r="217" spans="2:12" ht="15.5" x14ac:dyDescent="0.35">
      <c r="C217" t="s">
        <v>202</v>
      </c>
      <c r="I217" s="6">
        <v>33.409999999999997</v>
      </c>
    </row>
    <row r="218" spans="2:12" ht="15.5" x14ac:dyDescent="0.35">
      <c r="C218" t="s">
        <v>203</v>
      </c>
      <c r="I218" s="6">
        <v>44.18</v>
      </c>
    </row>
    <row r="219" spans="2:12" ht="15.5" x14ac:dyDescent="0.35">
      <c r="C219" t="s">
        <v>204</v>
      </c>
      <c r="I219" s="6">
        <v>7.49</v>
      </c>
    </row>
    <row r="220" spans="2:12" ht="15.5" x14ac:dyDescent="0.35">
      <c r="C220" t="s">
        <v>205</v>
      </c>
      <c r="I220" s="6">
        <v>2.2599999999999999E-2</v>
      </c>
    </row>
    <row r="221" spans="2:12" ht="15.5" x14ac:dyDescent="0.35">
      <c r="C221" t="s">
        <v>206</v>
      </c>
      <c r="I221" s="6">
        <v>3.11</v>
      </c>
    </row>
    <row r="222" spans="2:12" ht="15.5" x14ac:dyDescent="0.35">
      <c r="C222" t="s">
        <v>207</v>
      </c>
      <c r="I222" s="6">
        <v>1.87</v>
      </c>
    </row>
    <row r="223" spans="2:12" ht="15.5" x14ac:dyDescent="0.35">
      <c r="C223" t="s">
        <v>329</v>
      </c>
      <c r="I223" s="6">
        <v>4.93</v>
      </c>
    </row>
    <row r="224" spans="2:12" ht="15.5" x14ac:dyDescent="0.35">
      <c r="C224" t="s">
        <v>208</v>
      </c>
      <c r="I224" s="5">
        <v>5</v>
      </c>
    </row>
    <row r="225" spans="3:9" ht="15.5" x14ac:dyDescent="0.35">
      <c r="C225" t="s">
        <v>209</v>
      </c>
      <c r="I225" s="6">
        <v>34.47</v>
      </c>
    </row>
    <row r="226" spans="3:9" ht="15.5" x14ac:dyDescent="0.35">
      <c r="C226" t="s">
        <v>210</v>
      </c>
      <c r="I226" s="6">
        <v>28.38</v>
      </c>
    </row>
    <row r="227" spans="3:9" ht="15.5" x14ac:dyDescent="0.35">
      <c r="C227" t="s">
        <v>211</v>
      </c>
      <c r="I227" s="6">
        <v>3.73</v>
      </c>
    </row>
    <row r="228" spans="3:9" ht="15.5" x14ac:dyDescent="0.35">
      <c r="C228" t="s">
        <v>212</v>
      </c>
      <c r="I228" s="6">
        <v>1.46</v>
      </c>
    </row>
    <row r="229" spans="3:9" ht="15.5" x14ac:dyDescent="0.35">
      <c r="C229" t="s">
        <v>213</v>
      </c>
      <c r="I229" s="6">
        <v>5.43</v>
      </c>
    </row>
    <row r="230" spans="3:9" ht="15.5" x14ac:dyDescent="0.35">
      <c r="C230" t="s">
        <v>214</v>
      </c>
      <c r="I230" s="6">
        <v>7.18</v>
      </c>
    </row>
    <row r="231" spans="3:9" ht="15.5" x14ac:dyDescent="0.35">
      <c r="C231" t="s">
        <v>215</v>
      </c>
      <c r="I231" s="6">
        <v>77.239999999999995</v>
      </c>
    </row>
    <row r="232" spans="3:9" ht="15.5" x14ac:dyDescent="0.35">
      <c r="C232" t="s">
        <v>216</v>
      </c>
      <c r="D232" s="6">
        <v>5.4</v>
      </c>
    </row>
    <row r="233" spans="3:9" ht="15.5" x14ac:dyDescent="0.35">
      <c r="C233" t="s">
        <v>217</v>
      </c>
      <c r="I233" s="6">
        <v>128.24</v>
      </c>
    </row>
    <row r="234" spans="3:9" ht="15.5" x14ac:dyDescent="0.35">
      <c r="C234" t="s">
        <v>218</v>
      </c>
      <c r="I234" s="6">
        <v>48.02</v>
      </c>
    </row>
    <row r="235" spans="3:9" ht="15.5" x14ac:dyDescent="0.35">
      <c r="C235" t="s">
        <v>221</v>
      </c>
      <c r="D235" s="6">
        <v>2.33</v>
      </c>
    </row>
    <row r="236" spans="3:9" ht="15.5" x14ac:dyDescent="0.35">
      <c r="C236" t="s">
        <v>222</v>
      </c>
      <c r="D236" s="6">
        <v>3.33</v>
      </c>
    </row>
    <row r="237" spans="3:9" ht="15.5" x14ac:dyDescent="0.35">
      <c r="C237" t="s">
        <v>12</v>
      </c>
      <c r="D237" s="5">
        <v>-21000000000</v>
      </c>
    </row>
    <row r="238" spans="3:9" ht="15.5" x14ac:dyDescent="0.35">
      <c r="C238" t="s">
        <v>224</v>
      </c>
      <c r="I238" s="6">
        <v>0.68</v>
      </c>
    </row>
    <row r="239" spans="3:9" ht="15.5" x14ac:dyDescent="0.35">
      <c r="C239" t="s">
        <v>225</v>
      </c>
      <c r="I239" s="6">
        <v>1.2699999999999999E-2</v>
      </c>
    </row>
    <row r="240" spans="3:9" ht="15.5" x14ac:dyDescent="0.35">
      <c r="C240" t="s">
        <v>226</v>
      </c>
      <c r="I240" s="6">
        <v>4.24E-2</v>
      </c>
    </row>
    <row r="241" spans="3:9" ht="15.5" x14ac:dyDescent="0.35">
      <c r="C241" t="s">
        <v>227</v>
      </c>
      <c r="I241" s="6">
        <v>1.5700000000000002E-2</v>
      </c>
    </row>
    <row r="242" spans="3:9" ht="15.5" x14ac:dyDescent="0.35">
      <c r="C242" t="s">
        <v>228</v>
      </c>
      <c r="I242" s="6">
        <v>4.58E-2</v>
      </c>
    </row>
    <row r="243" spans="3:9" ht="15.5" x14ac:dyDescent="0.35">
      <c r="C243" t="s">
        <v>232</v>
      </c>
      <c r="I243" s="6">
        <v>0.18</v>
      </c>
    </row>
    <row r="244" spans="3:9" ht="15.5" x14ac:dyDescent="0.35">
      <c r="C244" t="s">
        <v>39</v>
      </c>
      <c r="I244" s="5">
        <v>240000000000</v>
      </c>
    </row>
    <row r="245" spans="3:9" ht="15.5" x14ac:dyDescent="0.35">
      <c r="C245" t="s">
        <v>234</v>
      </c>
      <c r="I245" s="5">
        <v>235000000000</v>
      </c>
    </row>
    <row r="246" spans="3:9" ht="15.5" x14ac:dyDescent="0.35">
      <c r="C246" t="s">
        <v>235</v>
      </c>
      <c r="I246" s="5">
        <v>1000000000</v>
      </c>
    </row>
    <row r="247" spans="3:9" ht="15.5" x14ac:dyDescent="0.35">
      <c r="C247" t="s">
        <v>236</v>
      </c>
      <c r="I247" s="6">
        <v>0.20800000000000002</v>
      </c>
    </row>
    <row r="248" spans="3:9" ht="15.5" x14ac:dyDescent="0.35">
      <c r="C248" t="s">
        <v>238</v>
      </c>
      <c r="D248" s="6">
        <v>0.14410000000000001</v>
      </c>
    </row>
    <row r="249" spans="3:9" ht="15.5" x14ac:dyDescent="0.35">
      <c r="C249" t="s">
        <v>239</v>
      </c>
      <c r="D249" s="6">
        <v>0.1258</v>
      </c>
    </row>
    <row r="250" spans="3:9" ht="15.5" x14ac:dyDescent="0.35">
      <c r="C250" t="s">
        <v>240</v>
      </c>
      <c r="D250" s="6">
        <v>-0.19140000000000001</v>
      </c>
    </row>
    <row r="251" spans="3:9" ht="15.5" x14ac:dyDescent="0.35">
      <c r="C251" t="s">
        <v>242</v>
      </c>
      <c r="D251" s="6">
        <v>0.74879999999999991</v>
      </c>
    </row>
    <row r="252" spans="3:9" ht="15.5" x14ac:dyDescent="0.35">
      <c r="C252" t="s">
        <v>243</v>
      </c>
      <c r="I252" s="5">
        <v>6</v>
      </c>
    </row>
    <row r="253" spans="3:9" ht="15.5" x14ac:dyDescent="0.35">
      <c r="C253" t="s">
        <v>244</v>
      </c>
      <c r="I253" s="6">
        <v>0.9</v>
      </c>
    </row>
    <row r="254" spans="3:9" ht="15.5" x14ac:dyDescent="0.35">
      <c r="C254" t="s">
        <v>245</v>
      </c>
      <c r="I254" s="6">
        <v>0.24</v>
      </c>
    </row>
    <row r="255" spans="3:9" ht="15.5" x14ac:dyDescent="0.35">
      <c r="C255" t="s">
        <v>246</v>
      </c>
      <c r="I255" s="6">
        <v>0.22</v>
      </c>
    </row>
    <row r="256" spans="3:9" ht="15.5" x14ac:dyDescent="0.35">
      <c r="C256" t="s">
        <v>247</v>
      </c>
      <c r="I256" s="6">
        <v>0.61</v>
      </c>
    </row>
    <row r="257" spans="3:9" ht="15.5" x14ac:dyDescent="0.35">
      <c r="C257" t="s">
        <v>248</v>
      </c>
      <c r="I257" s="6">
        <v>0.3</v>
      </c>
    </row>
    <row r="258" spans="3:9" ht="15.5" x14ac:dyDescent="0.35">
      <c r="C258" t="s">
        <v>249</v>
      </c>
      <c r="I258" s="6">
        <v>0.34</v>
      </c>
    </row>
    <row r="259" spans="3:9" ht="15.5" x14ac:dyDescent="0.35">
      <c r="C259" t="s">
        <v>250</v>
      </c>
      <c r="I259" s="6">
        <v>0.65</v>
      </c>
    </row>
    <row r="260" spans="3:9" ht="15.5" x14ac:dyDescent="0.35">
      <c r="C260" t="s">
        <v>251</v>
      </c>
      <c r="I260" s="5">
        <v>77000000000</v>
      </c>
    </row>
    <row r="261" spans="3:9" ht="15.5" x14ac:dyDescent="0.35">
      <c r="C261" t="s">
        <v>253</v>
      </c>
      <c r="I261" s="5">
        <v>4000000000</v>
      </c>
    </row>
    <row r="262" spans="3:9" ht="15.5" x14ac:dyDescent="0.35">
      <c r="C262" t="s">
        <v>254</v>
      </c>
      <c r="I262" s="5">
        <v>5000000000</v>
      </c>
    </row>
    <row r="263" spans="3:9" ht="15.5" x14ac:dyDescent="0.35">
      <c r="C263" t="s">
        <v>255</v>
      </c>
      <c r="D263" s="5">
        <v>5000000000</v>
      </c>
    </row>
    <row r="264" spans="3:9" ht="15.5" x14ac:dyDescent="0.35">
      <c r="C264" t="s">
        <v>256</v>
      </c>
      <c r="D264" s="5">
        <v>426000000000</v>
      </c>
    </row>
    <row r="265" spans="3:9" ht="15.5" x14ac:dyDescent="0.35">
      <c r="C265" t="s">
        <v>257</v>
      </c>
      <c r="D265" s="5">
        <v>298000000000</v>
      </c>
    </row>
    <row r="266" spans="3:9" ht="15.5" x14ac:dyDescent="0.35">
      <c r="C266" t="s">
        <v>258</v>
      </c>
      <c r="I266" s="5">
        <v>128000000000</v>
      </c>
    </row>
    <row r="267" spans="3:9" ht="15.5" x14ac:dyDescent="0.35">
      <c r="C267" t="s">
        <v>183</v>
      </c>
      <c r="I267" s="5">
        <v>128000000000</v>
      </c>
    </row>
    <row r="268" spans="3:9" ht="15.5" x14ac:dyDescent="0.35">
      <c r="C268" t="s">
        <v>332</v>
      </c>
      <c r="I268" s="5">
        <v>49000000000</v>
      </c>
    </row>
    <row r="269" spans="3:9" ht="15.5" x14ac:dyDescent="0.35">
      <c r="C269" t="s">
        <v>259</v>
      </c>
      <c r="I269" s="5">
        <v>-2000000000</v>
      </c>
    </row>
    <row r="270" spans="3:9" ht="15.5" x14ac:dyDescent="0.35">
      <c r="C270" t="s">
        <v>260</v>
      </c>
      <c r="I270" s="5">
        <v>-2000000000</v>
      </c>
    </row>
    <row r="271" spans="3:9" ht="15.5" x14ac:dyDescent="0.35">
      <c r="C271" t="s">
        <v>261</v>
      </c>
      <c r="I271" s="5">
        <v>-1000000000</v>
      </c>
    </row>
    <row r="272" spans="3:9" ht="15.5" x14ac:dyDescent="0.35">
      <c r="C272" t="s">
        <v>262</v>
      </c>
      <c r="I272" s="5">
        <v>48000000000</v>
      </c>
    </row>
  </sheetData>
  <pageMargins left="0.7" right="0.7" top="0.75" bottom="0.75" header="0.3" footer="0.3"/>
  <ignoredErrors>
    <ignoredError sqref="A1:L273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959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960</v>
      </c>
      <c r="D2" s="2" vm="167">
        <f ca="1">IFERROR(_xlfn.STOCKHISTORY("XIDX:" &amp; $C$1, D3, , 0, 0, 1), "Libur")</f>
        <v>196</v>
      </c>
      <c r="H2" s="2" vm="167">
        <f ca="1">IFERROR(INDEX(D2:G2,COUNT(D2:G2)),"")</f>
        <v>196</v>
      </c>
      <c r="I2" s="2" vm="168">
        <f t="shared" ref="I2:R2" ca="1" si="0">IFERROR(_xlfn.STOCKHISTORY("XIDX:" &amp; $C$1, I1, , 0, 0, 1), "Libur")</f>
        <v>216</v>
      </c>
      <c r="J2" s="2" vm="135">
        <f t="shared" ca="1" si="0"/>
        <v>256</v>
      </c>
      <c r="K2" s="2" vm="139">
        <f t="shared" ca="1" si="0"/>
        <v>402</v>
      </c>
      <c r="L2" s="2" vm="30">
        <f t="shared" ca="1" si="0"/>
        <v>306</v>
      </c>
      <c r="M2" s="2" vm="169">
        <f t="shared" ca="1" si="0"/>
        <v>290</v>
      </c>
      <c r="N2" s="2" vm="13">
        <f t="shared" ca="1" si="0"/>
        <v>302</v>
      </c>
      <c r="O2" s="2" vm="170">
        <f t="shared" ca="1" si="0"/>
        <v>374</v>
      </c>
      <c r="P2" s="2" vm="171">
        <f t="shared" ca="1" si="0"/>
        <v>346</v>
      </c>
      <c r="Q2" s="2" vm="172">
        <f t="shared" ca="1" si="0"/>
        <v>1185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275309419229</v>
      </c>
      <c r="H4" s="2">
        <f>IFERROR(SUM(D4:G4)*(4/MAX(1,COUNT(D4:G4))),"")</f>
        <v>1101237676916</v>
      </c>
      <c r="I4" s="2">
        <f t="shared" ref="I4:R4" si="1">IFERROR(INDEX(I51:I500,MATCH($C$4,$C$51:$C$500,0)),"")</f>
        <v>1173936757679</v>
      </c>
      <c r="J4" s="2">
        <f t="shared" si="1"/>
        <v>1158489850210</v>
      </c>
      <c r="K4" s="2">
        <f t="shared" si="1"/>
        <v>1135790489555</v>
      </c>
      <c r="L4" s="2">
        <f t="shared" si="1"/>
        <v>1129360552136</v>
      </c>
      <c r="M4" s="2">
        <f t="shared" si="1"/>
        <v>1019133657275</v>
      </c>
      <c r="N4" s="2">
        <f t="shared" si="1"/>
        <v>956634474111</v>
      </c>
      <c r="O4" s="2">
        <f t="shared" si="1"/>
        <v>1028952947818</v>
      </c>
      <c r="P4" s="2">
        <f t="shared" si="1"/>
        <v>961136629003</v>
      </c>
      <c r="Q4" s="2">
        <f t="shared" si="1"/>
        <v>944837322446</v>
      </c>
      <c r="R4" s="2">
        <f t="shared" si="1"/>
        <v>930531734608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5778904266</v>
      </c>
      <c r="H5" s="2">
        <f>IFERROR(SUM(D5:G5)*(4/MAX(1,COUNT(D5:G5))),"")</f>
        <v>23115617064</v>
      </c>
      <c r="I5" s="2">
        <f t="shared" ref="I5:R5" si="2">IFERROR(INDEX(I51:I500,MATCH($C$5,$C$51:$C$500,0)),"")</f>
        <v>71681325446</v>
      </c>
      <c r="J5" s="2">
        <f t="shared" si="2"/>
        <v>100039921825</v>
      </c>
      <c r="K5" s="2">
        <f t="shared" si="2"/>
        <v>128885240039</v>
      </c>
      <c r="L5" s="2">
        <f t="shared" si="2"/>
        <v>120979851124</v>
      </c>
      <c r="M5" s="2">
        <f t="shared" si="2"/>
        <v>102298041430</v>
      </c>
      <c r="N5" s="2">
        <f t="shared" si="2"/>
        <v>44722940073</v>
      </c>
      <c r="O5" s="2">
        <f t="shared" si="2"/>
        <v>74981135207</v>
      </c>
      <c r="P5" s="2">
        <f t="shared" si="2"/>
        <v>65166017439</v>
      </c>
      <c r="Q5" s="2">
        <f t="shared" si="2"/>
        <v>41408953772</v>
      </c>
      <c r="R5" s="2">
        <f t="shared" si="2"/>
        <v>49802299009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1012439422591</v>
      </c>
      <c r="H6" s="2">
        <f>IFERROR(INDEX(D6:G6,COUNT(D6:G6)),"")</f>
        <v>1012439422591</v>
      </c>
      <c r="I6" s="2">
        <f t="shared" ref="I6:R6" si="3">IFERROR(INDEX(I51:I500,MATCH($C$6,$C$51:$C$500,0)),"")</f>
        <v>1006660518325</v>
      </c>
      <c r="J6" s="2">
        <f t="shared" si="3"/>
        <v>934979192879</v>
      </c>
      <c r="K6" s="2">
        <f t="shared" si="3"/>
        <v>952639271054</v>
      </c>
      <c r="L6" s="2">
        <f t="shared" si="3"/>
        <v>941454031015</v>
      </c>
      <c r="M6" s="2">
        <f t="shared" si="3"/>
        <v>1022814971131</v>
      </c>
      <c r="N6" s="2">
        <f t="shared" si="3"/>
        <v>961711929701</v>
      </c>
      <c r="O6" s="2">
        <f t="shared" si="3"/>
        <v>935392483850</v>
      </c>
      <c r="P6" s="2">
        <f t="shared" si="3"/>
        <v>885422598655</v>
      </c>
      <c r="Q6" s="2">
        <f t="shared" si="3"/>
        <v>837911581216</v>
      </c>
      <c r="R6" s="2">
        <f t="shared" si="3"/>
        <v>552836480764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5.88</v>
      </c>
      <c r="H7" s="3">
        <f>IFERROR(INDEX(D7:G7,COUNT(D7:G7)),"")</f>
        <v>5.88</v>
      </c>
      <c r="I7" s="3">
        <f t="shared" ref="I7:R7" si="4">IFERROR(INDEX(I51:I500,MATCH($C$7,$C$51:$C$500,0))/1000000000,"")</f>
        <v>5.88</v>
      </c>
      <c r="J7" s="3">
        <f t="shared" si="4"/>
        <v>5.88</v>
      </c>
      <c r="K7" s="3">
        <f t="shared" si="4"/>
        <v>5.88</v>
      </c>
      <c r="L7" s="3">
        <f t="shared" si="4"/>
        <v>5.88</v>
      </c>
      <c r="M7" s="3">
        <f t="shared" si="4"/>
        <v>5.88</v>
      </c>
      <c r="N7" s="3">
        <f t="shared" si="4"/>
        <v>5.88</v>
      </c>
      <c r="O7" s="3">
        <f t="shared" si="4"/>
        <v>5.88</v>
      </c>
      <c r="P7" s="3">
        <f t="shared" si="4"/>
        <v>5.88</v>
      </c>
      <c r="Q7" s="3">
        <f t="shared" si="4"/>
        <v>5.88</v>
      </c>
      <c r="R7" s="3">
        <f t="shared" si="4"/>
        <v>0.2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-6000000000</v>
      </c>
      <c r="H8" s="2">
        <f>IFERROR(INDEX(D8:G8,COUNT(D8:G8)),"")</f>
        <v>-6000000000</v>
      </c>
      <c r="I8" s="2">
        <f t="shared" ref="I8:R8" si="5">IFERROR(INDEX(I51:I500,MATCH($C$8,$C$51:$C$500,0)),"")</f>
        <v>2000000000</v>
      </c>
      <c r="J8" s="2">
        <f t="shared" si="5"/>
        <v>21000000000</v>
      </c>
      <c r="K8" s="2">
        <f t="shared" si="5"/>
        <v>47000000000</v>
      </c>
      <c r="L8" s="2">
        <f t="shared" si="5"/>
        <v>102000000000</v>
      </c>
      <c r="M8" s="2">
        <f t="shared" si="5"/>
        <v>173000000000</v>
      </c>
      <c r="N8" s="2">
        <f t="shared" si="5"/>
        <v>131000000000</v>
      </c>
      <c r="O8" s="2">
        <f t="shared" si="5"/>
        <v>92000000000</v>
      </c>
      <c r="P8" s="2">
        <f t="shared" si="5"/>
        <v>38000000000</v>
      </c>
      <c r="Q8" s="2">
        <f t="shared" si="5"/>
        <v>-35000000000</v>
      </c>
      <c r="R8" s="2">
        <f t="shared" si="5"/>
        <v>33000000000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-0.98</v>
      </c>
      <c r="H9" s="3">
        <f>IFERROR(INDEX(D9:G9,COUNT(D9:G9)),"")</f>
        <v>-0.98</v>
      </c>
      <c r="I9" s="3">
        <f t="shared" ref="I9:R9" si="6">IFERROR(INDEX(I51:I500,MATCH($C$9,$C$51:$C$500,0)),"")</f>
        <v>0.39</v>
      </c>
      <c r="J9" s="3">
        <f t="shared" si="6"/>
        <v>3.49</v>
      </c>
      <c r="K9" s="3">
        <f t="shared" si="6"/>
        <v>8.0299999999999994</v>
      </c>
      <c r="L9" s="3">
        <f t="shared" si="6"/>
        <v>17.29</v>
      </c>
      <c r="M9" s="3">
        <f t="shared" si="6"/>
        <v>29.38</v>
      </c>
      <c r="N9" s="3">
        <f t="shared" si="6"/>
        <v>22.18</v>
      </c>
      <c r="O9" s="3">
        <f t="shared" si="6"/>
        <v>15.59</v>
      </c>
      <c r="P9" s="3">
        <f t="shared" si="6"/>
        <v>6.45</v>
      </c>
      <c r="Q9" s="3">
        <f t="shared" si="6"/>
        <v>-5.94</v>
      </c>
      <c r="R9" s="3">
        <f t="shared" si="6"/>
        <v>162.57</v>
      </c>
    </row>
    <row r="10" spans="1:18" ht="15.5" x14ac:dyDescent="0.35">
      <c r="C10" t="s">
        <v>17</v>
      </c>
      <c r="D10" s="3">
        <f ca="1">IFERROR(IF(D9=0,"",D2/D9),"")</f>
        <v>-200</v>
      </c>
      <c r="I10" s="3">
        <f t="shared" ref="I10:R10" ca="1" si="7">IFERROR(IF(I9=0,"",I2/I9),"")</f>
        <v>553.84615384615381</v>
      </c>
      <c r="J10" s="3">
        <f t="shared" ca="1" si="7"/>
        <v>73.352435530085955</v>
      </c>
      <c r="K10" s="3">
        <f t="shared" ca="1" si="7"/>
        <v>50.06226650062267</v>
      </c>
      <c r="L10" s="3">
        <f t="shared" ca="1" si="7"/>
        <v>17.698091382301911</v>
      </c>
      <c r="M10" s="3">
        <f t="shared" ca="1" si="7"/>
        <v>9.87066031313819</v>
      </c>
      <c r="N10" s="3">
        <f t="shared" ca="1" si="7"/>
        <v>13.615870153291253</v>
      </c>
      <c r="O10" s="3">
        <f t="shared" ca="1" si="7"/>
        <v>23.989737010904427</v>
      </c>
      <c r="P10" s="3">
        <f t="shared" ca="1" si="7"/>
        <v>53.643410852713174</v>
      </c>
      <c r="Q10" s="3">
        <f t="shared" ca="1" si="7"/>
        <v>-199.49494949494948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147465561123</v>
      </c>
      <c r="H11" s="2">
        <f>IFERROR(INDEX(D11:G11,COUNT(D11:G11)),"")</f>
        <v>147465561123</v>
      </c>
      <c r="I11" s="2">
        <f t="shared" ref="I11:R11" si="8">IFERROR(INDEX(I51:I500,MATCH($C$11,$C$51:$C$500,0)),"")</f>
        <v>153225960287</v>
      </c>
      <c r="J11" s="2">
        <f t="shared" si="8"/>
        <v>150885247394</v>
      </c>
      <c r="K11" s="2">
        <f t="shared" si="8"/>
        <v>247666678448</v>
      </c>
      <c r="L11" s="2">
        <f t="shared" si="8"/>
        <v>506458110482</v>
      </c>
      <c r="M11" s="2">
        <f t="shared" si="8"/>
        <v>610486190679</v>
      </c>
      <c r="N11" s="2">
        <f t="shared" si="8"/>
        <v>478735929325</v>
      </c>
      <c r="O11" s="2">
        <f t="shared" si="8"/>
        <v>348062973183</v>
      </c>
      <c r="P11" s="2">
        <f t="shared" si="8"/>
        <v>281133628265</v>
      </c>
      <c r="Q11" s="2">
        <f t="shared" si="8"/>
        <v>520113109132</v>
      </c>
      <c r="R11" s="2">
        <f t="shared" si="8"/>
        <v>365414532767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-147000000000</v>
      </c>
      <c r="H12" s="2">
        <f>IFERROR(INDEX(D12:G12,COUNT(D12:G12)),"")</f>
        <v>-147000000000</v>
      </c>
      <c r="I12" s="2">
        <f t="shared" ref="I12:R12" si="9">IFERROR(INDEX(I51:I500,MATCH($C$12,$C$51:$C$500,0)),"")</f>
        <v>-153000000000</v>
      </c>
      <c r="J12" s="2">
        <f t="shared" si="9"/>
        <v>-151000000000</v>
      </c>
      <c r="K12" s="2">
        <f t="shared" si="9"/>
        <v>-248000000000</v>
      </c>
      <c r="L12" s="2">
        <f t="shared" si="9"/>
        <v>-506000000000</v>
      </c>
      <c r="M12" s="2">
        <f t="shared" si="9"/>
        <v>-610000000000</v>
      </c>
      <c r="N12" s="2">
        <f t="shared" si="9"/>
        <v>-479000000000</v>
      </c>
      <c r="O12" s="2">
        <f t="shared" si="9"/>
        <v>-348000000000</v>
      </c>
      <c r="P12" s="2">
        <f t="shared" si="9"/>
        <v>-281000000000</v>
      </c>
      <c r="Q12" s="2">
        <f t="shared" si="9"/>
        <v>-260000000000</v>
      </c>
      <c r="R12" s="2">
        <f t="shared" si="9"/>
        <v>-105000000000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260000000000</v>
      </c>
      <c r="R13" s="2">
        <f t="shared" si="10"/>
        <v>260000000000</v>
      </c>
    </row>
    <row r="14" spans="1:18" ht="15.5" x14ac:dyDescent="0.35">
      <c r="C14" t="s">
        <v>26</v>
      </c>
      <c r="D14" s="2">
        <f>IFERROR(INDEX(D51:D500,MATCH($C$14,$C$51:$C$500,0)),"")</f>
        <v>-146796191</v>
      </c>
      <c r="H14" s="2">
        <f>IFERROR(SUM(D14:G14)*(4/MAX(1,COUNT(D14:G14))),"")</f>
        <v>-587184764</v>
      </c>
      <c r="I14" s="2">
        <f t="shared" ref="I14:R14" si="11">IFERROR(INDEX(I51:I500,MATCH($C$14,$C$51:$C$500,0)),"")</f>
        <v>-527100723</v>
      </c>
      <c r="J14" s="2">
        <f t="shared" si="11"/>
        <v>-461436209</v>
      </c>
      <c r="K14" s="2">
        <f t="shared" si="11"/>
        <v>-504453494</v>
      </c>
      <c r="L14" s="2">
        <f t="shared" si="11"/>
        <v>-428464583</v>
      </c>
      <c r="M14" s="2">
        <f t="shared" si="11"/>
        <v>-541219305</v>
      </c>
      <c r="N14" s="2">
        <f t="shared" si="11"/>
        <v>-538471297</v>
      </c>
      <c r="O14" s="2">
        <f t="shared" si="11"/>
        <v>-616969112</v>
      </c>
      <c r="P14" s="2">
        <f t="shared" si="11"/>
        <v>-10198983634</v>
      </c>
      <c r="Q14" s="2">
        <f t="shared" si="11"/>
        <v>-46733775985</v>
      </c>
      <c r="R14" s="2">
        <f t="shared" si="11"/>
        <v>-57335090765</v>
      </c>
    </row>
    <row r="15" spans="1:18" ht="15.5" x14ac:dyDescent="0.35">
      <c r="C15" t="s">
        <v>27</v>
      </c>
      <c r="D15" s="2">
        <f>IFERROR(INDEX(D51:D500,MATCH($C$15,$C$51:$C$500,0)),"")</f>
        <v>-435851627</v>
      </c>
      <c r="H15" s="2">
        <f>IFERROR(SUM(D15:G15)*(4/MAX(1,COUNT(D15:G15))),"")</f>
        <v>-1743406508</v>
      </c>
      <c r="I15" s="2">
        <f t="shared" ref="I15:R15" si="12">IFERROR(INDEX(I51:I500,MATCH($C$15,$C$51:$C$500,0)),"")</f>
        <v>-19111819154</v>
      </c>
      <c r="J15" s="2">
        <f t="shared" si="12"/>
        <v>-26681399518</v>
      </c>
      <c r="K15" s="2">
        <f t="shared" si="12"/>
        <v>-33251940941</v>
      </c>
      <c r="L15" s="2">
        <f t="shared" si="12"/>
        <v>-32656976880</v>
      </c>
      <c r="M15" s="2">
        <f t="shared" si="12"/>
        <v>-26090326740</v>
      </c>
      <c r="N15" s="2">
        <f t="shared" si="12"/>
        <v>-12770532085</v>
      </c>
      <c r="O15" s="2">
        <f t="shared" si="12"/>
        <v>-22776643675</v>
      </c>
      <c r="P15" s="2">
        <f t="shared" si="12"/>
        <v>-22091487874</v>
      </c>
      <c r="Q15" s="2">
        <f t="shared" si="12"/>
        <v>-14962380915</v>
      </c>
      <c r="R15" s="2">
        <f t="shared" si="12"/>
        <v>-22876954043</v>
      </c>
    </row>
    <row r="16" spans="1:18" ht="15.5" x14ac:dyDescent="0.35">
      <c r="C16" t="s">
        <v>28</v>
      </c>
      <c r="D16" s="2">
        <f>IFERROR(INDEX(D51:D500,MATCH($C$16,$C$51:$C$500,0)),"")</f>
        <v>6214755893</v>
      </c>
      <c r="H16" s="2">
        <f>IFERROR(SUM(D16:G16)*(4/MAX(1,COUNT(D16:G16))),"")</f>
        <v>24859023572</v>
      </c>
      <c r="I16" s="2">
        <f t="shared" ref="I16:R16" si="13">IFERROR(INDEX(I51:I500,MATCH($C$16,$C$51:$C$500,0)),"")</f>
        <v>93880793320</v>
      </c>
      <c r="J16" s="2">
        <f t="shared" si="13"/>
        <v>123791536043</v>
      </c>
      <c r="K16" s="2">
        <f t="shared" si="13"/>
        <v>160678405480</v>
      </c>
      <c r="L16" s="2">
        <f t="shared" si="13"/>
        <v>153914313784</v>
      </c>
      <c r="M16" s="2">
        <f t="shared" si="13"/>
        <v>126156941830</v>
      </c>
      <c r="N16" s="2">
        <f t="shared" si="13"/>
        <v>56816360398</v>
      </c>
      <c r="O16" s="2">
        <f t="shared" si="13"/>
        <v>99535473132</v>
      </c>
      <c r="P16" s="2">
        <f t="shared" si="13"/>
        <v>84038783563</v>
      </c>
      <c r="Q16" s="2">
        <f t="shared" si="13"/>
        <v>58384115529</v>
      </c>
      <c r="R16" s="2">
        <f t="shared" si="13"/>
        <v>75603806052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1152480000000</v>
      </c>
      <c r="H20" s="2">
        <f t="shared" ref="H20:R20" ca="1" si="14">IFERROR(H21*H2,"")</f>
        <v>1152480000000</v>
      </c>
      <c r="I20" s="2">
        <f t="shared" ca="1" si="14"/>
        <v>1270080000000</v>
      </c>
      <c r="J20" s="2">
        <f t="shared" ca="1" si="14"/>
        <v>1505280000000</v>
      </c>
      <c r="K20" s="2">
        <f t="shared" ca="1" si="14"/>
        <v>2363760000000</v>
      </c>
      <c r="L20" s="2">
        <f t="shared" ca="1" si="14"/>
        <v>1799280000000</v>
      </c>
      <c r="M20" s="2">
        <f t="shared" ca="1" si="14"/>
        <v>1705200000000</v>
      </c>
      <c r="N20" s="2">
        <f t="shared" ca="1" si="14"/>
        <v>1775760000000</v>
      </c>
      <c r="O20" s="2">
        <f t="shared" ca="1" si="14"/>
        <v>2199120000000</v>
      </c>
      <c r="P20" s="2">
        <f t="shared" ca="1" si="14"/>
        <v>2034480000000</v>
      </c>
      <c r="Q20" s="2">
        <f t="shared" ca="1" si="14"/>
        <v>6967800000000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5880000000</v>
      </c>
      <c r="H21" s="2">
        <f>IFERROR(INDEX(D21:G21,COUNT(D21:G21)),"")</f>
        <v>5880000000</v>
      </c>
      <c r="I21" s="2">
        <f t="shared" ref="I21:R21" si="15">IFERROR(INDEX(I51:I500,MATCH($C$7,$C$51:$C$500,0)),"")</f>
        <v>5880000000</v>
      </c>
      <c r="J21" s="2">
        <f t="shared" si="15"/>
        <v>5880000000</v>
      </c>
      <c r="K21" s="2">
        <f t="shared" si="15"/>
        <v>5880000000</v>
      </c>
      <c r="L21" s="2">
        <f t="shared" si="15"/>
        <v>5880000000</v>
      </c>
      <c r="M21" s="2">
        <f t="shared" si="15"/>
        <v>5880000000</v>
      </c>
      <c r="N21" s="2">
        <f t="shared" si="15"/>
        <v>5880000000</v>
      </c>
      <c r="O21" s="2">
        <f t="shared" si="15"/>
        <v>5880000000</v>
      </c>
      <c r="P21" s="2">
        <f t="shared" si="15"/>
        <v>5880000000</v>
      </c>
      <c r="Q21" s="2">
        <f t="shared" si="15"/>
        <v>5880000000</v>
      </c>
      <c r="R21" s="2">
        <f t="shared" si="15"/>
        <v>200000000</v>
      </c>
    </row>
    <row r="23" spans="1:18" ht="15.5" x14ac:dyDescent="0.35">
      <c r="B23" t="s">
        <v>40</v>
      </c>
      <c r="C23" t="s">
        <v>41</v>
      </c>
      <c r="D23" s="3">
        <f>IFERROR(D5/D6*100,"")</f>
        <v>0.57079012699948295</v>
      </c>
      <c r="H23" s="3">
        <f t="shared" ref="H23:R23" si="16">IFERROR(H5/H6*100,"")</f>
        <v>2.2831605079979318</v>
      </c>
      <c r="I23" s="3">
        <f t="shared" si="16"/>
        <v>7.1207049587354243</v>
      </c>
      <c r="J23" s="3">
        <f t="shared" si="16"/>
        <v>10.699694986468714</v>
      </c>
      <c r="K23" s="3">
        <f t="shared" si="16"/>
        <v>13.529280594993883</v>
      </c>
      <c r="L23" s="3">
        <f t="shared" si="16"/>
        <v>12.850319520494194</v>
      </c>
      <c r="M23" s="3">
        <f t="shared" si="16"/>
        <v>10.001617527839048</v>
      </c>
      <c r="N23" s="3">
        <f t="shared" si="16"/>
        <v>4.6503468129905112</v>
      </c>
      <c r="O23" s="3">
        <f t="shared" si="16"/>
        <v>8.0160078792149037</v>
      </c>
      <c r="P23" s="3">
        <f t="shared" si="16"/>
        <v>7.3598773668065789</v>
      </c>
      <c r="Q23" s="3">
        <f t="shared" si="16"/>
        <v>4.9419240287747552</v>
      </c>
      <c r="R23" s="3">
        <f t="shared" si="16"/>
        <v>9.0085044569010755</v>
      </c>
    </row>
    <row r="24" spans="1:18" ht="15.5" x14ac:dyDescent="0.35">
      <c r="C24" t="s">
        <v>42</v>
      </c>
      <c r="D24" s="4">
        <f>IFERROR(_xlfn.RRI(5,I23,D23),"")</f>
        <v>-0.39634237293894037</v>
      </c>
      <c r="H24" s="4">
        <f t="shared" ref="H24:R24" si="17">IFERROR(_xlfn.RRI(5,M23,H23),"")</f>
        <v>-0.25579387469318382</v>
      </c>
      <c r="I24" s="4">
        <f t="shared" si="17"/>
        <v>8.8948973175446922E-2</v>
      </c>
      <c r="J24" s="4">
        <f t="shared" si="17"/>
        <v>5.9455335433621137E-2</v>
      </c>
      <c r="K24" s="4">
        <f t="shared" si="17"/>
        <v>0.12948592980548757</v>
      </c>
      <c r="L24" s="4">
        <f t="shared" si="17"/>
        <v>0.21060809147926918</v>
      </c>
      <c r="M24" s="4">
        <f t="shared" si="17"/>
        <v>2.1135815502943078E-2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0.98</v>
      </c>
      <c r="H25" s="3">
        <f>IFERROR(INDEX(D25:G25,COUNT(D25:G25)),"")</f>
        <v>0.98</v>
      </c>
      <c r="I25" s="3">
        <f t="shared" ref="I25:R25" si="18">IFERROR(INDEX(I51:I500,MATCH($C$25,$C$51:$C$500,0)),"")</f>
        <v>12.71</v>
      </c>
      <c r="J25" s="3">
        <f t="shared" si="18"/>
        <v>16.5</v>
      </c>
      <c r="K25" s="3">
        <f t="shared" si="18"/>
        <v>21.65</v>
      </c>
      <c r="L25" s="3">
        <f t="shared" si="18"/>
        <v>20.6</v>
      </c>
      <c r="M25" s="3">
        <f t="shared" si="18"/>
        <v>17</v>
      </c>
      <c r="N25" s="3">
        <f t="shared" si="18"/>
        <v>7.48</v>
      </c>
      <c r="O25" s="3">
        <f t="shared" si="18"/>
        <v>13.04</v>
      </c>
      <c r="P25" s="3">
        <f t="shared" si="18"/>
        <v>10.53</v>
      </c>
      <c r="Q25" s="3">
        <f t="shared" si="18"/>
        <v>7.38</v>
      </c>
      <c r="R25" s="3">
        <f t="shared" si="18"/>
        <v>263.63</v>
      </c>
    </row>
    <row r="26" spans="1:18" ht="15.5" x14ac:dyDescent="0.35">
      <c r="C26" t="s">
        <v>45</v>
      </c>
      <c r="D26" s="4">
        <f>IFERROR(_xlfn.RRI(5,I25,D25),"")</f>
        <v>-0.40101478172222649</v>
      </c>
      <c r="H26" s="4">
        <f t="shared" ref="H26:R26" si="19">IFERROR(_xlfn.RRI(5,M25,H25),"")</f>
        <v>-0.4348608021339363</v>
      </c>
      <c r="I26" s="4">
        <f t="shared" si="19"/>
        <v>0.11185663109283084</v>
      </c>
      <c r="J26" s="4">
        <f t="shared" si="19"/>
        <v>4.8193037350093171E-2</v>
      </c>
      <c r="K26" s="4">
        <f t="shared" si="19"/>
        <v>0.15506362110037752</v>
      </c>
      <c r="L26" s="4">
        <f t="shared" si="19"/>
        <v>0.22789765993463007</v>
      </c>
      <c r="M26" s="4">
        <f t="shared" si="19"/>
        <v>-0.42204926770085849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46.821329800850343</v>
      </c>
      <c r="H27" s="3">
        <f t="shared" ref="H27:R27" si="20">IFERROR(H4/H21,"")</f>
        <v>187.28531920340137</v>
      </c>
      <c r="I27" s="3">
        <f t="shared" si="20"/>
        <v>199.64910844880953</v>
      </c>
      <c r="J27" s="3">
        <f t="shared" si="20"/>
        <v>197.02208336904761</v>
      </c>
      <c r="K27" s="3">
        <f t="shared" si="20"/>
        <v>193.16164788350341</v>
      </c>
      <c r="L27" s="3">
        <f t="shared" si="20"/>
        <v>192.06812111156464</v>
      </c>
      <c r="M27" s="3">
        <f t="shared" si="20"/>
        <v>173.32205055697278</v>
      </c>
      <c r="N27" s="3">
        <f t="shared" si="20"/>
        <v>162.69293777397959</v>
      </c>
      <c r="O27" s="3">
        <f t="shared" si="20"/>
        <v>174.99199792823129</v>
      </c>
      <c r="P27" s="3">
        <f t="shared" si="20"/>
        <v>163.45861037465986</v>
      </c>
      <c r="Q27" s="3">
        <f t="shared" si="20"/>
        <v>160.68661946360544</v>
      </c>
      <c r="R27" s="3">
        <f t="shared" si="20"/>
        <v>4652.6586730400004</v>
      </c>
    </row>
    <row r="28" spans="1:18" ht="15.5" x14ac:dyDescent="0.35">
      <c r="C28" t="s">
        <v>47</v>
      </c>
      <c r="D28" s="4">
        <f>IFERROR(_xlfn.RRI(5,I27,D27),"")</f>
        <v>-0.25176972998678759</v>
      </c>
      <c r="H28" s="4">
        <f t="shared" ref="H28:R28" si="21">IFERROR(_xlfn.RRI(5,M27,H27),"")</f>
        <v>1.5617050665498677E-2</v>
      </c>
      <c r="I28" s="4">
        <f t="shared" si="21"/>
        <v>4.1788921438943971E-2</v>
      </c>
      <c r="J28" s="4">
        <f t="shared" si="21"/>
        <v>2.399855430455955E-2</v>
      </c>
      <c r="K28" s="4">
        <f t="shared" si="21"/>
        <v>3.3957338244290369E-2</v>
      </c>
      <c r="L28" s="4">
        <f t="shared" si="21"/>
        <v>3.6322947109886705E-2</v>
      </c>
      <c r="M28" s="4">
        <f t="shared" si="21"/>
        <v>-0.48211834754862015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-0.92289535798583788</v>
      </c>
      <c r="I29" s="4">
        <f t="shared" si="22"/>
        <v>-0.22969696969696965</v>
      </c>
      <c r="J29" s="4">
        <f t="shared" si="22"/>
        <v>-0.23787528868360272</v>
      </c>
      <c r="K29" s="4">
        <f t="shared" si="22"/>
        <v>5.0970873786407626E-2</v>
      </c>
      <c r="L29" s="4">
        <f t="shared" si="22"/>
        <v>0.21176470588235302</v>
      </c>
      <c r="M29" s="4">
        <f t="shared" si="22"/>
        <v>1.2727272727272727</v>
      </c>
      <c r="N29" s="4">
        <f t="shared" si="22"/>
        <v>-0.42638036809815943</v>
      </c>
      <c r="O29" s="4">
        <f t="shared" si="22"/>
        <v>0.23836657169990502</v>
      </c>
      <c r="P29" s="4">
        <f t="shared" si="22"/>
        <v>0.42682926829268286</v>
      </c>
      <c r="Q29" s="4">
        <f t="shared" si="22"/>
        <v>-0.97200622083981336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-6.1927595577409046E-2</v>
      </c>
      <c r="I30" s="4">
        <f t="shared" si="23"/>
        <v>1.3333658008484088E-2</v>
      </c>
      <c r="J30" s="4">
        <f t="shared" si="23"/>
        <v>1.9985517455682743E-2</v>
      </c>
      <c r="K30" s="4">
        <f t="shared" si="23"/>
        <v>5.693431922018875E-3</v>
      </c>
      <c r="L30" s="4">
        <f t="shared" si="23"/>
        <v>0.10815744733201055</v>
      </c>
      <c r="M30" s="4">
        <f t="shared" si="23"/>
        <v>6.5332355100500034E-2</v>
      </c>
      <c r="N30" s="4">
        <f t="shared" si="23"/>
        <v>-7.0283557533275615E-2</v>
      </c>
      <c r="O30" s="4">
        <f t="shared" si="23"/>
        <v>7.0558458359189571E-2</v>
      </c>
      <c r="P30" s="4">
        <f t="shared" si="23"/>
        <v>1.7250913114655798E-2</v>
      </c>
      <c r="Q30" s="4">
        <f t="shared" si="23"/>
        <v>-0.96546348426659589</v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172.04</v>
      </c>
      <c r="H32" s="3">
        <f>IFERROR(INDEX(D32:G32,COUNT(D32:G32)),"")</f>
        <v>172.04</v>
      </c>
      <c r="I32" s="3">
        <f t="shared" ref="I32:R32" si="24">IFERROR(INDEX(I51:I500,MATCH($C$32,$C$51:$C$500,0)),"")</f>
        <v>171.06</v>
      </c>
      <c r="J32" s="3">
        <f t="shared" si="24"/>
        <v>158.87</v>
      </c>
      <c r="K32" s="3">
        <f t="shared" si="24"/>
        <v>161.88</v>
      </c>
      <c r="L32" s="3">
        <f t="shared" si="24"/>
        <v>159.97999999999999</v>
      </c>
      <c r="M32" s="3">
        <f t="shared" si="24"/>
        <v>173.8</v>
      </c>
      <c r="N32" s="3">
        <f t="shared" si="24"/>
        <v>163.41999999999999</v>
      </c>
      <c r="O32" s="3">
        <f t="shared" si="24"/>
        <v>158.94999999999999</v>
      </c>
      <c r="P32" s="3">
        <f t="shared" si="24"/>
        <v>150.44999999999999</v>
      </c>
      <c r="Q32" s="3">
        <f t="shared" si="24"/>
        <v>142.38</v>
      </c>
      <c r="R32" s="3">
        <f t="shared" si="24"/>
        <v>2764.18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1.1299999999999999</v>
      </c>
      <c r="H33" s="3">
        <f>IFERROR(INDEX(D33:G33,COUNT(D33:G33)),"")</f>
        <v>1.1299999999999999</v>
      </c>
      <c r="I33" s="3">
        <f t="shared" ref="I33:R33" si="25">IFERROR(INDEX(I51:I500,MATCH($C$33,$C$51:$C$500,0)),"")</f>
        <v>1.26</v>
      </c>
      <c r="J33" s="3">
        <f t="shared" si="25"/>
        <v>1.61</v>
      </c>
      <c r="K33" s="3">
        <f t="shared" si="25"/>
        <v>2.48</v>
      </c>
      <c r="L33" s="3">
        <f t="shared" si="25"/>
        <v>1.91</v>
      </c>
      <c r="M33" s="3">
        <f t="shared" si="25"/>
        <v>1.67</v>
      </c>
      <c r="N33" s="3">
        <f t="shared" si="25"/>
        <v>1.85</v>
      </c>
      <c r="O33" s="3">
        <f t="shared" si="25"/>
        <v>2.35</v>
      </c>
      <c r="P33" s="3">
        <f t="shared" si="25"/>
        <v>2.2999999999999998</v>
      </c>
      <c r="Q33" s="3">
        <f t="shared" si="25"/>
        <v>8.32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197.96</v>
      </c>
      <c r="H34" s="3">
        <f>IFERROR(INDEX(D34:G34,COUNT(D34:G34)),"")</f>
        <v>197.96</v>
      </c>
      <c r="I34" s="3">
        <f t="shared" ref="I34:R34" si="26">IFERROR(INDEX(I51:I500,MATCH($C$34,$C$51:$C$500,0)),"")</f>
        <v>16.989999999999998</v>
      </c>
      <c r="J34" s="3">
        <f t="shared" si="26"/>
        <v>15.52</v>
      </c>
      <c r="K34" s="3">
        <f t="shared" si="26"/>
        <v>18.57</v>
      </c>
      <c r="L34" s="3">
        <f t="shared" si="26"/>
        <v>14.85</v>
      </c>
      <c r="M34" s="3">
        <f t="shared" si="26"/>
        <v>17.059999999999999</v>
      </c>
      <c r="N34" s="3">
        <f t="shared" si="26"/>
        <v>40.369999999999997</v>
      </c>
      <c r="O34" s="3">
        <f t="shared" si="26"/>
        <v>28.68</v>
      </c>
      <c r="P34" s="3">
        <f t="shared" si="26"/>
        <v>32.86</v>
      </c>
      <c r="Q34" s="3">
        <f t="shared" si="26"/>
        <v>160.57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4.1500000000000004</v>
      </c>
      <c r="H35" s="3">
        <f>IFERROR(INDEX(D35:G35,COUNT(D35:G35)),"")</f>
        <v>4.1500000000000004</v>
      </c>
      <c r="I35" s="3">
        <f t="shared" ref="I35:R35" si="27">IFERROR(INDEX(I51:I500,MATCH($C$35,$C$51:$C$500,0)),"")</f>
        <v>1.08</v>
      </c>
      <c r="J35" s="3">
        <f t="shared" si="27"/>
        <v>1.3</v>
      </c>
      <c r="K35" s="3">
        <f t="shared" si="27"/>
        <v>2.08</v>
      </c>
      <c r="L35" s="3">
        <f t="shared" si="27"/>
        <v>1.59</v>
      </c>
      <c r="M35" s="3">
        <f t="shared" si="27"/>
        <v>1.67</v>
      </c>
      <c r="N35" s="3">
        <f t="shared" si="27"/>
        <v>1.86</v>
      </c>
      <c r="O35" s="3">
        <f t="shared" si="27"/>
        <v>2.14</v>
      </c>
      <c r="P35" s="3">
        <f t="shared" si="27"/>
        <v>2.12</v>
      </c>
      <c r="Q35" s="3">
        <f t="shared" si="27"/>
        <v>7.38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1.212</v>
      </c>
      <c r="J36" s="4">
        <f t="shared" si="28"/>
        <v>0</v>
      </c>
      <c r="K36" s="4">
        <f t="shared" si="28"/>
        <v>0.92370000000000008</v>
      </c>
      <c r="L36" s="4">
        <f t="shared" si="28"/>
        <v>0.9706999999999999</v>
      </c>
      <c r="M36" s="4">
        <f t="shared" si="28"/>
        <v>2.0584000000000002</v>
      </c>
      <c r="N36" s="4">
        <f t="shared" si="28"/>
        <v>0.93530000000000002</v>
      </c>
      <c r="O36" s="4">
        <f t="shared" si="28"/>
        <v>0</v>
      </c>
      <c r="P36" s="4">
        <f t="shared" si="28"/>
        <v>0.40380000000000005</v>
      </c>
      <c r="Q36" s="4">
        <f t="shared" si="28"/>
        <v>0.40659999999999996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20</v>
      </c>
      <c r="L37" s="3">
        <f t="shared" si="29"/>
        <v>20</v>
      </c>
      <c r="M37" s="3">
        <f t="shared" si="29"/>
        <v>35</v>
      </c>
      <c r="N37" s="3">
        <f t="shared" si="29"/>
        <v>7</v>
      </c>
      <c r="O37" s="3">
        <f t="shared" si="29"/>
        <v>0</v>
      </c>
      <c r="P37" s="3">
        <f t="shared" si="29"/>
        <v>4.25</v>
      </c>
      <c r="Q37" s="3">
        <f t="shared" si="29"/>
        <v>3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275309419229</v>
      </c>
      <c r="E51" s="5">
        <v>312954544558</v>
      </c>
      <c r="F51" s="5">
        <v>290581508604</v>
      </c>
      <c r="G51" s="5">
        <v>295510461456</v>
      </c>
      <c r="I51" s="5">
        <v>1173936757679</v>
      </c>
      <c r="J51" s="5">
        <v>1158489850210</v>
      </c>
      <c r="K51" s="5">
        <v>1135790489555</v>
      </c>
      <c r="L51" s="5">
        <v>1129360552136</v>
      </c>
      <c r="M51" s="5">
        <v>1019133657275</v>
      </c>
      <c r="N51" s="5">
        <v>956634474111</v>
      </c>
      <c r="O51" s="5">
        <v>1028952947818</v>
      </c>
      <c r="P51" s="5">
        <v>961136629003</v>
      </c>
      <c r="Q51" s="5">
        <v>944837322446</v>
      </c>
      <c r="R51" s="5">
        <v>930531734608</v>
      </c>
    </row>
    <row r="52" spans="2:18" ht="15.5" x14ac:dyDescent="0.35">
      <c r="C52" t="s">
        <v>72</v>
      </c>
      <c r="D52" s="5">
        <v>-125235682442</v>
      </c>
      <c r="E52" s="5">
        <v>-145074125021</v>
      </c>
      <c r="F52" s="5">
        <v>-127114171049</v>
      </c>
      <c r="G52" s="5">
        <v>-131744448781</v>
      </c>
      <c r="I52" s="5">
        <v>-529265922061</v>
      </c>
      <c r="J52" s="5">
        <v>-486382261523</v>
      </c>
      <c r="K52" s="5">
        <v>-466026945540</v>
      </c>
      <c r="L52" s="5">
        <v>-500329164288</v>
      </c>
      <c r="M52" s="5">
        <v>-464038494499</v>
      </c>
      <c r="N52" s="5">
        <v>-439655714828</v>
      </c>
      <c r="O52" s="5">
        <v>-426417881003</v>
      </c>
      <c r="P52" s="5">
        <v>-380496768468</v>
      </c>
      <c r="Q52" s="5">
        <v>-363167575634</v>
      </c>
      <c r="R52" s="5">
        <v>-363927903299</v>
      </c>
    </row>
    <row r="53" spans="2:18" ht="15.5" x14ac:dyDescent="0.35">
      <c r="C53" t="s">
        <v>73</v>
      </c>
      <c r="D53" s="5">
        <v>150073736787</v>
      </c>
      <c r="E53" s="5">
        <v>167880419537</v>
      </c>
      <c r="F53" s="5">
        <v>163467337555</v>
      </c>
      <c r="G53" s="5">
        <v>163766012675</v>
      </c>
      <c r="I53" s="5">
        <v>644670835618</v>
      </c>
      <c r="J53" s="5">
        <v>672107588687</v>
      </c>
      <c r="K53" s="5">
        <v>669763544015</v>
      </c>
      <c r="L53" s="5">
        <v>629031387848</v>
      </c>
      <c r="M53" s="5">
        <v>555095162776</v>
      </c>
      <c r="N53" s="5">
        <v>516978759283</v>
      </c>
      <c r="O53" s="5">
        <v>602535066815</v>
      </c>
      <c r="P53" s="5">
        <v>580639860535</v>
      </c>
      <c r="Q53" s="5">
        <v>581669746812</v>
      </c>
      <c r="R53" s="5">
        <v>566603831309</v>
      </c>
    </row>
    <row r="54" spans="2:18" ht="15.5" x14ac:dyDescent="0.35">
      <c r="C54" t="s">
        <v>74</v>
      </c>
      <c r="D54" s="5">
        <v>-148727705295</v>
      </c>
      <c r="E54" s="5">
        <v>-132289744115</v>
      </c>
      <c r="F54" s="5">
        <v>-126374481111</v>
      </c>
      <c r="G54" s="5">
        <v>-153182670902</v>
      </c>
      <c r="I54" s="5">
        <v>-560930258965</v>
      </c>
      <c r="J54" s="5">
        <v>-557206083739</v>
      </c>
      <c r="K54" s="5">
        <v>-519832436805</v>
      </c>
      <c r="L54" s="5">
        <v>-481825142459</v>
      </c>
      <c r="M54" s="5">
        <v>-436645927877</v>
      </c>
      <c r="N54" s="5">
        <v>-468218974536</v>
      </c>
      <c r="O54" s="5">
        <v>-511633150274</v>
      </c>
      <c r="P54" s="5">
        <v>-493828074077</v>
      </c>
      <c r="Q54" s="5">
        <v>-480330082018</v>
      </c>
      <c r="R54" s="5">
        <v>-438925685268</v>
      </c>
    </row>
    <row r="55" spans="2:18" ht="15.5" x14ac:dyDescent="0.35">
      <c r="C55" t="s">
        <v>75</v>
      </c>
      <c r="D55" s="5">
        <v>-67920414056</v>
      </c>
      <c r="E55" s="5">
        <v>-55205591829</v>
      </c>
      <c r="F55" s="5">
        <v>-50849008858</v>
      </c>
      <c r="G55" s="5">
        <v>-70650221390</v>
      </c>
      <c r="I55" s="5">
        <v>-247304720199</v>
      </c>
      <c r="J55" s="5">
        <v>-256059333492</v>
      </c>
      <c r="K55" s="5">
        <v>-237959733247</v>
      </c>
      <c r="L55" s="5">
        <v>-206929679815</v>
      </c>
      <c r="M55" s="5">
        <v>-184194989415</v>
      </c>
      <c r="N55" s="5">
        <v>-186627103432</v>
      </c>
      <c r="O55" s="5">
        <v>-223896745986</v>
      </c>
      <c r="P55" s="5">
        <v>-168783724646</v>
      </c>
      <c r="Q55" s="5">
        <v>-164391127883</v>
      </c>
      <c r="R55" s="5">
        <v>-167513400989</v>
      </c>
    </row>
    <row r="56" spans="2:18" ht="15.5" x14ac:dyDescent="0.35">
      <c r="C56" t="s">
        <v>76</v>
      </c>
      <c r="D56" s="5">
        <v>-83824649045</v>
      </c>
      <c r="E56" s="5">
        <v>-80264970386</v>
      </c>
      <c r="F56" s="5">
        <v>-76196375196</v>
      </c>
      <c r="G56" s="5">
        <v>-77380387708</v>
      </c>
      <c r="I56" s="5">
        <v>-314460065344</v>
      </c>
      <c r="J56" s="5">
        <v>-303252516550</v>
      </c>
      <c r="K56" s="5">
        <v>-289652624103</v>
      </c>
      <c r="L56" s="5">
        <v>-272111543719</v>
      </c>
      <c r="M56" s="5">
        <v>-255451833251</v>
      </c>
      <c r="N56" s="5">
        <v>-282574403816</v>
      </c>
      <c r="O56" s="5">
        <v>-289339532124</v>
      </c>
      <c r="P56" s="5">
        <v>-314989581543</v>
      </c>
      <c r="Q56" s="5">
        <v>-296093904388</v>
      </c>
      <c r="R56" s="5">
        <v>-270497396182</v>
      </c>
    </row>
    <row r="57" spans="2:18" ht="15.5" x14ac:dyDescent="0.35">
      <c r="C57" t="s">
        <v>961</v>
      </c>
      <c r="D57" s="5">
        <v>3942381160</v>
      </c>
      <c r="E57" s="5">
        <v>3663328768</v>
      </c>
      <c r="F57" s="5">
        <v>2555700142</v>
      </c>
      <c r="G57" s="5">
        <v>-3048943957</v>
      </c>
      <c r="I57" s="5">
        <v>7502112655</v>
      </c>
      <c r="J57" s="5">
        <v>9820040184</v>
      </c>
      <c r="K57" s="5">
        <v>10765063251</v>
      </c>
      <c r="L57" s="5">
        <v>4067958774</v>
      </c>
      <c r="M57" s="5">
        <v>5461196269</v>
      </c>
      <c r="N57" s="5">
        <v>9069276052</v>
      </c>
      <c r="O57" s="5">
        <v>3867843466</v>
      </c>
      <c r="P57" s="5">
        <v>1833758469</v>
      </c>
      <c r="Q57" s="5">
        <v>7821199269</v>
      </c>
      <c r="R57" s="5">
        <v>5196523259</v>
      </c>
    </row>
    <row r="58" spans="2:18" ht="15.5" x14ac:dyDescent="0.35">
      <c r="C58" t="s">
        <v>962</v>
      </c>
      <c r="D58" s="5">
        <v>-925023354</v>
      </c>
      <c r="E58" s="5">
        <v>-482510668</v>
      </c>
      <c r="F58" s="5">
        <v>-1884797199</v>
      </c>
      <c r="G58" s="5">
        <v>-2103117847</v>
      </c>
      <c r="I58" s="5">
        <v>-6667586077</v>
      </c>
      <c r="J58" s="5">
        <v>-7714273881</v>
      </c>
      <c r="K58" s="5">
        <v>-2985142706</v>
      </c>
      <c r="L58" s="5">
        <v>-6851877699</v>
      </c>
      <c r="M58" s="5">
        <v>-2460301480</v>
      </c>
      <c r="N58" s="5">
        <v>-8086743340</v>
      </c>
      <c r="O58" s="5">
        <v>-2264715630</v>
      </c>
      <c r="P58" s="5">
        <v>-11888526357</v>
      </c>
      <c r="Q58" s="5">
        <v>-27666249016</v>
      </c>
      <c r="R58" s="5">
        <v>-6111411356</v>
      </c>
    </row>
    <row r="59" spans="2:18" ht="15.5" x14ac:dyDescent="0.35">
      <c r="C59" t="s">
        <v>78</v>
      </c>
      <c r="D59" s="5">
        <v>1346031492</v>
      </c>
      <c r="E59" s="5">
        <v>35590675422</v>
      </c>
      <c r="F59" s="5">
        <v>37092856444</v>
      </c>
      <c r="G59" s="5">
        <v>10583341773</v>
      </c>
      <c r="I59" s="5">
        <v>83740576653</v>
      </c>
      <c r="J59" s="5">
        <v>114901504948</v>
      </c>
      <c r="K59" s="5">
        <v>149931107210</v>
      </c>
      <c r="L59" s="5">
        <v>147206245389</v>
      </c>
      <c r="M59" s="5">
        <v>118449234899</v>
      </c>
      <c r="N59" s="5">
        <v>48759784747</v>
      </c>
      <c r="O59" s="5">
        <v>90901916541</v>
      </c>
      <c r="P59" s="5">
        <v>86811786458</v>
      </c>
      <c r="Q59" s="5">
        <v>101339664794</v>
      </c>
      <c r="R59" s="5">
        <v>127678146041</v>
      </c>
    </row>
    <row r="60" spans="2:18" ht="15.5" x14ac:dyDescent="0.35">
      <c r="C60" t="s">
        <v>79</v>
      </c>
      <c r="D60" s="5">
        <v>4868724401</v>
      </c>
      <c r="E60" s="5">
        <v>359300664</v>
      </c>
      <c r="F60" s="5">
        <v>4790336150</v>
      </c>
      <c r="G60" s="5">
        <v>875419657</v>
      </c>
      <c r="I60" s="5">
        <v>10140216667</v>
      </c>
      <c r="J60" s="5">
        <v>8890031095</v>
      </c>
      <c r="K60" s="5">
        <v>10747298270</v>
      </c>
      <c r="L60" s="5">
        <v>6708068395</v>
      </c>
      <c r="M60" s="5">
        <v>7707706931</v>
      </c>
      <c r="N60" s="5">
        <v>8056575651</v>
      </c>
      <c r="O60" s="5">
        <v>8633556591</v>
      </c>
      <c r="P60" s="5">
        <v>-2773002895</v>
      </c>
      <c r="Q60" s="5">
        <v>-42955549265</v>
      </c>
      <c r="R60" s="5">
        <v>-52074339989</v>
      </c>
    </row>
    <row r="61" spans="2:18" ht="15.5" x14ac:dyDescent="0.35">
      <c r="C61" t="s">
        <v>80</v>
      </c>
      <c r="D61" s="5">
        <v>5015520592</v>
      </c>
      <c r="E61" s="5">
        <v>473828343</v>
      </c>
      <c r="F61" s="5">
        <v>4950825069</v>
      </c>
      <c r="G61" s="5">
        <v>998411257</v>
      </c>
      <c r="I61" s="5">
        <v>10667317390</v>
      </c>
      <c r="J61" s="5">
        <v>9351467304</v>
      </c>
      <c r="K61" s="5">
        <v>11251751764</v>
      </c>
      <c r="L61" s="5">
        <v>7136532978</v>
      </c>
      <c r="M61" s="5">
        <v>8248926236</v>
      </c>
      <c r="N61" s="5">
        <v>8595046948</v>
      </c>
      <c r="O61" s="5">
        <v>9250525703</v>
      </c>
      <c r="P61" s="5">
        <v>7425980739</v>
      </c>
      <c r="Q61" s="5">
        <v>3778226720</v>
      </c>
      <c r="R61" s="5">
        <v>5260750776</v>
      </c>
    </row>
    <row r="62" spans="2:18" ht="15.5" x14ac:dyDescent="0.35">
      <c r="C62" t="s">
        <v>26</v>
      </c>
      <c r="D62" s="5">
        <v>-146796191</v>
      </c>
      <c r="E62" s="5">
        <v>-114527679</v>
      </c>
      <c r="F62" s="5">
        <v>-160488919</v>
      </c>
      <c r="G62" s="5">
        <v>-122991600</v>
      </c>
      <c r="I62" s="5">
        <v>-527100723</v>
      </c>
      <c r="J62" s="5">
        <v>-461436209</v>
      </c>
      <c r="K62" s="5">
        <v>-504453494</v>
      </c>
      <c r="L62" s="5">
        <v>-428464583</v>
      </c>
      <c r="M62" s="5">
        <v>-541219305</v>
      </c>
      <c r="N62" s="5">
        <v>-538471297</v>
      </c>
      <c r="O62" s="5">
        <v>-616969112</v>
      </c>
      <c r="P62" s="5">
        <v>-10198983634</v>
      </c>
      <c r="Q62" s="5">
        <v>-46733775985</v>
      </c>
      <c r="R62" s="5">
        <v>-57335090765</v>
      </c>
    </row>
    <row r="63" spans="2:18" ht="15.5" x14ac:dyDescent="0.35">
      <c r="C63" t="s">
        <v>82</v>
      </c>
      <c r="D63" s="5">
        <v>4868724401</v>
      </c>
      <c r="E63" s="5">
        <v>359300664</v>
      </c>
      <c r="F63" s="5">
        <v>4790336150</v>
      </c>
      <c r="G63" s="5">
        <v>875419657</v>
      </c>
      <c r="I63" s="5">
        <v>10140216667</v>
      </c>
      <c r="J63" s="5">
        <v>8890031095</v>
      </c>
      <c r="K63" s="5">
        <v>10747298270</v>
      </c>
      <c r="L63" s="5">
        <v>6708068395</v>
      </c>
      <c r="M63" s="5">
        <v>7707706931</v>
      </c>
      <c r="N63" s="5">
        <v>8056575651</v>
      </c>
      <c r="O63" s="5">
        <v>8633556591</v>
      </c>
      <c r="P63" s="5">
        <v>-2773002895</v>
      </c>
      <c r="Q63" s="5">
        <v>-42955549265</v>
      </c>
      <c r="R63" s="5">
        <v>-52074339989</v>
      </c>
    </row>
    <row r="64" spans="2:18" ht="15.5" x14ac:dyDescent="0.35">
      <c r="C64" t="s">
        <v>28</v>
      </c>
      <c r="D64" s="5">
        <v>6214755893</v>
      </c>
      <c r="E64" s="5">
        <v>35949976086</v>
      </c>
      <c r="F64" s="5">
        <v>41883192594</v>
      </c>
      <c r="G64" s="5">
        <v>11458761430</v>
      </c>
      <c r="I64" s="5">
        <v>93880793320</v>
      </c>
      <c r="J64" s="5">
        <v>123791536043</v>
      </c>
      <c r="K64" s="5">
        <v>160678405480</v>
      </c>
      <c r="L64" s="5">
        <v>153914313784</v>
      </c>
      <c r="M64" s="5">
        <v>126156941830</v>
      </c>
      <c r="N64" s="5">
        <v>56816360398</v>
      </c>
      <c r="O64" s="5">
        <v>99535473132</v>
      </c>
      <c r="P64" s="5">
        <v>84038783563</v>
      </c>
      <c r="Q64" s="5">
        <v>58384115529</v>
      </c>
      <c r="R64" s="5">
        <v>75603806052</v>
      </c>
    </row>
    <row r="65" spans="2:18" ht="15.5" x14ac:dyDescent="0.35">
      <c r="C65" t="s">
        <v>27</v>
      </c>
      <c r="D65" s="5">
        <v>-435851627</v>
      </c>
      <c r="E65" s="5">
        <v>-8163069391</v>
      </c>
      <c r="F65" s="5">
        <v>-8289174533</v>
      </c>
      <c r="G65" s="5">
        <v>-2455348796</v>
      </c>
      <c r="I65" s="5">
        <v>-19111819154</v>
      </c>
      <c r="J65" s="5">
        <v>-26681399518</v>
      </c>
      <c r="K65" s="5">
        <v>-33251940941</v>
      </c>
      <c r="L65" s="5">
        <v>-32656976880</v>
      </c>
      <c r="M65" s="5">
        <v>-26090326740</v>
      </c>
      <c r="N65" s="5">
        <v>-12770532085</v>
      </c>
      <c r="O65" s="5">
        <v>-22776643675</v>
      </c>
      <c r="P65" s="5">
        <v>-22091487874</v>
      </c>
      <c r="Q65" s="5">
        <v>-14962380915</v>
      </c>
      <c r="R65" s="5">
        <v>-22876954043</v>
      </c>
    </row>
    <row r="66" spans="2:18" ht="15.5" x14ac:dyDescent="0.35">
      <c r="C66" t="s">
        <v>83</v>
      </c>
      <c r="D66" s="5">
        <v>5778904266</v>
      </c>
      <c r="E66" s="5">
        <v>27786906695</v>
      </c>
      <c r="F66" s="5">
        <v>33594018061</v>
      </c>
      <c r="G66" s="5">
        <v>9003412634</v>
      </c>
      <c r="I66" s="5">
        <v>74768974166</v>
      </c>
      <c r="J66" s="5">
        <v>97110136525</v>
      </c>
      <c r="K66" s="5">
        <v>127426464539</v>
      </c>
      <c r="L66" s="5">
        <v>121257336904</v>
      </c>
      <c r="M66" s="5">
        <v>100066615090</v>
      </c>
      <c r="N66" s="5">
        <v>44045828313</v>
      </c>
      <c r="O66" s="5">
        <v>76758829457</v>
      </c>
      <c r="P66" s="5">
        <v>61947295689</v>
      </c>
      <c r="Q66" s="5">
        <v>43421734614</v>
      </c>
      <c r="R66" s="5">
        <v>52726852009</v>
      </c>
    </row>
    <row r="67" spans="2:18" ht="15.5" x14ac:dyDescent="0.35">
      <c r="C67" t="s">
        <v>84</v>
      </c>
      <c r="E67" s="5">
        <v>-3087648720</v>
      </c>
      <c r="I67" s="5">
        <v>-3087648720</v>
      </c>
      <c r="J67" s="5">
        <v>2929785300</v>
      </c>
      <c r="K67" s="5">
        <v>1458775500</v>
      </c>
      <c r="L67" s="5">
        <v>-277485780</v>
      </c>
      <c r="M67" s="5">
        <v>2231426340</v>
      </c>
      <c r="N67" s="5">
        <v>677111760</v>
      </c>
      <c r="O67" s="5">
        <v>-1777694250</v>
      </c>
      <c r="P67" s="5">
        <v>3218721750</v>
      </c>
      <c r="Q67" s="5">
        <v>-2012780842</v>
      </c>
      <c r="R67" s="5">
        <v>-2924553000</v>
      </c>
    </row>
    <row r="68" spans="2:18" ht="15.5" x14ac:dyDescent="0.35">
      <c r="C68" t="s">
        <v>85</v>
      </c>
      <c r="D68" s="5">
        <v>5778904266</v>
      </c>
      <c r="E68" s="5">
        <v>24699257975</v>
      </c>
      <c r="F68" s="5">
        <v>33594018061</v>
      </c>
      <c r="G68" s="5">
        <v>9003412634</v>
      </c>
      <c r="I68" s="5">
        <v>71681325446</v>
      </c>
      <c r="J68" s="5">
        <v>100039921825</v>
      </c>
      <c r="K68" s="5">
        <v>128885240039</v>
      </c>
      <c r="L68" s="5">
        <v>120979851124</v>
      </c>
      <c r="M68" s="5">
        <v>102298041430</v>
      </c>
      <c r="N68" s="5">
        <v>44722940073</v>
      </c>
      <c r="O68" s="5">
        <v>74981135207</v>
      </c>
      <c r="P68" s="5">
        <v>65166017439</v>
      </c>
      <c r="Q68" s="5">
        <v>41408953772</v>
      </c>
      <c r="R68" s="5">
        <v>49802299009</v>
      </c>
    </row>
    <row r="69" spans="2:18" ht="15.5" x14ac:dyDescent="0.35">
      <c r="C69" t="s">
        <v>86</v>
      </c>
      <c r="D69" s="5">
        <v>5778904266</v>
      </c>
      <c r="E69" s="5">
        <v>27786906695</v>
      </c>
      <c r="F69" s="5">
        <v>33594018061</v>
      </c>
      <c r="G69" s="5">
        <v>9003412634</v>
      </c>
      <c r="I69" s="5">
        <v>74768974166</v>
      </c>
      <c r="J69" s="5">
        <v>97110136525</v>
      </c>
      <c r="K69" s="5">
        <v>127426464539</v>
      </c>
      <c r="L69" s="5">
        <v>121257336904</v>
      </c>
      <c r="M69" s="5">
        <v>100066615090</v>
      </c>
      <c r="N69" s="5">
        <v>44045828313</v>
      </c>
      <c r="O69" s="5">
        <v>76758829457</v>
      </c>
      <c r="P69" s="5">
        <v>61947295689</v>
      </c>
      <c r="Q69" s="5">
        <v>43421734614</v>
      </c>
      <c r="R69" s="5">
        <v>52726852009</v>
      </c>
    </row>
    <row r="70" spans="2:18" ht="15.5" x14ac:dyDescent="0.35">
      <c r="C70" t="s">
        <v>7</v>
      </c>
      <c r="D70" s="5">
        <v>5778904266</v>
      </c>
      <c r="E70" s="5">
        <v>24699257975</v>
      </c>
      <c r="F70" s="5">
        <v>33594018061</v>
      </c>
      <c r="G70" s="5">
        <v>9003412634</v>
      </c>
      <c r="I70" s="5">
        <v>71681325446</v>
      </c>
      <c r="J70" s="5">
        <v>100039921825</v>
      </c>
      <c r="K70" s="5">
        <v>128885240039</v>
      </c>
      <c r="L70" s="5">
        <v>120979851124</v>
      </c>
      <c r="M70" s="5">
        <v>102298041430</v>
      </c>
      <c r="N70" s="5">
        <v>44722940073</v>
      </c>
      <c r="O70" s="5">
        <v>74981135207</v>
      </c>
      <c r="P70" s="5">
        <v>65166017439</v>
      </c>
      <c r="Q70" s="5">
        <v>41408953772</v>
      </c>
      <c r="R70" s="5">
        <v>49802299009</v>
      </c>
    </row>
    <row r="71" spans="2:18" ht="15.5" x14ac:dyDescent="0.35">
      <c r="C71" t="s">
        <v>77</v>
      </c>
    </row>
    <row r="72" spans="2:18" ht="15.5" x14ac:dyDescent="0.35">
      <c r="C72" t="s">
        <v>88</v>
      </c>
      <c r="D72" s="5">
        <v>5778904266</v>
      </c>
      <c r="E72" s="5">
        <v>27786906695</v>
      </c>
      <c r="F72" s="5">
        <v>33594018061</v>
      </c>
      <c r="G72" s="5">
        <v>9003412634</v>
      </c>
      <c r="I72" s="5">
        <v>74768974166</v>
      </c>
      <c r="J72" s="5">
        <v>97110136525</v>
      </c>
      <c r="K72" s="5">
        <v>127426464539</v>
      </c>
      <c r="L72" s="5">
        <v>121257336904</v>
      </c>
      <c r="M72" s="5">
        <v>100066615090</v>
      </c>
      <c r="N72" s="5">
        <v>44045828313</v>
      </c>
      <c r="O72" s="5">
        <v>76758829457</v>
      </c>
      <c r="P72" s="5">
        <v>61947295689</v>
      </c>
      <c r="Q72" s="5">
        <v>43421734614</v>
      </c>
      <c r="R72" s="5">
        <v>52726852009</v>
      </c>
    </row>
    <row r="73" spans="2:18" ht="15.5" x14ac:dyDescent="0.35">
      <c r="C73" t="s">
        <v>89</v>
      </c>
      <c r="D73" s="5">
        <v>5778904266</v>
      </c>
      <c r="E73" s="5">
        <v>24699257975</v>
      </c>
      <c r="F73" s="5">
        <v>33594018061</v>
      </c>
      <c r="G73" s="5">
        <v>9003412634</v>
      </c>
      <c r="I73" s="5">
        <v>71681325446</v>
      </c>
      <c r="J73" s="5">
        <v>100039921825</v>
      </c>
      <c r="K73" s="5">
        <v>128885240039</v>
      </c>
      <c r="L73" s="5">
        <v>120979851124</v>
      </c>
      <c r="M73" s="5">
        <v>102298041430</v>
      </c>
      <c r="N73" s="5">
        <v>44722940073</v>
      </c>
      <c r="O73" s="5">
        <v>74981135207</v>
      </c>
      <c r="P73" s="5">
        <v>65166017439</v>
      </c>
      <c r="Q73" s="5">
        <v>41408953772</v>
      </c>
      <c r="R73" s="5">
        <v>49802299009</v>
      </c>
    </row>
    <row r="74" spans="2:18" ht="15.5" x14ac:dyDescent="0.35">
      <c r="C74" t="s">
        <v>90</v>
      </c>
      <c r="D74" s="5">
        <v>5778904266</v>
      </c>
      <c r="E74" s="5">
        <v>24699257975</v>
      </c>
      <c r="F74" s="5">
        <v>33594018061</v>
      </c>
      <c r="G74" s="5">
        <v>9003412634</v>
      </c>
      <c r="I74" s="5">
        <v>71681325446</v>
      </c>
      <c r="J74" s="5">
        <v>100039921825</v>
      </c>
      <c r="K74" s="5">
        <v>128885240039</v>
      </c>
      <c r="L74" s="5">
        <v>120979851124</v>
      </c>
      <c r="M74" s="5">
        <v>102298041430</v>
      </c>
      <c r="N74" s="5">
        <v>44722940073</v>
      </c>
      <c r="O74" s="5">
        <v>74981135207</v>
      </c>
      <c r="P74" s="5">
        <v>65166017439</v>
      </c>
      <c r="Q74" s="5">
        <v>41408953772</v>
      </c>
      <c r="R74" s="5">
        <v>49802299009</v>
      </c>
    </row>
    <row r="76" spans="2:18" ht="15.5" x14ac:dyDescent="0.35">
      <c r="B76" t="s">
        <v>91</v>
      </c>
      <c r="C76" t="s">
        <v>92</v>
      </c>
    </row>
    <row r="77" spans="2:18" ht="15.5" x14ac:dyDescent="0.35">
      <c r="C77" t="s">
        <v>93</v>
      </c>
    </row>
    <row r="78" spans="2:18" ht="15.5" x14ac:dyDescent="0.35">
      <c r="C78" t="s">
        <v>19</v>
      </c>
      <c r="D78" s="5">
        <v>147465561123</v>
      </c>
      <c r="E78" s="5">
        <v>153225960287</v>
      </c>
      <c r="F78" s="5">
        <v>161895221205</v>
      </c>
      <c r="G78" s="5">
        <v>145970136969</v>
      </c>
      <c r="I78" s="5">
        <v>153225960287</v>
      </c>
      <c r="J78" s="5">
        <v>150885247394</v>
      </c>
      <c r="K78" s="5">
        <v>247666678448</v>
      </c>
      <c r="L78" s="5">
        <v>506458110482</v>
      </c>
      <c r="M78" s="5">
        <v>610486190679</v>
      </c>
      <c r="N78" s="5">
        <v>478735929325</v>
      </c>
      <c r="O78" s="5">
        <v>348062973183</v>
      </c>
      <c r="P78" s="5">
        <v>281133628265</v>
      </c>
      <c r="Q78" s="5">
        <v>520113109132</v>
      </c>
      <c r="R78" s="5">
        <v>365414532767</v>
      </c>
    </row>
    <row r="79" spans="2:18" ht="15.5" x14ac:dyDescent="0.35">
      <c r="C79" t="s">
        <v>94</v>
      </c>
      <c r="D79" s="5">
        <v>226362592684</v>
      </c>
      <c r="E79" s="5">
        <v>228448339231</v>
      </c>
      <c r="F79" s="5">
        <v>181653561456</v>
      </c>
      <c r="G79" s="5">
        <v>175266939464</v>
      </c>
      <c r="I79" s="5">
        <v>228448339231</v>
      </c>
      <c r="J79" s="5">
        <v>169232037284</v>
      </c>
      <c r="K79" s="5">
        <v>124423224182</v>
      </c>
      <c r="L79" s="5">
        <v>126820874647</v>
      </c>
      <c r="M79" s="5">
        <v>110549359898</v>
      </c>
      <c r="N79" s="5">
        <v>124395919918</v>
      </c>
      <c r="O79" s="5">
        <v>182571429184</v>
      </c>
      <c r="P79" s="5">
        <v>193458573978</v>
      </c>
      <c r="Q79" s="5">
        <v>170149750757</v>
      </c>
      <c r="R79" s="5">
        <v>162031834647</v>
      </c>
    </row>
    <row r="80" spans="2:18" ht="15.5" x14ac:dyDescent="0.35">
      <c r="C80" t="s">
        <v>283</v>
      </c>
      <c r="D80" s="5">
        <v>86993559052</v>
      </c>
      <c r="E80" s="5">
        <v>75048613281</v>
      </c>
      <c r="F80" s="5">
        <v>73405818172</v>
      </c>
      <c r="G80" s="5">
        <v>67472355117</v>
      </c>
      <c r="I80" s="5">
        <v>75048613281</v>
      </c>
      <c r="J80" s="5">
        <v>64912297750</v>
      </c>
      <c r="K80" s="5">
        <v>52336863228</v>
      </c>
      <c r="L80" s="5">
        <v>46928766212</v>
      </c>
      <c r="M80" s="5">
        <v>41732263660</v>
      </c>
      <c r="N80" s="5">
        <v>37377630667</v>
      </c>
      <c r="O80" s="5">
        <v>38362483129</v>
      </c>
      <c r="P80" s="5">
        <v>41066811462</v>
      </c>
      <c r="Q80" s="5">
        <v>39266286269</v>
      </c>
      <c r="R80" s="5">
        <v>43775796073</v>
      </c>
    </row>
    <row r="81" spans="3:18" ht="15.5" x14ac:dyDescent="0.35">
      <c r="C81" t="s">
        <v>284</v>
      </c>
      <c r="D81" s="5">
        <v>226362592684</v>
      </c>
      <c r="E81" s="5">
        <v>228448339231</v>
      </c>
      <c r="F81" s="5">
        <v>181653561456</v>
      </c>
      <c r="G81" s="5">
        <v>175266939464</v>
      </c>
      <c r="I81" s="5">
        <v>228448339231</v>
      </c>
      <c r="J81" s="5">
        <v>169232037284</v>
      </c>
      <c r="K81" s="5">
        <v>124423224182</v>
      </c>
      <c r="L81" s="5">
        <v>126820874647</v>
      </c>
      <c r="M81" s="5">
        <v>110549359898</v>
      </c>
      <c r="N81" s="5">
        <v>124395919918</v>
      </c>
      <c r="O81" s="5">
        <v>182571429184</v>
      </c>
      <c r="P81" s="5">
        <v>193458573978</v>
      </c>
      <c r="Q81" s="5">
        <v>170149750757</v>
      </c>
      <c r="R81" s="5">
        <v>162031834647</v>
      </c>
    </row>
    <row r="82" spans="3:18" ht="15.5" x14ac:dyDescent="0.35">
      <c r="C82" t="s">
        <v>95</v>
      </c>
      <c r="D82" s="5">
        <v>1363064793</v>
      </c>
      <c r="E82" s="5">
        <v>1449920107</v>
      </c>
      <c r="F82" s="5">
        <v>1297338016</v>
      </c>
      <c r="G82" s="5">
        <v>1178962586</v>
      </c>
      <c r="I82" s="5">
        <v>1449920107</v>
      </c>
      <c r="J82" s="5">
        <v>1174558590</v>
      </c>
      <c r="K82" s="5">
        <v>903153685</v>
      </c>
      <c r="L82" s="5">
        <v>822946142</v>
      </c>
      <c r="M82" s="5">
        <v>1807385109</v>
      </c>
      <c r="N82" s="5">
        <v>2326183537</v>
      </c>
      <c r="O82" s="5">
        <v>2210272654</v>
      </c>
      <c r="P82" s="5">
        <v>2190061578</v>
      </c>
      <c r="Q82" s="5">
        <v>1851998896</v>
      </c>
      <c r="R82" s="5">
        <v>1807787642</v>
      </c>
    </row>
    <row r="83" spans="3:18" ht="15.5" x14ac:dyDescent="0.35">
      <c r="C83" t="s">
        <v>96</v>
      </c>
      <c r="D83" s="5">
        <v>136190220191</v>
      </c>
      <c r="E83" s="5">
        <v>135107034540</v>
      </c>
      <c r="F83" s="5">
        <v>129518501853</v>
      </c>
      <c r="G83" s="5">
        <v>123771945823</v>
      </c>
      <c r="I83" s="5">
        <v>135107034540</v>
      </c>
      <c r="J83" s="5">
        <v>127853225442</v>
      </c>
      <c r="K83" s="5">
        <v>109539001168</v>
      </c>
      <c r="L83" s="5">
        <v>125459113293</v>
      </c>
      <c r="M83" s="5">
        <v>120967227625</v>
      </c>
      <c r="N83" s="5">
        <v>138318505104</v>
      </c>
      <c r="O83" s="5">
        <v>171000649858</v>
      </c>
      <c r="P83" s="5">
        <v>166906099156</v>
      </c>
      <c r="Q83" s="5">
        <v>151777634348</v>
      </c>
      <c r="R83" s="5">
        <v>126898987974</v>
      </c>
    </row>
    <row r="84" spans="3:18" ht="15.5" x14ac:dyDescent="0.35">
      <c r="C84" t="s">
        <v>77</v>
      </c>
      <c r="D84" s="5">
        <v>-2792359372</v>
      </c>
      <c r="E84" s="5">
        <v>-2792359372</v>
      </c>
      <c r="F84" s="5">
        <v>295289348</v>
      </c>
      <c r="G84" s="5">
        <v>295289348</v>
      </c>
      <c r="I84" s="5">
        <v>-2792359372</v>
      </c>
      <c r="J84" s="5">
        <v>295289348</v>
      </c>
      <c r="K84" s="5">
        <v>-2634495952</v>
      </c>
      <c r="L84" s="5">
        <v>-4093271452</v>
      </c>
      <c r="M84" s="5">
        <v>-3796378492</v>
      </c>
      <c r="N84" s="5">
        <v>-6027804832</v>
      </c>
      <c r="P84" s="5">
        <v>-4927222342</v>
      </c>
      <c r="Q84" s="5">
        <v>-8145944092</v>
      </c>
      <c r="R84" s="5">
        <v>-6133163250</v>
      </c>
    </row>
    <row r="85" spans="3:18" ht="15.5" x14ac:dyDescent="0.35">
      <c r="C85" t="s">
        <v>98</v>
      </c>
      <c r="D85" s="5">
        <v>534360905151</v>
      </c>
      <c r="E85" s="5">
        <v>530058622675</v>
      </c>
      <c r="F85" s="5">
        <v>490299795597</v>
      </c>
      <c r="G85" s="5">
        <v>464692206306</v>
      </c>
      <c r="I85" s="5">
        <v>530058622675</v>
      </c>
      <c r="J85" s="5">
        <v>472552752038</v>
      </c>
      <c r="K85" s="5">
        <v>501886780991</v>
      </c>
      <c r="L85" s="5">
        <v>772685806645</v>
      </c>
      <c r="M85" s="5">
        <v>856198582426</v>
      </c>
      <c r="N85" s="5">
        <v>751789918087</v>
      </c>
      <c r="O85" s="5">
        <v>723916345285</v>
      </c>
      <c r="P85" s="5">
        <v>664681699769</v>
      </c>
      <c r="Q85" s="5">
        <v>864515740386</v>
      </c>
      <c r="R85" s="5">
        <v>670273649026</v>
      </c>
    </row>
    <row r="86" spans="3:18" ht="15.5" x14ac:dyDescent="0.35">
      <c r="C86" t="s">
        <v>99</v>
      </c>
    </row>
    <row r="87" spans="3:18" ht="15.5" x14ac:dyDescent="0.35">
      <c r="C87" t="s">
        <v>338</v>
      </c>
      <c r="D87" s="5">
        <v>206164853620</v>
      </c>
      <c r="E87" s="5">
        <v>203604929880</v>
      </c>
      <c r="F87" s="5">
        <v>202367431200</v>
      </c>
      <c r="G87" s="5">
        <v>196952504320</v>
      </c>
      <c r="I87" s="5">
        <v>203604929880</v>
      </c>
      <c r="J87" s="5">
        <v>196082879080</v>
      </c>
      <c r="K87" s="5">
        <v>188818911313</v>
      </c>
    </row>
    <row r="88" spans="3:18" ht="15.5" x14ac:dyDescent="0.35">
      <c r="C88" t="s">
        <v>287</v>
      </c>
      <c r="D88" s="5">
        <v>13297520068</v>
      </c>
      <c r="E88" s="5">
        <v>13733371694</v>
      </c>
      <c r="F88" s="5">
        <v>12764465925</v>
      </c>
      <c r="G88" s="5">
        <v>13412739499</v>
      </c>
      <c r="I88" s="5">
        <v>13733371694</v>
      </c>
      <c r="J88" s="5">
        <v>14678050428</v>
      </c>
      <c r="K88" s="5">
        <v>16544588886</v>
      </c>
      <c r="L88" s="5">
        <v>18120684747</v>
      </c>
      <c r="M88" s="5">
        <v>17916485366</v>
      </c>
      <c r="N88" s="5">
        <v>20835470946</v>
      </c>
      <c r="O88" s="5">
        <v>16734417892</v>
      </c>
      <c r="P88" s="5">
        <v>15611836817</v>
      </c>
      <c r="Q88" s="5">
        <v>15918124191</v>
      </c>
      <c r="R88" s="5">
        <v>6798547659</v>
      </c>
    </row>
    <row r="89" spans="3:18" ht="15.5" x14ac:dyDescent="0.35">
      <c r="C89" t="s">
        <v>101</v>
      </c>
      <c r="D89" s="5">
        <v>388860238772</v>
      </c>
      <c r="E89" s="5">
        <v>374258524118</v>
      </c>
      <c r="F89" s="5">
        <v>373200579355</v>
      </c>
      <c r="G89" s="5">
        <v>366009010509</v>
      </c>
      <c r="I89" s="5">
        <v>374258524118</v>
      </c>
      <c r="J89" s="5">
        <v>348330986350</v>
      </c>
      <c r="K89" s="5">
        <v>328169901126</v>
      </c>
      <c r="L89" s="5">
        <v>223673837741</v>
      </c>
      <c r="M89" s="5">
        <v>198170686974</v>
      </c>
      <c r="N89" s="5">
        <v>237711417828</v>
      </c>
      <c r="O89" s="5">
        <v>208167764816</v>
      </c>
      <c r="P89" s="5">
        <v>214497825924</v>
      </c>
      <c r="Q89" s="5">
        <v>219597825148</v>
      </c>
      <c r="R89" s="5">
        <v>217364147635</v>
      </c>
    </row>
    <row r="90" spans="3:18" ht="15.5" x14ac:dyDescent="0.35">
      <c r="C90" t="s">
        <v>286</v>
      </c>
      <c r="D90" s="5">
        <v>403779557</v>
      </c>
      <c r="E90" s="5">
        <v>417390104</v>
      </c>
      <c r="F90" s="5">
        <v>403292318</v>
      </c>
      <c r="I90" s="5">
        <v>417390104</v>
      </c>
      <c r="L90" s="5">
        <v>1596660039</v>
      </c>
      <c r="M90" s="5">
        <v>3193320078</v>
      </c>
      <c r="N90" s="5">
        <v>4789980117</v>
      </c>
      <c r="O90" s="5">
        <v>6386640156</v>
      </c>
      <c r="P90" s="5">
        <v>7983300195</v>
      </c>
      <c r="Q90" s="5">
        <v>9579960234</v>
      </c>
      <c r="R90" s="5">
        <v>11291045022</v>
      </c>
    </row>
    <row r="91" spans="3:18" ht="15.5" x14ac:dyDescent="0.35">
      <c r="C91" t="s">
        <v>103</v>
      </c>
      <c r="D91" s="5">
        <v>661572900678</v>
      </c>
      <c r="E91" s="5">
        <v>644483909181</v>
      </c>
      <c r="F91" s="5">
        <v>641470265975</v>
      </c>
      <c r="G91" s="5">
        <v>628673862487</v>
      </c>
      <c r="I91" s="5">
        <v>644483909181</v>
      </c>
      <c r="J91" s="5">
        <v>610620872794</v>
      </c>
      <c r="K91" s="5">
        <v>586839412218</v>
      </c>
      <c r="L91" s="5">
        <v>302091653767</v>
      </c>
      <c r="M91" s="5">
        <v>291062029277</v>
      </c>
      <c r="N91" s="5">
        <v>335083748554</v>
      </c>
      <c r="O91" s="5">
        <v>333612890700</v>
      </c>
      <c r="P91" s="5">
        <v>339594114014</v>
      </c>
      <c r="Q91" s="5">
        <v>346668782273</v>
      </c>
      <c r="R91" s="5">
        <v>360767410984</v>
      </c>
    </row>
    <row r="92" spans="3:18" ht="15.5" x14ac:dyDescent="0.35">
      <c r="C92" t="s">
        <v>104</v>
      </c>
      <c r="D92" s="5">
        <v>1195933805829</v>
      </c>
      <c r="E92" s="5">
        <v>1174542531856</v>
      </c>
      <c r="F92" s="5">
        <v>1131770061572</v>
      </c>
      <c r="G92" s="5">
        <v>1093366068793</v>
      </c>
      <c r="I92" s="5">
        <v>1174542531856</v>
      </c>
      <c r="J92" s="5">
        <v>1083173624832</v>
      </c>
      <c r="K92" s="5">
        <v>1088726193209</v>
      </c>
      <c r="L92" s="5">
        <v>1074777460412</v>
      </c>
      <c r="M92" s="5">
        <v>1147260611703</v>
      </c>
      <c r="N92" s="5">
        <v>1086873666641</v>
      </c>
      <c r="O92" s="5">
        <v>1057529235985</v>
      </c>
      <c r="P92" s="5">
        <v>1004275813783</v>
      </c>
      <c r="Q92" s="5">
        <v>1211184522659</v>
      </c>
      <c r="R92" s="5">
        <v>1031041060010</v>
      </c>
    </row>
    <row r="93" spans="3:18" ht="15.5" x14ac:dyDescent="0.35">
      <c r="C93" t="s">
        <v>105</v>
      </c>
    </row>
    <row r="94" spans="3:18" ht="15.5" x14ac:dyDescent="0.35">
      <c r="C94" t="s">
        <v>106</v>
      </c>
    </row>
    <row r="95" spans="3:18" ht="15.5" x14ac:dyDescent="0.35">
      <c r="C95" t="s">
        <v>107</v>
      </c>
      <c r="D95" s="5">
        <v>120357213682</v>
      </c>
      <c r="E95" s="5">
        <v>105346450531</v>
      </c>
      <c r="F95" s="5">
        <v>95242108190</v>
      </c>
      <c r="G95" s="5">
        <v>90524325188</v>
      </c>
      <c r="I95" s="5">
        <v>105346450531</v>
      </c>
      <c r="J95" s="5">
        <v>93604844953</v>
      </c>
      <c r="K95" s="5">
        <v>78024161155</v>
      </c>
      <c r="L95" s="5">
        <v>72411790397</v>
      </c>
      <c r="M95" s="5">
        <v>64332022572</v>
      </c>
      <c r="N95" s="5">
        <v>56665064940</v>
      </c>
      <c r="O95" s="5">
        <v>57300411135</v>
      </c>
      <c r="P95" s="5">
        <v>61322975128</v>
      </c>
      <c r="Q95" s="5">
        <v>54639027443</v>
      </c>
      <c r="R95" s="5">
        <v>168764411246</v>
      </c>
    </row>
    <row r="96" spans="3:18" ht="15.5" x14ac:dyDescent="0.35">
      <c r="C96" t="s">
        <v>108</v>
      </c>
    </row>
    <row r="97" spans="3:18" ht="15.5" x14ac:dyDescent="0.35">
      <c r="C97" t="s">
        <v>282</v>
      </c>
      <c r="D97" s="5">
        <v>152922216</v>
      </c>
      <c r="E97" s="5">
        <v>81778465</v>
      </c>
      <c r="F97" s="5">
        <v>163466930</v>
      </c>
      <c r="G97" s="5">
        <v>294538665</v>
      </c>
      <c r="I97" s="5">
        <v>81778465</v>
      </c>
      <c r="J97" s="5">
        <v>148339501</v>
      </c>
      <c r="K97" s="5">
        <v>121646211</v>
      </c>
      <c r="L97" s="5">
        <v>259921375</v>
      </c>
      <c r="M97" s="5">
        <v>514130681</v>
      </c>
      <c r="N97" s="5">
        <v>541475845</v>
      </c>
      <c r="O97" s="5">
        <v>371521566</v>
      </c>
      <c r="P97" s="5">
        <v>1251257474</v>
      </c>
      <c r="Q97" s="5">
        <v>1466641571</v>
      </c>
      <c r="R97" s="5">
        <v>1501362860</v>
      </c>
    </row>
    <row r="98" spans="3:18" ht="15.5" x14ac:dyDescent="0.35">
      <c r="C98" t="s">
        <v>289</v>
      </c>
      <c r="D98" s="5">
        <v>87146481268</v>
      </c>
      <c r="E98" s="5">
        <v>75130391746</v>
      </c>
      <c r="F98" s="5">
        <v>73569285102</v>
      </c>
      <c r="G98" s="5">
        <v>67766893782</v>
      </c>
      <c r="I98" s="5">
        <v>75130391746</v>
      </c>
      <c r="J98" s="5">
        <v>65060637251</v>
      </c>
      <c r="K98" s="5">
        <v>52458509439</v>
      </c>
      <c r="L98" s="5">
        <v>47188687587</v>
      </c>
      <c r="M98" s="5">
        <v>42246394341</v>
      </c>
      <c r="N98" s="5">
        <v>37919106512</v>
      </c>
      <c r="O98" s="5">
        <v>38734004695</v>
      </c>
      <c r="P98" s="5">
        <v>42318068936</v>
      </c>
      <c r="Q98" s="5">
        <v>40732927840</v>
      </c>
      <c r="R98" s="5">
        <v>45277158933</v>
      </c>
    </row>
    <row r="99" spans="3:18" ht="15.5" x14ac:dyDescent="0.35">
      <c r="C99" t="s">
        <v>110</v>
      </c>
      <c r="D99" s="5">
        <v>18537088105</v>
      </c>
      <c r="E99" s="5">
        <v>14315528126</v>
      </c>
      <c r="F99" s="5">
        <v>5579850119</v>
      </c>
      <c r="G99" s="5">
        <v>6186460284</v>
      </c>
      <c r="I99" s="5">
        <v>14315528126</v>
      </c>
      <c r="J99" s="5">
        <v>15776967049</v>
      </c>
      <c r="K99" s="5">
        <v>12354050660</v>
      </c>
      <c r="L99" s="5">
        <v>12751244995</v>
      </c>
      <c r="M99" s="5">
        <v>10923312818</v>
      </c>
      <c r="N99" s="5">
        <v>8675210105</v>
      </c>
      <c r="O99" s="5">
        <v>8568764258</v>
      </c>
      <c r="P99" s="5">
        <v>7018643069</v>
      </c>
      <c r="Q99" s="5">
        <v>5820262218</v>
      </c>
      <c r="R99" s="5">
        <v>10280953623</v>
      </c>
    </row>
    <row r="100" spans="3:18" ht="15.5" x14ac:dyDescent="0.35">
      <c r="C100" t="s">
        <v>111</v>
      </c>
      <c r="D100" s="5">
        <v>10866315192</v>
      </c>
      <c r="E100" s="5">
        <v>12096863292</v>
      </c>
      <c r="F100" s="5">
        <v>12443835852</v>
      </c>
      <c r="G100" s="5">
        <v>13491569005</v>
      </c>
      <c r="I100" s="5">
        <v>12096863292</v>
      </c>
      <c r="J100" s="5">
        <v>9638223536</v>
      </c>
      <c r="K100" s="5">
        <v>10155468439</v>
      </c>
      <c r="L100" s="5">
        <v>8777998356</v>
      </c>
      <c r="M100" s="5">
        <v>4261318071</v>
      </c>
      <c r="N100" s="5">
        <v>2759235073</v>
      </c>
      <c r="O100" s="5">
        <v>2702518632</v>
      </c>
      <c r="P100" s="5">
        <v>5489786574</v>
      </c>
      <c r="Q100" s="5">
        <v>1526486697</v>
      </c>
      <c r="R100" s="5">
        <v>6464646752</v>
      </c>
    </row>
    <row r="101" spans="3:18" ht="15.5" x14ac:dyDescent="0.35">
      <c r="C101" t="s">
        <v>113</v>
      </c>
    </row>
    <row r="102" spans="3:18" ht="15.5" x14ac:dyDescent="0.35">
      <c r="C102" t="s">
        <v>115</v>
      </c>
      <c r="R102" s="5">
        <v>100000000000</v>
      </c>
    </row>
    <row r="103" spans="3:18" ht="15.5" x14ac:dyDescent="0.35">
      <c r="C103" t="s">
        <v>116</v>
      </c>
      <c r="D103" s="5">
        <v>63137169556</v>
      </c>
      <c r="E103" s="5">
        <v>62535563000</v>
      </c>
      <c r="F103" s="5">
        <v>54566693032</v>
      </c>
      <c r="G103" s="5">
        <v>54474501316</v>
      </c>
      <c r="I103" s="5">
        <v>62535563000</v>
      </c>
      <c r="J103" s="5">
        <v>54589587000</v>
      </c>
      <c r="K103" s="5">
        <v>58062761000</v>
      </c>
      <c r="L103" s="5">
        <v>60911639000</v>
      </c>
      <c r="M103" s="5">
        <v>60113618000</v>
      </c>
      <c r="N103" s="5">
        <v>68496672000</v>
      </c>
      <c r="O103" s="5">
        <v>64836341000</v>
      </c>
      <c r="P103" s="5">
        <v>57530240000</v>
      </c>
      <c r="Q103" s="5">
        <v>318633914000</v>
      </c>
      <c r="R103" s="5">
        <v>309440168000</v>
      </c>
    </row>
    <row r="104" spans="3:18" ht="15.5" x14ac:dyDescent="0.35">
      <c r="C104" t="s">
        <v>117</v>
      </c>
      <c r="D104" s="5">
        <v>63137169556</v>
      </c>
      <c r="E104" s="5">
        <v>62535563000</v>
      </c>
      <c r="F104" s="5">
        <v>54566693032</v>
      </c>
      <c r="G104" s="5">
        <v>54474501316</v>
      </c>
      <c r="I104" s="5">
        <v>62535563000</v>
      </c>
      <c r="J104" s="5">
        <v>54589587000</v>
      </c>
      <c r="K104" s="5">
        <v>58062761000</v>
      </c>
      <c r="L104" s="5">
        <v>60911639000</v>
      </c>
      <c r="M104" s="5">
        <v>60113618000</v>
      </c>
      <c r="N104" s="5">
        <v>68496672000</v>
      </c>
      <c r="O104" s="5">
        <v>64836341000</v>
      </c>
      <c r="P104" s="5">
        <v>57530240000</v>
      </c>
      <c r="Q104" s="5">
        <v>318633914000</v>
      </c>
      <c r="R104" s="5">
        <v>309440168000</v>
      </c>
    </row>
    <row r="105" spans="3:18" ht="15.5" x14ac:dyDescent="0.35">
      <c r="C105" t="s">
        <v>119</v>
      </c>
      <c r="Q105" s="5">
        <v>260000000000</v>
      </c>
      <c r="R105" s="5">
        <v>260000000000</v>
      </c>
    </row>
    <row r="106" spans="3:18" ht="15.5" x14ac:dyDescent="0.35">
      <c r="C106" t="s">
        <v>121</v>
      </c>
      <c r="D106" s="5">
        <v>183494383238</v>
      </c>
      <c r="E106" s="5">
        <v>167882013531</v>
      </c>
      <c r="F106" s="5">
        <v>149808801222</v>
      </c>
      <c r="G106" s="5">
        <v>144998826504</v>
      </c>
      <c r="I106" s="5">
        <v>167882013531</v>
      </c>
      <c r="J106" s="5">
        <v>148194431953</v>
      </c>
      <c r="K106" s="5">
        <v>136086922155</v>
      </c>
      <c r="L106" s="5">
        <v>133323429397</v>
      </c>
      <c r="M106" s="5">
        <v>124445640572</v>
      </c>
      <c r="N106" s="5">
        <v>125161736940</v>
      </c>
      <c r="O106" s="5">
        <v>122136752135</v>
      </c>
      <c r="P106" s="5">
        <v>118853215128</v>
      </c>
      <c r="Q106" s="5">
        <v>373272941443</v>
      </c>
      <c r="R106" s="5">
        <v>478204579246</v>
      </c>
    </row>
    <row r="107" spans="3:18" ht="15.5" x14ac:dyDescent="0.35">
      <c r="C107" t="s">
        <v>122</v>
      </c>
    </row>
    <row r="108" spans="3:18" ht="15.5" x14ac:dyDescent="0.35">
      <c r="C108" t="s">
        <v>123</v>
      </c>
      <c r="D108" s="5">
        <v>588500000000</v>
      </c>
      <c r="E108" s="5">
        <v>588500000000</v>
      </c>
      <c r="F108" s="5">
        <v>588500000000</v>
      </c>
      <c r="G108" s="5">
        <v>588500000000</v>
      </c>
      <c r="I108" s="5">
        <v>588500000000</v>
      </c>
      <c r="J108" s="5">
        <v>588500000000</v>
      </c>
      <c r="K108" s="5">
        <v>588500000000</v>
      </c>
      <c r="L108" s="5">
        <v>588500000000</v>
      </c>
      <c r="M108" s="5">
        <v>588500000000</v>
      </c>
      <c r="N108" s="5">
        <v>588500000000</v>
      </c>
      <c r="O108" s="5">
        <v>588500000000</v>
      </c>
      <c r="P108" s="5">
        <v>588500000000</v>
      </c>
      <c r="Q108" s="5">
        <v>588500000000</v>
      </c>
      <c r="R108" s="5">
        <v>50000000000</v>
      </c>
    </row>
    <row r="109" spans="3:18" ht="15.5" x14ac:dyDescent="0.35">
      <c r="C109" t="s">
        <v>124</v>
      </c>
      <c r="D109" s="5">
        <v>205166146680</v>
      </c>
      <c r="E109" s="5">
        <v>205166146680</v>
      </c>
      <c r="F109" s="5">
        <v>205166146680</v>
      </c>
      <c r="G109" s="5">
        <v>205166146680</v>
      </c>
      <c r="I109" s="5">
        <v>205166146680</v>
      </c>
      <c r="J109" s="5">
        <v>205166146680</v>
      </c>
      <c r="K109" s="5">
        <v>205166146680</v>
      </c>
      <c r="L109" s="5">
        <v>205166146680</v>
      </c>
      <c r="M109" s="5">
        <v>205166146680</v>
      </c>
      <c r="N109" s="5">
        <v>205166146680</v>
      </c>
      <c r="O109" s="5">
        <v>205166146680</v>
      </c>
      <c r="P109" s="5">
        <v>205166146680</v>
      </c>
      <c r="Q109" s="5">
        <v>205166146680</v>
      </c>
    </row>
    <row r="110" spans="3:18" ht="15.5" x14ac:dyDescent="0.35">
      <c r="C110" t="s">
        <v>125</v>
      </c>
      <c r="D110" s="5">
        <v>221565635283</v>
      </c>
      <c r="E110" s="5">
        <v>215786731017</v>
      </c>
      <c r="F110" s="5">
        <v>187999824322</v>
      </c>
      <c r="G110" s="5">
        <v>154405806261</v>
      </c>
      <c r="I110" s="5">
        <v>215786731017</v>
      </c>
      <c r="J110" s="5">
        <v>141017756851</v>
      </c>
      <c r="K110" s="5">
        <v>161607620326</v>
      </c>
      <c r="L110" s="5">
        <v>151881155787</v>
      </c>
      <c r="M110" s="5">
        <v>232945202943</v>
      </c>
      <c r="N110" s="5">
        <v>174073587853</v>
      </c>
      <c r="O110" s="5">
        <v>141726337170</v>
      </c>
      <c r="P110" s="5">
        <v>96683674317</v>
      </c>
      <c r="Q110" s="5">
        <v>52391378628</v>
      </c>
      <c r="R110" s="5">
        <v>508969644014</v>
      </c>
    </row>
    <row r="111" spans="3:18" ht="15.5" x14ac:dyDescent="0.35">
      <c r="C111" t="s">
        <v>294</v>
      </c>
      <c r="D111" s="5">
        <v>46820924421</v>
      </c>
      <c r="E111" s="5">
        <v>46820924421</v>
      </c>
      <c r="F111" s="5">
        <v>46820924421</v>
      </c>
      <c r="G111" s="5">
        <v>46820924421</v>
      </c>
      <c r="I111" s="5">
        <v>46820924421</v>
      </c>
      <c r="J111" s="5">
        <v>43907620326</v>
      </c>
      <c r="K111" s="5">
        <v>34181155787</v>
      </c>
      <c r="L111" s="5">
        <v>26970202943</v>
      </c>
      <c r="M111" s="5">
        <v>2850828312</v>
      </c>
    </row>
    <row r="112" spans="3:18" ht="15.5" x14ac:dyDescent="0.35">
      <c r="C112" t="s">
        <v>295</v>
      </c>
      <c r="D112" s="5">
        <v>174744710862</v>
      </c>
      <c r="E112" s="5">
        <v>168965806596</v>
      </c>
      <c r="F112" s="5">
        <v>141178899901</v>
      </c>
      <c r="G112" s="5">
        <v>107584881840</v>
      </c>
      <c r="I112" s="5">
        <v>168965806596</v>
      </c>
      <c r="J112" s="5">
        <v>97110136525</v>
      </c>
      <c r="K112" s="5">
        <v>127426464539</v>
      </c>
      <c r="L112" s="5">
        <v>124910952844</v>
      </c>
      <c r="M112" s="5">
        <v>230094374631</v>
      </c>
      <c r="N112" s="5">
        <v>174073587853</v>
      </c>
      <c r="O112" s="5">
        <v>141726337170</v>
      </c>
      <c r="P112" s="5">
        <v>96683674317</v>
      </c>
      <c r="Q112" s="5">
        <v>52391378628</v>
      </c>
      <c r="R112" s="5">
        <v>508969644014</v>
      </c>
    </row>
    <row r="113" spans="2:18" ht="15.5" x14ac:dyDescent="0.35">
      <c r="C113" t="s">
        <v>296</v>
      </c>
      <c r="D113" s="5">
        <v>221565635283</v>
      </c>
      <c r="E113" s="5">
        <v>215786731017</v>
      </c>
      <c r="F113" s="5">
        <v>187999824322</v>
      </c>
      <c r="G113" s="5">
        <v>154405806261</v>
      </c>
      <c r="I113" s="5">
        <v>215786731017</v>
      </c>
      <c r="J113" s="5">
        <v>141017756851</v>
      </c>
      <c r="K113" s="5">
        <v>161607620326</v>
      </c>
      <c r="L113" s="5">
        <v>151881155787</v>
      </c>
      <c r="M113" s="5">
        <v>232945202943</v>
      </c>
      <c r="N113" s="5">
        <v>174073587853</v>
      </c>
      <c r="O113" s="5">
        <v>141726337170</v>
      </c>
      <c r="P113" s="5">
        <v>96683674317</v>
      </c>
      <c r="Q113" s="5">
        <v>52391378628</v>
      </c>
      <c r="R113" s="5">
        <v>508969644014</v>
      </c>
    </row>
    <row r="114" spans="2:18" ht="15.5" x14ac:dyDescent="0.35">
      <c r="C114" t="s">
        <v>9</v>
      </c>
      <c r="D114" s="5">
        <v>1012439422591</v>
      </c>
      <c r="E114" s="5">
        <v>1006660518325</v>
      </c>
      <c r="F114" s="5">
        <v>981961260350</v>
      </c>
      <c r="G114" s="5">
        <v>948367242289</v>
      </c>
      <c r="I114" s="5">
        <v>1006660518325</v>
      </c>
      <c r="J114" s="5">
        <v>934979192879</v>
      </c>
      <c r="K114" s="5">
        <v>952639271054</v>
      </c>
      <c r="L114" s="5">
        <v>941454031015</v>
      </c>
      <c r="M114" s="5">
        <v>1022814971131</v>
      </c>
      <c r="N114" s="5">
        <v>961711929701</v>
      </c>
      <c r="O114" s="5">
        <v>935392483850</v>
      </c>
      <c r="P114" s="5">
        <v>885422598655</v>
      </c>
      <c r="Q114" s="5">
        <v>837911581216</v>
      </c>
      <c r="R114" s="5">
        <v>552836480764</v>
      </c>
    </row>
    <row r="115" spans="2:18" ht="15.5" x14ac:dyDescent="0.35">
      <c r="C115" t="s">
        <v>126</v>
      </c>
      <c r="D115" s="5">
        <v>1195933805829</v>
      </c>
      <c r="E115" s="5">
        <v>1174542531856</v>
      </c>
      <c r="F115" s="5">
        <v>1131770061572</v>
      </c>
      <c r="G115" s="5">
        <v>1093366068793</v>
      </c>
      <c r="I115" s="5">
        <v>1174542531856</v>
      </c>
      <c r="J115" s="5">
        <v>1083173624832</v>
      </c>
      <c r="K115" s="5">
        <v>1088726193209</v>
      </c>
      <c r="L115" s="5">
        <v>1074777460412</v>
      </c>
      <c r="M115" s="5">
        <v>1147260611703</v>
      </c>
      <c r="N115" s="5">
        <v>1086873666641</v>
      </c>
      <c r="O115" s="5">
        <v>1057529235985</v>
      </c>
      <c r="P115" s="5">
        <v>1004275813783</v>
      </c>
      <c r="Q115" s="5">
        <v>1211184522659</v>
      </c>
      <c r="R115" s="5">
        <v>1031041060010</v>
      </c>
    </row>
    <row r="116" spans="2:18" ht="15.5" x14ac:dyDescent="0.35">
      <c r="C116" t="s">
        <v>127</v>
      </c>
      <c r="D116" s="5">
        <v>5885000000</v>
      </c>
      <c r="E116" s="5">
        <v>5885000000</v>
      </c>
      <c r="F116" s="5">
        <v>5885000000</v>
      </c>
      <c r="G116" s="5">
        <v>5885000000</v>
      </c>
      <c r="I116" s="5">
        <v>5885000000</v>
      </c>
      <c r="J116" s="5">
        <v>5885000000</v>
      </c>
      <c r="K116" s="5">
        <v>5885000000</v>
      </c>
      <c r="L116" s="5">
        <v>5885000000</v>
      </c>
      <c r="M116" s="5">
        <v>5885000000</v>
      </c>
      <c r="N116" s="5">
        <v>5885000000</v>
      </c>
      <c r="O116" s="5">
        <v>5885000000</v>
      </c>
      <c r="P116" s="5">
        <v>5885000000</v>
      </c>
      <c r="Q116" s="5">
        <v>5885000000</v>
      </c>
      <c r="R116" s="5">
        <v>200000000</v>
      </c>
    </row>
    <row r="118" spans="2:18" ht="15.5" x14ac:dyDescent="0.35">
      <c r="B118" t="s">
        <v>128</v>
      </c>
      <c r="C118" t="s">
        <v>129</v>
      </c>
      <c r="D118" s="5">
        <v>13914299658</v>
      </c>
      <c r="E118" s="5">
        <v>15618643806</v>
      </c>
      <c r="F118" s="5">
        <v>39633097749</v>
      </c>
      <c r="G118" s="5">
        <v>44929562196</v>
      </c>
      <c r="I118" s="5">
        <v>100317533182</v>
      </c>
      <c r="J118" s="5">
        <v>112367628413</v>
      </c>
      <c r="K118" s="5">
        <v>201470972367</v>
      </c>
      <c r="L118" s="5">
        <v>178373991059</v>
      </c>
      <c r="M118" s="5">
        <v>213482549779</v>
      </c>
      <c r="N118" s="5">
        <v>202642422392</v>
      </c>
      <c r="O118" s="5">
        <v>158440399914</v>
      </c>
      <c r="P118" s="5">
        <v>103821716190</v>
      </c>
      <c r="Q118" s="5">
        <v>29589753950</v>
      </c>
      <c r="R118" s="5">
        <v>104527860403</v>
      </c>
    </row>
    <row r="119" spans="2:18" ht="15.5" x14ac:dyDescent="0.35">
      <c r="C119" t="s">
        <v>298</v>
      </c>
      <c r="D119" s="5">
        <v>301535418581</v>
      </c>
      <c r="E119" s="5">
        <v>181889899253</v>
      </c>
      <c r="F119" s="5">
        <v>312132849423</v>
      </c>
      <c r="G119" s="5">
        <v>349672031451</v>
      </c>
      <c r="I119" s="5">
        <v>1114720455732</v>
      </c>
      <c r="J119" s="5">
        <v>1113681037108</v>
      </c>
      <c r="K119" s="5">
        <v>1138188140020</v>
      </c>
      <c r="L119" s="5">
        <v>1113089037387</v>
      </c>
      <c r="M119" s="5">
        <v>1032980217295</v>
      </c>
      <c r="N119" s="5">
        <v>996406489155</v>
      </c>
      <c r="O119" s="5">
        <v>1039840092612</v>
      </c>
      <c r="P119" s="5">
        <v>937827805782</v>
      </c>
      <c r="Q119" s="5">
        <v>936719406336</v>
      </c>
      <c r="R119" s="5">
        <v>941688682076</v>
      </c>
    </row>
    <row r="120" spans="2:18" ht="15.5" x14ac:dyDescent="0.35">
      <c r="C120" t="s">
        <v>963</v>
      </c>
    </row>
    <row r="121" spans="2:18" ht="15.5" x14ac:dyDescent="0.35">
      <c r="C121" t="s">
        <v>345</v>
      </c>
      <c r="D121" s="5">
        <v>-102593802994</v>
      </c>
      <c r="E121" s="5">
        <v>-81342899003</v>
      </c>
      <c r="F121" s="5">
        <v>-104368451423</v>
      </c>
      <c r="G121" s="5">
        <v>-112316531413</v>
      </c>
      <c r="I121" s="5">
        <v>-391587305968</v>
      </c>
      <c r="J121" s="5">
        <v>-362404815615</v>
      </c>
      <c r="K121" s="5">
        <v>-318961040835</v>
      </c>
      <c r="L121" s="5">
        <v>-386942647398</v>
      </c>
      <c r="M121" s="5">
        <v>-335622070975</v>
      </c>
      <c r="N121" s="5">
        <v>-303286517723</v>
      </c>
      <c r="O121" s="5">
        <v>-337341306953</v>
      </c>
      <c r="P121" s="5">
        <v>-308052475210</v>
      </c>
      <c r="Q121" s="5">
        <v>-282582610371</v>
      </c>
      <c r="R121" s="5">
        <v>-318027245974</v>
      </c>
    </row>
    <row r="122" spans="2:18" ht="15.5" x14ac:dyDescent="0.35">
      <c r="C122" t="s">
        <v>476</v>
      </c>
      <c r="D122" s="5">
        <v>-39611719901</v>
      </c>
      <c r="E122" s="5">
        <v>-38636566641</v>
      </c>
      <c r="F122" s="5">
        <v>-41048135232</v>
      </c>
      <c r="G122" s="5">
        <v>-42464887377</v>
      </c>
      <c r="I122" s="5">
        <v>-166920510700</v>
      </c>
      <c r="J122" s="5">
        <v>-159927432160</v>
      </c>
      <c r="K122" s="5">
        <v>-164961172361</v>
      </c>
      <c r="L122" s="5">
        <v>-148748867275</v>
      </c>
      <c r="M122" s="5">
        <v>-140907564027</v>
      </c>
      <c r="N122" s="5">
        <v>-142605375045</v>
      </c>
      <c r="O122" s="5">
        <v>-135987057770</v>
      </c>
      <c r="P122" s="5">
        <v>-123412798101</v>
      </c>
      <c r="Q122" s="5">
        <v>-114666291911</v>
      </c>
      <c r="R122" s="5">
        <v>-97771927102</v>
      </c>
    </row>
    <row r="123" spans="2:18" ht="15.5" x14ac:dyDescent="0.35">
      <c r="C123" t="s">
        <v>964</v>
      </c>
      <c r="D123" s="5">
        <v>-148678986694</v>
      </c>
      <c r="E123" s="5">
        <v>-44246390563</v>
      </c>
      <c r="F123" s="5">
        <v>-131255847511</v>
      </c>
      <c r="G123" s="5">
        <v>-138193826044</v>
      </c>
      <c r="I123" s="5">
        <v>-451543787136</v>
      </c>
      <c r="J123" s="5">
        <v>-468886388613</v>
      </c>
      <c r="K123" s="5">
        <v>-433136108487</v>
      </c>
      <c r="L123" s="5">
        <v>-378906506288</v>
      </c>
      <c r="M123" s="5">
        <v>-337981548596</v>
      </c>
      <c r="N123" s="5">
        <v>-351634383591</v>
      </c>
      <c r="O123" s="5">
        <v>-398515319947</v>
      </c>
      <c r="P123" s="5">
        <v>-378926920070</v>
      </c>
      <c r="Q123" s="5">
        <v>-362973772701</v>
      </c>
      <c r="R123" s="5">
        <v>-350152905945</v>
      </c>
    </row>
    <row r="124" spans="2:18" ht="15.5" x14ac:dyDescent="0.35">
      <c r="C124" t="s">
        <v>965</v>
      </c>
      <c r="D124" s="5">
        <v>-290884509589</v>
      </c>
      <c r="E124" s="5">
        <v>-164225856207</v>
      </c>
      <c r="F124" s="5">
        <v>-276672434166</v>
      </c>
      <c r="G124" s="5">
        <v>-292975244834</v>
      </c>
      <c r="I124" s="5">
        <v>-1010051603804</v>
      </c>
      <c r="J124" s="5">
        <v>-991218636388</v>
      </c>
      <c r="K124" s="5">
        <v>-917058321683</v>
      </c>
      <c r="L124" s="5">
        <v>-914598020961</v>
      </c>
      <c r="M124" s="5">
        <v>-814511183598</v>
      </c>
      <c r="N124" s="5">
        <v>-797526276359</v>
      </c>
      <c r="O124" s="5">
        <v>-871843684670</v>
      </c>
      <c r="P124" s="5">
        <v>-810392193381</v>
      </c>
      <c r="Q124" s="5">
        <v>-760222674983</v>
      </c>
      <c r="R124" s="5">
        <v>-765952079021</v>
      </c>
    </row>
    <row r="125" spans="2:18" ht="15.5" x14ac:dyDescent="0.35">
      <c r="C125" t="s">
        <v>858</v>
      </c>
    </row>
    <row r="126" spans="2:18" ht="15.5" x14ac:dyDescent="0.35">
      <c r="C126" t="s">
        <v>966</v>
      </c>
      <c r="D126" s="5">
        <v>5015520592</v>
      </c>
      <c r="E126" s="5">
        <v>-8410907444</v>
      </c>
      <c r="F126" s="5">
        <v>4950825069</v>
      </c>
      <c r="G126" s="5">
        <v>998411257</v>
      </c>
      <c r="I126" s="5">
        <v>1782581603</v>
      </c>
      <c r="J126" s="5">
        <v>674667735</v>
      </c>
      <c r="K126" s="5">
        <v>5226197627</v>
      </c>
      <c r="L126" s="5">
        <v>7136532978</v>
      </c>
      <c r="M126" s="5">
        <v>8248926236</v>
      </c>
      <c r="N126" s="5">
        <v>8595046948</v>
      </c>
      <c r="O126" s="5">
        <v>9250525703</v>
      </c>
      <c r="P126" s="5">
        <v>7425980739</v>
      </c>
      <c r="Q126" s="5">
        <v>3778226720</v>
      </c>
      <c r="R126" s="5">
        <v>5260750776</v>
      </c>
    </row>
    <row r="127" spans="2:18" ht="15.5" x14ac:dyDescent="0.35">
      <c r="C127" t="s">
        <v>967</v>
      </c>
      <c r="D127" s="5">
        <v>459206134</v>
      </c>
      <c r="E127" s="5">
        <v>9379303217</v>
      </c>
      <c r="F127" s="5">
        <v>223504370</v>
      </c>
      <c r="G127" s="5">
        <v>-3520371110</v>
      </c>
      <c r="I127" s="5">
        <v>10414464179</v>
      </c>
      <c r="J127" s="5">
        <v>11509285645</v>
      </c>
      <c r="K127" s="5">
        <v>8635344390</v>
      </c>
      <c r="L127" s="5">
        <v>5052397741</v>
      </c>
      <c r="M127" s="5">
        <v>5049073976</v>
      </c>
      <c r="N127" s="5">
        <v>12136235926</v>
      </c>
      <c r="O127" s="5">
        <v>3239545743</v>
      </c>
      <c r="P127" s="5">
        <v>759236794</v>
      </c>
      <c r="Q127" s="5">
        <v>3884439460</v>
      </c>
      <c r="R127" s="5">
        <v>3448237474</v>
      </c>
    </row>
    <row r="128" spans="2:18" ht="15.5" x14ac:dyDescent="0.35">
      <c r="C128" t="s">
        <v>863</v>
      </c>
      <c r="D128" s="5">
        <v>5474726726</v>
      </c>
      <c r="E128" s="5">
        <v>968395773</v>
      </c>
      <c r="F128" s="5">
        <v>5174329439</v>
      </c>
      <c r="G128" s="5">
        <v>-2521959853</v>
      </c>
      <c r="I128" s="5">
        <v>12197045782</v>
      </c>
      <c r="J128" s="5">
        <v>12183953380</v>
      </c>
      <c r="K128" s="5">
        <v>13861542017</v>
      </c>
      <c r="L128" s="5">
        <v>12188930719</v>
      </c>
      <c r="M128" s="5">
        <v>13298000212</v>
      </c>
      <c r="N128" s="5">
        <v>20731282874</v>
      </c>
      <c r="O128" s="5">
        <v>12490071446</v>
      </c>
      <c r="P128" s="5">
        <v>8185217533</v>
      </c>
      <c r="Q128" s="5">
        <v>7662666180</v>
      </c>
      <c r="R128" s="5">
        <v>8708988250</v>
      </c>
    </row>
    <row r="129" spans="3:18" ht="15.5" x14ac:dyDescent="0.35">
      <c r="C129" t="s">
        <v>968</v>
      </c>
    </row>
    <row r="130" spans="3:18" ht="15.5" x14ac:dyDescent="0.35">
      <c r="C130" t="s">
        <v>969</v>
      </c>
      <c r="O130" s="5">
        <v>-616969112</v>
      </c>
      <c r="P130" s="5">
        <v>-10198983634</v>
      </c>
      <c r="Q130" s="5">
        <v>-46733775985</v>
      </c>
      <c r="R130" s="5">
        <v>-56730000000</v>
      </c>
    </row>
    <row r="131" spans="3:18" ht="15.5" x14ac:dyDescent="0.35">
      <c r="C131" t="s">
        <v>137</v>
      </c>
      <c r="D131" s="5">
        <v>-2211336060</v>
      </c>
      <c r="E131" s="5">
        <v>-3013795013</v>
      </c>
      <c r="F131" s="5">
        <v>-1001646947</v>
      </c>
      <c r="G131" s="5">
        <v>-9245264568</v>
      </c>
      <c r="I131" s="5">
        <v>-16548364528</v>
      </c>
      <c r="J131" s="5">
        <v>-22278725687</v>
      </c>
      <c r="K131" s="5">
        <v>-33520387987</v>
      </c>
      <c r="L131" s="5">
        <v>-32305956086</v>
      </c>
      <c r="M131" s="5">
        <v>-18284484130</v>
      </c>
      <c r="N131" s="5">
        <v>-16969073278</v>
      </c>
      <c r="O131" s="5">
        <v>-21429110362</v>
      </c>
      <c r="P131" s="5">
        <v>-21600130110</v>
      </c>
      <c r="Q131" s="5">
        <v>-107835867598</v>
      </c>
      <c r="R131" s="5">
        <v>-23187730902</v>
      </c>
    </row>
    <row r="132" spans="3:18" ht="15.5" x14ac:dyDescent="0.35">
      <c r="C132" t="s">
        <v>970</v>
      </c>
      <c r="D132" s="5">
        <v>-2211336060</v>
      </c>
      <c r="E132" s="5">
        <v>-3013795013</v>
      </c>
      <c r="F132" s="5">
        <v>-1001646947</v>
      </c>
      <c r="G132" s="5">
        <v>-9245264568</v>
      </c>
      <c r="I132" s="5">
        <v>-16548364528</v>
      </c>
      <c r="J132" s="5">
        <v>-22278725687</v>
      </c>
      <c r="K132" s="5">
        <v>-33520387987</v>
      </c>
      <c r="L132" s="5">
        <v>-32305956086</v>
      </c>
      <c r="M132" s="5">
        <v>-18284484130</v>
      </c>
      <c r="N132" s="5">
        <v>-16969073278</v>
      </c>
      <c r="O132" s="5">
        <v>-22046079474</v>
      </c>
      <c r="P132" s="5">
        <v>-31799113744</v>
      </c>
      <c r="Q132" s="5">
        <v>-154569643583</v>
      </c>
      <c r="R132" s="5">
        <v>-79917730902</v>
      </c>
    </row>
    <row r="133" spans="3:18" ht="15.5" x14ac:dyDescent="0.35">
      <c r="C133" t="s">
        <v>152</v>
      </c>
      <c r="J133" s="5">
        <v>-117700000000</v>
      </c>
      <c r="K133" s="5">
        <v>-117700000000</v>
      </c>
      <c r="L133" s="5">
        <v>-205975000000</v>
      </c>
      <c r="P133" s="5">
        <v>-260000000000</v>
      </c>
      <c r="Q133" s="5">
        <v>-100000000000</v>
      </c>
    </row>
    <row r="134" spans="3:18" ht="15.5" x14ac:dyDescent="0.35">
      <c r="C134" t="s">
        <v>142</v>
      </c>
      <c r="D134" s="5">
        <v>-19674698822</v>
      </c>
      <c r="E134" s="5">
        <v>-24287904723</v>
      </c>
      <c r="F134" s="5">
        <v>-23708013513</v>
      </c>
      <c r="G134" s="5">
        <v>-20576898876</v>
      </c>
      <c r="I134" s="5">
        <v>-97976820288</v>
      </c>
      <c r="J134" s="5">
        <v>-91449059466</v>
      </c>
      <c r="K134" s="5">
        <v>-342562404401</v>
      </c>
      <c r="L134" s="5">
        <v>-76427071256</v>
      </c>
      <c r="M134" s="5">
        <v>-81732288425</v>
      </c>
      <c r="N134" s="5">
        <v>-71969466250</v>
      </c>
      <c r="O134" s="5">
        <v>-91511054996</v>
      </c>
      <c r="P134" s="5">
        <v>-82801197058</v>
      </c>
      <c r="Q134" s="5">
        <v>225108822415</v>
      </c>
      <c r="R134" s="5">
        <v>-71949652748</v>
      </c>
    </row>
    <row r="135" spans="3:18" ht="15.5" x14ac:dyDescent="0.35">
      <c r="C135" t="s">
        <v>360</v>
      </c>
      <c r="D135" s="5">
        <v>1319820</v>
      </c>
      <c r="E135" s="5">
        <v>603620</v>
      </c>
      <c r="F135" s="5">
        <v>11828828</v>
      </c>
      <c r="G135" s="5">
        <v>25525676</v>
      </c>
      <c r="I135" s="5">
        <v>38421695</v>
      </c>
      <c r="J135" s="5">
        <v>389846906</v>
      </c>
      <c r="K135" s="5">
        <v>460109487</v>
      </c>
      <c r="L135" s="5">
        <v>210593200</v>
      </c>
      <c r="M135" s="5">
        <v>70771718</v>
      </c>
      <c r="N135" s="5">
        <v>148088623</v>
      </c>
      <c r="O135" s="5">
        <v>204304532</v>
      </c>
      <c r="P135" s="5">
        <v>693972684</v>
      </c>
      <c r="Q135" s="5">
        <v>11703038</v>
      </c>
      <c r="R135" s="5">
        <v>182281817</v>
      </c>
    </row>
    <row r="136" spans="3:18" ht="15.5" x14ac:dyDescent="0.35">
      <c r="C136" t="s">
        <v>151</v>
      </c>
      <c r="D136" s="5">
        <v>-19676018642</v>
      </c>
      <c r="E136" s="5">
        <v>-24288508343</v>
      </c>
      <c r="F136" s="5">
        <v>-23719842341</v>
      </c>
      <c r="G136" s="5">
        <v>-20602424552</v>
      </c>
      <c r="I136" s="5">
        <v>-98015241983</v>
      </c>
      <c r="J136" s="5">
        <v>-91838906372</v>
      </c>
      <c r="K136" s="5">
        <v>-154203602575</v>
      </c>
      <c r="L136" s="5">
        <v>-76637664456</v>
      </c>
      <c r="M136" s="5">
        <v>-40608060143</v>
      </c>
      <c r="N136" s="5">
        <v>-72117554873</v>
      </c>
      <c r="O136" s="5">
        <v>-66704109517</v>
      </c>
      <c r="P136" s="5">
        <v>-65840196742</v>
      </c>
      <c r="Q136" s="5">
        <v>-64525993303</v>
      </c>
      <c r="R136" s="5">
        <v>-72013666733</v>
      </c>
    </row>
    <row r="137" spans="3:18" ht="15.5" x14ac:dyDescent="0.35">
      <c r="C137" t="s">
        <v>971</v>
      </c>
      <c r="R137" s="5">
        <v>-118267832</v>
      </c>
    </row>
    <row r="138" spans="3:18" ht="15.5" x14ac:dyDescent="0.35">
      <c r="C138" t="s">
        <v>972</v>
      </c>
      <c r="K138" s="5">
        <v>-188818911313</v>
      </c>
    </row>
    <row r="139" spans="3:18" ht="15.5" x14ac:dyDescent="0.35">
      <c r="C139" t="s">
        <v>973</v>
      </c>
    </row>
    <row r="140" spans="3:18" ht="15.5" x14ac:dyDescent="0.35">
      <c r="C140" t="s">
        <v>974</v>
      </c>
      <c r="M140" s="5">
        <v>-41195000000</v>
      </c>
      <c r="O140" s="5">
        <v>-25011250011</v>
      </c>
      <c r="P140" s="5">
        <v>-17654973000</v>
      </c>
      <c r="Q140" s="5">
        <v>-57600000000</v>
      </c>
    </row>
    <row r="141" spans="3:18" ht="15.5" x14ac:dyDescent="0.35">
      <c r="C141" t="s">
        <v>975</v>
      </c>
      <c r="Q141" s="5">
        <v>146100000000</v>
      </c>
    </row>
    <row r="142" spans="3:18" ht="15.5" x14ac:dyDescent="0.35">
      <c r="C142" t="s">
        <v>976</v>
      </c>
      <c r="Q142" s="5">
        <v>203550000000</v>
      </c>
    </row>
    <row r="143" spans="3:18" ht="15.5" x14ac:dyDescent="0.35">
      <c r="C143" t="s">
        <v>498</v>
      </c>
      <c r="Q143" s="5">
        <v>-2426887320</v>
      </c>
    </row>
    <row r="144" spans="3:18" ht="15.5" x14ac:dyDescent="0.35">
      <c r="C144" t="s">
        <v>153</v>
      </c>
      <c r="J144" s="5">
        <v>-117700000000</v>
      </c>
      <c r="K144" s="5">
        <v>-117700000000</v>
      </c>
      <c r="L144" s="5">
        <v>-205975000000</v>
      </c>
      <c r="P144" s="5">
        <v>-260000000000</v>
      </c>
      <c r="Q144" s="5">
        <v>-100000000000</v>
      </c>
    </row>
    <row r="145" spans="2:18" ht="15.5" x14ac:dyDescent="0.35">
      <c r="C145" t="s">
        <v>371</v>
      </c>
      <c r="J145" s="5">
        <v>-117700000000</v>
      </c>
      <c r="K145" s="5">
        <v>-117700000000</v>
      </c>
      <c r="L145" s="5">
        <v>-205975000000</v>
      </c>
    </row>
    <row r="146" spans="2:18" ht="15.5" x14ac:dyDescent="0.35">
      <c r="C146" t="s">
        <v>977</v>
      </c>
      <c r="P146" s="5">
        <v>-260000000000</v>
      </c>
      <c r="Q146" s="5">
        <v>-100000000000</v>
      </c>
    </row>
    <row r="147" spans="2:18" ht="15.5" x14ac:dyDescent="0.35">
      <c r="C147" t="s">
        <v>165</v>
      </c>
      <c r="D147" s="5">
        <v>-5760399164</v>
      </c>
      <c r="E147" s="5">
        <v>-8669260917</v>
      </c>
      <c r="F147" s="5">
        <v>15925084236</v>
      </c>
      <c r="G147" s="5">
        <v>24352663320</v>
      </c>
      <c r="I147" s="5">
        <v>2340712894</v>
      </c>
      <c r="J147" s="5">
        <v>-96781431053</v>
      </c>
      <c r="K147" s="5">
        <v>-258791432034</v>
      </c>
      <c r="L147" s="5">
        <v>-104028080197</v>
      </c>
      <c r="M147" s="5">
        <v>131750261354</v>
      </c>
      <c r="N147" s="5">
        <v>130672956142</v>
      </c>
      <c r="O147" s="5">
        <v>66929344918</v>
      </c>
      <c r="P147" s="5">
        <v>-238979480868</v>
      </c>
      <c r="Q147" s="5">
        <v>154698576365</v>
      </c>
      <c r="R147" s="5">
        <v>32578207655</v>
      </c>
    </row>
    <row r="148" spans="2:18" ht="15.5" x14ac:dyDescent="0.35">
      <c r="C148" t="s">
        <v>166</v>
      </c>
      <c r="D148" s="5">
        <v>153225960287</v>
      </c>
      <c r="I148" s="5">
        <v>150885247394</v>
      </c>
      <c r="J148" s="5">
        <v>247666678448</v>
      </c>
      <c r="K148" s="5">
        <v>506458110482</v>
      </c>
      <c r="L148" s="5">
        <v>610486190679</v>
      </c>
      <c r="M148" s="5">
        <v>478735929325</v>
      </c>
      <c r="N148" s="5">
        <v>348062973183</v>
      </c>
      <c r="O148" s="5">
        <v>281133628265</v>
      </c>
      <c r="P148" s="5">
        <v>520113109132</v>
      </c>
      <c r="Q148" s="5">
        <v>365414532767</v>
      </c>
      <c r="R148" s="5">
        <v>332836325112</v>
      </c>
    </row>
    <row r="149" spans="2:18" ht="15.5" x14ac:dyDescent="0.35">
      <c r="C149" t="s">
        <v>168</v>
      </c>
      <c r="D149" s="5">
        <v>147465561123</v>
      </c>
      <c r="E149" s="5">
        <v>-8669260917</v>
      </c>
      <c r="F149" s="5">
        <v>15925084236</v>
      </c>
      <c r="G149" s="5">
        <v>24352663320</v>
      </c>
      <c r="I149" s="5">
        <v>153225960288</v>
      </c>
      <c r="J149" s="5">
        <v>150885247395</v>
      </c>
      <c r="K149" s="5">
        <v>247666678448</v>
      </c>
      <c r="L149" s="5">
        <v>506458110482</v>
      </c>
      <c r="M149" s="5">
        <v>610486190679</v>
      </c>
      <c r="N149" s="5">
        <v>478735929325</v>
      </c>
      <c r="O149" s="5">
        <v>348062973183</v>
      </c>
      <c r="P149" s="5">
        <v>281133628264</v>
      </c>
      <c r="Q149" s="5">
        <v>520113109132</v>
      </c>
      <c r="R149" s="5">
        <v>365414532767</v>
      </c>
    </row>
    <row r="151" spans="2:18" ht="15.5" x14ac:dyDescent="0.35">
      <c r="B151" t="s">
        <v>169</v>
      </c>
      <c r="C151" t="s">
        <v>11</v>
      </c>
      <c r="D151" s="5">
        <v>5880000000</v>
      </c>
      <c r="E151" s="5">
        <v>5880000000</v>
      </c>
      <c r="F151" s="5">
        <v>5880000000</v>
      </c>
      <c r="G151" s="5">
        <v>5880000000</v>
      </c>
      <c r="I151" s="5">
        <v>5880000000</v>
      </c>
      <c r="J151" s="5">
        <v>5880000000</v>
      </c>
      <c r="K151" s="5">
        <v>5880000000</v>
      </c>
      <c r="L151" s="5">
        <v>5880000000</v>
      </c>
      <c r="M151" s="5">
        <v>5880000000</v>
      </c>
      <c r="N151" s="5">
        <v>5880000000</v>
      </c>
      <c r="O151" s="5">
        <v>5880000000</v>
      </c>
      <c r="P151" s="5">
        <v>5880000000</v>
      </c>
      <c r="Q151" s="5">
        <v>5880000000</v>
      </c>
      <c r="R151" s="5">
        <v>200000000</v>
      </c>
    </row>
    <row r="152" spans="2:18" ht="15.5" x14ac:dyDescent="0.35">
      <c r="C152" t="s">
        <v>170</v>
      </c>
      <c r="D152" s="6">
        <v>0.98</v>
      </c>
      <c r="E152" s="6">
        <v>4.72</v>
      </c>
      <c r="F152" s="6">
        <v>5.71</v>
      </c>
      <c r="G152" s="6">
        <v>1.53</v>
      </c>
    </row>
    <row r="153" spans="2:18" ht="15.5" x14ac:dyDescent="0.35">
      <c r="C153" t="s">
        <v>171</v>
      </c>
      <c r="D153" s="6">
        <v>197.96</v>
      </c>
      <c r="E153" s="6">
        <v>45.76</v>
      </c>
      <c r="F153" s="6">
        <v>36.78</v>
      </c>
      <c r="G153" s="6">
        <v>139.87</v>
      </c>
    </row>
    <row r="154" spans="2:18" ht="15.5" x14ac:dyDescent="0.35">
      <c r="C154" t="s">
        <v>59</v>
      </c>
      <c r="D154" s="6">
        <v>4.1500000000000004</v>
      </c>
      <c r="E154" s="6">
        <v>4.0599999999999996</v>
      </c>
      <c r="F154" s="6">
        <v>4.25</v>
      </c>
      <c r="G154" s="6">
        <v>4.26</v>
      </c>
    </row>
    <row r="155" spans="2:18" ht="15.5" x14ac:dyDescent="0.35">
      <c r="C155" t="s">
        <v>172</v>
      </c>
      <c r="D155" s="5">
        <v>23850000000</v>
      </c>
      <c r="E155" s="5">
        <v>57310000000</v>
      </c>
      <c r="F155" s="5">
        <v>57570000000</v>
      </c>
      <c r="G155" s="5">
        <v>31610000000</v>
      </c>
    </row>
    <row r="156" spans="2:18" ht="15.5" x14ac:dyDescent="0.35">
      <c r="C156" t="s">
        <v>173</v>
      </c>
      <c r="D156" s="6">
        <v>4.7999999999999996E-3</v>
      </c>
      <c r="E156" s="6">
        <v>2.3700000000000002E-2</v>
      </c>
      <c r="F156" s="6">
        <v>2.9700000000000001E-2</v>
      </c>
      <c r="G156" s="6">
        <v>8.199999999999999E-3</v>
      </c>
    </row>
    <row r="157" spans="2:18" ht="15.5" x14ac:dyDescent="0.35">
      <c r="C157" t="s">
        <v>174</v>
      </c>
      <c r="D157" s="6">
        <v>5.6999999999999993E-3</v>
      </c>
      <c r="E157" s="6">
        <v>2.76E-2</v>
      </c>
      <c r="F157" s="6">
        <v>3.4200000000000001E-2</v>
      </c>
      <c r="G157" s="6">
        <v>9.4999999999999998E-3</v>
      </c>
    </row>
    <row r="158" spans="2:18" ht="15.5" x14ac:dyDescent="0.35">
      <c r="C158" t="s">
        <v>175</v>
      </c>
      <c r="D158" s="6">
        <v>1.2999999999999999E-3</v>
      </c>
      <c r="E158" s="6">
        <v>3.3799999999999997E-2</v>
      </c>
      <c r="F158" s="6">
        <v>3.6400000000000002E-2</v>
      </c>
      <c r="G158" s="6">
        <v>1.06E-2</v>
      </c>
    </row>
    <row r="159" spans="2:18" ht="15.5" x14ac:dyDescent="0.35">
      <c r="C159" t="s">
        <v>176</v>
      </c>
      <c r="D159" s="6">
        <v>9.17</v>
      </c>
      <c r="E159" s="6">
        <v>310.76</v>
      </c>
      <c r="F159" s="6">
        <v>231.12</v>
      </c>
      <c r="G159" s="6">
        <v>86.05</v>
      </c>
    </row>
    <row r="160" spans="2:18" ht="15.5" x14ac:dyDescent="0.35">
      <c r="C160" t="s">
        <v>325</v>
      </c>
      <c r="D160" s="5">
        <v>1012000000000</v>
      </c>
      <c r="E160" s="5">
        <v>1007000000000</v>
      </c>
      <c r="F160" s="5">
        <v>982000000000</v>
      </c>
      <c r="G160" s="5">
        <v>948000000000</v>
      </c>
    </row>
    <row r="161" spans="3:18" ht="15.5" x14ac:dyDescent="0.35">
      <c r="C161" t="s">
        <v>177</v>
      </c>
      <c r="D161" s="6">
        <v>1.1299999999999999</v>
      </c>
      <c r="E161" s="6">
        <v>1.26</v>
      </c>
      <c r="F161" s="6">
        <v>1.26</v>
      </c>
      <c r="G161" s="6">
        <v>1.33</v>
      </c>
    </row>
    <row r="162" spans="3:18" ht="15.5" x14ac:dyDescent="0.35">
      <c r="C162" t="s">
        <v>178</v>
      </c>
      <c r="D162" s="6">
        <v>172.04</v>
      </c>
      <c r="E162" s="6">
        <v>171.06</v>
      </c>
      <c r="F162" s="6">
        <v>166.86</v>
      </c>
      <c r="G162" s="6">
        <v>161.15</v>
      </c>
    </row>
    <row r="163" spans="3:18" ht="15.5" x14ac:dyDescent="0.35">
      <c r="C163" t="s">
        <v>179</v>
      </c>
      <c r="D163" s="6">
        <v>1.1299999999999999</v>
      </c>
      <c r="E163" s="6">
        <v>1.26</v>
      </c>
      <c r="F163" s="6">
        <v>1.26</v>
      </c>
      <c r="G163" s="6">
        <v>1.33</v>
      </c>
    </row>
    <row r="164" spans="3:18" ht="15.5" x14ac:dyDescent="0.35">
      <c r="C164" t="s">
        <v>180</v>
      </c>
      <c r="D164" s="6">
        <v>171.97</v>
      </c>
      <c r="E164" s="6">
        <v>170.98</v>
      </c>
      <c r="F164" s="6">
        <v>166.79</v>
      </c>
      <c r="G164" s="6">
        <v>161.15</v>
      </c>
    </row>
    <row r="165" spans="3:18" ht="15.5" x14ac:dyDescent="0.35">
      <c r="C165" t="s">
        <v>181</v>
      </c>
    </row>
    <row r="166" spans="3:18" ht="15.5" x14ac:dyDescent="0.35">
      <c r="C166" t="s">
        <v>182</v>
      </c>
    </row>
    <row r="167" spans="3:18" ht="15.5" x14ac:dyDescent="0.35">
      <c r="C167" t="s">
        <v>258</v>
      </c>
      <c r="D167" s="5">
        <v>1012000000000</v>
      </c>
      <c r="E167" s="5">
        <v>1007000000000</v>
      </c>
      <c r="F167" s="5">
        <v>982000000000</v>
      </c>
      <c r="G167" s="5">
        <v>948000000000</v>
      </c>
    </row>
    <row r="168" spans="3:18" ht="15.5" x14ac:dyDescent="0.35">
      <c r="C168" t="s">
        <v>23</v>
      </c>
    </row>
    <row r="169" spans="3:18" ht="15.5" x14ac:dyDescent="0.35">
      <c r="C169" t="s">
        <v>20</v>
      </c>
      <c r="D169" s="5">
        <v>-147000000000</v>
      </c>
      <c r="E169" s="5">
        <v>-153000000000</v>
      </c>
      <c r="F169" s="5">
        <v>-162000000000</v>
      </c>
      <c r="G169" s="5">
        <v>-146000000000</v>
      </c>
    </row>
    <row r="170" spans="3:18" ht="15.5" x14ac:dyDescent="0.35">
      <c r="C170" t="s">
        <v>184</v>
      </c>
      <c r="D170" s="5">
        <v>414000000000</v>
      </c>
      <c r="E170" s="5">
        <v>425000000000</v>
      </c>
      <c r="F170" s="5">
        <v>395000000000</v>
      </c>
      <c r="G170" s="5">
        <v>374000000000</v>
      </c>
    </row>
    <row r="171" spans="3:18" ht="15.5" x14ac:dyDescent="0.35">
      <c r="C171" t="s">
        <v>185</v>
      </c>
      <c r="D171" s="5">
        <v>14000000000</v>
      </c>
      <c r="E171" s="5">
        <v>16000000000</v>
      </c>
      <c r="F171" s="5">
        <v>40000000000</v>
      </c>
      <c r="G171" s="5">
        <v>45000000000</v>
      </c>
    </row>
    <row r="172" spans="3:18" ht="15.5" x14ac:dyDescent="0.35">
      <c r="C172" t="s">
        <v>186</v>
      </c>
      <c r="D172" s="5">
        <v>-20000000000</v>
      </c>
      <c r="E172" s="5">
        <v>-24000000000</v>
      </c>
      <c r="F172" s="5">
        <v>-24000000000</v>
      </c>
      <c r="G172" s="5">
        <v>-21000000000</v>
      </c>
    </row>
    <row r="173" spans="3:18" ht="15.5" x14ac:dyDescent="0.35">
      <c r="C173" t="s">
        <v>12</v>
      </c>
      <c r="D173" s="5">
        <v>-6000000000</v>
      </c>
      <c r="E173" s="5">
        <v>-9000000000</v>
      </c>
      <c r="F173" s="5">
        <v>16000000000</v>
      </c>
      <c r="G173" s="5">
        <v>24000000000</v>
      </c>
    </row>
    <row r="174" spans="3:18" ht="15.5" x14ac:dyDescent="0.35">
      <c r="C174" t="s">
        <v>15</v>
      </c>
      <c r="D174" s="6">
        <v>-0.98</v>
      </c>
      <c r="E174" s="6">
        <v>-1.47</v>
      </c>
      <c r="F174" s="6">
        <v>2.7</v>
      </c>
      <c r="G174" s="6">
        <v>4.13</v>
      </c>
    </row>
    <row r="175" spans="3:18" ht="15.5" x14ac:dyDescent="0.35">
      <c r="C175" t="s">
        <v>44</v>
      </c>
      <c r="I175" s="6">
        <v>12.71</v>
      </c>
      <c r="J175" s="6">
        <v>16.5</v>
      </c>
      <c r="K175" s="6">
        <v>21.65</v>
      </c>
      <c r="L175" s="6">
        <v>20.6</v>
      </c>
      <c r="M175" s="5">
        <v>17</v>
      </c>
      <c r="N175" s="6">
        <v>7.48</v>
      </c>
      <c r="O175" s="6">
        <v>13.04</v>
      </c>
      <c r="P175" s="6">
        <v>10.53</v>
      </c>
      <c r="Q175" s="6">
        <v>7.38</v>
      </c>
      <c r="R175" s="6">
        <v>263.63</v>
      </c>
    </row>
    <row r="176" spans="3:18" ht="15.5" x14ac:dyDescent="0.35">
      <c r="C176" t="s">
        <v>58</v>
      </c>
      <c r="I176" s="6">
        <v>16.989999999999998</v>
      </c>
      <c r="J176" s="6">
        <v>15.52</v>
      </c>
      <c r="K176" s="6">
        <v>18.57</v>
      </c>
      <c r="L176" s="6">
        <v>14.85</v>
      </c>
      <c r="M176" s="6">
        <v>17.059999999999999</v>
      </c>
      <c r="N176" s="6">
        <v>40.369999999999997</v>
      </c>
      <c r="O176" s="6">
        <v>28.68</v>
      </c>
      <c r="P176" s="6">
        <v>32.86</v>
      </c>
      <c r="Q176" s="6">
        <v>160.57</v>
      </c>
      <c r="R176" s="5">
        <v>0</v>
      </c>
    </row>
    <row r="177" spans="3:18" ht="15.5" x14ac:dyDescent="0.35">
      <c r="C177" t="s">
        <v>61</v>
      </c>
      <c r="I177" s="6">
        <v>1.08</v>
      </c>
      <c r="J177" s="6">
        <v>1.3</v>
      </c>
      <c r="K177" s="6">
        <v>2.08</v>
      </c>
      <c r="L177" s="6">
        <v>1.59</v>
      </c>
      <c r="M177" s="6">
        <v>1.67</v>
      </c>
      <c r="N177" s="6">
        <v>1.86</v>
      </c>
      <c r="O177" s="6">
        <v>2.14</v>
      </c>
      <c r="P177" s="6">
        <v>2.12</v>
      </c>
      <c r="Q177" s="6">
        <v>7.38</v>
      </c>
      <c r="R177" s="5">
        <v>0</v>
      </c>
    </row>
    <row r="178" spans="3:18" ht="15.5" x14ac:dyDescent="0.35">
      <c r="C178" t="s">
        <v>187</v>
      </c>
      <c r="I178" s="5">
        <v>167980000000</v>
      </c>
      <c r="J178" s="5">
        <v>200040000000</v>
      </c>
      <c r="K178" s="5">
        <v>226460000000</v>
      </c>
      <c r="L178" s="5">
        <v>221540000000</v>
      </c>
      <c r="M178" s="5">
        <v>193360000000</v>
      </c>
      <c r="N178" s="5">
        <v>128590000000</v>
      </c>
      <c r="O178" s="5">
        <v>165470000000</v>
      </c>
      <c r="P178" s="5">
        <v>159100000000</v>
      </c>
    </row>
    <row r="179" spans="3:18" ht="15.5" x14ac:dyDescent="0.35">
      <c r="C179" t="s">
        <v>188</v>
      </c>
      <c r="I179" s="6">
        <v>6.3700000000000007E-2</v>
      </c>
      <c r="J179" s="6">
        <v>8.9700000000000002E-2</v>
      </c>
      <c r="K179" s="6">
        <v>0.11699999999999999</v>
      </c>
      <c r="L179" s="6">
        <v>0.1128</v>
      </c>
      <c r="M179" s="6">
        <v>8.72E-2</v>
      </c>
      <c r="N179" s="6">
        <v>4.0500000000000001E-2</v>
      </c>
      <c r="O179" s="6">
        <v>7.2599999999999998E-2</v>
      </c>
      <c r="P179" s="6">
        <v>6.1699999999999998E-2</v>
      </c>
      <c r="Q179" s="6">
        <v>3.5900000000000001E-2</v>
      </c>
      <c r="R179" s="6">
        <v>5.1100000000000007E-2</v>
      </c>
    </row>
    <row r="180" spans="3:18" ht="15.5" x14ac:dyDescent="0.35">
      <c r="C180" t="s">
        <v>189</v>
      </c>
      <c r="I180" s="6">
        <v>7.4299999999999991E-2</v>
      </c>
      <c r="J180" s="6">
        <v>0.10390000000000001</v>
      </c>
      <c r="K180" s="6">
        <v>0.1338</v>
      </c>
      <c r="L180" s="6">
        <v>0.1288</v>
      </c>
      <c r="M180" s="6">
        <v>9.7799999999999998E-2</v>
      </c>
      <c r="N180" s="6">
        <v>4.58E-2</v>
      </c>
      <c r="O180" s="6">
        <v>8.2100000000000006E-2</v>
      </c>
      <c r="P180" s="6">
        <v>7.0000000000000007E-2</v>
      </c>
      <c r="Q180" s="6">
        <v>5.1799999999999999E-2</v>
      </c>
      <c r="R180" s="6">
        <v>9.5399999999999985E-2</v>
      </c>
    </row>
    <row r="181" spans="3:18" ht="15.5" x14ac:dyDescent="0.35">
      <c r="C181" t="s">
        <v>190</v>
      </c>
      <c r="I181" s="6">
        <v>8.14E-2</v>
      </c>
      <c r="J181" s="6">
        <v>0.1149</v>
      </c>
      <c r="K181" s="6">
        <v>0.14899999999999999</v>
      </c>
      <c r="L181" s="6">
        <v>0.14119999999999999</v>
      </c>
      <c r="M181" s="6">
        <v>0.11210000000000001</v>
      </c>
      <c r="N181" s="6">
        <v>4.8000000000000001E-2</v>
      </c>
      <c r="O181" s="6">
        <v>9.3599999999999989E-2</v>
      </c>
      <c r="P181" s="6">
        <v>8.2699999999999996E-2</v>
      </c>
      <c r="Q181" s="6">
        <v>0.10039999999999999</v>
      </c>
      <c r="R181" s="6">
        <v>0.29609999999999997</v>
      </c>
    </row>
    <row r="182" spans="3:18" ht="15.5" x14ac:dyDescent="0.35">
      <c r="C182" t="s">
        <v>191</v>
      </c>
      <c r="I182" s="6">
        <v>158.87</v>
      </c>
      <c r="J182" s="6">
        <v>249.01</v>
      </c>
      <c r="K182" s="6">
        <v>297.20999999999998</v>
      </c>
      <c r="L182" s="6">
        <v>343.57</v>
      </c>
      <c r="M182" s="6">
        <v>218.86</v>
      </c>
      <c r="N182" s="6">
        <v>90.55</v>
      </c>
      <c r="O182" s="6">
        <v>147.34</v>
      </c>
      <c r="P182" s="6">
        <v>8.51</v>
      </c>
      <c r="Q182" s="6">
        <v>2.17</v>
      </c>
      <c r="R182" s="6">
        <v>2.23</v>
      </c>
    </row>
    <row r="183" spans="3:18" ht="15.5" x14ac:dyDescent="0.35">
      <c r="C183" t="s">
        <v>55</v>
      </c>
      <c r="I183" s="6">
        <v>1.26</v>
      </c>
      <c r="J183" s="6">
        <v>1.61</v>
      </c>
      <c r="K183" s="6">
        <v>2.48</v>
      </c>
      <c r="L183" s="6">
        <v>1.91</v>
      </c>
      <c r="M183" s="6">
        <v>1.67</v>
      </c>
      <c r="N183" s="6">
        <v>1.85</v>
      </c>
      <c r="O183" s="6">
        <v>2.35</v>
      </c>
      <c r="P183" s="6">
        <v>2.2999999999999998</v>
      </c>
      <c r="Q183" s="6">
        <v>8.32</v>
      </c>
      <c r="R183" s="5">
        <v>0</v>
      </c>
    </row>
    <row r="184" spans="3:18" ht="15.5" x14ac:dyDescent="0.35">
      <c r="C184" t="s">
        <v>52</v>
      </c>
      <c r="I184" s="6">
        <v>171.06</v>
      </c>
      <c r="J184" s="6">
        <v>158.87</v>
      </c>
      <c r="K184" s="6">
        <v>161.88</v>
      </c>
      <c r="L184" s="6">
        <v>159.97999999999999</v>
      </c>
      <c r="M184" s="6">
        <v>173.8</v>
      </c>
      <c r="N184" s="6">
        <v>163.41999999999999</v>
      </c>
      <c r="O184" s="6">
        <v>158.94999999999999</v>
      </c>
      <c r="P184" s="6">
        <v>150.44999999999999</v>
      </c>
      <c r="Q184" s="6">
        <v>142.38</v>
      </c>
      <c r="R184" s="6">
        <v>2764.18</v>
      </c>
    </row>
    <row r="185" spans="3:18" ht="15.5" x14ac:dyDescent="0.35">
      <c r="C185" t="s">
        <v>192</v>
      </c>
      <c r="I185" s="6">
        <v>1.26</v>
      </c>
      <c r="J185" s="6">
        <v>1.61</v>
      </c>
      <c r="K185" s="6">
        <v>2.48</v>
      </c>
      <c r="L185" s="6">
        <v>1.92</v>
      </c>
      <c r="M185" s="6">
        <v>1.67</v>
      </c>
      <c r="N185" s="6">
        <v>1.86</v>
      </c>
      <c r="O185" s="6">
        <v>2.37</v>
      </c>
      <c r="P185" s="6">
        <v>2.3199999999999998</v>
      </c>
      <c r="Q185" s="6">
        <v>8.42</v>
      </c>
      <c r="R185" s="5">
        <v>0</v>
      </c>
    </row>
    <row r="186" spans="3:18" ht="15.5" x14ac:dyDescent="0.35">
      <c r="C186" t="s">
        <v>193</v>
      </c>
      <c r="I186" s="6">
        <v>170.98</v>
      </c>
      <c r="J186" s="6">
        <v>158.87</v>
      </c>
      <c r="K186" s="6">
        <v>161.88</v>
      </c>
      <c r="L186" s="6">
        <v>159.69999999999999</v>
      </c>
      <c r="M186" s="6">
        <v>173.26</v>
      </c>
      <c r="N186" s="6">
        <v>162.6</v>
      </c>
      <c r="O186" s="6">
        <v>157.86000000000001</v>
      </c>
      <c r="P186" s="6">
        <v>149.1</v>
      </c>
      <c r="Q186" s="6">
        <v>140.75</v>
      </c>
      <c r="R186" s="6">
        <v>2707.73</v>
      </c>
    </row>
    <row r="187" spans="3:18" ht="15.5" x14ac:dyDescent="0.35">
      <c r="C187" t="s">
        <v>194</v>
      </c>
    </row>
    <row r="188" spans="3:18" ht="15.5" x14ac:dyDescent="0.35">
      <c r="C188" t="s">
        <v>195</v>
      </c>
      <c r="Q188" s="5">
        <v>260000000000</v>
      </c>
      <c r="R188" s="5">
        <v>260000000000</v>
      </c>
    </row>
    <row r="189" spans="3:18" ht="15.5" x14ac:dyDescent="0.35">
      <c r="C189" t="s">
        <v>25</v>
      </c>
      <c r="Q189" s="5">
        <v>260000000000</v>
      </c>
      <c r="R189" s="5">
        <v>260000000000</v>
      </c>
    </row>
    <row r="190" spans="3:18" ht="15.5" x14ac:dyDescent="0.35">
      <c r="C190" t="s">
        <v>22</v>
      </c>
      <c r="I190" s="5">
        <v>-153000000000</v>
      </c>
      <c r="J190" s="5">
        <v>-151000000000</v>
      </c>
      <c r="K190" s="5">
        <v>-248000000000</v>
      </c>
      <c r="L190" s="5">
        <v>-506000000000</v>
      </c>
      <c r="M190" s="5">
        <v>-610000000000</v>
      </c>
      <c r="N190" s="5">
        <v>-479000000000</v>
      </c>
      <c r="O190" s="5">
        <v>-348000000000</v>
      </c>
      <c r="P190" s="5">
        <v>-281000000000</v>
      </c>
      <c r="Q190" s="5">
        <v>-260000000000</v>
      </c>
      <c r="R190" s="5">
        <v>-105000000000</v>
      </c>
    </row>
    <row r="191" spans="3:18" ht="15.5" x14ac:dyDescent="0.35">
      <c r="C191" t="s">
        <v>196</v>
      </c>
      <c r="I191" s="5">
        <v>425000000000</v>
      </c>
      <c r="J191" s="5">
        <v>379000000000</v>
      </c>
      <c r="K191" s="5">
        <v>424000000000</v>
      </c>
      <c r="L191" s="5">
        <v>700000000000</v>
      </c>
      <c r="M191" s="5">
        <v>792000000000</v>
      </c>
      <c r="N191" s="5">
        <v>695000000000</v>
      </c>
      <c r="O191" s="5">
        <v>667000000000</v>
      </c>
      <c r="P191" s="5">
        <v>603000000000</v>
      </c>
      <c r="Q191" s="5">
        <v>810000000000</v>
      </c>
      <c r="R191" s="5">
        <v>502000000000</v>
      </c>
    </row>
    <row r="192" spans="3:18" ht="15.5" x14ac:dyDescent="0.35">
      <c r="C192" t="s">
        <v>197</v>
      </c>
      <c r="I192" s="5">
        <v>100000000000</v>
      </c>
      <c r="J192" s="5">
        <v>112000000000</v>
      </c>
      <c r="K192" s="5">
        <v>201000000000</v>
      </c>
      <c r="L192" s="5">
        <v>178000000000</v>
      </c>
      <c r="M192" s="5">
        <v>213000000000</v>
      </c>
      <c r="N192" s="5">
        <v>203000000000</v>
      </c>
      <c r="O192" s="5">
        <v>158000000000</v>
      </c>
      <c r="P192" s="5">
        <v>104000000000</v>
      </c>
      <c r="Q192" s="5">
        <v>30000000000</v>
      </c>
      <c r="R192" s="5">
        <v>105000000000</v>
      </c>
    </row>
    <row r="193" spans="2:18" ht="15.5" x14ac:dyDescent="0.35">
      <c r="C193" t="s">
        <v>198</v>
      </c>
      <c r="I193" s="5">
        <v>-98000000000</v>
      </c>
      <c r="J193" s="5">
        <v>-92000000000</v>
      </c>
      <c r="K193" s="5">
        <v>-154000000000</v>
      </c>
      <c r="L193" s="5">
        <v>-77000000000</v>
      </c>
      <c r="M193" s="5">
        <v>-41000000000</v>
      </c>
      <c r="N193" s="5">
        <v>-72000000000</v>
      </c>
      <c r="O193" s="5">
        <v>-67000000000</v>
      </c>
      <c r="P193" s="5">
        <v>-66000000000</v>
      </c>
      <c r="Q193" s="5">
        <v>-65000000000</v>
      </c>
      <c r="R193" s="5">
        <v>-72000000000</v>
      </c>
    </row>
    <row r="194" spans="2:18" ht="15.5" x14ac:dyDescent="0.35">
      <c r="C194" t="s">
        <v>14</v>
      </c>
      <c r="I194" s="5">
        <v>2000000000</v>
      </c>
      <c r="J194" s="5">
        <v>21000000000</v>
      </c>
      <c r="K194" s="5">
        <v>47000000000</v>
      </c>
      <c r="L194" s="5">
        <v>102000000000</v>
      </c>
      <c r="M194" s="5">
        <v>173000000000</v>
      </c>
      <c r="N194" s="5">
        <v>131000000000</v>
      </c>
      <c r="O194" s="5">
        <v>92000000000</v>
      </c>
      <c r="P194" s="5">
        <v>38000000000</v>
      </c>
      <c r="Q194" s="5">
        <v>-35000000000</v>
      </c>
      <c r="R194" s="5">
        <v>33000000000</v>
      </c>
    </row>
    <row r="195" spans="2:18" ht="15.5" x14ac:dyDescent="0.35">
      <c r="C195" t="s">
        <v>16</v>
      </c>
      <c r="I195" s="6">
        <v>0.39</v>
      </c>
      <c r="J195" s="6">
        <v>3.49</v>
      </c>
      <c r="K195" s="6">
        <v>8.0299999999999994</v>
      </c>
      <c r="L195" s="6">
        <v>17.29</v>
      </c>
      <c r="M195" s="6">
        <v>29.38</v>
      </c>
      <c r="N195" s="6">
        <v>22.18</v>
      </c>
      <c r="O195" s="6">
        <v>15.59</v>
      </c>
      <c r="P195" s="6">
        <v>6.45</v>
      </c>
      <c r="Q195" s="6">
        <v>-5.94</v>
      </c>
      <c r="R195" s="6">
        <v>162.57</v>
      </c>
    </row>
    <row r="197" spans="2:18" ht="15.5" x14ac:dyDescent="0.35">
      <c r="B197" t="s">
        <v>199</v>
      </c>
      <c r="C197" t="s">
        <v>200</v>
      </c>
      <c r="D197" s="5">
        <v>6000000000</v>
      </c>
      <c r="E197" s="5">
        <v>28000000000</v>
      </c>
      <c r="F197" s="5">
        <v>34000000000</v>
      </c>
      <c r="G197" s="5">
        <v>9000000000</v>
      </c>
      <c r="H197" s="5">
        <v>23000000000</v>
      </c>
      <c r="I197" s="5">
        <v>75000000000</v>
      </c>
      <c r="J197" s="5">
        <v>97000000000</v>
      </c>
      <c r="K197" s="5">
        <v>127000000000</v>
      </c>
      <c r="L197" s="5">
        <v>121000000000</v>
      </c>
      <c r="M197" s="5">
        <v>100000000000</v>
      </c>
      <c r="N197" s="5">
        <v>44000000000</v>
      </c>
      <c r="O197" s="5">
        <v>77000000000</v>
      </c>
      <c r="P197" s="5">
        <v>62000000000</v>
      </c>
      <c r="Q197" s="5">
        <v>43000000000</v>
      </c>
    </row>
    <row r="198" spans="2:18" ht="15.5" x14ac:dyDescent="0.35">
      <c r="C198" t="s">
        <v>326</v>
      </c>
      <c r="H198" s="5">
        <v>76000000000</v>
      </c>
      <c r="I198" s="5">
        <v>75000000000</v>
      </c>
      <c r="J198" s="5">
        <v>97000000000</v>
      </c>
      <c r="K198" s="5">
        <v>127000000000</v>
      </c>
      <c r="L198" s="5">
        <v>121000000000</v>
      </c>
      <c r="M198" s="5">
        <v>100000000000</v>
      </c>
      <c r="N198" s="5">
        <v>44000000000</v>
      </c>
      <c r="O198" s="5">
        <v>77000000000</v>
      </c>
      <c r="P198" s="5">
        <v>62000000000</v>
      </c>
      <c r="Q198" s="5">
        <v>43000000000</v>
      </c>
    </row>
    <row r="199" spans="2:18" ht="15.5" x14ac:dyDescent="0.35">
      <c r="C199" t="s">
        <v>387</v>
      </c>
      <c r="K199" s="5">
        <v>20</v>
      </c>
      <c r="L199" s="5">
        <v>20</v>
      </c>
      <c r="M199" s="5">
        <v>35</v>
      </c>
      <c r="N199" s="5">
        <v>7</v>
      </c>
      <c r="P199" s="6">
        <v>4.25</v>
      </c>
      <c r="Q199" s="5">
        <v>3</v>
      </c>
    </row>
    <row r="200" spans="2:18" ht="15.5" x14ac:dyDescent="0.35">
      <c r="C200" t="s">
        <v>63</v>
      </c>
      <c r="I200" s="6">
        <v>1.212</v>
      </c>
      <c r="K200" s="6">
        <v>0.92370000000000008</v>
      </c>
      <c r="L200" s="6">
        <v>0.9706999999999999</v>
      </c>
      <c r="M200" s="6">
        <v>2.0584000000000002</v>
      </c>
      <c r="N200" s="6">
        <v>0.93530000000000002</v>
      </c>
      <c r="P200" s="6">
        <v>0.40380000000000005</v>
      </c>
      <c r="Q200" s="6">
        <v>0.40659999999999996</v>
      </c>
    </row>
    <row r="201" spans="2:18" ht="15.5" x14ac:dyDescent="0.35">
      <c r="C201" t="s">
        <v>388</v>
      </c>
      <c r="I201" s="6">
        <v>4.7599999999999996E-2</v>
      </c>
      <c r="K201" s="6">
        <v>4.7599999999999996E-2</v>
      </c>
      <c r="L201" s="6">
        <v>5.21E-2</v>
      </c>
      <c r="M201" s="6">
        <v>0.1036</v>
      </c>
      <c r="N201" s="6">
        <v>2.1700000000000001E-2</v>
      </c>
      <c r="P201" s="6">
        <v>8.199999999999999E-3</v>
      </c>
      <c r="Q201" s="6">
        <v>9.1999999999999998E-3</v>
      </c>
    </row>
    <row r="202" spans="2:18" ht="15.5" x14ac:dyDescent="0.35">
      <c r="C202" t="s">
        <v>43</v>
      </c>
      <c r="D202" s="6">
        <v>0.98</v>
      </c>
      <c r="E202" s="6">
        <v>4.72</v>
      </c>
      <c r="F202" s="6">
        <v>5.71</v>
      </c>
      <c r="G202" s="6">
        <v>1.53</v>
      </c>
      <c r="H202" s="6">
        <v>3.93</v>
      </c>
      <c r="I202" s="6">
        <v>12.71</v>
      </c>
      <c r="J202" s="6">
        <v>16.5</v>
      </c>
      <c r="K202" s="6">
        <v>21.65</v>
      </c>
      <c r="L202" s="6">
        <v>20.6</v>
      </c>
      <c r="M202" s="5">
        <v>17</v>
      </c>
      <c r="N202" s="6">
        <v>7.48</v>
      </c>
      <c r="O202" s="6">
        <v>13.04</v>
      </c>
      <c r="P202" s="6">
        <v>10.53</v>
      </c>
      <c r="Q202" s="6">
        <v>7.38</v>
      </c>
    </row>
    <row r="203" spans="2:18" ht="15.5" x14ac:dyDescent="0.35">
      <c r="C203" t="s">
        <v>327</v>
      </c>
      <c r="H203" s="6">
        <v>12.94</v>
      </c>
      <c r="I203" s="6">
        <v>12.71</v>
      </c>
      <c r="J203" s="6">
        <v>16.5</v>
      </c>
      <c r="K203" s="6">
        <v>21.65</v>
      </c>
      <c r="L203" s="6">
        <v>20.6</v>
      </c>
      <c r="M203" s="5">
        <v>17</v>
      </c>
      <c r="N203" s="6">
        <v>7.48</v>
      </c>
      <c r="O203" s="6">
        <v>13.04</v>
      </c>
      <c r="P203" s="6">
        <v>10.53</v>
      </c>
      <c r="Q203" s="6">
        <v>7.38</v>
      </c>
    </row>
    <row r="204" spans="2:18" ht="15.5" x14ac:dyDescent="0.35">
      <c r="C204" t="s">
        <v>65</v>
      </c>
      <c r="K204" s="5">
        <v>20</v>
      </c>
      <c r="L204" s="5">
        <v>20</v>
      </c>
      <c r="M204" s="5">
        <v>35</v>
      </c>
      <c r="N204" s="5">
        <v>7</v>
      </c>
      <c r="P204" s="6">
        <v>4.25</v>
      </c>
      <c r="Q204" s="5">
        <v>3</v>
      </c>
    </row>
    <row r="205" spans="2:18" ht="15.5" x14ac:dyDescent="0.35">
      <c r="C205" t="s">
        <v>389</v>
      </c>
      <c r="I205" s="6">
        <v>1.212</v>
      </c>
      <c r="K205" s="6">
        <v>0.92370000000000008</v>
      </c>
      <c r="L205" s="6">
        <v>0.9706999999999999</v>
      </c>
      <c r="M205" s="6">
        <v>2.0584000000000002</v>
      </c>
      <c r="N205" s="6">
        <v>0.93530000000000002</v>
      </c>
      <c r="P205" s="6">
        <v>0.40380000000000005</v>
      </c>
      <c r="Q205" s="6">
        <v>0.40659999999999996</v>
      </c>
    </row>
    <row r="206" spans="2:18" ht="15.5" x14ac:dyDescent="0.35">
      <c r="C206" t="s">
        <v>390</v>
      </c>
      <c r="I206" s="6">
        <v>4.7599999999999996E-2</v>
      </c>
      <c r="K206" s="6">
        <v>4.7599999999999996E-2</v>
      </c>
      <c r="L206" s="6">
        <v>5.21E-2</v>
      </c>
      <c r="M206" s="6">
        <v>0.1036</v>
      </c>
      <c r="N206" s="6">
        <v>2.1700000000000001E-2</v>
      </c>
      <c r="P206" s="6">
        <v>8.199999999999999E-3</v>
      </c>
      <c r="Q206" s="6">
        <v>9.1999999999999998E-3</v>
      </c>
    </row>
    <row r="207" spans="2:18" ht="15.5" x14ac:dyDescent="0.35">
      <c r="C207" t="s">
        <v>201</v>
      </c>
      <c r="D207" s="5">
        <v>275000000000</v>
      </c>
      <c r="E207" s="5">
        <v>313000000000</v>
      </c>
      <c r="F207" s="5">
        <v>291000000000</v>
      </c>
      <c r="G207" s="5">
        <v>296000000000</v>
      </c>
      <c r="H207" s="5">
        <v>1101000000000</v>
      </c>
      <c r="I207" s="5">
        <v>1174000000000</v>
      </c>
      <c r="J207" s="5">
        <v>1158000000000</v>
      </c>
      <c r="K207" s="5">
        <v>1136000000000</v>
      </c>
      <c r="L207" s="5">
        <v>1129000000000</v>
      </c>
      <c r="M207" s="5">
        <v>1019000000000</v>
      </c>
      <c r="N207" s="5">
        <v>957000000000</v>
      </c>
      <c r="O207" s="5">
        <v>1029000000000</v>
      </c>
      <c r="P207" s="5">
        <v>961000000000</v>
      </c>
      <c r="Q207" s="5">
        <v>945000000000</v>
      </c>
    </row>
    <row r="208" spans="2:18" ht="15.5" x14ac:dyDescent="0.35">
      <c r="C208" t="s">
        <v>328</v>
      </c>
      <c r="H208" s="5">
        <v>1174000000000</v>
      </c>
      <c r="I208" s="5">
        <v>1174000000000</v>
      </c>
      <c r="J208" s="5">
        <v>1158000000000</v>
      </c>
      <c r="K208" s="5">
        <v>1136000000000</v>
      </c>
      <c r="L208" s="5">
        <v>1129000000000</v>
      </c>
      <c r="M208" s="5">
        <v>1019000000000</v>
      </c>
      <c r="N208" s="5">
        <v>957000000000</v>
      </c>
      <c r="O208" s="5">
        <v>1029000000000</v>
      </c>
      <c r="P208" s="5">
        <v>961000000000</v>
      </c>
      <c r="Q208" s="5">
        <v>945000000000</v>
      </c>
    </row>
    <row r="209" spans="3:17" ht="15.5" x14ac:dyDescent="0.35">
      <c r="C209" t="s">
        <v>391</v>
      </c>
      <c r="K209" s="5">
        <v>20</v>
      </c>
      <c r="L209" s="5">
        <v>20</v>
      </c>
      <c r="M209" s="5">
        <v>35</v>
      </c>
      <c r="N209" s="5">
        <v>7</v>
      </c>
      <c r="P209" s="6">
        <v>4.25</v>
      </c>
      <c r="Q209" s="5">
        <v>3</v>
      </c>
    </row>
    <row r="210" spans="3:17" ht="15.5" x14ac:dyDescent="0.35">
      <c r="C210" t="s">
        <v>392</v>
      </c>
      <c r="I210" s="6">
        <v>1.212</v>
      </c>
      <c r="K210" s="6">
        <v>0.92370000000000008</v>
      </c>
      <c r="L210" s="6">
        <v>0.9706999999999999</v>
      </c>
      <c r="M210" s="6">
        <v>2.0584000000000002</v>
      </c>
      <c r="N210" s="6">
        <v>0.93530000000000002</v>
      </c>
      <c r="P210" s="6">
        <v>0.40380000000000005</v>
      </c>
      <c r="Q210" s="6">
        <v>0.40659999999999996</v>
      </c>
    </row>
    <row r="211" spans="3:17" ht="15.5" x14ac:dyDescent="0.35">
      <c r="C211" t="s">
        <v>393</v>
      </c>
      <c r="I211" s="6">
        <v>4.7599999999999996E-2</v>
      </c>
      <c r="K211" s="6">
        <v>4.7599999999999996E-2</v>
      </c>
      <c r="L211" s="6">
        <v>5.21E-2</v>
      </c>
      <c r="M211" s="6">
        <v>0.1036</v>
      </c>
      <c r="N211" s="6">
        <v>2.1700000000000001E-2</v>
      </c>
      <c r="P211" s="6">
        <v>8.199999999999999E-3</v>
      </c>
      <c r="Q211" s="6">
        <v>9.1999999999999998E-3</v>
      </c>
    </row>
    <row r="212" spans="3:17" ht="15.5" x14ac:dyDescent="0.35">
      <c r="C212" t="s">
        <v>202</v>
      </c>
      <c r="I212" s="6">
        <v>45.83</v>
      </c>
    </row>
    <row r="213" spans="3:17" ht="15.5" x14ac:dyDescent="0.35">
      <c r="C213" t="s">
        <v>203</v>
      </c>
      <c r="I213" s="6">
        <v>13.91</v>
      </c>
    </row>
    <row r="214" spans="3:17" ht="15.5" x14ac:dyDescent="0.35">
      <c r="C214" t="s">
        <v>204</v>
      </c>
      <c r="I214" s="6">
        <v>7.49</v>
      </c>
    </row>
    <row r="215" spans="3:17" ht="15.5" x14ac:dyDescent="0.35">
      <c r="C215" t="s">
        <v>205</v>
      </c>
      <c r="I215" s="6">
        <v>7.1900000000000006E-2</v>
      </c>
    </row>
    <row r="216" spans="3:17" ht="15.5" x14ac:dyDescent="0.35">
      <c r="C216" t="s">
        <v>206</v>
      </c>
      <c r="I216" s="6">
        <v>0.9</v>
      </c>
    </row>
    <row r="217" spans="3:17" ht="15.5" x14ac:dyDescent="0.35">
      <c r="C217" t="s">
        <v>207</v>
      </c>
      <c r="I217" s="6">
        <v>1.05</v>
      </c>
    </row>
    <row r="218" spans="3:17" ht="15.5" x14ac:dyDescent="0.35">
      <c r="C218" t="s">
        <v>329</v>
      </c>
      <c r="I218" s="6">
        <v>9.2799999999999994</v>
      </c>
    </row>
    <row r="219" spans="3:17" ht="15.5" x14ac:dyDescent="0.35">
      <c r="C219" t="s">
        <v>208</v>
      </c>
      <c r="I219" s="6">
        <v>41.04</v>
      </c>
    </row>
    <row r="220" spans="3:17" ht="15.5" x14ac:dyDescent="0.35">
      <c r="C220" t="s">
        <v>209</v>
      </c>
      <c r="I220" s="6">
        <v>10.78</v>
      </c>
    </row>
    <row r="221" spans="3:17" ht="15.5" x14ac:dyDescent="0.35">
      <c r="C221" t="s">
        <v>210</v>
      </c>
      <c r="I221" s="6">
        <v>5.35</v>
      </c>
    </row>
    <row r="222" spans="3:17" ht="15.5" x14ac:dyDescent="0.35">
      <c r="C222" t="s">
        <v>211</v>
      </c>
      <c r="I222" s="6">
        <v>-0.61</v>
      </c>
    </row>
    <row r="223" spans="3:17" ht="15.5" x14ac:dyDescent="0.35">
      <c r="C223" t="s">
        <v>212</v>
      </c>
      <c r="I223" s="6">
        <v>-0.94</v>
      </c>
    </row>
    <row r="224" spans="3:17" ht="15.5" x14ac:dyDescent="0.35">
      <c r="C224" t="s">
        <v>213</v>
      </c>
      <c r="I224" s="6">
        <v>12.94</v>
      </c>
    </row>
    <row r="225" spans="3:9" ht="15.5" x14ac:dyDescent="0.35">
      <c r="C225" t="s">
        <v>214</v>
      </c>
      <c r="I225" s="6">
        <v>3.93</v>
      </c>
    </row>
    <row r="226" spans="3:9" ht="15.5" x14ac:dyDescent="0.35">
      <c r="C226" t="s">
        <v>215</v>
      </c>
      <c r="I226" s="6">
        <v>199.55</v>
      </c>
    </row>
    <row r="227" spans="3:9" ht="15.5" x14ac:dyDescent="0.35">
      <c r="C227" t="s">
        <v>216</v>
      </c>
      <c r="D227" s="6">
        <v>25.06</v>
      </c>
    </row>
    <row r="228" spans="3:9" ht="15.5" x14ac:dyDescent="0.35">
      <c r="C228" t="s">
        <v>217</v>
      </c>
      <c r="I228" s="6">
        <v>172.04</v>
      </c>
    </row>
    <row r="229" spans="3:9" ht="15.5" x14ac:dyDescent="0.35">
      <c r="C229" t="s">
        <v>218</v>
      </c>
      <c r="I229" s="6">
        <v>4.3899999999999997</v>
      </c>
    </row>
    <row r="230" spans="3:9" ht="15.5" x14ac:dyDescent="0.35">
      <c r="C230" t="s">
        <v>219</v>
      </c>
      <c r="D230" s="6">
        <v>4.4400000000000004</v>
      </c>
    </row>
    <row r="231" spans="3:9" ht="15.5" x14ac:dyDescent="0.35">
      <c r="C231" t="s">
        <v>220</v>
      </c>
      <c r="D231" s="6">
        <v>3.31</v>
      </c>
    </row>
    <row r="232" spans="3:9" ht="15.5" x14ac:dyDescent="0.35">
      <c r="C232" t="s">
        <v>221</v>
      </c>
      <c r="D232" s="6">
        <v>0.18</v>
      </c>
    </row>
    <row r="233" spans="3:9" ht="15.5" x14ac:dyDescent="0.35">
      <c r="C233" t="s">
        <v>222</v>
      </c>
      <c r="D233" s="6">
        <v>1.18</v>
      </c>
    </row>
    <row r="234" spans="3:9" ht="15.5" x14ac:dyDescent="0.35">
      <c r="C234" t="s">
        <v>223</v>
      </c>
      <c r="I234" s="6">
        <v>155.31</v>
      </c>
    </row>
    <row r="235" spans="3:9" ht="15.5" x14ac:dyDescent="0.35">
      <c r="C235" t="s">
        <v>12</v>
      </c>
      <c r="D235" s="5">
        <v>-6000000000</v>
      </c>
    </row>
    <row r="236" spans="3:9" ht="15.5" x14ac:dyDescent="0.35">
      <c r="C236" t="s">
        <v>224</v>
      </c>
      <c r="I236" s="6">
        <v>9.14</v>
      </c>
    </row>
    <row r="237" spans="3:9" ht="15.5" x14ac:dyDescent="0.35">
      <c r="C237" t="s">
        <v>225</v>
      </c>
      <c r="I237" s="6">
        <v>6.3700000000000007E-2</v>
      </c>
    </row>
    <row r="238" spans="3:9" ht="15.5" x14ac:dyDescent="0.35">
      <c r="C238" t="s">
        <v>226</v>
      </c>
      <c r="I238" s="6">
        <v>7.5199999999999989E-2</v>
      </c>
    </row>
    <row r="239" spans="3:9" ht="15.5" x14ac:dyDescent="0.35">
      <c r="C239" t="s">
        <v>227</v>
      </c>
      <c r="I239" s="6">
        <v>7.8899999999999998E-2</v>
      </c>
    </row>
    <row r="240" spans="3:9" ht="15.5" x14ac:dyDescent="0.35">
      <c r="C240" t="s">
        <v>228</v>
      </c>
      <c r="I240" s="6">
        <v>6.6799999999999998E-2</v>
      </c>
    </row>
    <row r="241" spans="3:9" ht="15.5" x14ac:dyDescent="0.35">
      <c r="C241" t="s">
        <v>330</v>
      </c>
      <c r="D241" s="6">
        <v>75.17</v>
      </c>
    </row>
    <row r="242" spans="3:9" ht="15.5" x14ac:dyDescent="0.35">
      <c r="C242" t="s">
        <v>229</v>
      </c>
      <c r="D242" s="6">
        <v>98.57</v>
      </c>
    </row>
    <row r="243" spans="3:9" ht="15.5" x14ac:dyDescent="0.35">
      <c r="C243" t="s">
        <v>230</v>
      </c>
      <c r="D243" s="6">
        <v>58.96</v>
      </c>
    </row>
    <row r="244" spans="3:9" ht="15.5" x14ac:dyDescent="0.35">
      <c r="C244" t="s">
        <v>231</v>
      </c>
      <c r="D244" s="6">
        <v>114.78</v>
      </c>
    </row>
    <row r="245" spans="3:9" ht="15.5" x14ac:dyDescent="0.35">
      <c r="C245" t="s">
        <v>331</v>
      </c>
      <c r="D245" s="6">
        <v>1.21</v>
      </c>
    </row>
    <row r="246" spans="3:9" ht="15.5" x14ac:dyDescent="0.35">
      <c r="C246" t="s">
        <v>232</v>
      </c>
      <c r="I246" s="6">
        <v>0.99</v>
      </c>
    </row>
    <row r="247" spans="3:9" ht="15.5" x14ac:dyDescent="0.35">
      <c r="C247" t="s">
        <v>233</v>
      </c>
      <c r="I247" s="6">
        <v>3.9</v>
      </c>
    </row>
    <row r="248" spans="3:9" ht="15.5" x14ac:dyDescent="0.35">
      <c r="C248" t="s">
        <v>39</v>
      </c>
      <c r="I248" s="5">
        <v>1059000000000</v>
      </c>
    </row>
    <row r="249" spans="3:9" ht="15.5" x14ac:dyDescent="0.35">
      <c r="C249" t="s">
        <v>234</v>
      </c>
      <c r="I249" s="5">
        <v>912000000000</v>
      </c>
    </row>
    <row r="250" spans="3:9" ht="15.5" x14ac:dyDescent="0.35">
      <c r="C250" t="s">
        <v>235</v>
      </c>
      <c r="I250" s="5">
        <v>5880000000</v>
      </c>
    </row>
    <row r="251" spans="3:9" ht="15.5" x14ac:dyDescent="0.35">
      <c r="C251" t="s">
        <v>236</v>
      </c>
      <c r="I251" s="6">
        <v>9.4700000000000006E-2</v>
      </c>
    </row>
    <row r="252" spans="3:9" ht="15.5" x14ac:dyDescent="0.35">
      <c r="C252" t="s">
        <v>237</v>
      </c>
      <c r="D252" s="6">
        <v>0.54510000000000003</v>
      </c>
    </row>
    <row r="253" spans="3:9" ht="15.5" x14ac:dyDescent="0.35">
      <c r="C253" t="s">
        <v>238</v>
      </c>
      <c r="D253" s="6">
        <v>4.8999999999999998E-3</v>
      </c>
    </row>
    <row r="254" spans="3:9" ht="15.5" x14ac:dyDescent="0.35">
      <c r="C254" t="s">
        <v>239</v>
      </c>
      <c r="D254" s="6">
        <v>2.1000000000000001E-2</v>
      </c>
    </row>
    <row r="255" spans="3:9" ht="15.5" x14ac:dyDescent="0.35">
      <c r="C255" t="s">
        <v>240</v>
      </c>
      <c r="D255" s="6">
        <v>1.5E-3</v>
      </c>
    </row>
    <row r="256" spans="3:9" ht="15.5" x14ac:dyDescent="0.35">
      <c r="C256" t="s">
        <v>241</v>
      </c>
      <c r="D256" s="6">
        <v>3.4999999999999996E-3</v>
      </c>
    </row>
    <row r="257" spans="3:9" ht="15.5" x14ac:dyDescent="0.35">
      <c r="C257" t="s">
        <v>242</v>
      </c>
      <c r="D257" s="6">
        <v>0.318</v>
      </c>
    </row>
    <row r="258" spans="3:9" ht="15.5" x14ac:dyDescent="0.35">
      <c r="C258" t="s">
        <v>396</v>
      </c>
      <c r="I258" s="5">
        <v>20</v>
      </c>
    </row>
    <row r="259" spans="3:9" ht="15.5" x14ac:dyDescent="0.35">
      <c r="C259" t="s">
        <v>397</v>
      </c>
      <c r="I259" t="s">
        <v>978</v>
      </c>
    </row>
    <row r="260" spans="3:9" ht="15.5" x14ac:dyDescent="0.35">
      <c r="C260" t="s">
        <v>243</v>
      </c>
      <c r="I260" s="5">
        <v>6</v>
      </c>
    </row>
    <row r="261" spans="3:9" ht="15.5" x14ac:dyDescent="0.35">
      <c r="C261" t="s">
        <v>244</v>
      </c>
      <c r="I261" s="6">
        <v>0.41</v>
      </c>
    </row>
    <row r="262" spans="3:9" ht="15.5" x14ac:dyDescent="0.35">
      <c r="C262" t="s">
        <v>245</v>
      </c>
      <c r="I262" s="6">
        <v>0.52</v>
      </c>
    </row>
    <row r="263" spans="3:9" ht="15.5" x14ac:dyDescent="0.35">
      <c r="C263" t="s">
        <v>246</v>
      </c>
      <c r="I263" s="6">
        <v>0.5</v>
      </c>
    </row>
    <row r="264" spans="3:9" ht="15.5" x14ac:dyDescent="0.35">
      <c r="C264" t="s">
        <v>247</v>
      </c>
      <c r="I264" s="6">
        <v>0.64</v>
      </c>
    </row>
    <row r="265" spans="3:9" ht="15.5" x14ac:dyDescent="0.35">
      <c r="C265" t="s">
        <v>248</v>
      </c>
      <c r="I265" s="6">
        <v>0.6</v>
      </c>
    </row>
    <row r="266" spans="3:9" ht="15.5" x14ac:dyDescent="0.35">
      <c r="C266" t="s">
        <v>249</v>
      </c>
      <c r="I266" s="6">
        <v>0.54</v>
      </c>
    </row>
    <row r="267" spans="3:9" ht="15.5" x14ac:dyDescent="0.35">
      <c r="C267" t="s">
        <v>250</v>
      </c>
      <c r="I267" s="6">
        <v>0.78</v>
      </c>
    </row>
    <row r="268" spans="3:9" ht="15.5" x14ac:dyDescent="0.35">
      <c r="C268" t="s">
        <v>251</v>
      </c>
      <c r="I268" s="5">
        <v>1174000000000</v>
      </c>
    </row>
    <row r="269" spans="3:9" ht="15.5" x14ac:dyDescent="0.35">
      <c r="C269" t="s">
        <v>252</v>
      </c>
      <c r="I269" s="5">
        <v>645000000000</v>
      </c>
    </row>
    <row r="270" spans="3:9" ht="15.5" x14ac:dyDescent="0.35">
      <c r="C270" t="s">
        <v>253</v>
      </c>
      <c r="I270" s="5">
        <v>170000000000</v>
      </c>
    </row>
    <row r="271" spans="3:9" ht="15.5" x14ac:dyDescent="0.35">
      <c r="C271" t="s">
        <v>254</v>
      </c>
      <c r="I271" s="5">
        <v>76000000000</v>
      </c>
    </row>
    <row r="272" spans="3:9" ht="15.5" x14ac:dyDescent="0.35">
      <c r="C272" t="s">
        <v>255</v>
      </c>
      <c r="D272" s="5">
        <v>147000000000</v>
      </c>
    </row>
    <row r="273" spans="3:9" ht="15.5" x14ac:dyDescent="0.35">
      <c r="C273" t="s">
        <v>256</v>
      </c>
      <c r="D273" s="5">
        <v>1196000000000</v>
      </c>
    </row>
    <row r="274" spans="3:9" ht="15.5" x14ac:dyDescent="0.35">
      <c r="C274" t="s">
        <v>257</v>
      </c>
      <c r="D274" s="5">
        <v>183000000000</v>
      </c>
    </row>
    <row r="275" spans="3:9" ht="15.5" x14ac:dyDescent="0.35">
      <c r="C275" t="s">
        <v>184</v>
      </c>
      <c r="D275" s="5">
        <v>414000000000</v>
      </c>
    </row>
    <row r="276" spans="3:9" ht="15.5" x14ac:dyDescent="0.35">
      <c r="C276" t="s">
        <v>258</v>
      </c>
      <c r="I276" s="5">
        <v>1012000000000</v>
      </c>
    </row>
    <row r="277" spans="3:9" ht="15.5" x14ac:dyDescent="0.35">
      <c r="C277" t="s">
        <v>20</v>
      </c>
      <c r="D277" s="5">
        <v>-147000000000</v>
      </c>
    </row>
    <row r="278" spans="3:9" ht="15.5" x14ac:dyDescent="0.35">
      <c r="C278" t="s">
        <v>183</v>
      </c>
      <c r="I278" s="5">
        <v>1012000000000</v>
      </c>
    </row>
    <row r="279" spans="3:9" ht="15.5" x14ac:dyDescent="0.35">
      <c r="C279" t="s">
        <v>332</v>
      </c>
      <c r="I279" s="5">
        <v>114000000000</v>
      </c>
    </row>
    <row r="280" spans="3:9" ht="15.5" x14ac:dyDescent="0.35">
      <c r="C280" t="s">
        <v>259</v>
      </c>
      <c r="I280" s="5">
        <v>-88000000000</v>
      </c>
    </row>
    <row r="281" spans="3:9" ht="15.5" x14ac:dyDescent="0.35">
      <c r="C281" t="s">
        <v>261</v>
      </c>
      <c r="I281" s="5">
        <v>-88000000000</v>
      </c>
    </row>
    <row r="282" spans="3:9" ht="15.5" x14ac:dyDescent="0.35">
      <c r="C282" t="s">
        <v>262</v>
      </c>
      <c r="I282" s="5">
        <v>26000000000</v>
      </c>
    </row>
  </sheetData>
  <pageMargins left="0.7" right="0.7" top="0.75" bottom="0.75" header="0.3" footer="0.3"/>
  <ignoredErrors>
    <ignoredError sqref="A1:R283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2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979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980</v>
      </c>
      <c r="D2" s="2" vm="173">
        <f ca="1">IFERROR(_xlfn.STOCKHISTORY("XIDX:" &amp; $C$1, D3, , 0, 0, 1), "Libur")</f>
        <v>332</v>
      </c>
      <c r="H2" s="2" vm="173">
        <f ca="1">IFERROR(INDEX(D2:G2,COUNT(D2:G2)),"")</f>
        <v>332</v>
      </c>
      <c r="I2" s="2" vm="174">
        <f t="shared" ref="I2:R2" ca="1" si="0">IFERROR(_xlfn.STOCKHISTORY("XIDX:" &amp; $C$1, I1, , 0, 0, 1), "Libur")</f>
        <v>358</v>
      </c>
      <c r="J2" s="2" vm="175">
        <f t="shared" ca="1" si="0"/>
        <v>266</v>
      </c>
      <c r="K2" s="2" vm="176">
        <f t="shared" ca="1" si="0"/>
        <v>280</v>
      </c>
      <c r="L2" s="2" vm="177">
        <f t="shared" ca="1" si="0"/>
        <v>274</v>
      </c>
      <c r="M2" s="2" vm="178">
        <f t="shared" ca="1" si="0"/>
        <v>294</v>
      </c>
      <c r="N2" s="2" vm="179">
        <f t="shared" ca="1" si="0"/>
        <v>356</v>
      </c>
      <c r="O2" s="2" vm="90">
        <f t="shared" ca="1" si="0"/>
        <v>175</v>
      </c>
      <c r="P2" s="2" vm="180">
        <f t="shared" ca="1" si="0"/>
        <v>490</v>
      </c>
      <c r="Q2" s="2" vm="181">
        <f t="shared" ca="1" si="0"/>
        <v>434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347222264000</v>
      </c>
      <c r="H4" s="2">
        <f>IFERROR(SUM(D4:G4)*(4/MAX(1,COUNT(D4:G4))),"")</f>
        <v>1388889056000</v>
      </c>
      <c r="I4" s="2">
        <f t="shared" ref="I4:R4" si="1">IFERROR(INDEX(I51:I500,MATCH($C$4,$C$51:$C$500,0)),"")</f>
        <v>1474807574000</v>
      </c>
      <c r="J4" s="2">
        <f t="shared" si="1"/>
        <v>1345030257000</v>
      </c>
      <c r="K4" s="2">
        <f t="shared" si="1"/>
        <v>1138537475000</v>
      </c>
      <c r="L4" s="2">
        <f t="shared" si="1"/>
        <v>980168475000</v>
      </c>
      <c r="M4" s="2">
        <f t="shared" si="1"/>
        <v>820160995000</v>
      </c>
      <c r="N4" s="2">
        <f t="shared" si="1"/>
        <v>696560527000</v>
      </c>
      <c r="O4" s="2">
        <f t="shared" si="1"/>
        <v>681676569000</v>
      </c>
      <c r="P4" s="2">
        <f t="shared" si="1"/>
        <v>727051393000</v>
      </c>
      <c r="Q4" s="2">
        <f t="shared" si="1"/>
        <v>746653357000</v>
      </c>
      <c r="R4" s="2">
        <f t="shared" si="1"/>
        <v>827606689000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45573881000</v>
      </c>
      <c r="H5" s="2">
        <f>IFERROR(SUM(D5:G5)*(4/MAX(1,COUNT(D5:G5))),"")</f>
        <v>182295524000</v>
      </c>
      <c r="I5" s="2">
        <f t="shared" ref="I5:R5" si="2">IFERROR(INDEX(I51:I500,MATCH($C$5,$C$51:$C$500,0)),"")</f>
        <v>196437892000</v>
      </c>
      <c r="J5" s="2">
        <f t="shared" si="2"/>
        <v>166842883000</v>
      </c>
      <c r="K5" s="2">
        <f t="shared" si="2"/>
        <v>157661988000</v>
      </c>
      <c r="L5" s="2">
        <f t="shared" si="2"/>
        <v>150654849000</v>
      </c>
      <c r="M5" s="2">
        <f t="shared" si="2"/>
        <v>136582720000</v>
      </c>
      <c r="N5" s="2">
        <f t="shared" si="2"/>
        <v>80234175000</v>
      </c>
      <c r="O5" s="2">
        <f t="shared" si="2"/>
        <v>90047274000</v>
      </c>
      <c r="P5" s="2">
        <f t="shared" si="2"/>
        <v>72807226000</v>
      </c>
      <c r="Q5" s="2">
        <f t="shared" si="2"/>
        <v>120417047000</v>
      </c>
      <c r="R5" s="2">
        <f t="shared" si="2"/>
        <v>117064105000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1405368059000</v>
      </c>
      <c r="H6" s="2">
        <f>IFERROR(INDEX(D6:G6,COUNT(D6:G6)),"")</f>
        <v>1405368059000</v>
      </c>
      <c r="I6" s="2">
        <f t="shared" ref="I6:R6" si="3">IFERROR(INDEX(I51:I500,MATCH($C$6,$C$51:$C$500,0)),"")</f>
        <v>1359794178000</v>
      </c>
      <c r="J6" s="2">
        <f t="shared" si="3"/>
        <v>1289110177000</v>
      </c>
      <c r="K6" s="2">
        <f t="shared" si="3"/>
        <v>1240519740000</v>
      </c>
      <c r="L6" s="2">
        <f t="shared" si="3"/>
        <v>1196519406000</v>
      </c>
      <c r="M6" s="2">
        <f t="shared" si="3"/>
        <v>1156412917000</v>
      </c>
      <c r="N6" s="2">
        <f t="shared" si="3"/>
        <v>1091647051000</v>
      </c>
      <c r="O6" s="2">
        <f t="shared" si="3"/>
        <v>1079412237000</v>
      </c>
      <c r="P6" s="2">
        <f t="shared" si="3"/>
        <v>1041156112000</v>
      </c>
      <c r="Q6" s="2">
        <f t="shared" si="3"/>
        <v>1004021361000</v>
      </c>
      <c r="R6" s="2">
        <f t="shared" si="3"/>
        <v>336734422000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5.28</v>
      </c>
      <c r="H7" s="3">
        <f>IFERROR(INDEX(D7:G7,COUNT(D7:G7)),"")</f>
        <v>5.28</v>
      </c>
      <c r="I7" s="3">
        <f t="shared" ref="I7:R7" si="4">IFERROR(INDEX(I51:I500,MATCH($C$7,$C$51:$C$500,0))/1000000000,"")</f>
        <v>5.28</v>
      </c>
      <c r="J7" s="3">
        <f t="shared" si="4"/>
        <v>5.28</v>
      </c>
      <c r="K7" s="3">
        <f t="shared" si="4"/>
        <v>5.28</v>
      </c>
      <c r="L7" s="3">
        <f t="shared" si="4"/>
        <v>5.28</v>
      </c>
      <c r="M7" s="3">
        <f t="shared" si="4"/>
        <v>5.28</v>
      </c>
      <c r="N7" s="3">
        <f t="shared" si="4"/>
        <v>5.28</v>
      </c>
      <c r="O7" s="3">
        <f t="shared" si="4"/>
        <v>5.28</v>
      </c>
      <c r="P7" s="3">
        <f t="shared" si="4"/>
        <v>5.28</v>
      </c>
      <c r="Q7" s="3">
        <f t="shared" si="4"/>
        <v>5.28</v>
      </c>
      <c r="R7" s="3">
        <f t="shared" si="4"/>
        <v>5.28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102000000000</v>
      </c>
      <c r="H8" s="2">
        <f>IFERROR(INDEX(D8:G8,COUNT(D8:G8)),"")</f>
        <v>102000000000</v>
      </c>
      <c r="I8" s="2">
        <f t="shared" ref="I8:R8" si="5">IFERROR(INDEX(I51:I500,MATCH($C$8,$C$51:$C$500,0)),"")</f>
        <v>326000000000</v>
      </c>
      <c r="J8" s="2">
        <f t="shared" si="5"/>
        <v>303000000000</v>
      </c>
      <c r="K8" s="2">
        <f t="shared" si="5"/>
        <v>-31000000000</v>
      </c>
      <c r="L8" s="2">
        <f t="shared" si="5"/>
        <v>121000000000</v>
      </c>
      <c r="M8" s="2">
        <f t="shared" si="5"/>
        <v>197000000000</v>
      </c>
      <c r="N8" s="2">
        <f t="shared" si="5"/>
        <v>224000000000</v>
      </c>
      <c r="O8" s="2">
        <f t="shared" si="5"/>
        <v>171000000000</v>
      </c>
      <c r="P8" s="2">
        <f t="shared" si="5"/>
        <v>122000000000</v>
      </c>
      <c r="Q8" s="2">
        <f t="shared" si="5"/>
        <v>-7000000000</v>
      </c>
      <c r="R8" s="2">
        <f t="shared" si="5"/>
        <v>35000000000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19.32</v>
      </c>
      <c r="H9" s="3">
        <f>IFERROR(INDEX(D9:G9,COUNT(D9:G9)),"")</f>
        <v>19.32</v>
      </c>
      <c r="I9" s="3">
        <f t="shared" ref="I9:R9" si="6">IFERROR(INDEX(I51:I500,MATCH($C$9,$C$51:$C$500,0)),"")</f>
        <v>61.69</v>
      </c>
      <c r="J9" s="3">
        <f t="shared" si="6"/>
        <v>57.39</v>
      </c>
      <c r="K9" s="3">
        <f t="shared" si="6"/>
        <v>-5.79</v>
      </c>
      <c r="L9" s="3">
        <f t="shared" si="6"/>
        <v>22.98</v>
      </c>
      <c r="M9" s="3">
        <f t="shared" si="6"/>
        <v>37.26</v>
      </c>
      <c r="N9" s="3">
        <f t="shared" si="6"/>
        <v>42.35</v>
      </c>
      <c r="O9" s="3">
        <f t="shared" si="6"/>
        <v>32.33</v>
      </c>
      <c r="P9" s="3">
        <f t="shared" si="6"/>
        <v>23.14</v>
      </c>
      <c r="Q9" s="3">
        <f t="shared" si="6"/>
        <v>-1.35</v>
      </c>
      <c r="R9" s="3">
        <f t="shared" si="6"/>
        <v>6.59</v>
      </c>
    </row>
    <row r="10" spans="1:18" ht="15.5" x14ac:dyDescent="0.35">
      <c r="C10" t="s">
        <v>17</v>
      </c>
      <c r="D10" s="3">
        <f ca="1">IFERROR(IF(D9=0,"",D2/D9),"")</f>
        <v>17.184265010351968</v>
      </c>
      <c r="I10" s="3">
        <f t="shared" ref="I10:R10" ca="1" si="7">IFERROR(IF(I9=0,"",I2/I9),"")</f>
        <v>5.8032095963689416</v>
      </c>
      <c r="J10" s="3">
        <f t="shared" ca="1" si="7"/>
        <v>4.6349538247081377</v>
      </c>
      <c r="K10" s="3">
        <f t="shared" ca="1" si="7"/>
        <v>-48.359240069084628</v>
      </c>
      <c r="L10" s="3">
        <f t="shared" ca="1" si="7"/>
        <v>11.923411662315056</v>
      </c>
      <c r="M10" s="3">
        <f t="shared" ca="1" si="7"/>
        <v>7.8904991948470213</v>
      </c>
      <c r="N10" s="3">
        <f t="shared" ca="1" si="7"/>
        <v>8.4061393152302237</v>
      </c>
      <c r="O10" s="3">
        <f t="shared" ca="1" si="7"/>
        <v>5.4129291679554594</v>
      </c>
      <c r="P10" s="3">
        <f t="shared" ca="1" si="7"/>
        <v>21.175453759723421</v>
      </c>
      <c r="Q10" s="3">
        <f t="shared" ca="1" si="7"/>
        <v>-321.48148148148147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610709600000</v>
      </c>
      <c r="H11" s="2">
        <f>IFERROR(INDEX(D11:G11,COUNT(D11:G11)),"")</f>
        <v>610709600000</v>
      </c>
      <c r="I11" s="2">
        <f t="shared" ref="I11:R11" si="8">IFERROR(INDEX(I51:I500,MATCH($C$11,$C$51:$C$500,0)),"")</f>
        <v>554126337000</v>
      </c>
      <c r="J11" s="2">
        <f t="shared" si="8"/>
        <v>473084134000</v>
      </c>
      <c r="K11" s="2">
        <f t="shared" si="8"/>
        <v>409000607000</v>
      </c>
      <c r="L11" s="2">
        <f t="shared" si="8"/>
        <v>571726884000</v>
      </c>
      <c r="M11" s="2">
        <f t="shared" si="8"/>
        <v>655637033000</v>
      </c>
      <c r="N11" s="2">
        <f t="shared" si="8"/>
        <v>576203979000</v>
      </c>
      <c r="O11" s="2">
        <f t="shared" si="8"/>
        <v>466164401000</v>
      </c>
      <c r="P11" s="2">
        <f t="shared" si="8"/>
        <v>334882693000</v>
      </c>
      <c r="Q11" s="2">
        <f t="shared" si="8"/>
        <v>488588631000</v>
      </c>
      <c r="R11" s="2">
        <f t="shared" si="8"/>
        <v>56206569000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-611000000000</v>
      </c>
      <c r="H12" s="2">
        <f>IFERROR(INDEX(D12:G12,COUNT(D12:G12)),"")</f>
        <v>-611000000000</v>
      </c>
      <c r="I12" s="2">
        <f t="shared" ref="I12:R12" si="9">IFERROR(INDEX(I51:I500,MATCH($C$12,$C$51:$C$500,0)),"")</f>
        <v>-554000000000</v>
      </c>
      <c r="J12" s="2">
        <f t="shared" si="9"/>
        <v>-473000000000</v>
      </c>
      <c r="K12" s="2">
        <f t="shared" si="9"/>
        <v>-409000000000</v>
      </c>
      <c r="L12" s="2">
        <f t="shared" si="9"/>
        <v>-572000000000</v>
      </c>
      <c r="M12" s="2">
        <f t="shared" si="9"/>
        <v>-656000000000</v>
      </c>
      <c r="N12" s="2">
        <f t="shared" si="9"/>
        <v>-576000000000</v>
      </c>
      <c r="O12" s="2">
        <f t="shared" si="9"/>
        <v>-466000000000</v>
      </c>
      <c r="P12" s="2">
        <f t="shared" si="9"/>
        <v>-335000000000</v>
      </c>
      <c r="Q12" s="2">
        <f t="shared" si="9"/>
        <v>-489000000000</v>
      </c>
      <c r="R12" s="2">
        <f t="shared" si="9"/>
        <v>-56000000000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>
        <f>IFERROR(INDEX(D51:D500,MATCH($C$14,$C$51:$C$500,0)),"")</f>
        <v>-847221000</v>
      </c>
      <c r="H14" s="2">
        <f>IFERROR(SUM(D14:G14)*(4/MAX(1,COUNT(D14:G14))),"")</f>
        <v>-3388884000</v>
      </c>
      <c r="I14" s="2">
        <f t="shared" ref="I14:R14" si="11">IFERROR(INDEX(I51:I500,MATCH($C$14,$C$51:$C$500,0)),"")</f>
        <v>-9375276000</v>
      </c>
      <c r="J14" s="2">
        <f t="shared" si="11"/>
        <v>-11148283000</v>
      </c>
      <c r="K14" s="2">
        <f t="shared" si="11"/>
        <v>-2773465000</v>
      </c>
      <c r="L14" s="2">
        <f t="shared" si="11"/>
        <v>-2117196000</v>
      </c>
      <c r="M14" s="2">
        <f t="shared" si="11"/>
        <v>-3008295000</v>
      </c>
      <c r="N14" s="2">
        <f t="shared" si="11"/>
        <v>-4617977000</v>
      </c>
      <c r="O14" s="2">
        <f t="shared" si="11"/>
        <v>-154917000</v>
      </c>
      <c r="P14" s="2">
        <f t="shared" si="11"/>
        <v>-208898000</v>
      </c>
      <c r="Q14" s="2">
        <f t="shared" si="11"/>
        <v>-83068000</v>
      </c>
      <c r="R14" s="2">
        <f t="shared" si="11"/>
        <v>-106008000</v>
      </c>
    </row>
    <row r="15" spans="1:18" ht="15.5" x14ac:dyDescent="0.35">
      <c r="C15" t="s">
        <v>27</v>
      </c>
      <c r="D15" s="2">
        <f>IFERROR(INDEX(D51:D500,MATCH($C$15,$C$51:$C$500,0)),"")</f>
        <v>-13436234000</v>
      </c>
      <c r="H15" s="2">
        <f>IFERROR(SUM(D15:G15)*(4/MAX(1,COUNT(D15:G15))),"")</f>
        <v>-53744936000</v>
      </c>
      <c r="I15" s="2">
        <f t="shared" ref="I15:R15" si="12">IFERROR(INDEX(I51:I500,MATCH($C$15,$C$51:$C$500,0)),"")</f>
        <v>-58813601000</v>
      </c>
      <c r="J15" s="2">
        <f t="shared" si="12"/>
        <v>-47345409000</v>
      </c>
      <c r="K15" s="2">
        <f t="shared" si="12"/>
        <v>-38281968000</v>
      </c>
      <c r="L15" s="2">
        <f t="shared" si="12"/>
        <v>-35384110000</v>
      </c>
      <c r="M15" s="2">
        <f t="shared" si="12"/>
        <v>-34382814000</v>
      </c>
      <c r="N15" s="2">
        <f t="shared" si="12"/>
        <v>-31454564000</v>
      </c>
      <c r="O15" s="2">
        <f t="shared" si="12"/>
        <v>-42179422000</v>
      </c>
      <c r="P15" s="2">
        <f t="shared" si="12"/>
        <v>-48025570000</v>
      </c>
      <c r="Q15" s="2">
        <f t="shared" si="12"/>
        <v>-47843736000</v>
      </c>
      <c r="R15" s="2">
        <f t="shared" si="12"/>
        <v>-52734741000</v>
      </c>
    </row>
    <row r="16" spans="1:18" ht="15.5" x14ac:dyDescent="0.35">
      <c r="C16" t="s">
        <v>28</v>
      </c>
      <c r="D16" s="2">
        <f>IFERROR(INDEX(D51:D500,MATCH($C$16,$C$51:$C$500,0)),"")</f>
        <v>59010115000</v>
      </c>
      <c r="H16" s="2">
        <f>IFERROR(SUM(D16:G16)*(4/MAX(1,COUNT(D16:G16))),"")</f>
        <v>236040460000</v>
      </c>
      <c r="I16" s="2">
        <f t="shared" ref="I16:R16" si="13">IFERROR(INDEX(I51:I500,MATCH($C$16,$C$51:$C$500,0)),"")</f>
        <v>255251493000</v>
      </c>
      <c r="J16" s="2">
        <f t="shared" si="13"/>
        <v>214188292000</v>
      </c>
      <c r="K16" s="2">
        <f t="shared" si="13"/>
        <v>195943956000</v>
      </c>
      <c r="L16" s="2">
        <f t="shared" si="13"/>
        <v>186038959000</v>
      </c>
      <c r="M16" s="2">
        <f t="shared" si="13"/>
        <v>170965534000</v>
      </c>
      <c r="N16" s="2">
        <f t="shared" si="13"/>
        <v>111688739000</v>
      </c>
      <c r="O16" s="2">
        <f t="shared" si="13"/>
        <v>132226696000</v>
      </c>
      <c r="P16" s="2">
        <f t="shared" si="13"/>
        <v>120832796000</v>
      </c>
      <c r="Q16" s="2">
        <f t="shared" si="13"/>
        <v>168260783000</v>
      </c>
      <c r="R16" s="2">
        <f t="shared" si="13"/>
        <v>169798846000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1752960000000</v>
      </c>
      <c r="H20" s="2">
        <f t="shared" ref="H20:R20" ca="1" si="14">IFERROR(H21*H2,"")</f>
        <v>1752960000000</v>
      </c>
      <c r="I20" s="2">
        <f t="shared" ca="1" si="14"/>
        <v>1890240000000</v>
      </c>
      <c r="J20" s="2">
        <f t="shared" ca="1" si="14"/>
        <v>1404480000000</v>
      </c>
      <c r="K20" s="2">
        <f t="shared" ca="1" si="14"/>
        <v>1478400000000</v>
      </c>
      <c r="L20" s="2">
        <f t="shared" ca="1" si="14"/>
        <v>1446720000000</v>
      </c>
      <c r="M20" s="2">
        <f t="shared" ca="1" si="14"/>
        <v>1552320000000</v>
      </c>
      <c r="N20" s="2">
        <f t="shared" ca="1" si="14"/>
        <v>1879680000000</v>
      </c>
      <c r="O20" s="2">
        <f t="shared" ca="1" si="14"/>
        <v>924000000000</v>
      </c>
      <c r="P20" s="2">
        <f t="shared" ca="1" si="14"/>
        <v>2587200000000</v>
      </c>
      <c r="Q20" s="2">
        <f t="shared" ca="1" si="14"/>
        <v>2291520000000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5280000000</v>
      </c>
      <c r="H21" s="2">
        <f>IFERROR(INDEX(D21:G21,COUNT(D21:G21)),"")</f>
        <v>5280000000</v>
      </c>
      <c r="I21" s="2">
        <f t="shared" ref="I21:R21" si="15">IFERROR(INDEX(I51:I500,MATCH($C$7,$C$51:$C$500,0)),"")</f>
        <v>5280000000</v>
      </c>
      <c r="J21" s="2">
        <f t="shared" si="15"/>
        <v>5280000000</v>
      </c>
      <c r="K21" s="2">
        <f t="shared" si="15"/>
        <v>5280000000</v>
      </c>
      <c r="L21" s="2">
        <f t="shared" si="15"/>
        <v>5280000000</v>
      </c>
      <c r="M21" s="2">
        <f t="shared" si="15"/>
        <v>5280000000</v>
      </c>
      <c r="N21" s="2">
        <f t="shared" si="15"/>
        <v>5280000000</v>
      </c>
      <c r="O21" s="2">
        <f t="shared" si="15"/>
        <v>5280000000</v>
      </c>
      <c r="P21" s="2">
        <f t="shared" si="15"/>
        <v>5280000000</v>
      </c>
      <c r="Q21" s="2">
        <f t="shared" si="15"/>
        <v>5280000000</v>
      </c>
      <c r="R21" s="2">
        <f t="shared" si="15"/>
        <v>5280000000</v>
      </c>
    </row>
    <row r="23" spans="1:18" ht="15.5" x14ac:dyDescent="0.35">
      <c r="B23" t="s">
        <v>40</v>
      </c>
      <c r="C23" t="s">
        <v>41</v>
      </c>
      <c r="D23" s="3">
        <f>IFERROR(D5/D6*100,"")</f>
        <v>3.2428430906867507</v>
      </c>
      <c r="H23" s="3">
        <f t="shared" ref="H23:R23" si="16">IFERROR(H5/H6*100,"")</f>
        <v>12.971372362747003</v>
      </c>
      <c r="I23" s="3">
        <f t="shared" si="16"/>
        <v>14.446148922987961</v>
      </c>
      <c r="J23" s="3">
        <f t="shared" si="16"/>
        <v>12.942484356789</v>
      </c>
      <c r="K23" s="3">
        <f t="shared" si="16"/>
        <v>12.709349389313223</v>
      </c>
      <c r="L23" s="3">
        <f t="shared" si="16"/>
        <v>12.591091146916176</v>
      </c>
      <c r="M23" s="3">
        <f t="shared" si="16"/>
        <v>11.810895398360548</v>
      </c>
      <c r="N23" s="3">
        <f t="shared" si="16"/>
        <v>7.3498274855871886</v>
      </c>
      <c r="O23" s="3">
        <f t="shared" si="16"/>
        <v>8.3422506168975374</v>
      </c>
      <c r="P23" s="3">
        <f t="shared" si="16"/>
        <v>6.9929211537875497</v>
      </c>
      <c r="Q23" s="3">
        <f t="shared" si="16"/>
        <v>11.993474608953065</v>
      </c>
      <c r="R23" s="3">
        <f t="shared" si="16"/>
        <v>34.764519856541426</v>
      </c>
    </row>
    <row r="24" spans="1:18" ht="15.5" x14ac:dyDescent="0.35">
      <c r="C24" t="s">
        <v>42</v>
      </c>
      <c r="D24" s="4">
        <f>IFERROR(_xlfn.RRI(5,I23,D23),"")</f>
        <v>-0.2582889152352883</v>
      </c>
      <c r="H24" s="4">
        <f t="shared" ref="H24:R24" si="17">IFERROR(_xlfn.RRI(5,M23,H23),"")</f>
        <v>1.8921252230590158E-2</v>
      </c>
      <c r="I24" s="4">
        <f t="shared" si="17"/>
        <v>0.14470871284996023</v>
      </c>
      <c r="J24" s="4">
        <f t="shared" si="17"/>
        <v>9.180953608246134E-2</v>
      </c>
      <c r="K24" s="4">
        <f t="shared" si="17"/>
        <v>0.12691961307411281</v>
      </c>
      <c r="L24" s="4">
        <f t="shared" si="17"/>
        <v>9.772803531006069E-3</v>
      </c>
      <c r="M24" s="4">
        <f t="shared" si="17"/>
        <v>-0.19419618805967676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8.6199999999999992</v>
      </c>
      <c r="H25" s="3">
        <f>IFERROR(INDEX(D25:G25,COUNT(D25:G25)),"")</f>
        <v>8.6199999999999992</v>
      </c>
      <c r="I25" s="3">
        <f t="shared" ref="I25:R25" si="18">IFERROR(INDEX(I51:I500,MATCH($C$25,$C$51:$C$500,0)),"")</f>
        <v>37.17</v>
      </c>
      <c r="J25" s="3">
        <f t="shared" si="18"/>
        <v>31.57</v>
      </c>
      <c r="K25" s="3">
        <f t="shared" si="18"/>
        <v>29.83</v>
      </c>
      <c r="L25" s="3">
        <f t="shared" si="18"/>
        <v>28.51</v>
      </c>
      <c r="M25" s="3">
        <f t="shared" si="18"/>
        <v>25.84</v>
      </c>
      <c r="N25" s="3">
        <f t="shared" si="18"/>
        <v>15.18</v>
      </c>
      <c r="O25" s="3">
        <f t="shared" si="18"/>
        <v>17.04</v>
      </c>
      <c r="P25" s="3">
        <f t="shared" si="18"/>
        <v>13.78</v>
      </c>
      <c r="Q25" s="3">
        <f t="shared" si="18"/>
        <v>22.79</v>
      </c>
      <c r="R25" s="3">
        <f t="shared" si="18"/>
        <v>22.15</v>
      </c>
    </row>
    <row r="26" spans="1:18" ht="15.5" x14ac:dyDescent="0.35">
      <c r="C26" t="s">
        <v>45</v>
      </c>
      <c r="D26" s="4">
        <f>IFERROR(_xlfn.RRI(5,I25,D25),"")</f>
        <v>-0.25344305325815131</v>
      </c>
      <c r="H26" s="4">
        <f t="shared" ref="H26:R26" si="19">IFERROR(_xlfn.RRI(5,M25,H25),"")</f>
        <v>-0.19713421329390035</v>
      </c>
      <c r="I26" s="4">
        <f t="shared" si="19"/>
        <v>0.19614590527920317</v>
      </c>
      <c r="J26" s="4">
        <f t="shared" si="19"/>
        <v>0.13125626737058793</v>
      </c>
      <c r="K26" s="4">
        <f t="shared" si="19"/>
        <v>0.167026740108557</v>
      </c>
      <c r="L26" s="4">
        <f t="shared" si="19"/>
        <v>4.5804673859545453E-2</v>
      </c>
      <c r="M26" s="4">
        <f t="shared" si="19"/>
        <v>3.1297003195850381E-2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65.761792424242429</v>
      </c>
      <c r="H27" s="3">
        <f t="shared" ref="H27:R27" si="20">IFERROR(H4/H21,"")</f>
        <v>263.04716969696972</v>
      </c>
      <c r="I27" s="3">
        <f t="shared" si="20"/>
        <v>279.31961628787877</v>
      </c>
      <c r="J27" s="3">
        <f t="shared" si="20"/>
        <v>254.74057897727272</v>
      </c>
      <c r="K27" s="3">
        <f t="shared" si="20"/>
        <v>215.63209753787879</v>
      </c>
      <c r="L27" s="3">
        <f t="shared" si="20"/>
        <v>185.63796875</v>
      </c>
      <c r="M27" s="3">
        <f t="shared" si="20"/>
        <v>155.33352178030302</v>
      </c>
      <c r="N27" s="3">
        <f t="shared" si="20"/>
        <v>131.9243422348485</v>
      </c>
      <c r="O27" s="3">
        <f t="shared" si="20"/>
        <v>129.10541079545453</v>
      </c>
      <c r="P27" s="3">
        <f t="shared" si="20"/>
        <v>137.69912746212123</v>
      </c>
      <c r="Q27" s="3">
        <f t="shared" si="20"/>
        <v>141.41162064393939</v>
      </c>
      <c r="R27" s="3">
        <f t="shared" si="20"/>
        <v>156.74369109848485</v>
      </c>
    </row>
    <row r="28" spans="1:18" ht="15.5" x14ac:dyDescent="0.35">
      <c r="C28" t="s">
        <v>47</v>
      </c>
      <c r="D28" s="4">
        <f>IFERROR(_xlfn.RRI(5,I27,D27),"")</f>
        <v>-0.2511851627869085</v>
      </c>
      <c r="H28" s="4">
        <f t="shared" ref="H28:R28" si="21">IFERROR(_xlfn.RRI(5,M27,H27),"")</f>
        <v>0.11110138484971421</v>
      </c>
      <c r="I28" s="4">
        <f t="shared" si="21"/>
        <v>0.16186401182719456</v>
      </c>
      <c r="J28" s="4">
        <f t="shared" si="21"/>
        <v>0.14559401888815016</v>
      </c>
      <c r="K28" s="4">
        <f t="shared" si="21"/>
        <v>9.3846656926364291E-2</v>
      </c>
      <c r="L28" s="4">
        <f t="shared" si="21"/>
        <v>5.5932948907883917E-2</v>
      </c>
      <c r="M28" s="4">
        <f t="shared" si="21"/>
        <v>-1.8058418804594023E-3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-0.76809254775356484</v>
      </c>
      <c r="I29" s="4">
        <f t="shared" si="22"/>
        <v>0.1773835920177384</v>
      </c>
      <c r="J29" s="4">
        <f t="shared" si="22"/>
        <v>5.8330539725109022E-2</v>
      </c>
      <c r="K29" s="4">
        <f t="shared" si="22"/>
        <v>4.6299544019642112E-2</v>
      </c>
      <c r="L29" s="4">
        <f t="shared" si="22"/>
        <v>0.10332817337461307</v>
      </c>
      <c r="M29" s="4">
        <f t="shared" si="22"/>
        <v>0.70223978919631092</v>
      </c>
      <c r="N29" s="4">
        <f t="shared" si="22"/>
        <v>-0.10915492957746475</v>
      </c>
      <c r="O29" s="4">
        <f t="shared" si="22"/>
        <v>0.23657474600870826</v>
      </c>
      <c r="P29" s="4">
        <f t="shared" si="22"/>
        <v>-0.39534883720930231</v>
      </c>
      <c r="Q29" s="4">
        <f t="shared" si="22"/>
        <v>2.8893905191873615E-2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-5.8257442879120866E-2</v>
      </c>
      <c r="I30" s="4">
        <f t="shared" si="23"/>
        <v>9.6486540971546311E-2</v>
      </c>
      <c r="J30" s="4">
        <f t="shared" si="23"/>
        <v>0.18136669765744859</v>
      </c>
      <c r="K30" s="4">
        <f t="shared" si="23"/>
        <v>0.16157324382423138</v>
      </c>
      <c r="L30" s="4">
        <f t="shared" si="23"/>
        <v>0.19509276956044475</v>
      </c>
      <c r="M30" s="4">
        <f t="shared" si="23"/>
        <v>0.17744397393910874</v>
      </c>
      <c r="N30" s="4">
        <f t="shared" si="23"/>
        <v>2.1834340032890483E-2</v>
      </c>
      <c r="O30" s="4">
        <f t="shared" si="23"/>
        <v>-6.2409376334143327E-2</v>
      </c>
      <c r="P30" s="4">
        <f t="shared" si="23"/>
        <v>-2.625309833034058E-2</v>
      </c>
      <c r="Q30" s="4">
        <f t="shared" si="23"/>
        <v>-9.7816188626769329E-2</v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265.93</v>
      </c>
      <c r="H32" s="3">
        <f>IFERROR(INDEX(D32:G32,COUNT(D32:G32)),"")</f>
        <v>265.93</v>
      </c>
      <c r="I32" s="3">
        <f t="shared" ref="I32:R32" si="24">IFERROR(INDEX(I51:I500,MATCH($C$32,$C$51:$C$500,0)),"")</f>
        <v>257.3</v>
      </c>
      <c r="J32" s="3">
        <f t="shared" si="24"/>
        <v>243.93</v>
      </c>
      <c r="K32" s="3">
        <f t="shared" si="24"/>
        <v>234.73</v>
      </c>
      <c r="L32" s="3">
        <f t="shared" si="24"/>
        <v>226.41</v>
      </c>
      <c r="M32" s="3">
        <f t="shared" si="24"/>
        <v>218.82</v>
      </c>
      <c r="N32" s="3">
        <f t="shared" si="24"/>
        <v>206.56</v>
      </c>
      <c r="O32" s="3">
        <f t="shared" si="24"/>
        <v>204.25</v>
      </c>
      <c r="P32" s="3">
        <f t="shared" si="24"/>
        <v>197.01</v>
      </c>
      <c r="Q32" s="3">
        <f t="shared" si="24"/>
        <v>189.98</v>
      </c>
      <c r="R32" s="3">
        <f t="shared" si="24"/>
        <v>63.72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1.23</v>
      </c>
      <c r="H33" s="3">
        <f>IFERROR(INDEX(D33:G33,COUNT(D33:G33)),"")</f>
        <v>1.23</v>
      </c>
      <c r="I33" s="3">
        <f t="shared" ref="I33:R33" si="25">IFERROR(INDEX(I51:I500,MATCH($C$33,$C$51:$C$500,0)),"")</f>
        <v>1.39</v>
      </c>
      <c r="J33" s="3">
        <f t="shared" si="25"/>
        <v>1.0900000000000001</v>
      </c>
      <c r="K33" s="3">
        <f t="shared" si="25"/>
        <v>1.19</v>
      </c>
      <c r="L33" s="3">
        <f t="shared" si="25"/>
        <v>1.21</v>
      </c>
      <c r="M33" s="3">
        <f t="shared" si="25"/>
        <v>1.34</v>
      </c>
      <c r="N33" s="3">
        <f t="shared" si="25"/>
        <v>1.72</v>
      </c>
      <c r="O33" s="3">
        <f t="shared" si="25"/>
        <v>0.86</v>
      </c>
      <c r="P33" s="3">
        <f t="shared" si="25"/>
        <v>2.4900000000000002</v>
      </c>
      <c r="Q33" s="3">
        <f t="shared" si="25"/>
        <v>2.2799999999999998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38.049999999999997</v>
      </c>
      <c r="H34" s="3">
        <f>IFERROR(INDEX(D34:G34,COUNT(D34:G34)),"")</f>
        <v>38.049999999999997</v>
      </c>
      <c r="I34" s="3">
        <f t="shared" ref="I34:R34" si="26">IFERROR(INDEX(I51:I500,MATCH($C$34,$C$51:$C$500,0)),"")</f>
        <v>9.6300000000000008</v>
      </c>
      <c r="J34" s="3">
        <f t="shared" si="26"/>
        <v>8.43</v>
      </c>
      <c r="K34" s="3">
        <f t="shared" si="26"/>
        <v>9.39</v>
      </c>
      <c r="L34" s="3">
        <f t="shared" si="26"/>
        <v>9.61</v>
      </c>
      <c r="M34" s="3">
        <f t="shared" si="26"/>
        <v>11.38</v>
      </c>
      <c r="N34" s="3">
        <f t="shared" si="26"/>
        <v>23.45</v>
      </c>
      <c r="O34" s="3">
        <f t="shared" si="26"/>
        <v>10.27</v>
      </c>
      <c r="P34" s="3">
        <f t="shared" si="26"/>
        <v>35.56</v>
      </c>
      <c r="Q34" s="3">
        <f t="shared" si="26"/>
        <v>19.04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4.99</v>
      </c>
      <c r="H35" s="3">
        <f>IFERROR(INDEX(D35:G35,COUNT(D35:G35)),"")</f>
        <v>4.99</v>
      </c>
      <c r="I35" s="3">
        <f t="shared" ref="I35:R35" si="27">IFERROR(INDEX(I51:I500,MATCH($C$35,$C$51:$C$500,0)),"")</f>
        <v>1.28</v>
      </c>
      <c r="J35" s="3">
        <f t="shared" si="27"/>
        <v>1.05</v>
      </c>
      <c r="K35" s="3">
        <f t="shared" si="27"/>
        <v>1.3</v>
      </c>
      <c r="L35" s="3">
        <f t="shared" si="27"/>
        <v>1.48</v>
      </c>
      <c r="M35" s="3">
        <f t="shared" si="27"/>
        <v>1.89</v>
      </c>
      <c r="N35" s="3">
        <f t="shared" si="27"/>
        <v>2.7</v>
      </c>
      <c r="O35" s="3">
        <f t="shared" si="27"/>
        <v>1.36</v>
      </c>
      <c r="P35" s="3">
        <f t="shared" si="27"/>
        <v>3.56</v>
      </c>
      <c r="Q35" s="3">
        <f t="shared" si="27"/>
        <v>3.07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0.70499999999999996</v>
      </c>
      <c r="I36" s="4">
        <f t="shared" si="28"/>
        <v>0.6543000000000001</v>
      </c>
      <c r="J36" s="4">
        <f t="shared" si="28"/>
        <v>0.75129999999999997</v>
      </c>
      <c r="K36" s="4">
        <f t="shared" si="28"/>
        <v>0.75120000000000009</v>
      </c>
      <c r="L36" s="4">
        <f t="shared" si="28"/>
        <v>0.75139999999999996</v>
      </c>
      <c r="M36" s="4">
        <f t="shared" si="28"/>
        <v>0.8012999999999999</v>
      </c>
      <c r="N36" s="4">
        <f t="shared" si="28"/>
        <v>0.66989999999999994</v>
      </c>
      <c r="O36" s="4">
        <f t="shared" si="28"/>
        <v>0.75120000000000009</v>
      </c>
      <c r="P36" s="4">
        <f t="shared" si="28"/>
        <v>0.49359999999999998</v>
      </c>
      <c r="Q36" s="4">
        <f t="shared" si="28"/>
        <v>0.29620000000000002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24.32</v>
      </c>
      <c r="I37" s="3">
        <f t="shared" si="29"/>
        <v>24.32</v>
      </c>
      <c r="J37" s="3">
        <f t="shared" si="29"/>
        <v>23.72</v>
      </c>
      <c r="K37" s="3">
        <f t="shared" si="29"/>
        <v>22.41</v>
      </c>
      <c r="L37" s="3">
        <f t="shared" si="29"/>
        <v>21.42</v>
      </c>
      <c r="M37" s="3">
        <f t="shared" si="29"/>
        <v>20.71</v>
      </c>
      <c r="N37" s="3">
        <f t="shared" si="29"/>
        <v>10.17</v>
      </c>
      <c r="O37" s="3">
        <f t="shared" si="29"/>
        <v>12.8</v>
      </c>
      <c r="P37" s="3">
        <f t="shared" si="29"/>
        <v>6.8</v>
      </c>
      <c r="Q37" s="3">
        <f t="shared" si="29"/>
        <v>6.75</v>
      </c>
      <c r="R37" s="3">
        <f t="shared" si="29"/>
        <v>0</v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347222264000</v>
      </c>
      <c r="E51" s="5">
        <v>381439006000</v>
      </c>
      <c r="F51" s="5">
        <v>379365919000</v>
      </c>
      <c r="G51" s="5">
        <v>358592912000</v>
      </c>
      <c r="I51" s="5">
        <v>1474807574000</v>
      </c>
      <c r="J51" s="5">
        <v>1345030257000</v>
      </c>
      <c r="K51" s="5">
        <v>1138537475000</v>
      </c>
      <c r="L51" s="5">
        <v>980168475000</v>
      </c>
      <c r="M51" s="5">
        <v>820160995000</v>
      </c>
      <c r="N51" s="5">
        <v>696560527000</v>
      </c>
      <c r="O51" s="5">
        <v>681676569000</v>
      </c>
      <c r="P51" s="5">
        <v>727051393000</v>
      </c>
      <c r="Q51" s="5">
        <v>746653357000</v>
      </c>
      <c r="R51" s="5">
        <v>827606689000</v>
      </c>
    </row>
    <row r="52" spans="2:18" ht="15.5" x14ac:dyDescent="0.35">
      <c r="C52" t="s">
        <v>72</v>
      </c>
      <c r="D52" s="5">
        <v>-252119719000</v>
      </c>
      <c r="E52" s="5">
        <v>-220715444000</v>
      </c>
      <c r="F52" s="5">
        <v>-270574784000</v>
      </c>
      <c r="G52" s="5">
        <v>-294001250000</v>
      </c>
      <c r="I52" s="5">
        <v>-1045017043000</v>
      </c>
      <c r="J52" s="5">
        <v>-926892911000</v>
      </c>
      <c r="K52" s="5">
        <v>-798761967000</v>
      </c>
      <c r="L52" s="5">
        <v>-677621689000</v>
      </c>
      <c r="M52" s="5">
        <v>-572345480000</v>
      </c>
      <c r="N52" s="5">
        <v>-470486833000</v>
      </c>
      <c r="O52" s="5">
        <v>-476969901000</v>
      </c>
      <c r="P52" s="5">
        <v>-499772158000</v>
      </c>
      <c r="Q52" s="5">
        <v>-499246733000</v>
      </c>
      <c r="R52" s="5">
        <v>-600545540000</v>
      </c>
    </row>
    <row r="53" spans="2:18" ht="15.5" x14ac:dyDescent="0.35">
      <c r="C53" t="s">
        <v>73</v>
      </c>
      <c r="D53" s="5">
        <v>95102545000</v>
      </c>
      <c r="E53" s="5">
        <v>160723562000</v>
      </c>
      <c r="F53" s="5">
        <v>108791135000</v>
      </c>
      <c r="G53" s="5">
        <v>64591662000</v>
      </c>
      <c r="I53" s="5">
        <v>429790531000</v>
      </c>
      <c r="J53" s="5">
        <v>418137346000</v>
      </c>
      <c r="K53" s="5">
        <v>339775508000</v>
      </c>
      <c r="L53" s="5">
        <v>302546786000</v>
      </c>
      <c r="M53" s="5">
        <v>247815515000</v>
      </c>
      <c r="N53" s="5">
        <v>226073694000</v>
      </c>
      <c r="O53" s="5">
        <v>204706668000</v>
      </c>
      <c r="P53" s="5">
        <v>227279235000</v>
      </c>
      <c r="Q53" s="5">
        <v>247406624000</v>
      </c>
      <c r="R53" s="5">
        <v>227061149000</v>
      </c>
    </row>
    <row r="54" spans="2:18" ht="15.5" x14ac:dyDescent="0.35">
      <c r="C54" t="s">
        <v>74</v>
      </c>
      <c r="D54" s="5">
        <v>-40114899000</v>
      </c>
      <c r="E54" s="5">
        <v>-83405296000</v>
      </c>
      <c r="F54" s="5">
        <v>-47010123000</v>
      </c>
      <c r="G54" s="5">
        <v>-9334441000</v>
      </c>
      <c r="I54" s="5">
        <v>-182569431000</v>
      </c>
      <c r="J54" s="5">
        <v>-208969146000</v>
      </c>
      <c r="K54" s="5">
        <v>-156016637000</v>
      </c>
      <c r="L54" s="5">
        <v>-128532363000</v>
      </c>
      <c r="M54" s="5">
        <v>-88818332000</v>
      </c>
      <c r="N54" s="5">
        <v>-136904148000</v>
      </c>
      <c r="O54" s="5">
        <v>-96235845000</v>
      </c>
      <c r="P54" s="5">
        <v>-124857406000</v>
      </c>
      <c r="Q54" s="5">
        <v>-80198664000</v>
      </c>
      <c r="R54" s="5">
        <v>-58002175000</v>
      </c>
    </row>
    <row r="55" spans="2:18" ht="15.5" x14ac:dyDescent="0.35">
      <c r="C55" t="s">
        <v>76</v>
      </c>
      <c r="D55" s="5">
        <v>-39452548000</v>
      </c>
      <c r="E55" s="5">
        <v>-88118230000</v>
      </c>
      <c r="F55" s="5">
        <v>-45674916000</v>
      </c>
      <c r="G55" s="5">
        <v>-8208896000</v>
      </c>
      <c r="I55" s="5">
        <v>-181483641000</v>
      </c>
      <c r="J55" s="5">
        <v>-203273321000</v>
      </c>
      <c r="K55" s="5">
        <v>-165468611000</v>
      </c>
      <c r="L55" s="5">
        <v>-117607997000</v>
      </c>
      <c r="M55" s="5">
        <v>-90378941000</v>
      </c>
      <c r="N55" s="5">
        <v>-98984690000</v>
      </c>
      <c r="O55" s="5">
        <v>-97147518000</v>
      </c>
      <c r="P55" s="5">
        <v>-101128063000</v>
      </c>
      <c r="Q55" s="5">
        <v>-79715980000</v>
      </c>
      <c r="R55" s="5">
        <v>-50544178000</v>
      </c>
    </row>
    <row r="56" spans="2:18" ht="15.5" x14ac:dyDescent="0.35">
      <c r="C56" t="s">
        <v>77</v>
      </c>
    </row>
    <row r="57" spans="2:18" ht="15.5" x14ac:dyDescent="0.35">
      <c r="C57" t="s">
        <v>78</v>
      </c>
      <c r="D57" s="5">
        <v>54987646000</v>
      </c>
      <c r="E57" s="5">
        <v>77318266000</v>
      </c>
      <c r="F57" s="5">
        <v>61781012000</v>
      </c>
      <c r="G57" s="5">
        <v>55257221000</v>
      </c>
      <c r="I57" s="5">
        <v>247221100000</v>
      </c>
      <c r="J57" s="5">
        <v>209168200000</v>
      </c>
      <c r="K57" s="5">
        <v>183758871000</v>
      </c>
      <c r="L57" s="5">
        <v>174014423000</v>
      </c>
      <c r="M57" s="5">
        <v>158997183000</v>
      </c>
      <c r="N57" s="5">
        <v>89169546000</v>
      </c>
      <c r="O57" s="5">
        <v>108470823000</v>
      </c>
      <c r="P57" s="5">
        <v>102421829000</v>
      </c>
      <c r="Q57" s="5">
        <v>167207960000</v>
      </c>
      <c r="R57" s="5">
        <v>169058974000</v>
      </c>
    </row>
    <row r="58" spans="2:18" ht="15.5" x14ac:dyDescent="0.35">
      <c r="C58" t="s">
        <v>79</v>
      </c>
      <c r="D58" s="5">
        <v>4022469000</v>
      </c>
      <c r="E58" s="5">
        <v>-2461473000</v>
      </c>
      <c r="F58" s="5">
        <v>3359722000</v>
      </c>
      <c r="G58" s="5">
        <v>3452042000</v>
      </c>
      <c r="I58" s="5">
        <v>8030393000</v>
      </c>
      <c r="J58" s="5">
        <v>5020092000</v>
      </c>
      <c r="K58" s="5">
        <v>12185085000</v>
      </c>
      <c r="L58" s="5">
        <v>12024536000</v>
      </c>
      <c r="M58" s="5">
        <v>11968351000</v>
      </c>
      <c r="N58" s="5">
        <v>22519193000</v>
      </c>
      <c r="O58" s="5">
        <v>23755873000</v>
      </c>
      <c r="P58" s="5">
        <v>18410967000</v>
      </c>
      <c r="Q58" s="5">
        <v>1052823000</v>
      </c>
      <c r="R58" s="5">
        <v>739872000</v>
      </c>
    </row>
    <row r="59" spans="2:18" ht="15.5" x14ac:dyDescent="0.35">
      <c r="C59" t="s">
        <v>80</v>
      </c>
      <c r="D59" s="5">
        <v>4869690000</v>
      </c>
      <c r="E59" s="5">
        <v>2982099000</v>
      </c>
      <c r="F59" s="5">
        <v>4681376000</v>
      </c>
      <c r="G59" s="5">
        <v>4756577000</v>
      </c>
      <c r="I59" s="5">
        <v>17405669000</v>
      </c>
      <c r="J59" s="5">
        <v>16168375000</v>
      </c>
      <c r="K59" s="5">
        <v>14958550000</v>
      </c>
      <c r="L59" s="5">
        <v>14141732000</v>
      </c>
      <c r="M59" s="5">
        <v>14976646000</v>
      </c>
      <c r="N59" s="5">
        <v>27137170000</v>
      </c>
      <c r="O59" s="5">
        <v>23910790000</v>
      </c>
      <c r="P59" s="5">
        <v>18619865000</v>
      </c>
      <c r="Q59" s="5">
        <v>1135891000</v>
      </c>
      <c r="R59" s="5">
        <v>845880000</v>
      </c>
    </row>
    <row r="60" spans="2:18" ht="15.5" x14ac:dyDescent="0.35">
      <c r="C60" t="s">
        <v>26</v>
      </c>
      <c r="D60" s="5">
        <v>-847221000</v>
      </c>
      <c r="E60" s="5">
        <v>-5443572000</v>
      </c>
      <c r="F60" s="5">
        <v>-1321654000</v>
      </c>
      <c r="G60" s="5">
        <v>-1304535000</v>
      </c>
      <c r="I60" s="5">
        <v>-9375276000</v>
      </c>
      <c r="J60" s="5">
        <v>-11148283000</v>
      </c>
      <c r="K60" s="5">
        <v>-2773465000</v>
      </c>
      <c r="L60" s="5">
        <v>-2117196000</v>
      </c>
      <c r="M60" s="5">
        <v>-3008295000</v>
      </c>
      <c r="N60" s="5">
        <v>-4617977000</v>
      </c>
      <c r="O60" s="5">
        <v>-154917000</v>
      </c>
      <c r="P60" s="5">
        <v>-208898000</v>
      </c>
      <c r="Q60" s="5">
        <v>-83068000</v>
      </c>
      <c r="R60" s="5">
        <v>-106008000</v>
      </c>
    </row>
    <row r="61" spans="2:18" ht="15.5" x14ac:dyDescent="0.35">
      <c r="C61" t="s">
        <v>82</v>
      </c>
      <c r="D61" s="5">
        <v>4022469000</v>
      </c>
      <c r="E61" s="5">
        <v>-2461473000</v>
      </c>
      <c r="F61" s="5">
        <v>3359722000</v>
      </c>
      <c r="G61" s="5">
        <v>3452042000</v>
      </c>
      <c r="I61" s="5">
        <v>8030393000</v>
      </c>
      <c r="J61" s="5">
        <v>5020092000</v>
      </c>
      <c r="K61" s="5">
        <v>12185085000</v>
      </c>
      <c r="L61" s="5">
        <v>12024536000</v>
      </c>
      <c r="M61" s="5">
        <v>11968351000</v>
      </c>
      <c r="N61" s="5">
        <v>22519193000</v>
      </c>
      <c r="O61" s="5">
        <v>23755873000</v>
      </c>
      <c r="P61" s="5">
        <v>18410967000</v>
      </c>
      <c r="Q61" s="5">
        <v>1052823000</v>
      </c>
      <c r="R61" s="5">
        <v>739872000</v>
      </c>
    </row>
    <row r="62" spans="2:18" ht="15.5" x14ac:dyDescent="0.35">
      <c r="C62" t="s">
        <v>28</v>
      </c>
      <c r="D62" s="5">
        <v>59010115000</v>
      </c>
      <c r="E62" s="5">
        <v>74856793000</v>
      </c>
      <c r="F62" s="5">
        <v>65140734000</v>
      </c>
      <c r="G62" s="5">
        <v>58709263000</v>
      </c>
      <c r="I62" s="5">
        <v>255251493000</v>
      </c>
      <c r="J62" s="5">
        <v>214188292000</v>
      </c>
      <c r="K62" s="5">
        <v>195943956000</v>
      </c>
      <c r="L62" s="5">
        <v>186038959000</v>
      </c>
      <c r="M62" s="5">
        <v>170965534000</v>
      </c>
      <c r="N62" s="5">
        <v>111688739000</v>
      </c>
      <c r="O62" s="5">
        <v>132226696000</v>
      </c>
      <c r="P62" s="5">
        <v>120832796000</v>
      </c>
      <c r="Q62" s="5">
        <v>168260783000</v>
      </c>
      <c r="R62" s="5">
        <v>169798846000</v>
      </c>
    </row>
    <row r="63" spans="2:18" ht="15.5" x14ac:dyDescent="0.35">
      <c r="C63" t="s">
        <v>27</v>
      </c>
      <c r="D63" s="5">
        <v>-13436234000</v>
      </c>
      <c r="E63" s="5">
        <v>-19091060000</v>
      </c>
      <c r="F63" s="5">
        <v>-14493392000</v>
      </c>
      <c r="G63" s="5">
        <v>-12920179000</v>
      </c>
      <c r="I63" s="5">
        <v>-58813601000</v>
      </c>
      <c r="J63" s="5">
        <v>-47345409000</v>
      </c>
      <c r="K63" s="5">
        <v>-38281968000</v>
      </c>
      <c r="L63" s="5">
        <v>-35384110000</v>
      </c>
      <c r="M63" s="5">
        <v>-34382814000</v>
      </c>
      <c r="N63" s="5">
        <v>-31454564000</v>
      </c>
      <c r="O63" s="5">
        <v>-42179422000</v>
      </c>
      <c r="P63" s="5">
        <v>-48025570000</v>
      </c>
      <c r="Q63" s="5">
        <v>-47843736000</v>
      </c>
      <c r="R63" s="5">
        <v>-52734741000</v>
      </c>
    </row>
    <row r="64" spans="2:18" ht="15.5" x14ac:dyDescent="0.35">
      <c r="C64" t="s">
        <v>83</v>
      </c>
      <c r="D64" s="5">
        <v>45573881000</v>
      </c>
      <c r="E64" s="5">
        <v>55765733000</v>
      </c>
      <c r="F64" s="5">
        <v>50647342000</v>
      </c>
      <c r="G64" s="5">
        <v>45789084000</v>
      </c>
      <c r="I64" s="5">
        <v>196437892000</v>
      </c>
      <c r="J64" s="5">
        <v>166842883000</v>
      </c>
      <c r="K64" s="5">
        <v>157661988000</v>
      </c>
      <c r="L64" s="5">
        <v>150654849000</v>
      </c>
      <c r="M64" s="5">
        <v>136582720000</v>
      </c>
      <c r="N64" s="5">
        <v>80234175000</v>
      </c>
      <c r="O64" s="5">
        <v>90047274000</v>
      </c>
      <c r="P64" s="5">
        <v>72807226000</v>
      </c>
      <c r="Q64" s="5">
        <v>120417047000</v>
      </c>
      <c r="R64" s="5">
        <v>117064105000</v>
      </c>
    </row>
    <row r="65" spans="2:18" ht="15.5" x14ac:dyDescent="0.35">
      <c r="C65" t="s">
        <v>84</v>
      </c>
    </row>
    <row r="66" spans="2:18" ht="15.5" x14ac:dyDescent="0.35">
      <c r="C66" t="s">
        <v>85</v>
      </c>
      <c r="D66" s="5">
        <v>45573881000</v>
      </c>
      <c r="E66" s="5">
        <v>55765733000</v>
      </c>
      <c r="F66" s="5">
        <v>50647342000</v>
      </c>
      <c r="G66" s="5">
        <v>45789084000</v>
      </c>
      <c r="I66" s="5">
        <v>196437892000</v>
      </c>
      <c r="J66" s="5">
        <v>166842883000</v>
      </c>
      <c r="K66" s="5">
        <v>157661988000</v>
      </c>
      <c r="L66" s="5">
        <v>150654849000</v>
      </c>
      <c r="M66" s="5">
        <v>136582720000</v>
      </c>
      <c r="N66" s="5">
        <v>80234175000</v>
      </c>
      <c r="O66" s="5">
        <v>90047274000</v>
      </c>
      <c r="P66" s="5">
        <v>72807226000</v>
      </c>
      <c r="Q66" s="5">
        <v>120417047000</v>
      </c>
      <c r="R66" s="5">
        <v>117064105000</v>
      </c>
    </row>
    <row r="67" spans="2:18" ht="15.5" x14ac:dyDescent="0.35">
      <c r="C67" t="s">
        <v>86</v>
      </c>
      <c r="D67" s="5">
        <v>45573881000</v>
      </c>
      <c r="E67" s="5">
        <v>55765733000</v>
      </c>
      <c r="F67" s="5">
        <v>50647342000</v>
      </c>
      <c r="G67" s="5">
        <v>45789084000</v>
      </c>
      <c r="I67" s="5">
        <v>196437892000</v>
      </c>
      <c r="J67" s="5">
        <v>166842883000</v>
      </c>
      <c r="K67" s="5">
        <v>157661988000</v>
      </c>
      <c r="L67" s="5">
        <v>150654849000</v>
      </c>
      <c r="M67" s="5">
        <v>136582720000</v>
      </c>
      <c r="N67" s="5">
        <v>80234175000</v>
      </c>
      <c r="O67" s="5">
        <v>90047274000</v>
      </c>
      <c r="P67" s="5">
        <v>72807226000</v>
      </c>
      <c r="Q67" s="5">
        <v>120417047000</v>
      </c>
      <c r="R67" s="5">
        <v>117064105000</v>
      </c>
    </row>
    <row r="68" spans="2:18" ht="15.5" x14ac:dyDescent="0.35">
      <c r="C68" t="s">
        <v>7</v>
      </c>
      <c r="D68" s="5">
        <v>45573881000</v>
      </c>
      <c r="E68" s="5">
        <v>55765733000</v>
      </c>
      <c r="F68" s="5">
        <v>50647342000</v>
      </c>
      <c r="G68" s="5">
        <v>45789084000</v>
      </c>
      <c r="I68" s="5">
        <v>196437892000</v>
      </c>
      <c r="J68" s="5">
        <v>166842883000</v>
      </c>
      <c r="K68" s="5">
        <v>157661988000</v>
      </c>
      <c r="L68" s="5">
        <v>150654849000</v>
      </c>
      <c r="M68" s="5">
        <v>136582720000</v>
      </c>
      <c r="N68" s="5">
        <v>80234175000</v>
      </c>
      <c r="O68" s="5">
        <v>90047274000</v>
      </c>
      <c r="P68" s="5">
        <v>72807226000</v>
      </c>
      <c r="Q68" s="5">
        <v>120417047000</v>
      </c>
      <c r="R68" s="5">
        <v>117064105000</v>
      </c>
    </row>
    <row r="69" spans="2:18" ht="15.5" x14ac:dyDescent="0.35">
      <c r="C69" t="s">
        <v>88</v>
      </c>
      <c r="D69" s="5">
        <v>45573881000</v>
      </c>
      <c r="E69" s="5">
        <v>55765733000</v>
      </c>
      <c r="F69" s="5">
        <v>50647342000</v>
      </c>
      <c r="G69" s="5">
        <v>45789084000</v>
      </c>
      <c r="I69" s="5">
        <v>196437892000</v>
      </c>
      <c r="J69" s="5">
        <v>166842883000</v>
      </c>
      <c r="K69" s="5">
        <v>157661988000</v>
      </c>
      <c r="L69" s="5">
        <v>150654849000</v>
      </c>
      <c r="M69" s="5">
        <v>136582720000</v>
      </c>
      <c r="N69" s="5">
        <v>80234175000</v>
      </c>
      <c r="O69" s="5">
        <v>90047274000</v>
      </c>
      <c r="P69" s="5">
        <v>72807226000</v>
      </c>
      <c r="Q69" s="5">
        <v>120417047000</v>
      </c>
      <c r="R69" s="5">
        <v>117064105000</v>
      </c>
    </row>
    <row r="70" spans="2:18" ht="15.5" x14ac:dyDescent="0.35">
      <c r="C70" t="s">
        <v>89</v>
      </c>
      <c r="D70" s="5">
        <v>45573881000</v>
      </c>
      <c r="E70" s="5">
        <v>55765733000</v>
      </c>
      <c r="F70" s="5">
        <v>50647342000</v>
      </c>
      <c r="G70" s="5">
        <v>45789084000</v>
      </c>
      <c r="I70" s="5">
        <v>196437892000</v>
      </c>
      <c r="J70" s="5">
        <v>166842883000</v>
      </c>
      <c r="K70" s="5">
        <v>157661988000</v>
      </c>
      <c r="L70" s="5">
        <v>150654849000</v>
      </c>
      <c r="M70" s="5">
        <v>136582720000</v>
      </c>
      <c r="N70" s="5">
        <v>80234175000</v>
      </c>
      <c r="O70" s="5">
        <v>90047274000</v>
      </c>
      <c r="P70" s="5">
        <v>72807226000</v>
      </c>
      <c r="Q70" s="5">
        <v>120417047000</v>
      </c>
      <c r="R70" s="5">
        <v>117064105000</v>
      </c>
    </row>
    <row r="71" spans="2:18" ht="15.5" x14ac:dyDescent="0.35">
      <c r="C71" t="s">
        <v>90</v>
      </c>
      <c r="D71" s="5">
        <v>45573881000</v>
      </c>
      <c r="E71" s="5">
        <v>55765733000</v>
      </c>
      <c r="F71" s="5">
        <v>50647342000</v>
      </c>
      <c r="G71" s="5">
        <v>45789084000</v>
      </c>
      <c r="I71" s="5">
        <v>196437892000</v>
      </c>
      <c r="J71" s="5">
        <v>166842883000</v>
      </c>
      <c r="K71" s="5">
        <v>157661988000</v>
      </c>
      <c r="L71" s="5">
        <v>150654849000</v>
      </c>
      <c r="M71" s="5">
        <v>136582720000</v>
      </c>
      <c r="N71" s="5">
        <v>80234175000</v>
      </c>
      <c r="O71" s="5">
        <v>90047274000</v>
      </c>
      <c r="P71" s="5">
        <v>72807226000</v>
      </c>
      <c r="Q71" s="5">
        <v>120417047000</v>
      </c>
      <c r="R71" s="5">
        <v>117064105000</v>
      </c>
    </row>
    <row r="73" spans="2:18" ht="15.5" x14ac:dyDescent="0.35">
      <c r="B73" t="s">
        <v>91</v>
      </c>
      <c r="C73" t="s">
        <v>92</v>
      </c>
    </row>
    <row r="74" spans="2:18" ht="15.5" x14ac:dyDescent="0.35">
      <c r="C74" t="s">
        <v>93</v>
      </c>
    </row>
    <row r="75" spans="2:18" ht="15.5" x14ac:dyDescent="0.35">
      <c r="C75" t="s">
        <v>19</v>
      </c>
      <c r="D75" s="5">
        <v>610709600000</v>
      </c>
      <c r="E75" s="5">
        <v>554126337000</v>
      </c>
      <c r="F75" s="5">
        <v>489402173000</v>
      </c>
      <c r="G75" s="5">
        <v>457122317000</v>
      </c>
      <c r="I75" s="5">
        <v>554126337000</v>
      </c>
      <c r="J75" s="5">
        <v>473084134000</v>
      </c>
      <c r="K75" s="5">
        <v>409000607000</v>
      </c>
      <c r="L75" s="5">
        <v>571726884000</v>
      </c>
      <c r="M75" s="5">
        <v>655637033000</v>
      </c>
      <c r="N75" s="5">
        <v>576203979000</v>
      </c>
      <c r="O75" s="5">
        <v>466164401000</v>
      </c>
      <c r="P75" s="5">
        <v>334882693000</v>
      </c>
      <c r="Q75" s="5">
        <v>488588631000</v>
      </c>
      <c r="R75" s="5">
        <v>56206569000</v>
      </c>
    </row>
    <row r="76" spans="2:18" ht="15.5" x14ac:dyDescent="0.35">
      <c r="C76" t="s">
        <v>94</v>
      </c>
      <c r="D76" s="5">
        <v>370151823000</v>
      </c>
      <c r="E76" s="5">
        <v>360492066000</v>
      </c>
      <c r="F76" s="5">
        <v>183593006000</v>
      </c>
      <c r="G76" s="5">
        <v>225502471000</v>
      </c>
      <c r="I76" s="5">
        <v>360492066000</v>
      </c>
      <c r="J76" s="5">
        <v>397807950000</v>
      </c>
      <c r="K76" s="5">
        <v>42118970000</v>
      </c>
      <c r="L76" s="5">
        <v>122512366000</v>
      </c>
      <c r="M76" s="5">
        <v>65852766000</v>
      </c>
      <c r="N76" s="5">
        <v>133068615000</v>
      </c>
      <c r="O76" s="5">
        <v>116600029000</v>
      </c>
      <c r="P76" s="5">
        <v>233917508000</v>
      </c>
      <c r="Q76" s="5">
        <v>325113093000</v>
      </c>
      <c r="R76" s="5">
        <v>337935874000</v>
      </c>
    </row>
    <row r="77" spans="2:18" ht="15.5" x14ac:dyDescent="0.35">
      <c r="C77" t="s">
        <v>283</v>
      </c>
      <c r="L77" s="5">
        <v>69574568000</v>
      </c>
      <c r="M77" s="5">
        <v>867336000</v>
      </c>
      <c r="N77" s="5">
        <v>7883513000</v>
      </c>
      <c r="O77" s="5">
        <v>314415000</v>
      </c>
      <c r="P77" s="5">
        <v>144130000</v>
      </c>
      <c r="Q77" s="5">
        <v>907414000</v>
      </c>
      <c r="R77" s="5">
        <v>8071533000</v>
      </c>
    </row>
    <row r="78" spans="2:18" ht="15.5" x14ac:dyDescent="0.35">
      <c r="C78" t="s">
        <v>282</v>
      </c>
      <c r="R78" s="5">
        <v>29473317000</v>
      </c>
    </row>
    <row r="79" spans="2:18" ht="15.5" x14ac:dyDescent="0.35">
      <c r="C79" t="s">
        <v>284</v>
      </c>
      <c r="D79" s="5">
        <v>370151823000</v>
      </c>
      <c r="E79" s="5">
        <v>360492066000</v>
      </c>
      <c r="F79" s="5">
        <v>183593006000</v>
      </c>
      <c r="G79" s="5">
        <v>225502471000</v>
      </c>
      <c r="I79" s="5">
        <v>360492066000</v>
      </c>
      <c r="J79" s="5">
        <v>397807950000</v>
      </c>
      <c r="K79" s="5">
        <v>42118970000</v>
      </c>
      <c r="L79" s="5">
        <v>122512366000</v>
      </c>
      <c r="M79" s="5">
        <v>65852766000</v>
      </c>
      <c r="N79" s="5">
        <v>133068615000</v>
      </c>
      <c r="O79" s="5">
        <v>116600029000</v>
      </c>
      <c r="P79" s="5">
        <v>233917508000</v>
      </c>
      <c r="Q79" s="5">
        <v>325113093000</v>
      </c>
      <c r="R79" s="5">
        <v>337935874000</v>
      </c>
    </row>
    <row r="80" spans="2:18" ht="15.5" x14ac:dyDescent="0.35">
      <c r="C80" t="s">
        <v>95</v>
      </c>
      <c r="K80" s="5">
        <v>5640100000</v>
      </c>
      <c r="L80" s="5">
        <v>51330952000</v>
      </c>
      <c r="M80" s="5">
        <v>73490481000</v>
      </c>
      <c r="N80" s="5">
        <v>37900624000</v>
      </c>
      <c r="O80" s="5">
        <v>25284677000</v>
      </c>
      <c r="P80" s="5">
        <v>32500052000</v>
      </c>
      <c r="Q80" s="5">
        <v>2724854000</v>
      </c>
      <c r="R80" s="5">
        <v>96840036000</v>
      </c>
    </row>
    <row r="81" spans="3:18" ht="15.5" x14ac:dyDescent="0.35">
      <c r="C81" t="s">
        <v>285</v>
      </c>
      <c r="K81" s="5">
        <v>5640100000</v>
      </c>
      <c r="L81" s="5">
        <v>51330952000</v>
      </c>
      <c r="M81" s="5">
        <v>73490481000</v>
      </c>
      <c r="N81" s="5">
        <v>37900624000</v>
      </c>
      <c r="O81" s="5">
        <v>25284677000</v>
      </c>
      <c r="P81" s="5">
        <v>32500052000</v>
      </c>
      <c r="Q81" s="5">
        <v>2724854000</v>
      </c>
      <c r="R81" s="5">
        <v>96840036000</v>
      </c>
    </row>
    <row r="82" spans="3:18" ht="15.5" x14ac:dyDescent="0.35">
      <c r="C82" t="s">
        <v>96</v>
      </c>
      <c r="D82" s="5">
        <v>18771777000</v>
      </c>
      <c r="E82" s="5">
        <v>23227241000</v>
      </c>
      <c r="F82" s="5">
        <v>20495060000</v>
      </c>
      <c r="G82" s="5">
        <v>22841921000</v>
      </c>
      <c r="I82" s="5">
        <v>23227241000</v>
      </c>
      <c r="J82" s="5">
        <v>21596039000</v>
      </c>
      <c r="K82" s="5">
        <v>25072666000</v>
      </c>
      <c r="L82" s="5">
        <v>24066113000</v>
      </c>
      <c r="M82" s="5">
        <v>14139434000</v>
      </c>
      <c r="N82" s="5">
        <v>9200256000</v>
      </c>
      <c r="O82" s="5">
        <v>14371850000</v>
      </c>
      <c r="P82" s="5">
        <v>2524221000</v>
      </c>
    </row>
    <row r="83" spans="3:18" ht="15.5" x14ac:dyDescent="0.35">
      <c r="C83" t="s">
        <v>281</v>
      </c>
    </row>
    <row r="84" spans="3:18" ht="15.5" x14ac:dyDescent="0.35">
      <c r="C84" t="s">
        <v>77</v>
      </c>
      <c r="F84" s="5">
        <v>-1617838000</v>
      </c>
      <c r="G84" s="5">
        <v>-1617838000</v>
      </c>
      <c r="J84" s="5">
        <v>-1617838000</v>
      </c>
      <c r="K84" s="5">
        <v>-1617838000</v>
      </c>
      <c r="L84" s="5">
        <v>-1617838000</v>
      </c>
      <c r="M84" s="5">
        <v>-1617838000</v>
      </c>
      <c r="N84" s="5">
        <v>-1617838000</v>
      </c>
    </row>
    <row r="85" spans="3:18" ht="15.5" x14ac:dyDescent="0.35">
      <c r="C85" t="s">
        <v>98</v>
      </c>
      <c r="D85" s="5">
        <v>1094258652000</v>
      </c>
      <c r="E85" s="5">
        <v>1015317877000</v>
      </c>
      <c r="F85" s="5">
        <v>1022565292000</v>
      </c>
      <c r="G85" s="5">
        <v>1054602239000</v>
      </c>
      <c r="I85" s="5">
        <v>1015317877000</v>
      </c>
      <c r="J85" s="5">
        <v>938837610000</v>
      </c>
      <c r="K85" s="5">
        <v>889634394000</v>
      </c>
      <c r="L85" s="5">
        <v>919231604000</v>
      </c>
      <c r="M85" s="5">
        <v>854510663000</v>
      </c>
      <c r="N85" s="5">
        <v>824088586000</v>
      </c>
      <c r="O85" s="5">
        <v>762154003000</v>
      </c>
      <c r="P85" s="5">
        <v>741564016000</v>
      </c>
      <c r="Q85" s="5">
        <v>927845691000</v>
      </c>
      <c r="R85" s="5">
        <v>527232084000</v>
      </c>
    </row>
    <row r="86" spans="3:18" ht="15.5" x14ac:dyDescent="0.35">
      <c r="C86" t="s">
        <v>99</v>
      </c>
    </row>
    <row r="87" spans="3:18" ht="15.5" x14ac:dyDescent="0.35">
      <c r="C87" t="s">
        <v>287</v>
      </c>
      <c r="D87" s="5">
        <v>17296149000</v>
      </c>
      <c r="E87" s="5">
        <v>16962940000</v>
      </c>
      <c r="F87" s="5">
        <v>19595211000</v>
      </c>
      <c r="G87" s="5">
        <v>19499821000</v>
      </c>
      <c r="I87" s="5">
        <v>16962940000</v>
      </c>
      <c r="J87" s="5">
        <v>18986597000</v>
      </c>
      <c r="K87" s="5">
        <v>12986577000</v>
      </c>
      <c r="L87" s="5">
        <v>12663725000</v>
      </c>
      <c r="M87" s="5">
        <v>13808001000</v>
      </c>
      <c r="N87" s="5">
        <v>11897224000</v>
      </c>
      <c r="O87" s="5">
        <v>7484586000</v>
      </c>
      <c r="P87" s="5">
        <v>7529353000</v>
      </c>
      <c r="Q87" s="5">
        <v>6944629000</v>
      </c>
      <c r="R87" s="5">
        <v>8822430000</v>
      </c>
    </row>
    <row r="88" spans="3:18" ht="15.5" x14ac:dyDescent="0.35">
      <c r="C88" t="s">
        <v>101</v>
      </c>
      <c r="D88" s="5">
        <v>593697954000</v>
      </c>
      <c r="E88" s="5">
        <v>581022048000</v>
      </c>
      <c r="F88" s="5">
        <v>593609342000</v>
      </c>
      <c r="G88" s="5">
        <v>569711390000</v>
      </c>
      <c r="I88" s="5">
        <v>581022048000</v>
      </c>
      <c r="J88" s="5">
        <v>562431197000</v>
      </c>
      <c r="K88" s="5">
        <v>581005721000</v>
      </c>
      <c r="L88" s="5">
        <v>538124122000</v>
      </c>
      <c r="M88" s="5">
        <v>510624884000</v>
      </c>
      <c r="N88" s="5">
        <v>511214319000</v>
      </c>
      <c r="O88" s="5">
        <v>485569453000</v>
      </c>
      <c r="P88" s="5">
        <v>372953588000</v>
      </c>
      <c r="Q88" s="5">
        <v>366543285000</v>
      </c>
      <c r="R88" s="5">
        <v>24900105000</v>
      </c>
    </row>
    <row r="89" spans="3:18" ht="15.5" x14ac:dyDescent="0.35">
      <c r="C89" t="s">
        <v>103</v>
      </c>
      <c r="D89" s="5">
        <v>695584457000</v>
      </c>
      <c r="E89" s="5">
        <v>699199563000</v>
      </c>
      <c r="F89" s="5">
        <v>688912542000</v>
      </c>
      <c r="G89" s="5">
        <v>682925074000</v>
      </c>
      <c r="I89" s="5">
        <v>699199563000</v>
      </c>
      <c r="J89" s="5">
        <v>711143405000</v>
      </c>
      <c r="K89" s="5">
        <v>632500254000</v>
      </c>
      <c r="L89" s="5">
        <v>568976462000</v>
      </c>
      <c r="M89" s="5">
        <v>573364344000</v>
      </c>
      <c r="N89" s="5">
        <v>584201398000</v>
      </c>
      <c r="O89" s="5">
        <v>517150587000</v>
      </c>
      <c r="P89" s="5">
        <v>417629773000</v>
      </c>
      <c r="Q89" s="5">
        <v>428502079000</v>
      </c>
      <c r="R89" s="5">
        <v>71138111000</v>
      </c>
    </row>
    <row r="90" spans="3:18" ht="15.5" x14ac:dyDescent="0.35">
      <c r="C90" t="s">
        <v>104</v>
      </c>
      <c r="D90" s="5">
        <v>1789843109000</v>
      </c>
      <c r="E90" s="5">
        <v>1714517440000</v>
      </c>
      <c r="F90" s="5">
        <v>1711477834000</v>
      </c>
      <c r="G90" s="5">
        <v>1737527313000</v>
      </c>
      <c r="I90" s="5">
        <v>1714517440000</v>
      </c>
      <c r="J90" s="5">
        <v>1649981015000</v>
      </c>
      <c r="K90" s="5">
        <v>1522134648000</v>
      </c>
      <c r="L90" s="5">
        <v>1488208066000</v>
      </c>
      <c r="M90" s="5">
        <v>1427875007000</v>
      </c>
      <c r="N90" s="5">
        <v>1408289984000</v>
      </c>
      <c r="O90" s="5">
        <v>1279304590000</v>
      </c>
      <c r="P90" s="5">
        <v>1159193789000</v>
      </c>
      <c r="Q90" s="5">
        <v>1356347770000</v>
      </c>
      <c r="R90" s="5">
        <v>598370195000</v>
      </c>
    </row>
    <row r="91" spans="3:18" ht="15.5" x14ac:dyDescent="0.35">
      <c r="C91" t="s">
        <v>105</v>
      </c>
    </row>
    <row r="92" spans="3:18" ht="15.5" x14ac:dyDescent="0.35">
      <c r="C92" t="s">
        <v>106</v>
      </c>
    </row>
    <row r="93" spans="3:18" ht="15.5" x14ac:dyDescent="0.35">
      <c r="C93" t="s">
        <v>107</v>
      </c>
      <c r="D93" s="5">
        <v>381534342000</v>
      </c>
      <c r="E93" s="5">
        <v>350802317000</v>
      </c>
      <c r="F93" s="5">
        <v>386808782000</v>
      </c>
      <c r="G93" s="5">
        <v>351656662000</v>
      </c>
      <c r="I93" s="5">
        <v>350802317000</v>
      </c>
      <c r="J93" s="5">
        <v>354135181000</v>
      </c>
      <c r="K93" s="5">
        <v>274584828000</v>
      </c>
      <c r="L93" s="5">
        <v>291390718000</v>
      </c>
      <c r="M93" s="5">
        <v>267260724000</v>
      </c>
      <c r="N93" s="5">
        <v>293766118000</v>
      </c>
      <c r="O93" s="5">
        <v>199892353000</v>
      </c>
      <c r="P93" s="5">
        <v>118037677000</v>
      </c>
      <c r="Q93" s="5">
        <v>352326409000</v>
      </c>
      <c r="R93" s="5">
        <v>261635773000</v>
      </c>
    </row>
    <row r="94" spans="3:18" ht="15.5" x14ac:dyDescent="0.35">
      <c r="C94" t="s">
        <v>108</v>
      </c>
    </row>
    <row r="95" spans="3:18" ht="15.5" x14ac:dyDescent="0.35">
      <c r="C95" t="s">
        <v>289</v>
      </c>
      <c r="D95" s="5">
        <v>48382631000</v>
      </c>
      <c r="E95" s="5">
        <v>25744401000</v>
      </c>
      <c r="F95" s="5">
        <v>48521893000</v>
      </c>
      <c r="G95" s="5">
        <v>83352119000</v>
      </c>
      <c r="I95" s="5">
        <v>25744401000</v>
      </c>
      <c r="J95" s="5">
        <v>29375989000</v>
      </c>
      <c r="K95" s="5">
        <v>22559170000</v>
      </c>
      <c r="L95" s="5">
        <v>54103944000</v>
      </c>
      <c r="M95" s="5">
        <v>76499085000</v>
      </c>
      <c r="N95" s="5">
        <v>47085302000</v>
      </c>
      <c r="O95" s="5">
        <v>38356825000</v>
      </c>
      <c r="P95" s="5">
        <v>30554432000</v>
      </c>
      <c r="Q95" s="5">
        <v>6802060000</v>
      </c>
      <c r="R95" s="5">
        <v>123055554000</v>
      </c>
    </row>
    <row r="96" spans="3:18" ht="15.5" x14ac:dyDescent="0.35">
      <c r="C96" t="s">
        <v>109</v>
      </c>
    </row>
    <row r="97" spans="3:18" ht="15.5" x14ac:dyDescent="0.35">
      <c r="C97" t="s">
        <v>290</v>
      </c>
      <c r="L97" s="5">
        <v>69574568000</v>
      </c>
      <c r="M97" s="5">
        <v>867336000</v>
      </c>
      <c r="N97" s="5">
        <v>7883513000</v>
      </c>
      <c r="O97" s="5">
        <v>314415000</v>
      </c>
      <c r="P97" s="5">
        <v>144130000</v>
      </c>
      <c r="Q97" s="5">
        <v>907414000</v>
      </c>
      <c r="R97" s="5">
        <v>37544850000</v>
      </c>
    </row>
    <row r="98" spans="3:18" ht="15.5" x14ac:dyDescent="0.35">
      <c r="C98" t="s">
        <v>111</v>
      </c>
      <c r="D98" s="5">
        <v>224129005000</v>
      </c>
      <c r="E98" s="5">
        <v>201638099000</v>
      </c>
      <c r="F98" s="5">
        <v>219216844000</v>
      </c>
      <c r="G98" s="5">
        <v>176979646000</v>
      </c>
      <c r="I98" s="5">
        <v>201638099000</v>
      </c>
      <c r="J98" s="5">
        <v>185986435000</v>
      </c>
      <c r="K98" s="5">
        <v>174839605000</v>
      </c>
      <c r="L98" s="5">
        <v>142190584000</v>
      </c>
      <c r="M98" s="5">
        <v>142740411000</v>
      </c>
      <c r="N98" s="5">
        <v>193340338000</v>
      </c>
      <c r="O98" s="5">
        <v>138607341000</v>
      </c>
      <c r="P98" s="5">
        <v>79255773000</v>
      </c>
      <c r="Q98" s="5">
        <v>91506134000</v>
      </c>
      <c r="R98" s="5">
        <v>88761897000</v>
      </c>
    </row>
    <row r="99" spans="3:18" ht="15.5" x14ac:dyDescent="0.35">
      <c r="C99" t="s">
        <v>110</v>
      </c>
      <c r="D99" s="5">
        <v>40010463000</v>
      </c>
      <c r="E99" s="5">
        <v>16132985000</v>
      </c>
      <c r="F99" s="5">
        <v>72656385000</v>
      </c>
      <c r="G99" s="5">
        <v>32539481000</v>
      </c>
      <c r="I99" s="5">
        <v>16132985000</v>
      </c>
      <c r="J99" s="5">
        <v>21318132000</v>
      </c>
      <c r="K99" s="5">
        <v>9224532000</v>
      </c>
      <c r="L99" s="5">
        <v>9177645000</v>
      </c>
      <c r="M99" s="5">
        <v>13290149000</v>
      </c>
      <c r="N99" s="5">
        <v>11450993000</v>
      </c>
      <c r="O99" s="5">
        <v>9913211000</v>
      </c>
      <c r="P99" s="5">
        <v>7849603000</v>
      </c>
      <c r="Q99" s="5">
        <v>10328102000</v>
      </c>
      <c r="R99" s="5">
        <v>10058654000</v>
      </c>
    </row>
    <row r="100" spans="3:18" ht="15.5" x14ac:dyDescent="0.35">
      <c r="C100" t="s">
        <v>116</v>
      </c>
      <c r="D100" s="5">
        <v>2940708000</v>
      </c>
      <c r="E100" s="5">
        <v>3920945000</v>
      </c>
      <c r="G100" s="5">
        <v>6735657000</v>
      </c>
      <c r="I100" s="5">
        <v>3920945000</v>
      </c>
      <c r="J100" s="5">
        <v>6735657000</v>
      </c>
      <c r="K100" s="5">
        <v>7030080000</v>
      </c>
      <c r="L100" s="5">
        <v>297942000</v>
      </c>
      <c r="M100" s="5">
        <v>4201366000</v>
      </c>
      <c r="N100" s="5">
        <v>22876815000</v>
      </c>
    </row>
    <row r="101" spans="3:18" ht="15.5" x14ac:dyDescent="0.35">
      <c r="C101" t="s">
        <v>117</v>
      </c>
      <c r="D101" s="5">
        <v>2940708000</v>
      </c>
      <c r="E101" s="5">
        <v>3920945000</v>
      </c>
      <c r="G101" s="5">
        <v>6735657000</v>
      </c>
      <c r="I101" s="5">
        <v>3920945000</v>
      </c>
      <c r="J101" s="5">
        <v>6735657000</v>
      </c>
      <c r="K101" s="5">
        <v>7030080000</v>
      </c>
      <c r="L101" s="5">
        <v>297942000</v>
      </c>
      <c r="M101" s="5">
        <v>4201366000</v>
      </c>
      <c r="N101" s="5">
        <v>22876815000</v>
      </c>
    </row>
    <row r="102" spans="3:18" ht="15.5" x14ac:dyDescent="0.35">
      <c r="C102" t="s">
        <v>121</v>
      </c>
      <c r="D102" s="5">
        <v>384475050000</v>
      </c>
      <c r="E102" s="5">
        <v>354723262000</v>
      </c>
      <c r="F102" s="5">
        <v>386808782000</v>
      </c>
      <c r="G102" s="5">
        <v>358392319000</v>
      </c>
      <c r="I102" s="5">
        <v>354723262000</v>
      </c>
      <c r="J102" s="5">
        <v>360870838000</v>
      </c>
      <c r="K102" s="5">
        <v>281614908000</v>
      </c>
      <c r="L102" s="5">
        <v>291688660000</v>
      </c>
      <c r="M102" s="5">
        <v>271462090000</v>
      </c>
      <c r="N102" s="5">
        <v>316642933000</v>
      </c>
      <c r="O102" s="5">
        <v>199892353000</v>
      </c>
      <c r="P102" s="5">
        <v>118037677000</v>
      </c>
      <c r="Q102" s="5">
        <v>352326409000</v>
      </c>
      <c r="R102" s="5">
        <v>261635773000</v>
      </c>
    </row>
    <row r="103" spans="3:18" ht="15.5" x14ac:dyDescent="0.35">
      <c r="C103" t="s">
        <v>122</v>
      </c>
    </row>
    <row r="104" spans="3:18" ht="15.5" x14ac:dyDescent="0.35">
      <c r="C104" t="s">
        <v>123</v>
      </c>
      <c r="D104" s="5">
        <v>528481110000</v>
      </c>
      <c r="E104" s="5">
        <v>528481110000</v>
      </c>
      <c r="F104" s="5">
        <v>528481110000</v>
      </c>
      <c r="G104" s="5">
        <v>528481110000</v>
      </c>
      <c r="I104" s="5">
        <v>528481110000</v>
      </c>
      <c r="J104" s="5">
        <v>528481110000</v>
      </c>
      <c r="K104" s="5">
        <v>528481110000</v>
      </c>
      <c r="L104" s="5">
        <v>528481110000</v>
      </c>
      <c r="M104" s="5">
        <v>528481110000</v>
      </c>
      <c r="N104" s="5">
        <v>528481110000</v>
      </c>
      <c r="O104" s="5">
        <v>846462285000</v>
      </c>
      <c r="P104" s="5">
        <v>528481110000</v>
      </c>
      <c r="Q104" s="5">
        <v>528481110000</v>
      </c>
      <c r="R104" s="5">
        <v>58000000000</v>
      </c>
    </row>
    <row r="105" spans="3:18" ht="15.5" x14ac:dyDescent="0.35">
      <c r="C105" t="s">
        <v>124</v>
      </c>
      <c r="D105" s="5">
        <v>318975899000</v>
      </c>
      <c r="E105" s="5">
        <v>318975899000</v>
      </c>
      <c r="F105" s="5">
        <v>317981175000</v>
      </c>
      <c r="G105" s="5">
        <v>317981175000</v>
      </c>
      <c r="I105" s="5">
        <v>318975899000</v>
      </c>
      <c r="J105" s="5">
        <v>317981175000</v>
      </c>
      <c r="K105" s="5">
        <v>317981175000</v>
      </c>
      <c r="L105" s="5">
        <v>317981175000</v>
      </c>
      <c r="M105" s="5">
        <v>317981175000</v>
      </c>
      <c r="N105" s="5">
        <v>317981175000</v>
      </c>
      <c r="P105" s="5">
        <v>317981175000</v>
      </c>
      <c r="Q105" s="5">
        <v>317981175000</v>
      </c>
    </row>
    <row r="106" spans="3:18" ht="15.5" x14ac:dyDescent="0.35">
      <c r="C106" t="s">
        <v>125</v>
      </c>
      <c r="D106" s="5">
        <v>557911050000</v>
      </c>
      <c r="E106" s="5">
        <v>512337169000</v>
      </c>
      <c r="F106" s="5">
        <v>479824605000</v>
      </c>
      <c r="G106" s="5">
        <v>534290547000</v>
      </c>
      <c r="I106" s="5">
        <v>512337169000</v>
      </c>
      <c r="J106" s="5">
        <v>444265730000</v>
      </c>
      <c r="K106" s="5">
        <v>395675293000</v>
      </c>
      <c r="L106" s="5">
        <v>351674959000</v>
      </c>
      <c r="M106" s="5">
        <v>311568470000</v>
      </c>
      <c r="N106" s="5">
        <v>246802604000</v>
      </c>
      <c r="O106" s="5">
        <v>232949952000</v>
      </c>
      <c r="P106" s="5">
        <v>194693827000</v>
      </c>
      <c r="Q106" s="5">
        <v>157559076000</v>
      </c>
      <c r="R106" s="5">
        <v>278734422000</v>
      </c>
    </row>
    <row r="107" spans="3:18" ht="15.5" x14ac:dyDescent="0.35">
      <c r="C107" t="s">
        <v>294</v>
      </c>
      <c r="D107" s="5">
        <v>163856958000</v>
      </c>
      <c r="E107" s="5">
        <v>163856958000</v>
      </c>
      <c r="F107" s="5">
        <v>163856957000</v>
      </c>
      <c r="G107" s="5">
        <v>163856957000</v>
      </c>
      <c r="I107" s="5">
        <v>163856958000</v>
      </c>
      <c r="J107" s="5">
        <v>158421458000</v>
      </c>
      <c r="K107" s="5">
        <v>96758091000</v>
      </c>
      <c r="L107" s="5">
        <v>96758091000</v>
      </c>
      <c r="M107" s="5">
        <v>69457305000</v>
      </c>
      <c r="N107" s="5">
        <v>53441437000</v>
      </c>
      <c r="O107" s="5">
        <v>31006515000</v>
      </c>
      <c r="P107" s="5">
        <v>29550370000</v>
      </c>
      <c r="Q107" s="5">
        <v>27142029000</v>
      </c>
      <c r="R107" s="5">
        <v>20077924000</v>
      </c>
    </row>
    <row r="108" spans="3:18" ht="15.5" x14ac:dyDescent="0.35">
      <c r="C108" t="s">
        <v>295</v>
      </c>
      <c r="D108" s="5">
        <v>394054092000</v>
      </c>
      <c r="E108" s="5">
        <v>348480211000</v>
      </c>
      <c r="F108" s="5">
        <v>315967648000</v>
      </c>
      <c r="G108" s="5">
        <v>370433590000</v>
      </c>
      <c r="I108" s="5">
        <v>348480211000</v>
      </c>
      <c r="J108" s="5">
        <v>285844272000</v>
      </c>
      <c r="K108" s="5">
        <v>298917202000</v>
      </c>
      <c r="L108" s="5">
        <v>254916868000</v>
      </c>
      <c r="M108" s="5">
        <v>242111165000</v>
      </c>
      <c r="N108" s="5">
        <v>193361167000</v>
      </c>
      <c r="O108" s="5">
        <v>201943437000</v>
      </c>
      <c r="P108" s="5">
        <v>165143457000</v>
      </c>
      <c r="Q108" s="5">
        <v>130417047000</v>
      </c>
      <c r="R108" s="5">
        <v>258656498000</v>
      </c>
    </row>
    <row r="109" spans="3:18" ht="15.5" x14ac:dyDescent="0.35">
      <c r="C109" t="s">
        <v>296</v>
      </c>
      <c r="D109" s="5">
        <v>557911050000</v>
      </c>
      <c r="E109" s="5">
        <v>512337169000</v>
      </c>
      <c r="F109" s="5">
        <v>479824605000</v>
      </c>
      <c r="G109" s="5">
        <v>534290547000</v>
      </c>
      <c r="I109" s="5">
        <v>512337169000</v>
      </c>
      <c r="J109" s="5">
        <v>444265730000</v>
      </c>
      <c r="K109" s="5">
        <v>395675293000</v>
      </c>
      <c r="L109" s="5">
        <v>351674959000</v>
      </c>
      <c r="M109" s="5">
        <v>311568470000</v>
      </c>
      <c r="N109" s="5">
        <v>246802604000</v>
      </c>
      <c r="O109" s="5">
        <v>232949952000</v>
      </c>
      <c r="P109" s="5">
        <v>194693827000</v>
      </c>
      <c r="Q109" s="5">
        <v>157559076000</v>
      </c>
      <c r="R109" s="5">
        <v>278734422000</v>
      </c>
    </row>
    <row r="110" spans="3:18" ht="15.5" x14ac:dyDescent="0.35">
      <c r="C110" t="s">
        <v>9</v>
      </c>
      <c r="D110" s="5">
        <v>1405368059000</v>
      </c>
      <c r="E110" s="5">
        <v>1359794178000</v>
      </c>
      <c r="F110" s="5">
        <v>1324669052000</v>
      </c>
      <c r="G110" s="5">
        <v>1379134994000</v>
      </c>
      <c r="I110" s="5">
        <v>1359794178000</v>
      </c>
      <c r="J110" s="5">
        <v>1289110177000</v>
      </c>
      <c r="K110" s="5">
        <v>1240519740000</v>
      </c>
      <c r="L110" s="5">
        <v>1196519406000</v>
      </c>
      <c r="M110" s="5">
        <v>1156412917000</v>
      </c>
      <c r="N110" s="5">
        <v>1091647051000</v>
      </c>
      <c r="O110" s="5">
        <v>1079412237000</v>
      </c>
      <c r="P110" s="5">
        <v>1041156112000</v>
      </c>
      <c r="Q110" s="5">
        <v>1004021361000</v>
      </c>
      <c r="R110" s="5">
        <v>336734422000</v>
      </c>
    </row>
    <row r="111" spans="3:18" ht="15.5" x14ac:dyDescent="0.35">
      <c r="C111" t="s">
        <v>126</v>
      </c>
      <c r="D111" s="5">
        <v>1789843109000</v>
      </c>
      <c r="E111" s="5">
        <v>1714517440000</v>
      </c>
      <c r="F111" s="5">
        <v>1711477834000</v>
      </c>
      <c r="G111" s="5">
        <v>1737527313000</v>
      </c>
      <c r="I111" s="5">
        <v>1714517440000</v>
      </c>
      <c r="J111" s="5">
        <v>1649981015000</v>
      </c>
      <c r="K111" s="5">
        <v>1522134648000</v>
      </c>
      <c r="L111" s="5">
        <v>1488208066000</v>
      </c>
      <c r="M111" s="5">
        <v>1427875007000</v>
      </c>
      <c r="N111" s="5">
        <v>1408289984000</v>
      </c>
      <c r="O111" s="5">
        <v>1279304590000</v>
      </c>
      <c r="P111" s="5">
        <v>1159193789000</v>
      </c>
      <c r="Q111" s="5">
        <v>1356347770000</v>
      </c>
      <c r="R111" s="5">
        <v>598370195000</v>
      </c>
    </row>
    <row r="112" spans="3:18" ht="15.5" x14ac:dyDescent="0.35">
      <c r="C112" t="s">
        <v>127</v>
      </c>
      <c r="D112" s="5">
        <v>5284811100</v>
      </c>
      <c r="E112" s="5">
        <v>5284811100</v>
      </c>
      <c r="F112" s="5">
        <v>5284811100</v>
      </c>
      <c r="G112" s="5">
        <v>5284811100</v>
      </c>
      <c r="I112" s="5">
        <v>5284811100</v>
      </c>
      <c r="J112" s="5">
        <v>5284811100</v>
      </c>
      <c r="K112" s="5">
        <v>5284811100</v>
      </c>
      <c r="L112" s="5">
        <v>5284811100</v>
      </c>
      <c r="M112" s="5">
        <v>5284811100</v>
      </c>
      <c r="N112" s="5">
        <v>5284811100</v>
      </c>
      <c r="O112" s="5">
        <v>5284811100</v>
      </c>
      <c r="P112" s="5">
        <v>5284811100</v>
      </c>
      <c r="Q112" s="5">
        <v>5284811100</v>
      </c>
      <c r="R112" s="5">
        <v>5284811100</v>
      </c>
    </row>
    <row r="114" spans="2:18" ht="15.5" x14ac:dyDescent="0.35">
      <c r="B114" t="s">
        <v>128</v>
      </c>
      <c r="C114" t="s">
        <v>129</v>
      </c>
      <c r="D114" s="5">
        <v>102094067000</v>
      </c>
      <c r="E114" s="5">
        <v>152712501000</v>
      </c>
      <c r="F114" s="5">
        <v>158730820000</v>
      </c>
      <c r="G114" s="5">
        <v>-30626636000</v>
      </c>
      <c r="I114" s="5">
        <v>355728037000</v>
      </c>
      <c r="J114" s="5">
        <v>329456805000</v>
      </c>
      <c r="K114" s="5">
        <v>-16058379000</v>
      </c>
      <c r="L114" s="5">
        <v>124888050000</v>
      </c>
      <c r="M114" s="5">
        <v>303448102000</v>
      </c>
      <c r="N114" s="5">
        <v>225575377000</v>
      </c>
      <c r="O114" s="5">
        <v>247606987000</v>
      </c>
      <c r="P114" s="5">
        <v>157283623000</v>
      </c>
      <c r="Q114" s="5">
        <v>-7149763000</v>
      </c>
      <c r="R114" s="5">
        <v>34817196000</v>
      </c>
    </row>
    <row r="115" spans="2:18" ht="15.5" x14ac:dyDescent="0.35">
      <c r="C115" t="s">
        <v>298</v>
      </c>
      <c r="D115" s="5">
        <v>329564854000</v>
      </c>
      <c r="E115" s="5">
        <v>365400658000</v>
      </c>
      <c r="F115" s="5">
        <v>486191237000</v>
      </c>
      <c r="G115" s="5">
        <v>264598212000</v>
      </c>
      <c r="I115" s="5">
        <v>1511184761000</v>
      </c>
      <c r="J115" s="5">
        <v>1341667290000</v>
      </c>
      <c r="K115" s="5">
        <v>987801421000</v>
      </c>
      <c r="L115" s="5">
        <v>876576702000</v>
      </c>
      <c r="M115" s="5">
        <v>861063737000</v>
      </c>
      <c r="N115" s="5">
        <v>681496226000</v>
      </c>
      <c r="O115" s="5">
        <v>787434520000</v>
      </c>
      <c r="P115" s="5">
        <v>842401680000</v>
      </c>
      <c r="Q115" s="5">
        <v>741133743000</v>
      </c>
      <c r="R115" s="5">
        <v>823387487000</v>
      </c>
    </row>
    <row r="116" spans="2:18" ht="15.5" x14ac:dyDescent="0.35">
      <c r="C116" t="s">
        <v>300</v>
      </c>
      <c r="D116" s="5">
        <v>-201955943000</v>
      </c>
      <c r="E116" s="5">
        <v>-271329065000</v>
      </c>
      <c r="F116" s="5">
        <v>-292349053000</v>
      </c>
      <c r="G116" s="5">
        <v>-249114339000</v>
      </c>
      <c r="I116" s="5">
        <v>-1114132758000</v>
      </c>
      <c r="J116" s="5">
        <v>-915789555000</v>
      </c>
      <c r="K116" s="5">
        <v>-940642427000</v>
      </c>
      <c r="L116" s="5">
        <v>-662594158000</v>
      </c>
      <c r="M116" s="5">
        <v>-396110993000</v>
      </c>
      <c r="N116" s="5">
        <v>-321094037000</v>
      </c>
      <c r="O116" s="5">
        <v>-360911104000</v>
      </c>
      <c r="P116" s="5">
        <v>-426118352000</v>
      </c>
      <c r="Q116" s="5">
        <v>-513701640000</v>
      </c>
      <c r="R116" s="5">
        <v>-368670123000</v>
      </c>
    </row>
    <row r="117" spans="2:18" ht="15.5" x14ac:dyDescent="0.35">
      <c r="C117" t="s">
        <v>509</v>
      </c>
      <c r="D117" s="5">
        <v>-22806319000</v>
      </c>
      <c r="E117" s="5">
        <v>-34012468000</v>
      </c>
      <c r="F117" s="5">
        <v>-23260874000</v>
      </c>
      <c r="G117" s="5">
        <v>-29733741000</v>
      </c>
      <c r="I117" s="5">
        <v>-108629231000</v>
      </c>
      <c r="J117" s="5">
        <v>-119513351000</v>
      </c>
      <c r="K117" s="5">
        <v>-151985596000</v>
      </c>
      <c r="L117" s="5">
        <v>-142831026000</v>
      </c>
      <c r="M117" s="5">
        <v>-139148807000</v>
      </c>
      <c r="N117" s="5">
        <v>-124321845000</v>
      </c>
      <c r="O117" s="5">
        <v>-185318252000</v>
      </c>
      <c r="P117" s="5">
        <v>-182150852000</v>
      </c>
      <c r="Q117" s="5">
        <v>-164207474000</v>
      </c>
      <c r="R117" s="5">
        <v>-205981047000</v>
      </c>
    </row>
    <row r="118" spans="2:18" ht="15.5" x14ac:dyDescent="0.35">
      <c r="C118" t="s">
        <v>598</v>
      </c>
      <c r="D118" s="5">
        <v>-10161248000</v>
      </c>
      <c r="E118" s="5">
        <v>40321321000</v>
      </c>
      <c r="F118" s="5">
        <v>-16520082000</v>
      </c>
      <c r="G118" s="5">
        <v>-21131464000</v>
      </c>
      <c r="K118" s="5">
        <v>17994078000</v>
      </c>
      <c r="L118" s="5">
        <v>17208810000</v>
      </c>
      <c r="M118" s="5">
        <v>3257691000</v>
      </c>
      <c r="N118" s="5">
        <v>-21267293000</v>
      </c>
      <c r="O118" s="5">
        <v>-29954230000</v>
      </c>
      <c r="P118" s="5">
        <v>-38338724000</v>
      </c>
      <c r="Q118" s="5">
        <v>-76754189000</v>
      </c>
      <c r="R118" s="5">
        <v>-131794518000</v>
      </c>
    </row>
    <row r="119" spans="2:18" ht="15.5" x14ac:dyDescent="0.35">
      <c r="C119" t="s">
        <v>351</v>
      </c>
      <c r="E119" s="5">
        <v>47643169000</v>
      </c>
      <c r="I119" s="5">
        <v>47643169000</v>
      </c>
    </row>
    <row r="120" spans="2:18" ht="15.5" x14ac:dyDescent="0.35">
      <c r="C120" t="s">
        <v>685</v>
      </c>
    </row>
    <row r="121" spans="2:18" ht="15.5" x14ac:dyDescent="0.35">
      <c r="C121" t="s">
        <v>827</v>
      </c>
      <c r="D121" s="5">
        <v>4869693000</v>
      </c>
      <c r="E121" s="5">
        <v>2409119000</v>
      </c>
      <c r="F121" s="5">
        <v>4687706000</v>
      </c>
      <c r="G121" s="5">
        <v>4756577000</v>
      </c>
      <c r="I121" s="5">
        <v>17405669000</v>
      </c>
      <c r="J121" s="5">
        <v>16168375000</v>
      </c>
      <c r="K121" s="5">
        <v>14958550000</v>
      </c>
      <c r="L121" s="5">
        <v>14141731000</v>
      </c>
      <c r="M121" s="5">
        <v>14976646000</v>
      </c>
      <c r="N121" s="5">
        <v>27137169000</v>
      </c>
      <c r="O121" s="5">
        <v>23911370000</v>
      </c>
      <c r="P121" s="5">
        <v>18619865000</v>
      </c>
      <c r="Q121" s="5">
        <v>1135891000</v>
      </c>
      <c r="R121" s="5">
        <v>845880000</v>
      </c>
    </row>
    <row r="122" spans="2:18" ht="15.5" x14ac:dyDescent="0.35">
      <c r="C122" t="s">
        <v>511</v>
      </c>
      <c r="E122" s="5">
        <v>-10457000</v>
      </c>
      <c r="F122" s="5">
        <v>-18114000</v>
      </c>
      <c r="G122" s="5">
        <v>-5226000</v>
      </c>
      <c r="I122" s="5">
        <v>-33797000</v>
      </c>
      <c r="J122" s="5">
        <v>-15131000</v>
      </c>
      <c r="K122" s="5">
        <v>-56440000</v>
      </c>
      <c r="L122" s="5">
        <v>-522615000</v>
      </c>
      <c r="M122" s="5">
        <v>-24560000</v>
      </c>
      <c r="N122" s="5">
        <v>-59442000</v>
      </c>
      <c r="O122" s="5">
        <v>-154917000</v>
      </c>
      <c r="P122" s="5">
        <v>-208898000</v>
      </c>
      <c r="Q122" s="5">
        <v>-83068000</v>
      </c>
      <c r="R122" s="5">
        <v>-106008000</v>
      </c>
    </row>
    <row r="123" spans="2:18" ht="15.5" x14ac:dyDescent="0.35">
      <c r="C123" t="s">
        <v>981</v>
      </c>
      <c r="E123" s="5">
        <v>92000000</v>
      </c>
      <c r="I123" s="5">
        <v>92000000</v>
      </c>
      <c r="J123" s="5">
        <v>-42738000</v>
      </c>
    </row>
    <row r="124" spans="2:18" ht="15.5" x14ac:dyDescent="0.35">
      <c r="C124" t="s">
        <v>413</v>
      </c>
      <c r="D124" s="5">
        <v>2583030000</v>
      </c>
      <c r="E124" s="5">
        <v>2198224000</v>
      </c>
      <c r="G124" s="5">
        <v>3345000</v>
      </c>
      <c r="I124" s="5">
        <v>2198224000</v>
      </c>
      <c r="J124" s="5">
        <v>6981915000</v>
      </c>
      <c r="K124" s="5">
        <v>55872035000</v>
      </c>
      <c r="L124" s="5">
        <v>22908606000</v>
      </c>
      <c r="M124" s="5">
        <v>-40565612000</v>
      </c>
      <c r="N124" s="5">
        <v>-16315401000</v>
      </c>
      <c r="O124" s="5">
        <v>12599600000</v>
      </c>
      <c r="P124" s="5">
        <v>-56921096000</v>
      </c>
      <c r="Q124" s="5">
        <v>5326974000</v>
      </c>
      <c r="R124" s="5">
        <v>-82864475000</v>
      </c>
    </row>
    <row r="125" spans="2:18" ht="15.5" x14ac:dyDescent="0.35">
      <c r="C125" t="s">
        <v>281</v>
      </c>
    </row>
    <row r="126" spans="2:18" ht="15.5" x14ac:dyDescent="0.35">
      <c r="C126" t="s">
        <v>152</v>
      </c>
      <c r="D126" s="5">
        <v>-45510804000</v>
      </c>
      <c r="E126" s="5">
        <v>-64120409000</v>
      </c>
      <c r="F126" s="5">
        <v>-123648241000</v>
      </c>
      <c r="G126" s="5">
        <v>-37187707000</v>
      </c>
      <c r="I126" s="5">
        <v>-244975358000</v>
      </c>
      <c r="J126" s="5">
        <v>-239041305000</v>
      </c>
      <c r="K126" s="5">
        <v>-132145712000</v>
      </c>
      <c r="L126" s="5">
        <v>-205372586000</v>
      </c>
      <c r="M126" s="5">
        <v>-117474147000</v>
      </c>
      <c r="N126" s="5">
        <v>-113752033000</v>
      </c>
      <c r="O126" s="5">
        <v>-39600629000</v>
      </c>
      <c r="P126" s="5">
        <v>-275976630000</v>
      </c>
      <c r="Q126" s="5">
        <v>439531825000</v>
      </c>
      <c r="R126" s="5">
        <v>-66609433000</v>
      </c>
    </row>
    <row r="127" spans="2:18" ht="15.5" x14ac:dyDescent="0.35">
      <c r="C127" t="s">
        <v>142</v>
      </c>
      <c r="E127" s="5">
        <v>-23867928000</v>
      </c>
      <c r="F127" s="5">
        <v>-2802723000</v>
      </c>
      <c r="G127" s="5">
        <v>-3039825000</v>
      </c>
      <c r="I127" s="5">
        <v>-29710476000</v>
      </c>
      <c r="J127" s="5">
        <v>-26147743000</v>
      </c>
      <c r="K127" s="5">
        <v>-14522186000</v>
      </c>
      <c r="L127" s="5">
        <v>-3425613000</v>
      </c>
      <c r="M127" s="5">
        <v>-106540901000</v>
      </c>
      <c r="N127" s="5">
        <v>-1783766000</v>
      </c>
      <c r="O127" s="5">
        <v>-76724650000</v>
      </c>
      <c r="P127" s="5">
        <v>-35012931000</v>
      </c>
    </row>
    <row r="128" spans="2:18" ht="15.5" x14ac:dyDescent="0.35">
      <c r="C128" t="s">
        <v>151</v>
      </c>
      <c r="E128" s="5">
        <v>-23867928000</v>
      </c>
      <c r="F128" s="5">
        <v>-2802723000</v>
      </c>
      <c r="G128" s="5">
        <v>-3039825000</v>
      </c>
      <c r="I128" s="5">
        <v>-29710476000</v>
      </c>
      <c r="J128" s="5">
        <v>-26147743000</v>
      </c>
      <c r="K128" s="5">
        <v>-14522186000</v>
      </c>
      <c r="L128" s="5">
        <v>-3425613000</v>
      </c>
      <c r="M128" s="5">
        <v>-106540901000</v>
      </c>
      <c r="N128" s="5">
        <v>-1783766000</v>
      </c>
      <c r="O128" s="5">
        <v>-76724650000</v>
      </c>
      <c r="P128" s="5">
        <v>-35012931000</v>
      </c>
    </row>
    <row r="129" spans="2:18" ht="15.5" x14ac:dyDescent="0.35">
      <c r="C129" t="s">
        <v>982</v>
      </c>
    </row>
    <row r="130" spans="2:18" ht="15.5" x14ac:dyDescent="0.35">
      <c r="C130" t="s">
        <v>153</v>
      </c>
      <c r="D130" s="5">
        <v>-45510804000</v>
      </c>
      <c r="E130" s="5">
        <v>-64120409000</v>
      </c>
      <c r="F130" s="5">
        <v>-123648241000</v>
      </c>
      <c r="G130" s="5">
        <v>-37187707000</v>
      </c>
      <c r="I130" s="5">
        <v>-244975358000</v>
      </c>
      <c r="J130" s="5">
        <v>-239041305000</v>
      </c>
      <c r="K130" s="5">
        <v>-132145712000</v>
      </c>
      <c r="L130" s="5">
        <v>-205372586000</v>
      </c>
      <c r="M130" s="5">
        <v>-117474147000</v>
      </c>
      <c r="N130" s="5">
        <v>-113752033000</v>
      </c>
      <c r="O130" s="5">
        <v>-39600629000</v>
      </c>
      <c r="P130" s="5">
        <v>-275976630000</v>
      </c>
      <c r="Q130" s="5">
        <v>439531825000</v>
      </c>
      <c r="R130" s="5">
        <v>-66609433000</v>
      </c>
    </row>
    <row r="131" spans="2:18" ht="15.5" x14ac:dyDescent="0.35">
      <c r="C131" t="s">
        <v>983</v>
      </c>
      <c r="Q131" s="5">
        <v>439531825000</v>
      </c>
    </row>
    <row r="132" spans="2:18" ht="15.5" x14ac:dyDescent="0.35">
      <c r="C132" t="s">
        <v>984</v>
      </c>
      <c r="N132" s="5">
        <v>-1617838000</v>
      </c>
    </row>
    <row r="133" spans="2:18" ht="15.5" x14ac:dyDescent="0.35">
      <c r="C133" t="s">
        <v>371</v>
      </c>
      <c r="D133" s="5">
        <v>-23253169000</v>
      </c>
      <c r="E133" s="5">
        <v>-91626000</v>
      </c>
      <c r="F133" s="5">
        <v>-125073389000</v>
      </c>
      <c r="G133" s="5">
        <v>20019001000</v>
      </c>
      <c r="I133" s="5">
        <v>-125165015000</v>
      </c>
      <c r="J133" s="5">
        <v>-118252446000</v>
      </c>
      <c r="K133" s="5">
        <v>-93609923000</v>
      </c>
      <c r="L133" s="5">
        <v>-110548360000</v>
      </c>
      <c r="M133" s="5">
        <v>-71816854000</v>
      </c>
      <c r="N133" s="5">
        <v>-74501977000</v>
      </c>
      <c r="O133" s="5">
        <v>-39600629000</v>
      </c>
      <c r="P133" s="5">
        <v>-275976630000</v>
      </c>
      <c r="R133" s="5">
        <v>-66609433000</v>
      </c>
    </row>
    <row r="134" spans="2:18" ht="15.5" x14ac:dyDescent="0.35">
      <c r="C134" t="s">
        <v>521</v>
      </c>
      <c r="F134" s="5">
        <v>20019001000</v>
      </c>
      <c r="G134" s="5">
        <v>-20019001000</v>
      </c>
      <c r="L134" s="5">
        <v>-44380234000</v>
      </c>
    </row>
    <row r="135" spans="2:18" ht="15.5" x14ac:dyDescent="0.35">
      <c r="C135" t="s">
        <v>459</v>
      </c>
      <c r="E135" s="5">
        <v>2612562000</v>
      </c>
      <c r="I135" s="5">
        <v>2612562000</v>
      </c>
    </row>
    <row r="136" spans="2:18" ht="15.5" x14ac:dyDescent="0.35">
      <c r="C136" t="s">
        <v>318</v>
      </c>
      <c r="D136" s="5">
        <v>-22257635000</v>
      </c>
      <c r="E136" s="5">
        <v>-66641345000</v>
      </c>
      <c r="F136" s="5">
        <v>-18593853000</v>
      </c>
      <c r="G136" s="5">
        <v>-37187707000</v>
      </c>
      <c r="I136" s="5">
        <v>-122422905000</v>
      </c>
      <c r="J136" s="5">
        <v>-120788859000</v>
      </c>
      <c r="K136" s="5">
        <v>-38535789000</v>
      </c>
      <c r="L136" s="5">
        <v>-50443992000</v>
      </c>
      <c r="M136" s="5">
        <v>-45657293000</v>
      </c>
      <c r="N136" s="5">
        <v>-37632218000</v>
      </c>
    </row>
    <row r="137" spans="2:18" ht="15.5" x14ac:dyDescent="0.35">
      <c r="C137" t="s">
        <v>165</v>
      </c>
      <c r="D137" s="5">
        <v>56583263000</v>
      </c>
      <c r="E137" s="5">
        <v>64724164000</v>
      </c>
      <c r="F137" s="5">
        <v>32279856000</v>
      </c>
      <c r="G137" s="5">
        <v>-70854168000</v>
      </c>
      <c r="I137" s="5">
        <v>81042203000</v>
      </c>
      <c r="J137" s="5">
        <v>64267757000</v>
      </c>
      <c r="K137" s="5">
        <v>-162726277000</v>
      </c>
      <c r="L137" s="5">
        <v>-83910149000</v>
      </c>
      <c r="M137" s="5">
        <v>79433054000</v>
      </c>
      <c r="N137" s="5">
        <v>110039578000</v>
      </c>
      <c r="O137" s="5">
        <v>131281708000</v>
      </c>
      <c r="P137" s="5">
        <v>-153705938000</v>
      </c>
      <c r="Q137" s="5">
        <v>432382062000</v>
      </c>
      <c r="R137" s="5">
        <v>-31792237000</v>
      </c>
    </row>
    <row r="138" spans="2:18" ht="15.5" x14ac:dyDescent="0.35">
      <c r="C138" t="s">
        <v>166</v>
      </c>
      <c r="D138" s="5">
        <v>554126337000</v>
      </c>
      <c r="I138" s="5">
        <v>473084134000</v>
      </c>
      <c r="J138" s="5">
        <v>408816377000</v>
      </c>
      <c r="K138" s="5">
        <v>571726884000</v>
      </c>
      <c r="L138" s="5">
        <v>655637033000</v>
      </c>
      <c r="M138" s="5">
        <v>576203979000</v>
      </c>
      <c r="N138" s="5">
        <v>466164401000</v>
      </c>
      <c r="O138" s="5">
        <v>334882693000</v>
      </c>
      <c r="P138" s="5">
        <v>488588631000</v>
      </c>
      <c r="Q138" s="5">
        <v>56206569000</v>
      </c>
      <c r="R138" s="5">
        <v>87998806000</v>
      </c>
    </row>
    <row r="139" spans="2:18" ht="15.5" x14ac:dyDescent="0.35">
      <c r="C139" t="s">
        <v>167</v>
      </c>
    </row>
    <row r="140" spans="2:18" ht="15.5" x14ac:dyDescent="0.35">
      <c r="C140" t="s">
        <v>168</v>
      </c>
      <c r="D140" s="5">
        <v>610709600000</v>
      </c>
      <c r="E140" s="5">
        <v>64724164000</v>
      </c>
      <c r="F140" s="5">
        <v>32279856000</v>
      </c>
      <c r="G140" s="5">
        <v>-70854168000</v>
      </c>
      <c r="I140" s="5">
        <v>554126337000</v>
      </c>
      <c r="J140" s="5">
        <v>473084134000</v>
      </c>
      <c r="K140" s="5">
        <v>409000607000</v>
      </c>
      <c r="L140" s="5">
        <v>571726884000</v>
      </c>
      <c r="M140" s="5">
        <v>655637033000</v>
      </c>
      <c r="N140" s="5">
        <v>576203979000</v>
      </c>
      <c r="O140" s="5">
        <v>466164401000</v>
      </c>
      <c r="P140" s="5">
        <v>334882693000</v>
      </c>
      <c r="Q140" s="5">
        <v>488588631000</v>
      </c>
      <c r="R140" s="5">
        <v>56206569000</v>
      </c>
    </row>
    <row r="142" spans="2:18" ht="15.5" x14ac:dyDescent="0.35">
      <c r="B142" t="s">
        <v>169</v>
      </c>
      <c r="C142" t="s">
        <v>11</v>
      </c>
      <c r="D142" s="5">
        <v>5280000000</v>
      </c>
      <c r="E142" s="5">
        <v>5280000000</v>
      </c>
      <c r="F142" s="5">
        <v>5280000000</v>
      </c>
      <c r="G142" s="5">
        <v>5280000000</v>
      </c>
      <c r="I142" s="5">
        <v>5280000000</v>
      </c>
      <c r="J142" s="5">
        <v>5280000000</v>
      </c>
      <c r="K142" s="5">
        <v>5280000000</v>
      </c>
      <c r="L142" s="5">
        <v>5280000000</v>
      </c>
      <c r="M142" s="5">
        <v>5280000000</v>
      </c>
      <c r="N142" s="5">
        <v>5280000000</v>
      </c>
      <c r="O142" s="5">
        <v>5280000000</v>
      </c>
      <c r="P142" s="5">
        <v>5280000000</v>
      </c>
      <c r="Q142" s="5">
        <v>5280000000</v>
      </c>
      <c r="R142" s="5">
        <v>5280000000</v>
      </c>
    </row>
    <row r="143" spans="2:18" ht="15.5" x14ac:dyDescent="0.35">
      <c r="C143" t="s">
        <v>170</v>
      </c>
      <c r="D143" s="6">
        <v>8.6199999999999992</v>
      </c>
      <c r="E143" s="6">
        <v>10.55</v>
      </c>
      <c r="F143" s="6">
        <v>9.58</v>
      </c>
      <c r="G143" s="6">
        <v>8.66</v>
      </c>
    </row>
    <row r="144" spans="2:18" ht="15.5" x14ac:dyDescent="0.35">
      <c r="C144" t="s">
        <v>171</v>
      </c>
      <c r="D144" s="6">
        <v>38.049999999999997</v>
      </c>
      <c r="E144" s="6">
        <v>33.93</v>
      </c>
      <c r="F144" s="6">
        <v>32.15</v>
      </c>
      <c r="G144" s="6">
        <v>31.64</v>
      </c>
    </row>
    <row r="145" spans="3:7" ht="15.5" x14ac:dyDescent="0.35">
      <c r="C145" t="s">
        <v>59</v>
      </c>
      <c r="D145" s="6">
        <v>4.99</v>
      </c>
      <c r="E145" s="6">
        <v>4.96</v>
      </c>
      <c r="F145" s="6">
        <v>4.29</v>
      </c>
      <c r="G145" s="6">
        <v>4.04</v>
      </c>
    </row>
    <row r="146" spans="3:7" ht="15.5" x14ac:dyDescent="0.35">
      <c r="C146" t="s">
        <v>172</v>
      </c>
      <c r="D146" s="5">
        <v>82830000000</v>
      </c>
      <c r="E146" s="5">
        <v>152810000000</v>
      </c>
      <c r="F146" s="5">
        <v>90570000000</v>
      </c>
      <c r="G146" s="5">
        <v>84110000000</v>
      </c>
    </row>
    <row r="147" spans="3:7" ht="15.5" x14ac:dyDescent="0.35">
      <c r="C147" t="s">
        <v>173</v>
      </c>
      <c r="D147" s="6">
        <v>2.5499999999999998E-2</v>
      </c>
      <c r="E147" s="6">
        <v>3.2500000000000001E-2</v>
      </c>
      <c r="F147" s="6">
        <v>2.9600000000000001E-2</v>
      </c>
      <c r="G147" s="6">
        <v>2.64E-2</v>
      </c>
    </row>
    <row r="148" spans="3:7" ht="15.5" x14ac:dyDescent="0.35">
      <c r="C148" t="s">
        <v>174</v>
      </c>
      <c r="D148" s="6">
        <v>3.2400000000000005E-2</v>
      </c>
      <c r="E148" s="6">
        <v>4.0999999999999995E-2</v>
      </c>
      <c r="F148" s="6">
        <v>3.8199999999999998E-2</v>
      </c>
      <c r="G148" s="6">
        <v>3.32E-2</v>
      </c>
    </row>
    <row r="149" spans="3:7" ht="15.5" x14ac:dyDescent="0.35">
      <c r="C149" t="s">
        <v>175</v>
      </c>
      <c r="D149" s="6">
        <v>3.9699999999999999E-2</v>
      </c>
      <c r="E149" s="6">
        <v>5.7500000000000002E-2</v>
      </c>
      <c r="F149" s="6">
        <v>4.5599999999999995E-2</v>
      </c>
      <c r="G149" s="6">
        <v>4.0500000000000001E-2</v>
      </c>
    </row>
    <row r="150" spans="3:7" ht="15.5" x14ac:dyDescent="0.35">
      <c r="C150" t="s">
        <v>176</v>
      </c>
      <c r="D150" s="6">
        <v>64.900000000000006</v>
      </c>
      <c r="E150" s="6">
        <v>14.2</v>
      </c>
      <c r="F150" s="6">
        <v>46.75</v>
      </c>
      <c r="G150" s="6">
        <v>42.36</v>
      </c>
    </row>
    <row r="151" spans="3:7" ht="15.5" x14ac:dyDescent="0.35">
      <c r="C151" t="s">
        <v>325</v>
      </c>
      <c r="D151" s="5">
        <v>1405000000000</v>
      </c>
      <c r="E151" s="5">
        <v>1360000000000</v>
      </c>
      <c r="F151" s="5">
        <v>1325000000000</v>
      </c>
      <c r="G151" s="5">
        <v>1379000000000</v>
      </c>
    </row>
    <row r="152" spans="3:7" ht="15.5" x14ac:dyDescent="0.35">
      <c r="C152" t="s">
        <v>177</v>
      </c>
      <c r="D152" s="6">
        <v>1.23</v>
      </c>
      <c r="E152" s="6">
        <v>1.39</v>
      </c>
      <c r="F152" s="6">
        <v>1.23</v>
      </c>
      <c r="G152" s="6">
        <v>1.05</v>
      </c>
    </row>
    <row r="153" spans="3:7" ht="15.5" x14ac:dyDescent="0.35">
      <c r="C153" t="s">
        <v>178</v>
      </c>
      <c r="D153" s="6">
        <v>265.93</v>
      </c>
      <c r="E153" s="6">
        <v>257.3</v>
      </c>
      <c r="F153" s="6">
        <v>250.66</v>
      </c>
      <c r="G153" s="6">
        <v>260.95999999999998</v>
      </c>
    </row>
    <row r="154" spans="3:7" ht="15.5" x14ac:dyDescent="0.35">
      <c r="C154" t="s">
        <v>179</v>
      </c>
      <c r="D154" s="6">
        <v>1.23</v>
      </c>
      <c r="E154" s="6">
        <v>1.39</v>
      </c>
      <c r="F154" s="6">
        <v>1.23</v>
      </c>
      <c r="G154" s="6">
        <v>1.05</v>
      </c>
    </row>
    <row r="155" spans="3:7" ht="15.5" x14ac:dyDescent="0.35">
      <c r="C155" t="s">
        <v>180</v>
      </c>
      <c r="D155" s="6">
        <v>265.93</v>
      </c>
      <c r="E155" s="6">
        <v>257.3</v>
      </c>
      <c r="F155" s="6">
        <v>250.66</v>
      </c>
      <c r="G155" s="6">
        <v>260.95999999999998</v>
      </c>
    </row>
    <row r="156" spans="3:7" ht="15.5" x14ac:dyDescent="0.35">
      <c r="C156" t="s">
        <v>181</v>
      </c>
    </row>
    <row r="157" spans="3:7" ht="15.5" x14ac:dyDescent="0.35">
      <c r="C157" t="s">
        <v>182</v>
      </c>
    </row>
    <row r="158" spans="3:7" ht="15.5" x14ac:dyDescent="0.35">
      <c r="C158" t="s">
        <v>258</v>
      </c>
      <c r="D158" s="5">
        <v>1405000000000</v>
      </c>
      <c r="E158" s="5">
        <v>1360000000000</v>
      </c>
      <c r="F158" s="5">
        <v>1325000000000</v>
      </c>
      <c r="G158" s="5">
        <v>1379000000000</v>
      </c>
    </row>
    <row r="159" spans="3:7" ht="15.5" x14ac:dyDescent="0.35">
      <c r="C159" t="s">
        <v>23</v>
      </c>
    </row>
    <row r="160" spans="3:7" ht="15.5" x14ac:dyDescent="0.35">
      <c r="C160" t="s">
        <v>20</v>
      </c>
      <c r="D160" s="5">
        <v>-611000000000</v>
      </c>
      <c r="E160" s="5">
        <v>-554000000000</v>
      </c>
      <c r="F160" s="5">
        <v>-489000000000</v>
      </c>
      <c r="G160" s="5">
        <v>-457000000000</v>
      </c>
    </row>
    <row r="161" spans="3:18" ht="15.5" x14ac:dyDescent="0.35">
      <c r="C161" t="s">
        <v>184</v>
      </c>
      <c r="D161" s="5">
        <v>713000000000</v>
      </c>
      <c r="E161" s="5">
        <v>665000000000</v>
      </c>
      <c r="F161" s="5">
        <v>636000000000</v>
      </c>
      <c r="G161" s="5">
        <v>703000000000</v>
      </c>
    </row>
    <row r="162" spans="3:18" ht="15.5" x14ac:dyDescent="0.35">
      <c r="C162" t="s">
        <v>185</v>
      </c>
      <c r="D162" s="5">
        <v>102000000000</v>
      </c>
      <c r="E162" s="5">
        <v>153000000000</v>
      </c>
      <c r="F162" s="5">
        <v>159000000000</v>
      </c>
      <c r="G162" s="5">
        <v>-31000000000</v>
      </c>
    </row>
    <row r="163" spans="3:18" ht="15.5" x14ac:dyDescent="0.35">
      <c r="C163" t="s">
        <v>186</v>
      </c>
      <c r="E163" s="5">
        <v>-24000000000</v>
      </c>
      <c r="F163" s="5">
        <v>-3000000000</v>
      </c>
      <c r="G163" s="5">
        <v>-3000000000</v>
      </c>
    </row>
    <row r="164" spans="3:18" ht="15.5" x14ac:dyDescent="0.35">
      <c r="C164" t="s">
        <v>12</v>
      </c>
      <c r="D164" s="5">
        <v>102000000000</v>
      </c>
      <c r="E164" s="5">
        <v>129000000000</v>
      </c>
      <c r="F164" s="5">
        <v>156000000000</v>
      </c>
      <c r="G164" s="5">
        <v>-34000000000</v>
      </c>
    </row>
    <row r="165" spans="3:18" ht="15.5" x14ac:dyDescent="0.35">
      <c r="C165" t="s">
        <v>15</v>
      </c>
      <c r="D165" s="6">
        <v>19.32</v>
      </c>
      <c r="E165" s="6">
        <v>24.38</v>
      </c>
      <c r="F165" s="6">
        <v>29.5</v>
      </c>
      <c r="G165" s="6">
        <v>-6.37</v>
      </c>
    </row>
    <row r="166" spans="3:18" ht="15.5" x14ac:dyDescent="0.35">
      <c r="C166" t="s">
        <v>44</v>
      </c>
      <c r="I166" s="6">
        <v>37.17</v>
      </c>
      <c r="J166" s="6">
        <v>31.57</v>
      </c>
      <c r="K166" s="6">
        <v>29.83</v>
      </c>
      <c r="L166" s="6">
        <v>28.51</v>
      </c>
      <c r="M166" s="6">
        <v>25.84</v>
      </c>
      <c r="N166" s="6">
        <v>15.18</v>
      </c>
      <c r="O166" s="6">
        <v>17.04</v>
      </c>
      <c r="P166" s="6">
        <v>13.78</v>
      </c>
      <c r="Q166" s="6">
        <v>22.79</v>
      </c>
      <c r="R166" s="6">
        <v>22.15</v>
      </c>
    </row>
    <row r="167" spans="3:18" ht="15.5" x14ac:dyDescent="0.35">
      <c r="C167" t="s">
        <v>58</v>
      </c>
      <c r="I167" s="6">
        <v>9.6300000000000008</v>
      </c>
      <c r="J167" s="6">
        <v>8.43</v>
      </c>
      <c r="K167" s="6">
        <v>9.39</v>
      </c>
      <c r="L167" s="6">
        <v>9.61</v>
      </c>
      <c r="M167" s="6">
        <v>11.38</v>
      </c>
      <c r="N167" s="6">
        <v>23.45</v>
      </c>
      <c r="O167" s="6">
        <v>10.27</v>
      </c>
      <c r="P167" s="6">
        <v>35.56</v>
      </c>
      <c r="Q167" s="6">
        <v>19.04</v>
      </c>
      <c r="R167" s="5">
        <v>0</v>
      </c>
    </row>
    <row r="168" spans="3:18" ht="15.5" x14ac:dyDescent="0.35">
      <c r="C168" t="s">
        <v>61</v>
      </c>
      <c r="I168" s="6">
        <v>1.28</v>
      </c>
      <c r="J168" s="6">
        <v>1.05</v>
      </c>
      <c r="K168" s="6">
        <v>1.3</v>
      </c>
      <c r="L168" s="6">
        <v>1.48</v>
      </c>
      <c r="M168" s="6">
        <v>1.89</v>
      </c>
      <c r="N168" s="6">
        <v>2.7</v>
      </c>
      <c r="O168" s="6">
        <v>1.36</v>
      </c>
      <c r="P168" s="6">
        <v>3.56</v>
      </c>
      <c r="Q168" s="6">
        <v>3.07</v>
      </c>
      <c r="R168" s="5">
        <v>0</v>
      </c>
    </row>
    <row r="169" spans="3:18" ht="15.5" x14ac:dyDescent="0.35">
      <c r="C169" t="s">
        <v>187</v>
      </c>
      <c r="I169" s="5">
        <v>409180000000</v>
      </c>
      <c r="J169" s="5">
        <v>364730000000</v>
      </c>
      <c r="K169" s="6">
        <v>261470000000.00003</v>
      </c>
      <c r="L169" s="6">
        <v>256480000000.00003</v>
      </c>
      <c r="M169" s="5">
        <v>242690000000</v>
      </c>
      <c r="N169" s="5">
        <v>161270000000</v>
      </c>
      <c r="O169" s="5">
        <v>138320000000</v>
      </c>
      <c r="P169" s="6">
        <v>131020000000.00002</v>
      </c>
    </row>
    <row r="170" spans="3:18" ht="15.5" x14ac:dyDescent="0.35">
      <c r="C170" t="s">
        <v>188</v>
      </c>
      <c r="I170" s="6">
        <v>0.11460000000000001</v>
      </c>
      <c r="J170" s="6">
        <v>0.1011</v>
      </c>
      <c r="K170" s="6">
        <v>0.1036</v>
      </c>
      <c r="L170" s="6">
        <v>0.1012</v>
      </c>
      <c r="M170" s="6">
        <v>9.5700000000000007E-2</v>
      </c>
      <c r="N170" s="6">
        <v>5.7000000000000002E-2</v>
      </c>
      <c r="O170" s="6">
        <v>7.0400000000000004E-2</v>
      </c>
      <c r="P170" s="6">
        <v>6.2800000000000009E-2</v>
      </c>
      <c r="Q170" s="6">
        <v>8.8800000000000004E-2</v>
      </c>
      <c r="R170" s="6">
        <v>0.1956</v>
      </c>
    </row>
    <row r="171" spans="3:18" ht="15.5" x14ac:dyDescent="0.35">
      <c r="C171" t="s">
        <v>189</v>
      </c>
      <c r="I171" s="6">
        <v>0.14449999999999999</v>
      </c>
      <c r="J171" s="6">
        <v>0.12939999999999999</v>
      </c>
      <c r="K171" s="6">
        <v>0.12710000000000002</v>
      </c>
      <c r="L171" s="6">
        <v>0.12590000000000001</v>
      </c>
      <c r="M171" s="6">
        <v>0.11810000000000001</v>
      </c>
      <c r="N171" s="6">
        <v>7.3499999999999996E-2</v>
      </c>
      <c r="O171" s="6">
        <v>8.3400000000000002E-2</v>
      </c>
      <c r="P171" s="6">
        <v>6.9900000000000004E-2</v>
      </c>
      <c r="Q171" s="6">
        <v>0.11990000000000001</v>
      </c>
      <c r="R171" s="6">
        <v>0.34759999999999996</v>
      </c>
    </row>
    <row r="172" spans="3:18" ht="15.5" x14ac:dyDescent="0.35">
      <c r="C172" t="s">
        <v>190</v>
      </c>
      <c r="I172" s="6">
        <v>0.18590000000000001</v>
      </c>
      <c r="J172" s="6">
        <v>0.16449999999999998</v>
      </c>
      <c r="K172" s="6">
        <v>0.15039999999999998</v>
      </c>
      <c r="L172" s="6">
        <v>0.14760000000000001</v>
      </c>
      <c r="M172" s="6">
        <v>0.13980000000000001</v>
      </c>
      <c r="N172" s="6">
        <v>8.1300000000000011E-2</v>
      </c>
      <c r="O172" s="6">
        <v>0.1023</v>
      </c>
      <c r="P172" s="6">
        <v>0.1002</v>
      </c>
      <c r="Q172" s="6">
        <v>0.24940000000000001</v>
      </c>
      <c r="R172" s="6">
        <v>1.0041</v>
      </c>
    </row>
    <row r="173" spans="3:18" ht="15.5" x14ac:dyDescent="0.35">
      <c r="C173" t="s">
        <v>191</v>
      </c>
      <c r="I173" s="6">
        <v>26.37</v>
      </c>
      <c r="J173" s="6">
        <v>18.760000000000002</v>
      </c>
      <c r="K173" s="6">
        <v>66.260000000000005</v>
      </c>
      <c r="L173" s="6">
        <v>82.19</v>
      </c>
      <c r="M173" s="6">
        <v>52.85</v>
      </c>
      <c r="N173" s="6">
        <v>19.309999999999999</v>
      </c>
      <c r="O173" s="6">
        <v>700.19</v>
      </c>
      <c r="P173" s="6">
        <v>490.3</v>
      </c>
      <c r="Q173" s="6">
        <v>2012.9</v>
      </c>
      <c r="R173" s="6">
        <v>1594.78</v>
      </c>
    </row>
    <row r="174" spans="3:18" ht="15.5" x14ac:dyDescent="0.35">
      <c r="C174" t="s">
        <v>55</v>
      </c>
      <c r="I174" s="6">
        <v>1.39</v>
      </c>
      <c r="J174" s="6">
        <v>1.0900000000000001</v>
      </c>
      <c r="K174" s="6">
        <v>1.19</v>
      </c>
      <c r="L174" s="6">
        <v>1.21</v>
      </c>
      <c r="M174" s="6">
        <v>1.34</v>
      </c>
      <c r="N174" s="6">
        <v>1.72</v>
      </c>
      <c r="O174" s="6">
        <v>0.86</v>
      </c>
      <c r="P174" s="6">
        <v>2.4900000000000002</v>
      </c>
      <c r="Q174" s="6">
        <v>2.2799999999999998</v>
      </c>
      <c r="R174" s="5">
        <v>0</v>
      </c>
    </row>
    <row r="175" spans="3:18" ht="15.5" x14ac:dyDescent="0.35">
      <c r="C175" t="s">
        <v>52</v>
      </c>
      <c r="I175" s="6">
        <v>257.3</v>
      </c>
      <c r="J175" s="6">
        <v>243.93</v>
      </c>
      <c r="K175" s="6">
        <v>234.73</v>
      </c>
      <c r="L175" s="6">
        <v>226.41</v>
      </c>
      <c r="M175" s="6">
        <v>218.82</v>
      </c>
      <c r="N175" s="6">
        <v>206.56</v>
      </c>
      <c r="O175" s="6">
        <v>204.25</v>
      </c>
      <c r="P175" s="6">
        <v>197.01</v>
      </c>
      <c r="Q175" s="6">
        <v>189.98</v>
      </c>
      <c r="R175" s="6">
        <v>63.72</v>
      </c>
    </row>
    <row r="176" spans="3:18" ht="15.5" x14ac:dyDescent="0.35">
      <c r="C176" t="s">
        <v>192</v>
      </c>
      <c r="I176" s="6">
        <v>1.39</v>
      </c>
      <c r="J176" s="6">
        <v>1.0900000000000001</v>
      </c>
      <c r="K176" s="6">
        <v>1.19</v>
      </c>
      <c r="L176" s="6">
        <v>1.21</v>
      </c>
      <c r="M176" s="6">
        <v>1.34</v>
      </c>
      <c r="N176" s="6">
        <v>1.72</v>
      </c>
      <c r="O176" s="6">
        <v>0.86</v>
      </c>
      <c r="P176" s="6">
        <v>2.4900000000000002</v>
      </c>
      <c r="Q176" s="6">
        <v>2.2799999999999998</v>
      </c>
      <c r="R176" s="5">
        <v>0</v>
      </c>
    </row>
    <row r="177" spans="2:18" ht="15.5" x14ac:dyDescent="0.35">
      <c r="C177" t="s">
        <v>193</v>
      </c>
      <c r="I177" s="6">
        <v>257.3</v>
      </c>
      <c r="J177" s="6">
        <v>243.93</v>
      </c>
      <c r="K177" s="6">
        <v>234.73</v>
      </c>
      <c r="L177" s="6">
        <v>226.41</v>
      </c>
      <c r="M177" s="6">
        <v>218.82</v>
      </c>
      <c r="N177" s="6">
        <v>206.56</v>
      </c>
      <c r="O177" s="6">
        <v>204.25</v>
      </c>
      <c r="P177" s="6">
        <v>197.01</v>
      </c>
      <c r="Q177" s="6">
        <v>189.98</v>
      </c>
      <c r="R177" s="6">
        <v>63.72</v>
      </c>
    </row>
    <row r="178" spans="2:18" ht="15.5" x14ac:dyDescent="0.35">
      <c r="C178" t="s">
        <v>194</v>
      </c>
    </row>
    <row r="179" spans="2:18" ht="15.5" x14ac:dyDescent="0.35">
      <c r="C179" t="s">
        <v>195</v>
      </c>
    </row>
    <row r="180" spans="2:18" ht="15.5" x14ac:dyDescent="0.35">
      <c r="C180" t="s">
        <v>25</v>
      </c>
    </row>
    <row r="181" spans="2:18" ht="15.5" x14ac:dyDescent="0.35">
      <c r="C181" t="s">
        <v>22</v>
      </c>
      <c r="I181" s="5">
        <v>-554000000000</v>
      </c>
      <c r="J181" s="5">
        <v>-473000000000</v>
      </c>
      <c r="K181" s="5">
        <v>-409000000000</v>
      </c>
      <c r="L181" s="5">
        <v>-572000000000</v>
      </c>
      <c r="M181" s="5">
        <v>-656000000000</v>
      </c>
      <c r="N181" s="5">
        <v>-576000000000</v>
      </c>
      <c r="O181" s="5">
        <v>-466000000000</v>
      </c>
      <c r="P181" s="5">
        <v>-335000000000</v>
      </c>
      <c r="Q181" s="5">
        <v>-489000000000</v>
      </c>
      <c r="R181" s="5">
        <v>-56000000000</v>
      </c>
    </row>
    <row r="182" spans="2:18" ht="15.5" x14ac:dyDescent="0.35">
      <c r="C182" t="s">
        <v>196</v>
      </c>
      <c r="I182" s="5">
        <v>665000000000</v>
      </c>
      <c r="J182" s="5">
        <v>585000000000</v>
      </c>
      <c r="K182" s="5">
        <v>615000000000</v>
      </c>
      <c r="L182" s="5">
        <v>628000000000</v>
      </c>
      <c r="M182" s="5">
        <v>587000000000</v>
      </c>
      <c r="N182" s="5">
        <v>530000000000</v>
      </c>
      <c r="O182" s="5">
        <v>562000000000</v>
      </c>
      <c r="P182" s="5">
        <v>624000000000</v>
      </c>
      <c r="Q182" s="5">
        <v>576000000000</v>
      </c>
      <c r="R182" s="5">
        <v>266000000000</v>
      </c>
    </row>
    <row r="183" spans="2:18" ht="15.5" x14ac:dyDescent="0.35">
      <c r="C183" t="s">
        <v>197</v>
      </c>
      <c r="I183" s="5">
        <v>356000000000</v>
      </c>
      <c r="J183" s="5">
        <v>329000000000</v>
      </c>
      <c r="K183" s="5">
        <v>-16000000000</v>
      </c>
      <c r="L183" s="5">
        <v>125000000000</v>
      </c>
      <c r="M183" s="5">
        <v>303000000000</v>
      </c>
      <c r="N183" s="5">
        <v>226000000000</v>
      </c>
      <c r="O183" s="5">
        <v>248000000000</v>
      </c>
      <c r="P183" s="5">
        <v>157000000000</v>
      </c>
      <c r="Q183" s="5">
        <v>-7000000000</v>
      </c>
      <c r="R183" s="5">
        <v>35000000000</v>
      </c>
    </row>
    <row r="184" spans="2:18" ht="15.5" x14ac:dyDescent="0.35">
      <c r="C184" t="s">
        <v>198</v>
      </c>
      <c r="I184" s="5">
        <v>-30000000000</v>
      </c>
      <c r="J184" s="5">
        <v>-26000000000</v>
      </c>
      <c r="K184" s="5">
        <v>-15000000000</v>
      </c>
      <c r="L184" s="5">
        <v>-3000000000</v>
      </c>
      <c r="M184" s="5">
        <v>-107000000000</v>
      </c>
      <c r="N184" s="5">
        <v>-2000000000</v>
      </c>
      <c r="O184" s="5">
        <v>-77000000000</v>
      </c>
      <c r="P184" s="5">
        <v>-35000000000</v>
      </c>
    </row>
    <row r="185" spans="2:18" ht="15.5" x14ac:dyDescent="0.35">
      <c r="C185" t="s">
        <v>14</v>
      </c>
      <c r="I185" s="5">
        <v>326000000000</v>
      </c>
      <c r="J185" s="5">
        <v>303000000000</v>
      </c>
      <c r="K185" s="5">
        <v>-31000000000</v>
      </c>
      <c r="L185" s="5">
        <v>121000000000</v>
      </c>
      <c r="M185" s="5">
        <v>197000000000</v>
      </c>
      <c r="N185" s="5">
        <v>224000000000</v>
      </c>
      <c r="O185" s="5">
        <v>171000000000</v>
      </c>
      <c r="P185" s="5">
        <v>122000000000</v>
      </c>
      <c r="Q185" s="5">
        <v>-7000000000</v>
      </c>
      <c r="R185" s="5">
        <v>35000000000</v>
      </c>
    </row>
    <row r="186" spans="2:18" ht="15.5" x14ac:dyDescent="0.35">
      <c r="C186" t="s">
        <v>16</v>
      </c>
      <c r="I186" s="6">
        <v>61.69</v>
      </c>
      <c r="J186" s="6">
        <v>57.39</v>
      </c>
      <c r="K186" s="6">
        <v>-5.79</v>
      </c>
      <c r="L186" s="6">
        <v>22.98</v>
      </c>
      <c r="M186" s="6">
        <v>37.26</v>
      </c>
      <c r="N186" s="6">
        <v>42.35</v>
      </c>
      <c r="O186" s="6">
        <v>32.33</v>
      </c>
      <c r="P186" s="6">
        <v>23.14</v>
      </c>
      <c r="Q186" s="6">
        <v>-1.35</v>
      </c>
      <c r="R186" s="6">
        <v>6.59</v>
      </c>
    </row>
    <row r="188" spans="2:18" ht="15.5" x14ac:dyDescent="0.35">
      <c r="B188" t="s">
        <v>199</v>
      </c>
      <c r="C188" t="s">
        <v>200</v>
      </c>
      <c r="D188" s="5">
        <v>46000000000</v>
      </c>
      <c r="E188" s="5">
        <v>56000000000</v>
      </c>
      <c r="F188" s="5">
        <v>51000000000</v>
      </c>
      <c r="G188" s="5">
        <v>46000000000</v>
      </c>
      <c r="H188" s="5">
        <v>182000000000</v>
      </c>
      <c r="I188" s="5">
        <v>196000000000</v>
      </c>
      <c r="J188" s="5">
        <v>167000000000</v>
      </c>
      <c r="K188" s="5">
        <v>158000000000</v>
      </c>
      <c r="L188" s="5">
        <v>151000000000</v>
      </c>
      <c r="M188" s="5">
        <v>137000000000</v>
      </c>
      <c r="N188" s="5">
        <v>80000000000</v>
      </c>
      <c r="O188" s="5">
        <v>90000000000</v>
      </c>
      <c r="P188" s="5">
        <v>73000000000</v>
      </c>
      <c r="Q188" s="5">
        <v>120000000000</v>
      </c>
    </row>
    <row r="189" spans="2:18" ht="15.5" x14ac:dyDescent="0.35">
      <c r="C189" t="s">
        <v>326</v>
      </c>
      <c r="H189" s="5">
        <v>198000000000</v>
      </c>
      <c r="I189" s="5">
        <v>196000000000</v>
      </c>
      <c r="J189" s="5">
        <v>167000000000</v>
      </c>
      <c r="K189" s="5">
        <v>158000000000</v>
      </c>
      <c r="L189" s="5">
        <v>151000000000</v>
      </c>
      <c r="M189" s="5">
        <v>137000000000</v>
      </c>
      <c r="N189" s="5">
        <v>80000000000</v>
      </c>
      <c r="O189" s="5">
        <v>90000000000</v>
      </c>
      <c r="P189" s="5">
        <v>73000000000</v>
      </c>
      <c r="Q189" s="5">
        <v>120000000000</v>
      </c>
    </row>
    <row r="190" spans="2:18" ht="15.5" x14ac:dyDescent="0.35">
      <c r="C190" t="s">
        <v>387</v>
      </c>
      <c r="H190" s="6">
        <v>24.32</v>
      </c>
      <c r="I190" s="6">
        <v>24.32</v>
      </c>
      <c r="J190" s="6">
        <v>23.72</v>
      </c>
      <c r="K190" s="6">
        <v>22.41</v>
      </c>
      <c r="L190" s="6">
        <v>21.42</v>
      </c>
      <c r="M190" s="6">
        <v>20.71</v>
      </c>
      <c r="N190" s="6">
        <v>10.17</v>
      </c>
      <c r="O190" s="6">
        <v>12.8</v>
      </c>
      <c r="P190" s="6">
        <v>6.8</v>
      </c>
      <c r="Q190" s="6">
        <v>6.75</v>
      </c>
    </row>
    <row r="191" spans="2:18" ht="15.5" x14ac:dyDescent="0.35">
      <c r="C191" t="s">
        <v>63</v>
      </c>
      <c r="H191" s="6">
        <v>0.70499999999999996</v>
      </c>
      <c r="I191" s="6">
        <v>0.6543000000000001</v>
      </c>
      <c r="J191" s="6">
        <v>0.75129999999999997</v>
      </c>
      <c r="K191" s="6">
        <v>0.75120000000000009</v>
      </c>
      <c r="L191" s="6">
        <v>0.75139999999999996</v>
      </c>
      <c r="M191" s="6">
        <v>0.8012999999999999</v>
      </c>
      <c r="N191" s="6">
        <v>0.66989999999999994</v>
      </c>
      <c r="O191" s="6">
        <v>0.75120000000000009</v>
      </c>
      <c r="P191" s="6">
        <v>0.49359999999999998</v>
      </c>
      <c r="Q191" s="6">
        <v>0.29620000000000002</v>
      </c>
    </row>
    <row r="192" spans="2:18" ht="15.5" x14ac:dyDescent="0.35">
      <c r="C192" t="s">
        <v>388</v>
      </c>
      <c r="H192" s="6">
        <v>7.5499999999999998E-2</v>
      </c>
      <c r="I192" s="6">
        <v>6.7599999999999993E-2</v>
      </c>
      <c r="J192" s="6">
        <v>8.1799999999999998E-2</v>
      </c>
      <c r="K192" s="6">
        <v>0.08</v>
      </c>
      <c r="L192" s="6">
        <v>7.1900000000000006E-2</v>
      </c>
      <c r="M192" s="6">
        <v>6.8099999999999994E-2</v>
      </c>
      <c r="N192" s="6">
        <v>3.61E-2</v>
      </c>
      <c r="O192" s="6">
        <v>5.7099999999999998E-2</v>
      </c>
      <c r="P192" s="6">
        <v>2.64E-2</v>
      </c>
      <c r="Q192" s="6">
        <v>1.61E-2</v>
      </c>
    </row>
    <row r="193" spans="3:17" ht="15.5" x14ac:dyDescent="0.35">
      <c r="C193" t="s">
        <v>43</v>
      </c>
      <c r="D193" s="6">
        <v>8.6199999999999992</v>
      </c>
      <c r="E193" s="6">
        <v>10.55</v>
      </c>
      <c r="F193" s="6">
        <v>9.58</v>
      </c>
      <c r="G193" s="6">
        <v>8.66</v>
      </c>
      <c r="H193" s="6">
        <v>34.49</v>
      </c>
      <c r="I193" s="6">
        <v>37.17</v>
      </c>
      <c r="J193" s="6">
        <v>31.57</v>
      </c>
      <c r="K193" s="6">
        <v>29.83</v>
      </c>
      <c r="L193" s="6">
        <v>28.51</v>
      </c>
      <c r="M193" s="6">
        <v>25.84</v>
      </c>
      <c r="N193" s="6">
        <v>15.18</v>
      </c>
      <c r="O193" s="6">
        <v>17.04</v>
      </c>
      <c r="P193" s="6">
        <v>13.78</v>
      </c>
      <c r="Q193" s="6">
        <v>22.79</v>
      </c>
    </row>
    <row r="194" spans="3:17" ht="15.5" x14ac:dyDescent="0.35">
      <c r="C194" t="s">
        <v>327</v>
      </c>
      <c r="H194" s="6">
        <v>37.42</v>
      </c>
      <c r="I194" s="6">
        <v>37.17</v>
      </c>
      <c r="J194" s="6">
        <v>31.57</v>
      </c>
      <c r="K194" s="6">
        <v>29.83</v>
      </c>
      <c r="L194" s="6">
        <v>28.51</v>
      </c>
      <c r="M194" s="6">
        <v>25.84</v>
      </c>
      <c r="N194" s="6">
        <v>15.18</v>
      </c>
      <c r="O194" s="6">
        <v>17.04</v>
      </c>
      <c r="P194" s="6">
        <v>13.78</v>
      </c>
      <c r="Q194" s="6">
        <v>22.79</v>
      </c>
    </row>
    <row r="195" spans="3:17" ht="15.5" x14ac:dyDescent="0.35">
      <c r="C195" t="s">
        <v>65</v>
      </c>
      <c r="H195" s="6">
        <v>24.32</v>
      </c>
      <c r="I195" s="6">
        <v>24.32</v>
      </c>
      <c r="J195" s="6">
        <v>23.72</v>
      </c>
      <c r="K195" s="6">
        <v>22.41</v>
      </c>
      <c r="L195" s="6">
        <v>21.42</v>
      </c>
      <c r="M195" s="6">
        <v>20.71</v>
      </c>
      <c r="N195" s="6">
        <v>10.17</v>
      </c>
      <c r="O195" s="6">
        <v>12.8</v>
      </c>
      <c r="P195" s="6">
        <v>6.8</v>
      </c>
      <c r="Q195" s="6">
        <v>6.75</v>
      </c>
    </row>
    <row r="196" spans="3:17" ht="15.5" x14ac:dyDescent="0.35">
      <c r="C196" t="s">
        <v>389</v>
      </c>
      <c r="H196" s="6">
        <v>0.70499999999999996</v>
      </c>
      <c r="I196" s="6">
        <v>0.6543000000000001</v>
      </c>
      <c r="J196" s="6">
        <v>0.75129999999999997</v>
      </c>
      <c r="K196" s="6">
        <v>0.75120000000000009</v>
      </c>
      <c r="L196" s="6">
        <v>0.75139999999999996</v>
      </c>
      <c r="M196" s="6">
        <v>0.8012999999999999</v>
      </c>
      <c r="N196" s="6">
        <v>0.66989999999999994</v>
      </c>
      <c r="O196" s="6">
        <v>0.75120000000000009</v>
      </c>
      <c r="P196" s="6">
        <v>0.49359999999999998</v>
      </c>
      <c r="Q196" s="6">
        <v>0.29620000000000002</v>
      </c>
    </row>
    <row r="197" spans="3:17" ht="15.5" x14ac:dyDescent="0.35">
      <c r="C197" t="s">
        <v>390</v>
      </c>
      <c r="H197" s="6">
        <v>7.5499999999999998E-2</v>
      </c>
      <c r="I197" s="6">
        <v>6.7599999999999993E-2</v>
      </c>
      <c r="J197" s="6">
        <v>8.1799999999999998E-2</v>
      </c>
      <c r="K197" s="6">
        <v>0.08</v>
      </c>
      <c r="L197" s="6">
        <v>7.1900000000000006E-2</v>
      </c>
      <c r="M197" s="6">
        <v>6.8099999999999994E-2</v>
      </c>
      <c r="N197" s="6">
        <v>3.61E-2</v>
      </c>
      <c r="O197" s="6">
        <v>5.7099999999999998E-2</v>
      </c>
      <c r="P197" s="6">
        <v>2.64E-2</v>
      </c>
      <c r="Q197" s="6">
        <v>1.61E-2</v>
      </c>
    </row>
    <row r="198" spans="3:17" ht="15.5" x14ac:dyDescent="0.35">
      <c r="C198" t="s">
        <v>201</v>
      </c>
      <c r="D198" s="5">
        <v>347000000000</v>
      </c>
      <c r="E198" s="5">
        <v>381000000000</v>
      </c>
      <c r="F198" s="5">
        <v>379000000000</v>
      </c>
      <c r="G198" s="5">
        <v>359000000000</v>
      </c>
      <c r="H198" s="5">
        <v>1389000000000</v>
      </c>
      <c r="I198" s="5">
        <v>1475000000000</v>
      </c>
      <c r="J198" s="5">
        <v>1345000000000</v>
      </c>
      <c r="K198" s="5">
        <v>1139000000000</v>
      </c>
      <c r="L198" s="5">
        <v>980000000000</v>
      </c>
      <c r="M198" s="5">
        <v>820000000000</v>
      </c>
      <c r="N198" s="5">
        <v>697000000000</v>
      </c>
      <c r="O198" s="5">
        <v>682000000000</v>
      </c>
      <c r="P198" s="5">
        <v>727000000000</v>
      </c>
      <c r="Q198" s="5">
        <v>747000000000</v>
      </c>
    </row>
    <row r="199" spans="3:17" ht="15.5" x14ac:dyDescent="0.35">
      <c r="C199" t="s">
        <v>328</v>
      </c>
      <c r="H199" s="5">
        <v>1467000000000</v>
      </c>
      <c r="I199" s="5">
        <v>1475000000000</v>
      </c>
      <c r="J199" s="5">
        <v>1345000000000</v>
      </c>
      <c r="K199" s="5">
        <v>1139000000000</v>
      </c>
      <c r="L199" s="5">
        <v>980000000000</v>
      </c>
      <c r="M199" s="5">
        <v>820000000000</v>
      </c>
      <c r="N199" s="5">
        <v>697000000000</v>
      </c>
      <c r="O199" s="5">
        <v>682000000000</v>
      </c>
      <c r="P199" s="5">
        <v>727000000000</v>
      </c>
      <c r="Q199" s="5">
        <v>747000000000</v>
      </c>
    </row>
    <row r="200" spans="3:17" ht="15.5" x14ac:dyDescent="0.35">
      <c r="C200" t="s">
        <v>391</v>
      </c>
      <c r="H200" s="6">
        <v>24.32</v>
      </c>
      <c r="I200" s="6">
        <v>24.32</v>
      </c>
      <c r="J200" s="6">
        <v>23.72</v>
      </c>
      <c r="K200" s="6">
        <v>22.41</v>
      </c>
      <c r="L200" s="6">
        <v>21.42</v>
      </c>
      <c r="M200" s="6">
        <v>20.71</v>
      </c>
      <c r="N200" s="6">
        <v>10.17</v>
      </c>
      <c r="O200" s="6">
        <v>12.8</v>
      </c>
      <c r="P200" s="6">
        <v>6.8</v>
      </c>
      <c r="Q200" s="6">
        <v>6.75</v>
      </c>
    </row>
    <row r="201" spans="3:17" ht="15.5" x14ac:dyDescent="0.35">
      <c r="C201" t="s">
        <v>392</v>
      </c>
      <c r="H201" s="6">
        <v>0.70499999999999996</v>
      </c>
      <c r="I201" s="6">
        <v>0.6543000000000001</v>
      </c>
      <c r="J201" s="6">
        <v>0.75129999999999997</v>
      </c>
      <c r="K201" s="6">
        <v>0.75120000000000009</v>
      </c>
      <c r="L201" s="6">
        <v>0.75139999999999996</v>
      </c>
      <c r="M201" s="6">
        <v>0.8012999999999999</v>
      </c>
      <c r="N201" s="6">
        <v>0.66989999999999994</v>
      </c>
      <c r="O201" s="6">
        <v>0.75120000000000009</v>
      </c>
      <c r="P201" s="6">
        <v>0.49359999999999998</v>
      </c>
      <c r="Q201" s="6">
        <v>0.29620000000000002</v>
      </c>
    </row>
    <row r="202" spans="3:17" ht="15.5" x14ac:dyDescent="0.35">
      <c r="C202" t="s">
        <v>393</v>
      </c>
      <c r="H202" s="6">
        <v>7.5499999999999998E-2</v>
      </c>
      <c r="I202" s="6">
        <v>6.7599999999999993E-2</v>
      </c>
      <c r="J202" s="6">
        <v>8.1799999999999998E-2</v>
      </c>
      <c r="K202" s="6">
        <v>0.08</v>
      </c>
      <c r="L202" s="6">
        <v>7.1900000000000006E-2</v>
      </c>
      <c r="M202" s="6">
        <v>6.8099999999999994E-2</v>
      </c>
      <c r="N202" s="6">
        <v>3.61E-2</v>
      </c>
      <c r="O202" s="6">
        <v>5.7099999999999998E-2</v>
      </c>
      <c r="P202" s="6">
        <v>2.64E-2</v>
      </c>
      <c r="Q202" s="6">
        <v>1.61E-2</v>
      </c>
    </row>
    <row r="203" spans="3:17" ht="15.5" x14ac:dyDescent="0.35">
      <c r="C203" t="s">
        <v>202</v>
      </c>
      <c r="I203" s="6">
        <v>9.33</v>
      </c>
    </row>
    <row r="204" spans="3:17" ht="15.5" x14ac:dyDescent="0.35">
      <c r="C204" t="s">
        <v>203</v>
      </c>
      <c r="I204" s="6">
        <v>8.6</v>
      </c>
    </row>
    <row r="205" spans="3:17" ht="15.5" x14ac:dyDescent="0.35">
      <c r="C205" t="s">
        <v>204</v>
      </c>
      <c r="I205" s="6">
        <v>7.49</v>
      </c>
    </row>
    <row r="206" spans="3:17" ht="15.5" x14ac:dyDescent="0.35">
      <c r="C206" t="s">
        <v>205</v>
      </c>
      <c r="I206" s="6">
        <v>0.1162</v>
      </c>
    </row>
    <row r="207" spans="3:17" ht="15.5" x14ac:dyDescent="0.35">
      <c r="C207" t="s">
        <v>206</v>
      </c>
      <c r="I207" s="6">
        <v>1.1599999999999999</v>
      </c>
    </row>
    <row r="208" spans="3:17" ht="15.5" x14ac:dyDescent="0.35">
      <c r="C208" t="s">
        <v>207</v>
      </c>
      <c r="I208" s="6">
        <v>1.21</v>
      </c>
    </row>
    <row r="209" spans="3:9" ht="15.5" x14ac:dyDescent="0.35">
      <c r="C209" t="s">
        <v>329</v>
      </c>
      <c r="I209" s="6">
        <v>4.4400000000000004</v>
      </c>
    </row>
    <row r="210" spans="3:9" ht="15.5" x14ac:dyDescent="0.35">
      <c r="C210" t="s">
        <v>208</v>
      </c>
      <c r="I210" s="6">
        <v>4.82</v>
      </c>
    </row>
    <row r="211" spans="3:9" ht="15.5" x14ac:dyDescent="0.35">
      <c r="C211" t="s">
        <v>209</v>
      </c>
      <c r="I211" s="6">
        <v>4.38</v>
      </c>
    </row>
    <row r="212" spans="3:9" ht="15.5" x14ac:dyDescent="0.35">
      <c r="C212" t="s">
        <v>210</v>
      </c>
      <c r="I212" s="6">
        <v>2.66</v>
      </c>
    </row>
    <row r="213" spans="3:9" ht="15.5" x14ac:dyDescent="0.35">
      <c r="C213" t="s">
        <v>211</v>
      </c>
      <c r="I213" s="6">
        <v>0.49</v>
      </c>
    </row>
    <row r="214" spans="3:9" ht="15.5" x14ac:dyDescent="0.35">
      <c r="C214" t="s">
        <v>212</v>
      </c>
      <c r="I214" s="6">
        <v>0.93</v>
      </c>
    </row>
    <row r="215" spans="3:9" ht="15.5" x14ac:dyDescent="0.35">
      <c r="C215" t="s">
        <v>213</v>
      </c>
      <c r="I215" s="6">
        <v>37.42</v>
      </c>
    </row>
    <row r="216" spans="3:9" ht="15.5" x14ac:dyDescent="0.35">
      <c r="C216" t="s">
        <v>214</v>
      </c>
      <c r="I216" s="6">
        <v>34.49</v>
      </c>
    </row>
    <row r="217" spans="3:9" ht="15.5" x14ac:dyDescent="0.35">
      <c r="C217" t="s">
        <v>215</v>
      </c>
      <c r="I217" s="6">
        <v>277.52</v>
      </c>
    </row>
    <row r="218" spans="3:9" ht="15.5" x14ac:dyDescent="0.35">
      <c r="C218" t="s">
        <v>216</v>
      </c>
      <c r="D218" s="6">
        <v>115.56</v>
      </c>
    </row>
    <row r="219" spans="3:9" ht="15.5" x14ac:dyDescent="0.35">
      <c r="C219" t="s">
        <v>217</v>
      </c>
      <c r="I219" s="6">
        <v>265.93</v>
      </c>
    </row>
    <row r="220" spans="3:9" ht="15.5" x14ac:dyDescent="0.35">
      <c r="C220" t="s">
        <v>218</v>
      </c>
      <c r="I220" s="6">
        <v>66.83</v>
      </c>
    </row>
    <row r="221" spans="3:9" ht="15.5" x14ac:dyDescent="0.35">
      <c r="C221" t="s">
        <v>219</v>
      </c>
      <c r="D221" s="6">
        <v>2.87</v>
      </c>
    </row>
    <row r="222" spans="3:9" ht="15.5" x14ac:dyDescent="0.35">
      <c r="C222" t="s">
        <v>220</v>
      </c>
      <c r="D222" s="6">
        <v>2.82</v>
      </c>
    </row>
    <row r="223" spans="3:9" ht="15.5" x14ac:dyDescent="0.35">
      <c r="C223" t="s">
        <v>221</v>
      </c>
      <c r="D223" s="6">
        <v>0.27</v>
      </c>
    </row>
    <row r="224" spans="3:9" ht="15.5" x14ac:dyDescent="0.35">
      <c r="C224" t="s">
        <v>222</v>
      </c>
      <c r="D224" s="6">
        <v>1.27</v>
      </c>
    </row>
    <row r="225" spans="3:9" ht="15.5" x14ac:dyDescent="0.35">
      <c r="C225" t="s">
        <v>223</v>
      </c>
      <c r="I225" s="6">
        <v>27.96</v>
      </c>
    </row>
    <row r="226" spans="3:9" ht="15.5" x14ac:dyDescent="0.35">
      <c r="C226" t="s">
        <v>12</v>
      </c>
      <c r="D226" s="5">
        <v>102000000000</v>
      </c>
    </row>
    <row r="227" spans="3:9" ht="15.5" x14ac:dyDescent="0.35">
      <c r="C227" t="s">
        <v>224</v>
      </c>
      <c r="I227" s="6">
        <v>8.4</v>
      </c>
    </row>
    <row r="228" spans="3:9" ht="15.5" x14ac:dyDescent="0.35">
      <c r="C228" t="s">
        <v>225</v>
      </c>
      <c r="I228" s="6">
        <v>0.1105</v>
      </c>
    </row>
    <row r="229" spans="3:9" ht="15.5" x14ac:dyDescent="0.35">
      <c r="C229" t="s">
        <v>226</v>
      </c>
      <c r="I229" s="6">
        <v>0.14069999999999999</v>
      </c>
    </row>
    <row r="230" spans="3:9" ht="15.5" x14ac:dyDescent="0.35">
      <c r="C230" t="s">
        <v>227</v>
      </c>
      <c r="I230" s="6">
        <v>0.17989999999999998</v>
      </c>
    </row>
    <row r="231" spans="3:9" ht="15.5" x14ac:dyDescent="0.35">
      <c r="C231" t="s">
        <v>228</v>
      </c>
      <c r="I231" s="6">
        <v>0.1384</v>
      </c>
    </row>
    <row r="232" spans="3:9" ht="15.5" x14ac:dyDescent="0.35">
      <c r="C232" t="s">
        <v>330</v>
      </c>
      <c r="D232" s="6">
        <v>95.74</v>
      </c>
    </row>
    <row r="233" spans="3:9" ht="15.5" x14ac:dyDescent="0.35">
      <c r="C233" t="s">
        <v>229</v>
      </c>
      <c r="D233" s="6">
        <v>7.58</v>
      </c>
    </row>
    <row r="234" spans="3:9" ht="15.5" x14ac:dyDescent="0.35">
      <c r="C234" t="s">
        <v>230</v>
      </c>
      <c r="D234" s="6">
        <v>13.38</v>
      </c>
    </row>
    <row r="235" spans="3:9" ht="15.5" x14ac:dyDescent="0.35">
      <c r="C235" t="s">
        <v>231</v>
      </c>
      <c r="D235" s="6">
        <v>89.94</v>
      </c>
    </row>
    <row r="236" spans="3:9" ht="15.5" x14ac:dyDescent="0.35">
      <c r="C236" t="s">
        <v>331</v>
      </c>
      <c r="D236" s="6">
        <v>0.95</v>
      </c>
    </row>
    <row r="237" spans="3:9" ht="15.5" x14ac:dyDescent="0.35">
      <c r="C237" t="s">
        <v>232</v>
      </c>
      <c r="I237" s="6">
        <v>0.84</v>
      </c>
    </row>
    <row r="238" spans="3:9" ht="15.5" x14ac:dyDescent="0.35">
      <c r="C238" t="s">
        <v>233</v>
      </c>
      <c r="I238" s="6">
        <v>49.4</v>
      </c>
    </row>
    <row r="239" spans="3:9" ht="15.5" x14ac:dyDescent="0.35">
      <c r="C239" t="s">
        <v>39</v>
      </c>
      <c r="I239" s="5">
        <v>1702000000000</v>
      </c>
    </row>
    <row r="240" spans="3:9" ht="15.5" x14ac:dyDescent="0.35">
      <c r="C240" t="s">
        <v>234</v>
      </c>
      <c r="I240" s="5">
        <v>1091000000000</v>
      </c>
    </row>
    <row r="241" spans="3:9" ht="15.5" x14ac:dyDescent="0.35">
      <c r="C241" t="s">
        <v>235</v>
      </c>
      <c r="I241" s="5">
        <v>5280000000</v>
      </c>
    </row>
    <row r="242" spans="3:9" ht="15.5" x14ac:dyDescent="0.35">
      <c r="C242" t="s">
        <v>236</v>
      </c>
      <c r="I242" s="6">
        <v>0.121</v>
      </c>
    </row>
    <row r="243" spans="3:9" ht="15.5" x14ac:dyDescent="0.35">
      <c r="C243" t="s">
        <v>237</v>
      </c>
      <c r="D243" s="6">
        <v>0.27390000000000003</v>
      </c>
    </row>
    <row r="244" spans="3:9" ht="15.5" x14ac:dyDescent="0.35">
      <c r="C244" t="s">
        <v>238</v>
      </c>
      <c r="D244" s="6">
        <v>0.15839999999999999</v>
      </c>
    </row>
    <row r="245" spans="3:9" ht="15.5" x14ac:dyDescent="0.35">
      <c r="C245" t="s">
        <v>239</v>
      </c>
      <c r="D245" s="6">
        <v>0.1313</v>
      </c>
    </row>
    <row r="246" spans="3:9" ht="15.5" x14ac:dyDescent="0.35">
      <c r="C246" t="s">
        <v>240</v>
      </c>
      <c r="D246" s="6">
        <v>-2.3E-2</v>
      </c>
    </row>
    <row r="247" spans="3:9" ht="15.5" x14ac:dyDescent="0.35">
      <c r="C247" t="s">
        <v>241</v>
      </c>
      <c r="D247" s="6">
        <v>-6.0999999999999995E-3</v>
      </c>
    </row>
    <row r="248" spans="3:9" ht="15.5" x14ac:dyDescent="0.35">
      <c r="C248" t="s">
        <v>242</v>
      </c>
      <c r="D248" s="6">
        <v>3.0299999999999997E-2</v>
      </c>
    </row>
    <row r="249" spans="3:9" ht="15.5" x14ac:dyDescent="0.35">
      <c r="C249" t="s">
        <v>396</v>
      </c>
      <c r="I249" s="6">
        <v>4.4000000000000004</v>
      </c>
    </row>
    <row r="250" spans="3:9" ht="15.5" x14ac:dyDescent="0.35">
      <c r="C250" t="s">
        <v>438</v>
      </c>
      <c r="I250" s="6">
        <v>24.32</v>
      </c>
    </row>
    <row r="251" spans="3:9" ht="15.5" x14ac:dyDescent="0.35">
      <c r="C251" t="s">
        <v>439</v>
      </c>
      <c r="I251" s="6">
        <v>0.70499999999999996</v>
      </c>
    </row>
    <row r="252" spans="3:9" ht="15.5" x14ac:dyDescent="0.35">
      <c r="C252" t="s">
        <v>440</v>
      </c>
      <c r="I252" s="6">
        <v>7.5499999999999998E-2</v>
      </c>
    </row>
    <row r="253" spans="3:9" ht="15.5" x14ac:dyDescent="0.35">
      <c r="C253" t="s">
        <v>397</v>
      </c>
      <c r="I253" t="s">
        <v>985</v>
      </c>
    </row>
    <row r="254" spans="3:9" ht="15.5" x14ac:dyDescent="0.35">
      <c r="C254" t="s">
        <v>243</v>
      </c>
      <c r="I254" s="5">
        <v>7</v>
      </c>
    </row>
    <row r="255" spans="3:9" ht="15.5" x14ac:dyDescent="0.35">
      <c r="C255" t="s">
        <v>244</v>
      </c>
      <c r="I255" s="6">
        <v>0.69</v>
      </c>
    </row>
    <row r="256" spans="3:9" ht="15.5" x14ac:dyDescent="0.35">
      <c r="C256" t="s">
        <v>245</v>
      </c>
      <c r="I256" s="6">
        <v>0.6</v>
      </c>
    </row>
    <row r="257" spans="3:9" ht="15.5" x14ac:dyDescent="0.35">
      <c r="C257" t="s">
        <v>246</v>
      </c>
      <c r="I257" s="6">
        <v>0.7</v>
      </c>
    </row>
    <row r="258" spans="3:9" ht="15.5" x14ac:dyDescent="0.35">
      <c r="C258" t="s">
        <v>247</v>
      </c>
      <c r="I258" s="6">
        <v>0.8</v>
      </c>
    </row>
    <row r="259" spans="3:9" ht="15.5" x14ac:dyDescent="0.35">
      <c r="C259" t="s">
        <v>248</v>
      </c>
      <c r="I259" s="6">
        <v>0.54</v>
      </c>
    </row>
    <row r="260" spans="3:9" ht="15.5" x14ac:dyDescent="0.35">
      <c r="C260" t="s">
        <v>249</v>
      </c>
      <c r="I260" s="6">
        <v>0.5</v>
      </c>
    </row>
    <row r="261" spans="3:9" ht="15.5" x14ac:dyDescent="0.35">
      <c r="C261" t="s">
        <v>250</v>
      </c>
      <c r="I261" s="6">
        <v>0.86</v>
      </c>
    </row>
    <row r="262" spans="3:9" ht="15.5" x14ac:dyDescent="0.35">
      <c r="C262" t="s">
        <v>251</v>
      </c>
      <c r="I262" s="5">
        <v>1467000000000</v>
      </c>
    </row>
    <row r="263" spans="3:9" ht="15.5" x14ac:dyDescent="0.35">
      <c r="C263" t="s">
        <v>252</v>
      </c>
      <c r="I263" s="5">
        <v>429000000000</v>
      </c>
    </row>
    <row r="264" spans="3:9" ht="15.5" x14ac:dyDescent="0.35">
      <c r="C264" t="s">
        <v>253</v>
      </c>
      <c r="I264" s="5">
        <v>410000000000</v>
      </c>
    </row>
    <row r="265" spans="3:9" ht="15.5" x14ac:dyDescent="0.35">
      <c r="C265" t="s">
        <v>254</v>
      </c>
      <c r="I265" s="5">
        <v>198000000000</v>
      </c>
    </row>
    <row r="266" spans="3:9" ht="15.5" x14ac:dyDescent="0.35">
      <c r="C266" t="s">
        <v>255</v>
      </c>
      <c r="D266" s="5">
        <v>611000000000</v>
      </c>
    </row>
    <row r="267" spans="3:9" ht="15.5" x14ac:dyDescent="0.35">
      <c r="C267" t="s">
        <v>256</v>
      </c>
      <c r="D267" s="5">
        <v>1790000000000</v>
      </c>
    </row>
    <row r="268" spans="3:9" ht="15.5" x14ac:dyDescent="0.35">
      <c r="C268" t="s">
        <v>257</v>
      </c>
      <c r="D268" s="5">
        <v>384000000000</v>
      </c>
    </row>
    <row r="269" spans="3:9" ht="15.5" x14ac:dyDescent="0.35">
      <c r="C269" t="s">
        <v>184</v>
      </c>
      <c r="D269" s="5">
        <v>713000000000</v>
      </c>
    </row>
    <row r="270" spans="3:9" ht="15.5" x14ac:dyDescent="0.35">
      <c r="C270" t="s">
        <v>258</v>
      </c>
      <c r="I270" s="5">
        <v>1405000000000</v>
      </c>
    </row>
    <row r="271" spans="3:9" ht="15.5" x14ac:dyDescent="0.35">
      <c r="C271" t="s">
        <v>20</v>
      </c>
      <c r="D271" s="5">
        <v>-611000000000</v>
      </c>
    </row>
    <row r="272" spans="3:9" ht="15.5" x14ac:dyDescent="0.35">
      <c r="C272" t="s">
        <v>183</v>
      </c>
      <c r="I272" s="5">
        <v>1405000000000</v>
      </c>
    </row>
    <row r="273" spans="3:9" ht="15.5" x14ac:dyDescent="0.35">
      <c r="C273" t="s">
        <v>332</v>
      </c>
      <c r="I273" s="5">
        <v>383000000000</v>
      </c>
    </row>
    <row r="274" spans="3:9" ht="15.5" x14ac:dyDescent="0.35">
      <c r="C274" t="s">
        <v>259</v>
      </c>
      <c r="I274" s="5">
        <v>-30000000000</v>
      </c>
    </row>
    <row r="275" spans="3:9" ht="15.5" x14ac:dyDescent="0.35">
      <c r="C275" t="s">
        <v>260</v>
      </c>
      <c r="I275" s="5">
        <v>-270000000000</v>
      </c>
    </row>
    <row r="276" spans="3:9" ht="15.5" x14ac:dyDescent="0.35">
      <c r="C276" t="s">
        <v>261</v>
      </c>
      <c r="I276" s="5">
        <v>-30000000000</v>
      </c>
    </row>
    <row r="277" spans="3:9" ht="15.5" x14ac:dyDescent="0.35">
      <c r="C277" t="s">
        <v>262</v>
      </c>
      <c r="I277" s="5">
        <v>353000000000</v>
      </c>
    </row>
  </sheetData>
  <pageMargins left="0.7" right="0.7" top="0.75" bottom="0.75" header="0.3" footer="0.3"/>
  <ignoredErrors>
    <ignoredError sqref="A1:R278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27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986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987</v>
      </c>
      <c r="D2" s="2" vm="182">
        <f ca="1">IFERROR(_xlfn.STOCKHISTORY("XIDX:" &amp; $C$1, D3, , 0, 0, 1), "Libur")</f>
        <v>40</v>
      </c>
      <c r="H2" s="2" vm="182">
        <f ca="1">IFERROR(INDEX(D2:G2,COUNT(D2:G2)),"")</f>
        <v>40</v>
      </c>
      <c r="I2" s="2" vm="183">
        <f t="shared" ref="I2:R2" ca="1" si="0">IFERROR(_xlfn.STOCKHISTORY("XIDX:" &amp; $C$1, I1, , 0, 0, 1), "Libur")</f>
        <v>41</v>
      </c>
      <c r="J2" s="2" vm="32">
        <f t="shared" ca="1" si="0"/>
        <v>50</v>
      </c>
      <c r="K2" s="2" vm="32">
        <f t="shared" ca="1" si="0"/>
        <v>50</v>
      </c>
      <c r="L2" s="2" vm="184">
        <f t="shared" ca="1" si="0"/>
        <v>87</v>
      </c>
      <c r="M2" s="2" vm="185">
        <f t="shared" ca="1" si="0"/>
        <v>282</v>
      </c>
      <c r="N2" s="2" vm="186">
        <f t="shared" ca="1" si="0"/>
        <v>555</v>
      </c>
      <c r="O2" s="2" vm="187">
        <f t="shared" ca="1" si="0"/>
        <v>1100</v>
      </c>
      <c r="P2" s="2" vm="188">
        <f t="shared" ca="1" si="0"/>
        <v>5350</v>
      </c>
      <c r="Q2" s="2" vm="189">
        <f t="shared" ca="1" si="0"/>
        <v>254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62151257478</v>
      </c>
      <c r="H4" s="2">
        <f>IFERROR(SUM(D4:G4)*(4/MAX(1,COUNT(D4:G4))),"")</f>
        <v>248605029912</v>
      </c>
      <c r="I4" s="2">
        <f t="shared" ref="I4:R4" si="1">IFERROR(INDEX(I51:I500,MATCH($C$4,$C$51:$C$500,0)),"")</f>
        <v>232835392353</v>
      </c>
      <c r="J4" s="2">
        <f t="shared" si="1"/>
        <v>246983652207</v>
      </c>
      <c r="K4" s="2">
        <f t="shared" si="1"/>
        <v>273941926884</v>
      </c>
      <c r="L4" s="2">
        <f t="shared" si="1"/>
        <v>228289602674</v>
      </c>
      <c r="M4" s="2">
        <f t="shared" si="1"/>
        <v>161842458341</v>
      </c>
      <c r="N4" s="2">
        <f t="shared" si="1"/>
        <v>46602172890</v>
      </c>
      <c r="O4" s="2">
        <f t="shared" si="1"/>
        <v>62720091934</v>
      </c>
      <c r="P4" s="2">
        <f t="shared" si="1"/>
        <v>176509268479</v>
      </c>
      <c r="Q4" s="2">
        <f t="shared" si="1"/>
        <v>135431651945</v>
      </c>
      <c r="R4" s="2">
        <f t="shared" si="1"/>
        <v>66448550456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-2634087112</v>
      </c>
      <c r="H5" s="2">
        <f>IFERROR(SUM(D5:G5)*(4/MAX(1,COUNT(D5:G5))),"")</f>
        <v>-10536348448</v>
      </c>
      <c r="I5" s="2">
        <f t="shared" ref="I5:R5" si="2">IFERROR(INDEX(I51:I500,MATCH($C$5,$C$51:$C$500,0)),"")</f>
        <v>490328260</v>
      </c>
      <c r="J5" s="2">
        <f t="shared" si="2"/>
        <v>239485694</v>
      </c>
      <c r="K5" s="2">
        <f t="shared" si="2"/>
        <v>9104947914</v>
      </c>
      <c r="L5" s="2">
        <f t="shared" si="2"/>
        <v>4891892110</v>
      </c>
      <c r="M5" s="2">
        <f t="shared" si="2"/>
        <v>559143571</v>
      </c>
      <c r="N5" s="2">
        <f t="shared" si="2"/>
        <v>-14392168695</v>
      </c>
      <c r="O5" s="2">
        <f t="shared" si="2"/>
        <v>-11482858650</v>
      </c>
      <c r="P5" s="2">
        <f t="shared" si="2"/>
        <v>-7416018629</v>
      </c>
      <c r="Q5" s="2">
        <f t="shared" si="2"/>
        <v>126098913</v>
      </c>
      <c r="R5" s="2">
        <f t="shared" si="2"/>
        <v>-10584169420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63291197362</v>
      </c>
      <c r="H6" s="2">
        <f>IFERROR(INDEX(D6:G6,COUNT(D6:G6)),"")</f>
        <v>63291197362</v>
      </c>
      <c r="I6" s="2">
        <f t="shared" ref="I6:R6" si="3">IFERROR(INDEX(I51:I500,MATCH($C$6,$C$51:$C$500,0)),"")</f>
        <v>65925331298</v>
      </c>
      <c r="J6" s="2">
        <f t="shared" si="3"/>
        <v>65434814125</v>
      </c>
      <c r="K6" s="2">
        <f t="shared" si="3"/>
        <v>66832180628</v>
      </c>
      <c r="L6" s="2">
        <f t="shared" si="3"/>
        <v>61178353928</v>
      </c>
      <c r="M6" s="2">
        <f t="shared" si="3"/>
        <v>65022002999</v>
      </c>
      <c r="N6" s="2">
        <f t="shared" si="3"/>
        <v>63670233322</v>
      </c>
      <c r="O6" s="2">
        <f t="shared" si="3"/>
        <v>84232092402</v>
      </c>
      <c r="P6" s="2">
        <f t="shared" si="3"/>
        <v>88450301317</v>
      </c>
      <c r="Q6" s="2">
        <f t="shared" si="3"/>
        <v>95866292830</v>
      </c>
      <c r="R6" s="2">
        <f t="shared" si="3"/>
        <v>-25769487065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1.17</v>
      </c>
      <c r="H7" s="3">
        <f>IFERROR(INDEX(D7:G7,COUNT(D7:G7)),"")</f>
        <v>1.17</v>
      </c>
      <c r="I7" s="3">
        <f t="shared" ref="I7:R7" si="4">IFERROR(INDEX(I51:I500,MATCH($C$7,$C$51:$C$500,0))/1000000000,"")</f>
        <v>1.17</v>
      </c>
      <c r="J7" s="3">
        <f t="shared" si="4"/>
        <v>1.17</v>
      </c>
      <c r="K7" s="3">
        <f t="shared" si="4"/>
        <v>1.17</v>
      </c>
      <c r="L7" s="3">
        <f t="shared" si="4"/>
        <v>1.17</v>
      </c>
      <c r="M7" s="3">
        <f t="shared" si="4"/>
        <v>1.17</v>
      </c>
      <c r="N7" s="3">
        <f t="shared" si="4"/>
        <v>1.17</v>
      </c>
      <c r="O7" s="3">
        <f t="shared" si="4"/>
        <v>1.17</v>
      </c>
      <c r="P7" s="3">
        <f t="shared" si="4"/>
        <v>1.17</v>
      </c>
      <c r="Q7" s="3">
        <f t="shared" si="4"/>
        <v>1.17</v>
      </c>
      <c r="R7" s="3">
        <f t="shared" si="4"/>
        <v>0.14000000000000001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6000000000</v>
      </c>
      <c r="H8" s="2">
        <f>IFERROR(INDEX(D8:G8,COUNT(D8:G8)),"")</f>
        <v>6000000000</v>
      </c>
      <c r="I8" s="2">
        <f t="shared" ref="I8:R8" si="5">IFERROR(INDEX(I51:I500,MATCH($C$8,$C$51:$C$500,0)),"")</f>
        <v>-7000000000</v>
      </c>
      <c r="J8" s="2">
        <f t="shared" si="5"/>
        <v>-1000000000</v>
      </c>
      <c r="K8" s="2">
        <f t="shared" si="5"/>
        <v>11000000000</v>
      </c>
      <c r="L8" s="2">
        <f t="shared" si="5"/>
        <v>12000000000</v>
      </c>
      <c r="M8" s="2">
        <f t="shared" si="5"/>
        <v>-13000000000</v>
      </c>
      <c r="N8" s="2">
        <f t="shared" si="5"/>
        <v>10000000000</v>
      </c>
      <c r="O8" s="2">
        <f t="shared" si="5"/>
        <v>-13000000000</v>
      </c>
      <c r="P8" s="2">
        <f t="shared" si="5"/>
        <v>-37000000000</v>
      </c>
      <c r="Q8" s="2">
        <f t="shared" si="5"/>
        <v>-32000000000</v>
      </c>
      <c r="R8" s="2">
        <f t="shared" si="5"/>
        <v>-10000000000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5.15</v>
      </c>
      <c r="H9" s="3">
        <f>IFERROR(INDEX(D9:G9,COUNT(D9:G9)),"")</f>
        <v>5.15</v>
      </c>
      <c r="I9" s="3">
        <f t="shared" ref="I9:R9" si="6">IFERROR(INDEX(I51:I500,MATCH($C$9,$C$51:$C$500,0)),"")</f>
        <v>-5.9</v>
      </c>
      <c r="J9" s="3">
        <f t="shared" si="6"/>
        <v>-1.22</v>
      </c>
      <c r="K9" s="3">
        <f t="shared" si="6"/>
        <v>9.43</v>
      </c>
      <c r="L9" s="3">
        <f t="shared" si="6"/>
        <v>10.47</v>
      </c>
      <c r="M9" s="3">
        <f t="shared" si="6"/>
        <v>-11.19</v>
      </c>
      <c r="N9" s="3">
        <f t="shared" si="6"/>
        <v>8.51</v>
      </c>
      <c r="O9" s="3">
        <f t="shared" si="6"/>
        <v>-10.79</v>
      </c>
      <c r="P9" s="3">
        <f t="shared" si="6"/>
        <v>-31.6</v>
      </c>
      <c r="Q9" s="3">
        <f t="shared" si="6"/>
        <v>-27.47</v>
      </c>
      <c r="R9" s="3">
        <f t="shared" si="6"/>
        <v>-70.66</v>
      </c>
    </row>
    <row r="10" spans="1:18" ht="15.5" x14ac:dyDescent="0.35">
      <c r="C10" t="s">
        <v>17</v>
      </c>
      <c r="D10" s="3">
        <f ca="1">IFERROR(IF(D9=0,"",D2/D9),"")</f>
        <v>7.7669902912621351</v>
      </c>
      <c r="I10" s="3">
        <f t="shared" ref="I10:R10" ca="1" si="7">IFERROR(IF(I9=0,"",I2/I9),"")</f>
        <v>-6.9491525423728806</v>
      </c>
      <c r="J10" s="3">
        <f t="shared" ca="1" si="7"/>
        <v>-40.983606557377051</v>
      </c>
      <c r="K10" s="3">
        <f t="shared" ca="1" si="7"/>
        <v>5.3022269353128317</v>
      </c>
      <c r="L10" s="3">
        <f t="shared" ca="1" si="7"/>
        <v>8.3094555873925504</v>
      </c>
      <c r="M10" s="3">
        <f t="shared" ca="1" si="7"/>
        <v>-25.201072386058982</v>
      </c>
      <c r="N10" s="3">
        <f t="shared" ca="1" si="7"/>
        <v>65.217391304347828</v>
      </c>
      <c r="O10" s="3">
        <f t="shared" ca="1" si="7"/>
        <v>-101.94624652455978</v>
      </c>
      <c r="P10" s="3">
        <f t="shared" ca="1" si="7"/>
        <v>-169.30379746835442</v>
      </c>
      <c r="Q10" s="3">
        <f t="shared" ca="1" si="7"/>
        <v>-9.2464506734619594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6422575185</v>
      </c>
      <c r="H11" s="2">
        <f>IFERROR(INDEX(D11:G11,COUNT(D11:G11)),"")</f>
        <v>6422575185</v>
      </c>
      <c r="I11" s="2">
        <f t="shared" ref="I11:R11" si="8">IFERROR(INDEX(I51:I500,MATCH($C$11,$C$51:$C$500,0)),"")</f>
        <v>2550895976</v>
      </c>
      <c r="J11" s="2">
        <f t="shared" si="8"/>
        <v>2946522627</v>
      </c>
      <c r="K11" s="2">
        <f t="shared" si="8"/>
        <v>16869959323</v>
      </c>
      <c r="L11" s="2">
        <f t="shared" si="8"/>
        <v>4672896717</v>
      </c>
      <c r="M11" s="2">
        <f t="shared" si="8"/>
        <v>1474223877</v>
      </c>
      <c r="N11" s="2">
        <f t="shared" si="8"/>
        <v>15176400758</v>
      </c>
      <c r="O11" s="2">
        <f t="shared" si="8"/>
        <v>7158037870</v>
      </c>
      <c r="P11" s="2">
        <f t="shared" si="8"/>
        <v>15144132006</v>
      </c>
      <c r="Q11" s="2">
        <f t="shared" si="8"/>
        <v>65235570190</v>
      </c>
      <c r="R11" s="2">
        <f t="shared" si="8"/>
        <v>4667697507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12000000000</v>
      </c>
      <c r="H12" s="2">
        <f>IFERROR(INDEX(D12:G12,COUNT(D12:G12)),"")</f>
        <v>12000000000</v>
      </c>
      <c r="I12" s="2">
        <f t="shared" ref="I12:R12" si="9">IFERROR(INDEX(I51:I500,MATCH($C$12,$C$51:$C$500,0)),"")</f>
        <v>18000000000</v>
      </c>
      <c r="J12" s="2">
        <f t="shared" si="9"/>
        <v>9000000000</v>
      </c>
      <c r="K12" s="2">
        <f t="shared" si="9"/>
        <v>2000000000</v>
      </c>
      <c r="L12" s="2">
        <f t="shared" si="9"/>
        <v>9000000000</v>
      </c>
      <c r="M12" s="2">
        <f t="shared" si="9"/>
        <v>15000000000</v>
      </c>
      <c r="N12" s="2">
        <f t="shared" si="9"/>
        <v>0</v>
      </c>
      <c r="O12" s="2">
        <f t="shared" si="9"/>
        <v>9000000000</v>
      </c>
      <c r="P12" s="2">
        <f t="shared" si="9"/>
        <v>-15000000000</v>
      </c>
      <c r="Q12" s="2">
        <f t="shared" si="9"/>
        <v>-57000000000</v>
      </c>
      <c r="R12" s="2">
        <f t="shared" si="9"/>
        <v>31000000000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18000000000</v>
      </c>
      <c r="H13" s="2">
        <f>IFERROR(INDEX(D13:G13,COUNT(D13:G13)),"")</f>
        <v>18000000000</v>
      </c>
      <c r="I13" s="2">
        <f t="shared" ref="I13:R13" si="10">IFERROR(INDEX(I51:I500,MATCH($C$13,$C$51:$C$500,0)),"")</f>
        <v>21000000000</v>
      </c>
      <c r="J13" s="2">
        <f t="shared" si="10"/>
        <v>12000000000</v>
      </c>
      <c r="K13" s="2">
        <f t="shared" si="10"/>
        <v>19000000000</v>
      </c>
      <c r="L13" s="2">
        <f t="shared" si="10"/>
        <v>14000000000</v>
      </c>
      <c r="M13" s="2">
        <f t="shared" si="10"/>
        <v>16000000000</v>
      </c>
      <c r="N13" s="2">
        <f t="shared" si="10"/>
        <v>15000000000</v>
      </c>
      <c r="O13" s="2">
        <f t="shared" si="10"/>
        <v>16000000000</v>
      </c>
      <c r="P13" s="2">
        <f t="shared" si="10"/>
        <v>0</v>
      </c>
      <c r="Q13" s="2">
        <f t="shared" si="10"/>
        <v>8000000000</v>
      </c>
      <c r="R13" s="2">
        <f t="shared" si="10"/>
        <v>36000000000</v>
      </c>
    </row>
    <row r="14" spans="1:18" ht="15.5" x14ac:dyDescent="0.35">
      <c r="C14" t="s">
        <v>26</v>
      </c>
      <c r="D14" s="2">
        <f>IFERROR(INDEX(D51:D500,MATCH($C$14,$C$51:$C$500,0)),"")</f>
        <v>-325092157</v>
      </c>
      <c r="H14" s="2">
        <f>IFERROR(SUM(D14:G14)*(4/MAX(1,COUNT(D14:G14))),"")</f>
        <v>-1300368628</v>
      </c>
      <c r="I14" s="2">
        <f t="shared" ref="I14:R14" si="11">IFERROR(INDEX(I51:I500,MATCH($C$14,$C$51:$C$500,0)),"")</f>
        <v>-1108505570</v>
      </c>
      <c r="J14" s="2">
        <f t="shared" si="11"/>
        <v>-1245510817</v>
      </c>
      <c r="K14" s="2">
        <f t="shared" si="11"/>
        <v>-954625705</v>
      </c>
      <c r="L14" s="2">
        <f t="shared" si="11"/>
        <v>-1556175271</v>
      </c>
      <c r="M14" s="2">
        <f t="shared" si="11"/>
        <v>-1967084737</v>
      </c>
      <c r="N14" s="2">
        <f t="shared" si="11"/>
        <v>-2355719497</v>
      </c>
      <c r="O14" s="2">
        <f t="shared" si="11"/>
        <v>-1195372487</v>
      </c>
      <c r="P14" s="2">
        <f t="shared" si="11"/>
        <v>-804580594</v>
      </c>
      <c r="Q14" s="2">
        <f t="shared" si="11"/>
        <v>0</v>
      </c>
      <c r="R14" s="2">
        <f t="shared" si="11"/>
        <v>0</v>
      </c>
    </row>
    <row r="15" spans="1:18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-357785647</v>
      </c>
      <c r="J15" s="2">
        <f t="shared" si="12"/>
        <v>-772270734</v>
      </c>
      <c r="K15" s="2">
        <f t="shared" si="12"/>
        <v>710697556</v>
      </c>
      <c r="L15" s="2">
        <f t="shared" si="12"/>
        <v>-691076264</v>
      </c>
      <c r="M15" s="2">
        <f t="shared" si="12"/>
        <v>-81097815</v>
      </c>
      <c r="N15" s="2">
        <f t="shared" si="12"/>
        <v>50567723</v>
      </c>
      <c r="O15" s="2">
        <f t="shared" si="12"/>
        <v>-368456215</v>
      </c>
      <c r="P15" s="2">
        <f t="shared" si="12"/>
        <v>-916274614</v>
      </c>
      <c r="Q15" s="2">
        <f t="shared" si="12"/>
        <v>1016112114</v>
      </c>
      <c r="R15" s="2">
        <f t="shared" si="12"/>
        <v>3239966026</v>
      </c>
    </row>
    <row r="16" spans="1:18" ht="15.5" x14ac:dyDescent="0.35">
      <c r="C16" t="s">
        <v>28</v>
      </c>
      <c r="D16" s="2">
        <f>IFERROR(INDEX(D51:D500,MATCH($C$16,$C$51:$C$500,0)),"")</f>
        <v>-2593473934</v>
      </c>
      <c r="H16" s="2">
        <f>IFERROR(SUM(D16:G16)*(4/MAX(1,COUNT(D16:G16))),"")</f>
        <v>-10373895736</v>
      </c>
      <c r="I16" s="2">
        <f t="shared" ref="I16:R16" si="13">IFERROR(INDEX(I51:I500,MATCH($C$16,$C$51:$C$500,0)),"")</f>
        <v>-10794477995</v>
      </c>
      <c r="J16" s="2">
        <f t="shared" si="13"/>
        <v>423285790</v>
      </c>
      <c r="K16" s="2">
        <f t="shared" si="13"/>
        <v>8493406377</v>
      </c>
      <c r="L16" s="2">
        <f t="shared" si="13"/>
        <v>5623830892</v>
      </c>
      <c r="M16" s="2">
        <f t="shared" si="13"/>
        <v>1360041342</v>
      </c>
      <c r="N16" s="2">
        <f t="shared" si="13"/>
        <v>-16008559329</v>
      </c>
      <c r="O16" s="2">
        <f t="shared" si="13"/>
        <v>-9889142889</v>
      </c>
      <c r="P16" s="2">
        <f t="shared" si="13"/>
        <v>-7468892901</v>
      </c>
      <c r="Q16" s="2">
        <f t="shared" si="13"/>
        <v>-645202337</v>
      </c>
      <c r="R16" s="2">
        <f t="shared" si="13"/>
        <v>-13622400552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46800000000</v>
      </c>
      <c r="H20" s="2">
        <f t="shared" ref="H20:R20" ca="1" si="14">IFERROR(H21*H2,"")</f>
        <v>46800000000</v>
      </c>
      <c r="I20" s="2">
        <f t="shared" ca="1" si="14"/>
        <v>47970000000</v>
      </c>
      <c r="J20" s="2">
        <f t="shared" ca="1" si="14"/>
        <v>58500000000</v>
      </c>
      <c r="K20" s="2">
        <f t="shared" ca="1" si="14"/>
        <v>58500000000</v>
      </c>
      <c r="L20" s="2">
        <f t="shared" ca="1" si="14"/>
        <v>101790000000</v>
      </c>
      <c r="M20" s="2">
        <f t="shared" ca="1" si="14"/>
        <v>329940000000</v>
      </c>
      <c r="N20" s="2">
        <f t="shared" ca="1" si="14"/>
        <v>649350000000</v>
      </c>
      <c r="O20" s="2">
        <f t="shared" ca="1" si="14"/>
        <v>1287000000000</v>
      </c>
      <c r="P20" s="2">
        <f t="shared" ca="1" si="14"/>
        <v>6259500000000</v>
      </c>
      <c r="Q20" s="2">
        <f t="shared" ca="1" si="14"/>
        <v>297180000000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1170000000</v>
      </c>
      <c r="H21" s="2">
        <f>IFERROR(INDEX(D21:G21,COUNT(D21:G21)),"")</f>
        <v>1170000000</v>
      </c>
      <c r="I21" s="2">
        <f t="shared" ref="I21:R21" si="15">IFERROR(INDEX(I51:I500,MATCH($C$7,$C$51:$C$500,0)),"")</f>
        <v>1170000000</v>
      </c>
      <c r="J21" s="2">
        <f t="shared" si="15"/>
        <v>1170000000</v>
      </c>
      <c r="K21" s="2">
        <f t="shared" si="15"/>
        <v>1170000000</v>
      </c>
      <c r="L21" s="2">
        <f t="shared" si="15"/>
        <v>1170000000</v>
      </c>
      <c r="M21" s="2">
        <f t="shared" si="15"/>
        <v>1170000000</v>
      </c>
      <c r="N21" s="2">
        <f t="shared" si="15"/>
        <v>1170000000</v>
      </c>
      <c r="O21" s="2">
        <f t="shared" si="15"/>
        <v>1170000000</v>
      </c>
      <c r="P21" s="2">
        <f t="shared" si="15"/>
        <v>1170000000</v>
      </c>
      <c r="Q21" s="2">
        <f t="shared" si="15"/>
        <v>1170000000</v>
      </c>
      <c r="R21" s="2">
        <f t="shared" si="15"/>
        <v>140000000</v>
      </c>
    </row>
    <row r="23" spans="1:18" ht="15.5" x14ac:dyDescent="0.35">
      <c r="B23" t="s">
        <v>40</v>
      </c>
      <c r="C23" t="s">
        <v>41</v>
      </c>
      <c r="D23" s="3">
        <f>IFERROR(D5/D6*100,"")</f>
        <v>-4.1618538150480697</v>
      </c>
      <c r="H23" s="3">
        <f t="shared" ref="H23:R23" si="16">IFERROR(H5/H6*100,"")</f>
        <v>-16.647415260192279</v>
      </c>
      <c r="I23" s="3">
        <f t="shared" si="16"/>
        <v>0.74376305791105712</v>
      </c>
      <c r="J23" s="3">
        <f t="shared" si="16"/>
        <v>0.36599124976883246</v>
      </c>
      <c r="K23" s="3">
        <f t="shared" si="16"/>
        <v>13.623598434831546</v>
      </c>
      <c r="L23" s="3">
        <f t="shared" si="16"/>
        <v>7.9961159395645121</v>
      </c>
      <c r="M23" s="3">
        <f t="shared" si="16"/>
        <v>0.85992978562748867</v>
      </c>
      <c r="N23" s="3">
        <f t="shared" si="16"/>
        <v>-22.604234261580864</v>
      </c>
      <c r="O23" s="3">
        <f t="shared" si="16"/>
        <v>-13.632403425523062</v>
      </c>
      <c r="P23" s="3">
        <f t="shared" si="16"/>
        <v>-8.3843904639979492</v>
      </c>
      <c r="Q23" s="3">
        <f t="shared" si="16"/>
        <v>0.13153623581086171</v>
      </c>
      <c r="R23" s="3">
        <f t="shared" si="16"/>
        <v>41.07248775772247</v>
      </c>
    </row>
    <row r="24" spans="1:18" ht="15.5" x14ac:dyDescent="0.35">
      <c r="C24" t="s">
        <v>42</v>
      </c>
      <c r="D24" s="4" t="str">
        <f>IFERROR(_xlfn.RRI(5,I23,D23),"")</f>
        <v/>
      </c>
      <c r="H24" s="4" t="str">
        <f t="shared" ref="H24:R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1.273875773596735</v>
      </c>
      <c r="M24" s="4">
        <f t="shared" si="17"/>
        <v>-0.53848863885843179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-2.2200000000000002</v>
      </c>
      <c r="H25" s="3">
        <f>IFERROR(INDEX(D25:G25,COUNT(D25:G25)),"")</f>
        <v>-2.2200000000000002</v>
      </c>
      <c r="I25" s="3">
        <f t="shared" ref="I25:R25" si="18">IFERROR(INDEX(I51:I500,MATCH($C$25,$C$51:$C$500,0)),"")</f>
        <v>-9.56</v>
      </c>
      <c r="J25" s="3">
        <f t="shared" si="18"/>
        <v>-0.3</v>
      </c>
      <c r="K25" s="3">
        <f t="shared" si="18"/>
        <v>7.89</v>
      </c>
      <c r="L25" s="3">
        <f t="shared" si="18"/>
        <v>4.2300000000000004</v>
      </c>
      <c r="M25" s="3">
        <f t="shared" si="18"/>
        <v>1.1000000000000001</v>
      </c>
      <c r="N25" s="3">
        <f t="shared" si="18"/>
        <v>-13.69</v>
      </c>
      <c r="O25" s="3">
        <f t="shared" si="18"/>
        <v>-8.7899999999999991</v>
      </c>
      <c r="P25" s="3">
        <f t="shared" si="18"/>
        <v>-7.19</v>
      </c>
      <c r="Q25" s="3">
        <f t="shared" si="18"/>
        <v>0.32</v>
      </c>
      <c r="R25" s="3">
        <f t="shared" si="18"/>
        <v>-72.59</v>
      </c>
    </row>
    <row r="26" spans="1:18" ht="15.5" x14ac:dyDescent="0.35">
      <c r="C26" t="s">
        <v>45</v>
      </c>
      <c r="D26" s="4">
        <f>IFERROR(_xlfn.RRI(5,I25,D25),"")</f>
        <v>-0.25324349155993009</v>
      </c>
      <c r="H26" s="4" t="str">
        <f t="shared" ref="H26:R26" si="19">IFERROR(_xlfn.RRI(5,M25,H25),"")</f>
        <v/>
      </c>
      <c r="I26" s="4">
        <f t="shared" si="19"/>
        <v>-6.9297482133805599E-2</v>
      </c>
      <c r="J26" s="4">
        <f t="shared" si="19"/>
        <v>-0.49110700130503926</v>
      </c>
      <c r="K26" s="4" t="str">
        <f t="shared" si="19"/>
        <v/>
      </c>
      <c r="L26" s="4">
        <f t="shared" si="19"/>
        <v>0.67586132208312311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53.120732887179486</v>
      </c>
      <c r="H27" s="3">
        <f t="shared" ref="H27:R27" si="20">IFERROR(H4/H21,"")</f>
        <v>212.48293154871794</v>
      </c>
      <c r="I27" s="3">
        <f t="shared" si="20"/>
        <v>199.00460884871794</v>
      </c>
      <c r="J27" s="3">
        <f t="shared" si="20"/>
        <v>211.09713863846153</v>
      </c>
      <c r="K27" s="3">
        <f t="shared" si="20"/>
        <v>234.13839904615384</v>
      </c>
      <c r="L27" s="3">
        <f t="shared" si="20"/>
        <v>195.11931852478634</v>
      </c>
      <c r="M27" s="3">
        <f t="shared" si="20"/>
        <v>138.32688747094016</v>
      </c>
      <c r="N27" s="3">
        <f t="shared" si="20"/>
        <v>39.830916999999999</v>
      </c>
      <c r="O27" s="3">
        <f t="shared" si="20"/>
        <v>53.606916182905984</v>
      </c>
      <c r="P27" s="3">
        <f t="shared" si="20"/>
        <v>150.86262263162394</v>
      </c>
      <c r="Q27" s="3">
        <f t="shared" si="20"/>
        <v>115.75354867094018</v>
      </c>
      <c r="R27" s="3">
        <f t="shared" si="20"/>
        <v>474.63250325714284</v>
      </c>
    </row>
    <row r="28" spans="1:18" ht="15.5" x14ac:dyDescent="0.35">
      <c r="C28" t="s">
        <v>47</v>
      </c>
      <c r="D28" s="4">
        <f>IFERROR(_xlfn.RRI(5,I27,D27),"")</f>
        <v>-0.23214328827874564</v>
      </c>
      <c r="H28" s="4">
        <f t="shared" ref="H28:R28" si="21">IFERROR(_xlfn.RRI(5,M27,H27),"")</f>
        <v>8.9641132537401358E-2</v>
      </c>
      <c r="I28" s="4">
        <f t="shared" si="21"/>
        <v>0.37952179388519292</v>
      </c>
      <c r="J28" s="4">
        <f t="shared" si="21"/>
        <v>0.3153832413292923</v>
      </c>
      <c r="K28" s="4">
        <f t="shared" si="21"/>
        <v>9.1888264416349674E-2</v>
      </c>
      <c r="L28" s="4">
        <f t="shared" si="21"/>
        <v>0.11007722186159952</v>
      </c>
      <c r="M28" s="4">
        <f t="shared" si="21"/>
        <v>-0.21853447085371758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-0.7677824267782426</v>
      </c>
      <c r="I29" s="4">
        <f t="shared" si="22"/>
        <v>30.866666666666667</v>
      </c>
      <c r="J29" s="4">
        <f t="shared" si="22"/>
        <v>-1.0380228136882128</v>
      </c>
      <c r="K29" s="4">
        <f t="shared" si="22"/>
        <v>0.8652482269503543</v>
      </c>
      <c r="L29" s="4">
        <f t="shared" si="22"/>
        <v>2.8454545454545457</v>
      </c>
      <c r="M29" s="4">
        <f t="shared" si="22"/>
        <v>-1.0803506208911615</v>
      </c>
      <c r="N29" s="4">
        <f t="shared" si="22"/>
        <v>0.55745164960182036</v>
      </c>
      <c r="O29" s="4">
        <f t="shared" si="22"/>
        <v>0.22253129346314307</v>
      </c>
      <c r="P29" s="4">
        <f t="shared" si="22"/>
        <v>-23.46875</v>
      </c>
      <c r="Q29" s="4">
        <f t="shared" si="22"/>
        <v>-1.0044083207053311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6.7728696224548968E-2</v>
      </c>
      <c r="I30" s="4">
        <f t="shared" si="23"/>
        <v>-5.7284195644423372E-2</v>
      </c>
      <c r="J30" s="4">
        <f t="shared" si="23"/>
        <v>-9.8408721087865497E-2</v>
      </c>
      <c r="K30" s="4">
        <f t="shared" si="23"/>
        <v>0.19997548585334382</v>
      </c>
      <c r="L30" s="4">
        <f t="shared" si="23"/>
        <v>0.41056682538148759</v>
      </c>
      <c r="M30" s="4">
        <f t="shared" si="23"/>
        <v>2.4728521934591705</v>
      </c>
      <c r="N30" s="4">
        <f t="shared" si="23"/>
        <v>-0.25698175093494435</v>
      </c>
      <c r="O30" s="4">
        <f t="shared" si="23"/>
        <v>-0.64466403110462123</v>
      </c>
      <c r="P30" s="4">
        <f t="shared" si="23"/>
        <v>0.30330883470787157</v>
      </c>
      <c r="Q30" s="4">
        <f t="shared" si="23"/>
        <v>-0.75611963387128567</v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56.34</v>
      </c>
      <c r="H32" s="3">
        <f>IFERROR(INDEX(D32:G32,COUNT(D32:G32)),"")</f>
        <v>56.34</v>
      </c>
      <c r="I32" s="3">
        <f t="shared" ref="I32:R32" si="24">IFERROR(INDEX(I51:I500,MATCH($C$32,$C$51:$C$500,0)),"")</f>
        <v>58.6</v>
      </c>
      <c r="J32" s="3">
        <f t="shared" si="24"/>
        <v>58.18</v>
      </c>
      <c r="K32" s="3">
        <f t="shared" si="24"/>
        <v>59.37</v>
      </c>
      <c r="L32" s="3">
        <f t="shared" si="24"/>
        <v>54.53</v>
      </c>
      <c r="M32" s="3">
        <f t="shared" si="24"/>
        <v>57.81</v>
      </c>
      <c r="N32" s="3">
        <f t="shared" si="24"/>
        <v>56.66</v>
      </c>
      <c r="O32" s="3">
        <f t="shared" si="24"/>
        <v>74.290000000000006</v>
      </c>
      <c r="P32" s="3">
        <f t="shared" si="24"/>
        <v>77.900000000000006</v>
      </c>
      <c r="Q32" s="3">
        <f t="shared" si="24"/>
        <v>84.26</v>
      </c>
      <c r="R32" s="3">
        <f t="shared" si="24"/>
        <v>-158.49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0.69</v>
      </c>
      <c r="H33" s="3">
        <f>IFERROR(INDEX(D33:G33,COUNT(D33:G33)),"")</f>
        <v>0.69</v>
      </c>
      <c r="I33" s="3">
        <f t="shared" ref="I33:R33" si="25">IFERROR(INDEX(I51:I500,MATCH($C$33,$C$51:$C$500,0)),"")</f>
        <v>0.7</v>
      </c>
      <c r="J33" s="3">
        <f t="shared" si="25"/>
        <v>0.86</v>
      </c>
      <c r="K33" s="3">
        <f t="shared" si="25"/>
        <v>0.84</v>
      </c>
      <c r="L33" s="3">
        <f t="shared" si="25"/>
        <v>1.6</v>
      </c>
      <c r="M33" s="3">
        <f t="shared" si="25"/>
        <v>4.88</v>
      </c>
      <c r="N33" s="3">
        <f t="shared" si="25"/>
        <v>9.8000000000000007</v>
      </c>
      <c r="O33" s="3">
        <f t="shared" si="25"/>
        <v>14.81</v>
      </c>
      <c r="P33" s="3">
        <f t="shared" si="25"/>
        <v>68.680000000000007</v>
      </c>
      <c r="Q33" s="3">
        <f t="shared" si="25"/>
        <v>3.01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-17.57</v>
      </c>
      <c r="H34" s="3">
        <f>IFERROR(INDEX(D34:G34,COUNT(D34:G34)),"")</f>
        <v>-17.57</v>
      </c>
      <c r="I34" s="3">
        <f t="shared" ref="I34:R34" si="26">IFERROR(INDEX(I51:I500,MATCH($C$34,$C$51:$C$500,0)),"")</f>
        <v>-4.29</v>
      </c>
      <c r="J34" s="3">
        <f t="shared" si="26"/>
        <v>-166.67</v>
      </c>
      <c r="K34" s="3">
        <f t="shared" si="26"/>
        <v>6.34</v>
      </c>
      <c r="L34" s="3">
        <f t="shared" si="26"/>
        <v>20.57</v>
      </c>
      <c r="M34" s="3">
        <f t="shared" si="26"/>
        <v>256.36</v>
      </c>
      <c r="N34" s="3">
        <f t="shared" si="26"/>
        <v>-40.54</v>
      </c>
      <c r="O34" s="3">
        <f t="shared" si="26"/>
        <v>-125.14</v>
      </c>
      <c r="P34" s="3">
        <f t="shared" si="26"/>
        <v>-744.09</v>
      </c>
      <c r="Q34" s="3">
        <f t="shared" si="26"/>
        <v>793.75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0.73</v>
      </c>
      <c r="H35" s="3">
        <f>IFERROR(INDEX(D35:G35,COUNT(D35:G35)),"")</f>
        <v>0.73</v>
      </c>
      <c r="I35" s="3">
        <f t="shared" ref="I35:R35" si="27">IFERROR(INDEX(I51:I500,MATCH($C$35,$C$51:$C$500,0)),"")</f>
        <v>0.21</v>
      </c>
      <c r="J35" s="3">
        <f t="shared" si="27"/>
        <v>0.24</v>
      </c>
      <c r="K35" s="3">
        <f t="shared" si="27"/>
        <v>0.21</v>
      </c>
      <c r="L35" s="3">
        <f t="shared" si="27"/>
        <v>0.44</v>
      </c>
      <c r="M35" s="3">
        <f t="shared" si="27"/>
        <v>2.0299999999999998</v>
      </c>
      <c r="N35" s="3">
        <f t="shared" si="27"/>
        <v>13.89</v>
      </c>
      <c r="O35" s="3">
        <f t="shared" si="27"/>
        <v>20.46</v>
      </c>
      <c r="P35" s="3">
        <f t="shared" si="27"/>
        <v>35.36</v>
      </c>
      <c r="Q35" s="3">
        <f t="shared" si="27"/>
        <v>2.19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62151257478</v>
      </c>
      <c r="E51" s="5">
        <v>65885549211</v>
      </c>
      <c r="F51" s="5">
        <v>43070228654</v>
      </c>
      <c r="G51" s="5">
        <v>63242503827</v>
      </c>
      <c r="I51" s="5">
        <v>232835392353</v>
      </c>
      <c r="J51" s="5">
        <v>246983652207</v>
      </c>
      <c r="K51" s="5">
        <v>273941926884</v>
      </c>
      <c r="L51" s="5">
        <v>228289602674</v>
      </c>
      <c r="M51" s="5">
        <v>161842458341</v>
      </c>
      <c r="N51" s="5">
        <v>46602172890</v>
      </c>
      <c r="O51" s="5">
        <v>62720091934</v>
      </c>
      <c r="P51" s="5">
        <v>176509268479</v>
      </c>
      <c r="Q51" s="5">
        <v>135431651945</v>
      </c>
      <c r="R51" s="5">
        <v>66448550456</v>
      </c>
    </row>
    <row r="52" spans="2:18" ht="15.5" x14ac:dyDescent="0.35">
      <c r="C52" t="s">
        <v>72</v>
      </c>
      <c r="D52" s="5">
        <v>-57435757301</v>
      </c>
      <c r="E52" s="5">
        <v>-59451313666</v>
      </c>
      <c r="F52" s="5">
        <v>-39532719833</v>
      </c>
      <c r="G52" s="5">
        <v>-55919605684</v>
      </c>
      <c r="I52" s="5">
        <v>-210078802884</v>
      </c>
      <c r="J52" s="5">
        <v>-220657394660</v>
      </c>
      <c r="K52" s="5">
        <v>-234460133312</v>
      </c>
      <c r="L52" s="5">
        <v>-196283023223</v>
      </c>
      <c r="M52" s="5">
        <v>-140456071799</v>
      </c>
      <c r="N52" s="5">
        <v>-37460653195</v>
      </c>
      <c r="O52" s="5">
        <v>-49570175401</v>
      </c>
      <c r="P52" s="5">
        <v>-168167824721</v>
      </c>
      <c r="Q52" s="5">
        <v>-117649584013</v>
      </c>
      <c r="R52" s="5">
        <v>-66068502961</v>
      </c>
    </row>
    <row r="53" spans="2:18" ht="15.5" x14ac:dyDescent="0.35">
      <c r="C53" t="s">
        <v>73</v>
      </c>
      <c r="D53" s="5">
        <v>4715500177</v>
      </c>
      <c r="E53" s="5">
        <v>6434235545</v>
      </c>
      <c r="F53" s="5">
        <v>3537508821</v>
      </c>
      <c r="G53" s="5">
        <v>7322898143</v>
      </c>
      <c r="I53" s="5">
        <v>22756589469</v>
      </c>
      <c r="J53" s="5">
        <v>26326257547</v>
      </c>
      <c r="K53" s="5">
        <v>39481793572</v>
      </c>
      <c r="L53" s="5">
        <v>32006579451</v>
      </c>
      <c r="M53" s="5">
        <v>21386386542</v>
      </c>
      <c r="N53" s="5">
        <v>9141519695</v>
      </c>
      <c r="O53" s="5">
        <v>13149916533</v>
      </c>
      <c r="P53" s="5">
        <v>8341443758</v>
      </c>
      <c r="Q53" s="5">
        <v>17782067932</v>
      </c>
      <c r="R53" s="5">
        <v>380047495</v>
      </c>
    </row>
    <row r="54" spans="2:18" ht="15.5" x14ac:dyDescent="0.35">
      <c r="C54" t="s">
        <v>74</v>
      </c>
      <c r="D54" s="5">
        <v>-7266184867</v>
      </c>
      <c r="E54" s="5">
        <v>-14402978672</v>
      </c>
      <c r="F54" s="5">
        <v>-5754544329</v>
      </c>
      <c r="G54" s="5">
        <v>-6438941012</v>
      </c>
      <c r="I54" s="5">
        <v>-33524116185</v>
      </c>
      <c r="J54" s="5">
        <v>-26982259695</v>
      </c>
      <c r="K54" s="5">
        <v>-29152802955</v>
      </c>
      <c r="L54" s="5">
        <v>-32975802498</v>
      </c>
      <c r="M54" s="5">
        <v>-18579648775</v>
      </c>
      <c r="N54" s="5">
        <v>-25458340116</v>
      </c>
      <c r="O54" s="5">
        <v>-14251789881</v>
      </c>
      <c r="P54" s="5">
        <v>-18728698653</v>
      </c>
      <c r="Q54" s="5">
        <v>-17606469773</v>
      </c>
      <c r="R54" s="5">
        <v>-11795892479</v>
      </c>
    </row>
    <row r="55" spans="2:18" ht="15.5" x14ac:dyDescent="0.35">
      <c r="C55" t="s">
        <v>75</v>
      </c>
      <c r="D55" s="5">
        <v>-1892150719</v>
      </c>
      <c r="E55" s="5">
        <v>-1298256142</v>
      </c>
      <c r="F55" s="5">
        <v>-1188383156</v>
      </c>
      <c r="G55" s="5">
        <v>-1690863052</v>
      </c>
      <c r="I55" s="5">
        <v>-5648760650</v>
      </c>
      <c r="J55" s="5">
        <v>-6923969113</v>
      </c>
      <c r="K55" s="5">
        <v>-4636300751</v>
      </c>
      <c r="L55" s="5">
        <v>-10465386773</v>
      </c>
      <c r="M55" s="5">
        <v>-5274362692</v>
      </c>
      <c r="N55" s="5">
        <v>-1327969665</v>
      </c>
      <c r="O55" s="5">
        <v>-2106023217</v>
      </c>
      <c r="P55" s="5">
        <v>-4086802918</v>
      </c>
      <c r="Q55" s="5">
        <v>-2749667445</v>
      </c>
      <c r="R55" s="5">
        <v>-2539572835</v>
      </c>
    </row>
    <row r="56" spans="2:18" ht="15.5" x14ac:dyDescent="0.35">
      <c r="C56" t="s">
        <v>76</v>
      </c>
      <c r="D56" s="5">
        <v>-5374034148</v>
      </c>
      <c r="E56" s="5">
        <v>-13104722530</v>
      </c>
      <c r="F56" s="5">
        <v>-4566161173</v>
      </c>
      <c r="G56" s="5">
        <v>-4748077960</v>
      </c>
      <c r="I56" s="5">
        <v>-27875355535</v>
      </c>
      <c r="J56" s="5">
        <v>-20058290582</v>
      </c>
      <c r="K56" s="5">
        <v>-24516502204</v>
      </c>
      <c r="L56" s="5">
        <v>-22510415725</v>
      </c>
      <c r="M56" s="5">
        <v>-13305286083</v>
      </c>
      <c r="N56" s="5">
        <v>-24130370451</v>
      </c>
      <c r="O56" s="5">
        <v>-12145766664</v>
      </c>
      <c r="P56" s="5">
        <v>-14641895735</v>
      </c>
      <c r="Q56" s="5">
        <v>-14856802328</v>
      </c>
      <c r="R56" s="5">
        <v>-9256319644</v>
      </c>
    </row>
    <row r="57" spans="2:18" ht="15.5" x14ac:dyDescent="0.35">
      <c r="C57" t="s">
        <v>78</v>
      </c>
      <c r="D57" s="5">
        <v>-2550684690</v>
      </c>
      <c r="E57" s="5">
        <v>-7968743127</v>
      </c>
      <c r="F57" s="5">
        <v>-2217035508</v>
      </c>
      <c r="G57" s="5">
        <v>883957131</v>
      </c>
      <c r="I57" s="5">
        <v>-10767526716</v>
      </c>
      <c r="J57" s="5">
        <v>-656002148</v>
      </c>
      <c r="K57" s="5">
        <v>10328990617</v>
      </c>
      <c r="L57" s="5">
        <v>-969223047</v>
      </c>
      <c r="M57" s="5">
        <v>2806737767</v>
      </c>
      <c r="N57" s="5">
        <v>-16316820421</v>
      </c>
      <c r="O57" s="5">
        <v>-1101873348</v>
      </c>
      <c r="P57" s="5">
        <v>-10387254895</v>
      </c>
      <c r="Q57" s="5">
        <v>175598159</v>
      </c>
      <c r="R57" s="5">
        <v>-11415844984</v>
      </c>
    </row>
    <row r="58" spans="2:18" ht="15.5" x14ac:dyDescent="0.35">
      <c r="C58" t="s">
        <v>79</v>
      </c>
      <c r="D58" s="5">
        <v>-42789244</v>
      </c>
      <c r="E58" s="5">
        <v>34173099</v>
      </c>
      <c r="F58" s="5">
        <v>387248110</v>
      </c>
      <c r="G58" s="5">
        <v>-1246074240</v>
      </c>
      <c r="I58" s="5">
        <v>-26951279</v>
      </c>
      <c r="J58" s="5">
        <v>1079287938</v>
      </c>
      <c r="K58" s="5">
        <v>-1835584240</v>
      </c>
      <c r="L58" s="5">
        <v>6593053939</v>
      </c>
      <c r="M58" s="5">
        <v>-1446696425</v>
      </c>
      <c r="N58" s="5">
        <v>308261092</v>
      </c>
      <c r="O58" s="5">
        <v>-8787269541</v>
      </c>
      <c r="P58" s="5">
        <v>2918361994</v>
      </c>
      <c r="Q58" s="5">
        <v>-820800496</v>
      </c>
      <c r="R58" s="5">
        <v>-2206555568</v>
      </c>
    </row>
    <row r="59" spans="2:18" ht="15.5" x14ac:dyDescent="0.35">
      <c r="C59" t="s">
        <v>988</v>
      </c>
      <c r="D59" s="5">
        <v>292214</v>
      </c>
      <c r="E59" s="5">
        <v>12758060</v>
      </c>
      <c r="F59" s="5">
        <v>-4514249</v>
      </c>
      <c r="G59" s="5">
        <v>1155</v>
      </c>
      <c r="I59" s="5">
        <v>15621880</v>
      </c>
      <c r="J59" s="5">
        <v>-12194338</v>
      </c>
      <c r="K59" s="5">
        <v>-42325863</v>
      </c>
      <c r="L59" s="5">
        <v>4444765840</v>
      </c>
      <c r="M59" s="5">
        <v>63411311</v>
      </c>
      <c r="N59" s="5">
        <v>133042427</v>
      </c>
      <c r="O59" s="5">
        <v>27280510</v>
      </c>
      <c r="P59" s="5">
        <v>136626353</v>
      </c>
      <c r="Q59" s="5">
        <v>2935918046</v>
      </c>
      <c r="R59" s="5">
        <v>910812073</v>
      </c>
    </row>
    <row r="60" spans="2:18" ht="15.5" x14ac:dyDescent="0.35">
      <c r="C60" t="s">
        <v>989</v>
      </c>
      <c r="N60" s="5">
        <v>-32000</v>
      </c>
      <c r="O60" s="5">
        <v>-6586724355</v>
      </c>
      <c r="P60" s="5">
        <v>-270103609</v>
      </c>
      <c r="Q60" s="5">
        <v>-3756718542</v>
      </c>
      <c r="R60" s="5">
        <v>-3117367641</v>
      </c>
    </row>
    <row r="61" spans="2:18" ht="15.5" x14ac:dyDescent="0.35">
      <c r="C61" t="s">
        <v>80</v>
      </c>
      <c r="D61" s="5">
        <v>2332011</v>
      </c>
      <c r="E61" s="5">
        <v>8636379</v>
      </c>
      <c r="F61" s="5">
        <v>9573937</v>
      </c>
      <c r="G61" s="5">
        <v>8038493</v>
      </c>
      <c r="I61" s="5">
        <v>32173481</v>
      </c>
      <c r="J61" s="5">
        <v>133330392</v>
      </c>
      <c r="K61" s="5">
        <v>166066578</v>
      </c>
      <c r="L61" s="5">
        <v>28237710</v>
      </c>
      <c r="M61" s="5">
        <v>299694582</v>
      </c>
      <c r="N61" s="5">
        <v>309885668</v>
      </c>
      <c r="O61" s="5">
        <v>695210352</v>
      </c>
      <c r="P61" s="5">
        <v>1818506586</v>
      </c>
    </row>
    <row r="62" spans="2:18" ht="15.5" x14ac:dyDescent="0.35">
      <c r="C62" t="s">
        <v>26</v>
      </c>
      <c r="D62" s="5">
        <v>-325092157</v>
      </c>
      <c r="E62" s="5">
        <v>-194882137</v>
      </c>
      <c r="F62" s="5">
        <v>-913623433</v>
      </c>
      <c r="G62" s="5">
        <v>304446063</v>
      </c>
      <c r="I62" s="5">
        <v>-1108505570</v>
      </c>
      <c r="J62" s="5">
        <v>-1245510817</v>
      </c>
      <c r="K62" s="5">
        <v>-954625705</v>
      </c>
      <c r="L62" s="5">
        <v>-1556175271</v>
      </c>
      <c r="M62" s="5">
        <v>-1967084737</v>
      </c>
      <c r="N62" s="5">
        <v>-2355719497</v>
      </c>
      <c r="O62" s="5">
        <v>-1195372487</v>
      </c>
      <c r="P62" s="5">
        <v>-804580594</v>
      </c>
    </row>
    <row r="63" spans="2:18" ht="15.5" x14ac:dyDescent="0.35">
      <c r="C63" t="s">
        <v>639</v>
      </c>
      <c r="F63" s="5">
        <v>620755004</v>
      </c>
      <c r="G63" s="5">
        <v>-620755004</v>
      </c>
    </row>
    <row r="64" spans="2:18" ht="15.5" x14ac:dyDescent="0.35">
      <c r="C64" t="s">
        <v>275</v>
      </c>
      <c r="D64" s="5">
        <v>369255265</v>
      </c>
      <c r="E64" s="5">
        <v>207660797</v>
      </c>
      <c r="F64" s="5">
        <v>675056851</v>
      </c>
      <c r="G64" s="5">
        <v>-937804947</v>
      </c>
      <c r="I64" s="5">
        <v>1033758930</v>
      </c>
      <c r="J64" s="5">
        <v>2203662701</v>
      </c>
      <c r="K64" s="5">
        <v>-1004699250</v>
      </c>
      <c r="L64" s="5">
        <v>3676225660</v>
      </c>
      <c r="M64" s="5">
        <v>157282419</v>
      </c>
      <c r="N64" s="5">
        <v>2221084494</v>
      </c>
      <c r="O64" s="5">
        <v>-1727663561</v>
      </c>
      <c r="P64" s="5">
        <v>2037913258</v>
      </c>
    </row>
    <row r="65" spans="2:18" ht="15.5" x14ac:dyDescent="0.35">
      <c r="C65" t="s">
        <v>77</v>
      </c>
      <c r="D65" s="5">
        <v>-46822</v>
      </c>
      <c r="E65" s="5">
        <v>185580</v>
      </c>
      <c r="F65" s="5">
        <v>-20165</v>
      </c>
      <c r="G65" s="5">
        <v>75850</v>
      </c>
      <c r="I65" s="5">
        <v>188910</v>
      </c>
      <c r="J65" s="5">
        <v>-52355</v>
      </c>
      <c r="K65" s="5">
        <v>125697</v>
      </c>
      <c r="L65" s="5">
        <v>151640</v>
      </c>
      <c r="M65" s="5">
        <v>699263</v>
      </c>
      <c r="N65" s="5">
        <v>-326390</v>
      </c>
      <c r="O65" s="5">
        <v>-1352583</v>
      </c>
      <c r="P65" s="5">
        <v>27046</v>
      </c>
      <c r="Q65" s="5">
        <v>151500</v>
      </c>
      <c r="R65" s="5">
        <v>-12716263</v>
      </c>
    </row>
    <row r="66" spans="2:18" ht="15.5" x14ac:dyDescent="0.35">
      <c r="C66" t="s">
        <v>82</v>
      </c>
      <c r="D66" s="5">
        <v>-42789244</v>
      </c>
      <c r="E66" s="5">
        <v>34173099</v>
      </c>
      <c r="F66" s="5">
        <v>387248110</v>
      </c>
      <c r="G66" s="5">
        <v>-1246074240</v>
      </c>
      <c r="I66" s="5">
        <v>-26951279</v>
      </c>
      <c r="J66" s="5">
        <v>1079287938</v>
      </c>
      <c r="K66" s="5">
        <v>-1835584240</v>
      </c>
      <c r="L66" s="5">
        <v>6593053939</v>
      </c>
      <c r="M66" s="5">
        <v>-1446696425</v>
      </c>
      <c r="N66" s="5">
        <v>308261092</v>
      </c>
      <c r="O66" s="5">
        <v>-8787269541</v>
      </c>
      <c r="P66" s="5">
        <v>2918361994</v>
      </c>
      <c r="Q66" s="5">
        <v>-820800496</v>
      </c>
      <c r="R66" s="5">
        <v>-2206555568</v>
      </c>
    </row>
    <row r="67" spans="2:18" ht="15.5" x14ac:dyDescent="0.35">
      <c r="C67" t="s">
        <v>28</v>
      </c>
      <c r="D67" s="5">
        <v>-2593473934</v>
      </c>
      <c r="E67" s="5">
        <v>-7934570028</v>
      </c>
      <c r="F67" s="5">
        <v>-1829787398</v>
      </c>
      <c r="G67" s="5">
        <v>-362117109</v>
      </c>
      <c r="I67" s="5">
        <v>-10794477995</v>
      </c>
      <c r="J67" s="5">
        <v>423285790</v>
      </c>
      <c r="K67" s="5">
        <v>8493406377</v>
      </c>
      <c r="L67" s="5">
        <v>5623830892</v>
      </c>
      <c r="M67" s="5">
        <v>1360041342</v>
      </c>
      <c r="N67" s="5">
        <v>-16008559329</v>
      </c>
      <c r="O67" s="5">
        <v>-9889142889</v>
      </c>
      <c r="P67" s="5">
        <v>-7468892901</v>
      </c>
      <c r="Q67" s="5">
        <v>-645202337</v>
      </c>
      <c r="R67" s="5">
        <v>-13622400552</v>
      </c>
    </row>
    <row r="68" spans="2:18" ht="15.5" x14ac:dyDescent="0.35">
      <c r="C68" t="s">
        <v>27</v>
      </c>
      <c r="E68" s="5">
        <v>-357785647</v>
      </c>
      <c r="I68" s="5">
        <v>-357785647</v>
      </c>
      <c r="J68" s="5">
        <v>-772270734</v>
      </c>
      <c r="K68" s="5">
        <v>710697556</v>
      </c>
      <c r="L68" s="5">
        <v>-691076264</v>
      </c>
      <c r="M68" s="5">
        <v>-81097815</v>
      </c>
      <c r="N68" s="5">
        <v>50567723</v>
      </c>
      <c r="O68" s="5">
        <v>-368456215</v>
      </c>
      <c r="P68" s="5">
        <v>-916274614</v>
      </c>
      <c r="Q68" s="5">
        <v>1016112114</v>
      </c>
      <c r="R68" s="5">
        <v>3239966026</v>
      </c>
    </row>
    <row r="69" spans="2:18" ht="15.5" x14ac:dyDescent="0.35">
      <c r="C69" t="s">
        <v>83</v>
      </c>
      <c r="D69" s="5">
        <v>-2593473934</v>
      </c>
      <c r="E69" s="5">
        <v>-8292355675</v>
      </c>
      <c r="F69" s="5">
        <v>-1829787398</v>
      </c>
      <c r="G69" s="5">
        <v>-362117109</v>
      </c>
      <c r="I69" s="5">
        <v>-11152263642</v>
      </c>
      <c r="J69" s="5">
        <v>-348984944</v>
      </c>
      <c r="K69" s="5">
        <v>9204103933</v>
      </c>
      <c r="L69" s="5">
        <v>4932754628</v>
      </c>
      <c r="M69" s="5">
        <v>1278943527</v>
      </c>
      <c r="N69" s="5">
        <v>-15957991606</v>
      </c>
      <c r="O69" s="5">
        <v>-10257599104</v>
      </c>
      <c r="P69" s="5">
        <v>-8385167515</v>
      </c>
      <c r="Q69" s="5">
        <v>370909777</v>
      </c>
      <c r="R69" s="5">
        <v>-10382434526</v>
      </c>
    </row>
    <row r="70" spans="2:18" ht="15.5" x14ac:dyDescent="0.35">
      <c r="C70" t="s">
        <v>84</v>
      </c>
      <c r="D70" s="5">
        <v>-40660000</v>
      </c>
      <c r="E70" s="5">
        <v>11634220811</v>
      </c>
      <c r="F70" s="5">
        <v>20330000</v>
      </c>
      <c r="G70" s="5">
        <v>2140000</v>
      </c>
      <c r="I70" s="5">
        <v>11642780811</v>
      </c>
      <c r="J70" s="5">
        <v>588418282</v>
      </c>
      <c r="K70" s="5">
        <v>-99030322</v>
      </c>
      <c r="L70" s="5">
        <v>-40710879</v>
      </c>
      <c r="M70" s="5">
        <v>-719100694</v>
      </c>
      <c r="N70" s="5">
        <v>1565496521</v>
      </c>
      <c r="O70" s="5">
        <v>-1226612129</v>
      </c>
      <c r="P70" s="5">
        <v>969175932</v>
      </c>
      <c r="Q70" s="5">
        <v>-244659364</v>
      </c>
      <c r="R70" s="5">
        <v>-214451156</v>
      </c>
    </row>
    <row r="71" spans="2:18" ht="15.5" x14ac:dyDescent="0.35">
      <c r="C71" t="s">
        <v>85</v>
      </c>
      <c r="D71" s="5">
        <v>-2634133934</v>
      </c>
      <c r="E71" s="5">
        <v>3341865136</v>
      </c>
      <c r="F71" s="5">
        <v>-1809457398</v>
      </c>
      <c r="G71" s="5">
        <v>-359977109</v>
      </c>
      <c r="I71" s="5">
        <v>490517169</v>
      </c>
      <c r="J71" s="5">
        <v>239433338</v>
      </c>
      <c r="K71" s="5">
        <v>9105073611</v>
      </c>
      <c r="L71" s="5">
        <v>4892043749</v>
      </c>
      <c r="M71" s="5">
        <v>559842833</v>
      </c>
      <c r="N71" s="5">
        <v>-14392495085</v>
      </c>
      <c r="O71" s="5">
        <v>-11484211233</v>
      </c>
      <c r="P71" s="5">
        <v>-7415991583</v>
      </c>
      <c r="Q71" s="5">
        <v>126250413</v>
      </c>
      <c r="R71" s="5">
        <v>-10596885682</v>
      </c>
    </row>
    <row r="72" spans="2:18" ht="15.5" x14ac:dyDescent="0.35">
      <c r="C72" t="s">
        <v>86</v>
      </c>
      <c r="D72" s="5">
        <v>-2593473934</v>
      </c>
      <c r="E72" s="5">
        <v>-8292355674</v>
      </c>
      <c r="F72" s="5">
        <v>-1829787398</v>
      </c>
      <c r="G72" s="5">
        <v>-362117109</v>
      </c>
      <c r="I72" s="5">
        <v>-11152263641</v>
      </c>
      <c r="J72" s="5">
        <v>-348984944</v>
      </c>
      <c r="K72" s="5">
        <v>9204103933</v>
      </c>
      <c r="L72" s="5">
        <v>4932754628</v>
      </c>
      <c r="M72" s="5">
        <v>1278943527</v>
      </c>
      <c r="N72" s="5">
        <v>-15957991606</v>
      </c>
      <c r="O72" s="5">
        <v>-10257599104</v>
      </c>
      <c r="P72" s="5">
        <v>-8385167515</v>
      </c>
      <c r="Q72" s="5">
        <v>370909777</v>
      </c>
      <c r="R72" s="5">
        <v>-10382434525</v>
      </c>
    </row>
    <row r="73" spans="2:18" ht="15.5" x14ac:dyDescent="0.35">
      <c r="C73" t="s">
        <v>7</v>
      </c>
      <c r="D73" s="5">
        <v>-2634087112</v>
      </c>
      <c r="E73" s="5">
        <v>3341679557</v>
      </c>
      <c r="F73" s="5">
        <v>-1809437233</v>
      </c>
      <c r="G73" s="5">
        <v>-360052959</v>
      </c>
      <c r="I73" s="5">
        <v>490328260</v>
      </c>
      <c r="J73" s="5">
        <v>239485694</v>
      </c>
      <c r="K73" s="5">
        <v>9104947914</v>
      </c>
      <c r="L73" s="5">
        <v>4891892110</v>
      </c>
      <c r="M73" s="5">
        <v>559143571</v>
      </c>
      <c r="N73" s="5">
        <v>-14392168695</v>
      </c>
      <c r="O73" s="5">
        <v>-11482858650</v>
      </c>
      <c r="P73" s="5">
        <v>-7416018629</v>
      </c>
      <c r="Q73" s="5">
        <v>126098913</v>
      </c>
      <c r="R73" s="5">
        <v>-10584169420</v>
      </c>
    </row>
    <row r="74" spans="2:18" ht="15.5" x14ac:dyDescent="0.35">
      <c r="C74" t="s">
        <v>88</v>
      </c>
      <c r="D74" s="5">
        <v>-2593473934</v>
      </c>
      <c r="E74" s="5">
        <v>-8292355674</v>
      </c>
      <c r="F74" s="5">
        <v>-1829787398</v>
      </c>
      <c r="G74" s="5">
        <v>-362117109</v>
      </c>
      <c r="I74" s="5">
        <v>-11152263641</v>
      </c>
      <c r="J74" s="5">
        <v>-348984944</v>
      </c>
      <c r="K74" s="5">
        <v>9204103933</v>
      </c>
      <c r="L74" s="5">
        <v>4932754628</v>
      </c>
      <c r="M74" s="5">
        <v>1278943527</v>
      </c>
      <c r="N74" s="5">
        <v>-15957991606</v>
      </c>
      <c r="O74" s="5">
        <v>-10257599104</v>
      </c>
      <c r="P74" s="5">
        <v>-8385167515</v>
      </c>
      <c r="Q74" s="5">
        <v>370909777</v>
      </c>
      <c r="R74" s="5">
        <v>-10382434525</v>
      </c>
    </row>
    <row r="75" spans="2:18" ht="15.5" x14ac:dyDescent="0.35">
      <c r="C75" t="s">
        <v>89</v>
      </c>
      <c r="D75" s="5">
        <v>-2634133934</v>
      </c>
      <c r="E75" s="5">
        <v>3341865137</v>
      </c>
      <c r="F75" s="5">
        <v>-1809457398</v>
      </c>
      <c r="G75" s="5">
        <v>-359977109</v>
      </c>
      <c r="I75" s="5">
        <v>490517170</v>
      </c>
      <c r="J75" s="5">
        <v>239433339</v>
      </c>
      <c r="K75" s="5">
        <v>9105073611</v>
      </c>
      <c r="L75" s="5">
        <v>4892043750</v>
      </c>
      <c r="M75" s="5">
        <v>559842834</v>
      </c>
      <c r="N75" s="5">
        <v>-14392495085</v>
      </c>
      <c r="O75" s="5">
        <v>-11484211233</v>
      </c>
      <c r="P75" s="5">
        <v>-7415991583</v>
      </c>
      <c r="Q75" s="5">
        <v>126250413</v>
      </c>
      <c r="R75" s="5">
        <v>-10596885683</v>
      </c>
    </row>
    <row r="76" spans="2:18" ht="15.5" x14ac:dyDescent="0.35">
      <c r="C76" t="s">
        <v>90</v>
      </c>
      <c r="D76" s="5">
        <v>-2634133934</v>
      </c>
      <c r="E76" s="5">
        <v>3341865137</v>
      </c>
      <c r="F76" s="5">
        <v>-1809457398</v>
      </c>
      <c r="G76" s="5">
        <v>-359977109</v>
      </c>
      <c r="I76" s="5">
        <v>490517170</v>
      </c>
      <c r="J76" s="5">
        <v>239433339</v>
      </c>
      <c r="K76" s="5">
        <v>9105073611</v>
      </c>
      <c r="L76" s="5">
        <v>4892043750</v>
      </c>
      <c r="M76" s="5">
        <v>559842834</v>
      </c>
      <c r="N76" s="5">
        <v>-14392495085</v>
      </c>
      <c r="O76" s="5">
        <v>-11484211233</v>
      </c>
      <c r="P76" s="5">
        <v>-7415991583</v>
      </c>
      <c r="Q76" s="5">
        <v>126250413</v>
      </c>
      <c r="R76" s="5">
        <v>-10596885683</v>
      </c>
    </row>
    <row r="78" spans="2:18" ht="15.5" x14ac:dyDescent="0.35">
      <c r="B78" t="s">
        <v>91</v>
      </c>
      <c r="C78" t="s">
        <v>92</v>
      </c>
    </row>
    <row r="79" spans="2:18" ht="15.5" x14ac:dyDescent="0.35">
      <c r="C79" t="s">
        <v>93</v>
      </c>
    </row>
    <row r="80" spans="2:18" ht="15.5" x14ac:dyDescent="0.35">
      <c r="C80" t="s">
        <v>19</v>
      </c>
      <c r="D80" s="5">
        <v>6422575185</v>
      </c>
      <c r="E80" s="5">
        <v>2550895976</v>
      </c>
      <c r="F80" s="5">
        <v>7170690309</v>
      </c>
      <c r="G80" s="5">
        <v>1185758473</v>
      </c>
      <c r="I80" s="5">
        <v>2550895976</v>
      </c>
      <c r="J80" s="5">
        <v>2946522627</v>
      </c>
      <c r="K80" s="5">
        <v>16869959323</v>
      </c>
      <c r="L80" s="5">
        <v>4672896717</v>
      </c>
      <c r="M80" s="5">
        <v>1474223877</v>
      </c>
      <c r="N80" s="5">
        <v>15176400758</v>
      </c>
      <c r="O80" s="5">
        <v>7158037870</v>
      </c>
      <c r="P80" s="5">
        <v>15144132006</v>
      </c>
      <c r="Q80" s="5">
        <v>65235570190</v>
      </c>
      <c r="R80" s="5">
        <v>4667697507</v>
      </c>
    </row>
    <row r="81" spans="3:18" ht="15.5" x14ac:dyDescent="0.35">
      <c r="C81" t="s">
        <v>519</v>
      </c>
      <c r="D81" s="5">
        <v>138030000</v>
      </c>
      <c r="E81" s="5">
        <v>178690000</v>
      </c>
      <c r="F81" s="5">
        <v>102720000</v>
      </c>
      <c r="G81" s="5">
        <v>82390000</v>
      </c>
      <c r="I81" s="5">
        <v>178690000</v>
      </c>
      <c r="J81" s="5">
        <v>94160000</v>
      </c>
      <c r="K81" s="5">
        <v>120910000</v>
      </c>
      <c r="L81" s="5">
        <v>174410000</v>
      </c>
      <c r="M81" s="5">
        <v>490060000</v>
      </c>
      <c r="N81" s="5">
        <v>1412400000</v>
      </c>
      <c r="O81" s="5">
        <v>12348820000</v>
      </c>
      <c r="P81" s="5">
        <v>7000000000</v>
      </c>
    </row>
    <row r="82" spans="3:18" ht="15.5" x14ac:dyDescent="0.35">
      <c r="C82" t="s">
        <v>94</v>
      </c>
      <c r="D82" s="5">
        <v>35991104797</v>
      </c>
      <c r="E82" s="5">
        <v>45885027777</v>
      </c>
      <c r="F82" s="5">
        <v>31084820679</v>
      </c>
      <c r="G82" s="5">
        <v>46748178524</v>
      </c>
      <c r="I82" s="5">
        <v>45885027777</v>
      </c>
      <c r="J82" s="5">
        <v>44411865461</v>
      </c>
      <c r="K82" s="5">
        <v>39259889094</v>
      </c>
      <c r="L82" s="5">
        <v>33353339366</v>
      </c>
      <c r="M82" s="5">
        <v>26827108965</v>
      </c>
      <c r="N82" s="5">
        <v>23777570627</v>
      </c>
      <c r="O82" s="5">
        <v>48964487104</v>
      </c>
      <c r="P82" s="5">
        <v>44109411894</v>
      </c>
      <c r="Q82" s="5">
        <v>13167228718</v>
      </c>
      <c r="R82" s="5">
        <v>13939436945</v>
      </c>
    </row>
    <row r="83" spans="3:18" ht="15.5" x14ac:dyDescent="0.35">
      <c r="C83" t="s">
        <v>95</v>
      </c>
      <c r="D83" s="5">
        <v>3785000000</v>
      </c>
      <c r="E83" s="5">
        <v>7740000000</v>
      </c>
      <c r="F83" s="5">
        <v>4560000000</v>
      </c>
      <c r="G83" s="5">
        <v>4560000000</v>
      </c>
      <c r="I83" s="5">
        <v>7740000000</v>
      </c>
      <c r="J83" s="5">
        <v>4560000000</v>
      </c>
      <c r="K83" s="5">
        <v>4559999999</v>
      </c>
      <c r="L83" s="5">
        <v>11280000000</v>
      </c>
    </row>
    <row r="84" spans="3:18" ht="15.5" x14ac:dyDescent="0.35">
      <c r="C84" t="s">
        <v>96</v>
      </c>
      <c r="D84" s="5">
        <v>13678440254</v>
      </c>
      <c r="E84" s="5">
        <v>11085912028</v>
      </c>
      <c r="F84" s="5">
        <v>11851366792</v>
      </c>
      <c r="G84" s="5">
        <v>12822754921</v>
      </c>
      <c r="I84" s="5">
        <v>11085912028</v>
      </c>
      <c r="J84" s="5">
        <v>7731315474</v>
      </c>
      <c r="K84" s="5">
        <v>9732225207</v>
      </c>
      <c r="L84" s="5">
        <v>12734275460</v>
      </c>
      <c r="M84" s="5">
        <v>19932527397</v>
      </c>
      <c r="N84" s="5">
        <v>9181447409</v>
      </c>
      <c r="O84" s="5">
        <v>9266198227</v>
      </c>
      <c r="P84" s="5">
        <v>13459099075</v>
      </c>
      <c r="Q84" s="5">
        <v>19244822862</v>
      </c>
      <c r="R84" s="5">
        <v>4077639103</v>
      </c>
    </row>
    <row r="85" spans="3:18" ht="15.5" x14ac:dyDescent="0.35">
      <c r="C85" t="s">
        <v>77</v>
      </c>
      <c r="D85" s="5">
        <v>18179427165</v>
      </c>
      <c r="E85" s="5">
        <v>18179427165</v>
      </c>
      <c r="F85" s="5">
        <v>18179427165</v>
      </c>
      <c r="G85" s="5">
        <v>18179427165</v>
      </c>
      <c r="I85" s="5">
        <v>18179427165</v>
      </c>
      <c r="J85" s="5">
        <v>18179427165</v>
      </c>
      <c r="K85" s="5">
        <v>18179427165</v>
      </c>
      <c r="L85" s="5">
        <v>18179427165</v>
      </c>
      <c r="M85" s="5">
        <v>18179427165</v>
      </c>
      <c r="N85" s="5">
        <v>18179427165</v>
      </c>
      <c r="O85" s="5">
        <v>18179427165</v>
      </c>
      <c r="P85" s="5">
        <v>18225636765</v>
      </c>
      <c r="Q85" s="5">
        <v>17823974747</v>
      </c>
      <c r="R85" s="5">
        <v>-157296245</v>
      </c>
    </row>
    <row r="86" spans="3:18" ht="15.5" x14ac:dyDescent="0.35">
      <c r="C86" t="s">
        <v>98</v>
      </c>
      <c r="D86" s="5">
        <v>60682347262</v>
      </c>
      <c r="E86" s="5">
        <v>63108868624</v>
      </c>
      <c r="F86" s="5">
        <v>53516538239</v>
      </c>
      <c r="G86" s="5">
        <v>63238817661</v>
      </c>
      <c r="I86" s="5">
        <v>63108868624</v>
      </c>
      <c r="J86" s="5">
        <v>58884059588</v>
      </c>
      <c r="K86" s="5">
        <v>70846464279</v>
      </c>
      <c r="L86" s="5">
        <v>55296068186</v>
      </c>
      <c r="M86" s="5">
        <v>64337480157</v>
      </c>
      <c r="N86" s="5">
        <v>64192318245</v>
      </c>
      <c r="O86" s="5">
        <v>81197082570</v>
      </c>
      <c r="P86" s="5">
        <v>86383519237</v>
      </c>
      <c r="Q86" s="5">
        <v>102516143530</v>
      </c>
      <c r="R86" s="5">
        <v>23202843663</v>
      </c>
    </row>
    <row r="87" spans="3:18" ht="15.5" x14ac:dyDescent="0.35">
      <c r="C87" t="s">
        <v>99</v>
      </c>
    </row>
    <row r="88" spans="3:18" ht="15.5" x14ac:dyDescent="0.35">
      <c r="C88" t="s">
        <v>101</v>
      </c>
      <c r="D88" s="5">
        <v>26582905185</v>
      </c>
      <c r="E88" s="5">
        <v>26498134744</v>
      </c>
      <c r="F88" s="5">
        <v>14890359353</v>
      </c>
      <c r="G88" s="5">
        <v>15261885582</v>
      </c>
      <c r="I88" s="5">
        <v>26498134744</v>
      </c>
      <c r="J88" s="5">
        <v>14896890023</v>
      </c>
      <c r="K88" s="5">
        <v>15550862319</v>
      </c>
      <c r="L88" s="5">
        <v>15796905815</v>
      </c>
      <c r="M88" s="5">
        <v>16405579928</v>
      </c>
      <c r="N88" s="5">
        <v>12391955530</v>
      </c>
      <c r="O88" s="5">
        <v>10773632278</v>
      </c>
      <c r="P88" s="5">
        <v>12468114564</v>
      </c>
      <c r="Q88" s="5">
        <v>13072248359</v>
      </c>
      <c r="R88" s="5">
        <v>11054216220</v>
      </c>
    </row>
    <row r="89" spans="3:18" ht="15.5" x14ac:dyDescent="0.35">
      <c r="C89" t="s">
        <v>287</v>
      </c>
      <c r="D89" s="5">
        <v>1456050232</v>
      </c>
      <c r="E89" s="5">
        <v>1456050232</v>
      </c>
      <c r="F89" s="5">
        <v>674383002</v>
      </c>
      <c r="G89" s="5">
        <v>674383002</v>
      </c>
      <c r="I89" s="5">
        <v>1456050232</v>
      </c>
      <c r="J89" s="5">
        <v>674383001</v>
      </c>
      <c r="K89" s="5">
        <v>2380027205</v>
      </c>
      <c r="L89" s="5">
        <v>6667148746</v>
      </c>
      <c r="M89" s="5">
        <v>14991839043</v>
      </c>
      <c r="N89" s="5">
        <v>14033689769</v>
      </c>
      <c r="O89" s="5">
        <v>15485642312</v>
      </c>
      <c r="P89" s="5">
        <v>8364632018</v>
      </c>
      <c r="Q89" s="5">
        <v>9307009476</v>
      </c>
      <c r="R89" s="5">
        <v>7928784710</v>
      </c>
    </row>
    <row r="90" spans="3:18" ht="15.5" x14ac:dyDescent="0.35">
      <c r="C90" t="s">
        <v>340</v>
      </c>
      <c r="R90" s="5">
        <v>441386636</v>
      </c>
    </row>
    <row r="91" spans="3:18" ht="15.5" x14ac:dyDescent="0.35">
      <c r="C91" t="s">
        <v>103</v>
      </c>
      <c r="D91" s="5">
        <v>33413981822</v>
      </c>
      <c r="E91" s="5">
        <v>37156638136</v>
      </c>
      <c r="F91" s="5">
        <v>31988008487</v>
      </c>
      <c r="G91" s="5">
        <v>32259196892</v>
      </c>
      <c r="I91" s="5">
        <v>37156638136</v>
      </c>
      <c r="J91" s="5">
        <v>33322128370</v>
      </c>
      <c r="K91" s="5">
        <v>33706355581</v>
      </c>
      <c r="L91" s="5">
        <v>47513690002</v>
      </c>
      <c r="M91" s="5">
        <v>44658145469</v>
      </c>
      <c r="N91" s="5">
        <v>39158803965</v>
      </c>
      <c r="O91" s="5">
        <v>43538423985</v>
      </c>
      <c r="P91" s="5">
        <v>31039992537</v>
      </c>
      <c r="Q91" s="5">
        <v>38291430496</v>
      </c>
      <c r="R91" s="5">
        <v>19434617566</v>
      </c>
    </row>
    <row r="92" spans="3:18" ht="15.5" x14ac:dyDescent="0.35">
      <c r="C92" t="s">
        <v>104</v>
      </c>
      <c r="D92" s="5">
        <v>94096329084</v>
      </c>
      <c r="E92" s="5">
        <v>100265506760</v>
      </c>
      <c r="F92" s="5">
        <v>85504546726</v>
      </c>
      <c r="G92" s="5">
        <v>95498014553</v>
      </c>
      <c r="I92" s="5">
        <v>100265506760</v>
      </c>
      <c r="J92" s="5">
        <v>92206187958</v>
      </c>
      <c r="K92" s="5">
        <v>104552819860</v>
      </c>
      <c r="L92" s="5">
        <v>102809758188</v>
      </c>
      <c r="M92" s="5">
        <v>108995625626</v>
      </c>
      <c r="N92" s="5">
        <v>103351122210</v>
      </c>
      <c r="O92" s="5">
        <v>124735506555</v>
      </c>
      <c r="P92" s="5">
        <v>117423511774</v>
      </c>
      <c r="Q92" s="5">
        <v>140807574026</v>
      </c>
      <c r="R92" s="5">
        <v>42637461229</v>
      </c>
    </row>
    <row r="93" spans="3:18" ht="15.5" x14ac:dyDescent="0.35">
      <c r="C93" t="s">
        <v>105</v>
      </c>
    </row>
    <row r="94" spans="3:18" ht="15.5" x14ac:dyDescent="0.35">
      <c r="C94" t="s">
        <v>106</v>
      </c>
    </row>
    <row r="95" spans="3:18" ht="15.5" x14ac:dyDescent="0.35">
      <c r="C95" t="s">
        <v>107</v>
      </c>
      <c r="D95" s="5">
        <v>16407822283</v>
      </c>
      <c r="E95" s="5">
        <v>17899997200</v>
      </c>
      <c r="F95" s="5">
        <v>5483086101</v>
      </c>
      <c r="G95" s="5">
        <v>12734654331</v>
      </c>
      <c r="I95" s="5">
        <v>17899997200</v>
      </c>
      <c r="J95" s="5">
        <v>7671937947</v>
      </c>
      <c r="K95" s="5">
        <v>15846869617</v>
      </c>
      <c r="L95" s="5">
        <v>23290157438</v>
      </c>
      <c r="M95" s="5">
        <v>28202878644</v>
      </c>
      <c r="N95" s="5">
        <v>21624939963</v>
      </c>
      <c r="O95" s="5">
        <v>33133870056</v>
      </c>
      <c r="P95" s="5">
        <v>23934318332</v>
      </c>
      <c r="Q95" s="5">
        <v>36483673038</v>
      </c>
      <c r="R95" s="5">
        <v>60839389398</v>
      </c>
    </row>
    <row r="96" spans="3:18" ht="15.5" x14ac:dyDescent="0.35">
      <c r="C96" t="s">
        <v>112</v>
      </c>
      <c r="D96" s="5">
        <v>11263543829</v>
      </c>
      <c r="E96" s="5">
        <v>13484317378</v>
      </c>
      <c r="F96" s="5">
        <v>1556912172</v>
      </c>
      <c r="G96" s="5">
        <v>5874386811</v>
      </c>
      <c r="I96" s="5">
        <v>13484317378</v>
      </c>
      <c r="J96" s="5">
        <v>2000000000</v>
      </c>
      <c r="K96" s="5">
        <v>7420000000</v>
      </c>
      <c r="M96" s="5">
        <v>2921498841</v>
      </c>
      <c r="N96" s="5">
        <v>503621871</v>
      </c>
      <c r="O96" s="5">
        <v>12000000000</v>
      </c>
      <c r="Q96" s="5">
        <v>8000000000</v>
      </c>
      <c r="R96" s="5">
        <v>35987370069</v>
      </c>
    </row>
    <row r="97" spans="3:18" ht="15.5" x14ac:dyDescent="0.35">
      <c r="C97" t="s">
        <v>108</v>
      </c>
      <c r="D97" s="5">
        <v>1626394104</v>
      </c>
      <c r="E97" s="5">
        <v>1429772451</v>
      </c>
      <c r="F97" s="5">
        <v>1239129943</v>
      </c>
      <c r="G97" s="5">
        <v>3747475563</v>
      </c>
      <c r="I97" s="5">
        <v>1429772451</v>
      </c>
      <c r="J97" s="5">
        <v>2325425949</v>
      </c>
      <c r="K97" s="5">
        <v>1256633239</v>
      </c>
      <c r="L97" s="5">
        <v>5294153839</v>
      </c>
      <c r="M97" s="5">
        <v>3449168036</v>
      </c>
      <c r="N97" s="5">
        <v>596851456</v>
      </c>
      <c r="O97" s="5">
        <v>432089036</v>
      </c>
      <c r="P97" s="5">
        <v>2489378674</v>
      </c>
      <c r="Q97" s="5">
        <v>1042294438</v>
      </c>
      <c r="R97" s="5">
        <v>1720075053</v>
      </c>
    </row>
    <row r="98" spans="3:18" ht="15.5" x14ac:dyDescent="0.35">
      <c r="C98" t="s">
        <v>109</v>
      </c>
      <c r="D98" s="5">
        <v>639113532</v>
      </c>
      <c r="E98" s="5">
        <v>528432355</v>
      </c>
      <c r="F98" s="5">
        <v>2569033495</v>
      </c>
      <c r="G98" s="5">
        <v>2690114037</v>
      </c>
      <c r="I98" s="5">
        <v>528432355</v>
      </c>
      <c r="J98" s="5">
        <v>2679905065</v>
      </c>
      <c r="K98" s="5">
        <v>4984470490</v>
      </c>
    </row>
    <row r="99" spans="3:18" ht="15.5" x14ac:dyDescent="0.35">
      <c r="C99" t="s">
        <v>110</v>
      </c>
      <c r="D99" s="5">
        <v>1155804865</v>
      </c>
      <c r="E99" s="5">
        <v>990722826</v>
      </c>
      <c r="F99" s="5">
        <v>226107226</v>
      </c>
      <c r="G99" s="5">
        <v>247819881</v>
      </c>
      <c r="I99" s="5">
        <v>990722826</v>
      </c>
      <c r="J99" s="5">
        <v>799453360</v>
      </c>
      <c r="K99" s="5">
        <v>1330783969</v>
      </c>
      <c r="L99" s="5">
        <v>1645174542</v>
      </c>
      <c r="M99" s="5">
        <v>449482377</v>
      </c>
      <c r="N99" s="5">
        <v>76792207</v>
      </c>
      <c r="O99" s="5">
        <v>24527796</v>
      </c>
      <c r="P99" s="5">
        <v>386122274</v>
      </c>
      <c r="Q99" s="5">
        <v>847903378</v>
      </c>
      <c r="R99" s="5">
        <v>64976768</v>
      </c>
    </row>
    <row r="100" spans="3:18" ht="15.5" x14ac:dyDescent="0.35">
      <c r="C100" t="s">
        <v>111</v>
      </c>
      <c r="D100" s="5">
        <v>409215397</v>
      </c>
      <c r="E100" s="5">
        <v>42341553</v>
      </c>
      <c r="F100" s="5">
        <v>483967122</v>
      </c>
      <c r="G100" s="5">
        <v>843237051</v>
      </c>
      <c r="I100" s="5">
        <v>42341553</v>
      </c>
      <c r="J100" s="5">
        <v>470844438</v>
      </c>
      <c r="K100" s="5">
        <v>99862799</v>
      </c>
      <c r="L100" s="5">
        <v>1324960704</v>
      </c>
      <c r="M100" s="5">
        <v>366840300</v>
      </c>
      <c r="N100" s="5">
        <v>9674429</v>
      </c>
      <c r="O100" s="5">
        <v>180234224</v>
      </c>
      <c r="P100" s="5">
        <v>366684433</v>
      </c>
      <c r="Q100" s="5">
        <v>5936500791</v>
      </c>
      <c r="R100" s="5">
        <v>1832107846</v>
      </c>
    </row>
    <row r="101" spans="3:18" ht="15.5" x14ac:dyDescent="0.35">
      <c r="C101" t="s">
        <v>116</v>
      </c>
      <c r="D101" s="5">
        <v>14397309439</v>
      </c>
      <c r="E101" s="5">
        <v>16440178262</v>
      </c>
      <c r="F101" s="5">
        <v>17437994463</v>
      </c>
      <c r="G101" s="5">
        <v>18370436663</v>
      </c>
      <c r="I101" s="5">
        <v>16440178262</v>
      </c>
      <c r="J101" s="5">
        <v>19099435886</v>
      </c>
      <c r="K101" s="5">
        <v>21873769616</v>
      </c>
      <c r="L101" s="5">
        <v>18341246822</v>
      </c>
      <c r="M101" s="5">
        <v>15770743983</v>
      </c>
      <c r="N101" s="5">
        <v>18055948925</v>
      </c>
      <c r="O101" s="5">
        <v>11254211958</v>
      </c>
      <c r="P101" s="5">
        <v>5038892125</v>
      </c>
      <c r="Q101" s="5">
        <v>8457608159</v>
      </c>
      <c r="R101" s="5">
        <v>7567558896</v>
      </c>
    </row>
    <row r="102" spans="3:18" ht="15.5" x14ac:dyDescent="0.35">
      <c r="C102" t="s">
        <v>117</v>
      </c>
      <c r="D102" s="5">
        <v>14397309439</v>
      </c>
      <c r="E102" s="5">
        <v>16440178262</v>
      </c>
      <c r="F102" s="5">
        <v>17437994463</v>
      </c>
      <c r="G102" s="5">
        <v>18370436663</v>
      </c>
      <c r="I102" s="5">
        <v>16440178262</v>
      </c>
      <c r="J102" s="5">
        <v>19099435886</v>
      </c>
      <c r="K102" s="5">
        <v>21873769616</v>
      </c>
      <c r="L102" s="5">
        <v>18341246822</v>
      </c>
      <c r="M102" s="5">
        <v>15770743983</v>
      </c>
      <c r="N102" s="5">
        <v>18055948925</v>
      </c>
      <c r="O102" s="5">
        <v>11254211958</v>
      </c>
      <c r="P102" s="5">
        <v>5038892125</v>
      </c>
      <c r="Q102" s="5">
        <v>8457608159</v>
      </c>
      <c r="R102" s="5">
        <v>7567558896</v>
      </c>
    </row>
    <row r="103" spans="3:18" ht="15.5" x14ac:dyDescent="0.35">
      <c r="C103" t="s">
        <v>404</v>
      </c>
      <c r="D103" s="5">
        <v>7030981400</v>
      </c>
      <c r="E103" s="5">
        <v>7030981400</v>
      </c>
      <c r="F103" s="5">
        <v>7437487121</v>
      </c>
      <c r="G103" s="5">
        <v>8615298779</v>
      </c>
      <c r="I103" s="5">
        <v>7030981400</v>
      </c>
      <c r="J103" s="5">
        <v>10092806974</v>
      </c>
      <c r="K103" s="5">
        <v>11470706687</v>
      </c>
      <c r="L103" s="5">
        <v>14011284733</v>
      </c>
      <c r="M103" s="5">
        <v>13353692064</v>
      </c>
      <c r="N103" s="5">
        <v>14984702135</v>
      </c>
      <c r="O103" s="5">
        <v>3884667862</v>
      </c>
    </row>
    <row r="104" spans="3:18" ht="15.5" x14ac:dyDescent="0.35">
      <c r="C104" t="s">
        <v>281</v>
      </c>
      <c r="O104" s="5">
        <v>-3884667862</v>
      </c>
    </row>
    <row r="105" spans="3:18" ht="15.5" x14ac:dyDescent="0.35">
      <c r="C105" t="s">
        <v>121</v>
      </c>
      <c r="D105" s="5">
        <v>30805131722</v>
      </c>
      <c r="E105" s="5">
        <v>34340175462</v>
      </c>
      <c r="F105" s="5">
        <v>22921080564</v>
      </c>
      <c r="G105" s="5">
        <v>31105090994</v>
      </c>
      <c r="I105" s="5">
        <v>34340175462</v>
      </c>
      <c r="J105" s="5">
        <v>26771373833</v>
      </c>
      <c r="K105" s="5">
        <v>37720639233</v>
      </c>
      <c r="L105" s="5">
        <v>41631404260</v>
      </c>
      <c r="M105" s="5">
        <v>43973622627</v>
      </c>
      <c r="N105" s="5">
        <v>39680888888</v>
      </c>
      <c r="O105" s="5">
        <v>40503414152</v>
      </c>
      <c r="P105" s="5">
        <v>28973210457</v>
      </c>
      <c r="Q105" s="5">
        <v>44941281197</v>
      </c>
      <c r="R105" s="5">
        <v>68406948294</v>
      </c>
    </row>
    <row r="106" spans="3:18" ht="15.5" x14ac:dyDescent="0.35">
      <c r="C106" t="s">
        <v>122</v>
      </c>
    </row>
    <row r="107" spans="3:18" ht="15.5" x14ac:dyDescent="0.35">
      <c r="C107" t="s">
        <v>123</v>
      </c>
      <c r="D107" s="5">
        <v>116666670000</v>
      </c>
      <c r="E107" s="5">
        <v>116666670000</v>
      </c>
      <c r="F107" s="5">
        <v>116666670000</v>
      </c>
      <c r="G107" s="5">
        <v>116666670000</v>
      </c>
      <c r="I107" s="5">
        <v>116666670000</v>
      </c>
      <c r="J107" s="5">
        <v>116666670000</v>
      </c>
      <c r="K107" s="5">
        <v>116666670000</v>
      </c>
      <c r="L107" s="5">
        <v>116666670000</v>
      </c>
      <c r="M107" s="5">
        <v>116666670000</v>
      </c>
      <c r="N107" s="5">
        <v>116666670000</v>
      </c>
      <c r="O107" s="5">
        <v>116666670000</v>
      </c>
      <c r="P107" s="5">
        <v>116666670000</v>
      </c>
      <c r="Q107" s="5">
        <v>70000000000</v>
      </c>
      <c r="R107" s="5">
        <v>14286000000</v>
      </c>
    </row>
    <row r="108" spans="3:18" ht="15.5" x14ac:dyDescent="0.35">
      <c r="C108" t="s">
        <v>124</v>
      </c>
      <c r="D108" s="5">
        <v>1465526994</v>
      </c>
      <c r="E108" s="5">
        <v>1465526994</v>
      </c>
      <c r="F108" s="5">
        <v>1465526994</v>
      </c>
      <c r="G108" s="5">
        <v>1465526994</v>
      </c>
      <c r="I108" s="5">
        <v>1465526994</v>
      </c>
      <c r="J108" s="5">
        <v>1465526994</v>
      </c>
      <c r="K108" s="5">
        <v>1465526994</v>
      </c>
      <c r="L108" s="5">
        <v>1465526994</v>
      </c>
      <c r="M108" s="5">
        <v>1465526994</v>
      </c>
      <c r="N108" s="5">
        <v>1465526994</v>
      </c>
      <c r="O108" s="5">
        <v>1465526994</v>
      </c>
      <c r="P108" s="5">
        <v>1465299889</v>
      </c>
      <c r="Q108" s="5">
        <v>48132196994</v>
      </c>
      <c r="R108" s="5">
        <v>1465526994</v>
      </c>
    </row>
    <row r="109" spans="3:18" ht="15.5" x14ac:dyDescent="0.35">
      <c r="C109" t="s">
        <v>125</v>
      </c>
      <c r="D109" s="5">
        <v>-70582853248</v>
      </c>
      <c r="E109" s="5">
        <v>-67948672490</v>
      </c>
      <c r="F109" s="5">
        <v>-71290723206</v>
      </c>
      <c r="G109" s="5">
        <v>-69481245644</v>
      </c>
      <c r="I109" s="5">
        <v>-67948672490</v>
      </c>
      <c r="J109" s="5">
        <v>-68439273861</v>
      </c>
      <c r="K109" s="5">
        <v>-67042161508</v>
      </c>
      <c r="L109" s="5">
        <v>-72696174197</v>
      </c>
      <c r="M109" s="5">
        <v>-68861576893</v>
      </c>
      <c r="N109" s="5">
        <v>-70211925967</v>
      </c>
      <c r="O109" s="5">
        <v>-49641905008</v>
      </c>
      <c r="P109" s="5">
        <v>-45470030757</v>
      </c>
      <c r="Q109" s="5">
        <v>-37652057198</v>
      </c>
      <c r="R109" s="5">
        <v>-38235793366</v>
      </c>
    </row>
    <row r="110" spans="3:18" ht="15.5" x14ac:dyDescent="0.35">
      <c r="C110" t="s">
        <v>297</v>
      </c>
      <c r="D110" s="5">
        <v>-2437573549</v>
      </c>
      <c r="E110" s="5">
        <v>-2437620371</v>
      </c>
      <c r="F110" s="5">
        <v>-2437434791</v>
      </c>
      <c r="G110" s="5">
        <v>-2437454956</v>
      </c>
      <c r="I110" s="5">
        <v>-2437620371</v>
      </c>
      <c r="J110" s="5">
        <v>-2437536173</v>
      </c>
      <c r="K110" s="5">
        <v>-2437282023</v>
      </c>
      <c r="L110" s="5">
        <v>-2437096034</v>
      </c>
      <c r="M110" s="5">
        <v>-2428044267</v>
      </c>
      <c r="N110" s="5">
        <v>-2429464870</v>
      </c>
      <c r="O110" s="5">
        <v>-2437626749</v>
      </c>
      <c r="P110" s="5">
        <v>-2437274580</v>
      </c>
      <c r="Q110" s="5">
        <v>-2437821713</v>
      </c>
      <c r="R110" s="5">
        <v>-3127924448</v>
      </c>
    </row>
    <row r="111" spans="3:18" ht="15.5" x14ac:dyDescent="0.35">
      <c r="C111" t="s">
        <v>9</v>
      </c>
      <c r="D111" s="5">
        <v>63291197362</v>
      </c>
      <c r="E111" s="5">
        <v>65925331298</v>
      </c>
      <c r="F111" s="5">
        <v>62583466162</v>
      </c>
      <c r="G111" s="5">
        <v>64392923559</v>
      </c>
      <c r="I111" s="5">
        <v>65925331298</v>
      </c>
      <c r="J111" s="5">
        <v>65434814125</v>
      </c>
      <c r="K111" s="5">
        <v>66832180628</v>
      </c>
      <c r="L111" s="5">
        <v>61178353928</v>
      </c>
      <c r="M111" s="5">
        <v>65022002999</v>
      </c>
      <c r="N111" s="5">
        <v>63670233322</v>
      </c>
      <c r="O111" s="5">
        <v>84232092402</v>
      </c>
      <c r="P111" s="5">
        <v>88450301317</v>
      </c>
      <c r="Q111" s="5">
        <v>95866292830</v>
      </c>
      <c r="R111" s="5">
        <v>-25769487065</v>
      </c>
    </row>
    <row r="112" spans="3:18" ht="15.5" x14ac:dyDescent="0.35">
      <c r="C112" t="s">
        <v>126</v>
      </c>
      <c r="D112" s="5">
        <v>94096329084</v>
      </c>
      <c r="E112" s="5">
        <v>100265506760</v>
      </c>
      <c r="F112" s="5">
        <v>85504546726</v>
      </c>
      <c r="G112" s="5">
        <v>95498014553</v>
      </c>
      <c r="I112" s="5">
        <v>100265506760</v>
      </c>
      <c r="J112" s="5">
        <v>92206187958</v>
      </c>
      <c r="K112" s="5">
        <v>104552819861</v>
      </c>
      <c r="L112" s="5">
        <v>102809758188</v>
      </c>
      <c r="M112" s="5">
        <v>108995625626</v>
      </c>
      <c r="N112" s="5">
        <v>103351122210</v>
      </c>
      <c r="O112" s="5">
        <v>124735506554</v>
      </c>
      <c r="P112" s="5">
        <v>117423511774</v>
      </c>
      <c r="Q112" s="5">
        <v>140807574027</v>
      </c>
      <c r="R112" s="5">
        <v>42637461229</v>
      </c>
    </row>
    <row r="113" spans="2:18" ht="15.5" x14ac:dyDescent="0.35">
      <c r="C113" t="s">
        <v>127</v>
      </c>
      <c r="D113" s="5">
        <v>1166666700</v>
      </c>
      <c r="E113" s="5">
        <v>1166666700</v>
      </c>
      <c r="F113" s="5">
        <v>1166666700</v>
      </c>
      <c r="G113" s="5">
        <v>1166666700</v>
      </c>
      <c r="I113" s="5">
        <v>1166666700</v>
      </c>
      <c r="J113" s="5">
        <v>1166666700</v>
      </c>
      <c r="K113" s="5">
        <v>1166666700</v>
      </c>
      <c r="L113" s="5">
        <v>1166666700</v>
      </c>
      <c r="M113" s="5">
        <v>1166666700</v>
      </c>
      <c r="N113" s="5">
        <v>1166666700</v>
      </c>
      <c r="O113" s="5">
        <v>1166666700</v>
      </c>
      <c r="P113" s="5">
        <v>1166666700</v>
      </c>
      <c r="Q113" s="5">
        <v>1166666700</v>
      </c>
      <c r="R113" s="5">
        <v>142860000</v>
      </c>
    </row>
    <row r="115" spans="2:18" ht="15.5" x14ac:dyDescent="0.35">
      <c r="B115" t="s">
        <v>128</v>
      </c>
      <c r="C115" t="s">
        <v>129</v>
      </c>
      <c r="D115" s="5">
        <v>6194140889</v>
      </c>
      <c r="E115" s="5">
        <v>-13976928047</v>
      </c>
      <c r="F115" s="5">
        <v>11475713628</v>
      </c>
      <c r="G115" s="5">
        <v>386302790</v>
      </c>
      <c r="I115" s="5">
        <v>-5778209866</v>
      </c>
      <c r="J115" s="5">
        <v>-680761823</v>
      </c>
      <c r="K115" s="5">
        <v>11311231077</v>
      </c>
      <c r="L115" s="5">
        <v>12883568725</v>
      </c>
      <c r="M115" s="5">
        <v>-9389313543</v>
      </c>
      <c r="N115" s="5">
        <v>12397869680</v>
      </c>
      <c r="O115" s="5">
        <v>-12699138614</v>
      </c>
      <c r="P115" s="5">
        <v>-36516820278</v>
      </c>
      <c r="Q115" s="5">
        <v>-13372847652</v>
      </c>
      <c r="R115" s="5">
        <v>-8796715301</v>
      </c>
    </row>
    <row r="116" spans="2:18" ht="15.5" x14ac:dyDescent="0.35">
      <c r="C116" t="s">
        <v>406</v>
      </c>
      <c r="D116" s="5">
        <v>76369456823</v>
      </c>
      <c r="E116" s="5">
        <v>51301683892</v>
      </c>
      <c r="F116" s="5">
        <v>59401122050</v>
      </c>
      <c r="G116" s="5">
        <v>63273315308</v>
      </c>
      <c r="I116" s="5">
        <v>232404721749</v>
      </c>
      <c r="J116" s="5">
        <v>244035413141</v>
      </c>
      <c r="K116" s="5">
        <v>260310896404</v>
      </c>
      <c r="L116" s="5">
        <v>224712431732</v>
      </c>
      <c r="M116" s="5">
        <v>158959139724</v>
      </c>
      <c r="N116" s="5">
        <v>60612314272</v>
      </c>
      <c r="O116" s="5">
        <v>56065436901</v>
      </c>
      <c r="P116" s="5">
        <v>145573751070</v>
      </c>
      <c r="Q116" s="5">
        <v>136203860172</v>
      </c>
      <c r="R116" s="5">
        <v>66485274001</v>
      </c>
    </row>
    <row r="117" spans="2:18" ht="15.5" x14ac:dyDescent="0.35">
      <c r="C117" t="s">
        <v>508</v>
      </c>
      <c r="D117" s="5">
        <v>-60163338359</v>
      </c>
      <c r="E117" s="5">
        <v>-57876691991</v>
      </c>
      <c r="F117" s="5">
        <v>-41535198632</v>
      </c>
      <c r="G117" s="5">
        <v>-57444125819</v>
      </c>
      <c r="I117" s="5">
        <v>-212759341239</v>
      </c>
      <c r="J117" s="5">
        <v>-219497735648</v>
      </c>
      <c r="K117" s="5">
        <v>-225779986096</v>
      </c>
      <c r="L117" s="5">
        <v>-187032417981</v>
      </c>
      <c r="M117" s="5">
        <v>-150749384790</v>
      </c>
      <c r="N117" s="5">
        <v>-37299760124</v>
      </c>
      <c r="O117" s="5">
        <v>-52589505933</v>
      </c>
      <c r="P117" s="5">
        <v>-139681274343</v>
      </c>
      <c r="Q117" s="5">
        <v>-125648054501</v>
      </c>
      <c r="R117" s="5">
        <v>-58132308515</v>
      </c>
    </row>
    <row r="118" spans="2:18" ht="15.5" x14ac:dyDescent="0.35">
      <c r="C118" t="s">
        <v>990</v>
      </c>
      <c r="D118" s="5">
        <v>-2675229111</v>
      </c>
      <c r="E118" s="5">
        <v>-3627197452</v>
      </c>
      <c r="F118" s="5">
        <v>-2640622149</v>
      </c>
      <c r="G118" s="5">
        <v>-2053708775</v>
      </c>
      <c r="I118" s="5">
        <v>-11166473968</v>
      </c>
      <c r="J118" s="5">
        <v>-10266443594</v>
      </c>
      <c r="K118" s="5">
        <v>-8578357290</v>
      </c>
      <c r="L118" s="5">
        <v>-12891367539</v>
      </c>
      <c r="M118" s="5">
        <v>-8646714357</v>
      </c>
      <c r="N118" s="5">
        <v>-2597313026</v>
      </c>
      <c r="O118" s="5">
        <v>-5192416906</v>
      </c>
      <c r="P118" s="5">
        <v>-21535293691</v>
      </c>
    </row>
    <row r="119" spans="2:18" ht="15.5" x14ac:dyDescent="0.35">
      <c r="C119" t="s">
        <v>509</v>
      </c>
      <c r="D119" s="5">
        <v>-3521890054</v>
      </c>
      <c r="E119" s="5">
        <v>-2510741768</v>
      </c>
      <c r="F119" s="5">
        <v>-2636964974</v>
      </c>
      <c r="G119" s="5">
        <v>-2756635554</v>
      </c>
      <c r="I119" s="5">
        <v>-11469993362</v>
      </c>
      <c r="J119" s="5">
        <v>-11606185759</v>
      </c>
      <c r="K119" s="5">
        <v>-10360707410</v>
      </c>
      <c r="L119" s="5">
        <v>-8733873767</v>
      </c>
      <c r="M119" s="5">
        <v>-7782458006</v>
      </c>
      <c r="N119" s="5">
        <v>-6558556666</v>
      </c>
      <c r="O119" s="5">
        <v>-6245680609</v>
      </c>
      <c r="P119" s="5">
        <v>-19948114565</v>
      </c>
      <c r="Q119" s="5">
        <v>-15087628588</v>
      </c>
      <c r="R119" s="5">
        <v>-13697092660</v>
      </c>
    </row>
    <row r="120" spans="2:18" ht="15.5" x14ac:dyDescent="0.35">
      <c r="C120" t="s">
        <v>720</v>
      </c>
      <c r="D120" s="5">
        <v>-89284363</v>
      </c>
      <c r="E120" s="5">
        <v>12758060</v>
      </c>
      <c r="F120" s="5">
        <v>-4514249</v>
      </c>
      <c r="G120" s="5">
        <v>1155</v>
      </c>
      <c r="I120" s="5">
        <v>15621880</v>
      </c>
      <c r="J120" s="5">
        <v>-12194339</v>
      </c>
      <c r="K120" s="5">
        <v>-42325861</v>
      </c>
      <c r="L120" s="5">
        <v>4444765832</v>
      </c>
      <c r="M120" s="5">
        <v>855338154</v>
      </c>
      <c r="N120" s="5">
        <v>133010428</v>
      </c>
      <c r="O120" s="5">
        <v>-112785107</v>
      </c>
      <c r="P120" s="5">
        <v>224324803</v>
      </c>
      <c r="Q120" s="5">
        <v>-8020224239</v>
      </c>
      <c r="R120" s="5">
        <v>-1246032559</v>
      </c>
    </row>
    <row r="121" spans="2:18" ht="15.5" x14ac:dyDescent="0.35">
      <c r="C121" t="s">
        <v>305</v>
      </c>
      <c r="D121" s="5">
        <v>2332011</v>
      </c>
      <c r="E121" s="5">
        <v>8636379</v>
      </c>
      <c r="F121" s="5">
        <v>9573937</v>
      </c>
      <c r="G121" s="5">
        <v>8038493</v>
      </c>
      <c r="I121" s="5">
        <v>32173481</v>
      </c>
      <c r="J121" s="5">
        <v>133330392</v>
      </c>
      <c r="K121" s="5">
        <v>166066578</v>
      </c>
      <c r="L121" s="5">
        <v>28237711</v>
      </c>
      <c r="M121" s="5">
        <v>299694582</v>
      </c>
      <c r="N121" s="5">
        <v>309885668</v>
      </c>
      <c r="O121" s="5">
        <v>34210352</v>
      </c>
      <c r="P121" s="5">
        <v>39021292</v>
      </c>
      <c r="Q121" s="5">
        <v>2935918046</v>
      </c>
      <c r="R121" s="5">
        <v>910812073</v>
      </c>
    </row>
    <row r="122" spans="2:18" ht="15.5" x14ac:dyDescent="0.35">
      <c r="C122" t="s">
        <v>350</v>
      </c>
      <c r="D122" s="5">
        <v>-780737456</v>
      </c>
      <c r="E122" s="5">
        <v>-795477079</v>
      </c>
      <c r="F122" s="5">
        <v>-767910129</v>
      </c>
      <c r="G122" s="5">
        <v>-236438462</v>
      </c>
      <c r="I122" s="5">
        <v>-1286658474</v>
      </c>
      <c r="J122" s="5">
        <v>-1779281401</v>
      </c>
      <c r="K122" s="5">
        <v>-2925305422</v>
      </c>
      <c r="L122" s="5">
        <v>-2089022468</v>
      </c>
      <c r="M122" s="5">
        <v>-1701735340</v>
      </c>
      <c r="N122" s="5">
        <v>546192733</v>
      </c>
      <c r="O122" s="5">
        <v>128234610</v>
      </c>
      <c r="P122" s="5">
        <v>-384654250</v>
      </c>
    </row>
    <row r="123" spans="2:18" ht="15.5" x14ac:dyDescent="0.35">
      <c r="C123" t="s">
        <v>991</v>
      </c>
      <c r="D123" s="5">
        <v>-2622076445</v>
      </c>
      <c r="E123" s="5">
        <v>-295015951</v>
      </c>
      <c r="F123" s="5">
        <v>-56903797</v>
      </c>
      <c r="G123" s="5">
        <v>-87834615</v>
      </c>
      <c r="I123" s="5">
        <v>-439754363</v>
      </c>
      <c r="J123" s="5">
        <v>-442153798</v>
      </c>
      <c r="K123" s="5">
        <v>-524424121</v>
      </c>
      <c r="L123" s="5">
        <v>-4748656695</v>
      </c>
      <c r="M123" s="5">
        <v>-93206323</v>
      </c>
      <c r="N123" s="5">
        <v>-392184108</v>
      </c>
      <c r="O123" s="5">
        <v>-3591259435</v>
      </c>
    </row>
    <row r="124" spans="2:18" ht="15.5" x14ac:dyDescent="0.35">
      <c r="C124" t="s">
        <v>882</v>
      </c>
      <c r="D124" s="5">
        <v>-325092157</v>
      </c>
      <c r="E124" s="5">
        <v>-194882137</v>
      </c>
      <c r="F124" s="5">
        <v>-292868429</v>
      </c>
      <c r="G124" s="5">
        <v>-316308941</v>
      </c>
      <c r="I124" s="5">
        <v>-1108505570</v>
      </c>
      <c r="J124" s="5">
        <v>-1245510817</v>
      </c>
      <c r="K124" s="5">
        <v>-954625705</v>
      </c>
      <c r="L124" s="5">
        <v>-806528100</v>
      </c>
      <c r="M124" s="5">
        <v>-529987187</v>
      </c>
      <c r="N124" s="5">
        <v>-2355719497</v>
      </c>
      <c r="O124" s="5">
        <v>-1195372487</v>
      </c>
      <c r="P124" s="5">
        <v>-804580594</v>
      </c>
      <c r="Q124" s="5">
        <v>-3756718542</v>
      </c>
      <c r="R124" s="5">
        <v>-3117367641</v>
      </c>
    </row>
    <row r="125" spans="2:18" ht="15.5" x14ac:dyDescent="0.35">
      <c r="C125" t="s">
        <v>152</v>
      </c>
      <c r="D125" s="5">
        <v>-2220773549</v>
      </c>
      <c r="E125" s="5">
        <v>9352517885</v>
      </c>
      <c r="F125" s="5">
        <v>-5264504697</v>
      </c>
      <c r="G125" s="5">
        <v>-743355350</v>
      </c>
      <c r="I125" s="5">
        <v>6484891804</v>
      </c>
      <c r="J125" s="5">
        <v>-12535499713</v>
      </c>
      <c r="K125" s="5">
        <v>1163492444</v>
      </c>
      <c r="L125" s="5">
        <v>-9013553343</v>
      </c>
      <c r="M125" s="5">
        <v>-650230650</v>
      </c>
      <c r="N125" s="5">
        <v>-396343857</v>
      </c>
      <c r="O125" s="5">
        <v>15838685368</v>
      </c>
      <c r="P125" s="5">
        <v>-8000000000</v>
      </c>
      <c r="Q125" s="5">
        <v>92618936696</v>
      </c>
      <c r="R125" s="5">
        <v>13852022659</v>
      </c>
    </row>
    <row r="126" spans="2:18" ht="15.5" x14ac:dyDescent="0.35">
      <c r="C126" t="s">
        <v>142</v>
      </c>
      <c r="D126" s="5">
        <v>-101688133</v>
      </c>
      <c r="E126" s="5">
        <v>4615823</v>
      </c>
      <c r="F126" s="5">
        <v>-226277095</v>
      </c>
      <c r="G126" s="5">
        <v>-245206447</v>
      </c>
      <c r="I126" s="5">
        <v>-1102308589</v>
      </c>
      <c r="J126" s="5">
        <v>-707175161</v>
      </c>
      <c r="K126" s="5">
        <v>-277660915</v>
      </c>
      <c r="L126" s="5">
        <v>-671342540</v>
      </c>
      <c r="M126" s="5">
        <v>-3662632690</v>
      </c>
      <c r="N126" s="5">
        <v>-3983162933</v>
      </c>
      <c r="O126" s="5">
        <v>-11125640889</v>
      </c>
      <c r="P126" s="5">
        <v>-5574617907</v>
      </c>
      <c r="Q126" s="5">
        <v>-18678216362</v>
      </c>
      <c r="R126" s="5">
        <v>-1297560313</v>
      </c>
    </row>
    <row r="127" spans="2:18" ht="15.5" x14ac:dyDescent="0.35">
      <c r="C127" t="s">
        <v>151</v>
      </c>
      <c r="D127" s="5">
        <v>-191264710</v>
      </c>
      <c r="E127" s="5">
        <v>4615823</v>
      </c>
      <c r="F127" s="5">
        <v>-230781600</v>
      </c>
      <c r="G127" s="5">
        <v>-245206447</v>
      </c>
      <c r="I127" s="5">
        <v>-1106813094</v>
      </c>
      <c r="J127" s="5">
        <v>-743391377</v>
      </c>
      <c r="K127" s="5">
        <v>-312400498</v>
      </c>
      <c r="L127" s="5">
        <v>-671342540</v>
      </c>
      <c r="M127" s="5">
        <v>-3662632690</v>
      </c>
      <c r="N127" s="5">
        <v>-2466122933</v>
      </c>
      <c r="O127" s="5">
        <v>71672838</v>
      </c>
      <c r="P127" s="5">
        <v>-354103201</v>
      </c>
      <c r="Q127" s="5">
        <v>-2776273701</v>
      </c>
      <c r="R127" s="5">
        <v>-1287330313</v>
      </c>
    </row>
    <row r="128" spans="2:18" ht="15.5" x14ac:dyDescent="0.35">
      <c r="C128" t="s">
        <v>309</v>
      </c>
      <c r="O128" s="5">
        <v>40553565</v>
      </c>
      <c r="Q128" s="5">
        <v>-15901942661</v>
      </c>
      <c r="R128" s="5">
        <v>-10230000</v>
      </c>
    </row>
    <row r="129" spans="3:18" ht="15.5" x14ac:dyDescent="0.35">
      <c r="C129" t="s">
        <v>992</v>
      </c>
      <c r="N129" s="5">
        <v>-1517040000</v>
      </c>
    </row>
    <row r="130" spans="3:18" ht="15.5" x14ac:dyDescent="0.35">
      <c r="C130" t="s">
        <v>514</v>
      </c>
      <c r="D130" s="5">
        <v>89576577</v>
      </c>
      <c r="F130" s="5">
        <v>4504505</v>
      </c>
      <c r="I130" s="5">
        <v>4504505</v>
      </c>
      <c r="J130" s="5">
        <v>36216216</v>
      </c>
      <c r="K130" s="5">
        <v>34739583</v>
      </c>
    </row>
    <row r="131" spans="3:18" ht="15.5" x14ac:dyDescent="0.35">
      <c r="C131" t="s">
        <v>993</v>
      </c>
      <c r="O131" s="5">
        <v>661000000</v>
      </c>
      <c r="P131" s="5">
        <v>1779485294</v>
      </c>
    </row>
    <row r="132" spans="3:18" ht="15.5" x14ac:dyDescent="0.35">
      <c r="C132" t="s">
        <v>994</v>
      </c>
      <c r="O132" s="5">
        <v>-11898867292</v>
      </c>
      <c r="P132" s="5">
        <v>-7000000000</v>
      </c>
    </row>
    <row r="133" spans="3:18" ht="15.5" x14ac:dyDescent="0.35">
      <c r="C133" t="s">
        <v>519</v>
      </c>
    </row>
    <row r="134" spans="3:18" ht="15.5" x14ac:dyDescent="0.35">
      <c r="C134" t="s">
        <v>995</v>
      </c>
    </row>
    <row r="135" spans="3:18" ht="15.5" x14ac:dyDescent="0.35">
      <c r="C135" t="s">
        <v>153</v>
      </c>
      <c r="D135" s="5">
        <v>-2220773549</v>
      </c>
      <c r="E135" s="5">
        <v>9352517885</v>
      </c>
      <c r="F135" s="5">
        <v>-5264504697</v>
      </c>
      <c r="G135" s="5">
        <v>-743355350</v>
      </c>
      <c r="I135" s="5">
        <v>6484891804</v>
      </c>
      <c r="J135" s="5">
        <v>-12535499713</v>
      </c>
      <c r="K135" s="5">
        <v>1163492444</v>
      </c>
      <c r="L135" s="5">
        <v>-9013553343</v>
      </c>
      <c r="M135" s="5">
        <v>-650230650</v>
      </c>
      <c r="N135" s="5">
        <v>-396343857</v>
      </c>
      <c r="O135" s="5">
        <v>15838685368</v>
      </c>
      <c r="P135" s="5">
        <v>-8000000000</v>
      </c>
      <c r="Q135" s="5">
        <v>92618936696</v>
      </c>
      <c r="R135" s="5">
        <v>13852022659</v>
      </c>
    </row>
    <row r="136" spans="3:18" ht="15.5" x14ac:dyDescent="0.35">
      <c r="C136" t="s">
        <v>996</v>
      </c>
      <c r="Q136" s="5">
        <v>55714000000</v>
      </c>
    </row>
    <row r="137" spans="3:18" ht="15.5" x14ac:dyDescent="0.35">
      <c r="C137" t="s">
        <v>976</v>
      </c>
      <c r="O137" s="5">
        <v>-45982495</v>
      </c>
      <c r="Q137" s="5">
        <v>18225636765</v>
      </c>
    </row>
    <row r="138" spans="3:18" ht="15.5" x14ac:dyDescent="0.35">
      <c r="C138" t="s">
        <v>525</v>
      </c>
      <c r="D138" s="5">
        <v>39715000000</v>
      </c>
      <c r="E138" s="5">
        <v>22900000000</v>
      </c>
      <c r="F138" s="5">
        <v>4400000000</v>
      </c>
      <c r="G138" s="5">
        <v>9000000000</v>
      </c>
      <c r="I138" s="5">
        <v>44800000000</v>
      </c>
      <c r="J138" s="5">
        <v>24775000000</v>
      </c>
      <c r="K138" s="5">
        <v>11929821696</v>
      </c>
      <c r="O138" s="5">
        <v>16500000000</v>
      </c>
      <c r="Q138" s="5">
        <v>23583999932</v>
      </c>
      <c r="R138" s="5">
        <v>70162949919</v>
      </c>
    </row>
    <row r="139" spans="3:18" ht="15.5" x14ac:dyDescent="0.35">
      <c r="C139" t="s">
        <v>526</v>
      </c>
      <c r="D139" s="5">
        <v>-41935773549</v>
      </c>
      <c r="E139" s="5">
        <v>23060807681</v>
      </c>
      <c r="F139" s="5">
        <v>-9895286297</v>
      </c>
      <c r="G139" s="5">
        <v>-9743355350</v>
      </c>
      <c r="I139" s="5">
        <v>-1937600000</v>
      </c>
      <c r="J139" s="5">
        <v>-5737600000</v>
      </c>
      <c r="K139" s="5">
        <v>-3715929510</v>
      </c>
      <c r="L139" s="5">
        <v>-3013553343</v>
      </c>
      <c r="M139" s="5">
        <v>-650230650</v>
      </c>
      <c r="N139" s="5">
        <v>-396343857</v>
      </c>
      <c r="O139" s="5">
        <v>-615332137</v>
      </c>
      <c r="P139" s="5">
        <v>-8000000000</v>
      </c>
      <c r="Q139" s="5">
        <v>-51571370001</v>
      </c>
      <c r="R139" s="5">
        <v>-65596927260</v>
      </c>
    </row>
    <row r="140" spans="3:18" ht="15.5" x14ac:dyDescent="0.35">
      <c r="C140" t="s">
        <v>310</v>
      </c>
      <c r="E140" s="5">
        <v>-36377508196</v>
      </c>
      <c r="I140" s="5">
        <v>-36377508196</v>
      </c>
      <c r="J140" s="5">
        <v>-31572899713</v>
      </c>
      <c r="K140" s="5">
        <v>-7050399742</v>
      </c>
      <c r="L140" s="5">
        <v>-6000000000</v>
      </c>
    </row>
    <row r="141" spans="3:18" ht="15.5" x14ac:dyDescent="0.35">
      <c r="C141" t="s">
        <v>460</v>
      </c>
      <c r="E141" s="5">
        <v>-230781600</v>
      </c>
      <c r="F141" s="5">
        <v>230781600</v>
      </c>
    </row>
    <row r="142" spans="3:18" ht="15.5" x14ac:dyDescent="0.35">
      <c r="C142" t="s">
        <v>997</v>
      </c>
      <c r="Q142" s="5">
        <v>46666670000</v>
      </c>
      <c r="R142" s="5">
        <v>9286000000</v>
      </c>
    </row>
    <row r="143" spans="3:18" ht="15.5" x14ac:dyDescent="0.35">
      <c r="C143" t="s">
        <v>165</v>
      </c>
      <c r="D143" s="5">
        <v>3871679207</v>
      </c>
      <c r="E143" s="5">
        <v>-4619794339</v>
      </c>
      <c r="F143" s="5">
        <v>5984931836</v>
      </c>
      <c r="G143" s="5">
        <v>-602259007</v>
      </c>
      <c r="I143" s="5">
        <v>-395626651</v>
      </c>
      <c r="J143" s="5">
        <v>-13923436697</v>
      </c>
      <c r="K143" s="5">
        <v>12197062606</v>
      </c>
      <c r="L143" s="5">
        <v>3198672842</v>
      </c>
      <c r="M143" s="5">
        <v>-13702176883</v>
      </c>
      <c r="N143" s="5">
        <v>8018362890</v>
      </c>
      <c r="O143" s="5">
        <v>-7986094135</v>
      </c>
      <c r="P143" s="5">
        <v>-50091438185</v>
      </c>
      <c r="Q143" s="5">
        <v>60567872682</v>
      </c>
      <c r="R143" s="5">
        <v>3757747045</v>
      </c>
    </row>
    <row r="144" spans="3:18" ht="15.5" x14ac:dyDescent="0.35">
      <c r="C144" t="s">
        <v>166</v>
      </c>
      <c r="D144" s="5">
        <v>2550895976</v>
      </c>
      <c r="E144" s="5">
        <v>6</v>
      </c>
      <c r="I144" s="5">
        <v>2946522627</v>
      </c>
      <c r="J144" s="5">
        <v>16869959323</v>
      </c>
      <c r="K144" s="5">
        <v>4672896717</v>
      </c>
      <c r="L144" s="5">
        <v>1474223877</v>
      </c>
      <c r="M144" s="5">
        <v>15176400758</v>
      </c>
      <c r="N144" s="5">
        <v>7158037870</v>
      </c>
      <c r="O144" s="5">
        <v>15144132006</v>
      </c>
      <c r="P144" s="5">
        <v>65235570191</v>
      </c>
      <c r="Q144" s="5">
        <v>4667697507</v>
      </c>
      <c r="R144" s="5">
        <v>909950462</v>
      </c>
    </row>
    <row r="145" spans="2:18" ht="15.5" x14ac:dyDescent="0.35">
      <c r="C145" t="s">
        <v>168</v>
      </c>
      <c r="D145" s="5">
        <v>6422575183</v>
      </c>
      <c r="E145" s="5">
        <v>-4619794333</v>
      </c>
      <c r="F145" s="5">
        <v>5984931836</v>
      </c>
      <c r="G145" s="5">
        <v>-602259007</v>
      </c>
      <c r="I145" s="5">
        <v>2550895976</v>
      </c>
      <c r="J145" s="5">
        <v>2946522626</v>
      </c>
      <c r="K145" s="5">
        <v>16869959323</v>
      </c>
      <c r="L145" s="5">
        <v>4672896719</v>
      </c>
      <c r="M145" s="5">
        <v>1474223875</v>
      </c>
      <c r="N145" s="5">
        <v>15176400760</v>
      </c>
      <c r="O145" s="5">
        <v>7158037871</v>
      </c>
      <c r="P145" s="5">
        <v>15144132006</v>
      </c>
      <c r="Q145" s="5">
        <v>65235570189</v>
      </c>
      <c r="R145" s="5">
        <v>4667697507</v>
      </c>
    </row>
    <row r="147" spans="2:18" ht="15.5" x14ac:dyDescent="0.35">
      <c r="B147" t="s">
        <v>169</v>
      </c>
      <c r="C147" t="s">
        <v>11</v>
      </c>
      <c r="D147" s="5">
        <v>1170000000</v>
      </c>
      <c r="E147" s="5">
        <v>1170000000</v>
      </c>
      <c r="F147" s="5">
        <v>1170000000</v>
      </c>
      <c r="G147" s="5">
        <v>1170000000</v>
      </c>
      <c r="I147" s="5">
        <v>1170000000</v>
      </c>
      <c r="J147" s="5">
        <v>1170000000</v>
      </c>
      <c r="K147" s="5">
        <v>1170000000</v>
      </c>
      <c r="L147" s="5">
        <v>1170000000</v>
      </c>
      <c r="M147" s="5">
        <v>1170000000</v>
      </c>
      <c r="N147" s="5">
        <v>1170000000</v>
      </c>
      <c r="O147" s="5">
        <v>1170000000</v>
      </c>
      <c r="P147" s="5">
        <v>1170000000</v>
      </c>
      <c r="Q147" s="5">
        <v>1170000000</v>
      </c>
      <c r="R147" s="5">
        <v>140000000</v>
      </c>
    </row>
    <row r="148" spans="2:18" ht="15.5" x14ac:dyDescent="0.35">
      <c r="C148" t="s">
        <v>170</v>
      </c>
      <c r="D148" s="6">
        <v>-2.2200000000000002</v>
      </c>
      <c r="E148" s="6">
        <v>-7.11</v>
      </c>
      <c r="F148" s="6">
        <v>-1.57</v>
      </c>
      <c r="G148" s="6">
        <v>-0.31</v>
      </c>
    </row>
    <row r="149" spans="2:18" ht="15.5" x14ac:dyDescent="0.35">
      <c r="C149" t="s">
        <v>171</v>
      </c>
      <c r="D149" s="6">
        <v>-17.57</v>
      </c>
      <c r="E149" s="6">
        <v>-5.77</v>
      </c>
      <c r="F149" s="6">
        <v>-25.48</v>
      </c>
      <c r="G149" s="6">
        <v>-106.45</v>
      </c>
    </row>
    <row r="150" spans="2:18" ht="15.5" x14ac:dyDescent="0.35">
      <c r="C150" t="s">
        <v>59</v>
      </c>
      <c r="D150" s="6">
        <v>0.73</v>
      </c>
      <c r="E150" s="6">
        <v>0.73</v>
      </c>
      <c r="F150" s="6">
        <v>1.08</v>
      </c>
      <c r="G150" s="6">
        <v>0.61</v>
      </c>
    </row>
    <row r="151" spans="2:18" ht="15.5" x14ac:dyDescent="0.35">
      <c r="C151" t="s">
        <v>172</v>
      </c>
      <c r="D151" s="5">
        <v>-2150000000</v>
      </c>
      <c r="E151" s="5">
        <v>-7570000000</v>
      </c>
      <c r="F151" s="5">
        <v>-1820000000</v>
      </c>
      <c r="G151" s="5">
        <v>1290000000</v>
      </c>
    </row>
    <row r="152" spans="2:18" ht="15.5" x14ac:dyDescent="0.35">
      <c r="C152" t="s">
        <v>173</v>
      </c>
      <c r="D152" s="6">
        <v>-2.76E-2</v>
      </c>
      <c r="E152" s="6">
        <v>-8.2699999999999996E-2</v>
      </c>
      <c r="F152" s="6">
        <v>-2.1400000000000002E-2</v>
      </c>
      <c r="G152" s="6">
        <v>-3.8E-3</v>
      </c>
    </row>
    <row r="153" spans="2:18" ht="15.5" x14ac:dyDescent="0.35">
      <c r="C153" t="s">
        <v>174</v>
      </c>
      <c r="D153" s="6">
        <v>-3.95E-2</v>
      </c>
      <c r="E153" s="6">
        <v>-0.12130000000000001</v>
      </c>
      <c r="F153" s="6">
        <v>-2.81E-2</v>
      </c>
      <c r="G153" s="6">
        <v>-5.4000000000000003E-3</v>
      </c>
    </row>
    <row r="154" spans="2:18" ht="15.5" x14ac:dyDescent="0.35">
      <c r="C154" t="s">
        <v>175</v>
      </c>
      <c r="D154" s="6">
        <v>-3.1899999999999998E-2</v>
      </c>
      <c r="E154" s="6">
        <v>-9.8100000000000007E-2</v>
      </c>
      <c r="F154" s="6">
        <v>-2.7200000000000002E-2</v>
      </c>
      <c r="G154" s="6">
        <v>1.06E-2</v>
      </c>
    </row>
    <row r="155" spans="2:18" ht="15.5" x14ac:dyDescent="0.35">
      <c r="C155" t="s">
        <v>176</v>
      </c>
      <c r="D155" s="6">
        <v>-7.85</v>
      </c>
      <c r="E155" s="6">
        <v>-40.89</v>
      </c>
      <c r="F155" s="6">
        <v>-2.4300000000000002</v>
      </c>
      <c r="G155" s="6">
        <v>2.9</v>
      </c>
    </row>
    <row r="156" spans="2:18" ht="15.5" x14ac:dyDescent="0.35">
      <c r="C156" t="s">
        <v>325</v>
      </c>
      <c r="D156" s="5">
        <v>63000000000</v>
      </c>
      <c r="E156" s="5">
        <v>66000000000</v>
      </c>
      <c r="F156" s="5">
        <v>63000000000</v>
      </c>
      <c r="G156" s="5">
        <v>64000000000</v>
      </c>
    </row>
    <row r="157" spans="2:18" ht="15.5" x14ac:dyDescent="0.35">
      <c r="C157" t="s">
        <v>177</v>
      </c>
      <c r="D157" s="6">
        <v>0.69</v>
      </c>
      <c r="E157" s="6">
        <v>0.7</v>
      </c>
      <c r="F157" s="6">
        <v>0.72</v>
      </c>
      <c r="G157" s="6">
        <v>0.57999999999999996</v>
      </c>
    </row>
    <row r="158" spans="2:18" ht="15.5" x14ac:dyDescent="0.35">
      <c r="C158" t="s">
        <v>178</v>
      </c>
      <c r="D158" s="6">
        <v>56.34</v>
      </c>
      <c r="E158" s="6">
        <v>58.6</v>
      </c>
      <c r="F158" s="6">
        <v>55.73</v>
      </c>
      <c r="G158" s="6">
        <v>57.28</v>
      </c>
    </row>
    <row r="159" spans="2:18" ht="15.5" x14ac:dyDescent="0.35">
      <c r="C159" t="s">
        <v>179</v>
      </c>
      <c r="D159" s="6">
        <v>0.69</v>
      </c>
      <c r="E159" s="6">
        <v>0.7</v>
      </c>
      <c r="F159" s="6">
        <v>0.72</v>
      </c>
      <c r="G159" s="6">
        <v>0.57999999999999996</v>
      </c>
    </row>
    <row r="160" spans="2:18" ht="15.5" x14ac:dyDescent="0.35">
      <c r="C160" t="s">
        <v>180</v>
      </c>
      <c r="D160" s="6">
        <v>56.34</v>
      </c>
      <c r="E160" s="6">
        <v>58.6</v>
      </c>
      <c r="F160" s="6">
        <v>55.73</v>
      </c>
      <c r="G160" s="6">
        <v>57.28</v>
      </c>
    </row>
    <row r="161" spans="3:18" ht="15.5" x14ac:dyDescent="0.35">
      <c r="C161" t="s">
        <v>181</v>
      </c>
      <c r="D161" s="5">
        <v>11000000000</v>
      </c>
      <c r="E161" s="5">
        <v>13000000000</v>
      </c>
      <c r="F161" s="5">
        <v>2000000000</v>
      </c>
      <c r="G161" s="5">
        <v>6000000000</v>
      </c>
    </row>
    <row r="162" spans="3:18" ht="15.5" x14ac:dyDescent="0.35">
      <c r="C162" t="s">
        <v>182</v>
      </c>
      <c r="D162" s="5">
        <v>7000000000</v>
      </c>
      <c r="E162" s="5">
        <v>7000000000</v>
      </c>
      <c r="F162" s="5">
        <v>7000000000</v>
      </c>
      <c r="G162" s="5">
        <v>9000000000</v>
      </c>
    </row>
    <row r="163" spans="3:18" ht="15.5" x14ac:dyDescent="0.35">
      <c r="C163" t="s">
        <v>258</v>
      </c>
      <c r="D163" s="5">
        <v>66000000000</v>
      </c>
      <c r="E163" s="5">
        <v>68000000000</v>
      </c>
      <c r="F163" s="5">
        <v>65000000000</v>
      </c>
      <c r="G163" s="5">
        <v>67000000000</v>
      </c>
    </row>
    <row r="164" spans="3:18" ht="15.5" x14ac:dyDescent="0.35">
      <c r="C164" t="s">
        <v>23</v>
      </c>
      <c r="D164" s="5">
        <v>18000000000</v>
      </c>
      <c r="E164" s="5">
        <v>21000000000</v>
      </c>
      <c r="F164" s="5">
        <v>9000000000</v>
      </c>
      <c r="G164" s="5">
        <v>14000000000</v>
      </c>
    </row>
    <row r="165" spans="3:18" ht="15.5" x14ac:dyDescent="0.35">
      <c r="C165" t="s">
        <v>20</v>
      </c>
      <c r="D165" s="5">
        <v>12000000000</v>
      </c>
      <c r="E165" s="5">
        <v>18000000000</v>
      </c>
      <c r="F165" s="5">
        <v>2000000000</v>
      </c>
      <c r="G165" s="5">
        <v>13000000000</v>
      </c>
    </row>
    <row r="166" spans="3:18" ht="15.5" x14ac:dyDescent="0.35">
      <c r="C166" t="s">
        <v>184</v>
      </c>
      <c r="D166" s="5">
        <v>44000000000</v>
      </c>
      <c r="E166" s="5">
        <v>45000000000</v>
      </c>
      <c r="F166" s="5">
        <v>48000000000</v>
      </c>
      <c r="G166" s="5">
        <v>51000000000</v>
      </c>
    </row>
    <row r="167" spans="3:18" ht="15.5" x14ac:dyDescent="0.35">
      <c r="C167" t="s">
        <v>185</v>
      </c>
      <c r="D167" s="5">
        <v>6000000000</v>
      </c>
      <c r="E167" s="5">
        <v>-14000000000</v>
      </c>
      <c r="F167" s="5">
        <v>11000000000</v>
      </c>
      <c r="G167" s="5">
        <v>0</v>
      </c>
    </row>
    <row r="168" spans="3:18" ht="15.5" x14ac:dyDescent="0.35">
      <c r="C168" t="s">
        <v>186</v>
      </c>
      <c r="D168" s="5">
        <v>0</v>
      </c>
      <c r="E168" s="5">
        <v>0</v>
      </c>
      <c r="F168" s="5">
        <v>0</v>
      </c>
      <c r="G168" s="5">
        <v>0</v>
      </c>
    </row>
    <row r="169" spans="3:18" ht="15.5" x14ac:dyDescent="0.35">
      <c r="C169" t="s">
        <v>12</v>
      </c>
      <c r="D169" s="5">
        <v>6000000000</v>
      </c>
      <c r="E169" s="5">
        <v>-14000000000</v>
      </c>
      <c r="F169" s="5">
        <v>11000000000</v>
      </c>
      <c r="G169" s="5">
        <v>0</v>
      </c>
    </row>
    <row r="170" spans="3:18" ht="15.5" x14ac:dyDescent="0.35">
      <c r="C170" t="s">
        <v>15</v>
      </c>
      <c r="D170" s="6">
        <v>5.15</v>
      </c>
      <c r="E170" s="6">
        <v>-11.98</v>
      </c>
      <c r="F170" s="6">
        <v>9.64</v>
      </c>
      <c r="G170" s="6">
        <v>0.12</v>
      </c>
    </row>
    <row r="171" spans="3:18" ht="15.5" x14ac:dyDescent="0.35">
      <c r="C171" t="s">
        <v>44</v>
      </c>
      <c r="I171" s="6">
        <v>-9.56</v>
      </c>
      <c r="J171" s="6">
        <v>-0.3</v>
      </c>
      <c r="K171" s="6">
        <v>7.89</v>
      </c>
      <c r="L171" s="6">
        <v>4.2300000000000004</v>
      </c>
      <c r="M171" s="6">
        <v>1.1000000000000001</v>
      </c>
      <c r="N171" s="6">
        <v>-13.69</v>
      </c>
      <c r="O171" s="6">
        <v>-8.7899999999999991</v>
      </c>
      <c r="P171" s="6">
        <v>-7.19</v>
      </c>
      <c r="Q171" s="6">
        <v>0.32</v>
      </c>
      <c r="R171" s="6">
        <v>-72.59</v>
      </c>
    </row>
    <row r="172" spans="3:18" ht="15.5" x14ac:dyDescent="0.35">
      <c r="C172" t="s">
        <v>58</v>
      </c>
      <c r="I172" s="6">
        <v>-4.29</v>
      </c>
      <c r="J172" s="6">
        <v>-166.67</v>
      </c>
      <c r="K172" s="6">
        <v>6.34</v>
      </c>
      <c r="L172" s="6">
        <v>20.57</v>
      </c>
      <c r="M172" s="6">
        <v>256.36</v>
      </c>
      <c r="N172" s="6">
        <v>-40.54</v>
      </c>
      <c r="O172" s="6">
        <v>-125.14</v>
      </c>
      <c r="P172" s="6">
        <v>-744.09</v>
      </c>
      <c r="Q172" s="6">
        <v>793.75</v>
      </c>
      <c r="R172" s="5">
        <v>0</v>
      </c>
    </row>
    <row r="173" spans="3:18" ht="15.5" x14ac:dyDescent="0.35">
      <c r="C173" t="s">
        <v>61</v>
      </c>
      <c r="I173" s="6">
        <v>0.21</v>
      </c>
      <c r="J173" s="6">
        <v>0.24</v>
      </c>
      <c r="K173" s="6">
        <v>0.21</v>
      </c>
      <c r="L173" s="6">
        <v>0.44</v>
      </c>
      <c r="M173" s="6">
        <v>2.0299999999999998</v>
      </c>
      <c r="N173" s="6">
        <v>13.89</v>
      </c>
      <c r="O173" s="6">
        <v>20.46</v>
      </c>
      <c r="P173" s="6">
        <v>35.36</v>
      </c>
      <c r="Q173" s="6">
        <v>2.19</v>
      </c>
      <c r="R173" s="5">
        <v>0</v>
      </c>
    </row>
    <row r="174" spans="3:18" ht="15.5" x14ac:dyDescent="0.35">
      <c r="C174" t="s">
        <v>187</v>
      </c>
      <c r="I174" s="5">
        <v>-9170000000</v>
      </c>
      <c r="J174" s="5">
        <v>820000000</v>
      </c>
      <c r="K174" s="5">
        <v>11760000000</v>
      </c>
      <c r="L174" s="5">
        <v>310000000</v>
      </c>
      <c r="M174" s="5">
        <v>4400000000</v>
      </c>
      <c r="N174" s="5">
        <v>-15250000000</v>
      </c>
      <c r="O174" s="5">
        <v>450000000</v>
      </c>
      <c r="P174" s="5">
        <v>-8830000000</v>
      </c>
    </row>
    <row r="175" spans="3:18" ht="15.5" x14ac:dyDescent="0.35">
      <c r="C175" t="s">
        <v>188</v>
      </c>
      <c r="I175" s="6">
        <v>-0.11119999999999999</v>
      </c>
      <c r="J175" s="6">
        <v>-3.8E-3</v>
      </c>
      <c r="K175" s="6">
        <v>8.8000000000000009E-2</v>
      </c>
      <c r="L175" s="6">
        <v>4.8000000000000001E-2</v>
      </c>
      <c r="M175" s="6">
        <v>1.1699999999999999E-2</v>
      </c>
      <c r="N175" s="6">
        <v>-0.1545</v>
      </c>
      <c r="O175" s="6">
        <v>-8.2200000000000009E-2</v>
      </c>
      <c r="P175" s="6">
        <v>-7.1399999999999991E-2</v>
      </c>
      <c r="Q175" s="6">
        <v>2.5999999999999999E-3</v>
      </c>
      <c r="R175" s="6">
        <v>-0.2432</v>
      </c>
    </row>
    <row r="176" spans="3:18" ht="15.5" x14ac:dyDescent="0.35">
      <c r="C176" t="s">
        <v>189</v>
      </c>
      <c r="I176" s="6">
        <v>-0.16309999999999999</v>
      </c>
      <c r="J176" s="6">
        <v>-5.1000000000000004E-3</v>
      </c>
      <c r="K176" s="6">
        <v>0.13289999999999999</v>
      </c>
      <c r="L176" s="6">
        <v>7.7499999999999999E-2</v>
      </c>
      <c r="M176" s="6">
        <v>1.9E-2</v>
      </c>
      <c r="N176" s="6">
        <v>-0.24160000000000001</v>
      </c>
      <c r="O176" s="6">
        <v>-0.1183</v>
      </c>
      <c r="P176" s="6">
        <v>-9.2300000000000007E-2</v>
      </c>
      <c r="Q176" s="6">
        <v>3.8E-3</v>
      </c>
      <c r="R176" s="6">
        <v>0.45799999999999996</v>
      </c>
    </row>
    <row r="177" spans="3:18" ht="15.5" x14ac:dyDescent="0.35">
      <c r="C177" t="s">
        <v>190</v>
      </c>
      <c r="I177" s="6">
        <v>-0.129</v>
      </c>
      <c r="J177" s="6">
        <v>-7.6E-3</v>
      </c>
      <c r="K177" s="6">
        <v>0.12279999999999999</v>
      </c>
      <c r="L177" s="6">
        <v>-1.21E-2</v>
      </c>
      <c r="M177" s="6">
        <v>3.4500000000000003E-2</v>
      </c>
      <c r="N177" s="6">
        <v>-0.1883</v>
      </c>
      <c r="O177" s="6">
        <v>-1.1899999999999999E-2</v>
      </c>
      <c r="P177" s="6">
        <v>-0.105</v>
      </c>
      <c r="Q177" s="6">
        <v>4.0999999999999995E-3</v>
      </c>
      <c r="R177" s="6">
        <v>1.2544</v>
      </c>
    </row>
    <row r="178" spans="3:18" ht="15.5" x14ac:dyDescent="0.35">
      <c r="C178" t="s">
        <v>191</v>
      </c>
      <c r="I178" s="6">
        <v>-9.7100000000000009</v>
      </c>
      <c r="J178" s="6">
        <v>-0.53</v>
      </c>
      <c r="K178" s="6">
        <v>10.82</v>
      </c>
      <c r="L178" s="6">
        <v>-0.62</v>
      </c>
      <c r="M178" s="6">
        <v>1.43</v>
      </c>
      <c r="N178" s="6">
        <v>-6.93</v>
      </c>
      <c r="O178" s="6">
        <v>-0.92</v>
      </c>
      <c r="P178" s="6">
        <v>-12.91</v>
      </c>
    </row>
    <row r="179" spans="3:18" ht="15.5" x14ac:dyDescent="0.35">
      <c r="C179" t="s">
        <v>55</v>
      </c>
      <c r="I179" s="6">
        <v>0.7</v>
      </c>
      <c r="J179" s="6">
        <v>0.86</v>
      </c>
      <c r="K179" s="6">
        <v>0.84</v>
      </c>
      <c r="L179" s="6">
        <v>1.6</v>
      </c>
      <c r="M179" s="6">
        <v>4.88</v>
      </c>
      <c r="N179" s="6">
        <v>9.8000000000000007</v>
      </c>
      <c r="O179" s="6">
        <v>14.81</v>
      </c>
      <c r="P179" s="6">
        <v>68.680000000000007</v>
      </c>
      <c r="Q179" s="6">
        <v>3.01</v>
      </c>
      <c r="R179" s="5">
        <v>0</v>
      </c>
    </row>
    <row r="180" spans="3:18" ht="15.5" x14ac:dyDescent="0.35">
      <c r="C180" t="s">
        <v>52</v>
      </c>
      <c r="I180" s="6">
        <v>58.6</v>
      </c>
      <c r="J180" s="6">
        <v>58.18</v>
      </c>
      <c r="K180" s="6">
        <v>59.37</v>
      </c>
      <c r="L180" s="6">
        <v>54.53</v>
      </c>
      <c r="M180" s="6">
        <v>57.81</v>
      </c>
      <c r="N180" s="6">
        <v>56.66</v>
      </c>
      <c r="O180" s="6">
        <v>74.290000000000006</v>
      </c>
      <c r="P180" s="6">
        <v>77.900000000000006</v>
      </c>
      <c r="Q180" s="6">
        <v>84.26</v>
      </c>
      <c r="R180" s="6">
        <v>-158.49</v>
      </c>
    </row>
    <row r="181" spans="3:18" ht="15.5" x14ac:dyDescent="0.35">
      <c r="C181" t="s">
        <v>192</v>
      </c>
      <c r="I181" s="6">
        <v>0.7</v>
      </c>
      <c r="J181" s="6">
        <v>0.86</v>
      </c>
      <c r="K181" s="6">
        <v>0.84</v>
      </c>
      <c r="L181" s="6">
        <v>1.6</v>
      </c>
      <c r="M181" s="6">
        <v>4.88</v>
      </c>
      <c r="N181" s="6">
        <v>9.8000000000000007</v>
      </c>
      <c r="O181" s="6">
        <v>14.81</v>
      </c>
      <c r="P181" s="6">
        <v>68.680000000000007</v>
      </c>
      <c r="Q181" s="6">
        <v>3.01</v>
      </c>
      <c r="R181" s="5">
        <v>0</v>
      </c>
    </row>
    <row r="182" spans="3:18" ht="15.5" x14ac:dyDescent="0.35">
      <c r="C182" t="s">
        <v>193</v>
      </c>
      <c r="I182" s="6">
        <v>58.6</v>
      </c>
      <c r="J182" s="6">
        <v>58.18</v>
      </c>
      <c r="K182" s="6">
        <v>59.37</v>
      </c>
      <c r="L182" s="6">
        <v>54.53</v>
      </c>
      <c r="M182" s="6">
        <v>57.81</v>
      </c>
      <c r="N182" s="6">
        <v>56.66</v>
      </c>
      <c r="O182" s="6">
        <v>74.290000000000006</v>
      </c>
      <c r="P182" s="6">
        <v>77.900000000000006</v>
      </c>
      <c r="Q182" s="6">
        <v>84.26</v>
      </c>
      <c r="R182" s="6">
        <v>-161.58000000000001</v>
      </c>
    </row>
    <row r="183" spans="3:18" ht="15.5" x14ac:dyDescent="0.35">
      <c r="C183" t="s">
        <v>194</v>
      </c>
      <c r="I183" s="5">
        <v>13000000000</v>
      </c>
      <c r="J183" s="5">
        <v>2000000000</v>
      </c>
      <c r="K183" s="5">
        <v>7000000000</v>
      </c>
      <c r="M183" s="5">
        <v>3000000000</v>
      </c>
      <c r="N183" s="5">
        <v>1000000000</v>
      </c>
      <c r="O183" s="5">
        <v>12000000000</v>
      </c>
      <c r="Q183" s="5">
        <v>8000000000</v>
      </c>
      <c r="R183" s="5">
        <v>36000000000</v>
      </c>
    </row>
    <row r="184" spans="3:18" ht="15.5" x14ac:dyDescent="0.35">
      <c r="C184" t="s">
        <v>195</v>
      </c>
      <c r="I184" s="5">
        <v>7000000000</v>
      </c>
      <c r="J184" s="5">
        <v>10000000000</v>
      </c>
      <c r="K184" s="5">
        <v>11000000000</v>
      </c>
      <c r="L184" s="5">
        <v>14000000000</v>
      </c>
      <c r="M184" s="5">
        <v>13000000000</v>
      </c>
      <c r="N184" s="5">
        <v>15000000000</v>
      </c>
      <c r="O184" s="5">
        <v>4000000000</v>
      </c>
    </row>
    <row r="185" spans="3:18" ht="15.5" x14ac:dyDescent="0.35">
      <c r="C185" t="s">
        <v>25</v>
      </c>
      <c r="I185" s="5">
        <v>21000000000</v>
      </c>
      <c r="J185" s="5">
        <v>12000000000</v>
      </c>
      <c r="K185" s="5">
        <v>19000000000</v>
      </c>
      <c r="L185" s="5">
        <v>14000000000</v>
      </c>
      <c r="M185" s="5">
        <v>16000000000</v>
      </c>
      <c r="N185" s="5">
        <v>15000000000</v>
      </c>
      <c r="O185" s="5">
        <v>16000000000</v>
      </c>
      <c r="Q185" s="5">
        <v>8000000000</v>
      </c>
      <c r="R185" s="5">
        <v>36000000000</v>
      </c>
    </row>
    <row r="186" spans="3:18" ht="15.5" x14ac:dyDescent="0.35">
      <c r="C186" t="s">
        <v>22</v>
      </c>
      <c r="I186" s="5">
        <v>18000000000</v>
      </c>
      <c r="J186" s="5">
        <v>9000000000</v>
      </c>
      <c r="K186" s="5">
        <v>2000000000</v>
      </c>
      <c r="L186" s="5">
        <v>9000000000</v>
      </c>
      <c r="M186" s="5">
        <v>15000000000</v>
      </c>
      <c r="N186" s="5">
        <v>0</v>
      </c>
      <c r="O186" s="5">
        <v>9000000000</v>
      </c>
      <c r="P186" s="5">
        <v>-15000000000</v>
      </c>
      <c r="Q186" s="5">
        <v>-57000000000</v>
      </c>
      <c r="R186" s="5">
        <v>31000000000</v>
      </c>
    </row>
    <row r="187" spans="3:18" ht="15.5" x14ac:dyDescent="0.35">
      <c r="C187" t="s">
        <v>196</v>
      </c>
      <c r="I187" s="5">
        <v>45000000000</v>
      </c>
      <c r="J187" s="5">
        <v>51000000000</v>
      </c>
      <c r="K187" s="5">
        <v>55000000000</v>
      </c>
      <c r="L187" s="5">
        <v>32000000000</v>
      </c>
      <c r="M187" s="5">
        <v>36000000000</v>
      </c>
      <c r="N187" s="5">
        <v>43000000000</v>
      </c>
      <c r="O187" s="5">
        <v>48000000000</v>
      </c>
      <c r="P187" s="5">
        <v>62000000000</v>
      </c>
      <c r="Q187" s="5">
        <v>66000000000</v>
      </c>
      <c r="R187" s="5">
        <v>-38000000000</v>
      </c>
    </row>
    <row r="188" spans="3:18" ht="15.5" x14ac:dyDescent="0.35">
      <c r="C188" t="s">
        <v>197</v>
      </c>
      <c r="I188" s="5">
        <v>-6000000000</v>
      </c>
      <c r="J188" s="5">
        <v>-1000000000</v>
      </c>
      <c r="K188" s="5">
        <v>11000000000</v>
      </c>
      <c r="L188" s="5">
        <v>13000000000</v>
      </c>
      <c r="M188" s="5">
        <v>-9000000000</v>
      </c>
      <c r="N188" s="5">
        <v>12000000000</v>
      </c>
      <c r="O188" s="5">
        <v>-13000000000</v>
      </c>
      <c r="P188" s="5">
        <v>-37000000000</v>
      </c>
      <c r="Q188" s="5">
        <v>-13000000000</v>
      </c>
      <c r="R188" s="5">
        <v>-9000000000</v>
      </c>
    </row>
    <row r="189" spans="3:18" ht="15.5" x14ac:dyDescent="0.35">
      <c r="C189" t="s">
        <v>198</v>
      </c>
      <c r="I189" s="5">
        <v>-1000000000</v>
      </c>
      <c r="J189" s="5">
        <v>-1000000000</v>
      </c>
      <c r="K189" s="5">
        <v>0</v>
      </c>
      <c r="L189" s="5">
        <v>-1000000000</v>
      </c>
      <c r="M189" s="5">
        <v>-4000000000</v>
      </c>
      <c r="N189" s="5">
        <v>-2000000000</v>
      </c>
      <c r="O189" s="5">
        <v>0</v>
      </c>
      <c r="P189" s="5">
        <v>0</v>
      </c>
      <c r="Q189" s="5">
        <v>-19000000000</v>
      </c>
      <c r="R189" s="5">
        <v>-1000000000</v>
      </c>
    </row>
    <row r="190" spans="3:18" ht="15.5" x14ac:dyDescent="0.35">
      <c r="C190" t="s">
        <v>14</v>
      </c>
      <c r="I190" s="5">
        <v>-7000000000</v>
      </c>
      <c r="J190" s="5">
        <v>-1000000000</v>
      </c>
      <c r="K190" s="5">
        <v>11000000000</v>
      </c>
      <c r="L190" s="5">
        <v>12000000000</v>
      </c>
      <c r="M190" s="5">
        <v>-13000000000</v>
      </c>
      <c r="N190" s="5">
        <v>10000000000</v>
      </c>
      <c r="O190" s="5">
        <v>-13000000000</v>
      </c>
      <c r="P190" s="5">
        <v>-37000000000</v>
      </c>
      <c r="Q190" s="5">
        <v>-32000000000</v>
      </c>
      <c r="R190" s="5">
        <v>-10000000000</v>
      </c>
    </row>
    <row r="191" spans="3:18" ht="15.5" x14ac:dyDescent="0.35">
      <c r="C191" t="s">
        <v>16</v>
      </c>
      <c r="I191" s="6">
        <v>-5.9</v>
      </c>
      <c r="J191" s="6">
        <v>-1.22</v>
      </c>
      <c r="K191" s="6">
        <v>9.43</v>
      </c>
      <c r="L191" s="6">
        <v>10.47</v>
      </c>
      <c r="M191" s="6">
        <v>-11.19</v>
      </c>
      <c r="N191" s="6">
        <v>8.51</v>
      </c>
      <c r="O191" s="6">
        <v>-10.79</v>
      </c>
      <c r="P191" s="6">
        <v>-31.6</v>
      </c>
      <c r="Q191" s="6">
        <v>-27.47</v>
      </c>
      <c r="R191" s="6">
        <v>-70.66</v>
      </c>
    </row>
    <row r="193" spans="2:17" ht="15.5" x14ac:dyDescent="0.35">
      <c r="B193" t="s">
        <v>199</v>
      </c>
      <c r="C193" t="s">
        <v>200</v>
      </c>
      <c r="D193" s="5">
        <v>-3000000000</v>
      </c>
      <c r="E193" s="5">
        <v>-8000000000</v>
      </c>
      <c r="F193" s="5">
        <v>-2000000000</v>
      </c>
      <c r="G193" s="5">
        <v>-362000000</v>
      </c>
      <c r="H193" s="5">
        <v>-10000000000</v>
      </c>
      <c r="I193" s="5">
        <v>-11000000000</v>
      </c>
      <c r="J193" s="5">
        <v>-349000000</v>
      </c>
      <c r="K193" s="5">
        <v>9000000000</v>
      </c>
      <c r="L193" s="5">
        <v>5000000000</v>
      </c>
      <c r="M193" s="5">
        <v>1000000000</v>
      </c>
      <c r="N193" s="5">
        <v>-16000000000</v>
      </c>
      <c r="O193" s="5">
        <v>-10000000000</v>
      </c>
      <c r="P193" s="5">
        <v>-8000000000</v>
      </c>
      <c r="Q193" s="5">
        <v>370000000</v>
      </c>
    </row>
    <row r="194" spans="2:17" ht="15.5" x14ac:dyDescent="0.35">
      <c r="C194" t="s">
        <v>326</v>
      </c>
      <c r="H194" s="5">
        <v>-13000000000</v>
      </c>
      <c r="I194" s="5">
        <v>-11000000000</v>
      </c>
      <c r="J194" s="5">
        <v>-349000000</v>
      </c>
      <c r="K194" s="5">
        <v>9000000000</v>
      </c>
      <c r="L194" s="5">
        <v>5000000000</v>
      </c>
      <c r="M194" s="5">
        <v>1000000000</v>
      </c>
      <c r="N194" s="5">
        <v>-16000000000</v>
      </c>
      <c r="O194" s="5">
        <v>-10000000000</v>
      </c>
      <c r="P194" s="5">
        <v>-8000000000</v>
      </c>
      <c r="Q194" s="5">
        <v>370000000</v>
      </c>
    </row>
    <row r="195" spans="2:17" ht="15.5" x14ac:dyDescent="0.35">
      <c r="C195" t="s">
        <v>43</v>
      </c>
      <c r="D195" s="6">
        <v>-2.2200000000000002</v>
      </c>
      <c r="E195" s="6">
        <v>-7.11</v>
      </c>
      <c r="F195" s="6">
        <v>-1.57</v>
      </c>
      <c r="G195" s="6">
        <v>-0.31</v>
      </c>
      <c r="H195" s="6">
        <v>-8.89</v>
      </c>
      <c r="I195" s="6">
        <v>-9.56</v>
      </c>
      <c r="J195" s="6">
        <v>-0.3</v>
      </c>
      <c r="K195" s="6">
        <v>7.89</v>
      </c>
      <c r="L195" s="6">
        <v>4.2300000000000004</v>
      </c>
      <c r="M195" s="6">
        <v>1.1000000000000001</v>
      </c>
      <c r="N195" s="6">
        <v>-13.69</v>
      </c>
      <c r="O195" s="6">
        <v>-8.7899999999999991</v>
      </c>
      <c r="P195" s="6">
        <v>-7.19</v>
      </c>
      <c r="Q195" s="6">
        <v>0.32</v>
      </c>
    </row>
    <row r="196" spans="2:17" ht="15.5" x14ac:dyDescent="0.35">
      <c r="C196" t="s">
        <v>327</v>
      </c>
      <c r="H196" s="6">
        <v>-11.21</v>
      </c>
      <c r="I196" s="6">
        <v>-9.56</v>
      </c>
      <c r="J196" s="6">
        <v>-0.3</v>
      </c>
      <c r="K196" s="6">
        <v>7.89</v>
      </c>
      <c r="L196" s="6">
        <v>4.2300000000000004</v>
      </c>
      <c r="M196" s="6">
        <v>1.1000000000000001</v>
      </c>
      <c r="N196" s="6">
        <v>-13.69</v>
      </c>
      <c r="O196" s="6">
        <v>-8.7899999999999991</v>
      </c>
      <c r="P196" s="6">
        <v>-7.19</v>
      </c>
      <c r="Q196" s="6">
        <v>0.32</v>
      </c>
    </row>
    <row r="197" spans="2:17" ht="15.5" x14ac:dyDescent="0.35">
      <c r="C197" t="s">
        <v>201</v>
      </c>
      <c r="D197" s="5">
        <v>62000000000</v>
      </c>
      <c r="E197" s="5">
        <v>66000000000</v>
      </c>
      <c r="F197" s="5">
        <v>43000000000</v>
      </c>
      <c r="G197" s="5">
        <v>63000000000</v>
      </c>
      <c r="H197" s="5">
        <v>249000000000</v>
      </c>
      <c r="I197" s="5">
        <v>233000000000</v>
      </c>
      <c r="J197" s="5">
        <v>247000000000</v>
      </c>
      <c r="K197" s="5">
        <v>274000000000</v>
      </c>
      <c r="L197" s="5">
        <v>228000000000</v>
      </c>
      <c r="M197" s="5">
        <v>162000000000</v>
      </c>
      <c r="N197" s="5">
        <v>47000000000</v>
      </c>
      <c r="O197" s="5">
        <v>63000000000</v>
      </c>
      <c r="P197" s="5">
        <v>177000000000</v>
      </c>
      <c r="Q197" s="5">
        <v>135000000000</v>
      </c>
    </row>
    <row r="198" spans="2:17" ht="15.5" x14ac:dyDescent="0.35">
      <c r="C198" t="s">
        <v>328</v>
      </c>
      <c r="H198" s="5">
        <v>234000000000</v>
      </c>
      <c r="I198" s="5">
        <v>233000000000</v>
      </c>
      <c r="J198" s="5">
        <v>247000000000</v>
      </c>
      <c r="K198" s="5">
        <v>274000000000</v>
      </c>
      <c r="L198" s="5">
        <v>228000000000</v>
      </c>
      <c r="M198" s="5">
        <v>162000000000</v>
      </c>
      <c r="N198" s="5">
        <v>47000000000</v>
      </c>
      <c r="O198" s="5">
        <v>63000000000</v>
      </c>
      <c r="P198" s="5">
        <v>177000000000</v>
      </c>
      <c r="Q198" s="5">
        <v>135000000000</v>
      </c>
    </row>
    <row r="199" spans="2:17" ht="15.5" x14ac:dyDescent="0.35">
      <c r="C199" t="s">
        <v>202</v>
      </c>
      <c r="I199" s="6">
        <v>-4.2699999999999996</v>
      </c>
    </row>
    <row r="200" spans="2:17" ht="15.5" x14ac:dyDescent="0.35">
      <c r="C200" t="s">
        <v>203</v>
      </c>
      <c r="I200" s="6">
        <v>-3.39</v>
      </c>
    </row>
    <row r="201" spans="2:17" ht="15.5" x14ac:dyDescent="0.35">
      <c r="C201" t="s">
        <v>204</v>
      </c>
      <c r="I201" s="6">
        <v>7.49</v>
      </c>
    </row>
    <row r="202" spans="2:17" ht="15.5" x14ac:dyDescent="0.35">
      <c r="C202" t="s">
        <v>205</v>
      </c>
      <c r="I202" s="6">
        <v>-0.29499999999999998</v>
      </c>
    </row>
    <row r="203" spans="2:17" ht="15.5" x14ac:dyDescent="0.35">
      <c r="C203" t="s">
        <v>206</v>
      </c>
      <c r="I203" s="6">
        <v>0.19</v>
      </c>
    </row>
    <row r="204" spans="2:17" ht="15.5" x14ac:dyDescent="0.35">
      <c r="C204" t="s">
        <v>207</v>
      </c>
      <c r="I204" s="6">
        <v>0.67</v>
      </c>
    </row>
    <row r="205" spans="2:17" ht="15.5" x14ac:dyDescent="0.35">
      <c r="C205" t="s">
        <v>329</v>
      </c>
      <c r="I205" s="6">
        <v>10.87</v>
      </c>
    </row>
    <row r="206" spans="2:17" ht="15.5" x14ac:dyDescent="0.35">
      <c r="C206" t="s">
        <v>208</v>
      </c>
      <c r="I206" s="6">
        <v>12.98</v>
      </c>
    </row>
    <row r="207" spans="2:17" ht="15.5" x14ac:dyDescent="0.35">
      <c r="C207" t="s">
        <v>209</v>
      </c>
      <c r="I207" s="6">
        <v>-4.54</v>
      </c>
    </row>
    <row r="208" spans="2:17" ht="15.5" x14ac:dyDescent="0.35">
      <c r="C208" t="s">
        <v>210</v>
      </c>
      <c r="I208" s="6">
        <v>-5.25</v>
      </c>
    </row>
    <row r="209" spans="3:9" ht="15.5" x14ac:dyDescent="0.35">
      <c r="C209" t="s">
        <v>212</v>
      </c>
      <c r="I209" s="6">
        <v>-0.11</v>
      </c>
    </row>
    <row r="210" spans="3:9" ht="15.5" x14ac:dyDescent="0.35">
      <c r="C210" t="s">
        <v>213</v>
      </c>
      <c r="I210" s="6">
        <v>-11.21</v>
      </c>
    </row>
    <row r="211" spans="3:9" ht="15.5" x14ac:dyDescent="0.35">
      <c r="C211" t="s">
        <v>214</v>
      </c>
      <c r="I211" s="6">
        <v>-8.89</v>
      </c>
    </row>
    <row r="212" spans="3:9" ht="15.5" x14ac:dyDescent="0.35">
      <c r="C212" t="s">
        <v>215</v>
      </c>
      <c r="I212" s="6">
        <v>200.87</v>
      </c>
    </row>
    <row r="213" spans="3:9" ht="15.5" x14ac:dyDescent="0.35">
      <c r="C213" t="s">
        <v>216</v>
      </c>
      <c r="D213" s="6">
        <v>5.51</v>
      </c>
    </row>
    <row r="214" spans="3:9" ht="15.5" x14ac:dyDescent="0.35">
      <c r="C214" t="s">
        <v>217</v>
      </c>
      <c r="I214" s="6">
        <v>56.34</v>
      </c>
    </row>
    <row r="215" spans="3:9" ht="15.5" x14ac:dyDescent="0.35">
      <c r="C215" t="s">
        <v>218</v>
      </c>
      <c r="I215" s="6">
        <v>2.93</v>
      </c>
    </row>
    <row r="216" spans="3:9" ht="15.5" x14ac:dyDescent="0.35">
      <c r="C216" t="s">
        <v>219</v>
      </c>
      <c r="D216" s="6">
        <v>3.7</v>
      </c>
    </row>
    <row r="217" spans="3:9" ht="15.5" x14ac:dyDescent="0.35">
      <c r="C217" t="s">
        <v>220</v>
      </c>
      <c r="D217" s="6">
        <v>2.86</v>
      </c>
    </row>
    <row r="218" spans="3:9" ht="15.5" x14ac:dyDescent="0.35">
      <c r="C218" t="s">
        <v>394</v>
      </c>
      <c r="D218" s="6">
        <v>0.28000000000000003</v>
      </c>
    </row>
    <row r="219" spans="3:9" ht="15.5" x14ac:dyDescent="0.35">
      <c r="C219" t="s">
        <v>437</v>
      </c>
      <c r="D219" s="6">
        <v>0.11</v>
      </c>
    </row>
    <row r="220" spans="3:9" ht="15.5" x14ac:dyDescent="0.35">
      <c r="C220" t="s">
        <v>221</v>
      </c>
      <c r="D220" s="6">
        <v>0.47</v>
      </c>
    </row>
    <row r="221" spans="3:9" ht="15.5" x14ac:dyDescent="0.35">
      <c r="C221" t="s">
        <v>395</v>
      </c>
      <c r="D221" s="6">
        <v>0.19</v>
      </c>
    </row>
    <row r="222" spans="3:9" ht="15.5" x14ac:dyDescent="0.35">
      <c r="C222" t="s">
        <v>222</v>
      </c>
      <c r="D222" s="6">
        <v>1.43</v>
      </c>
    </row>
    <row r="223" spans="3:9" ht="15.5" x14ac:dyDescent="0.35">
      <c r="C223" t="s">
        <v>223</v>
      </c>
      <c r="I223" s="6">
        <v>-10.5</v>
      </c>
    </row>
    <row r="224" spans="3:9" ht="15.5" x14ac:dyDescent="0.35">
      <c r="C224" t="s">
        <v>12</v>
      </c>
      <c r="D224" s="5">
        <v>6000000000</v>
      </c>
    </row>
    <row r="225" spans="3:9" ht="15.5" x14ac:dyDescent="0.35">
      <c r="C225" t="s">
        <v>224</v>
      </c>
      <c r="I225" s="6">
        <v>2.04</v>
      </c>
    </row>
    <row r="226" spans="3:9" ht="15.5" x14ac:dyDescent="0.35">
      <c r="C226" t="s">
        <v>225</v>
      </c>
      <c r="I226" s="6">
        <v>-0.13900000000000001</v>
      </c>
    </row>
    <row r="227" spans="3:9" ht="15.5" x14ac:dyDescent="0.35">
      <c r="C227" t="s">
        <v>226</v>
      </c>
      <c r="I227" s="6">
        <v>-0.19899999999999998</v>
      </c>
    </row>
    <row r="228" spans="3:9" ht="15.5" x14ac:dyDescent="0.35">
      <c r="C228" t="s">
        <v>227</v>
      </c>
      <c r="I228" s="6">
        <v>-0.14810000000000001</v>
      </c>
    </row>
    <row r="229" spans="3:9" ht="15.5" x14ac:dyDescent="0.35">
      <c r="C229" t="s">
        <v>228</v>
      </c>
      <c r="I229" s="6">
        <v>-0.1371</v>
      </c>
    </row>
    <row r="230" spans="3:9" ht="15.5" x14ac:dyDescent="0.35">
      <c r="C230" t="s">
        <v>330</v>
      </c>
      <c r="D230" s="6">
        <v>59.94</v>
      </c>
    </row>
    <row r="231" spans="3:9" ht="15.5" x14ac:dyDescent="0.35">
      <c r="C231" t="s">
        <v>229</v>
      </c>
      <c r="D231" s="6">
        <v>19.62</v>
      </c>
    </row>
    <row r="232" spans="3:9" ht="15.5" x14ac:dyDescent="0.35">
      <c r="C232" t="s">
        <v>230</v>
      </c>
      <c r="D232" s="6">
        <v>2.42</v>
      </c>
    </row>
    <row r="233" spans="3:9" ht="15.5" x14ac:dyDescent="0.35">
      <c r="C233" t="s">
        <v>231</v>
      </c>
      <c r="D233" s="6">
        <v>77.14</v>
      </c>
    </row>
    <row r="234" spans="3:9" ht="15.5" x14ac:dyDescent="0.35">
      <c r="C234" t="s">
        <v>331</v>
      </c>
      <c r="D234" s="6">
        <v>1.52</v>
      </c>
    </row>
    <row r="235" spans="3:9" ht="15.5" x14ac:dyDescent="0.35">
      <c r="C235" t="s">
        <v>232</v>
      </c>
      <c r="I235" s="6">
        <v>2.41</v>
      </c>
    </row>
    <row r="236" spans="3:9" ht="15.5" x14ac:dyDescent="0.35">
      <c r="C236" t="s">
        <v>233</v>
      </c>
      <c r="I236" s="6">
        <v>17.149999999999999</v>
      </c>
    </row>
    <row r="237" spans="3:9" ht="15.5" x14ac:dyDescent="0.35">
      <c r="C237" t="s">
        <v>39</v>
      </c>
      <c r="I237" s="5">
        <v>44000000000</v>
      </c>
    </row>
    <row r="238" spans="3:9" ht="15.5" x14ac:dyDescent="0.35">
      <c r="C238" t="s">
        <v>234</v>
      </c>
      <c r="I238" s="5">
        <v>54000000000</v>
      </c>
    </row>
    <row r="239" spans="3:9" ht="15.5" x14ac:dyDescent="0.35">
      <c r="C239" t="s">
        <v>235</v>
      </c>
      <c r="I239" s="5">
        <v>1170000000</v>
      </c>
    </row>
    <row r="240" spans="3:9" ht="15.5" x14ac:dyDescent="0.35">
      <c r="C240" t="s">
        <v>236</v>
      </c>
      <c r="I240" s="6">
        <v>0.6381</v>
      </c>
    </row>
    <row r="241" spans="3:9" ht="15.5" x14ac:dyDescent="0.35">
      <c r="C241" t="s">
        <v>237</v>
      </c>
      <c r="D241" s="6">
        <v>7.5899999999999995E-2</v>
      </c>
    </row>
    <row r="242" spans="3:9" ht="15.5" x14ac:dyDescent="0.35">
      <c r="C242" t="s">
        <v>238</v>
      </c>
      <c r="D242" s="6">
        <v>-4.0999999999999995E-2</v>
      </c>
    </row>
    <row r="243" spans="3:9" ht="15.5" x14ac:dyDescent="0.35">
      <c r="C243" t="s">
        <v>239</v>
      </c>
      <c r="D243" s="6">
        <v>-4.1700000000000001E-2</v>
      </c>
    </row>
    <row r="244" spans="3:9" ht="15.5" x14ac:dyDescent="0.35">
      <c r="C244" t="s">
        <v>240</v>
      </c>
      <c r="D244" s="6">
        <v>2.5000000000000001E-2</v>
      </c>
    </row>
    <row r="245" spans="3:9" ht="15.5" x14ac:dyDescent="0.35">
      <c r="C245" t="s">
        <v>241</v>
      </c>
      <c r="D245" s="6">
        <v>-0.13669999999999999</v>
      </c>
    </row>
    <row r="246" spans="3:9" ht="15.5" x14ac:dyDescent="0.35">
      <c r="C246" t="s">
        <v>242</v>
      </c>
      <c r="D246" s="6">
        <v>-2.8826999999999998</v>
      </c>
    </row>
    <row r="247" spans="3:9" ht="15.5" x14ac:dyDescent="0.35">
      <c r="C247" t="s">
        <v>243</v>
      </c>
      <c r="I247" s="5">
        <v>4</v>
      </c>
    </row>
    <row r="248" spans="3:9" ht="15.5" x14ac:dyDescent="0.35">
      <c r="C248" t="s">
        <v>244</v>
      </c>
      <c r="I248" s="6">
        <v>0.7</v>
      </c>
    </row>
    <row r="249" spans="3:9" ht="15.5" x14ac:dyDescent="0.35">
      <c r="C249" t="s">
        <v>245</v>
      </c>
      <c r="I249" s="6">
        <v>0.03</v>
      </c>
    </row>
    <row r="250" spans="3:9" ht="15.5" x14ac:dyDescent="0.35">
      <c r="C250" t="s">
        <v>246</v>
      </c>
      <c r="I250" s="6">
        <v>0.17</v>
      </c>
    </row>
    <row r="251" spans="3:9" ht="15.5" x14ac:dyDescent="0.35">
      <c r="C251" t="s">
        <v>247</v>
      </c>
      <c r="I251" s="6">
        <v>0.82</v>
      </c>
    </row>
    <row r="252" spans="3:9" ht="15.5" x14ac:dyDescent="0.35">
      <c r="C252" t="s">
        <v>248</v>
      </c>
      <c r="I252" s="6">
        <v>0.92</v>
      </c>
    </row>
    <row r="253" spans="3:9" ht="15.5" x14ac:dyDescent="0.35">
      <c r="C253" t="s">
        <v>249</v>
      </c>
      <c r="I253" s="6">
        <v>0.7</v>
      </c>
    </row>
    <row r="254" spans="3:9" ht="15.5" x14ac:dyDescent="0.35">
      <c r="C254" t="s">
        <v>250</v>
      </c>
      <c r="I254" s="6">
        <v>0.65</v>
      </c>
    </row>
    <row r="255" spans="3:9" ht="15.5" x14ac:dyDescent="0.35">
      <c r="C255" t="s">
        <v>251</v>
      </c>
      <c r="I255" s="5">
        <v>234000000000</v>
      </c>
    </row>
    <row r="256" spans="3:9" ht="15.5" x14ac:dyDescent="0.35">
      <c r="C256" t="s">
        <v>252</v>
      </c>
      <c r="I256" s="5">
        <v>22000000000</v>
      </c>
    </row>
    <row r="257" spans="3:9" ht="15.5" x14ac:dyDescent="0.35">
      <c r="C257" t="s">
        <v>253</v>
      </c>
      <c r="I257" s="5">
        <v>-10000000000</v>
      </c>
    </row>
    <row r="258" spans="3:9" ht="15.5" x14ac:dyDescent="0.35">
      <c r="C258" t="s">
        <v>254</v>
      </c>
      <c r="I258" s="5">
        <v>-13000000000</v>
      </c>
    </row>
    <row r="259" spans="3:9" ht="15.5" x14ac:dyDescent="0.35">
      <c r="C259" t="s">
        <v>255</v>
      </c>
      <c r="D259" s="5">
        <v>6000000000</v>
      </c>
    </row>
    <row r="260" spans="3:9" ht="15.5" x14ac:dyDescent="0.35">
      <c r="C260" t="s">
        <v>256</v>
      </c>
      <c r="D260" s="5">
        <v>94000000000</v>
      </c>
    </row>
    <row r="261" spans="3:9" ht="15.5" x14ac:dyDescent="0.35">
      <c r="C261" t="s">
        <v>257</v>
      </c>
      <c r="D261" s="5">
        <v>31000000000</v>
      </c>
    </row>
    <row r="262" spans="3:9" ht="15.5" x14ac:dyDescent="0.35">
      <c r="C262" t="s">
        <v>184</v>
      </c>
      <c r="D262" s="5">
        <v>44000000000</v>
      </c>
    </row>
    <row r="263" spans="3:9" ht="15.5" x14ac:dyDescent="0.35">
      <c r="C263" t="s">
        <v>258</v>
      </c>
      <c r="I263" s="5">
        <v>66000000000</v>
      </c>
    </row>
    <row r="264" spans="3:9" ht="15.5" x14ac:dyDescent="0.35">
      <c r="C264" t="s">
        <v>182</v>
      </c>
      <c r="D264" s="5">
        <v>7000000000</v>
      </c>
    </row>
    <row r="265" spans="3:9" ht="15.5" x14ac:dyDescent="0.35">
      <c r="C265" t="s">
        <v>181</v>
      </c>
      <c r="D265" s="5">
        <v>11000000000</v>
      </c>
    </row>
    <row r="266" spans="3:9" ht="15.5" x14ac:dyDescent="0.35">
      <c r="C266" t="s">
        <v>23</v>
      </c>
      <c r="D266" s="5">
        <v>18000000000</v>
      </c>
    </row>
    <row r="267" spans="3:9" ht="15.5" x14ac:dyDescent="0.35">
      <c r="C267" t="s">
        <v>20</v>
      </c>
      <c r="D267" s="5">
        <v>12000000000</v>
      </c>
    </row>
    <row r="268" spans="3:9" ht="15.5" x14ac:dyDescent="0.35">
      <c r="C268" t="s">
        <v>183</v>
      </c>
      <c r="I268" s="5">
        <v>63000000000</v>
      </c>
    </row>
    <row r="269" spans="3:9" ht="15.5" x14ac:dyDescent="0.35">
      <c r="C269" t="s">
        <v>332</v>
      </c>
      <c r="I269" s="5">
        <v>4000000000</v>
      </c>
    </row>
    <row r="270" spans="3:9" ht="15.5" x14ac:dyDescent="0.35">
      <c r="C270" t="s">
        <v>259</v>
      </c>
      <c r="I270" s="5">
        <v>-1000000000</v>
      </c>
    </row>
    <row r="271" spans="3:9" ht="15.5" x14ac:dyDescent="0.35">
      <c r="C271" t="s">
        <v>260</v>
      </c>
      <c r="I271" s="5">
        <v>1000000000</v>
      </c>
    </row>
    <row r="272" spans="3:9" ht="15.5" x14ac:dyDescent="0.35">
      <c r="C272" t="s">
        <v>261</v>
      </c>
      <c r="I272" s="5">
        <v>-1000000000</v>
      </c>
    </row>
    <row r="273" spans="3:9" ht="15.5" x14ac:dyDescent="0.35">
      <c r="C273" t="s">
        <v>262</v>
      </c>
      <c r="I273" s="5">
        <v>3000000000</v>
      </c>
    </row>
  </sheetData>
  <pageMargins left="0.7" right="0.7" top="0.75" bottom="0.75" header="0.3" footer="0.3"/>
  <ignoredErrors>
    <ignoredError sqref="A1:R274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26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998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999</v>
      </c>
      <c r="D2" s="2" vm="190">
        <f ca="1">IFERROR(_xlfn.STOCKHISTORY("XIDX:" &amp; $C$1, D3, , 0, 0, 1), "Libur")</f>
        <v>115</v>
      </c>
      <c r="H2" s="2" vm="190">
        <f ca="1">IFERROR(INDEX(D2:G2,COUNT(D2:G2)),"")</f>
        <v>115</v>
      </c>
      <c r="I2" s="2" vm="191">
        <f t="shared" ref="I2:R2" ca="1" si="0">IFERROR(_xlfn.STOCKHISTORY("XIDX:" &amp; $C$1, I1, , 0, 0, 1), "Libur")</f>
        <v>268</v>
      </c>
      <c r="J2" s="2" vm="176">
        <f t="shared" ca="1" si="0"/>
        <v>280</v>
      </c>
      <c r="K2" s="2" vm="192">
        <f t="shared" ca="1" si="0"/>
        <v>286</v>
      </c>
      <c r="L2" s="2" vm="92">
        <f t="shared" ca="1" si="0"/>
        <v>310</v>
      </c>
      <c r="M2" s="2" vm="178">
        <f t="shared" ca="1" si="0"/>
        <v>294</v>
      </c>
      <c r="N2" s="2" t="str">
        <f t="shared" ca="1" si="0"/>
        <v>Libur</v>
      </c>
      <c r="O2" s="2" vm="130">
        <f t="shared" ca="1" si="0"/>
        <v>262</v>
      </c>
      <c r="P2" s="2" vm="53">
        <f t="shared" ca="1" si="0"/>
        <v>278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8915880000</v>
      </c>
      <c r="H4" s="2">
        <f>IFERROR(SUM(D4:G4)*(4/MAX(1,COUNT(D4:G4))),"")</f>
        <v>35663520000</v>
      </c>
      <c r="I4" s="2">
        <f t="shared" ref="I4:R4" si="1">IFERROR(INDEX(I51:I500,MATCH($C$4,$C$51:$C$500,0)),"")</f>
        <v>9221567000</v>
      </c>
      <c r="J4" s="2">
        <f t="shared" si="1"/>
        <v>19040922324</v>
      </c>
      <c r="K4" s="2">
        <f t="shared" si="1"/>
        <v>14685856864</v>
      </c>
      <c r="L4" s="2">
        <f t="shared" si="1"/>
        <v>29316490133</v>
      </c>
      <c r="M4" s="2">
        <f t="shared" si="1"/>
        <v>45700880268</v>
      </c>
      <c r="N4" s="2">
        <f t="shared" si="1"/>
        <v>42370902184</v>
      </c>
      <c r="O4" s="2">
        <f t="shared" si="1"/>
        <v>41376896578</v>
      </c>
      <c r="P4" s="2">
        <f t="shared" si="1"/>
        <v>78503927811</v>
      </c>
      <c r="Q4" s="2">
        <f t="shared" si="1"/>
        <v>76120234579</v>
      </c>
      <c r="R4" s="2">
        <f t="shared" si="1"/>
        <v>7623408753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2504478800</v>
      </c>
      <c r="H5" s="2">
        <f>IFERROR(SUM(D5:G5)*(4/MAX(1,COUNT(D5:G5))),"")</f>
        <v>10017915200</v>
      </c>
      <c r="I5" s="2">
        <f t="shared" ref="I5:R5" si="2">IFERROR(INDEX(I51:I500,MATCH($C$5,$C$51:$C$500,0)),"")</f>
        <v>176474999</v>
      </c>
      <c r="J5" s="2">
        <f t="shared" si="2"/>
        <v>89035847</v>
      </c>
      <c r="K5" s="2">
        <f t="shared" si="2"/>
        <v>423216918</v>
      </c>
      <c r="L5" s="2">
        <f t="shared" si="2"/>
        <v>710898614</v>
      </c>
      <c r="M5" s="2">
        <f t="shared" si="2"/>
        <v>1641682175</v>
      </c>
      <c r="N5" s="2">
        <f t="shared" si="2"/>
        <v>4815882853</v>
      </c>
      <c r="O5" s="2">
        <f t="shared" si="2"/>
        <v>2292721541</v>
      </c>
      <c r="P5" s="2">
        <f t="shared" si="2"/>
        <v>4795431161</v>
      </c>
      <c r="Q5" s="2">
        <f t="shared" si="2"/>
        <v>5218250256</v>
      </c>
      <c r="R5" s="2">
        <f t="shared" si="2"/>
        <v>482868842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136354830261</v>
      </c>
      <c r="H6" s="2">
        <f>IFERROR(INDEX(D6:G6,COUNT(D6:G6)),"")</f>
        <v>136354830261</v>
      </c>
      <c r="I6" s="2">
        <f t="shared" ref="I6:R6" si="3">IFERROR(INDEX(I51:I500,MATCH($C$6,$C$51:$C$500,0)),"")</f>
        <v>136354830261</v>
      </c>
      <c r="J6" s="2">
        <f t="shared" si="3"/>
        <v>136178355262</v>
      </c>
      <c r="K6" s="2">
        <f t="shared" si="3"/>
        <v>136089319414</v>
      </c>
      <c r="L6" s="2">
        <f t="shared" si="3"/>
        <v>135666102496</v>
      </c>
      <c r="M6" s="2">
        <f t="shared" si="3"/>
        <v>135173203882</v>
      </c>
      <c r="N6" s="2">
        <f t="shared" si="3"/>
        <v>134031521707</v>
      </c>
      <c r="O6" s="2">
        <f t="shared" si="3"/>
        <v>129715638854</v>
      </c>
      <c r="P6" s="2">
        <f t="shared" si="3"/>
        <v>128422917313</v>
      </c>
      <c r="Q6" s="2">
        <f t="shared" si="3"/>
        <v>85621841644</v>
      </c>
      <c r="R6" s="2">
        <f t="shared" si="3"/>
        <v>30403591387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</v>
      </c>
      <c r="H7" s="3">
        <f>IFERROR(INDEX(D7:G7,COUNT(D7:G7)),"")</f>
        <v>1</v>
      </c>
      <c r="I7" s="3">
        <f t="shared" ref="I7:R7" si="4">IFERROR(INDEX(I51:I500,MATCH($C$7,$C$51:$C$500,0))/1000000000,"")</f>
        <v>1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1</v>
      </c>
      <c r="N7" s="3">
        <f t="shared" si="4"/>
        <v>1</v>
      </c>
      <c r="O7" s="3">
        <f t="shared" si="4"/>
        <v>1</v>
      </c>
      <c r="P7" s="3">
        <f t="shared" si="4"/>
        <v>1</v>
      </c>
      <c r="Q7" s="3">
        <f t="shared" si="4"/>
        <v>0.8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R8" si="5">IFERROR(INDEX(I51:I500,MATCH($C$8,$C$51:$C$500,0)),"")</f>
        <v>0</v>
      </c>
      <c r="J8" s="2">
        <f t="shared" si="5"/>
        <v>-6000000000</v>
      </c>
      <c r="K8" s="2">
        <f t="shared" si="5"/>
        <v>-2000000000</v>
      </c>
      <c r="L8" s="2">
        <f t="shared" si="5"/>
        <v>-2000000000</v>
      </c>
      <c r="M8" s="2">
        <f t="shared" si="5"/>
        <v>-2000000000</v>
      </c>
      <c r="N8" s="2">
        <f t="shared" si="5"/>
        <v>5000000000</v>
      </c>
      <c r="O8" s="2">
        <f t="shared" si="5"/>
        <v>-16000000000</v>
      </c>
      <c r="P8" s="2">
        <f t="shared" si="5"/>
        <v>-34000000000</v>
      </c>
      <c r="Q8" s="2">
        <f t="shared" si="5"/>
        <v>-40000000000</v>
      </c>
      <c r="R8" s="2">
        <f t="shared" si="5"/>
        <v>-16000000000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-0.98</v>
      </c>
      <c r="H9" s="3">
        <f>IFERROR(INDEX(D9:G9,COUNT(D9:G9)),"")</f>
        <v>-0.98</v>
      </c>
      <c r="I9" s="3">
        <f t="shared" ref="I9:R9" si="6">IFERROR(INDEX(I51:I500,MATCH($C$9,$C$51:$C$500,0)),"")</f>
        <v>-7.0000000000000007E-2</v>
      </c>
      <c r="J9" s="3">
        <f t="shared" si="6"/>
        <v>-5.66</v>
      </c>
      <c r="K9" s="3">
        <f t="shared" si="6"/>
        <v>-1.74</v>
      </c>
      <c r="L9" s="3">
        <f t="shared" si="6"/>
        <v>-2.04</v>
      </c>
      <c r="M9" s="3">
        <f t="shared" si="6"/>
        <v>-1.68</v>
      </c>
      <c r="N9" s="3">
        <f t="shared" si="6"/>
        <v>4.58</v>
      </c>
      <c r="O9" s="3">
        <f t="shared" si="6"/>
        <v>-16.05</v>
      </c>
      <c r="P9" s="3">
        <f t="shared" si="6"/>
        <v>-33.53</v>
      </c>
      <c r="Q9" s="3">
        <f t="shared" si="6"/>
        <v>-50.54</v>
      </c>
      <c r="R9" s="3">
        <f t="shared" si="6"/>
        <v>-54811.48</v>
      </c>
    </row>
    <row r="10" spans="1:18" ht="15.5" x14ac:dyDescent="0.35">
      <c r="C10" t="s">
        <v>17</v>
      </c>
      <c r="D10" s="3">
        <f ca="1">IFERROR(IF(D9=0,"",D2/D9),"")</f>
        <v>-117.34693877551021</v>
      </c>
      <c r="I10" s="3">
        <f t="shared" ref="I10:R10" ca="1" si="7">IFERROR(IF(I9=0,"",I2/I9),"")</f>
        <v>-3828.571428571428</v>
      </c>
      <c r="J10" s="3">
        <f t="shared" ca="1" si="7"/>
        <v>-49.46996466431095</v>
      </c>
      <c r="K10" s="3">
        <f t="shared" ca="1" si="7"/>
        <v>-164.36781609195401</v>
      </c>
      <c r="L10" s="3">
        <f t="shared" ca="1" si="7"/>
        <v>-151.9607843137255</v>
      </c>
      <c r="M10" s="3">
        <f t="shared" ca="1" si="7"/>
        <v>-175</v>
      </c>
      <c r="N10" s="3" t="str">
        <f t="shared" ca="1" si="7"/>
        <v/>
      </c>
      <c r="O10" s="3">
        <f t="shared" ca="1" si="7"/>
        <v>-16.323987538940809</v>
      </c>
      <c r="P10" s="3">
        <f t="shared" ca="1" si="7"/>
        <v>-8.2910826125857433</v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1836163153</v>
      </c>
      <c r="H11" s="2">
        <f>IFERROR(INDEX(D11:G11,COUNT(D11:G11)),"")</f>
        <v>1836163153</v>
      </c>
      <c r="I11" s="2">
        <f t="shared" ref="I11:R11" si="8">IFERROR(INDEX(I51:I500,MATCH($C$11,$C$51:$C$500,0)),"")</f>
        <v>1836163153</v>
      </c>
      <c r="J11" s="2">
        <f t="shared" si="8"/>
        <v>1905303855</v>
      </c>
      <c r="K11" s="2">
        <f t="shared" si="8"/>
        <v>7561518778</v>
      </c>
      <c r="L11" s="2">
        <f t="shared" si="8"/>
        <v>9304184431</v>
      </c>
      <c r="M11" s="2">
        <f t="shared" si="8"/>
        <v>11562502522</v>
      </c>
      <c r="N11" s="2">
        <f t="shared" si="8"/>
        <v>13746039751</v>
      </c>
      <c r="O11" s="2">
        <f t="shared" si="8"/>
        <v>9733092427</v>
      </c>
      <c r="P11" s="2">
        <f t="shared" si="8"/>
        <v>26833607079</v>
      </c>
      <c r="Q11" s="2">
        <f t="shared" si="8"/>
        <v>5117701959</v>
      </c>
      <c r="R11" s="2">
        <f t="shared" si="8"/>
        <v>3430971849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-2000000000</v>
      </c>
      <c r="H12" s="2">
        <f>IFERROR(INDEX(D12:G12,COUNT(D12:G12)),"")</f>
        <v>-2000000000</v>
      </c>
      <c r="I12" s="2">
        <f t="shared" ref="I12:R12" si="9">IFERROR(INDEX(I51:I500,MATCH($C$12,$C$51:$C$500,0)),"")</f>
        <v>-2000000000</v>
      </c>
      <c r="J12" s="2">
        <f t="shared" si="9"/>
        <v>-2000000000</v>
      </c>
      <c r="K12" s="2">
        <f t="shared" si="9"/>
        <v>-8000000000</v>
      </c>
      <c r="L12" s="2">
        <f t="shared" si="9"/>
        <v>-9000000000</v>
      </c>
      <c r="M12" s="2">
        <f t="shared" si="9"/>
        <v>-12000000000</v>
      </c>
      <c r="N12" s="2">
        <f t="shared" si="9"/>
        <v>-14000000000</v>
      </c>
      <c r="O12" s="2">
        <f t="shared" si="9"/>
        <v>-10000000000</v>
      </c>
      <c r="P12" s="2">
        <f t="shared" si="9"/>
        <v>-27000000000</v>
      </c>
      <c r="Q12" s="2">
        <f t="shared" si="9"/>
        <v>-5000000000</v>
      </c>
      <c r="R12" s="2">
        <f t="shared" si="9"/>
        <v>-3000000000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27</v>
      </c>
      <c r="D15" s="2">
        <f>IFERROR(INDEX(D51:D500,MATCH($C$15,$C$51:$C$500,0)),"")</f>
        <v>-41462987</v>
      </c>
      <c r="H15" s="2">
        <f>IFERROR(SUM(D15:G15)*(4/MAX(1,COUNT(D15:G15))),"")</f>
        <v>-165851948</v>
      </c>
      <c r="I15" s="2">
        <f t="shared" ref="I15:R15" si="12">IFERROR(INDEX(I51:I500,MATCH($C$15,$C$51:$C$500,0)),"")</f>
        <v>-41462987</v>
      </c>
      <c r="J15" s="2">
        <f t="shared" si="12"/>
        <v>-74923083</v>
      </c>
      <c r="K15" s="2">
        <f t="shared" si="12"/>
        <v>-30551900</v>
      </c>
      <c r="L15" s="2">
        <f t="shared" si="12"/>
        <v>-175909370</v>
      </c>
      <c r="M15" s="2">
        <f t="shared" si="12"/>
        <v>-430984076</v>
      </c>
      <c r="N15" s="2">
        <f t="shared" si="12"/>
        <v>-1270042345</v>
      </c>
      <c r="O15" s="2">
        <f t="shared" si="12"/>
        <v>-1112438356</v>
      </c>
      <c r="P15" s="2">
        <f t="shared" si="12"/>
        <v>-1505171639</v>
      </c>
      <c r="Q15" s="2">
        <f t="shared" si="12"/>
        <v>-1644629926</v>
      </c>
      <c r="R15" s="2">
        <f t="shared" si="12"/>
        <v>-127937525</v>
      </c>
    </row>
    <row r="16" spans="1:18" ht="15.5" x14ac:dyDescent="0.35">
      <c r="C16" t="s">
        <v>28</v>
      </c>
      <c r="D16" s="2">
        <f>IFERROR(INDEX(D51:D500,MATCH($C$16,$C$51:$C$500,0)),"")</f>
        <v>2565658613</v>
      </c>
      <c r="H16" s="2">
        <f>IFERROR(SUM(D16:G16)*(4/MAX(1,COUNT(D16:G16))),"")</f>
        <v>10262634452</v>
      </c>
      <c r="I16" s="2">
        <f t="shared" ref="I16:R16" si="13">IFERROR(INDEX(I51:I500,MATCH($C$16,$C$51:$C$500,0)),"")</f>
        <v>237654812</v>
      </c>
      <c r="J16" s="2">
        <f t="shared" si="13"/>
        <v>165159344</v>
      </c>
      <c r="K16" s="2">
        <f t="shared" si="13"/>
        <v>102020752</v>
      </c>
      <c r="L16" s="2">
        <f t="shared" si="13"/>
        <v>878119836</v>
      </c>
      <c r="M16" s="2">
        <f t="shared" si="13"/>
        <v>2078190775</v>
      </c>
      <c r="N16" s="2">
        <f t="shared" si="13"/>
        <v>6087965179</v>
      </c>
      <c r="O16" s="2">
        <f t="shared" si="13"/>
        <v>3408047376</v>
      </c>
      <c r="P16" s="2">
        <f t="shared" si="13"/>
        <v>6311424279</v>
      </c>
      <c r="Q16" s="2">
        <f t="shared" si="13"/>
        <v>6856053156</v>
      </c>
      <c r="R16" s="2">
        <f t="shared" si="13"/>
        <v>626326929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115000000000</v>
      </c>
      <c r="H20" s="2">
        <f t="shared" ref="H20:R20" ca="1" si="14">IFERROR(H21*H2,"")</f>
        <v>115000000000</v>
      </c>
      <c r="I20" s="2">
        <f t="shared" ca="1" si="14"/>
        <v>268000000000</v>
      </c>
      <c r="J20" s="2">
        <f t="shared" ca="1" si="14"/>
        <v>280000000000</v>
      </c>
      <c r="K20" s="2">
        <f t="shared" ca="1" si="14"/>
        <v>286000000000</v>
      </c>
      <c r="L20" s="2">
        <f t="shared" ca="1" si="14"/>
        <v>310000000000</v>
      </c>
      <c r="M20" s="2">
        <f t="shared" ca="1" si="14"/>
        <v>294000000000</v>
      </c>
      <c r="N20" s="2" t="str">
        <f t="shared" ca="1" si="14"/>
        <v/>
      </c>
      <c r="O20" s="2">
        <f t="shared" ca="1" si="14"/>
        <v>262000000000</v>
      </c>
      <c r="P20" s="2">
        <f t="shared" ca="1" si="14"/>
        <v>278000000000</v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1000000000</v>
      </c>
      <c r="H21" s="2">
        <f>IFERROR(INDEX(D21:G21,COUNT(D21:G21)),"")</f>
        <v>1000000000</v>
      </c>
      <c r="I21" s="2">
        <f t="shared" ref="I21:R21" si="15">IFERROR(INDEX(I51:I500,MATCH($C$7,$C$51:$C$500,0)),"")</f>
        <v>1000000000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1000000000</v>
      </c>
      <c r="N21" s="2">
        <f t="shared" si="15"/>
        <v>1000000000</v>
      </c>
      <c r="O21" s="2">
        <f t="shared" si="15"/>
        <v>1000000000</v>
      </c>
      <c r="P21" s="2">
        <f t="shared" si="15"/>
        <v>1000000000</v>
      </c>
      <c r="Q21" s="2">
        <f t="shared" si="15"/>
        <v>800000000</v>
      </c>
      <c r="R21" s="2">
        <f t="shared" si="15"/>
        <v>0</v>
      </c>
    </row>
    <row r="23" spans="1:18" ht="15.5" x14ac:dyDescent="0.35">
      <c r="B23" t="s">
        <v>40</v>
      </c>
      <c r="C23" t="s">
        <v>41</v>
      </c>
      <c r="D23" s="3">
        <f>IFERROR(D5/D6*100,"")</f>
        <v>1.8367363995878385</v>
      </c>
      <c r="H23" s="3">
        <f t="shared" ref="H23:R23" si="16">IFERROR(H5/H6*100,"")</f>
        <v>7.3469455983513541</v>
      </c>
      <c r="I23" s="3">
        <f t="shared" si="16"/>
        <v>0.12942335717935702</v>
      </c>
      <c r="J23" s="3">
        <f t="shared" si="16"/>
        <v>6.5381790541308646E-2</v>
      </c>
      <c r="K23" s="3">
        <f t="shared" si="16"/>
        <v>0.31098466788016144</v>
      </c>
      <c r="L23" s="3">
        <f t="shared" si="16"/>
        <v>0.52400607146575928</v>
      </c>
      <c r="M23" s="3">
        <f t="shared" si="16"/>
        <v>1.2145026734981537</v>
      </c>
      <c r="N23" s="3">
        <f t="shared" si="16"/>
        <v>3.5930971995735264</v>
      </c>
      <c r="O23" s="3">
        <f t="shared" si="16"/>
        <v>1.767498168498054</v>
      </c>
      <c r="P23" s="3">
        <f t="shared" si="16"/>
        <v>3.7340929962775173</v>
      </c>
      <c r="Q23" s="3">
        <f t="shared" si="16"/>
        <v>6.0945316706647503</v>
      </c>
      <c r="R23" s="3">
        <f t="shared" si="16"/>
        <v>1.5881967227281759</v>
      </c>
    </row>
    <row r="24" spans="1:18" ht="15.5" x14ac:dyDescent="0.35">
      <c r="C24" t="s">
        <v>42</v>
      </c>
      <c r="D24" s="4">
        <f>IFERROR(_xlfn.RRI(5,I23,D23),"")</f>
        <v>0.69983526270706009</v>
      </c>
      <c r="H24" s="4">
        <f t="shared" ref="H24:R24" si="17">IFERROR(_xlfn.RRI(5,M23,H23),"")</f>
        <v>0.4333150788238338</v>
      </c>
      <c r="I24" s="4">
        <f t="shared" si="17"/>
        <v>-0.48559078592862237</v>
      </c>
      <c r="J24" s="4">
        <f t="shared" si="17"/>
        <v>-0.48284638181609441</v>
      </c>
      <c r="K24" s="4">
        <f t="shared" si="17"/>
        <v>-0.39170987010334757</v>
      </c>
      <c r="L24" s="4">
        <f t="shared" si="17"/>
        <v>-0.38781991666088556</v>
      </c>
      <c r="M24" s="4">
        <f t="shared" si="17"/>
        <v>-5.2238995091778873E-2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2.52</v>
      </c>
      <c r="H25" s="3">
        <f>IFERROR(INDEX(D25:G25,COUNT(D25:G25)),"")</f>
        <v>2.52</v>
      </c>
      <c r="I25" s="3">
        <f t="shared" ref="I25:R25" si="18">IFERROR(INDEX(I51:I500,MATCH($C$25,$C$51:$C$500,0)),"")</f>
        <v>0.2</v>
      </c>
      <c r="J25" s="3">
        <f t="shared" si="18"/>
        <v>0.09</v>
      </c>
      <c r="K25" s="3">
        <f t="shared" si="18"/>
        <v>7.0000000000000007E-2</v>
      </c>
      <c r="L25" s="3">
        <f t="shared" si="18"/>
        <v>0.7</v>
      </c>
      <c r="M25" s="3">
        <f t="shared" si="18"/>
        <v>1.65</v>
      </c>
      <c r="N25" s="3">
        <f t="shared" si="18"/>
        <v>4.82</v>
      </c>
      <c r="O25" s="3">
        <f t="shared" si="18"/>
        <v>2.2999999999999998</v>
      </c>
      <c r="P25" s="3">
        <f t="shared" si="18"/>
        <v>4.8099999999999996</v>
      </c>
      <c r="Q25" s="3">
        <f t="shared" si="18"/>
        <v>6.51</v>
      </c>
      <c r="R25" s="3">
        <f t="shared" si="18"/>
        <v>1661.3</v>
      </c>
    </row>
    <row r="26" spans="1:18" ht="15.5" x14ac:dyDescent="0.35">
      <c r="C26" t="s">
        <v>45</v>
      </c>
      <c r="D26" s="4">
        <f>IFERROR(_xlfn.RRI(5,I25,D25),"")</f>
        <v>0.65987012738289308</v>
      </c>
      <c r="H26" s="4">
        <f t="shared" ref="H26:R26" si="19">IFERROR(_xlfn.RRI(5,M25,H25),"")</f>
        <v>8.8386933613543883E-2</v>
      </c>
      <c r="I26" s="4">
        <f t="shared" si="19"/>
        <v>-0.47082832274470321</v>
      </c>
      <c r="J26" s="4">
        <f t="shared" si="19"/>
        <v>-0.47699849972014285</v>
      </c>
      <c r="K26" s="4">
        <f t="shared" si="19"/>
        <v>-0.57086830431288138</v>
      </c>
      <c r="L26" s="4">
        <f t="shared" si="19"/>
        <v>-0.35981807168534619</v>
      </c>
      <c r="M26" s="4">
        <f t="shared" si="19"/>
        <v>-0.74915400249156427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8.9158799999999996</v>
      </c>
      <c r="H27" s="3">
        <f t="shared" ref="H27:R27" si="20">IFERROR(H4/H21,"")</f>
        <v>35.663519999999998</v>
      </c>
      <c r="I27" s="3">
        <f t="shared" si="20"/>
        <v>9.2215670000000003</v>
      </c>
      <c r="J27" s="3">
        <f t="shared" si="20"/>
        <v>19.040922324</v>
      </c>
      <c r="K27" s="3">
        <f t="shared" si="20"/>
        <v>14.685856864</v>
      </c>
      <c r="L27" s="3">
        <f t="shared" si="20"/>
        <v>29.316490132999999</v>
      </c>
      <c r="M27" s="3">
        <f t="shared" si="20"/>
        <v>45.700880267999999</v>
      </c>
      <c r="N27" s="3">
        <f t="shared" si="20"/>
        <v>42.370902184000002</v>
      </c>
      <c r="O27" s="3">
        <f t="shared" si="20"/>
        <v>41.376896578</v>
      </c>
      <c r="P27" s="3">
        <f t="shared" si="20"/>
        <v>78.503927810999997</v>
      </c>
      <c r="Q27" s="3">
        <f t="shared" si="20"/>
        <v>95.150293223749998</v>
      </c>
      <c r="R27" s="3" t="str">
        <f t="shared" si="20"/>
        <v/>
      </c>
    </row>
    <row r="28" spans="1:18" ht="15.5" x14ac:dyDescent="0.35">
      <c r="C28" t="s">
        <v>47</v>
      </c>
      <c r="D28" s="4">
        <f>IFERROR(_xlfn.RRI(5,I27,D27),"")</f>
        <v>-6.7195269848047134E-3</v>
      </c>
      <c r="H28" s="4">
        <f t="shared" ref="H28:R28" si="21">IFERROR(_xlfn.RRI(5,M27,H27),"")</f>
        <v>-4.8387960133532637E-2</v>
      </c>
      <c r="I28" s="4">
        <f t="shared" si="21"/>
        <v>-0.26286437122234552</v>
      </c>
      <c r="J28" s="4">
        <f t="shared" si="21"/>
        <v>-0.14377872752498122</v>
      </c>
      <c r="K28" s="4">
        <f t="shared" si="21"/>
        <v>-0.2848426920425694</v>
      </c>
      <c r="L28" s="4">
        <f t="shared" si="21"/>
        <v>-0.20979391694276261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11.599999999999998</v>
      </c>
      <c r="I29" s="4">
        <f t="shared" si="22"/>
        <v>1.2222222222222223</v>
      </c>
      <c r="J29" s="4">
        <f t="shared" si="22"/>
        <v>0.28571428571428553</v>
      </c>
      <c r="K29" s="4">
        <f t="shared" si="22"/>
        <v>-0.89999999999999991</v>
      </c>
      <c r="L29" s="4">
        <f t="shared" si="22"/>
        <v>-0.5757575757575758</v>
      </c>
      <c r="M29" s="4">
        <f t="shared" si="22"/>
        <v>-0.65767634854771784</v>
      </c>
      <c r="N29" s="4">
        <f t="shared" si="22"/>
        <v>1.0956521739130438</v>
      </c>
      <c r="O29" s="4">
        <f t="shared" si="22"/>
        <v>-0.5218295218295218</v>
      </c>
      <c r="P29" s="4">
        <f t="shared" si="22"/>
        <v>-0.26113671274961603</v>
      </c>
      <c r="Q29" s="4">
        <f t="shared" si="22"/>
        <v>-0.99608138205020169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2.8674034467244014</v>
      </c>
      <c r="I30" s="4">
        <f t="shared" si="23"/>
        <v>-0.51569746238727421</v>
      </c>
      <c r="J30" s="4">
        <f t="shared" si="23"/>
        <v>0.2965482709201489</v>
      </c>
      <c r="K30" s="4">
        <f t="shared" si="23"/>
        <v>-0.49905814791011016</v>
      </c>
      <c r="L30" s="4">
        <f t="shared" si="23"/>
        <v>-0.35851366623396175</v>
      </c>
      <c r="M30" s="4">
        <f t="shared" si="23"/>
        <v>7.8591153653968099E-2</v>
      </c>
      <c r="N30" s="4">
        <f t="shared" si="23"/>
        <v>2.4023203483281835E-2</v>
      </c>
      <c r="O30" s="4">
        <f t="shared" si="23"/>
        <v>-0.472932148342745</v>
      </c>
      <c r="P30" s="4">
        <f t="shared" si="23"/>
        <v>-0.17494812521076902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136.35</v>
      </c>
      <c r="H32" s="3">
        <f>IFERROR(INDEX(D32:G32,COUNT(D32:G32)),"")</f>
        <v>136.35</v>
      </c>
      <c r="I32" s="3">
        <f t="shared" ref="I32:R32" si="24">IFERROR(INDEX(I51:I500,MATCH($C$32,$C$51:$C$500,0)),"")</f>
        <v>136.35</v>
      </c>
      <c r="J32" s="3">
        <f t="shared" si="24"/>
        <v>136.18</v>
      </c>
      <c r="K32" s="3">
        <f t="shared" si="24"/>
        <v>136.09</v>
      </c>
      <c r="L32" s="3">
        <f t="shared" si="24"/>
        <v>135.66999999999999</v>
      </c>
      <c r="M32" s="3">
        <f t="shared" si="24"/>
        <v>135.16999999999999</v>
      </c>
      <c r="N32" s="3">
        <f t="shared" si="24"/>
        <v>134.03</v>
      </c>
      <c r="O32" s="3">
        <f t="shared" si="24"/>
        <v>129.72</v>
      </c>
      <c r="P32" s="3">
        <f t="shared" si="24"/>
        <v>128.41999999999999</v>
      </c>
      <c r="Q32" s="3">
        <f t="shared" si="24"/>
        <v>107.03</v>
      </c>
      <c r="R32" s="3">
        <f t="shared" si="24"/>
        <v>101345.3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1.97</v>
      </c>
      <c r="H33" s="3">
        <f>IFERROR(INDEX(D33:G33,COUNT(D33:G33)),"")</f>
        <v>1.97</v>
      </c>
      <c r="I33" s="3">
        <f t="shared" ref="I33:R33" si="25">IFERROR(INDEX(I51:I500,MATCH($C$33,$C$51:$C$500,0)),"")</f>
        <v>1.97</v>
      </c>
      <c r="J33" s="3">
        <f t="shared" si="25"/>
        <v>2.06</v>
      </c>
      <c r="K33" s="3">
        <f t="shared" si="25"/>
        <v>2.1</v>
      </c>
      <c r="L33" s="3">
        <f t="shared" si="25"/>
        <v>2.2799999999999998</v>
      </c>
      <c r="M33" s="3">
        <f t="shared" si="25"/>
        <v>2.1800000000000002</v>
      </c>
      <c r="N33" s="3">
        <f t="shared" si="25"/>
        <v>2.73</v>
      </c>
      <c r="O33" s="3">
        <f t="shared" si="25"/>
        <v>2.02</v>
      </c>
      <c r="P33" s="3">
        <f t="shared" si="25"/>
        <v>2.16</v>
      </c>
      <c r="Q33" s="3">
        <f t="shared" si="25"/>
        <v>0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106.35</v>
      </c>
      <c r="H34" s="3">
        <f>IFERROR(INDEX(D34:G34,COUNT(D34:G34)),"")</f>
        <v>106.35</v>
      </c>
      <c r="I34" s="3">
        <f t="shared" ref="I34:R34" si="26">IFERROR(INDEX(I51:I500,MATCH($C$34,$C$51:$C$500,0)),"")</f>
        <v>1340</v>
      </c>
      <c r="J34" s="3">
        <f t="shared" si="26"/>
        <v>3111.11</v>
      </c>
      <c r="K34" s="3">
        <f t="shared" si="26"/>
        <v>4085.71</v>
      </c>
      <c r="L34" s="3">
        <f t="shared" si="26"/>
        <v>442.86</v>
      </c>
      <c r="M34" s="3">
        <f t="shared" si="26"/>
        <v>178.18</v>
      </c>
      <c r="N34" s="3">
        <f t="shared" si="26"/>
        <v>75.930000000000007</v>
      </c>
      <c r="O34" s="3">
        <f t="shared" si="26"/>
        <v>113.91</v>
      </c>
      <c r="P34" s="3">
        <f t="shared" si="26"/>
        <v>57.8</v>
      </c>
      <c r="Q34" s="3">
        <f t="shared" si="26"/>
        <v>0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30.06</v>
      </c>
      <c r="H35" s="3">
        <f>IFERROR(INDEX(D35:G35,COUNT(D35:G35)),"")</f>
        <v>30.06</v>
      </c>
      <c r="I35" s="3">
        <f t="shared" ref="I35:R35" si="27">IFERROR(INDEX(I51:I500,MATCH($C$35,$C$51:$C$500,0)),"")</f>
        <v>29.06</v>
      </c>
      <c r="J35" s="3">
        <f t="shared" si="27"/>
        <v>14.71</v>
      </c>
      <c r="K35" s="3">
        <f t="shared" si="27"/>
        <v>19.47</v>
      </c>
      <c r="L35" s="3">
        <f t="shared" si="27"/>
        <v>10.57</v>
      </c>
      <c r="M35" s="3">
        <f t="shared" si="27"/>
        <v>6.43</v>
      </c>
      <c r="N35" s="3">
        <f t="shared" si="27"/>
        <v>8.64</v>
      </c>
      <c r="O35" s="3">
        <f t="shared" si="27"/>
        <v>6.33</v>
      </c>
      <c r="P35" s="3">
        <f t="shared" si="27"/>
        <v>3.54</v>
      </c>
      <c r="Q35" s="3">
        <f t="shared" si="27"/>
        <v>0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0.1336</v>
      </c>
      <c r="N36" s="4">
        <f t="shared" si="28"/>
        <v>0.1038</v>
      </c>
      <c r="O36" s="4">
        <f t="shared" si="28"/>
        <v>0.21780000000000002</v>
      </c>
      <c r="P36" s="4">
        <f t="shared" si="28"/>
        <v>0.20809999999999998</v>
      </c>
      <c r="Q36" s="4">
        <f t="shared" si="28"/>
        <v>0.19190000000000002</v>
      </c>
      <c r="R36" s="4">
        <f t="shared" si="28"/>
        <v>0</v>
      </c>
    </row>
    <row r="37" spans="1:18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0.22</v>
      </c>
      <c r="N37" s="3">
        <f t="shared" si="29"/>
        <v>0.5</v>
      </c>
      <c r="O37" s="3">
        <f t="shared" si="29"/>
        <v>0.5</v>
      </c>
      <c r="P37" s="3">
        <f t="shared" si="29"/>
        <v>1</v>
      </c>
      <c r="Q37" s="3">
        <f t="shared" si="29"/>
        <v>1</v>
      </c>
      <c r="R37" s="3">
        <f t="shared" si="29"/>
        <v>0</v>
      </c>
    </row>
    <row r="50" spans="2:18" ht="15.5" x14ac:dyDescent="0.35">
      <c r="D50" t="s">
        <v>271</v>
      </c>
      <c r="E50" t="s">
        <v>272</v>
      </c>
      <c r="F50" t="s">
        <v>273</v>
      </c>
      <c r="G50" t="s">
        <v>873</v>
      </c>
      <c r="H50" t="s">
        <v>930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8915880000</v>
      </c>
      <c r="E51" s="5">
        <v>59776400</v>
      </c>
      <c r="F51" s="5">
        <v>92936800</v>
      </c>
      <c r="G51" s="5">
        <v>152973800</v>
      </c>
      <c r="I51" s="5">
        <v>9221567000</v>
      </c>
      <c r="J51" s="5">
        <v>19040922324</v>
      </c>
      <c r="K51" s="5">
        <v>14685856864</v>
      </c>
      <c r="L51" s="5">
        <v>29316490133</v>
      </c>
      <c r="M51" s="5">
        <v>45700880268</v>
      </c>
      <c r="N51" s="5">
        <v>42370902184</v>
      </c>
      <c r="O51" s="5">
        <v>41376896578</v>
      </c>
      <c r="P51" s="5">
        <v>78503927811</v>
      </c>
      <c r="Q51" s="5">
        <v>76120234579</v>
      </c>
      <c r="R51" s="5">
        <v>7623408753</v>
      </c>
    </row>
    <row r="52" spans="2:18" ht="15.5" x14ac:dyDescent="0.35">
      <c r="C52" t="s">
        <v>72</v>
      </c>
      <c r="D52" s="5">
        <v>-6630000000</v>
      </c>
      <c r="F52" s="5">
        <v>-82306500</v>
      </c>
      <c r="G52" s="5">
        <v>-98219025</v>
      </c>
      <c r="I52" s="5">
        <v>-6810525525</v>
      </c>
      <c r="J52" s="5">
        <v>-15303583160</v>
      </c>
      <c r="K52" s="5">
        <v>-11306380005</v>
      </c>
      <c r="L52" s="5">
        <v>-23739356148</v>
      </c>
      <c r="M52" s="5">
        <v>-36066055700</v>
      </c>
      <c r="N52" s="5">
        <v>-29084744190</v>
      </c>
      <c r="O52" s="5">
        <v>-29120030326</v>
      </c>
      <c r="P52" s="5">
        <v>-63390695542</v>
      </c>
      <c r="Q52" s="5">
        <v>-64826837776</v>
      </c>
      <c r="R52" s="5">
        <v>-6408573200</v>
      </c>
    </row>
    <row r="53" spans="2:18" ht="15.5" x14ac:dyDescent="0.35">
      <c r="C53" t="s">
        <v>73</v>
      </c>
      <c r="D53" s="5">
        <v>2285880000</v>
      </c>
      <c r="E53" s="5">
        <v>59776400</v>
      </c>
      <c r="F53" s="5">
        <v>10630300</v>
      </c>
      <c r="G53" s="5">
        <v>54754775</v>
      </c>
      <c r="I53" s="5">
        <v>2411041475</v>
      </c>
      <c r="J53" s="5">
        <v>3737339164</v>
      </c>
      <c r="K53" s="5">
        <v>3379476859</v>
      </c>
      <c r="L53" s="5">
        <v>5577133985</v>
      </c>
      <c r="M53" s="5">
        <v>9634824568</v>
      </c>
      <c r="N53" s="5">
        <v>13286157994</v>
      </c>
      <c r="O53" s="5">
        <v>12256866252</v>
      </c>
      <c r="P53" s="5">
        <v>15113232269</v>
      </c>
      <c r="Q53" s="5">
        <v>11293396803</v>
      </c>
      <c r="R53" s="5">
        <v>1214835553</v>
      </c>
    </row>
    <row r="54" spans="2:18" ht="15.5" x14ac:dyDescent="0.35">
      <c r="C54" t="s">
        <v>74</v>
      </c>
      <c r="D54" s="5">
        <v>-529779178</v>
      </c>
      <c r="E54" s="5">
        <v>-817907726</v>
      </c>
      <c r="F54" s="5">
        <v>-758035286</v>
      </c>
      <c r="G54" s="5">
        <v>-1065012343</v>
      </c>
      <c r="I54" s="5">
        <v>-3170734533</v>
      </c>
      <c r="J54" s="5">
        <v>-3660907203</v>
      </c>
      <c r="K54" s="5">
        <v>-3287969502</v>
      </c>
      <c r="L54" s="5">
        <v>-4912983040</v>
      </c>
      <c r="M54" s="5">
        <v>-7574861163</v>
      </c>
      <c r="N54" s="5">
        <v>-7593150863</v>
      </c>
      <c r="O54" s="5">
        <v>-8848818876</v>
      </c>
      <c r="P54" s="5">
        <v>-8801807990</v>
      </c>
      <c r="Q54" s="5">
        <v>-4437343647</v>
      </c>
      <c r="R54" s="5">
        <v>-588508624</v>
      </c>
    </row>
    <row r="55" spans="2:18" ht="15.5" x14ac:dyDescent="0.35">
      <c r="C55" t="s">
        <v>76</v>
      </c>
      <c r="D55" s="5">
        <v>-510780178</v>
      </c>
      <c r="E55" s="5">
        <v>-817907726</v>
      </c>
      <c r="F55" s="5">
        <v>-758035286</v>
      </c>
      <c r="G55" s="5">
        <v>-1065012343</v>
      </c>
      <c r="I55" s="5">
        <v>-3151735533</v>
      </c>
      <c r="J55" s="5">
        <v>-3537192588</v>
      </c>
      <c r="K55" s="5">
        <v>-3287969502</v>
      </c>
      <c r="L55" s="5">
        <v>-4912983040</v>
      </c>
      <c r="M55" s="5">
        <v>-7574861163</v>
      </c>
      <c r="N55" s="5">
        <v>-7593150863</v>
      </c>
      <c r="O55" s="5">
        <v>-8848818876</v>
      </c>
      <c r="P55" s="5">
        <v>-8801807990</v>
      </c>
      <c r="Q55" s="5">
        <v>-4437343647</v>
      </c>
      <c r="R55" s="5">
        <v>-588508624</v>
      </c>
    </row>
    <row r="56" spans="2:18" ht="15.5" x14ac:dyDescent="0.35">
      <c r="C56" t="s">
        <v>75</v>
      </c>
      <c r="D56" s="5">
        <v>-18999000</v>
      </c>
      <c r="I56" s="5">
        <v>-18999000</v>
      </c>
      <c r="J56" s="5">
        <v>-123714615</v>
      </c>
    </row>
    <row r="57" spans="2:18" ht="15.5" x14ac:dyDescent="0.35">
      <c r="C57" t="s">
        <v>281</v>
      </c>
    </row>
    <row r="58" spans="2:18" ht="15.5" x14ac:dyDescent="0.35">
      <c r="C58" t="s">
        <v>78</v>
      </c>
      <c r="D58" s="5">
        <v>1756100822</v>
      </c>
      <c r="E58" s="5">
        <v>-758131326</v>
      </c>
      <c r="F58" s="5">
        <v>-747404986</v>
      </c>
      <c r="G58" s="5">
        <v>-1010257568</v>
      </c>
      <c r="I58" s="5">
        <v>-759693058</v>
      </c>
      <c r="J58" s="5">
        <v>76431961</v>
      </c>
      <c r="K58" s="5">
        <v>91507357</v>
      </c>
      <c r="L58" s="5">
        <v>664150945</v>
      </c>
      <c r="M58" s="5">
        <v>2059963405</v>
      </c>
      <c r="N58" s="5">
        <v>5693007131</v>
      </c>
      <c r="O58" s="5">
        <v>3408047376</v>
      </c>
      <c r="P58" s="5">
        <v>6311424279</v>
      </c>
      <c r="Q58" s="5">
        <v>6856053156</v>
      </c>
      <c r="R58" s="5">
        <v>626326929</v>
      </c>
    </row>
    <row r="59" spans="2:18" ht="15.5" x14ac:dyDescent="0.35">
      <c r="C59" t="s">
        <v>79</v>
      </c>
      <c r="D59" s="5">
        <v>809557791</v>
      </c>
      <c r="E59" s="5">
        <v>183001298</v>
      </c>
      <c r="F59" s="5">
        <v>132132</v>
      </c>
      <c r="G59" s="5">
        <v>4656649</v>
      </c>
      <c r="I59" s="5">
        <v>997347870</v>
      </c>
      <c r="J59" s="5">
        <v>88727383</v>
      </c>
      <c r="K59" s="5">
        <v>10513395</v>
      </c>
      <c r="L59" s="5">
        <v>213968891</v>
      </c>
      <c r="M59" s="5">
        <v>18227370</v>
      </c>
      <c r="N59" s="5">
        <v>394958048</v>
      </c>
    </row>
    <row r="60" spans="2:18" ht="15.5" x14ac:dyDescent="0.35">
      <c r="C60" t="s">
        <v>80</v>
      </c>
      <c r="D60" s="5">
        <v>-187790079</v>
      </c>
      <c r="E60" s="5">
        <v>187701298</v>
      </c>
      <c r="F60" s="5">
        <v>132132</v>
      </c>
      <c r="G60" s="5">
        <v>-43351</v>
      </c>
      <c r="J60" s="5">
        <v>8706875</v>
      </c>
      <c r="K60" s="5">
        <v>13141743</v>
      </c>
      <c r="L60" s="5">
        <v>199786654</v>
      </c>
      <c r="M60" s="5">
        <v>112551746</v>
      </c>
      <c r="N60" s="5">
        <v>394958048</v>
      </c>
    </row>
    <row r="61" spans="2:18" ht="15.5" x14ac:dyDescent="0.35">
      <c r="C61" t="s">
        <v>77</v>
      </c>
    </row>
    <row r="62" spans="2:18" ht="15.5" x14ac:dyDescent="0.35">
      <c r="C62" t="s">
        <v>82</v>
      </c>
      <c r="D62" s="5">
        <v>809557791</v>
      </c>
      <c r="E62" s="5">
        <v>183001298</v>
      </c>
      <c r="F62" s="5">
        <v>132132</v>
      </c>
      <c r="G62" s="5">
        <v>4656649</v>
      </c>
      <c r="I62" s="5">
        <v>997347870</v>
      </c>
      <c r="J62" s="5">
        <v>88727383</v>
      </c>
      <c r="K62" s="5">
        <v>10513395</v>
      </c>
      <c r="L62" s="5">
        <v>213968891</v>
      </c>
      <c r="M62" s="5">
        <v>18227370</v>
      </c>
      <c r="N62" s="5">
        <v>394958048</v>
      </c>
    </row>
    <row r="63" spans="2:18" ht="15.5" x14ac:dyDescent="0.35">
      <c r="C63" t="s">
        <v>28</v>
      </c>
      <c r="D63" s="5">
        <v>2565658613</v>
      </c>
      <c r="E63" s="5">
        <v>-575130028</v>
      </c>
      <c r="F63" s="5">
        <v>-747272854</v>
      </c>
      <c r="G63" s="5">
        <v>-1005600919</v>
      </c>
      <c r="I63" s="5">
        <v>237654812</v>
      </c>
      <c r="J63" s="5">
        <v>165159344</v>
      </c>
      <c r="K63" s="5">
        <v>102020752</v>
      </c>
      <c r="L63" s="5">
        <v>878119836</v>
      </c>
      <c r="M63" s="5">
        <v>2078190775</v>
      </c>
      <c r="N63" s="5">
        <v>6087965179</v>
      </c>
      <c r="O63" s="5">
        <v>3408047376</v>
      </c>
      <c r="P63" s="5">
        <v>6311424279</v>
      </c>
      <c r="Q63" s="5">
        <v>6856053156</v>
      </c>
      <c r="R63" s="5">
        <v>626326929</v>
      </c>
    </row>
    <row r="64" spans="2:18" ht="15.5" x14ac:dyDescent="0.35">
      <c r="C64" t="s">
        <v>27</v>
      </c>
      <c r="D64" s="5">
        <v>-41462987</v>
      </c>
      <c r="I64" s="5">
        <v>-41462987</v>
      </c>
      <c r="J64" s="5">
        <v>-74923083</v>
      </c>
      <c r="K64" s="5">
        <v>-30551900</v>
      </c>
      <c r="L64" s="5">
        <v>-175909370</v>
      </c>
      <c r="M64" s="5">
        <v>-430984076</v>
      </c>
      <c r="N64" s="5">
        <v>-1270042345</v>
      </c>
      <c r="O64" s="5">
        <v>-1112438356</v>
      </c>
      <c r="P64" s="5">
        <v>-1505171639</v>
      </c>
      <c r="Q64" s="5">
        <v>-1644629926</v>
      </c>
      <c r="R64" s="5">
        <v>-127937525</v>
      </c>
    </row>
    <row r="65" spans="2:18" ht="15.5" x14ac:dyDescent="0.35">
      <c r="C65" t="s">
        <v>83</v>
      </c>
      <c r="D65" s="5">
        <v>2524195626</v>
      </c>
      <c r="E65" s="5">
        <v>-575130028</v>
      </c>
      <c r="F65" s="5">
        <v>-747272854</v>
      </c>
      <c r="G65" s="5">
        <v>-1005600919</v>
      </c>
      <c r="I65" s="5">
        <v>196191825</v>
      </c>
      <c r="J65" s="5">
        <v>90236261</v>
      </c>
      <c r="K65" s="5">
        <v>71468852</v>
      </c>
      <c r="L65" s="5">
        <v>702210466</v>
      </c>
      <c r="M65" s="5">
        <v>1647206699</v>
      </c>
      <c r="N65" s="5">
        <v>4817922834</v>
      </c>
      <c r="O65" s="5">
        <v>2295609020</v>
      </c>
      <c r="P65" s="5">
        <v>4806252640</v>
      </c>
      <c r="Q65" s="5">
        <v>5211423230</v>
      </c>
      <c r="R65" s="5">
        <v>498389404</v>
      </c>
    </row>
    <row r="66" spans="2:18" ht="15.5" x14ac:dyDescent="0.35">
      <c r="C66" t="s">
        <v>84</v>
      </c>
      <c r="D66" s="5">
        <v>-19716826</v>
      </c>
      <c r="I66" s="5">
        <v>-19716826</v>
      </c>
      <c r="J66" s="5">
        <v>-1200414</v>
      </c>
      <c r="K66" s="5">
        <v>351748066</v>
      </c>
      <c r="L66" s="5">
        <v>8688148</v>
      </c>
      <c r="M66" s="5">
        <v>-5524524</v>
      </c>
      <c r="N66" s="5">
        <v>-2039981</v>
      </c>
      <c r="O66" s="5">
        <v>-2887479</v>
      </c>
      <c r="P66" s="5">
        <v>-10821479</v>
      </c>
      <c r="Q66" s="5">
        <v>6827026</v>
      </c>
      <c r="R66" s="5">
        <v>-15520562</v>
      </c>
    </row>
    <row r="67" spans="2:18" ht="15.5" x14ac:dyDescent="0.35">
      <c r="C67" t="s">
        <v>85</v>
      </c>
      <c r="D67" s="5">
        <v>2504478800</v>
      </c>
      <c r="E67" s="5">
        <v>-575130028</v>
      </c>
      <c r="F67" s="5">
        <v>-747272854</v>
      </c>
      <c r="G67" s="5">
        <v>-1005600919</v>
      </c>
      <c r="I67" s="5">
        <v>176474999</v>
      </c>
      <c r="J67" s="5">
        <v>89035847</v>
      </c>
      <c r="K67" s="5">
        <v>423216918</v>
      </c>
      <c r="L67" s="5">
        <v>710898614</v>
      </c>
      <c r="M67" s="5">
        <v>1641682175</v>
      </c>
      <c r="N67" s="5">
        <v>4815882853</v>
      </c>
      <c r="O67" s="5">
        <v>2292721541</v>
      </c>
      <c r="P67" s="5">
        <v>4795431161</v>
      </c>
      <c r="Q67" s="5">
        <v>5218250256</v>
      </c>
      <c r="R67" s="5">
        <v>482868842</v>
      </c>
    </row>
    <row r="68" spans="2:18" ht="15.5" x14ac:dyDescent="0.35">
      <c r="C68" t="s">
        <v>86</v>
      </c>
      <c r="D68" s="5">
        <v>2524195626</v>
      </c>
      <c r="E68" s="5">
        <v>-575130028</v>
      </c>
      <c r="F68" s="5">
        <v>-747272854</v>
      </c>
      <c r="G68" s="5">
        <v>-1005600919</v>
      </c>
      <c r="I68" s="5">
        <v>196191825</v>
      </c>
      <c r="J68" s="5">
        <v>90236261</v>
      </c>
      <c r="K68" s="5">
        <v>71468852</v>
      </c>
      <c r="L68" s="5">
        <v>702210466</v>
      </c>
      <c r="M68" s="5">
        <v>1647206699</v>
      </c>
      <c r="N68" s="5">
        <v>4817922834</v>
      </c>
      <c r="O68" s="5">
        <v>2295609020</v>
      </c>
      <c r="P68" s="5">
        <v>4806252640</v>
      </c>
      <c r="Q68" s="5">
        <v>5211423230</v>
      </c>
      <c r="R68" s="5">
        <v>498389404</v>
      </c>
    </row>
    <row r="69" spans="2:18" ht="15.5" x14ac:dyDescent="0.35">
      <c r="C69" t="s">
        <v>7</v>
      </c>
      <c r="D69" s="5">
        <v>2504478800</v>
      </c>
      <c r="E69" s="5">
        <v>-575130028</v>
      </c>
      <c r="F69" s="5">
        <v>-747272854</v>
      </c>
      <c r="G69" s="5">
        <v>-1005600919</v>
      </c>
      <c r="I69" s="5">
        <v>176474999</v>
      </c>
      <c r="J69" s="5">
        <v>89035847</v>
      </c>
      <c r="K69" s="5">
        <v>423216918</v>
      </c>
      <c r="L69" s="5">
        <v>710898614</v>
      </c>
      <c r="M69" s="5">
        <v>1641682175</v>
      </c>
      <c r="N69" s="5">
        <v>4815882853</v>
      </c>
      <c r="O69" s="5">
        <v>2292721541</v>
      </c>
      <c r="P69" s="5">
        <v>4795431161</v>
      </c>
      <c r="Q69" s="5">
        <v>5218250256</v>
      </c>
      <c r="R69" s="5">
        <v>482868842</v>
      </c>
    </row>
    <row r="70" spans="2:18" ht="15.5" x14ac:dyDescent="0.35">
      <c r="C70" t="s">
        <v>88</v>
      </c>
      <c r="D70" s="5">
        <v>2524195626</v>
      </c>
      <c r="E70" s="5">
        <v>-575130028</v>
      </c>
      <c r="F70" s="5">
        <v>-747272854</v>
      </c>
      <c r="G70" s="5">
        <v>-1005600919</v>
      </c>
      <c r="I70" s="5">
        <v>196191825</v>
      </c>
      <c r="J70" s="5">
        <v>90236261</v>
      </c>
      <c r="K70" s="5">
        <v>71468852</v>
      </c>
      <c r="L70" s="5">
        <v>702210466</v>
      </c>
      <c r="M70" s="5">
        <v>1647206699</v>
      </c>
      <c r="N70" s="5">
        <v>4817922834</v>
      </c>
      <c r="O70" s="5">
        <v>2295609020</v>
      </c>
      <c r="P70" s="5">
        <v>4806252640</v>
      </c>
      <c r="Q70" s="5">
        <v>5211423230</v>
      </c>
      <c r="R70" s="5">
        <v>498389404</v>
      </c>
    </row>
    <row r="71" spans="2:18" ht="15.5" x14ac:dyDescent="0.35">
      <c r="C71" t="s">
        <v>89</v>
      </c>
      <c r="D71" s="5">
        <v>2504478800</v>
      </c>
      <c r="E71" s="5">
        <v>-575130028</v>
      </c>
      <c r="F71" s="5">
        <v>-747272854</v>
      </c>
      <c r="G71" s="5">
        <v>-1005600919</v>
      </c>
      <c r="I71" s="5">
        <v>176474999</v>
      </c>
      <c r="J71" s="5">
        <v>89035847</v>
      </c>
      <c r="K71" s="5">
        <v>423216918</v>
      </c>
      <c r="L71" s="5">
        <v>710898614</v>
      </c>
      <c r="M71" s="5">
        <v>1641682175</v>
      </c>
      <c r="N71" s="5">
        <v>4815882853</v>
      </c>
      <c r="O71" s="5">
        <v>2292721541</v>
      </c>
      <c r="P71" s="5">
        <v>4795431161</v>
      </c>
      <c r="Q71" s="5">
        <v>5218250256</v>
      </c>
      <c r="R71" s="5">
        <v>482868842</v>
      </c>
    </row>
    <row r="72" spans="2:18" ht="15.5" x14ac:dyDescent="0.35">
      <c r="C72" t="s">
        <v>90</v>
      </c>
      <c r="D72" s="5">
        <v>2504478800</v>
      </c>
      <c r="E72" s="5">
        <v>-575130028</v>
      </c>
      <c r="F72" s="5">
        <v>-747272854</v>
      </c>
      <c r="G72" s="5">
        <v>-1005600919</v>
      </c>
      <c r="I72" s="5">
        <v>176474999</v>
      </c>
      <c r="J72" s="5">
        <v>89035847</v>
      </c>
      <c r="K72" s="5">
        <v>423216918</v>
      </c>
      <c r="L72" s="5">
        <v>710898614</v>
      </c>
      <c r="M72" s="5">
        <v>1641682175</v>
      </c>
      <c r="N72" s="5">
        <v>4815882853</v>
      </c>
      <c r="O72" s="5">
        <v>2292721541</v>
      </c>
      <c r="P72" s="5">
        <v>4795431161</v>
      </c>
      <c r="Q72" s="5">
        <v>5218250256</v>
      </c>
      <c r="R72" s="5">
        <v>482868842</v>
      </c>
    </row>
    <row r="74" spans="2:18" ht="15.5" x14ac:dyDescent="0.35">
      <c r="B74" t="s">
        <v>91</v>
      </c>
      <c r="C74" t="s">
        <v>92</v>
      </c>
    </row>
    <row r="75" spans="2:18" ht="15.5" x14ac:dyDescent="0.35">
      <c r="C75" t="s">
        <v>93</v>
      </c>
    </row>
    <row r="76" spans="2:18" ht="15.5" x14ac:dyDescent="0.35">
      <c r="C76" t="s">
        <v>19</v>
      </c>
      <c r="D76" s="5">
        <v>1836163153</v>
      </c>
      <c r="E76" s="5">
        <v>2812834718</v>
      </c>
      <c r="F76" s="5">
        <v>3448925910</v>
      </c>
      <c r="G76" s="5">
        <v>1860784285</v>
      </c>
      <c r="I76" s="5">
        <v>1836163153</v>
      </c>
      <c r="J76" s="5">
        <v>1905303855</v>
      </c>
      <c r="K76" s="5">
        <v>7561518778</v>
      </c>
      <c r="L76" s="5">
        <v>9304184431</v>
      </c>
      <c r="M76" s="5">
        <v>11562502522</v>
      </c>
      <c r="N76" s="5">
        <v>13746039751</v>
      </c>
      <c r="O76" s="5">
        <v>9733092427</v>
      </c>
      <c r="P76" s="5">
        <v>26833607079</v>
      </c>
      <c r="Q76" s="5">
        <v>5117701959</v>
      </c>
      <c r="R76" s="5">
        <v>3430971849</v>
      </c>
    </row>
    <row r="77" spans="2:18" ht="15.5" x14ac:dyDescent="0.35">
      <c r="C77" t="s">
        <v>94</v>
      </c>
      <c r="D77" s="5">
        <v>27852498765</v>
      </c>
      <c r="E77" s="5">
        <v>17960813000</v>
      </c>
      <c r="F77" s="5">
        <v>17960813000</v>
      </c>
      <c r="G77" s="5">
        <v>18935189565</v>
      </c>
      <c r="I77" s="5">
        <v>27852498765</v>
      </c>
      <c r="J77" s="5">
        <v>18935177965</v>
      </c>
      <c r="K77" s="5">
        <v>33210172161</v>
      </c>
      <c r="L77" s="5">
        <v>35278516036</v>
      </c>
      <c r="M77" s="5">
        <v>27578547347</v>
      </c>
      <c r="N77" s="5">
        <v>68387874539</v>
      </c>
      <c r="O77" s="5">
        <v>71708762294</v>
      </c>
      <c r="P77" s="5">
        <v>89076323176</v>
      </c>
      <c r="Q77" s="5">
        <v>44535457094</v>
      </c>
      <c r="R77" s="5">
        <v>1795987350</v>
      </c>
    </row>
    <row r="78" spans="2:18" ht="15.5" x14ac:dyDescent="0.35">
      <c r="C78" t="s">
        <v>95</v>
      </c>
      <c r="D78" s="5">
        <v>3642768949</v>
      </c>
      <c r="E78" s="5">
        <v>399649996</v>
      </c>
      <c r="F78" s="5">
        <v>44854996</v>
      </c>
      <c r="G78" s="5">
        <v>20854996</v>
      </c>
      <c r="I78" s="5">
        <v>3642768949</v>
      </c>
      <c r="J78" s="5">
        <v>399649996</v>
      </c>
      <c r="O78" s="5">
        <v>605149370</v>
      </c>
      <c r="P78" s="5">
        <v>605149370</v>
      </c>
      <c r="Q78" s="5">
        <v>288033185</v>
      </c>
    </row>
    <row r="79" spans="2:18" ht="15.5" x14ac:dyDescent="0.35">
      <c r="C79" t="s">
        <v>283</v>
      </c>
      <c r="O79" s="5">
        <v>605149370</v>
      </c>
      <c r="P79" s="5">
        <v>605149370</v>
      </c>
      <c r="Q79" s="5">
        <v>151200000</v>
      </c>
    </row>
    <row r="80" spans="2:18" ht="15.5" x14ac:dyDescent="0.35">
      <c r="C80" t="s">
        <v>282</v>
      </c>
      <c r="Q80" s="5">
        <v>136833185</v>
      </c>
    </row>
    <row r="81" spans="3:18" ht="15.5" x14ac:dyDescent="0.35">
      <c r="C81" t="s">
        <v>285</v>
      </c>
      <c r="D81" s="5">
        <v>3642768949</v>
      </c>
      <c r="E81" s="5">
        <v>399649996</v>
      </c>
      <c r="F81" s="5">
        <v>44854996</v>
      </c>
      <c r="G81" s="5">
        <v>20854996</v>
      </c>
      <c r="I81" s="5">
        <v>3642768949</v>
      </c>
      <c r="J81" s="5">
        <v>399649996</v>
      </c>
      <c r="O81" s="5">
        <v>605149370</v>
      </c>
      <c r="P81" s="5">
        <v>605149370</v>
      </c>
      <c r="Q81" s="5">
        <v>288033185</v>
      </c>
    </row>
    <row r="82" spans="3:18" ht="15.5" x14ac:dyDescent="0.35">
      <c r="C82" t="s">
        <v>281</v>
      </c>
    </row>
    <row r="83" spans="3:18" ht="15.5" x14ac:dyDescent="0.35">
      <c r="C83" t="s">
        <v>77</v>
      </c>
      <c r="D83" s="5">
        <v>32267450</v>
      </c>
      <c r="G83" s="5">
        <v>12550624</v>
      </c>
      <c r="I83" s="5">
        <v>32267450</v>
      </c>
      <c r="J83" s="5">
        <v>12550624</v>
      </c>
      <c r="L83" s="5">
        <v>485171000</v>
      </c>
      <c r="M83" s="5">
        <v>415149335</v>
      </c>
      <c r="N83" s="5">
        <v>422192271</v>
      </c>
      <c r="O83" s="5">
        <v>277499836</v>
      </c>
      <c r="P83" s="5">
        <v>192382902</v>
      </c>
      <c r="Q83" s="5">
        <v>134472315</v>
      </c>
      <c r="R83" s="5">
        <v>80992197</v>
      </c>
    </row>
    <row r="84" spans="3:18" ht="15.5" x14ac:dyDescent="0.35">
      <c r="C84" t="s">
        <v>98</v>
      </c>
      <c r="D84" s="5">
        <v>109637160846</v>
      </c>
      <c r="E84" s="5">
        <v>103239577287</v>
      </c>
      <c r="F84" s="5">
        <v>103400158385</v>
      </c>
      <c r="G84" s="5">
        <v>103683558825</v>
      </c>
      <c r="I84" s="5">
        <v>109637160846</v>
      </c>
      <c r="J84" s="5">
        <v>104175861795</v>
      </c>
      <c r="K84" s="5">
        <v>134178503129</v>
      </c>
      <c r="L84" s="5">
        <v>136689695364</v>
      </c>
      <c r="M84" s="5">
        <v>135624679109</v>
      </c>
      <c r="N84" s="5">
        <v>129473203351</v>
      </c>
      <c r="O84" s="5">
        <v>126517364372</v>
      </c>
      <c r="P84" s="5">
        <v>123903058802</v>
      </c>
      <c r="Q84" s="5">
        <v>56023359138</v>
      </c>
      <c r="R84" s="5">
        <v>21953521835</v>
      </c>
    </row>
    <row r="85" spans="3:18" ht="15.5" x14ac:dyDescent="0.35">
      <c r="C85" t="s">
        <v>99</v>
      </c>
    </row>
    <row r="86" spans="3:18" ht="15.5" x14ac:dyDescent="0.35">
      <c r="C86" t="s">
        <v>97</v>
      </c>
      <c r="Q86" s="5">
        <v>17350787921</v>
      </c>
      <c r="R86" s="5">
        <v>9549698871</v>
      </c>
    </row>
    <row r="87" spans="3:18" ht="15.5" x14ac:dyDescent="0.35">
      <c r="C87" t="s">
        <v>101</v>
      </c>
      <c r="D87" s="5">
        <v>3622402098</v>
      </c>
      <c r="E87" s="5">
        <v>3999463701</v>
      </c>
      <c r="F87" s="5">
        <v>4502404803</v>
      </c>
      <c r="G87" s="5">
        <v>5005345905</v>
      </c>
      <c r="I87" s="5">
        <v>3622402098</v>
      </c>
      <c r="J87" s="5">
        <v>5508287007</v>
      </c>
      <c r="K87" s="5">
        <v>7148893112</v>
      </c>
      <c r="L87" s="5">
        <v>8715640560</v>
      </c>
      <c r="M87" s="5">
        <v>11382382003</v>
      </c>
      <c r="N87" s="5">
        <v>17044530683</v>
      </c>
      <c r="O87" s="5">
        <v>17317419333</v>
      </c>
      <c r="P87" s="5">
        <v>19351059984</v>
      </c>
      <c r="Q87" s="5">
        <v>22219798319</v>
      </c>
      <c r="R87" s="5">
        <v>51215965</v>
      </c>
    </row>
    <row r="88" spans="3:18" ht="15.5" x14ac:dyDescent="0.35">
      <c r="C88" t="s">
        <v>287</v>
      </c>
      <c r="D88" s="5">
        <v>7098839</v>
      </c>
      <c r="G88" s="5">
        <v>2761138</v>
      </c>
      <c r="I88" s="5">
        <v>7098839</v>
      </c>
      <c r="J88" s="5">
        <v>2761138</v>
      </c>
      <c r="K88" s="5">
        <v>45147297</v>
      </c>
      <c r="L88" s="5">
        <v>151884917</v>
      </c>
      <c r="M88" s="5">
        <v>136480150</v>
      </c>
      <c r="N88" s="5">
        <v>92882299</v>
      </c>
      <c r="O88" s="5">
        <v>69374959</v>
      </c>
      <c r="P88" s="5">
        <v>48095725</v>
      </c>
      <c r="Q88" s="5">
        <v>33618078</v>
      </c>
      <c r="R88" s="5">
        <v>20248049</v>
      </c>
    </row>
    <row r="89" spans="3:18" ht="15.5" x14ac:dyDescent="0.35">
      <c r="C89" t="s">
        <v>103</v>
      </c>
      <c r="D89" s="5">
        <v>33981007824</v>
      </c>
      <c r="E89" s="5">
        <v>37745539947</v>
      </c>
      <c r="F89" s="5">
        <v>38168024549</v>
      </c>
      <c r="G89" s="5">
        <v>38754183289</v>
      </c>
      <c r="I89" s="5">
        <v>33981007824</v>
      </c>
      <c r="J89" s="5">
        <v>39257124391</v>
      </c>
      <c r="K89" s="5">
        <v>7194040409</v>
      </c>
      <c r="L89" s="5">
        <v>8867525477</v>
      </c>
      <c r="M89" s="5">
        <v>11518862153</v>
      </c>
      <c r="N89" s="5">
        <v>17137412982</v>
      </c>
      <c r="O89" s="5">
        <v>17386794292</v>
      </c>
      <c r="P89" s="5">
        <v>19399155709</v>
      </c>
      <c r="Q89" s="5">
        <v>39604204318</v>
      </c>
      <c r="R89" s="5">
        <v>9621162885</v>
      </c>
    </row>
    <row r="90" spans="3:18" ht="15.5" x14ac:dyDescent="0.35">
      <c r="C90" t="s">
        <v>104</v>
      </c>
      <c r="D90" s="5">
        <v>143618168670</v>
      </c>
      <c r="E90" s="5">
        <v>140985117234</v>
      </c>
      <c r="F90" s="5">
        <v>141568182934</v>
      </c>
      <c r="G90" s="5">
        <v>142437742114</v>
      </c>
      <c r="I90" s="5">
        <v>143618168670</v>
      </c>
      <c r="J90" s="5">
        <v>143432986186</v>
      </c>
      <c r="K90" s="5">
        <v>141372543538</v>
      </c>
      <c r="L90" s="5">
        <v>145557220841</v>
      </c>
      <c r="M90" s="5">
        <v>147143541262</v>
      </c>
      <c r="N90" s="5">
        <v>146610616333</v>
      </c>
      <c r="O90" s="5">
        <v>143904158664</v>
      </c>
      <c r="P90" s="5">
        <v>143302214511</v>
      </c>
      <c r="Q90" s="5">
        <v>95627563456</v>
      </c>
      <c r="R90" s="5">
        <v>31574684720</v>
      </c>
    </row>
    <row r="91" spans="3:18" ht="15.5" x14ac:dyDescent="0.35">
      <c r="C91" t="s">
        <v>105</v>
      </c>
    </row>
    <row r="92" spans="3:18" ht="15.5" x14ac:dyDescent="0.35">
      <c r="C92" t="s">
        <v>106</v>
      </c>
    </row>
    <row r="93" spans="3:18" ht="15.5" x14ac:dyDescent="0.35">
      <c r="C93" t="s">
        <v>107</v>
      </c>
      <c r="D93" s="5">
        <v>7231070960</v>
      </c>
      <c r="E93" s="5">
        <v>7134765773</v>
      </c>
      <c r="F93" s="5">
        <v>7142701446</v>
      </c>
      <c r="G93" s="5">
        <v>7252437147</v>
      </c>
      <c r="I93" s="5">
        <v>7231070960</v>
      </c>
      <c r="J93" s="5">
        <v>7242080300</v>
      </c>
      <c r="K93" s="5">
        <v>5283224124</v>
      </c>
      <c r="L93" s="5">
        <v>9405947345</v>
      </c>
      <c r="M93" s="5">
        <v>11555188045</v>
      </c>
      <c r="N93" s="5">
        <v>12156902355</v>
      </c>
      <c r="O93" s="5">
        <v>13911019974</v>
      </c>
      <c r="P93" s="5">
        <v>14661817244</v>
      </c>
      <c r="Q93" s="5">
        <v>9731281091</v>
      </c>
      <c r="R93" s="5">
        <v>1090101136</v>
      </c>
    </row>
    <row r="94" spans="3:18" ht="15.5" x14ac:dyDescent="0.35">
      <c r="C94" t="s">
        <v>109</v>
      </c>
      <c r="M94" s="5">
        <v>11446954846</v>
      </c>
      <c r="N94" s="5">
        <v>12048669156</v>
      </c>
      <c r="O94" s="5">
        <v>13463737439</v>
      </c>
      <c r="R94" s="5">
        <v>49366709</v>
      </c>
    </row>
    <row r="95" spans="3:18" ht="15.5" x14ac:dyDescent="0.35">
      <c r="C95" t="s">
        <v>110</v>
      </c>
      <c r="D95" s="5">
        <v>7141321110</v>
      </c>
      <c r="E95" s="5">
        <v>7134765773</v>
      </c>
      <c r="F95" s="5">
        <v>7142701446</v>
      </c>
      <c r="G95" s="5">
        <v>7252437147</v>
      </c>
      <c r="I95" s="5">
        <v>7141321110</v>
      </c>
      <c r="J95" s="5">
        <v>7242080300</v>
      </c>
      <c r="K95" s="5">
        <v>5283224124</v>
      </c>
      <c r="L95" s="5">
        <v>9405947345</v>
      </c>
      <c r="P95" s="5">
        <v>14186273761</v>
      </c>
      <c r="Q95" s="5">
        <v>9638439710</v>
      </c>
      <c r="R95" s="5">
        <v>1040734427</v>
      </c>
    </row>
    <row r="96" spans="3:18" ht="15.5" x14ac:dyDescent="0.35">
      <c r="C96" t="s">
        <v>113</v>
      </c>
    </row>
    <row r="97" spans="3:18" ht="15.5" x14ac:dyDescent="0.35">
      <c r="C97" t="s">
        <v>402</v>
      </c>
      <c r="P97" s="5">
        <v>25097052</v>
      </c>
      <c r="Q97" s="5">
        <v>139968406</v>
      </c>
    </row>
    <row r="98" spans="3:18" ht="15.5" x14ac:dyDescent="0.35">
      <c r="C98" t="s">
        <v>115</v>
      </c>
      <c r="O98" s="5">
        <v>64982535</v>
      </c>
      <c r="P98" s="5">
        <v>93243483</v>
      </c>
      <c r="Q98" s="5">
        <v>92841381</v>
      </c>
    </row>
    <row r="99" spans="3:18" ht="15.5" x14ac:dyDescent="0.35">
      <c r="C99" t="s">
        <v>111</v>
      </c>
      <c r="D99" s="5">
        <v>89749850</v>
      </c>
      <c r="I99" s="5">
        <v>89749850</v>
      </c>
      <c r="M99" s="5">
        <v>108233199</v>
      </c>
      <c r="N99" s="5">
        <v>108233199</v>
      </c>
      <c r="O99" s="5">
        <v>115000000</v>
      </c>
      <c r="P99" s="5">
        <v>115000000</v>
      </c>
    </row>
    <row r="100" spans="3:18" ht="15.5" x14ac:dyDescent="0.35">
      <c r="C100" t="s">
        <v>116</v>
      </c>
      <c r="D100" s="5">
        <v>32267450</v>
      </c>
      <c r="G100" s="5">
        <v>12550624</v>
      </c>
      <c r="I100" s="5">
        <v>32267450</v>
      </c>
      <c r="J100" s="5">
        <v>12550624</v>
      </c>
      <c r="L100" s="5">
        <v>485171000</v>
      </c>
      <c r="M100" s="5">
        <v>415149335</v>
      </c>
      <c r="N100" s="5">
        <v>422192271</v>
      </c>
      <c r="O100" s="5">
        <v>277499836</v>
      </c>
      <c r="P100" s="5">
        <v>217479954</v>
      </c>
      <c r="Q100" s="5">
        <v>274440721</v>
      </c>
      <c r="R100" s="5">
        <v>80992197</v>
      </c>
    </row>
    <row r="101" spans="3:18" ht="15.5" x14ac:dyDescent="0.35">
      <c r="C101" t="s">
        <v>117</v>
      </c>
      <c r="D101" s="5">
        <v>32267450</v>
      </c>
      <c r="G101" s="5">
        <v>12550624</v>
      </c>
      <c r="I101" s="5">
        <v>32267450</v>
      </c>
      <c r="J101" s="5">
        <v>12550624</v>
      </c>
      <c r="L101" s="5">
        <v>485171000</v>
      </c>
      <c r="M101" s="5">
        <v>415149335</v>
      </c>
      <c r="N101" s="5">
        <v>422192271</v>
      </c>
      <c r="O101" s="5">
        <v>277499836</v>
      </c>
      <c r="P101" s="5">
        <v>217479954</v>
      </c>
      <c r="Q101" s="5">
        <v>274440721</v>
      </c>
      <c r="R101" s="5">
        <v>80992197</v>
      </c>
    </row>
    <row r="102" spans="3:18" ht="15.5" x14ac:dyDescent="0.35">
      <c r="C102" t="s">
        <v>119</v>
      </c>
    </row>
    <row r="103" spans="3:18" ht="15.5" x14ac:dyDescent="0.35">
      <c r="C103" t="s">
        <v>120</v>
      </c>
      <c r="P103" s="5">
        <v>25097052</v>
      </c>
      <c r="Q103" s="5">
        <v>139968406</v>
      </c>
    </row>
    <row r="104" spans="3:18" ht="15.5" x14ac:dyDescent="0.35">
      <c r="C104" t="s">
        <v>121</v>
      </c>
      <c r="D104" s="5">
        <v>7263338410</v>
      </c>
      <c r="E104" s="5">
        <v>7134765773</v>
      </c>
      <c r="F104" s="5">
        <v>7142701446</v>
      </c>
      <c r="G104" s="5">
        <v>7264987771</v>
      </c>
      <c r="I104" s="5">
        <v>7263338410</v>
      </c>
      <c r="J104" s="5">
        <v>7254630924</v>
      </c>
      <c r="K104" s="5">
        <v>5283224124</v>
      </c>
      <c r="L104" s="5">
        <v>9891118345</v>
      </c>
      <c r="M104" s="5">
        <v>11970337380</v>
      </c>
      <c r="N104" s="5">
        <v>12579094626</v>
      </c>
      <c r="O104" s="5">
        <v>14188519810</v>
      </c>
      <c r="P104" s="5">
        <v>14879297198</v>
      </c>
      <c r="Q104" s="5">
        <v>10005721812</v>
      </c>
      <c r="R104" s="5">
        <v>1171093333</v>
      </c>
    </row>
    <row r="105" spans="3:18" ht="15.5" x14ac:dyDescent="0.35">
      <c r="C105" t="s">
        <v>122</v>
      </c>
    </row>
    <row r="106" spans="3:18" ht="15.5" x14ac:dyDescent="0.35">
      <c r="C106" t="s">
        <v>123</v>
      </c>
      <c r="D106" s="5">
        <v>100000000000</v>
      </c>
      <c r="E106" s="5">
        <v>100000000000</v>
      </c>
      <c r="F106" s="5">
        <v>100000000000</v>
      </c>
      <c r="G106" s="5">
        <v>100000000000</v>
      </c>
      <c r="I106" s="5">
        <v>100000000000</v>
      </c>
      <c r="J106" s="5">
        <v>100000000000</v>
      </c>
      <c r="K106" s="5">
        <v>100000000000</v>
      </c>
      <c r="L106" s="5">
        <v>100000000000</v>
      </c>
      <c r="M106" s="5">
        <v>100000000000</v>
      </c>
      <c r="N106" s="5">
        <v>100000000000</v>
      </c>
      <c r="O106" s="5">
        <v>100000000000</v>
      </c>
      <c r="P106" s="5">
        <v>100000000000</v>
      </c>
      <c r="Q106" s="5">
        <v>80000000000</v>
      </c>
      <c r="R106" s="5">
        <v>30000000000</v>
      </c>
    </row>
    <row r="107" spans="3:18" ht="15.5" x14ac:dyDescent="0.35">
      <c r="C107" t="s">
        <v>124</v>
      </c>
      <c r="D107" s="5">
        <v>19005644508</v>
      </c>
      <c r="E107" s="5">
        <v>19005644508</v>
      </c>
      <c r="F107" s="5">
        <v>19005644508</v>
      </c>
      <c r="G107" s="5">
        <v>19005644508</v>
      </c>
      <c r="I107" s="5">
        <v>19005644508</v>
      </c>
      <c r="J107" s="5">
        <v>19005644508</v>
      </c>
      <c r="K107" s="5">
        <v>19005644508</v>
      </c>
      <c r="L107" s="5">
        <v>19005644508</v>
      </c>
      <c r="M107" s="5">
        <v>19005644508</v>
      </c>
      <c r="N107" s="5">
        <v>19005644508</v>
      </c>
      <c r="O107" s="5">
        <v>19005644508</v>
      </c>
      <c r="P107" s="5">
        <v>19005644508</v>
      </c>
    </row>
    <row r="108" spans="3:18" ht="15.5" x14ac:dyDescent="0.35">
      <c r="C108" t="s">
        <v>125</v>
      </c>
      <c r="D108" s="5">
        <v>17349185753</v>
      </c>
      <c r="E108" s="5">
        <v>14844706953</v>
      </c>
      <c r="F108" s="5">
        <v>15419836980</v>
      </c>
      <c r="G108" s="5">
        <v>16167109835</v>
      </c>
      <c r="I108" s="5">
        <v>17349185753</v>
      </c>
      <c r="J108" s="5">
        <v>17172710754</v>
      </c>
      <c r="K108" s="5">
        <v>17083674906</v>
      </c>
      <c r="L108" s="5">
        <v>16660457988</v>
      </c>
      <c r="M108" s="5">
        <v>16167559374</v>
      </c>
      <c r="N108" s="5">
        <v>15025877199</v>
      </c>
      <c r="O108" s="5">
        <v>10709994346</v>
      </c>
      <c r="P108" s="5">
        <v>9417272805</v>
      </c>
      <c r="Q108" s="5">
        <v>5621841644</v>
      </c>
      <c r="R108" s="5">
        <v>403591387</v>
      </c>
    </row>
    <row r="109" spans="3:18" ht="15.5" x14ac:dyDescent="0.35">
      <c r="C109" t="s">
        <v>294</v>
      </c>
      <c r="D109" s="5">
        <v>16655218323</v>
      </c>
      <c r="E109" s="5">
        <v>14148133185</v>
      </c>
      <c r="F109" s="5">
        <v>14723263212</v>
      </c>
      <c r="G109" s="5">
        <v>15470536067</v>
      </c>
      <c r="I109" s="5">
        <v>16655218323</v>
      </c>
      <c r="J109" s="5">
        <v>16476136986</v>
      </c>
      <c r="K109" s="5">
        <v>16387101138</v>
      </c>
      <c r="L109" s="5">
        <v>16063884220</v>
      </c>
      <c r="M109" s="5">
        <v>15670985606</v>
      </c>
      <c r="N109" s="5">
        <v>14629303431</v>
      </c>
      <c r="O109" s="5">
        <v>10413420578</v>
      </c>
      <c r="P109" s="5">
        <v>196573768</v>
      </c>
      <c r="Q109" s="5">
        <v>96573768</v>
      </c>
    </row>
    <row r="110" spans="3:18" ht="15.5" x14ac:dyDescent="0.35">
      <c r="C110" t="s">
        <v>295</v>
      </c>
      <c r="D110" s="5">
        <v>693967430</v>
      </c>
      <c r="E110" s="5">
        <v>696573768</v>
      </c>
      <c r="F110" s="5">
        <v>696573768</v>
      </c>
      <c r="G110" s="5">
        <v>696573768</v>
      </c>
      <c r="I110" s="5">
        <v>693967430</v>
      </c>
      <c r="J110" s="5">
        <v>696573768</v>
      </c>
      <c r="K110" s="5">
        <v>696573768</v>
      </c>
      <c r="L110" s="5">
        <v>596573768</v>
      </c>
      <c r="M110" s="5">
        <v>496573768</v>
      </c>
      <c r="N110" s="5">
        <v>396573768</v>
      </c>
      <c r="O110" s="5">
        <v>296573768</v>
      </c>
      <c r="P110" s="5">
        <v>9220699037</v>
      </c>
      <c r="Q110" s="5">
        <v>5525267876</v>
      </c>
      <c r="R110" s="5">
        <v>403591387</v>
      </c>
    </row>
    <row r="111" spans="3:18" ht="15.5" x14ac:dyDescent="0.35">
      <c r="C111" t="s">
        <v>296</v>
      </c>
      <c r="D111" s="5">
        <v>17349185753</v>
      </c>
      <c r="E111" s="5">
        <v>14844706953</v>
      </c>
      <c r="F111" s="5">
        <v>15419836980</v>
      </c>
      <c r="G111" s="5">
        <v>16167109835</v>
      </c>
      <c r="I111" s="5">
        <v>17349185753</v>
      </c>
      <c r="J111" s="5">
        <v>17172710754</v>
      </c>
      <c r="K111" s="5">
        <v>17083674906</v>
      </c>
      <c r="L111" s="5">
        <v>16660457988</v>
      </c>
      <c r="M111" s="5">
        <v>16167559374</v>
      </c>
      <c r="N111" s="5">
        <v>15025877199</v>
      </c>
      <c r="O111" s="5">
        <v>10709994346</v>
      </c>
      <c r="P111" s="5">
        <v>9417272805</v>
      </c>
      <c r="Q111" s="5">
        <v>5621841644</v>
      </c>
      <c r="R111" s="5">
        <v>403591387</v>
      </c>
    </row>
    <row r="112" spans="3:18" ht="15.5" x14ac:dyDescent="0.35">
      <c r="C112" t="s">
        <v>9</v>
      </c>
      <c r="D112" s="5">
        <v>136354830261</v>
      </c>
      <c r="E112" s="5">
        <v>133850351461</v>
      </c>
      <c r="F112" s="5">
        <v>134425481488</v>
      </c>
      <c r="G112" s="5">
        <v>135172754343</v>
      </c>
      <c r="I112" s="5">
        <v>136354830261</v>
      </c>
      <c r="J112" s="5">
        <v>136178355262</v>
      </c>
      <c r="K112" s="5">
        <v>136089319414</v>
      </c>
      <c r="L112" s="5">
        <v>135666102496</v>
      </c>
      <c r="M112" s="5">
        <v>135173203882</v>
      </c>
      <c r="N112" s="5">
        <v>134031521707</v>
      </c>
      <c r="O112" s="5">
        <v>129715638854</v>
      </c>
      <c r="P112" s="5">
        <v>128422917313</v>
      </c>
      <c r="Q112" s="5">
        <v>85621841644</v>
      </c>
      <c r="R112" s="5">
        <v>30403591387</v>
      </c>
    </row>
    <row r="113" spans="2:18" ht="15.5" x14ac:dyDescent="0.35">
      <c r="C113" t="s">
        <v>126</v>
      </c>
      <c r="D113" s="5">
        <v>143618168671</v>
      </c>
      <c r="E113" s="5">
        <v>140985117234</v>
      </c>
      <c r="F113" s="5">
        <v>141568182934</v>
      </c>
      <c r="G113" s="5">
        <v>142437742114</v>
      </c>
      <c r="I113" s="5">
        <v>143618168671</v>
      </c>
      <c r="J113" s="5">
        <v>143432986186</v>
      </c>
      <c r="K113" s="5">
        <v>141372543538</v>
      </c>
      <c r="L113" s="5">
        <v>145557220841</v>
      </c>
      <c r="M113" s="5">
        <v>147143541262</v>
      </c>
      <c r="N113" s="5">
        <v>146610616333</v>
      </c>
      <c r="O113" s="5">
        <v>143904158664</v>
      </c>
      <c r="P113" s="5">
        <v>143302214511</v>
      </c>
      <c r="Q113" s="5">
        <v>95627563456</v>
      </c>
      <c r="R113" s="5">
        <v>31574684720</v>
      </c>
    </row>
    <row r="114" spans="2:18" ht="15.5" x14ac:dyDescent="0.35">
      <c r="C114" t="s">
        <v>127</v>
      </c>
      <c r="D114" s="5">
        <v>1000000000</v>
      </c>
      <c r="E114" s="5">
        <v>1000000000</v>
      </c>
      <c r="F114" s="5">
        <v>1000000000</v>
      </c>
      <c r="G114" s="5">
        <v>1000000000</v>
      </c>
      <c r="I114" s="5">
        <v>1000000000</v>
      </c>
      <c r="J114" s="5">
        <v>1000000000</v>
      </c>
      <c r="K114" s="5">
        <v>1000000000</v>
      </c>
      <c r="L114" s="5">
        <v>1000000000</v>
      </c>
      <c r="M114" s="5">
        <v>1000000000</v>
      </c>
      <c r="N114" s="5">
        <v>1000000000</v>
      </c>
      <c r="O114" s="5">
        <v>1000000000</v>
      </c>
      <c r="P114" s="5">
        <v>1000000000</v>
      </c>
      <c r="Q114" s="5">
        <v>800000000</v>
      </c>
      <c r="R114" s="5">
        <v>300000</v>
      </c>
    </row>
    <row r="116" spans="2:18" ht="15.5" x14ac:dyDescent="0.35">
      <c r="B116" t="s">
        <v>128</v>
      </c>
      <c r="C116" t="s">
        <v>129</v>
      </c>
      <c r="D116" s="5">
        <v>-976671565</v>
      </c>
      <c r="E116" s="5">
        <v>1810828452</v>
      </c>
      <c r="F116" s="5">
        <v>-858778019</v>
      </c>
      <c r="G116" s="5">
        <v>-44519570</v>
      </c>
      <c r="I116" s="5">
        <v>-69140702</v>
      </c>
      <c r="J116" s="5">
        <v>-5297063701</v>
      </c>
      <c r="K116" s="5">
        <v>-642671658</v>
      </c>
      <c r="L116" s="5">
        <v>-2040318091</v>
      </c>
      <c r="M116" s="5">
        <v>-1683537229</v>
      </c>
      <c r="N116" s="5">
        <v>10277929859</v>
      </c>
      <c r="O116" s="5">
        <v>-12743347286</v>
      </c>
      <c r="P116" s="5">
        <v>-31480788615</v>
      </c>
      <c r="Q116" s="5">
        <v>-17940734428</v>
      </c>
      <c r="R116" s="5">
        <v>-16424071127</v>
      </c>
    </row>
    <row r="117" spans="2:18" ht="15.5" x14ac:dyDescent="0.35">
      <c r="C117" t="s">
        <v>298</v>
      </c>
      <c r="D117" s="5">
        <v>-772919869</v>
      </c>
      <c r="E117" s="5">
        <v>1119778023</v>
      </c>
      <c r="F117" s="5">
        <v>1067313365</v>
      </c>
      <c r="G117" s="5">
        <v>152962200</v>
      </c>
      <c r="I117" s="5">
        <v>1567133719</v>
      </c>
      <c r="J117" s="5">
        <v>35271135711</v>
      </c>
      <c r="K117" s="5">
        <v>16754200740</v>
      </c>
      <c r="L117" s="5">
        <v>21616521443</v>
      </c>
      <c r="M117" s="5">
        <v>86304992475</v>
      </c>
      <c r="N117" s="5">
        <v>45424489939</v>
      </c>
      <c r="O117" s="5">
        <v>58744457460</v>
      </c>
      <c r="P117" s="5">
        <v>34230361729</v>
      </c>
      <c r="Q117" s="5">
        <v>40150513775</v>
      </c>
      <c r="R117" s="5">
        <v>6848181144</v>
      </c>
    </row>
    <row r="118" spans="2:18" ht="15.5" x14ac:dyDescent="0.35">
      <c r="C118" t="s">
        <v>300</v>
      </c>
      <c r="L118" s="5">
        <v>-20847621806</v>
      </c>
      <c r="M118" s="5">
        <v>-86622933322</v>
      </c>
      <c r="N118" s="5">
        <v>-33331858109</v>
      </c>
      <c r="O118" s="5">
        <v>-67614389930</v>
      </c>
      <c r="P118" s="5">
        <v>-64912507819</v>
      </c>
      <c r="Q118" s="5">
        <v>-54771483707</v>
      </c>
      <c r="R118" s="5">
        <v>-22971423394</v>
      </c>
    </row>
    <row r="119" spans="2:18" ht="15.5" x14ac:dyDescent="0.35">
      <c r="C119" t="s">
        <v>345</v>
      </c>
      <c r="F119" s="5">
        <v>-82306500</v>
      </c>
      <c r="G119" s="5">
        <v>-98219025</v>
      </c>
      <c r="I119" s="5">
        <v>-180525525</v>
      </c>
      <c r="J119" s="5">
        <v>-38528577196</v>
      </c>
      <c r="K119" s="5">
        <v>-12606197297</v>
      </c>
    </row>
    <row r="120" spans="2:18" ht="15.5" x14ac:dyDescent="0.35">
      <c r="C120" t="s">
        <v>476</v>
      </c>
      <c r="D120" s="5">
        <v>-132000000</v>
      </c>
      <c r="E120" s="5">
        <v>-93400000</v>
      </c>
      <c r="F120" s="5">
        <v>-100283874</v>
      </c>
      <c r="G120" s="5">
        <v>-134013584</v>
      </c>
      <c r="I120" s="5">
        <v>-459697458</v>
      </c>
      <c r="J120" s="5">
        <v>-551102800</v>
      </c>
      <c r="K120" s="5">
        <v>-585000000</v>
      </c>
    </row>
    <row r="121" spans="2:18" ht="15.5" x14ac:dyDescent="0.35">
      <c r="C121" t="s">
        <v>348</v>
      </c>
      <c r="D121" s="5">
        <v>-132000000</v>
      </c>
      <c r="E121" s="5">
        <v>-93400000</v>
      </c>
      <c r="F121" s="5">
        <v>-182590374</v>
      </c>
      <c r="G121" s="5">
        <v>-232232609</v>
      </c>
      <c r="I121" s="5">
        <v>-640222983</v>
      </c>
      <c r="J121" s="5">
        <v>-39079679996</v>
      </c>
      <c r="K121" s="5">
        <v>-13191197297</v>
      </c>
      <c r="L121" s="5">
        <v>-20847621806</v>
      </c>
      <c r="M121" s="5">
        <v>-86622933322</v>
      </c>
      <c r="N121" s="5">
        <v>-33331858109</v>
      </c>
      <c r="O121" s="5">
        <v>-67614389930</v>
      </c>
      <c r="P121" s="5">
        <v>-64912507819</v>
      </c>
      <c r="Q121" s="5">
        <v>-54771483707</v>
      </c>
      <c r="R121" s="5">
        <v>-22971423394</v>
      </c>
    </row>
    <row r="122" spans="2:18" ht="15.5" x14ac:dyDescent="0.35">
      <c r="C122" t="s">
        <v>598</v>
      </c>
      <c r="D122" s="5">
        <v>-43424900</v>
      </c>
      <c r="E122" s="5">
        <v>-5439874</v>
      </c>
      <c r="F122" s="5">
        <v>-122106604</v>
      </c>
      <c r="G122" s="5">
        <v>-3059476</v>
      </c>
      <c r="I122" s="5">
        <v>-174030854</v>
      </c>
      <c r="J122" s="5">
        <v>-28561360</v>
      </c>
      <c r="K122" s="5">
        <v>-4153274823</v>
      </c>
      <c r="L122" s="5">
        <v>-2216916870</v>
      </c>
      <c r="M122" s="5">
        <v>-1032698386</v>
      </c>
      <c r="N122" s="5">
        <v>-2685110628</v>
      </c>
      <c r="O122" s="5">
        <v>-1834974678</v>
      </c>
    </row>
    <row r="123" spans="2:18" ht="15.5" x14ac:dyDescent="0.35">
      <c r="C123" t="s">
        <v>1000</v>
      </c>
      <c r="D123" s="5">
        <v>-28326796</v>
      </c>
      <c r="E123" s="5">
        <v>789890303</v>
      </c>
      <c r="F123" s="5">
        <v>-655644808</v>
      </c>
      <c r="G123" s="5">
        <v>-927939283</v>
      </c>
      <c r="I123" s="5">
        <v>-822020584</v>
      </c>
      <c r="J123" s="5">
        <v>-1459958056</v>
      </c>
      <c r="K123" s="5">
        <v>-52400278</v>
      </c>
      <c r="L123" s="5">
        <v>-592300858</v>
      </c>
      <c r="M123" s="5">
        <v>-332897996</v>
      </c>
      <c r="N123" s="5">
        <v>870408657</v>
      </c>
      <c r="O123" s="5">
        <v>-2038440138</v>
      </c>
      <c r="P123" s="5">
        <v>-798642525</v>
      </c>
      <c r="Q123" s="5">
        <v>-3319764496</v>
      </c>
      <c r="R123" s="5">
        <v>-300828877</v>
      </c>
    </row>
    <row r="124" spans="2:18" ht="15.5" x14ac:dyDescent="0.35">
      <c r="C124" t="s">
        <v>281</v>
      </c>
      <c r="E124" s="5">
        <v>-2446919644</v>
      </c>
      <c r="F124" s="5">
        <v>2446919644</v>
      </c>
    </row>
    <row r="125" spans="2:18" ht="15.5" x14ac:dyDescent="0.35">
      <c r="C125" t="s">
        <v>152</v>
      </c>
      <c r="L125" s="5">
        <v>-218000000</v>
      </c>
      <c r="M125" s="5">
        <v>-500000000</v>
      </c>
      <c r="N125" s="5">
        <v>-564982535</v>
      </c>
      <c r="O125" s="5">
        <v>-1053358000</v>
      </c>
      <c r="P125" s="5">
        <v>55241963177</v>
      </c>
      <c r="Q125" s="5">
        <v>42116820738</v>
      </c>
      <c r="R125" s="5">
        <v>19471921888</v>
      </c>
    </row>
    <row r="126" spans="2:18" ht="15.5" x14ac:dyDescent="0.35">
      <c r="C126" t="s">
        <v>142</v>
      </c>
      <c r="J126" s="5">
        <v>-359151222</v>
      </c>
      <c r="K126" s="5">
        <v>-1099993995</v>
      </c>
      <c r="N126" s="5">
        <v>-5700000000</v>
      </c>
      <c r="O126" s="5">
        <v>-3303809366</v>
      </c>
      <c r="P126" s="5">
        <v>-2045269442</v>
      </c>
      <c r="Q126" s="5">
        <v>-22489356200</v>
      </c>
      <c r="R126" s="5">
        <v>-19371820</v>
      </c>
    </row>
    <row r="127" spans="2:18" ht="15.5" x14ac:dyDescent="0.35">
      <c r="C127" t="s">
        <v>151</v>
      </c>
      <c r="J127" s="5">
        <v>-359151222</v>
      </c>
      <c r="K127" s="5">
        <v>-1099993995</v>
      </c>
      <c r="N127" s="5">
        <v>-5700000000</v>
      </c>
      <c r="O127" s="5">
        <v>-3303809366</v>
      </c>
      <c r="P127" s="5">
        <v>-2045269442</v>
      </c>
      <c r="Q127" s="5">
        <v>-22489356200</v>
      </c>
      <c r="R127" s="5">
        <v>-19371820</v>
      </c>
    </row>
    <row r="128" spans="2:18" ht="15.5" x14ac:dyDescent="0.35">
      <c r="C128" t="s">
        <v>1001</v>
      </c>
    </row>
    <row r="129" spans="2:18" ht="15.5" x14ac:dyDescent="0.35">
      <c r="C129" t="s">
        <v>153</v>
      </c>
      <c r="L129" s="5">
        <v>-218000000</v>
      </c>
      <c r="M129" s="5">
        <v>-500000000</v>
      </c>
      <c r="N129" s="5">
        <v>-564982535</v>
      </c>
      <c r="O129" s="5">
        <v>-1053358000</v>
      </c>
      <c r="P129" s="5">
        <v>55241963177</v>
      </c>
      <c r="Q129" s="5">
        <v>42116820738</v>
      </c>
      <c r="R129" s="5">
        <v>19471921888</v>
      </c>
    </row>
    <row r="130" spans="2:18" ht="15.5" x14ac:dyDescent="0.35">
      <c r="C130" t="s">
        <v>124</v>
      </c>
      <c r="P130" s="5">
        <v>19005644508</v>
      </c>
    </row>
    <row r="131" spans="2:18" ht="15.5" x14ac:dyDescent="0.35">
      <c r="C131" t="s">
        <v>749</v>
      </c>
      <c r="P131" s="5">
        <v>20000000000</v>
      </c>
      <c r="Q131" s="5">
        <v>50000000000</v>
      </c>
      <c r="R131" s="5">
        <v>29021620759</v>
      </c>
    </row>
    <row r="132" spans="2:18" ht="15.5" x14ac:dyDescent="0.35">
      <c r="C132" t="s">
        <v>97</v>
      </c>
      <c r="P132" s="5">
        <v>17350787921</v>
      </c>
      <c r="Q132" s="5">
        <v>-7801089050</v>
      </c>
      <c r="R132" s="5">
        <v>-9549698871</v>
      </c>
    </row>
    <row r="133" spans="2:18" ht="15.5" x14ac:dyDescent="0.35">
      <c r="C133" t="s">
        <v>974</v>
      </c>
      <c r="L133" s="5">
        <v>-218000000</v>
      </c>
      <c r="M133" s="5">
        <v>-500000000</v>
      </c>
      <c r="N133" s="5">
        <v>-500000000</v>
      </c>
      <c r="O133" s="5">
        <v>-1000000000</v>
      </c>
      <c r="P133" s="5">
        <v>-1000000000</v>
      </c>
    </row>
    <row r="134" spans="2:18" ht="15.5" x14ac:dyDescent="0.35">
      <c r="C134" t="s">
        <v>433</v>
      </c>
      <c r="N134" s="5">
        <v>-64982535</v>
      </c>
      <c r="O134" s="5">
        <v>-53358000</v>
      </c>
      <c r="P134" s="5">
        <v>-114469252</v>
      </c>
      <c r="Q134" s="5">
        <v>-82090212</v>
      </c>
    </row>
    <row r="135" spans="2:18" ht="15.5" x14ac:dyDescent="0.35">
      <c r="C135" t="s">
        <v>165</v>
      </c>
      <c r="D135" s="5">
        <v>-976671565</v>
      </c>
      <c r="E135" s="5">
        <v>1810828452</v>
      </c>
      <c r="F135" s="5">
        <v>-858778019</v>
      </c>
      <c r="G135" s="5">
        <v>-44519570</v>
      </c>
      <c r="I135" s="5">
        <v>-69140702</v>
      </c>
      <c r="J135" s="5">
        <v>-5656214923</v>
      </c>
      <c r="K135" s="5">
        <v>-1742665653</v>
      </c>
      <c r="L135" s="5">
        <v>-2258318091</v>
      </c>
      <c r="M135" s="5">
        <v>-2183537229</v>
      </c>
      <c r="N135" s="5">
        <v>4012947324</v>
      </c>
      <c r="O135" s="5">
        <v>-17100514652</v>
      </c>
      <c r="P135" s="5">
        <v>21715905120</v>
      </c>
      <c r="Q135" s="5">
        <v>1686730110</v>
      </c>
      <c r="R135" s="5">
        <v>3028478941</v>
      </c>
    </row>
    <row r="136" spans="2:18" ht="15.5" x14ac:dyDescent="0.35">
      <c r="C136" t="s">
        <v>166</v>
      </c>
      <c r="G136" s="5">
        <v>1905303855</v>
      </c>
      <c r="I136" s="5">
        <v>1905303855</v>
      </c>
      <c r="J136" s="5">
        <v>7561518778</v>
      </c>
      <c r="K136" s="5">
        <v>9304184431</v>
      </c>
      <c r="L136" s="5">
        <v>11562502522</v>
      </c>
      <c r="M136" s="5">
        <v>13746039751</v>
      </c>
      <c r="N136" s="5">
        <v>9733092427</v>
      </c>
      <c r="O136" s="5">
        <v>26833607079</v>
      </c>
      <c r="P136" s="5">
        <v>5117701959</v>
      </c>
      <c r="Q136" s="5">
        <v>3430871849</v>
      </c>
      <c r="R136" s="5">
        <v>402492908</v>
      </c>
    </row>
    <row r="137" spans="2:18" ht="15.5" x14ac:dyDescent="0.35">
      <c r="C137" t="s">
        <v>168</v>
      </c>
      <c r="D137" s="5">
        <v>-976671565</v>
      </c>
      <c r="E137" s="5">
        <v>-636091192</v>
      </c>
      <c r="F137" s="5">
        <v>1588141625</v>
      </c>
      <c r="G137" s="5">
        <v>1860784285</v>
      </c>
      <c r="I137" s="5">
        <v>1836163153</v>
      </c>
      <c r="J137" s="5">
        <v>1905303855</v>
      </c>
      <c r="K137" s="5">
        <v>7561518778</v>
      </c>
      <c r="L137" s="5">
        <v>9304184431</v>
      </c>
      <c r="M137" s="5">
        <v>11562502522</v>
      </c>
      <c r="N137" s="5">
        <v>13746039751</v>
      </c>
      <c r="O137" s="5">
        <v>9733092427</v>
      </c>
      <c r="P137" s="5">
        <v>26833607079</v>
      </c>
      <c r="Q137" s="5">
        <v>5117601959</v>
      </c>
      <c r="R137" s="5">
        <v>3430971849</v>
      </c>
    </row>
    <row r="139" spans="2:18" ht="15.5" x14ac:dyDescent="0.35">
      <c r="B139" t="s">
        <v>169</v>
      </c>
      <c r="C139" t="s">
        <v>11</v>
      </c>
      <c r="D139" s="5">
        <v>1000000000</v>
      </c>
      <c r="E139" s="5">
        <v>1000000000</v>
      </c>
      <c r="F139" s="5">
        <v>1000000000</v>
      </c>
      <c r="G139" s="5">
        <v>1000000000</v>
      </c>
      <c r="I139" s="5">
        <v>1000000000</v>
      </c>
      <c r="J139" s="5">
        <v>1000000000</v>
      </c>
      <c r="K139" s="5">
        <v>1000000000</v>
      </c>
      <c r="L139" s="5">
        <v>1000000000</v>
      </c>
      <c r="M139" s="5">
        <v>1000000000</v>
      </c>
      <c r="N139" s="5">
        <v>1000000000</v>
      </c>
      <c r="O139" s="5">
        <v>1000000000</v>
      </c>
      <c r="P139" s="5">
        <v>1000000000</v>
      </c>
      <c r="Q139" s="5">
        <v>800000000</v>
      </c>
      <c r="R139" s="5">
        <v>0</v>
      </c>
    </row>
    <row r="140" spans="2:18" ht="15.5" x14ac:dyDescent="0.35">
      <c r="C140" t="s">
        <v>170</v>
      </c>
      <c r="D140" s="6">
        <v>2.52</v>
      </c>
      <c r="E140" s="6">
        <v>-0.57999999999999996</v>
      </c>
      <c r="F140" s="6">
        <v>-0.75</v>
      </c>
      <c r="G140" s="6">
        <v>-1.01</v>
      </c>
    </row>
    <row r="141" spans="2:18" ht="15.5" x14ac:dyDescent="0.35">
      <c r="C141" t="s">
        <v>171</v>
      </c>
      <c r="D141" s="6">
        <v>106.35</v>
      </c>
      <c r="E141" s="6">
        <v>-406.9</v>
      </c>
      <c r="F141" s="6">
        <v>-269.33</v>
      </c>
      <c r="G141" s="6">
        <v>-227.72</v>
      </c>
    </row>
    <row r="142" spans="2:18" ht="15.5" x14ac:dyDescent="0.35">
      <c r="C142" t="s">
        <v>59</v>
      </c>
      <c r="D142" s="6">
        <v>30.06</v>
      </c>
      <c r="E142" s="6">
        <v>3948.05</v>
      </c>
      <c r="F142" s="6">
        <v>2173.52</v>
      </c>
      <c r="G142" s="6">
        <v>1503.53</v>
      </c>
    </row>
    <row r="143" spans="2:18" ht="15.5" x14ac:dyDescent="0.35">
      <c r="C143" t="s">
        <v>172</v>
      </c>
      <c r="E143" s="5">
        <v>-260000000</v>
      </c>
      <c r="F143" s="5">
        <v>-240000000</v>
      </c>
      <c r="G143" s="5">
        <v>-510000000</v>
      </c>
    </row>
    <row r="144" spans="2:18" ht="15.5" x14ac:dyDescent="0.35">
      <c r="C144" t="s">
        <v>173</v>
      </c>
      <c r="D144" s="6">
        <v>1.7600000000000001E-2</v>
      </c>
      <c r="E144" s="6">
        <v>-4.0999999999999995E-3</v>
      </c>
      <c r="F144" s="6">
        <v>-5.3E-3</v>
      </c>
      <c r="G144" s="6">
        <v>-7.0999999999999995E-3</v>
      </c>
    </row>
    <row r="145" spans="3:7" ht="15.5" x14ac:dyDescent="0.35">
      <c r="C145" t="s">
        <v>174</v>
      </c>
      <c r="D145" s="6">
        <v>1.8500000000000003E-2</v>
      </c>
      <c r="E145" s="6">
        <v>-4.3E-3</v>
      </c>
      <c r="F145" s="6">
        <v>-5.6000000000000008E-3</v>
      </c>
      <c r="G145" s="6">
        <v>-7.4000000000000003E-3</v>
      </c>
    </row>
    <row r="146" spans="3:7" ht="15.5" x14ac:dyDescent="0.35">
      <c r="C146" t="s">
        <v>175</v>
      </c>
      <c r="D146" s="6">
        <v>1.3000000000000001E-2</v>
      </c>
      <c r="E146" s="6">
        <v>-5.6999999999999993E-3</v>
      </c>
      <c r="F146" s="6">
        <v>-5.5000000000000005E-3</v>
      </c>
      <c r="G146" s="6">
        <v>-7.4000000000000003E-3</v>
      </c>
    </row>
    <row r="147" spans="3:7" ht="15.5" x14ac:dyDescent="0.35">
      <c r="C147" t="s">
        <v>176</v>
      </c>
    </row>
    <row r="148" spans="3:7" ht="15.5" x14ac:dyDescent="0.35">
      <c r="C148" t="s">
        <v>325</v>
      </c>
      <c r="D148" s="5">
        <v>136000000000</v>
      </c>
      <c r="E148" s="5">
        <v>134000000000</v>
      </c>
      <c r="F148" s="5">
        <v>134000000000</v>
      </c>
      <c r="G148" s="5">
        <v>135000000000</v>
      </c>
    </row>
    <row r="149" spans="3:7" ht="15.5" x14ac:dyDescent="0.35">
      <c r="C149" t="s">
        <v>177</v>
      </c>
      <c r="D149" s="6">
        <v>1.97</v>
      </c>
      <c r="E149" s="6">
        <v>1.76</v>
      </c>
      <c r="F149" s="6">
        <v>1.5</v>
      </c>
      <c r="G149" s="6">
        <v>1.7</v>
      </c>
    </row>
    <row r="150" spans="3:7" ht="15.5" x14ac:dyDescent="0.35">
      <c r="C150" t="s">
        <v>178</v>
      </c>
      <c r="D150" s="6">
        <v>136.35</v>
      </c>
      <c r="E150" s="6">
        <v>133.85</v>
      </c>
      <c r="F150" s="6">
        <v>134.43</v>
      </c>
      <c r="G150" s="6">
        <v>135.16999999999999</v>
      </c>
    </row>
    <row r="151" spans="3:7" ht="15.5" x14ac:dyDescent="0.35">
      <c r="C151" t="s">
        <v>179</v>
      </c>
      <c r="D151" s="6">
        <v>1.97</v>
      </c>
      <c r="E151" s="6">
        <v>1.76</v>
      </c>
      <c r="F151" s="6">
        <v>1.5</v>
      </c>
      <c r="G151" s="6">
        <v>1.7</v>
      </c>
    </row>
    <row r="152" spans="3:7" ht="15.5" x14ac:dyDescent="0.35">
      <c r="C152" t="s">
        <v>180</v>
      </c>
      <c r="D152" s="6">
        <v>136.35</v>
      </c>
      <c r="E152" s="6">
        <v>133.85</v>
      </c>
      <c r="F152" s="6">
        <v>134.43</v>
      </c>
      <c r="G152" s="6">
        <v>135.16999999999999</v>
      </c>
    </row>
    <row r="153" spans="3:7" ht="15.5" x14ac:dyDescent="0.35">
      <c r="C153" t="s">
        <v>181</v>
      </c>
    </row>
    <row r="154" spans="3:7" ht="15.5" x14ac:dyDescent="0.35">
      <c r="C154" t="s">
        <v>182</v>
      </c>
    </row>
    <row r="155" spans="3:7" ht="15.5" x14ac:dyDescent="0.35">
      <c r="C155" t="s">
        <v>258</v>
      </c>
      <c r="D155" s="5">
        <v>136000000000</v>
      </c>
      <c r="E155" s="5">
        <v>134000000000</v>
      </c>
      <c r="F155" s="5">
        <v>134000000000</v>
      </c>
      <c r="G155" s="5">
        <v>135000000000</v>
      </c>
    </row>
    <row r="156" spans="3:7" ht="15.5" x14ac:dyDescent="0.35">
      <c r="C156" t="s">
        <v>23</v>
      </c>
    </row>
    <row r="157" spans="3:7" ht="15.5" x14ac:dyDescent="0.35">
      <c r="C157" t="s">
        <v>20</v>
      </c>
      <c r="D157" s="5">
        <v>-2000000000</v>
      </c>
      <c r="E157" s="5">
        <v>-3000000000</v>
      </c>
      <c r="F157" s="5">
        <v>-3000000000</v>
      </c>
      <c r="G157" s="5">
        <v>-2000000000</v>
      </c>
    </row>
    <row r="158" spans="3:7" ht="15.5" x14ac:dyDescent="0.35">
      <c r="C158" t="s">
        <v>184</v>
      </c>
      <c r="D158" s="5">
        <v>102000000000</v>
      </c>
      <c r="E158" s="5">
        <v>96000000000</v>
      </c>
      <c r="F158" s="5">
        <v>96000000000</v>
      </c>
      <c r="G158" s="5">
        <v>96000000000</v>
      </c>
    </row>
    <row r="159" spans="3:7" ht="15.5" x14ac:dyDescent="0.35">
      <c r="C159" t="s">
        <v>185</v>
      </c>
      <c r="D159" s="5">
        <v>-1000000000</v>
      </c>
      <c r="E159" s="5">
        <v>2000000000</v>
      </c>
      <c r="F159" s="5">
        <v>-1000000000</v>
      </c>
      <c r="G159" s="5">
        <v>0</v>
      </c>
    </row>
    <row r="160" spans="3:7" ht="15.5" x14ac:dyDescent="0.35">
      <c r="C160" t="s">
        <v>186</v>
      </c>
    </row>
    <row r="161" spans="3:18" ht="15.5" x14ac:dyDescent="0.35">
      <c r="C161" t="s">
        <v>12</v>
      </c>
      <c r="D161" s="5">
        <v>-1000000000</v>
      </c>
      <c r="E161" s="5">
        <v>2000000000</v>
      </c>
      <c r="F161" s="5">
        <v>-1000000000</v>
      </c>
      <c r="G161" s="5">
        <v>0</v>
      </c>
    </row>
    <row r="162" spans="3:18" ht="15.5" x14ac:dyDescent="0.35">
      <c r="C162" t="s">
        <v>15</v>
      </c>
      <c r="D162" s="6">
        <v>-0.98</v>
      </c>
      <c r="E162" s="6">
        <v>1.81</v>
      </c>
      <c r="F162" s="6">
        <v>-0.86</v>
      </c>
      <c r="G162" s="6">
        <v>-0.04</v>
      </c>
    </row>
    <row r="163" spans="3:18" ht="15.5" x14ac:dyDescent="0.35">
      <c r="C163" t="s">
        <v>44</v>
      </c>
      <c r="I163" s="6">
        <v>0.2</v>
      </c>
      <c r="J163" s="6">
        <v>0.09</v>
      </c>
      <c r="K163" s="6">
        <v>7.0000000000000007E-2</v>
      </c>
      <c r="L163" s="6">
        <v>0.7</v>
      </c>
      <c r="M163" s="6">
        <v>1.65</v>
      </c>
      <c r="N163" s="6">
        <v>4.82</v>
      </c>
      <c r="O163" s="6">
        <v>2.2999999999999998</v>
      </c>
      <c r="P163" s="6">
        <v>4.8099999999999996</v>
      </c>
      <c r="Q163" s="6">
        <v>6.51</v>
      </c>
      <c r="R163" s="6">
        <v>1661.3</v>
      </c>
    </row>
    <row r="164" spans="3:18" ht="15.5" x14ac:dyDescent="0.35">
      <c r="C164" t="s">
        <v>58</v>
      </c>
      <c r="I164" s="5">
        <v>1340</v>
      </c>
      <c r="J164" s="6">
        <v>3111.11</v>
      </c>
      <c r="K164" s="6">
        <v>4085.71</v>
      </c>
      <c r="L164" s="6">
        <v>442.86</v>
      </c>
      <c r="M164" s="6">
        <v>178.18</v>
      </c>
      <c r="N164" s="6">
        <v>75.930000000000007</v>
      </c>
      <c r="O164" s="6">
        <v>113.91</v>
      </c>
      <c r="P164" s="6">
        <v>57.8</v>
      </c>
      <c r="Q164" s="5">
        <v>0</v>
      </c>
      <c r="R164" s="5">
        <v>0</v>
      </c>
    </row>
    <row r="165" spans="3:18" ht="15.5" x14ac:dyDescent="0.35">
      <c r="C165" t="s">
        <v>61</v>
      </c>
      <c r="I165" s="6">
        <v>29.06</v>
      </c>
      <c r="J165" s="6">
        <v>14.71</v>
      </c>
      <c r="K165" s="6">
        <v>19.47</v>
      </c>
      <c r="L165" s="6">
        <v>10.57</v>
      </c>
      <c r="M165" s="6">
        <v>6.43</v>
      </c>
      <c r="N165" s="6">
        <v>8.64</v>
      </c>
      <c r="O165" s="6">
        <v>6.33</v>
      </c>
      <c r="P165" s="6">
        <v>3.54</v>
      </c>
      <c r="Q165" s="5">
        <v>0</v>
      </c>
      <c r="R165" s="5">
        <v>0</v>
      </c>
    </row>
    <row r="166" spans="3:18" ht="15.5" x14ac:dyDescent="0.35">
      <c r="C166" t="s">
        <v>187</v>
      </c>
      <c r="J166" s="5">
        <v>2080000000</v>
      </c>
      <c r="K166" s="5">
        <v>2760000000</v>
      </c>
      <c r="L166" s="5">
        <v>3330000000</v>
      </c>
      <c r="M166" s="5">
        <v>7720000000</v>
      </c>
      <c r="N166" s="5">
        <v>11670000000</v>
      </c>
      <c r="O166" s="5">
        <v>8750000000</v>
      </c>
      <c r="P166" s="5">
        <v>11230000000</v>
      </c>
    </row>
    <row r="167" spans="3:18" ht="15.5" x14ac:dyDescent="0.35">
      <c r="C167" t="s">
        <v>188</v>
      </c>
      <c r="I167" s="6">
        <v>1.4000000000000002E-3</v>
      </c>
      <c r="J167" s="6">
        <v>5.9999999999999995E-4</v>
      </c>
      <c r="K167" s="6">
        <v>5.0000000000000001E-4</v>
      </c>
      <c r="L167" s="6">
        <v>4.7999999999999996E-3</v>
      </c>
      <c r="M167" s="6">
        <v>1.1200000000000002E-2</v>
      </c>
      <c r="N167" s="6">
        <v>3.2899999999999999E-2</v>
      </c>
      <c r="O167" s="6">
        <v>1.6E-2</v>
      </c>
      <c r="P167" s="6">
        <v>3.3500000000000002E-2</v>
      </c>
      <c r="Q167" s="6">
        <v>5.45E-2</v>
      </c>
      <c r="R167" s="6">
        <v>1.5800000000000002E-2</v>
      </c>
    </row>
    <row r="168" spans="3:18" ht="15.5" x14ac:dyDescent="0.35">
      <c r="C168" t="s">
        <v>189</v>
      </c>
      <c r="I168" s="6">
        <v>1.4000000000000002E-3</v>
      </c>
      <c r="J168" s="6">
        <v>7.000000000000001E-4</v>
      </c>
      <c r="K168" s="6">
        <v>5.0000000000000001E-4</v>
      </c>
      <c r="L168" s="6">
        <v>5.1999999999999998E-3</v>
      </c>
      <c r="M168" s="6">
        <v>1.2199999999999999E-2</v>
      </c>
      <c r="N168" s="6">
        <v>3.5900000000000001E-2</v>
      </c>
      <c r="O168" s="6">
        <v>1.77E-2</v>
      </c>
      <c r="P168" s="6">
        <v>3.7400000000000003E-2</v>
      </c>
      <c r="Q168" s="6">
        <v>6.0899999999999996E-2</v>
      </c>
      <c r="R168" s="6">
        <v>1.6399999999999998E-2</v>
      </c>
    </row>
    <row r="169" spans="3:18" ht="15.5" x14ac:dyDescent="0.35">
      <c r="C169" t="s">
        <v>190</v>
      </c>
      <c r="I169" s="6">
        <v>-5.6000000000000008E-3</v>
      </c>
      <c r="J169" s="6">
        <v>5.9999999999999995E-4</v>
      </c>
      <c r="K169" s="6">
        <v>7.000000000000001E-4</v>
      </c>
      <c r="L169" s="6">
        <v>4.8999999999999998E-3</v>
      </c>
      <c r="M169" s="6">
        <v>1.5300000000000001E-2</v>
      </c>
      <c r="N169" s="6">
        <v>4.3099999999999999E-2</v>
      </c>
      <c r="O169" s="6">
        <v>2.64E-2</v>
      </c>
      <c r="P169" s="6">
        <v>5.8799999999999998E-2</v>
      </c>
      <c r="Q169" s="6">
        <v>0.11779999999999999</v>
      </c>
      <c r="R169" s="6">
        <v>4.1100000000000005E-2</v>
      </c>
    </row>
    <row r="170" spans="3:18" ht="15.5" x14ac:dyDescent="0.35">
      <c r="C170" t="s">
        <v>191</v>
      </c>
    </row>
    <row r="171" spans="3:18" ht="15.5" x14ac:dyDescent="0.35">
      <c r="C171" t="s">
        <v>55</v>
      </c>
      <c r="I171" s="6">
        <v>1.97</v>
      </c>
      <c r="J171" s="6">
        <v>2.06</v>
      </c>
      <c r="K171" s="6">
        <v>2.1</v>
      </c>
      <c r="L171" s="6">
        <v>2.2799999999999998</v>
      </c>
      <c r="M171" s="6">
        <v>2.1800000000000002</v>
      </c>
      <c r="N171" s="6">
        <v>2.73</v>
      </c>
      <c r="O171" s="6">
        <v>2.02</v>
      </c>
      <c r="P171" s="6">
        <v>2.16</v>
      </c>
      <c r="Q171" s="5">
        <v>0</v>
      </c>
      <c r="R171" s="5">
        <v>0</v>
      </c>
    </row>
    <row r="172" spans="3:18" ht="15.5" x14ac:dyDescent="0.35">
      <c r="C172" t="s">
        <v>52</v>
      </c>
      <c r="I172" s="6">
        <v>136.35</v>
      </c>
      <c r="J172" s="6">
        <v>136.18</v>
      </c>
      <c r="K172" s="6">
        <v>136.09</v>
      </c>
      <c r="L172" s="6">
        <v>135.66999999999999</v>
      </c>
      <c r="M172" s="6">
        <v>135.16999999999999</v>
      </c>
      <c r="N172" s="6">
        <v>134.03</v>
      </c>
      <c r="O172" s="6">
        <v>129.72</v>
      </c>
      <c r="P172" s="6">
        <v>128.41999999999999</v>
      </c>
      <c r="Q172" s="6">
        <v>107.03</v>
      </c>
      <c r="R172" s="6">
        <v>101345.3</v>
      </c>
    </row>
    <row r="173" spans="3:18" ht="15.5" x14ac:dyDescent="0.35">
      <c r="C173" t="s">
        <v>192</v>
      </c>
      <c r="I173" s="6">
        <v>1.97</v>
      </c>
      <c r="J173" s="6">
        <v>2.06</v>
      </c>
      <c r="K173" s="6">
        <v>2.1</v>
      </c>
      <c r="L173" s="6">
        <v>2.2799999999999998</v>
      </c>
      <c r="M173" s="6">
        <v>2.1800000000000002</v>
      </c>
      <c r="N173" s="6">
        <v>2.73</v>
      </c>
      <c r="O173" s="6">
        <v>2.02</v>
      </c>
      <c r="P173" s="6">
        <v>2.16</v>
      </c>
      <c r="Q173" s="5">
        <v>0</v>
      </c>
      <c r="R173" s="5">
        <v>0</v>
      </c>
    </row>
    <row r="174" spans="3:18" ht="15.5" x14ac:dyDescent="0.35">
      <c r="C174" t="s">
        <v>193</v>
      </c>
      <c r="I174" s="6">
        <v>136.35</v>
      </c>
      <c r="J174" s="6">
        <v>136.18</v>
      </c>
      <c r="K174" s="6">
        <v>136.09</v>
      </c>
      <c r="L174" s="6">
        <v>135.66999999999999</v>
      </c>
      <c r="M174" s="6">
        <v>135.16999999999999</v>
      </c>
      <c r="N174" s="6">
        <v>134.03</v>
      </c>
      <c r="O174" s="6">
        <v>129.72</v>
      </c>
      <c r="P174" s="6">
        <v>128.41999999999999</v>
      </c>
      <c r="Q174" s="6">
        <v>107.03</v>
      </c>
      <c r="R174" s="6">
        <v>101345.3</v>
      </c>
    </row>
    <row r="175" spans="3:18" ht="15.5" x14ac:dyDescent="0.35">
      <c r="C175" t="s">
        <v>194</v>
      </c>
      <c r="O175" s="5">
        <v>0</v>
      </c>
      <c r="P175" s="5">
        <v>0</v>
      </c>
      <c r="Q175" s="5">
        <v>0</v>
      </c>
    </row>
    <row r="176" spans="3:18" ht="15.5" x14ac:dyDescent="0.35">
      <c r="C176" t="s">
        <v>195</v>
      </c>
      <c r="P176" s="5">
        <v>0</v>
      </c>
      <c r="Q176" s="5">
        <v>0</v>
      </c>
    </row>
    <row r="177" spans="2:18" ht="15.5" x14ac:dyDescent="0.35">
      <c r="C177" t="s">
        <v>25</v>
      </c>
      <c r="O177" s="5">
        <v>0</v>
      </c>
      <c r="P177" s="5">
        <v>0</v>
      </c>
      <c r="Q177" s="5">
        <v>0</v>
      </c>
    </row>
    <row r="178" spans="2:18" ht="15.5" x14ac:dyDescent="0.35">
      <c r="C178" t="s">
        <v>22</v>
      </c>
      <c r="I178" s="5">
        <v>-2000000000</v>
      </c>
      <c r="J178" s="5">
        <v>-2000000000</v>
      </c>
      <c r="K178" s="5">
        <v>-8000000000</v>
      </c>
      <c r="L178" s="5">
        <v>-9000000000</v>
      </c>
      <c r="M178" s="5">
        <v>-12000000000</v>
      </c>
      <c r="N178" s="5">
        <v>-14000000000</v>
      </c>
      <c r="O178" s="5">
        <v>-10000000000</v>
      </c>
      <c r="P178" s="5">
        <v>-27000000000</v>
      </c>
      <c r="Q178" s="5">
        <v>-5000000000</v>
      </c>
      <c r="R178" s="5">
        <v>-3000000000</v>
      </c>
    </row>
    <row r="179" spans="2:18" ht="15.5" x14ac:dyDescent="0.35">
      <c r="C179" t="s">
        <v>196</v>
      </c>
      <c r="I179" s="5">
        <v>102000000000</v>
      </c>
      <c r="J179" s="5">
        <v>97000000000</v>
      </c>
      <c r="K179" s="5">
        <v>129000000000</v>
      </c>
      <c r="L179" s="5">
        <v>127000000000</v>
      </c>
      <c r="M179" s="5">
        <v>124000000000</v>
      </c>
      <c r="N179" s="5">
        <v>117000000000</v>
      </c>
      <c r="O179" s="5">
        <v>113000000000</v>
      </c>
      <c r="P179" s="5">
        <v>109000000000</v>
      </c>
      <c r="Q179" s="5">
        <v>46000000000</v>
      </c>
      <c r="R179" s="5">
        <v>21000000000</v>
      </c>
    </row>
    <row r="180" spans="2:18" ht="15.5" x14ac:dyDescent="0.35">
      <c r="C180" t="s">
        <v>197</v>
      </c>
      <c r="I180" s="5">
        <v>0</v>
      </c>
      <c r="J180" s="5">
        <v>-5000000000</v>
      </c>
      <c r="K180" s="5">
        <v>-1000000000</v>
      </c>
      <c r="L180" s="5">
        <v>-2000000000</v>
      </c>
      <c r="M180" s="5">
        <v>-2000000000</v>
      </c>
      <c r="N180" s="5">
        <v>10000000000</v>
      </c>
      <c r="O180" s="5">
        <v>-13000000000</v>
      </c>
      <c r="P180" s="5">
        <v>-31000000000</v>
      </c>
      <c r="Q180" s="5">
        <v>-18000000000</v>
      </c>
      <c r="R180" s="5">
        <v>-16000000000</v>
      </c>
    </row>
    <row r="181" spans="2:18" ht="15.5" x14ac:dyDescent="0.35">
      <c r="C181" t="s">
        <v>198</v>
      </c>
      <c r="J181" s="5">
        <v>0</v>
      </c>
      <c r="K181" s="5">
        <v>-1000000000</v>
      </c>
      <c r="N181" s="5">
        <v>-6000000000</v>
      </c>
      <c r="O181" s="5">
        <v>-3000000000</v>
      </c>
      <c r="P181" s="5">
        <v>-2000000000</v>
      </c>
      <c r="Q181" s="5">
        <v>-22000000000</v>
      </c>
      <c r="R181" s="5">
        <v>0</v>
      </c>
    </row>
    <row r="182" spans="2:18" ht="15.5" x14ac:dyDescent="0.35">
      <c r="C182" t="s">
        <v>14</v>
      </c>
      <c r="I182" s="5">
        <v>0</v>
      </c>
      <c r="J182" s="5">
        <v>-6000000000</v>
      </c>
      <c r="K182" s="5">
        <v>-2000000000</v>
      </c>
      <c r="L182" s="5">
        <v>-2000000000</v>
      </c>
      <c r="M182" s="5">
        <v>-2000000000</v>
      </c>
      <c r="N182" s="5">
        <v>5000000000</v>
      </c>
      <c r="O182" s="5">
        <v>-16000000000</v>
      </c>
      <c r="P182" s="5">
        <v>-34000000000</v>
      </c>
      <c r="Q182" s="5">
        <v>-40000000000</v>
      </c>
      <c r="R182" s="5">
        <v>-16000000000</v>
      </c>
    </row>
    <row r="183" spans="2:18" ht="15.5" x14ac:dyDescent="0.35">
      <c r="C183" t="s">
        <v>16</v>
      </c>
      <c r="I183" s="6">
        <v>-7.0000000000000007E-2</v>
      </c>
      <c r="J183" s="6">
        <v>-5.66</v>
      </c>
      <c r="K183" s="6">
        <v>-1.74</v>
      </c>
      <c r="L183" s="6">
        <v>-2.04</v>
      </c>
      <c r="M183" s="6">
        <v>-1.68</v>
      </c>
      <c r="N183" s="6">
        <v>4.58</v>
      </c>
      <c r="O183" s="6">
        <v>-16.05</v>
      </c>
      <c r="P183" s="6">
        <v>-33.53</v>
      </c>
      <c r="Q183" s="6">
        <v>-50.54</v>
      </c>
      <c r="R183" s="6">
        <v>-54811.48</v>
      </c>
    </row>
    <row r="185" spans="2:18" ht="15.5" x14ac:dyDescent="0.35">
      <c r="B185" t="s">
        <v>199</v>
      </c>
      <c r="C185" t="s">
        <v>200</v>
      </c>
      <c r="D185" s="5">
        <v>3000000000</v>
      </c>
      <c r="E185" s="5">
        <v>-575000000</v>
      </c>
      <c r="F185" s="5">
        <v>-747000000</v>
      </c>
      <c r="G185" s="5">
        <v>-1000000000</v>
      </c>
      <c r="H185" s="5">
        <v>196000000</v>
      </c>
      <c r="J185" s="5">
        <v>90000000</v>
      </c>
      <c r="K185" s="5">
        <v>71000000</v>
      </c>
      <c r="L185" s="5">
        <v>702000000</v>
      </c>
      <c r="M185" s="5">
        <v>2000000000</v>
      </c>
      <c r="N185" s="5">
        <v>5000000000</v>
      </c>
      <c r="O185" s="5">
        <v>2000000000</v>
      </c>
      <c r="P185" s="5">
        <v>5000000000</v>
      </c>
      <c r="Q185" s="5">
        <v>5000000000</v>
      </c>
      <c r="R185" s="5">
        <v>498000000</v>
      </c>
    </row>
    <row r="186" spans="2:18" ht="15.5" x14ac:dyDescent="0.35">
      <c r="C186" t="s">
        <v>387</v>
      </c>
      <c r="M186" s="6">
        <v>0.22</v>
      </c>
      <c r="N186" s="6">
        <v>0.5</v>
      </c>
      <c r="O186" s="6">
        <v>0.5</v>
      </c>
      <c r="P186" s="5">
        <v>1</v>
      </c>
      <c r="Q186" s="5">
        <v>1</v>
      </c>
    </row>
    <row r="187" spans="2:18" ht="15.5" x14ac:dyDescent="0.35">
      <c r="C187" t="s">
        <v>63</v>
      </c>
      <c r="M187" s="6">
        <v>0.1336</v>
      </c>
      <c r="N187" s="6">
        <v>0.1038</v>
      </c>
      <c r="O187" s="6">
        <v>0.21780000000000002</v>
      </c>
      <c r="P187" s="6">
        <v>0.20809999999999998</v>
      </c>
      <c r="Q187" s="6">
        <v>0.19190000000000002</v>
      </c>
    </row>
    <row r="188" spans="2:18" ht="15.5" x14ac:dyDescent="0.35">
      <c r="C188" t="s">
        <v>388</v>
      </c>
      <c r="M188" s="6">
        <v>7.000000000000001E-4</v>
      </c>
      <c r="N188" s="6">
        <v>1.6000000000000001E-3</v>
      </c>
      <c r="O188" s="6">
        <v>1.2999999999999999E-3</v>
      </c>
      <c r="P188" s="6">
        <v>3.0999999999999999E-3</v>
      </c>
      <c r="Q188" s="6">
        <v>2.5000000000000001E-3</v>
      </c>
    </row>
    <row r="189" spans="2:18" ht="15.5" x14ac:dyDescent="0.35">
      <c r="C189" t="s">
        <v>43</v>
      </c>
      <c r="D189" s="6">
        <v>2.52</v>
      </c>
      <c r="E189" s="6">
        <v>-0.57999999999999996</v>
      </c>
      <c r="F189" s="6">
        <v>-0.75</v>
      </c>
      <c r="G189" s="6">
        <v>-1.01</v>
      </c>
      <c r="H189" s="6">
        <v>0.2</v>
      </c>
      <c r="J189" s="6">
        <v>0.09</v>
      </c>
      <c r="K189" s="6">
        <v>7.0000000000000007E-2</v>
      </c>
      <c r="L189" s="6">
        <v>0.7</v>
      </c>
      <c r="M189" s="6">
        <v>1.65</v>
      </c>
      <c r="N189" s="6">
        <v>4.82</v>
      </c>
      <c r="O189" s="6">
        <v>2.2999999999999998</v>
      </c>
      <c r="P189" s="6">
        <v>4.8099999999999996</v>
      </c>
      <c r="Q189" s="6">
        <v>5.21</v>
      </c>
      <c r="R189" s="6">
        <v>0.5</v>
      </c>
    </row>
    <row r="190" spans="2:18" ht="15.5" x14ac:dyDescent="0.35">
      <c r="C190" t="s">
        <v>65</v>
      </c>
      <c r="M190" s="6">
        <v>0.22</v>
      </c>
      <c r="N190" s="6">
        <v>0.5</v>
      </c>
      <c r="O190" s="6">
        <v>0.5</v>
      </c>
      <c r="P190" s="5">
        <v>1</v>
      </c>
      <c r="Q190" s="5">
        <v>1</v>
      </c>
    </row>
    <row r="191" spans="2:18" ht="15.5" x14ac:dyDescent="0.35">
      <c r="C191" t="s">
        <v>389</v>
      </c>
      <c r="M191" s="6">
        <v>0.1336</v>
      </c>
      <c r="N191" s="6">
        <v>0.1038</v>
      </c>
      <c r="O191" s="6">
        <v>0.21780000000000002</v>
      </c>
      <c r="P191" s="6">
        <v>0.20809999999999998</v>
      </c>
      <c r="Q191" s="6">
        <v>0.19190000000000002</v>
      </c>
    </row>
    <row r="192" spans="2:18" ht="15.5" x14ac:dyDescent="0.35">
      <c r="C192" t="s">
        <v>390</v>
      </c>
      <c r="M192" s="6">
        <v>7.000000000000001E-4</v>
      </c>
      <c r="N192" s="6">
        <v>1.6000000000000001E-3</v>
      </c>
      <c r="O192" s="6">
        <v>1.2999999999999999E-3</v>
      </c>
      <c r="P192" s="6">
        <v>3.0999999999999999E-3</v>
      </c>
      <c r="Q192" s="6">
        <v>2.5000000000000001E-3</v>
      </c>
    </row>
    <row r="193" spans="3:18" ht="15.5" x14ac:dyDescent="0.35">
      <c r="C193" t="s">
        <v>201</v>
      </c>
      <c r="D193" s="5">
        <v>9000000000</v>
      </c>
      <c r="E193" s="5">
        <v>60000000</v>
      </c>
      <c r="F193" s="5">
        <v>93000000</v>
      </c>
      <c r="G193" s="5">
        <v>153000000</v>
      </c>
      <c r="H193" s="5">
        <v>9000000000</v>
      </c>
      <c r="J193" s="5">
        <v>19000000000</v>
      </c>
      <c r="K193" s="5">
        <v>15000000000</v>
      </c>
      <c r="L193" s="5">
        <v>29000000000</v>
      </c>
      <c r="M193" s="5">
        <v>46000000000</v>
      </c>
      <c r="N193" s="5">
        <v>42000000000</v>
      </c>
      <c r="O193" s="5">
        <v>41000000000</v>
      </c>
      <c r="P193" s="5">
        <v>79000000000</v>
      </c>
      <c r="Q193" s="5">
        <v>76000000000</v>
      </c>
      <c r="R193" s="5">
        <v>8000000000</v>
      </c>
    </row>
    <row r="194" spans="3:18" ht="15.5" x14ac:dyDescent="0.35">
      <c r="C194" t="s">
        <v>391</v>
      </c>
      <c r="M194" s="6">
        <v>0.22</v>
      </c>
      <c r="N194" s="6">
        <v>0.5</v>
      </c>
      <c r="O194" s="6">
        <v>0.5</v>
      </c>
      <c r="P194" s="5">
        <v>1</v>
      </c>
      <c r="Q194" s="5">
        <v>1</v>
      </c>
    </row>
    <row r="195" spans="3:18" ht="15.5" x14ac:dyDescent="0.35">
      <c r="C195" t="s">
        <v>392</v>
      </c>
      <c r="M195" s="6">
        <v>0.1336</v>
      </c>
      <c r="N195" s="6">
        <v>0.1038</v>
      </c>
      <c r="O195" s="6">
        <v>0.21780000000000002</v>
      </c>
      <c r="P195" s="6">
        <v>0.20809999999999998</v>
      </c>
      <c r="Q195" s="6">
        <v>0.19190000000000002</v>
      </c>
    </row>
    <row r="196" spans="3:18" ht="15.5" x14ac:dyDescent="0.35">
      <c r="C196" t="s">
        <v>393</v>
      </c>
      <c r="M196" s="6">
        <v>7.000000000000001E-4</v>
      </c>
      <c r="N196" s="6">
        <v>1.6000000000000001E-3</v>
      </c>
      <c r="O196" s="6">
        <v>1.2999999999999999E-3</v>
      </c>
      <c r="P196" s="6">
        <v>3.0999999999999999E-3</v>
      </c>
      <c r="Q196" s="6">
        <v>2.5000000000000001E-3</v>
      </c>
    </row>
    <row r="197" spans="3:18" ht="15.5" x14ac:dyDescent="0.35">
      <c r="C197" t="s">
        <v>202</v>
      </c>
      <c r="I197" s="6">
        <v>591.26</v>
      </c>
    </row>
    <row r="198" spans="3:18" ht="15.5" x14ac:dyDescent="0.35">
      <c r="C198" t="s">
        <v>203</v>
      </c>
      <c r="I198" s="6">
        <v>591.26</v>
      </c>
    </row>
    <row r="199" spans="3:18" ht="15.5" x14ac:dyDescent="0.35">
      <c r="C199" t="s">
        <v>204</v>
      </c>
      <c r="I199" s="6">
        <v>7.49</v>
      </c>
    </row>
    <row r="200" spans="3:18" ht="15.5" x14ac:dyDescent="0.35">
      <c r="C200" t="s">
        <v>205</v>
      </c>
      <c r="I200" s="6">
        <v>1.7000000000000001E-3</v>
      </c>
    </row>
    <row r="201" spans="3:18" ht="15.5" x14ac:dyDescent="0.35">
      <c r="C201" t="s">
        <v>206</v>
      </c>
      <c r="I201" s="6">
        <v>12.58</v>
      </c>
    </row>
    <row r="202" spans="3:18" ht="15.5" x14ac:dyDescent="0.35">
      <c r="C202" t="s">
        <v>207</v>
      </c>
      <c r="I202" s="6">
        <v>0.85</v>
      </c>
    </row>
    <row r="203" spans="3:18" ht="15.5" x14ac:dyDescent="0.35">
      <c r="C203" t="s">
        <v>329</v>
      </c>
      <c r="I203" s="6">
        <v>-1677.74</v>
      </c>
    </row>
    <row r="204" spans="3:18" ht="15.5" x14ac:dyDescent="0.35">
      <c r="C204" t="s">
        <v>208</v>
      </c>
      <c r="I204" s="6">
        <v>-1677.74</v>
      </c>
    </row>
    <row r="205" spans="3:18" ht="15.5" x14ac:dyDescent="0.35">
      <c r="C205" t="s">
        <v>209</v>
      </c>
      <c r="I205" s="6">
        <v>-150.28</v>
      </c>
    </row>
    <row r="206" spans="3:18" ht="15.5" x14ac:dyDescent="0.35">
      <c r="C206" t="s">
        <v>210</v>
      </c>
      <c r="I206" s="6">
        <v>27.62</v>
      </c>
    </row>
    <row r="207" spans="3:18" ht="15.5" x14ac:dyDescent="0.35">
      <c r="C207" t="s">
        <v>211</v>
      </c>
      <c r="I207" s="6">
        <v>4.84</v>
      </c>
    </row>
    <row r="208" spans="3:18" ht="15.5" x14ac:dyDescent="0.35">
      <c r="C208" t="s">
        <v>212</v>
      </c>
      <c r="I208" s="6">
        <v>-17.32</v>
      </c>
    </row>
    <row r="209" spans="3:9" ht="15.5" x14ac:dyDescent="0.35">
      <c r="C209" t="s">
        <v>213</v>
      </c>
      <c r="I209" s="6">
        <v>0.2</v>
      </c>
    </row>
    <row r="210" spans="3:9" ht="15.5" x14ac:dyDescent="0.35">
      <c r="C210" t="s">
        <v>214</v>
      </c>
      <c r="I210" s="6">
        <v>0.2</v>
      </c>
    </row>
    <row r="211" spans="3:9" ht="15.5" x14ac:dyDescent="0.35">
      <c r="C211" t="s">
        <v>215</v>
      </c>
      <c r="I211" s="6">
        <v>9.2200000000000006</v>
      </c>
    </row>
    <row r="212" spans="3:9" ht="15.5" x14ac:dyDescent="0.35">
      <c r="C212" t="s">
        <v>216</v>
      </c>
      <c r="D212" s="6">
        <v>1.84</v>
      </c>
    </row>
    <row r="213" spans="3:9" ht="15.5" x14ac:dyDescent="0.35">
      <c r="C213" t="s">
        <v>217</v>
      </c>
      <c r="I213" s="6">
        <v>136.35</v>
      </c>
    </row>
    <row r="214" spans="3:9" ht="15.5" x14ac:dyDescent="0.35">
      <c r="C214" t="s">
        <v>218</v>
      </c>
      <c r="I214" s="6">
        <v>-7.0000000000000007E-2</v>
      </c>
    </row>
    <row r="215" spans="3:9" ht="15.5" x14ac:dyDescent="0.35">
      <c r="C215" t="s">
        <v>219</v>
      </c>
      <c r="D215" s="6">
        <v>15.16</v>
      </c>
    </row>
    <row r="216" spans="3:9" ht="15.5" x14ac:dyDescent="0.35">
      <c r="C216" t="s">
        <v>220</v>
      </c>
      <c r="D216" s="6">
        <v>15.16</v>
      </c>
    </row>
    <row r="217" spans="3:9" ht="15.5" x14ac:dyDescent="0.35">
      <c r="C217" t="s">
        <v>221</v>
      </c>
      <c r="D217" s="6">
        <v>0.05</v>
      </c>
    </row>
    <row r="218" spans="3:9" ht="15.5" x14ac:dyDescent="0.35">
      <c r="C218" t="s">
        <v>222</v>
      </c>
      <c r="D218" s="6">
        <v>1.05</v>
      </c>
    </row>
    <row r="219" spans="3:9" ht="15.5" x14ac:dyDescent="0.35">
      <c r="C219" t="s">
        <v>12</v>
      </c>
      <c r="D219" s="5">
        <v>-1000000000</v>
      </c>
    </row>
    <row r="220" spans="3:9" ht="15.5" x14ac:dyDescent="0.35">
      <c r="C220" t="s">
        <v>224</v>
      </c>
      <c r="I220" s="6">
        <v>24.75</v>
      </c>
    </row>
    <row r="221" spans="3:9" ht="15.5" x14ac:dyDescent="0.35">
      <c r="C221" t="s">
        <v>225</v>
      </c>
      <c r="I221" s="6">
        <v>1.4000000000000002E-3</v>
      </c>
    </row>
    <row r="222" spans="3:9" ht="15.5" x14ac:dyDescent="0.35">
      <c r="C222" t="s">
        <v>226</v>
      </c>
      <c r="I222" s="6">
        <v>1.4000000000000002E-3</v>
      </c>
    </row>
    <row r="223" spans="3:9" ht="15.5" x14ac:dyDescent="0.35">
      <c r="C223" t="s">
        <v>227</v>
      </c>
      <c r="I223" s="6">
        <v>-5.6000000000000008E-3</v>
      </c>
    </row>
    <row r="224" spans="3:9" ht="15.5" x14ac:dyDescent="0.35">
      <c r="C224" t="s">
        <v>228</v>
      </c>
      <c r="I224" s="6">
        <v>-4.5999999999999999E-3</v>
      </c>
    </row>
    <row r="225" spans="3:9" ht="15.5" x14ac:dyDescent="0.35">
      <c r="C225" t="s">
        <v>330</v>
      </c>
      <c r="D225" s="6">
        <v>233.8</v>
      </c>
    </row>
    <row r="226" spans="3:9" ht="15.5" x14ac:dyDescent="0.35">
      <c r="C226" t="s">
        <v>331</v>
      </c>
      <c r="D226" s="6">
        <v>0.39</v>
      </c>
    </row>
    <row r="227" spans="3:9" ht="15.5" x14ac:dyDescent="0.35">
      <c r="C227" t="s">
        <v>232</v>
      </c>
      <c r="I227" s="6">
        <v>0.06</v>
      </c>
    </row>
    <row r="228" spans="3:9" ht="15.5" x14ac:dyDescent="0.35">
      <c r="C228" t="s">
        <v>39</v>
      </c>
      <c r="I228" s="5">
        <v>116000000000</v>
      </c>
    </row>
    <row r="229" spans="3:9" ht="15.5" x14ac:dyDescent="0.35">
      <c r="C229" t="s">
        <v>234</v>
      </c>
      <c r="I229" s="5">
        <v>114000000000</v>
      </c>
    </row>
    <row r="230" spans="3:9" ht="15.5" x14ac:dyDescent="0.35">
      <c r="C230" t="s">
        <v>235</v>
      </c>
      <c r="I230" s="5">
        <v>1000000000</v>
      </c>
    </row>
    <row r="231" spans="3:9" ht="15.5" x14ac:dyDescent="0.35">
      <c r="C231" t="s">
        <v>236</v>
      </c>
      <c r="I231" s="6">
        <v>0.30570000000000003</v>
      </c>
    </row>
    <row r="232" spans="3:9" ht="15.5" x14ac:dyDescent="0.35">
      <c r="C232" t="s">
        <v>237</v>
      </c>
      <c r="D232" s="6">
        <v>0.25640000000000002</v>
      </c>
    </row>
    <row r="233" spans="3:9" ht="15.5" x14ac:dyDescent="0.35">
      <c r="C233" t="s">
        <v>238</v>
      </c>
      <c r="D233" s="6">
        <v>0.19699999999999998</v>
      </c>
    </row>
    <row r="234" spans="3:9" ht="15.5" x14ac:dyDescent="0.35">
      <c r="C234" t="s">
        <v>239</v>
      </c>
      <c r="D234" s="6">
        <v>0.28309999999999996</v>
      </c>
    </row>
    <row r="235" spans="3:9" ht="15.5" x14ac:dyDescent="0.35">
      <c r="C235" t="s">
        <v>240</v>
      </c>
      <c r="D235" s="6">
        <v>-0.48849999999999999</v>
      </c>
    </row>
    <row r="236" spans="3:9" ht="15.5" x14ac:dyDescent="0.35">
      <c r="C236" t="s">
        <v>241</v>
      </c>
      <c r="D236" s="6">
        <v>-0.33260000000000001</v>
      </c>
    </row>
    <row r="237" spans="3:9" ht="15.5" x14ac:dyDescent="0.35">
      <c r="C237" t="s">
        <v>242</v>
      </c>
      <c r="D237" s="6">
        <v>-0.44350000000000001</v>
      </c>
    </row>
    <row r="238" spans="3:9" ht="15.5" x14ac:dyDescent="0.35">
      <c r="C238" t="s">
        <v>396</v>
      </c>
      <c r="I238" s="5">
        <v>1</v>
      </c>
    </row>
    <row r="239" spans="3:9" ht="15.5" x14ac:dyDescent="0.35">
      <c r="C239" t="s">
        <v>397</v>
      </c>
      <c r="I239" t="s">
        <v>1002</v>
      </c>
    </row>
    <row r="240" spans="3:9" ht="15.5" x14ac:dyDescent="0.35">
      <c r="C240" t="s">
        <v>243</v>
      </c>
      <c r="I240" s="5">
        <v>6</v>
      </c>
    </row>
    <row r="241" spans="3:9" ht="15.5" x14ac:dyDescent="0.35">
      <c r="C241" t="s">
        <v>244</v>
      </c>
      <c r="I241" s="6">
        <v>0.04</v>
      </c>
    </row>
    <row r="242" spans="3:9" ht="15.5" x14ac:dyDescent="0.35">
      <c r="C242" t="s">
        <v>245</v>
      </c>
      <c r="I242" s="6">
        <v>0.12</v>
      </c>
    </row>
    <row r="243" spans="3:9" ht="15.5" x14ac:dyDescent="0.35">
      <c r="C243" t="s">
        <v>246</v>
      </c>
      <c r="I243" s="6">
        <v>0.02</v>
      </c>
    </row>
    <row r="244" spans="3:9" ht="15.5" x14ac:dyDescent="0.35">
      <c r="C244" t="s">
        <v>247</v>
      </c>
      <c r="I244" s="6">
        <v>0.31</v>
      </c>
    </row>
    <row r="245" spans="3:9" ht="15.5" x14ac:dyDescent="0.35">
      <c r="C245" t="s">
        <v>248</v>
      </c>
      <c r="I245" s="6">
        <v>0.12</v>
      </c>
    </row>
    <row r="246" spans="3:9" ht="15.5" x14ac:dyDescent="0.35">
      <c r="C246" t="s">
        <v>249</v>
      </c>
      <c r="I246" s="6">
        <v>0.62</v>
      </c>
    </row>
    <row r="247" spans="3:9" ht="15.5" x14ac:dyDescent="0.35">
      <c r="C247" t="s">
        <v>250</v>
      </c>
      <c r="I247" s="6">
        <v>0.08</v>
      </c>
    </row>
    <row r="248" spans="3:9" ht="15.5" x14ac:dyDescent="0.35">
      <c r="C248" t="s">
        <v>251</v>
      </c>
      <c r="I248" s="5">
        <v>9000000000</v>
      </c>
    </row>
    <row r="249" spans="3:9" ht="15.5" x14ac:dyDescent="0.35">
      <c r="C249" t="s">
        <v>252</v>
      </c>
      <c r="I249" s="5">
        <v>2000000000</v>
      </c>
    </row>
    <row r="250" spans="3:9" ht="15.5" x14ac:dyDescent="0.35">
      <c r="C250" t="s">
        <v>253</v>
      </c>
      <c r="I250" s="5">
        <v>4000000000</v>
      </c>
    </row>
    <row r="251" spans="3:9" ht="15.5" x14ac:dyDescent="0.35">
      <c r="C251" t="s">
        <v>254</v>
      </c>
      <c r="I251" s="5">
        <v>0</v>
      </c>
    </row>
    <row r="252" spans="3:9" ht="15.5" x14ac:dyDescent="0.35">
      <c r="C252" t="s">
        <v>255</v>
      </c>
      <c r="D252" s="5">
        <v>2000000000</v>
      </c>
    </row>
    <row r="253" spans="3:9" ht="15.5" x14ac:dyDescent="0.35">
      <c r="C253" t="s">
        <v>256</v>
      </c>
      <c r="D253" s="5">
        <v>144000000000</v>
      </c>
    </row>
    <row r="254" spans="3:9" ht="15.5" x14ac:dyDescent="0.35">
      <c r="C254" t="s">
        <v>257</v>
      </c>
      <c r="D254" s="5">
        <v>7000000000</v>
      </c>
    </row>
    <row r="255" spans="3:9" ht="15.5" x14ac:dyDescent="0.35">
      <c r="C255" t="s">
        <v>184</v>
      </c>
      <c r="D255" s="5">
        <v>102000000000</v>
      </c>
    </row>
    <row r="256" spans="3:9" ht="15.5" x14ac:dyDescent="0.35">
      <c r="C256" t="s">
        <v>258</v>
      </c>
      <c r="I256" s="5">
        <v>136000000000</v>
      </c>
    </row>
    <row r="257" spans="3:9" ht="15.5" x14ac:dyDescent="0.35">
      <c r="C257" t="s">
        <v>20</v>
      </c>
      <c r="D257" s="5">
        <v>-2000000000</v>
      </c>
    </row>
    <row r="258" spans="3:9" ht="15.5" x14ac:dyDescent="0.35">
      <c r="C258" t="s">
        <v>183</v>
      </c>
      <c r="I258" s="5">
        <v>136000000000</v>
      </c>
    </row>
    <row r="259" spans="3:9" ht="15.5" x14ac:dyDescent="0.35">
      <c r="C259" t="s">
        <v>332</v>
      </c>
      <c r="I259" s="5">
        <v>0</v>
      </c>
    </row>
    <row r="260" spans="3:9" ht="15.5" x14ac:dyDescent="0.35">
      <c r="C260" t="s">
        <v>262</v>
      </c>
      <c r="I260" s="5">
        <v>0</v>
      </c>
    </row>
  </sheetData>
  <pageMargins left="0.7" right="0.7" top="0.75" bottom="0.75" header="0.3" footer="0.3"/>
  <ignoredErrors>
    <ignoredError sqref="A1:R261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2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1003</v>
      </c>
      <c r="D1" t="s">
        <v>1</v>
      </c>
      <c r="H1" t="s">
        <v>2</v>
      </c>
      <c r="I1" s="1">
        <v>44925</v>
      </c>
      <c r="J1" s="1">
        <v>44560</v>
      </c>
      <c r="K1" s="1">
        <v>44195</v>
      </c>
      <c r="L1" s="1">
        <v>43829</v>
      </c>
      <c r="M1" s="1">
        <v>43462</v>
      </c>
      <c r="N1" s="1">
        <v>43098</v>
      </c>
      <c r="O1" s="1">
        <v>42734</v>
      </c>
    </row>
    <row r="2" spans="1:15" ht="15.5" x14ac:dyDescent="0.35">
      <c r="C2" t="s">
        <v>1004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193">
        <f t="shared" ref="I2:O2" ca="1" si="0">IFERROR(_xlfn.STOCKHISTORY("XIDX:" &amp; $C$1, I1, , 0, 0, 1), "Libur")</f>
        <v>89</v>
      </c>
      <c r="J2" s="2" vm="50">
        <f t="shared" ca="1" si="0"/>
        <v>71</v>
      </c>
      <c r="K2" s="2" vm="194">
        <f t="shared" ca="1" si="0"/>
        <v>150</v>
      </c>
      <c r="L2" s="2" vm="150">
        <f t="shared" ca="1" si="0"/>
        <v>172</v>
      </c>
      <c r="M2" s="2" vm="195">
        <f t="shared" ca="1" si="0"/>
        <v>2400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20139721048</v>
      </c>
      <c r="H4" s="2">
        <f>IFERROR(SUM(D4:G4)*(4/MAX(1,COUNT(D4:G4))),"")</f>
        <v>80558884192</v>
      </c>
      <c r="I4" s="2">
        <f t="shared" ref="I4:O4" si="1">IFERROR(INDEX(I51:I500,MATCH($C$4,$C$51:$C$500,0)),"")</f>
        <v>456751065782</v>
      </c>
      <c r="J4" s="2">
        <f t="shared" si="1"/>
        <v>43523306126</v>
      </c>
      <c r="K4" s="2">
        <f t="shared" si="1"/>
        <v>170386015194</v>
      </c>
      <c r="L4" s="2">
        <f t="shared" si="1"/>
        <v>271218864514</v>
      </c>
      <c r="M4" s="2">
        <f t="shared" si="1"/>
        <v>272403703821</v>
      </c>
      <c r="N4" s="2">
        <f t="shared" si="1"/>
        <v>209702419422</v>
      </c>
      <c r="O4" s="2">
        <f t="shared" si="1"/>
        <v>80556703198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-53261725821</v>
      </c>
      <c r="H5" s="2">
        <f>IFERROR(SUM(D5:G5)*(4/MAX(1,COUNT(D5:G5))),"")</f>
        <v>-213046903284</v>
      </c>
      <c r="I5" s="2">
        <f t="shared" ref="I5:O5" si="2">IFERROR(INDEX(I51:I500,MATCH($C$5,$C$51:$C$500,0)),"")</f>
        <v>38632745635</v>
      </c>
      <c r="J5" s="2">
        <f t="shared" si="2"/>
        <v>-165341436587</v>
      </c>
      <c r="K5" s="2">
        <f t="shared" si="2"/>
        <v>-106000936232</v>
      </c>
      <c r="L5" s="2">
        <f t="shared" si="2"/>
        <v>2499924188</v>
      </c>
      <c r="M5" s="2">
        <f t="shared" si="2"/>
        <v>22432326927</v>
      </c>
      <c r="N5" s="2">
        <f t="shared" si="2"/>
        <v>24015684230</v>
      </c>
      <c r="O5" s="2">
        <f t="shared" si="2"/>
        <v>-27839653873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-166739015702</v>
      </c>
      <c r="H6" s="2">
        <f>IFERROR(INDEX(D6:G6,COUNT(D6:G6)),"")</f>
        <v>-166739015702</v>
      </c>
      <c r="I6" s="2">
        <f t="shared" ref="I6:O6" si="3">IFERROR(INDEX(I51:I500,MATCH($C$6,$C$51:$C$500,0)),"")</f>
        <v>-39383249599</v>
      </c>
      <c r="J6" s="2">
        <f t="shared" si="3"/>
        <v>-78014262859</v>
      </c>
      <c r="K6" s="2">
        <f t="shared" si="3"/>
        <v>87375089069</v>
      </c>
      <c r="L6" s="2">
        <f t="shared" si="3"/>
        <v>193376320522</v>
      </c>
      <c r="M6" s="2">
        <f t="shared" si="3"/>
        <v>190878274768</v>
      </c>
      <c r="N6" s="2">
        <f t="shared" si="3"/>
        <v>15161773031</v>
      </c>
      <c r="O6" s="2">
        <f t="shared" si="3"/>
        <v>-47405000000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1.4</v>
      </c>
      <c r="H7" s="3">
        <f>IFERROR(INDEX(D7:G7,COUNT(D7:G7)),"")</f>
        <v>1.4</v>
      </c>
      <c r="I7" s="3">
        <f t="shared" ref="I7:O7" si="4">IFERROR(INDEX(I51:I500,MATCH($C$7,$C$51:$C$500,0))/1000000000,"")</f>
        <v>1.4</v>
      </c>
      <c r="J7" s="3">
        <f t="shared" si="4"/>
        <v>1.4</v>
      </c>
      <c r="K7" s="3">
        <f t="shared" si="4"/>
        <v>1.4</v>
      </c>
      <c r="L7" s="3">
        <f t="shared" si="4"/>
        <v>1.4</v>
      </c>
      <c r="M7" s="3">
        <f t="shared" si="4"/>
        <v>1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-60000000000</v>
      </c>
      <c r="H8" s="2">
        <f>IFERROR(INDEX(D8:G8,COUNT(D8:G8)),"")</f>
        <v>-60000000000</v>
      </c>
      <c r="I8" s="2">
        <f t="shared" ref="I8:O8" si="5">IFERROR(INDEX(I51:I500,MATCH($C$8,$C$51:$C$500,0)),"")</f>
        <v>-41000000000</v>
      </c>
      <c r="J8" s="2">
        <f t="shared" si="5"/>
        <v>-27000000000</v>
      </c>
      <c r="K8" s="2">
        <f t="shared" si="5"/>
        <v>-23000000000</v>
      </c>
      <c r="L8" s="2">
        <f t="shared" si="5"/>
        <v>-221000000000</v>
      </c>
      <c r="M8" s="2">
        <f t="shared" si="5"/>
        <v>-116000000000</v>
      </c>
      <c r="N8" s="2">
        <f t="shared" si="5"/>
        <v>-50000000000</v>
      </c>
      <c r="O8" s="2">
        <f t="shared" si="5"/>
        <v>13000000000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-42.64</v>
      </c>
      <c r="H9" s="3">
        <f>IFERROR(INDEX(D9:G9,COUNT(D9:G9)),"")</f>
        <v>-42.64</v>
      </c>
      <c r="I9" s="3">
        <f t="shared" ref="I9:O9" si="6">IFERROR(INDEX(I51:I500,MATCH($C$9,$C$51:$C$500,0)),"")</f>
        <v>-29.23</v>
      </c>
      <c r="J9" s="3">
        <f t="shared" si="6"/>
        <v>-19.59</v>
      </c>
      <c r="K9" s="3">
        <f t="shared" si="6"/>
        <v>-16.21</v>
      </c>
      <c r="L9" s="3">
        <f t="shared" si="6"/>
        <v>-157.74</v>
      </c>
      <c r="M9" s="3">
        <f t="shared" si="6"/>
        <v>-115.78</v>
      </c>
      <c r="N9" s="3">
        <f t="shared" si="6"/>
        <v>-49781.79</v>
      </c>
      <c r="O9" s="3">
        <f t="shared" si="6"/>
        <v>22493.79</v>
      </c>
    </row>
    <row r="10" spans="1:15" ht="15.5" x14ac:dyDescent="0.35">
      <c r="C10" t="s">
        <v>17</v>
      </c>
      <c r="D10" s="3" t="str">
        <f ca="1">IFERROR(IF(D9=0,"",D2/D9),"")</f>
        <v/>
      </c>
      <c r="I10" s="3">
        <f t="shared" ref="I10:O10" ca="1" si="7">IFERROR(IF(I9=0,"",I2/I9),"")</f>
        <v>-3.0448169688676017</v>
      </c>
      <c r="J10" s="3">
        <f t="shared" ca="1" si="7"/>
        <v>-3.624298111281266</v>
      </c>
      <c r="K10" s="3">
        <f t="shared" ca="1" si="7"/>
        <v>-9.2535471930906841</v>
      </c>
      <c r="L10" s="3">
        <f t="shared" ca="1" si="7"/>
        <v>-1.0904019272220109</v>
      </c>
      <c r="M10" s="3">
        <f t="shared" ca="1" si="7"/>
        <v>-20.728968733805495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958252480</v>
      </c>
      <c r="H11" s="2">
        <f>IFERROR(INDEX(D11:G11,COUNT(D11:G11)),"")</f>
        <v>958252480</v>
      </c>
      <c r="I11" s="2">
        <f t="shared" ref="I11:O11" si="8">IFERROR(INDEX(I51:I500,MATCH($C$11,$C$51:$C$500,0)),"")</f>
        <v>15314049786</v>
      </c>
      <c r="J11" s="2">
        <f t="shared" si="8"/>
        <v>1942543427</v>
      </c>
      <c r="K11" s="2">
        <f t="shared" si="8"/>
        <v>1799602710</v>
      </c>
      <c r="L11" s="2">
        <f t="shared" si="8"/>
        <v>47887586139</v>
      </c>
      <c r="M11" s="2">
        <f t="shared" si="8"/>
        <v>43115884677</v>
      </c>
      <c r="N11" s="2">
        <f t="shared" si="8"/>
        <v>15561649758</v>
      </c>
      <c r="O11" s="2">
        <f t="shared" si="8"/>
        <v>12287000000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356000000000</v>
      </c>
      <c r="H12" s="2">
        <f>IFERROR(INDEX(D12:G12,COUNT(D12:G12)),"")</f>
        <v>356000000000</v>
      </c>
      <c r="I12" s="2">
        <f t="shared" ref="I12:O12" si="9">IFERROR(INDEX(I51:I500,MATCH($C$12,$C$51:$C$500,0)),"")</f>
        <v>321000000000</v>
      </c>
      <c r="J12" s="2">
        <f t="shared" si="9"/>
        <v>209000000000</v>
      </c>
      <c r="K12" s="2">
        <f t="shared" si="9"/>
        <v>196000000000</v>
      </c>
      <c r="L12" s="2">
        <f t="shared" si="9"/>
        <v>199000000000</v>
      </c>
      <c r="M12" s="2">
        <f t="shared" si="9"/>
        <v>-20000000000</v>
      </c>
      <c r="N12" s="2">
        <f t="shared" si="9"/>
        <v>59000000000</v>
      </c>
      <c r="O12" s="2">
        <f t="shared" si="9"/>
        <v>-12000000000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357000000000</v>
      </c>
      <c r="H13" s="2">
        <f>IFERROR(INDEX(D13:G13,COUNT(D13:G13)),"")</f>
        <v>357000000000</v>
      </c>
      <c r="I13" s="2">
        <f t="shared" ref="I13:O13" si="10">IFERROR(INDEX(I51:I500,MATCH($C$13,$C$51:$C$500,0)),"")</f>
        <v>337000000000</v>
      </c>
      <c r="J13" s="2">
        <f t="shared" si="10"/>
        <v>211000000000</v>
      </c>
      <c r="K13" s="2">
        <f t="shared" si="10"/>
        <v>197000000000</v>
      </c>
      <c r="L13" s="2">
        <f t="shared" si="10"/>
        <v>247000000000</v>
      </c>
      <c r="M13" s="2">
        <f t="shared" si="10"/>
        <v>23000000000</v>
      </c>
      <c r="N13" s="2">
        <f t="shared" si="10"/>
        <v>75000000000</v>
      </c>
      <c r="O13" s="2">
        <f t="shared" si="10"/>
        <v>0</v>
      </c>
    </row>
    <row r="14" spans="1:15" ht="15.5" x14ac:dyDescent="0.35">
      <c r="C14" t="s">
        <v>26</v>
      </c>
      <c r="D14" s="2">
        <f>IFERROR(INDEX(D51:D500,MATCH($C$14,$C$51:$C$500,0)),"")</f>
        <v>-2175544690</v>
      </c>
      <c r="H14" s="2">
        <f>IFERROR(SUM(D14:G14)*(4/MAX(1,COUNT(D14:G14))),"")</f>
        <v>-8702178760</v>
      </c>
      <c r="I14" s="2">
        <f t="shared" ref="I14:O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1334025896</v>
      </c>
      <c r="J15" s="2">
        <f t="shared" si="12"/>
        <v>-81962100</v>
      </c>
      <c r="K15" s="2">
        <f t="shared" si="12"/>
        <v>-174735880</v>
      </c>
      <c r="L15" s="2">
        <f t="shared" si="12"/>
        <v>-3711798500</v>
      </c>
      <c r="M15" s="2">
        <f t="shared" si="12"/>
        <v>-8896313250</v>
      </c>
      <c r="N15" s="2">
        <f t="shared" si="12"/>
        <v>-8336384368</v>
      </c>
      <c r="O15" s="2">
        <f t="shared" si="12"/>
        <v>-18044115012</v>
      </c>
    </row>
    <row r="16" spans="1:15" ht="15.5" x14ac:dyDescent="0.35">
      <c r="C16" t="s">
        <v>28</v>
      </c>
      <c r="D16" s="2">
        <f>IFERROR(INDEX(D51:D500,MATCH($C$16,$C$51:$C$500,0)),"")</f>
        <v>-53261846822</v>
      </c>
      <c r="H16" s="2">
        <f>IFERROR(SUM(D16:G16)*(4/MAX(1,COUNT(D16:G16))),"")</f>
        <v>-213047387288</v>
      </c>
      <c r="I16" s="2">
        <f t="shared" ref="I16:O16" si="13">IFERROR(INDEX(I51:I500,MATCH($C$16,$C$51:$C$500,0)),"")</f>
        <v>37694027644</v>
      </c>
      <c r="J16" s="2">
        <f t="shared" si="13"/>
        <v>-165282610741</v>
      </c>
      <c r="K16" s="2">
        <f t="shared" si="13"/>
        <v>-106113954433</v>
      </c>
      <c r="L16" s="2">
        <f t="shared" si="13"/>
        <v>6458933508</v>
      </c>
      <c r="M16" s="2">
        <f t="shared" si="13"/>
        <v>31197718894</v>
      </c>
      <c r="N16" s="2">
        <f t="shared" si="13"/>
        <v>32336375669</v>
      </c>
      <c r="O16" s="2">
        <f t="shared" si="13"/>
        <v>-10708127416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268</v>
      </c>
      <c r="J18" t="s">
        <v>269</v>
      </c>
      <c r="K18" t="s">
        <v>31</v>
      </c>
      <c r="L18" t="s">
        <v>32</v>
      </c>
      <c r="M18" t="s">
        <v>33</v>
      </c>
      <c r="N18" t="s">
        <v>34</v>
      </c>
      <c r="O18" t="s">
        <v>35</v>
      </c>
    </row>
    <row r="19" spans="1:15" ht="15.5" x14ac:dyDescent="0.35">
      <c r="A19" t="s">
        <v>36</v>
      </c>
      <c r="C19" t="s">
        <v>37</v>
      </c>
    </row>
    <row r="20" spans="1:15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t="shared" ref="H20:O20" ca="1" si="14">IFERROR(H21*H2,"")</f>
        <v/>
      </c>
      <c r="I20" s="2">
        <f t="shared" ca="1" si="14"/>
        <v>124600000000</v>
      </c>
      <c r="J20" s="2">
        <f t="shared" ca="1" si="14"/>
        <v>99400000000</v>
      </c>
      <c r="K20" s="2">
        <f t="shared" ca="1" si="14"/>
        <v>210000000000</v>
      </c>
      <c r="L20" s="2">
        <f t="shared" ca="1" si="14"/>
        <v>240800000000</v>
      </c>
      <c r="M20" s="2">
        <f t="shared" ca="1" si="14"/>
        <v>2400000000000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1400000000</v>
      </c>
      <c r="H21" s="2">
        <f>IFERROR(INDEX(D21:G21,COUNT(D21:G21)),"")</f>
        <v>1400000000</v>
      </c>
      <c r="I21" s="2">
        <f t="shared" ref="I21:O21" si="15">IFERROR(INDEX(I51:I500,MATCH($C$7,$C$51:$C$500,0)),"")</f>
        <v>1400000000</v>
      </c>
      <c r="J21" s="2">
        <f t="shared" si="15"/>
        <v>1400000000</v>
      </c>
      <c r="K21" s="2">
        <f t="shared" si="15"/>
        <v>1400000000</v>
      </c>
      <c r="L21" s="2">
        <f t="shared" si="15"/>
        <v>1400000000</v>
      </c>
      <c r="M21" s="2">
        <f t="shared" si="15"/>
        <v>1000000000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40</v>
      </c>
      <c r="C23" t="s">
        <v>41</v>
      </c>
      <c r="D23" s="3">
        <f>IFERROR(D5/D6*100,"")</f>
        <v>31.94316914776002</v>
      </c>
      <c r="H23" s="3">
        <f t="shared" ref="H23:O23" si="16">IFERROR(H5/H6*100,"")</f>
        <v>127.77267659104008</v>
      </c>
      <c r="I23" s="3">
        <f t="shared" si="16"/>
        <v>-98.094357444747132</v>
      </c>
      <c r="J23" s="3">
        <f t="shared" si="16"/>
        <v>211.93744647159173</v>
      </c>
      <c r="K23" s="3">
        <f t="shared" si="16"/>
        <v>-121.31711379234325</v>
      </c>
      <c r="L23" s="3">
        <f t="shared" si="16"/>
        <v>1.2927767894495588</v>
      </c>
      <c r="M23" s="3">
        <f t="shared" si="16"/>
        <v>11.752163494910576</v>
      </c>
      <c r="N23" s="3">
        <f t="shared" si="16"/>
        <v>158.39627846226924</v>
      </c>
      <c r="O23" s="3">
        <f t="shared" si="16"/>
        <v>58.72725213163168</v>
      </c>
    </row>
    <row r="24" spans="1:15" ht="15.5" x14ac:dyDescent="0.35">
      <c r="C24" t="s">
        <v>42</v>
      </c>
      <c r="D24" s="4" t="str">
        <f>IFERROR(_xlfn.RRI(5,I23,D23),"")</f>
        <v/>
      </c>
      <c r="H24" s="4">
        <f t="shared" ref="H24:O24" si="17">IFERROR(_xlfn.RRI(5,M23,H23),"")</f>
        <v>0.61162514062446727</v>
      </c>
      <c r="I24" s="4" t="str">
        <f t="shared" si="17"/>
        <v/>
      </c>
      <c r="J24" s="4">
        <f t="shared" si="17"/>
        <v>0.29262813188408598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43</v>
      </c>
      <c r="C25" t="s">
        <v>44</v>
      </c>
      <c r="D25" s="3">
        <f>IFERROR(INDEX(D51:D500,MATCH($A$25,$C$51:$C$500,0)),"")</f>
        <v>-38.04</v>
      </c>
      <c r="H25" s="3">
        <f>IFERROR(INDEX(D25:G25,COUNT(D25:G25)),"")</f>
        <v>-38.04</v>
      </c>
      <c r="I25" s="3">
        <f t="shared" ref="I25:O25" si="18">IFERROR(INDEX(I51:I500,MATCH($C$25,$C$51:$C$500,0)),"")</f>
        <v>27.88</v>
      </c>
      <c r="J25" s="3">
        <f t="shared" si="18"/>
        <v>-118.12</v>
      </c>
      <c r="K25" s="3">
        <f t="shared" si="18"/>
        <v>-75.92</v>
      </c>
      <c r="L25" s="3">
        <f t="shared" si="18"/>
        <v>1.96</v>
      </c>
      <c r="M25" s="3">
        <f t="shared" si="18"/>
        <v>22.3</v>
      </c>
      <c r="N25" s="3">
        <f t="shared" si="18"/>
        <v>23999.9</v>
      </c>
      <c r="O25" s="3">
        <f t="shared" si="18"/>
        <v>-46402.93</v>
      </c>
    </row>
    <row r="26" spans="1:15" ht="15.5" x14ac:dyDescent="0.35">
      <c r="C26" t="s">
        <v>45</v>
      </c>
      <c r="D26" s="4" t="str">
        <f>IFERROR(_xlfn.RRI(5,I25,D25),"")</f>
        <v/>
      </c>
      <c r="H26" s="4" t="str">
        <f t="shared" ref="H26:O26" si="19">IFERROR(_xlfn.RRI(5,M25,H25),"")</f>
        <v/>
      </c>
      <c r="I26" s="4">
        <f t="shared" si="19"/>
        <v>-0.74116877518972635</v>
      </c>
      <c r="J26" s="4">
        <f t="shared" si="19"/>
        <v>-0.69720018402982187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46</v>
      </c>
      <c r="D27" s="3">
        <f>IFERROR(D4/D21,"")</f>
        <v>14.385515034285714</v>
      </c>
      <c r="H27" s="3">
        <f t="shared" ref="H27:O27" si="20">IFERROR(H4/H21,"")</f>
        <v>57.542060137142855</v>
      </c>
      <c r="I27" s="3">
        <f t="shared" si="20"/>
        <v>326.25076127285712</v>
      </c>
      <c r="J27" s="3">
        <f t="shared" si="20"/>
        <v>31.088075804285715</v>
      </c>
      <c r="K27" s="3">
        <f t="shared" si="20"/>
        <v>121.70429656714286</v>
      </c>
      <c r="L27" s="3">
        <f t="shared" si="20"/>
        <v>193.72776036714285</v>
      </c>
      <c r="M27" s="3">
        <f t="shared" si="20"/>
        <v>272.40370382100002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47</v>
      </c>
      <c r="D28" s="4">
        <f>IFERROR(_xlfn.RRI(5,I27,D27),"")</f>
        <v>-0.46435781087083261</v>
      </c>
      <c r="H28" s="4">
        <f t="shared" ref="H28:O28" si="21">IFERROR(_xlfn.RRI(5,M27,H27),"")</f>
        <v>-0.26725227345196811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48</v>
      </c>
      <c r="H29" s="4">
        <f t="shared" ref="H29:O29" si="22">IFERROR(((H25-I25)/I25)*100%,"")</f>
        <v>-2.3644189383070304</v>
      </c>
      <c r="I29" s="4">
        <f t="shared" si="22"/>
        <v>-1.2360311547578733</v>
      </c>
      <c r="J29" s="4">
        <f t="shared" si="22"/>
        <v>0.55584826132771337</v>
      </c>
      <c r="K29" s="4">
        <f t="shared" si="22"/>
        <v>-39.734693877551017</v>
      </c>
      <c r="L29" s="4">
        <f t="shared" si="22"/>
        <v>-0.91210762331838557</v>
      </c>
      <c r="M29" s="4">
        <f t="shared" si="22"/>
        <v>-0.99907082946178949</v>
      </c>
      <c r="N29" s="4">
        <f t="shared" si="22"/>
        <v>-1.5172065643268646</v>
      </c>
      <c r="O29" s="4" t="str">
        <f t="shared" si="22"/>
        <v/>
      </c>
    </row>
    <row r="30" spans="1:15" ht="15.5" x14ac:dyDescent="0.35">
      <c r="C30" t="s">
        <v>49</v>
      </c>
      <c r="H30" s="4">
        <f t="shared" ref="H30:O30" si="23">IFERROR(((H27-I27)/I27)*100%,"")</f>
        <v>-0.82362628086247425</v>
      </c>
      <c r="I30" s="4">
        <f t="shared" si="23"/>
        <v>9.4944018834347119</v>
      </c>
      <c r="J30" s="4">
        <f t="shared" si="23"/>
        <v>-0.74456057278853116</v>
      </c>
      <c r="K30" s="4">
        <f t="shared" si="23"/>
        <v>-0.37177668117106621</v>
      </c>
      <c r="L30" s="4">
        <f t="shared" si="23"/>
        <v>-0.28882112229118639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-119.1</v>
      </c>
      <c r="H32" s="3">
        <f>IFERROR(INDEX(D32:G32,COUNT(D32:G32)),"")</f>
        <v>-119.1</v>
      </c>
      <c r="I32" s="3">
        <f t="shared" ref="I32:O32" si="24">IFERROR(INDEX(I51:I500,MATCH($C$32,$C$51:$C$500,0)),"")</f>
        <v>-28.13</v>
      </c>
      <c r="J32" s="3">
        <f t="shared" si="24"/>
        <v>-55.73</v>
      </c>
      <c r="K32" s="3">
        <f t="shared" si="24"/>
        <v>62.41</v>
      </c>
      <c r="L32" s="3">
        <f t="shared" si="24"/>
        <v>138.12</v>
      </c>
      <c r="M32" s="3">
        <f t="shared" si="24"/>
        <v>190.87</v>
      </c>
      <c r="N32" s="3">
        <f t="shared" si="24"/>
        <v>16491.93</v>
      </c>
      <c r="O32" s="3">
        <f t="shared" si="24"/>
        <v>-76791.67</v>
      </c>
    </row>
    <row r="33" spans="1:15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-0.42</v>
      </c>
      <c r="H33" s="3">
        <f>IFERROR(INDEX(D33:G33,COUNT(D33:G33)),"")</f>
        <v>-0.42</v>
      </c>
      <c r="I33" s="3">
        <f t="shared" ref="I33:O33" si="25">IFERROR(INDEX(I51:I500,MATCH($C$33,$C$51:$C$500,0)),"")</f>
        <v>-3.16</v>
      </c>
      <c r="J33" s="3">
        <f t="shared" si="25"/>
        <v>-1.27</v>
      </c>
      <c r="K33" s="3">
        <f t="shared" si="25"/>
        <v>2.4</v>
      </c>
      <c r="L33" s="3">
        <f t="shared" si="25"/>
        <v>1.25</v>
      </c>
      <c r="M33" s="3">
        <f t="shared" si="25"/>
        <v>12.57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-1.31</v>
      </c>
      <c r="H34" s="3">
        <f>IFERROR(INDEX(D34:G34,COUNT(D34:G34)),"")</f>
        <v>-1.31</v>
      </c>
      <c r="I34" s="3">
        <f t="shared" ref="I34:O34" si="26">IFERROR(INDEX(I51:I500,MATCH($C$34,$C$51:$C$500,0)),"")</f>
        <v>3.19</v>
      </c>
      <c r="J34" s="3">
        <f t="shared" si="26"/>
        <v>-0.6</v>
      </c>
      <c r="K34" s="3">
        <f t="shared" si="26"/>
        <v>-1.98</v>
      </c>
      <c r="L34" s="3">
        <f t="shared" si="26"/>
        <v>87.76</v>
      </c>
      <c r="M34" s="3">
        <f t="shared" si="26"/>
        <v>107.62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3.48</v>
      </c>
      <c r="H35" s="3">
        <f>IFERROR(INDEX(D35:G35,COUNT(D35:G35)),"")</f>
        <v>3.48</v>
      </c>
      <c r="I35" s="3">
        <f t="shared" ref="I35:O35" si="27">IFERROR(INDEX(I51:I500,MATCH($C$35,$C$51:$C$500,0)),"")</f>
        <v>0.27</v>
      </c>
      <c r="J35" s="3">
        <f t="shared" si="27"/>
        <v>2.2799999999999998</v>
      </c>
      <c r="K35" s="3">
        <f t="shared" si="27"/>
        <v>1.23</v>
      </c>
      <c r="L35" s="3">
        <f t="shared" si="27"/>
        <v>0.89</v>
      </c>
      <c r="M35" s="3">
        <f t="shared" si="27"/>
        <v>8.81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1005</v>
      </c>
      <c r="E50" t="s">
        <v>1006</v>
      </c>
      <c r="F50" t="s">
        <v>1007</v>
      </c>
      <c r="G50" t="s">
        <v>1008</v>
      </c>
      <c r="H50" t="s">
        <v>1009</v>
      </c>
      <c r="I50" t="s">
        <v>268</v>
      </c>
      <c r="J50" t="s">
        <v>269</v>
      </c>
      <c r="K50" t="s">
        <v>31</v>
      </c>
      <c r="L50" t="s">
        <v>32</v>
      </c>
      <c r="M50" t="s">
        <v>33</v>
      </c>
      <c r="N50" t="s">
        <v>34</v>
      </c>
      <c r="O50" t="s">
        <v>35</v>
      </c>
    </row>
    <row r="51" spans="2:15" ht="15.5" x14ac:dyDescent="0.35">
      <c r="B51" t="s">
        <v>71</v>
      </c>
      <c r="C51" t="s">
        <v>5</v>
      </c>
      <c r="D51" s="5">
        <v>20139721048</v>
      </c>
      <c r="E51" s="5">
        <v>78173986799</v>
      </c>
      <c r="F51" s="5">
        <v>43658577000</v>
      </c>
      <c r="G51" s="5">
        <v>53774878347</v>
      </c>
      <c r="I51" s="5">
        <v>456751065782</v>
      </c>
      <c r="J51" s="5">
        <v>43523306126</v>
      </c>
      <c r="K51" s="5">
        <v>170386015194</v>
      </c>
      <c r="L51" s="5">
        <v>271218864514</v>
      </c>
      <c r="M51" s="5">
        <v>272403703821</v>
      </c>
      <c r="N51" s="5">
        <v>209702419422</v>
      </c>
      <c r="O51" s="5">
        <v>80556703198</v>
      </c>
    </row>
    <row r="52" spans="2:15" ht="15.5" x14ac:dyDescent="0.35">
      <c r="C52" t="s">
        <v>72</v>
      </c>
      <c r="D52" s="5">
        <v>-52106932320</v>
      </c>
      <c r="E52" s="5">
        <v>-97418441836</v>
      </c>
      <c r="F52" s="5">
        <v>-39274051336</v>
      </c>
      <c r="G52" s="5">
        <v>-36003407824</v>
      </c>
      <c r="I52" s="5">
        <v>-272106815142</v>
      </c>
      <c r="J52" s="5">
        <v>-68532143690</v>
      </c>
      <c r="K52" s="5">
        <v>-178730751650</v>
      </c>
      <c r="L52" s="5">
        <v>-183088195872</v>
      </c>
      <c r="M52" s="5">
        <v>-156070745635</v>
      </c>
      <c r="N52" s="5">
        <v>-145521957037</v>
      </c>
      <c r="O52" s="5">
        <v>-70026179774</v>
      </c>
    </row>
    <row r="53" spans="2:15" ht="15.5" x14ac:dyDescent="0.35">
      <c r="C53" t="s">
        <v>73</v>
      </c>
      <c r="D53" s="5">
        <v>-31967211272</v>
      </c>
      <c r="E53" s="5">
        <v>-19244455037</v>
      </c>
      <c r="F53" s="5">
        <v>4384525664</v>
      </c>
      <c r="G53" s="5">
        <v>17771470523</v>
      </c>
      <c r="I53" s="5">
        <v>184644250640</v>
      </c>
      <c r="J53" s="5">
        <v>-25008837564</v>
      </c>
      <c r="K53" s="5">
        <v>-8344736456</v>
      </c>
      <c r="L53" s="5">
        <v>88130668642</v>
      </c>
      <c r="M53" s="5">
        <v>116332958186</v>
      </c>
      <c r="N53" s="5">
        <v>64180462385</v>
      </c>
      <c r="O53" s="5">
        <v>10530523424</v>
      </c>
    </row>
    <row r="54" spans="2:15" ht="15.5" x14ac:dyDescent="0.35">
      <c r="C54" t="s">
        <v>74</v>
      </c>
      <c r="D54" s="5">
        <v>-19119090860</v>
      </c>
      <c r="E54" s="5">
        <v>-15974594440</v>
      </c>
      <c r="F54" s="5">
        <v>-36175378587</v>
      </c>
      <c r="G54" s="5">
        <v>-66715223901</v>
      </c>
      <c r="I54" s="5">
        <v>-115692932373</v>
      </c>
      <c r="J54" s="5">
        <v>-131169219347</v>
      </c>
      <c r="K54" s="5">
        <v>-83158499032</v>
      </c>
      <c r="L54" s="5">
        <v>-71856682257</v>
      </c>
      <c r="M54" s="5">
        <v>-75059303354</v>
      </c>
      <c r="N54" s="5">
        <v>-30821380642</v>
      </c>
      <c r="O54" s="5">
        <v>-20932902337</v>
      </c>
    </row>
    <row r="55" spans="2:15" ht="15.5" x14ac:dyDescent="0.35">
      <c r="C55" t="s">
        <v>644</v>
      </c>
    </row>
    <row r="56" spans="2:15" ht="15.5" x14ac:dyDescent="0.35">
      <c r="C56" t="s">
        <v>75</v>
      </c>
      <c r="D56" s="5">
        <v>-12317375765</v>
      </c>
      <c r="E56" s="5">
        <v>-8550967243</v>
      </c>
      <c r="F56" s="5">
        <v>-27216685130</v>
      </c>
      <c r="G56" s="5">
        <v>-39454863687</v>
      </c>
      <c r="I56" s="5">
        <v>-118335148796</v>
      </c>
      <c r="J56" s="5">
        <v>-8594394807</v>
      </c>
      <c r="K56" s="5">
        <v>-37005151901</v>
      </c>
      <c r="L56" s="5">
        <v>-53936934116</v>
      </c>
      <c r="M56" s="5">
        <v>-31935520451</v>
      </c>
      <c r="N56" s="5">
        <v>-23267609951</v>
      </c>
      <c r="O56" s="5">
        <v>-10613068435</v>
      </c>
    </row>
    <row r="57" spans="2:15" ht="15.5" x14ac:dyDescent="0.35">
      <c r="C57" t="s">
        <v>76</v>
      </c>
      <c r="D57" s="5">
        <v>-6428067730</v>
      </c>
      <c r="E57" s="5">
        <v>-9152680994</v>
      </c>
      <c r="F57" s="5">
        <v>-9079156918</v>
      </c>
      <c r="G57" s="5">
        <v>-24118931601</v>
      </c>
      <c r="I57" s="5">
        <v>-53676493102</v>
      </c>
      <c r="J57" s="5">
        <v>-18780000967</v>
      </c>
      <c r="K57" s="5">
        <v>-19920750911</v>
      </c>
      <c r="L57" s="5">
        <v>-19945615089</v>
      </c>
      <c r="M57" s="5">
        <v>-39674840627</v>
      </c>
      <c r="N57" s="5">
        <v>-11117048856</v>
      </c>
      <c r="O57" s="5">
        <v>-10072618762</v>
      </c>
    </row>
    <row r="58" spans="2:15" ht="15.5" x14ac:dyDescent="0.35">
      <c r="C58" t="s">
        <v>77</v>
      </c>
      <c r="G58" s="5">
        <v>-397040280</v>
      </c>
      <c r="I58" s="5">
        <v>-397040280</v>
      </c>
      <c r="J58" s="5">
        <v>21887580</v>
      </c>
      <c r="K58" s="5">
        <v>287458860</v>
      </c>
      <c r="L58" s="5">
        <v>-247226250</v>
      </c>
      <c r="M58" s="5">
        <v>131204000</v>
      </c>
      <c r="N58" s="5">
        <v>15780000</v>
      </c>
      <c r="O58" s="5">
        <v>2178000</v>
      </c>
    </row>
    <row r="59" spans="2:15" ht="15.5" x14ac:dyDescent="0.35">
      <c r="C59" t="s">
        <v>78</v>
      </c>
      <c r="D59" s="5">
        <v>-51086302132</v>
      </c>
      <c r="E59" s="5">
        <v>-35219049477</v>
      </c>
      <c r="F59" s="5">
        <v>-31790852923</v>
      </c>
      <c r="G59" s="5">
        <v>-48943753378</v>
      </c>
      <c r="I59" s="5">
        <v>68951318267</v>
      </c>
      <c r="J59" s="5">
        <v>-156178056911</v>
      </c>
      <c r="K59" s="5">
        <v>-91503235488</v>
      </c>
      <c r="L59" s="5">
        <v>16273986385</v>
      </c>
      <c r="M59" s="5">
        <v>41273654832</v>
      </c>
      <c r="N59" s="5">
        <v>33359081743</v>
      </c>
      <c r="O59" s="5">
        <v>-10402378913</v>
      </c>
    </row>
    <row r="60" spans="2:15" ht="15.5" x14ac:dyDescent="0.35">
      <c r="C60" t="s">
        <v>79</v>
      </c>
      <c r="D60" s="5">
        <v>-2175544690</v>
      </c>
      <c r="E60" s="5">
        <v>-2238182871</v>
      </c>
      <c r="F60" s="5">
        <v>-4845834010</v>
      </c>
      <c r="G60" s="5">
        <v>-7159172578</v>
      </c>
      <c r="I60" s="5">
        <v>-31257290623</v>
      </c>
      <c r="J60" s="5">
        <v>-9104553830</v>
      </c>
      <c r="K60" s="5">
        <v>-14610718945</v>
      </c>
      <c r="L60" s="5">
        <v>-9815052877</v>
      </c>
      <c r="M60" s="5">
        <v>-10075935938</v>
      </c>
      <c r="N60" s="5">
        <v>-1022706074</v>
      </c>
      <c r="O60" s="5">
        <v>-305748503</v>
      </c>
    </row>
    <row r="61" spans="2:15" ht="15.5" x14ac:dyDescent="0.35">
      <c r="C61" t="s">
        <v>26</v>
      </c>
      <c r="D61" s="5">
        <v>-2175544690</v>
      </c>
    </row>
    <row r="62" spans="2:15" ht="15.5" x14ac:dyDescent="0.35">
      <c r="C62" t="s">
        <v>82</v>
      </c>
      <c r="D62" s="5">
        <v>-2175544690</v>
      </c>
      <c r="E62" s="5">
        <v>-2238182871</v>
      </c>
      <c r="F62" s="5">
        <v>-4845834010</v>
      </c>
      <c r="G62" s="5">
        <v>-7159172578</v>
      </c>
      <c r="I62" s="5">
        <v>-31257290623</v>
      </c>
      <c r="J62" s="5">
        <v>-9104553830</v>
      </c>
      <c r="K62" s="5">
        <v>-14610718945</v>
      </c>
      <c r="L62" s="5">
        <v>-9815052877</v>
      </c>
      <c r="M62" s="5">
        <v>-10075935938</v>
      </c>
      <c r="N62" s="5">
        <v>-1022706074</v>
      </c>
      <c r="O62" s="5">
        <v>-305748503</v>
      </c>
    </row>
    <row r="63" spans="2:15" ht="15.5" x14ac:dyDescent="0.35">
      <c r="C63" t="s">
        <v>28</v>
      </c>
      <c r="D63" s="5">
        <v>-53261846822</v>
      </c>
      <c r="E63" s="5">
        <v>-37457232348</v>
      </c>
      <c r="F63" s="5">
        <v>-36636686933</v>
      </c>
      <c r="G63" s="5">
        <v>-56102925956</v>
      </c>
      <c r="I63" s="5">
        <v>37694027644</v>
      </c>
      <c r="J63" s="5">
        <v>-165282610741</v>
      </c>
      <c r="K63" s="5">
        <v>-106113954433</v>
      </c>
      <c r="L63" s="5">
        <v>6458933508</v>
      </c>
      <c r="M63" s="5">
        <v>31197718894</v>
      </c>
      <c r="N63" s="5">
        <v>32336375669</v>
      </c>
      <c r="O63" s="5">
        <v>-10708127416</v>
      </c>
    </row>
    <row r="64" spans="2:15" ht="15.5" x14ac:dyDescent="0.35">
      <c r="C64" t="s">
        <v>27</v>
      </c>
      <c r="G64" s="5">
        <v>1334025896</v>
      </c>
      <c r="I64" s="5">
        <v>1334025896</v>
      </c>
      <c r="J64" s="5">
        <v>-81962100</v>
      </c>
      <c r="K64" s="5">
        <v>-174735880</v>
      </c>
      <c r="L64" s="5">
        <v>-3711798500</v>
      </c>
      <c r="M64" s="5">
        <v>-8896313250</v>
      </c>
      <c r="N64" s="5">
        <v>-8336384368</v>
      </c>
      <c r="O64" s="5">
        <v>-18044115012</v>
      </c>
    </row>
    <row r="65" spans="2:15" ht="15.5" x14ac:dyDescent="0.35">
      <c r="C65" t="s">
        <v>83</v>
      </c>
      <c r="D65" s="5">
        <v>-53261846822</v>
      </c>
      <c r="E65" s="5">
        <v>-37457232348</v>
      </c>
      <c r="F65" s="5">
        <v>-36636686933</v>
      </c>
      <c r="G65" s="5">
        <v>-54768900060</v>
      </c>
      <c r="I65" s="5">
        <v>39028053540</v>
      </c>
      <c r="J65" s="5">
        <v>-165364572841</v>
      </c>
      <c r="K65" s="5">
        <v>-106288690313</v>
      </c>
      <c r="L65" s="5">
        <v>2747135008</v>
      </c>
      <c r="M65" s="5">
        <v>22301405644</v>
      </c>
      <c r="N65" s="5">
        <v>23999991301</v>
      </c>
      <c r="O65" s="5">
        <v>-28752242428</v>
      </c>
    </row>
    <row r="66" spans="2:15" ht="15.5" x14ac:dyDescent="0.35">
      <c r="C66" t="s">
        <v>84</v>
      </c>
      <c r="G66" s="5">
        <v>-397040280</v>
      </c>
      <c r="I66" s="5">
        <v>-397040280</v>
      </c>
      <c r="J66" s="5">
        <v>21887580</v>
      </c>
      <c r="K66" s="5">
        <v>287458860</v>
      </c>
      <c r="L66" s="5">
        <v>-247226250</v>
      </c>
      <c r="M66" s="5">
        <v>131204000</v>
      </c>
      <c r="N66" s="5">
        <v>15780000</v>
      </c>
      <c r="O66" s="5">
        <v>2178000</v>
      </c>
    </row>
    <row r="67" spans="2:15" ht="15.5" x14ac:dyDescent="0.35">
      <c r="C67" t="s">
        <v>337</v>
      </c>
      <c r="G67" s="5">
        <v>-397040280</v>
      </c>
      <c r="I67" s="5">
        <v>-397040280</v>
      </c>
      <c r="J67" s="5">
        <v>21887580</v>
      </c>
      <c r="K67" s="5">
        <v>287458860</v>
      </c>
      <c r="L67" s="5">
        <v>-247226250</v>
      </c>
      <c r="M67" s="5">
        <v>131204000</v>
      </c>
      <c r="N67" s="5">
        <v>15780000</v>
      </c>
      <c r="O67" s="5">
        <v>2178000</v>
      </c>
    </row>
    <row r="68" spans="2:15" ht="15.5" x14ac:dyDescent="0.35">
      <c r="C68" t="s">
        <v>85</v>
      </c>
      <c r="D68" s="5">
        <v>-53261846822</v>
      </c>
      <c r="E68" s="5">
        <v>-37457232348</v>
      </c>
      <c r="F68" s="5">
        <v>-36636686933</v>
      </c>
      <c r="G68" s="5">
        <v>-55165940340</v>
      </c>
      <c r="I68" s="5">
        <v>38631013260</v>
      </c>
      <c r="J68" s="5">
        <v>-165342685261</v>
      </c>
      <c r="K68" s="5">
        <v>-106001231453</v>
      </c>
      <c r="L68" s="5">
        <v>2499908758</v>
      </c>
      <c r="M68" s="5">
        <v>22432609644</v>
      </c>
      <c r="N68" s="5">
        <v>24015771301</v>
      </c>
      <c r="O68" s="5">
        <v>-28750064428</v>
      </c>
    </row>
    <row r="69" spans="2:15" ht="15.5" x14ac:dyDescent="0.35">
      <c r="C69" t="s">
        <v>86</v>
      </c>
      <c r="D69" s="5">
        <v>-53261846822</v>
      </c>
      <c r="E69" s="5">
        <v>-37457232348</v>
      </c>
      <c r="F69" s="5">
        <v>-36636686933</v>
      </c>
      <c r="G69" s="5">
        <v>-54768900060</v>
      </c>
      <c r="I69" s="5">
        <v>39028053540</v>
      </c>
      <c r="J69" s="5">
        <v>-165364572841</v>
      </c>
      <c r="K69" s="5">
        <v>-106288690313</v>
      </c>
      <c r="L69" s="5">
        <v>2747135008</v>
      </c>
      <c r="M69" s="5">
        <v>22301405644</v>
      </c>
      <c r="N69" s="5">
        <v>23999991301</v>
      </c>
      <c r="O69" s="5">
        <v>-28752242428</v>
      </c>
    </row>
    <row r="70" spans="2:15" ht="15.5" x14ac:dyDescent="0.35">
      <c r="C70" t="s">
        <v>7</v>
      </c>
      <c r="D70" s="5">
        <v>-53261725821</v>
      </c>
      <c r="E70" s="5">
        <v>-37457147442</v>
      </c>
      <c r="F70" s="5">
        <v>-36636605330</v>
      </c>
      <c r="G70" s="5">
        <v>-55163983134</v>
      </c>
      <c r="I70" s="5">
        <v>38632745635</v>
      </c>
      <c r="J70" s="5">
        <v>-165341436587</v>
      </c>
      <c r="K70" s="5">
        <v>-106000936232</v>
      </c>
      <c r="L70" s="5">
        <v>2499924188</v>
      </c>
      <c r="M70" s="5">
        <v>22432326927</v>
      </c>
      <c r="N70" s="5">
        <v>24015684230</v>
      </c>
      <c r="O70" s="5">
        <v>-27839653873</v>
      </c>
    </row>
    <row r="71" spans="2:15" ht="15.5" x14ac:dyDescent="0.35">
      <c r="C71" t="s">
        <v>87</v>
      </c>
      <c r="D71" s="5">
        <v>-121001</v>
      </c>
      <c r="E71" s="5">
        <v>-84906</v>
      </c>
      <c r="F71" s="5">
        <v>-81603</v>
      </c>
      <c r="G71" s="5">
        <v>-1957206</v>
      </c>
      <c r="I71" s="5">
        <v>-1732375</v>
      </c>
      <c r="J71" s="5">
        <v>-1248674</v>
      </c>
      <c r="K71" s="5">
        <v>-295221</v>
      </c>
      <c r="L71" s="5">
        <v>-15430</v>
      </c>
      <c r="M71" s="5">
        <v>282717</v>
      </c>
      <c r="N71" s="5">
        <v>87071</v>
      </c>
      <c r="O71" s="5">
        <v>-910410555</v>
      </c>
    </row>
    <row r="72" spans="2:15" ht="15.5" x14ac:dyDescent="0.35">
      <c r="C72" t="s">
        <v>88</v>
      </c>
      <c r="D72" s="5">
        <v>-53261846822</v>
      </c>
      <c r="E72" s="5">
        <v>-37457232348</v>
      </c>
      <c r="F72" s="5">
        <v>-36636686933</v>
      </c>
      <c r="G72" s="5">
        <v>-54768900060</v>
      </c>
      <c r="I72" s="5">
        <v>39028053540</v>
      </c>
      <c r="J72" s="5">
        <v>-165364572841</v>
      </c>
      <c r="K72" s="5">
        <v>-106288690313</v>
      </c>
      <c r="L72" s="5">
        <v>2747135008</v>
      </c>
      <c r="M72" s="5">
        <v>22301405644</v>
      </c>
      <c r="N72" s="5">
        <v>23999991301</v>
      </c>
      <c r="O72" s="5">
        <v>-28752242428</v>
      </c>
    </row>
    <row r="73" spans="2:15" ht="15.5" x14ac:dyDescent="0.35">
      <c r="C73" t="s">
        <v>89</v>
      </c>
      <c r="D73" s="5">
        <v>-53261846822</v>
      </c>
      <c r="E73" s="5">
        <v>-37457232348</v>
      </c>
      <c r="F73" s="5">
        <v>-36636686933</v>
      </c>
      <c r="G73" s="5">
        <v>-55165940340</v>
      </c>
      <c r="I73" s="5">
        <v>38631013260</v>
      </c>
      <c r="J73" s="5">
        <v>-165342685261</v>
      </c>
      <c r="K73" s="5">
        <v>-106001231453</v>
      </c>
      <c r="L73" s="5">
        <v>2499908758</v>
      </c>
      <c r="M73" s="5">
        <v>22432609644</v>
      </c>
      <c r="N73" s="5">
        <v>24015771301</v>
      </c>
      <c r="O73" s="5">
        <v>-28750064428</v>
      </c>
    </row>
    <row r="74" spans="2:15" ht="15.5" x14ac:dyDescent="0.35">
      <c r="C74" t="s">
        <v>90</v>
      </c>
      <c r="D74" s="5">
        <v>-53261846822</v>
      </c>
      <c r="E74" s="5">
        <v>-37457232348</v>
      </c>
      <c r="F74" s="5">
        <v>-36636686933</v>
      </c>
      <c r="G74" s="5">
        <v>-55165940340</v>
      </c>
      <c r="I74" s="5">
        <v>38631013260</v>
      </c>
      <c r="J74" s="5">
        <v>-165342685261</v>
      </c>
      <c r="K74" s="5">
        <v>-106001231453</v>
      </c>
      <c r="L74" s="5">
        <v>2499908758</v>
      </c>
      <c r="M74" s="5">
        <v>22432609644</v>
      </c>
      <c r="N74" s="5">
        <v>24015771301</v>
      </c>
      <c r="O74" s="5">
        <v>-28750064428</v>
      </c>
    </row>
    <row r="76" spans="2:15" ht="15.5" x14ac:dyDescent="0.35">
      <c r="B76" t="s">
        <v>91</v>
      </c>
      <c r="C76" t="s">
        <v>92</v>
      </c>
    </row>
    <row r="77" spans="2:15" ht="15.5" x14ac:dyDescent="0.35">
      <c r="C77" t="s">
        <v>93</v>
      </c>
    </row>
    <row r="78" spans="2:15" ht="15.5" x14ac:dyDescent="0.35">
      <c r="C78" t="s">
        <v>19</v>
      </c>
      <c r="D78" s="5">
        <v>958252480</v>
      </c>
      <c r="E78" s="5">
        <v>1267000984</v>
      </c>
      <c r="F78" s="5">
        <v>6428613087</v>
      </c>
      <c r="G78" s="5">
        <v>15314049786</v>
      </c>
      <c r="I78" s="5">
        <v>15314049786</v>
      </c>
      <c r="J78" s="5">
        <v>1942543427</v>
      </c>
      <c r="K78" s="5">
        <v>1799602710</v>
      </c>
      <c r="L78" s="5">
        <v>47887586139</v>
      </c>
      <c r="M78" s="5">
        <v>43115884677</v>
      </c>
      <c r="N78" s="5">
        <v>15561649758</v>
      </c>
      <c r="O78" s="5">
        <v>12287000000</v>
      </c>
    </row>
    <row r="79" spans="2:15" ht="15.5" x14ac:dyDescent="0.35">
      <c r="C79" t="s">
        <v>94</v>
      </c>
      <c r="D79" s="5">
        <v>43498723441</v>
      </c>
      <c r="E79" s="5">
        <v>38353816913</v>
      </c>
      <c r="F79" s="5">
        <v>35746572394</v>
      </c>
      <c r="G79" s="5">
        <v>35746572394</v>
      </c>
      <c r="I79" s="5">
        <v>35746572394</v>
      </c>
      <c r="J79" s="5">
        <v>8162501632</v>
      </c>
      <c r="K79" s="5">
        <v>174123284</v>
      </c>
      <c r="L79" s="5">
        <v>33949294151</v>
      </c>
      <c r="M79" s="5">
        <v>19397942994</v>
      </c>
      <c r="N79" s="5">
        <v>10185575829</v>
      </c>
    </row>
    <row r="80" spans="2:15" ht="15.5" x14ac:dyDescent="0.35">
      <c r="C80" t="s">
        <v>283</v>
      </c>
      <c r="D80" s="5">
        <v>23309302752</v>
      </c>
      <c r="E80" s="5">
        <v>14382530692</v>
      </c>
      <c r="F80" s="5">
        <v>24645732521</v>
      </c>
      <c r="G80" s="5">
        <v>26979898759</v>
      </c>
      <c r="I80" s="5">
        <v>26979898759</v>
      </c>
      <c r="J80" s="5">
        <v>31577220230</v>
      </c>
      <c r="K80" s="5">
        <v>85465744420</v>
      </c>
      <c r="L80" s="5">
        <v>104341254911</v>
      </c>
      <c r="M80" s="5">
        <v>42176758791</v>
      </c>
    </row>
    <row r="81" spans="3:15" ht="15.5" x14ac:dyDescent="0.35">
      <c r="C81" t="s">
        <v>282</v>
      </c>
      <c r="D81" s="5">
        <v>8606535685</v>
      </c>
      <c r="F81" s="5">
        <v>8606535685</v>
      </c>
      <c r="G81" s="5">
        <v>2550898192</v>
      </c>
      <c r="I81" s="5">
        <v>2550898192</v>
      </c>
      <c r="J81" s="5">
        <v>18619059244</v>
      </c>
      <c r="K81" s="5">
        <v>22742307939</v>
      </c>
    </row>
    <row r="82" spans="3:15" ht="15.5" x14ac:dyDescent="0.35">
      <c r="C82" t="s">
        <v>284</v>
      </c>
      <c r="D82" s="5">
        <v>43498723441</v>
      </c>
      <c r="E82" s="5">
        <v>38353816913</v>
      </c>
      <c r="F82" s="5">
        <v>35746572394</v>
      </c>
      <c r="G82" s="5">
        <v>35746572394</v>
      </c>
      <c r="I82" s="5">
        <v>35746572394</v>
      </c>
      <c r="J82" s="5">
        <v>8162501632</v>
      </c>
      <c r="K82" s="5">
        <v>174123284</v>
      </c>
      <c r="L82" s="5">
        <v>33949294151</v>
      </c>
      <c r="M82" s="5">
        <v>19397942994</v>
      </c>
      <c r="N82" s="5">
        <v>10185575829</v>
      </c>
    </row>
    <row r="83" spans="3:15" ht="15.5" x14ac:dyDescent="0.35">
      <c r="C83" t="s">
        <v>95</v>
      </c>
      <c r="D83" s="5">
        <v>82648746751</v>
      </c>
      <c r="E83" s="5">
        <v>82603588899</v>
      </c>
      <c r="F83" s="5">
        <v>82587178249</v>
      </c>
      <c r="G83" s="5">
        <v>83062411811</v>
      </c>
      <c r="I83" s="5">
        <v>83062411811</v>
      </c>
      <c r="J83" s="5">
        <v>13722562551</v>
      </c>
      <c r="K83" s="5">
        <v>12748685865</v>
      </c>
      <c r="L83" s="5">
        <v>17546295723</v>
      </c>
      <c r="M83" s="5">
        <v>7600214350</v>
      </c>
      <c r="N83" s="5">
        <v>2412286988</v>
      </c>
      <c r="O83" s="5">
        <v>2269000000</v>
      </c>
    </row>
    <row r="84" spans="3:15" ht="15.5" x14ac:dyDescent="0.35">
      <c r="C84" t="s">
        <v>285</v>
      </c>
      <c r="D84" s="5">
        <v>82648746751</v>
      </c>
      <c r="E84" s="5">
        <v>82603588899</v>
      </c>
      <c r="F84" s="5">
        <v>82587178249</v>
      </c>
      <c r="G84" s="5">
        <v>83062411811</v>
      </c>
      <c r="I84" s="5">
        <v>83062411811</v>
      </c>
      <c r="J84" s="5">
        <v>13722562551</v>
      </c>
      <c r="K84" s="5">
        <v>12748685865</v>
      </c>
      <c r="L84" s="5">
        <v>17546295723</v>
      </c>
      <c r="M84" s="5">
        <v>7600214350</v>
      </c>
      <c r="N84" s="5">
        <v>2412286988</v>
      </c>
      <c r="O84" s="5">
        <v>2269000000</v>
      </c>
    </row>
    <row r="85" spans="3:15" ht="15.5" x14ac:dyDescent="0.35">
      <c r="C85" t="s">
        <v>96</v>
      </c>
      <c r="D85" s="5">
        <v>54695203439</v>
      </c>
      <c r="E85" s="5">
        <v>51317280530</v>
      </c>
      <c r="F85" s="5">
        <v>100545150640</v>
      </c>
      <c r="G85" s="5">
        <v>80781536232</v>
      </c>
      <c r="I85" s="5">
        <v>80781536232</v>
      </c>
      <c r="J85" s="5">
        <v>45531001836</v>
      </c>
      <c r="K85" s="5">
        <v>71085046088</v>
      </c>
      <c r="L85" s="5">
        <v>142285417655</v>
      </c>
      <c r="M85" s="5">
        <v>52475087062</v>
      </c>
      <c r="N85" s="5">
        <v>21874946085</v>
      </c>
      <c r="O85" s="5">
        <v>10679000000</v>
      </c>
    </row>
    <row r="86" spans="3:15" ht="15.5" x14ac:dyDescent="0.35">
      <c r="C86" t="s">
        <v>77</v>
      </c>
      <c r="D86" s="5">
        <v>111948525393</v>
      </c>
      <c r="F86" s="5">
        <v>111948525393</v>
      </c>
      <c r="J86" s="5">
        <v>111948525393</v>
      </c>
      <c r="K86" s="5">
        <v>111948525393</v>
      </c>
      <c r="L86" s="5">
        <v>111948525393</v>
      </c>
      <c r="M86" s="5">
        <v>151948525393</v>
      </c>
      <c r="O86" s="5">
        <v>2521000000</v>
      </c>
    </row>
    <row r="87" spans="3:15" ht="15.5" x14ac:dyDescent="0.35">
      <c r="C87" t="s">
        <v>98</v>
      </c>
      <c r="D87" s="5">
        <v>255247878538</v>
      </c>
      <c r="E87" s="5">
        <v>244021873300</v>
      </c>
      <c r="F87" s="5">
        <v>295177106485</v>
      </c>
      <c r="G87" s="5">
        <v>298637575059</v>
      </c>
      <c r="I87" s="5">
        <v>298637575059</v>
      </c>
      <c r="J87" s="5">
        <v>137638370951</v>
      </c>
      <c r="K87" s="5">
        <v>129151338478</v>
      </c>
      <c r="L87" s="5">
        <v>306716957106</v>
      </c>
      <c r="M87" s="5">
        <v>142441185180</v>
      </c>
      <c r="N87" s="5">
        <v>73970579691</v>
      </c>
      <c r="O87" s="5">
        <v>32188000000</v>
      </c>
    </row>
    <row r="88" spans="3:15" ht="15.5" x14ac:dyDescent="0.35">
      <c r="C88" t="s">
        <v>99</v>
      </c>
    </row>
    <row r="89" spans="3:15" ht="15.5" x14ac:dyDescent="0.35">
      <c r="C89" t="s">
        <v>681</v>
      </c>
      <c r="D89" s="5">
        <v>139671941254</v>
      </c>
      <c r="E89" s="5">
        <v>139835278903</v>
      </c>
      <c r="F89" s="5">
        <v>140016526342</v>
      </c>
      <c r="G89" s="5">
        <v>140366058227</v>
      </c>
      <c r="I89" s="5">
        <v>140366058227</v>
      </c>
      <c r="J89" s="5">
        <v>143732082719</v>
      </c>
      <c r="K89" s="5">
        <v>144269580894</v>
      </c>
      <c r="L89" s="5">
        <v>142901927108</v>
      </c>
      <c r="M89" s="5">
        <v>25008640310</v>
      </c>
      <c r="N89" s="5">
        <v>27595440357</v>
      </c>
      <c r="O89" s="5">
        <v>29912000000</v>
      </c>
    </row>
    <row r="90" spans="3:15" ht="15.5" x14ac:dyDescent="0.35">
      <c r="C90" t="s">
        <v>874</v>
      </c>
      <c r="D90" s="5">
        <v>85547390703</v>
      </c>
      <c r="E90" s="5">
        <v>85547390703</v>
      </c>
      <c r="F90" s="5">
        <v>85547390703</v>
      </c>
      <c r="G90" s="5">
        <v>84703068331</v>
      </c>
      <c r="I90" s="5">
        <v>84703068331</v>
      </c>
      <c r="J90" s="5">
        <v>85439544631</v>
      </c>
      <c r="K90" s="5">
        <v>101047551269</v>
      </c>
      <c r="L90" s="5">
        <v>83368602118</v>
      </c>
      <c r="M90" s="5">
        <v>134660348312</v>
      </c>
      <c r="N90" s="5">
        <v>119867302212</v>
      </c>
      <c r="O90" s="5">
        <v>37712000000</v>
      </c>
    </row>
    <row r="91" spans="3:15" ht="15.5" x14ac:dyDescent="0.35">
      <c r="C91" t="s">
        <v>101</v>
      </c>
      <c r="D91" s="5">
        <v>120766235187</v>
      </c>
      <c r="E91" s="5">
        <v>123665254400</v>
      </c>
      <c r="F91" s="5">
        <v>126531463274</v>
      </c>
      <c r="G91" s="5">
        <v>129125317972</v>
      </c>
      <c r="I91" s="5">
        <v>129125317972</v>
      </c>
      <c r="J91" s="5">
        <v>133811169833</v>
      </c>
      <c r="K91" s="5">
        <v>301176888285</v>
      </c>
      <c r="L91" s="5">
        <v>314766491994</v>
      </c>
      <c r="M91" s="5">
        <v>218452237142</v>
      </c>
      <c r="N91" s="5">
        <v>124163136971</v>
      </c>
      <c r="O91" s="5">
        <v>81136000000</v>
      </c>
    </row>
    <row r="92" spans="3:15" ht="15.5" x14ac:dyDescent="0.35">
      <c r="C92" t="s">
        <v>287</v>
      </c>
      <c r="D92" s="5">
        <v>3051550737</v>
      </c>
      <c r="E92" s="5">
        <v>3051550737</v>
      </c>
      <c r="F92" s="5">
        <v>3051550737</v>
      </c>
      <c r="G92" s="5">
        <v>3051550737</v>
      </c>
      <c r="I92" s="5">
        <v>3051550737</v>
      </c>
      <c r="J92" s="5">
        <v>1605539121</v>
      </c>
      <c r="K92" s="5">
        <v>1827315307</v>
      </c>
      <c r="L92" s="5">
        <v>2083129327</v>
      </c>
      <c r="M92" s="5">
        <v>1658575827</v>
      </c>
      <c r="N92" s="5">
        <v>1724483331</v>
      </c>
      <c r="O92" s="5">
        <v>5495000000</v>
      </c>
    </row>
    <row r="93" spans="3:15" ht="15.5" x14ac:dyDescent="0.35">
      <c r="C93" t="s">
        <v>103</v>
      </c>
      <c r="D93" s="5">
        <v>375323445394</v>
      </c>
      <c r="E93" s="5">
        <v>383649014478</v>
      </c>
      <c r="F93" s="5">
        <v>392264043011</v>
      </c>
      <c r="G93" s="5">
        <v>400470641813</v>
      </c>
      <c r="I93" s="5">
        <v>400470641813</v>
      </c>
      <c r="J93" s="5">
        <v>385887710846</v>
      </c>
      <c r="K93" s="5">
        <v>570123210297</v>
      </c>
      <c r="L93" s="5">
        <v>564922025089</v>
      </c>
      <c r="M93" s="5">
        <v>394426530557</v>
      </c>
      <c r="N93" s="5">
        <v>291988766437</v>
      </c>
      <c r="O93" s="5">
        <v>163472000000</v>
      </c>
    </row>
    <row r="94" spans="3:15" ht="15.5" x14ac:dyDescent="0.35">
      <c r="C94" t="s">
        <v>104</v>
      </c>
      <c r="D94" s="5">
        <v>630571323932</v>
      </c>
      <c r="E94" s="5">
        <v>627670887778</v>
      </c>
      <c r="F94" s="5">
        <v>687441149496</v>
      </c>
      <c r="G94" s="5">
        <v>699108216872</v>
      </c>
      <c r="I94" s="5">
        <v>699108216872</v>
      </c>
      <c r="J94" s="5">
        <v>523526081797</v>
      </c>
      <c r="K94" s="5">
        <v>699274548775</v>
      </c>
      <c r="L94" s="5">
        <v>871638982195</v>
      </c>
      <c r="M94" s="5">
        <v>536867715737</v>
      </c>
      <c r="N94" s="5">
        <v>365959346128</v>
      </c>
      <c r="O94" s="5">
        <v>195660000000</v>
      </c>
    </row>
    <row r="95" spans="3:15" ht="15.5" x14ac:dyDescent="0.35">
      <c r="C95" t="s">
        <v>105</v>
      </c>
    </row>
    <row r="96" spans="3:15" ht="15.5" x14ac:dyDescent="0.35">
      <c r="C96" t="s">
        <v>106</v>
      </c>
    </row>
    <row r="97" spans="3:15" ht="15.5" x14ac:dyDescent="0.35">
      <c r="C97" t="s">
        <v>107</v>
      </c>
      <c r="D97" s="5">
        <v>440509412999</v>
      </c>
      <c r="E97" s="5">
        <v>389262636540</v>
      </c>
      <c r="F97" s="5">
        <v>254594461069</v>
      </c>
      <c r="G97" s="5">
        <v>349739377160</v>
      </c>
      <c r="I97" s="5">
        <v>349739377160</v>
      </c>
      <c r="J97" s="5">
        <v>261536435845</v>
      </c>
      <c r="K97" s="5">
        <v>223507975633</v>
      </c>
      <c r="L97" s="5">
        <v>228285647191</v>
      </c>
      <c r="M97" s="5">
        <v>182305711934</v>
      </c>
      <c r="N97" s="5">
        <v>212454596953</v>
      </c>
      <c r="O97" s="5">
        <v>236774000000</v>
      </c>
    </row>
    <row r="98" spans="3:15" ht="15.5" x14ac:dyDescent="0.35">
      <c r="C98" t="s">
        <v>112</v>
      </c>
      <c r="D98" s="5">
        <v>52486092896</v>
      </c>
      <c r="E98" s="5">
        <v>51612213537</v>
      </c>
      <c r="F98" s="5">
        <v>36514438858</v>
      </c>
      <c r="G98" s="5">
        <v>4141042238</v>
      </c>
      <c r="I98" s="5">
        <v>4141042238</v>
      </c>
      <c r="J98" s="5">
        <v>64152763418</v>
      </c>
      <c r="K98" s="5">
        <v>57406319750</v>
      </c>
      <c r="L98" s="5">
        <v>26386510000</v>
      </c>
      <c r="M98" s="5">
        <v>15000000000</v>
      </c>
      <c r="N98" s="5">
        <v>50000000000</v>
      </c>
    </row>
    <row r="99" spans="3:15" ht="15.5" x14ac:dyDescent="0.35">
      <c r="C99" t="s">
        <v>108</v>
      </c>
      <c r="D99" s="5">
        <v>60170120000</v>
      </c>
      <c r="E99" s="5">
        <v>59835000000</v>
      </c>
      <c r="F99" s="5">
        <v>59835000000</v>
      </c>
      <c r="G99" s="5">
        <v>20580000000</v>
      </c>
      <c r="I99" s="5">
        <v>20580000000</v>
      </c>
      <c r="J99" s="5">
        <v>139600682276</v>
      </c>
      <c r="K99" s="5">
        <v>131019010816</v>
      </c>
      <c r="L99" s="5">
        <v>131019010816</v>
      </c>
      <c r="M99" s="5">
        <v>72711258615</v>
      </c>
      <c r="N99" s="5">
        <v>106431620527</v>
      </c>
    </row>
    <row r="100" spans="3:15" ht="15.5" x14ac:dyDescent="0.35">
      <c r="C100" t="s">
        <v>289</v>
      </c>
      <c r="D100" s="5">
        <v>60170120000</v>
      </c>
      <c r="E100" s="5">
        <v>59835000000</v>
      </c>
      <c r="F100" s="5">
        <v>59835000000</v>
      </c>
      <c r="G100" s="5">
        <v>20580000000</v>
      </c>
      <c r="I100" s="5">
        <v>20580000000</v>
      </c>
      <c r="J100" s="5">
        <v>139600682276</v>
      </c>
      <c r="K100" s="5">
        <v>131019010816</v>
      </c>
      <c r="L100" s="5">
        <v>131019010816</v>
      </c>
      <c r="M100" s="5">
        <v>72711258615</v>
      </c>
      <c r="N100" s="5">
        <v>106431620527</v>
      </c>
    </row>
    <row r="101" spans="3:15" ht="15.5" x14ac:dyDescent="0.35">
      <c r="C101" t="s">
        <v>109</v>
      </c>
    </row>
    <row r="102" spans="3:15" ht="15.5" x14ac:dyDescent="0.35">
      <c r="C102" t="s">
        <v>290</v>
      </c>
      <c r="D102" s="5">
        <v>31915838437</v>
      </c>
      <c r="E102" s="5">
        <v>14382530692</v>
      </c>
      <c r="F102" s="5">
        <v>33252268206</v>
      </c>
      <c r="G102" s="5">
        <v>29530796951</v>
      </c>
      <c r="I102" s="5">
        <v>29530796951</v>
      </c>
      <c r="J102" s="5">
        <v>50196279474</v>
      </c>
      <c r="K102" s="5">
        <v>108208052359</v>
      </c>
      <c r="L102" s="5">
        <v>104341254911</v>
      </c>
      <c r="M102" s="5">
        <v>42176758791</v>
      </c>
    </row>
    <row r="103" spans="3:15" ht="15.5" x14ac:dyDescent="0.35">
      <c r="C103" t="s">
        <v>118</v>
      </c>
      <c r="D103" s="5">
        <v>8371207846</v>
      </c>
      <c r="E103" s="5">
        <v>17655921866</v>
      </c>
      <c r="F103" s="5">
        <v>8164509813</v>
      </c>
      <c r="G103" s="5">
        <v>10966251283</v>
      </c>
      <c r="I103" s="5">
        <v>10966251283</v>
      </c>
      <c r="J103" s="5">
        <v>10600596163</v>
      </c>
      <c r="K103" s="5">
        <v>29646371599</v>
      </c>
      <c r="L103" s="5">
        <v>16302754126</v>
      </c>
      <c r="M103" s="5">
        <v>6352754126</v>
      </c>
      <c r="N103" s="5">
        <v>6380254127</v>
      </c>
      <c r="O103" s="5">
        <v>6353000000</v>
      </c>
    </row>
    <row r="104" spans="3:15" ht="15.5" x14ac:dyDescent="0.35">
      <c r="C104" t="s">
        <v>1010</v>
      </c>
      <c r="D104" s="5">
        <v>143389881929</v>
      </c>
      <c r="F104" s="5">
        <v>143389881929</v>
      </c>
      <c r="G104" s="5">
        <v>143389881929</v>
      </c>
      <c r="I104" s="5">
        <v>143389881929</v>
      </c>
    </row>
    <row r="105" spans="3:15" ht="15.5" x14ac:dyDescent="0.35">
      <c r="C105" t="s">
        <v>111</v>
      </c>
      <c r="D105" s="5">
        <v>5521211982</v>
      </c>
      <c r="E105" s="5">
        <v>5091493356</v>
      </c>
      <c r="F105" s="5">
        <v>5091493356</v>
      </c>
      <c r="G105" s="5">
        <v>5091493351</v>
      </c>
      <c r="I105" s="5">
        <v>5091493351</v>
      </c>
      <c r="J105" s="5">
        <v>1557439227</v>
      </c>
      <c r="K105" s="5">
        <v>940242000</v>
      </c>
      <c r="L105" s="5">
        <v>157271478</v>
      </c>
      <c r="M105" s="5">
        <v>396943478</v>
      </c>
      <c r="N105" s="5">
        <v>4876943478</v>
      </c>
      <c r="O105" s="5">
        <v>403000000</v>
      </c>
    </row>
    <row r="106" spans="3:15" ht="15.5" x14ac:dyDescent="0.35">
      <c r="C106" t="s">
        <v>404</v>
      </c>
      <c r="D106" s="5">
        <v>86195001985</v>
      </c>
      <c r="E106" s="5">
        <v>90071999832</v>
      </c>
      <c r="F106" s="5">
        <v>111505985282</v>
      </c>
      <c r="G106" s="5">
        <v>158119490252</v>
      </c>
      <c r="I106" s="5">
        <v>158119490252</v>
      </c>
      <c r="J106" s="5">
        <v>111945565882</v>
      </c>
      <c r="K106" s="5">
        <v>115484659250</v>
      </c>
      <c r="L106" s="5">
        <v>176482069206</v>
      </c>
      <c r="M106" s="5">
        <v>8030366344</v>
      </c>
      <c r="N106" s="5">
        <v>24535936636</v>
      </c>
    </row>
    <row r="107" spans="3:15" ht="15.5" x14ac:dyDescent="0.35">
      <c r="C107" t="s">
        <v>110</v>
      </c>
      <c r="D107" s="5">
        <v>13761960102</v>
      </c>
      <c r="E107" s="5">
        <v>12728982656</v>
      </c>
      <c r="F107" s="5">
        <v>11982220648</v>
      </c>
      <c r="G107" s="5">
        <v>12379517376</v>
      </c>
      <c r="I107" s="5">
        <v>12379517376</v>
      </c>
      <c r="J107" s="5">
        <v>12300490271</v>
      </c>
      <c r="K107" s="5">
        <v>8933971293</v>
      </c>
      <c r="L107" s="5">
        <v>1629358364</v>
      </c>
      <c r="M107" s="5">
        <v>7980342704</v>
      </c>
      <c r="N107" s="5">
        <v>3408090410</v>
      </c>
      <c r="O107" s="5">
        <v>1241000000</v>
      </c>
    </row>
    <row r="108" spans="3:15" ht="15.5" x14ac:dyDescent="0.35">
      <c r="C108" t="s">
        <v>116</v>
      </c>
      <c r="D108" s="5">
        <v>356800926635</v>
      </c>
      <c r="E108" s="5">
        <v>351885420119</v>
      </c>
      <c r="F108" s="5">
        <v>508866624960</v>
      </c>
      <c r="G108" s="5">
        <v>388752089311</v>
      </c>
      <c r="I108" s="5">
        <v>388752089311</v>
      </c>
      <c r="J108" s="5">
        <v>340003908811</v>
      </c>
      <c r="K108" s="5">
        <v>388391484073</v>
      </c>
      <c r="L108" s="5">
        <v>449977014482</v>
      </c>
      <c r="M108" s="5">
        <v>163683729035</v>
      </c>
      <c r="N108" s="5">
        <v>138342976144</v>
      </c>
      <c r="O108" s="5">
        <v>6291000000</v>
      </c>
    </row>
    <row r="109" spans="3:15" ht="15.5" x14ac:dyDescent="0.35">
      <c r="C109" t="s">
        <v>117</v>
      </c>
      <c r="D109" s="5">
        <v>356800926635</v>
      </c>
      <c r="E109" s="5">
        <v>351885420119</v>
      </c>
      <c r="F109" s="5">
        <v>508866624960</v>
      </c>
      <c r="G109" s="5">
        <v>388752089311</v>
      </c>
      <c r="I109" s="5">
        <v>388752089311</v>
      </c>
      <c r="J109" s="5">
        <v>340003908811</v>
      </c>
      <c r="K109" s="5">
        <v>388391484073</v>
      </c>
      <c r="L109" s="5">
        <v>449977014482</v>
      </c>
      <c r="M109" s="5">
        <v>163683729035</v>
      </c>
      <c r="N109" s="5">
        <v>138342976144</v>
      </c>
      <c r="O109" s="5">
        <v>6291000000</v>
      </c>
    </row>
    <row r="110" spans="3:15" ht="15.5" x14ac:dyDescent="0.35">
      <c r="C110" t="s">
        <v>1011</v>
      </c>
      <c r="E110" s="5">
        <v>151996417614</v>
      </c>
    </row>
    <row r="111" spans="3:15" ht="15.5" x14ac:dyDescent="0.35">
      <c r="C111" t="s">
        <v>121</v>
      </c>
      <c r="D111" s="5">
        <v>797310339634</v>
      </c>
      <c r="E111" s="5">
        <v>741148056659</v>
      </c>
      <c r="F111" s="5">
        <v>763461086029</v>
      </c>
      <c r="G111" s="5">
        <v>738491466471</v>
      </c>
      <c r="I111" s="5">
        <v>738491466471</v>
      </c>
      <c r="J111" s="5">
        <v>601540344656</v>
      </c>
      <c r="K111" s="5">
        <v>611899459706</v>
      </c>
      <c r="L111" s="5">
        <v>678262661673</v>
      </c>
      <c r="M111" s="5">
        <v>345989440969</v>
      </c>
      <c r="N111" s="5">
        <v>350797573097</v>
      </c>
      <c r="O111" s="5">
        <v>243065000000</v>
      </c>
    </row>
    <row r="112" spans="3:15" ht="15.5" x14ac:dyDescent="0.35">
      <c r="C112" t="s">
        <v>122</v>
      </c>
    </row>
    <row r="113" spans="2:15" ht="15.5" x14ac:dyDescent="0.35">
      <c r="C113" t="s">
        <v>123</v>
      </c>
      <c r="D113" s="5">
        <v>140000000000</v>
      </c>
      <c r="E113" s="5">
        <v>140000000000</v>
      </c>
      <c r="F113" s="5">
        <v>140000000000</v>
      </c>
      <c r="G113" s="5">
        <v>140000000000</v>
      </c>
      <c r="I113" s="5">
        <v>140000000000</v>
      </c>
      <c r="J113" s="5">
        <v>140000000000</v>
      </c>
      <c r="K113" s="5">
        <v>140000000000</v>
      </c>
      <c r="L113" s="5">
        <v>140000000000</v>
      </c>
      <c r="M113" s="5">
        <v>100000000000</v>
      </c>
      <c r="N113" s="5">
        <v>100000000000</v>
      </c>
      <c r="O113" s="5">
        <v>60000000000</v>
      </c>
    </row>
    <row r="114" spans="2:15" ht="15.5" x14ac:dyDescent="0.35">
      <c r="C114" t="s">
        <v>124</v>
      </c>
      <c r="D114" s="5">
        <v>30578595689</v>
      </c>
      <c r="E114" s="5">
        <v>142527121082</v>
      </c>
      <c r="F114" s="5">
        <v>30578595689</v>
      </c>
      <c r="G114" s="5">
        <v>142527121082</v>
      </c>
      <c r="I114" s="5">
        <v>142527121082</v>
      </c>
      <c r="J114" s="5">
        <v>30578595689</v>
      </c>
      <c r="K114" s="5">
        <v>30625262356</v>
      </c>
      <c r="L114" s="5">
        <v>30625262356</v>
      </c>
      <c r="M114" s="5">
        <v>30625262356</v>
      </c>
      <c r="N114" s="5">
        <v>30625262356</v>
      </c>
      <c r="O114" s="5">
        <v>29553000000</v>
      </c>
    </row>
    <row r="115" spans="2:15" ht="15.5" x14ac:dyDescent="0.35">
      <c r="C115" t="s">
        <v>125</v>
      </c>
      <c r="D115" s="5">
        <v>-449266418598</v>
      </c>
      <c r="E115" s="5">
        <v>-396004692778</v>
      </c>
      <c r="F115" s="5">
        <v>-358547545336</v>
      </c>
      <c r="G115" s="5">
        <v>-321910940005</v>
      </c>
      <c r="I115" s="5">
        <v>-321910940005</v>
      </c>
      <c r="J115" s="5">
        <v>-360543685640</v>
      </c>
      <c r="K115" s="5">
        <v>-195202249053</v>
      </c>
      <c r="L115" s="5">
        <v>-89201312821</v>
      </c>
      <c r="M115" s="5">
        <v>-91701009659</v>
      </c>
      <c r="N115" s="5">
        <v>-114133336586</v>
      </c>
      <c r="O115" s="5">
        <v>-138149000000</v>
      </c>
    </row>
    <row r="116" spans="2:15" ht="15.5" x14ac:dyDescent="0.35">
      <c r="C116" t="s">
        <v>297</v>
      </c>
      <c r="D116" s="5">
        <v>281814</v>
      </c>
      <c r="E116" s="5">
        <v>402815</v>
      </c>
      <c r="F116" s="5">
        <v>487721</v>
      </c>
      <c r="G116" s="5">
        <v>569324</v>
      </c>
      <c r="I116" s="5">
        <v>569324</v>
      </c>
      <c r="J116" s="5">
        <v>2301699</v>
      </c>
      <c r="K116" s="5">
        <v>3550373</v>
      </c>
      <c r="L116" s="5">
        <v>3845594</v>
      </c>
      <c r="M116" s="5">
        <v>5496678</v>
      </c>
      <c r="N116" s="5">
        <v>-1330152739</v>
      </c>
      <c r="O116" s="5">
        <v>-1330000000</v>
      </c>
    </row>
    <row r="117" spans="2:15" ht="15.5" x14ac:dyDescent="0.35">
      <c r="C117" t="s">
        <v>9</v>
      </c>
      <c r="D117" s="5">
        <v>-166739015702</v>
      </c>
      <c r="E117" s="5">
        <v>-113477168881</v>
      </c>
      <c r="F117" s="5">
        <v>-76019936533</v>
      </c>
      <c r="G117" s="5">
        <v>-39383249599</v>
      </c>
      <c r="I117" s="5">
        <v>-39383249599</v>
      </c>
      <c r="J117" s="5">
        <v>-78014262859</v>
      </c>
      <c r="K117" s="5">
        <v>87375089069</v>
      </c>
      <c r="L117" s="5">
        <v>193376320522</v>
      </c>
      <c r="M117" s="5">
        <v>190878274768</v>
      </c>
      <c r="N117" s="5">
        <v>15161773031</v>
      </c>
      <c r="O117" s="5">
        <v>-47405000000</v>
      </c>
    </row>
    <row r="118" spans="2:15" ht="15.5" x14ac:dyDescent="0.35">
      <c r="C118" t="s">
        <v>126</v>
      </c>
      <c r="D118" s="5">
        <v>630571323932</v>
      </c>
      <c r="E118" s="5">
        <v>627670887778</v>
      </c>
      <c r="F118" s="5">
        <v>687441149496</v>
      </c>
      <c r="G118" s="5">
        <v>699108216872</v>
      </c>
      <c r="I118" s="5">
        <v>699108216872</v>
      </c>
      <c r="J118" s="5">
        <v>523526081797</v>
      </c>
      <c r="K118" s="5">
        <v>699274548775</v>
      </c>
      <c r="L118" s="5">
        <v>871638982195</v>
      </c>
      <c r="M118" s="5">
        <v>536867715737</v>
      </c>
      <c r="N118" s="5">
        <v>365959346128</v>
      </c>
      <c r="O118" s="5">
        <v>195660000000</v>
      </c>
    </row>
    <row r="119" spans="2:15" ht="15.5" x14ac:dyDescent="0.35">
      <c r="C119" t="s">
        <v>127</v>
      </c>
      <c r="D119" s="5">
        <v>1400000000</v>
      </c>
      <c r="E119" s="5">
        <v>1400000000</v>
      </c>
      <c r="F119" s="5">
        <v>1400000000</v>
      </c>
      <c r="G119" s="5">
        <v>1400000000</v>
      </c>
      <c r="I119" s="5">
        <v>1400000000</v>
      </c>
      <c r="J119" s="5">
        <v>1400000000</v>
      </c>
      <c r="K119" s="5">
        <v>1400000000</v>
      </c>
      <c r="L119" s="5">
        <v>1400000000</v>
      </c>
      <c r="M119" s="5">
        <v>1000000000</v>
      </c>
      <c r="N119" s="5">
        <v>1000000</v>
      </c>
      <c r="O119" s="5">
        <v>600000</v>
      </c>
    </row>
    <row r="121" spans="2:15" ht="15.5" x14ac:dyDescent="0.35">
      <c r="B121" t="s">
        <v>128</v>
      </c>
      <c r="C121" t="s">
        <v>129</v>
      </c>
      <c r="D121" s="5">
        <v>-63288746641</v>
      </c>
      <c r="E121" s="5">
        <v>-31256108245</v>
      </c>
      <c r="F121" s="5">
        <v>-2378515711</v>
      </c>
      <c r="G121" s="5">
        <v>-72548814168</v>
      </c>
      <c r="I121" s="5">
        <v>-33934427060</v>
      </c>
      <c r="J121" s="5">
        <v>-20237096265</v>
      </c>
      <c r="K121" s="5">
        <v>17895035014</v>
      </c>
      <c r="L121" s="5">
        <v>-37728850376</v>
      </c>
      <c r="M121" s="5">
        <v>1413979899</v>
      </c>
      <c r="N121" s="5">
        <v>73084067411</v>
      </c>
      <c r="O121" s="5">
        <v>39738410312</v>
      </c>
    </row>
    <row r="122" spans="2:15" ht="15.5" x14ac:dyDescent="0.35">
      <c r="C122" t="s">
        <v>298</v>
      </c>
      <c r="D122" s="5">
        <v>14994814520</v>
      </c>
      <c r="E122" s="5">
        <v>75566742280</v>
      </c>
      <c r="F122" s="5">
        <v>43658577000</v>
      </c>
      <c r="G122" s="5">
        <v>147668065342</v>
      </c>
      <c r="I122" s="5">
        <v>513016281837</v>
      </c>
      <c r="J122" s="5">
        <v>46784738801</v>
      </c>
      <c r="K122" s="5">
        <v>183051286608</v>
      </c>
      <c r="L122" s="5">
        <v>263817026518</v>
      </c>
      <c r="M122" s="5">
        <v>326414662449</v>
      </c>
      <c r="N122" s="5">
        <v>209702419422</v>
      </c>
      <c r="O122" s="5">
        <v>79551733081</v>
      </c>
    </row>
    <row r="123" spans="2:15" ht="15.5" x14ac:dyDescent="0.35">
      <c r="C123" t="s">
        <v>300</v>
      </c>
      <c r="D123" s="5">
        <v>-67372809573</v>
      </c>
      <c r="E123" s="5">
        <v>-94068116810</v>
      </c>
      <c r="F123" s="5">
        <v>-30183049150</v>
      </c>
      <c r="G123" s="5">
        <v>256462575660</v>
      </c>
      <c r="I123" s="5">
        <v>-21127101019</v>
      </c>
      <c r="J123" s="5">
        <v>-3424169530</v>
      </c>
      <c r="K123" s="5">
        <v>-22624446333</v>
      </c>
      <c r="L123" s="5">
        <v>-22624446333</v>
      </c>
      <c r="M123" s="5">
        <v>-20372818141</v>
      </c>
      <c r="N123" s="5">
        <v>-11360737181</v>
      </c>
      <c r="O123" s="5">
        <v>-4086328197</v>
      </c>
    </row>
    <row r="124" spans="2:15" ht="15.5" x14ac:dyDescent="0.35">
      <c r="C124" t="s">
        <v>479</v>
      </c>
      <c r="D124" s="5">
        <v>-8652476148</v>
      </c>
      <c r="E124" s="5">
        <v>-2722083750</v>
      </c>
      <c r="F124" s="5">
        <v>-4361933131</v>
      </c>
      <c r="G124" s="5">
        <v>-308984855752</v>
      </c>
      <c r="I124" s="5">
        <v>-332975790393</v>
      </c>
      <c r="J124" s="5">
        <v>-52002455733</v>
      </c>
      <c r="K124" s="5">
        <v>-125420166693</v>
      </c>
      <c r="L124" s="5">
        <v>-265052950559</v>
      </c>
      <c r="M124" s="5">
        <v>-290649093783</v>
      </c>
      <c r="N124" s="5">
        <v>-125622184827</v>
      </c>
      <c r="O124" s="5">
        <v>-35421246068</v>
      </c>
    </row>
    <row r="125" spans="2:15" ht="15.5" x14ac:dyDescent="0.35">
      <c r="C125" t="s">
        <v>1012</v>
      </c>
      <c r="G125" s="5">
        <v>-118335148796</v>
      </c>
      <c r="I125" s="5">
        <v>-118335148796</v>
      </c>
    </row>
    <row r="126" spans="2:15" ht="15.5" x14ac:dyDescent="0.35">
      <c r="C126" t="s">
        <v>879</v>
      </c>
      <c r="G126" s="5">
        <v>-35499705114</v>
      </c>
      <c r="I126" s="5">
        <v>-35499705114</v>
      </c>
    </row>
    <row r="127" spans="2:15" ht="15.5" x14ac:dyDescent="0.35">
      <c r="C127" t="s">
        <v>299</v>
      </c>
      <c r="D127" s="5">
        <v>-4503407538</v>
      </c>
      <c r="E127" s="5">
        <v>-4942030114</v>
      </c>
      <c r="F127" s="5">
        <v>-5078036612</v>
      </c>
      <c r="G127" s="5">
        <v>-18029654411</v>
      </c>
      <c r="I127" s="5">
        <v>-31257290623</v>
      </c>
      <c r="J127" s="5">
        <v>-9104553830</v>
      </c>
      <c r="K127" s="5">
        <v>-14610718945</v>
      </c>
      <c r="L127" s="5">
        <v>-9815052877</v>
      </c>
      <c r="M127" s="5">
        <v>-10075935938</v>
      </c>
      <c r="N127" s="5">
        <v>2540572091</v>
      </c>
      <c r="O127" s="5">
        <v>-305748504</v>
      </c>
    </row>
    <row r="128" spans="2:15" ht="15.5" x14ac:dyDescent="0.35">
      <c r="C128" t="s">
        <v>598</v>
      </c>
      <c r="D128" s="5">
        <v>2245132098</v>
      </c>
      <c r="E128" s="5">
        <v>-5090619851</v>
      </c>
      <c r="F128" s="5">
        <v>-6414073818</v>
      </c>
      <c r="G128" s="5">
        <v>4169908903</v>
      </c>
      <c r="I128" s="5">
        <v>-7755672952</v>
      </c>
      <c r="J128" s="5">
        <v>-2490655973</v>
      </c>
      <c r="K128" s="5">
        <v>-2500919623</v>
      </c>
      <c r="L128" s="5">
        <v>-4053427125</v>
      </c>
      <c r="M128" s="5">
        <v>-3902834688</v>
      </c>
      <c r="N128" s="5">
        <v>-2176002094</v>
      </c>
    </row>
    <row r="129" spans="3:15" ht="15.5" x14ac:dyDescent="0.35">
      <c r="C129" t="s">
        <v>152</v>
      </c>
      <c r="D129" s="5">
        <v>54699586904</v>
      </c>
      <c r="E129" s="5">
        <v>11757432477</v>
      </c>
      <c r="F129" s="5">
        <v>-9450307570</v>
      </c>
      <c r="G129" s="5">
        <v>59472812863</v>
      </c>
      <c r="I129" s="5">
        <v>54104293607</v>
      </c>
      <c r="J129" s="5">
        <v>27321791415</v>
      </c>
      <c r="K129" s="5">
        <v>-24330228591</v>
      </c>
      <c r="L129" s="5">
        <v>232762633820</v>
      </c>
      <c r="M129" s="5">
        <v>139344130220</v>
      </c>
      <c r="N129" s="5">
        <v>53002369501</v>
      </c>
      <c r="O129" s="5">
        <v>-12112119646</v>
      </c>
    </row>
    <row r="130" spans="3:15" ht="15.5" x14ac:dyDescent="0.35">
      <c r="C130" t="s">
        <v>142</v>
      </c>
      <c r="D130" s="5">
        <v>8280411232</v>
      </c>
      <c r="E130" s="5">
        <v>14337063665</v>
      </c>
      <c r="F130" s="5">
        <v>2943386582</v>
      </c>
      <c r="G130" s="5">
        <v>-5868454803</v>
      </c>
      <c r="I130" s="5">
        <v>-6798360188</v>
      </c>
      <c r="J130" s="5">
        <v>-6941754433</v>
      </c>
      <c r="K130" s="5">
        <v>-39652789852</v>
      </c>
      <c r="L130" s="5">
        <v>-190262081982</v>
      </c>
      <c r="M130" s="5">
        <v>-113203875200</v>
      </c>
      <c r="N130" s="5">
        <v>-122812057758</v>
      </c>
      <c r="O130" s="5">
        <v>-23118766870</v>
      </c>
    </row>
    <row r="131" spans="3:15" ht="15.5" x14ac:dyDescent="0.35">
      <c r="C131" t="s">
        <v>151</v>
      </c>
      <c r="D131" s="5">
        <v>2899019214</v>
      </c>
      <c r="E131" s="5">
        <v>2866208873</v>
      </c>
      <c r="F131" s="5">
        <v>2593854699</v>
      </c>
      <c r="G131" s="5">
        <v>-9652331112</v>
      </c>
      <c r="I131" s="5">
        <v>-6994160188</v>
      </c>
      <c r="J131" s="5">
        <v>-6943584501</v>
      </c>
      <c r="K131" s="5">
        <v>-20756018808</v>
      </c>
      <c r="L131" s="5">
        <v>-112221759716</v>
      </c>
      <c r="M131" s="5">
        <v>-102402503700</v>
      </c>
      <c r="N131" s="5">
        <v>-43026815369</v>
      </c>
      <c r="O131" s="5">
        <v>-11439235686</v>
      </c>
    </row>
    <row r="132" spans="3:15" ht="15.5" x14ac:dyDescent="0.35">
      <c r="C132" t="s">
        <v>1013</v>
      </c>
      <c r="J132" s="5">
        <v>-500000</v>
      </c>
    </row>
    <row r="133" spans="3:15" ht="15.5" x14ac:dyDescent="0.35">
      <c r="C133" t="s">
        <v>687</v>
      </c>
      <c r="E133" s="5">
        <v>-844322372</v>
      </c>
      <c r="K133" s="5">
        <v>-17678949151</v>
      </c>
      <c r="L133" s="5">
        <v>51291746194</v>
      </c>
      <c r="M133" s="5">
        <v>-14793046100</v>
      </c>
      <c r="N133" s="5">
        <v>-79839038461</v>
      </c>
      <c r="O133" s="5">
        <v>-14802902144</v>
      </c>
    </row>
    <row r="134" spans="3:15" ht="15.5" x14ac:dyDescent="0.35">
      <c r="C134" t="s">
        <v>360</v>
      </c>
      <c r="D134" s="5">
        <v>-11675106812</v>
      </c>
      <c r="E134" s="5">
        <v>11675106812</v>
      </c>
      <c r="G134" s="5">
        <v>195800000</v>
      </c>
      <c r="I134" s="5">
        <v>195800000</v>
      </c>
      <c r="K134" s="5">
        <v>935000000</v>
      </c>
      <c r="O134" s="5">
        <v>2090103487</v>
      </c>
    </row>
    <row r="135" spans="3:15" ht="15.5" x14ac:dyDescent="0.35">
      <c r="C135" t="s">
        <v>694</v>
      </c>
      <c r="D135" s="5">
        <v>694116971</v>
      </c>
      <c r="E135" s="5">
        <v>-349531883</v>
      </c>
      <c r="F135" s="5">
        <v>349531883</v>
      </c>
      <c r="J135" s="5">
        <v>-247669932</v>
      </c>
      <c r="K135" s="5">
        <v>-2152821893</v>
      </c>
      <c r="L135" s="5">
        <v>-122176922884</v>
      </c>
    </row>
    <row r="136" spans="3:15" ht="15.5" x14ac:dyDescent="0.35">
      <c r="C136" t="s">
        <v>1014</v>
      </c>
      <c r="D136" s="5">
        <v>-530779323</v>
      </c>
      <c r="E136" s="5">
        <v>530779323</v>
      </c>
    </row>
    <row r="137" spans="3:15" ht="15.5" x14ac:dyDescent="0.35">
      <c r="C137" t="s">
        <v>559</v>
      </c>
      <c r="D137" s="5">
        <v>16938319034</v>
      </c>
    </row>
    <row r="138" spans="3:15" ht="15.5" x14ac:dyDescent="0.35">
      <c r="C138" t="s">
        <v>1015</v>
      </c>
      <c r="O138" s="5">
        <v>-875000000</v>
      </c>
    </row>
    <row r="139" spans="3:15" ht="15.5" x14ac:dyDescent="0.35">
      <c r="C139" t="s">
        <v>544</v>
      </c>
    </row>
    <row r="140" spans="3:15" ht="15.5" x14ac:dyDescent="0.35">
      <c r="C140" t="s">
        <v>1016</v>
      </c>
      <c r="D140" s="5">
        <v>-45157852</v>
      </c>
      <c r="E140" s="5">
        <v>458822912</v>
      </c>
      <c r="G140" s="5">
        <v>3588076309</v>
      </c>
      <c r="J140" s="5">
        <v>250000000</v>
      </c>
      <c r="L140" s="5">
        <v>-7155145576</v>
      </c>
      <c r="M140" s="5">
        <v>3991674600</v>
      </c>
      <c r="N140" s="5">
        <v>53796072</v>
      </c>
      <c r="O140" s="5">
        <v>1908267473</v>
      </c>
    </row>
    <row r="141" spans="3:15" ht="15.5" x14ac:dyDescent="0.35">
      <c r="C141" t="s">
        <v>153</v>
      </c>
      <c r="D141" s="5">
        <v>54699586904</v>
      </c>
      <c r="E141" s="5">
        <v>11757432477</v>
      </c>
      <c r="F141" s="5">
        <v>-9450307570</v>
      </c>
      <c r="G141" s="5">
        <v>59472812863</v>
      </c>
      <c r="I141" s="5">
        <v>54104293607</v>
      </c>
      <c r="J141" s="5">
        <v>27321791415</v>
      </c>
      <c r="K141" s="5">
        <v>-24330228591</v>
      </c>
      <c r="L141" s="5">
        <v>232762633820</v>
      </c>
      <c r="M141" s="5">
        <v>139344130220</v>
      </c>
      <c r="N141" s="5">
        <v>53002369501</v>
      </c>
      <c r="O141" s="5">
        <v>-12112119646</v>
      </c>
    </row>
    <row r="142" spans="3:15" ht="15.5" x14ac:dyDescent="0.35">
      <c r="C142" t="s">
        <v>583</v>
      </c>
      <c r="M142" s="5">
        <v>160000000000</v>
      </c>
      <c r="N142" s="5">
        <v>40000000000</v>
      </c>
      <c r="O142" s="5">
        <v>54000000000</v>
      </c>
    </row>
    <row r="143" spans="3:15" ht="15.5" x14ac:dyDescent="0.35">
      <c r="C143" t="s">
        <v>537</v>
      </c>
      <c r="D143" s="5">
        <v>-3003118488</v>
      </c>
      <c r="E143" s="5">
        <v>-6336210771</v>
      </c>
      <c r="F143" s="5">
        <v>-14240108350</v>
      </c>
      <c r="G143" s="5">
        <v>-9624135975</v>
      </c>
      <c r="I143" s="5">
        <v>-13837796810</v>
      </c>
      <c r="J143" s="5">
        <v>3207350300</v>
      </c>
      <c r="K143" s="5">
        <v>-29977600206</v>
      </c>
      <c r="L143" s="5">
        <v>179838212862</v>
      </c>
      <c r="M143" s="5">
        <v>-51505570292</v>
      </c>
      <c r="N143" s="5">
        <v>60649709457</v>
      </c>
      <c r="O143" s="5">
        <v>-13886227179</v>
      </c>
    </row>
    <row r="144" spans="3:15" ht="15.5" x14ac:dyDescent="0.35">
      <c r="C144" t="s">
        <v>1017</v>
      </c>
      <c r="G144" s="5">
        <v>-4231666351</v>
      </c>
      <c r="I144" s="5">
        <v>-4231666351</v>
      </c>
      <c r="J144" s="5">
        <v>2823191407</v>
      </c>
      <c r="K144" s="5">
        <v>-5664493490</v>
      </c>
      <c r="L144" s="5">
        <v>62164496120</v>
      </c>
      <c r="M144" s="5">
        <v>42176758791</v>
      </c>
    </row>
    <row r="145" spans="2:15" ht="15.5" x14ac:dyDescent="0.35">
      <c r="C145" t="s">
        <v>433</v>
      </c>
      <c r="D145" s="5">
        <v>-357941959</v>
      </c>
      <c r="E145" s="5">
        <v>-771789777</v>
      </c>
      <c r="F145" s="5">
        <v>-5135907708</v>
      </c>
      <c r="G145" s="5">
        <v>2353380646</v>
      </c>
      <c r="O145" s="5">
        <v>-51084000</v>
      </c>
    </row>
    <row r="146" spans="2:15" ht="15.5" x14ac:dyDescent="0.35">
      <c r="C146" t="s">
        <v>1018</v>
      </c>
      <c r="M146" s="5">
        <v>-8051474607</v>
      </c>
    </row>
    <row r="147" spans="2:15" ht="15.5" x14ac:dyDescent="0.35">
      <c r="C147" t="s">
        <v>1019</v>
      </c>
      <c r="D147" s="5">
        <v>-18192311369</v>
      </c>
      <c r="E147" s="5">
        <v>18192311369</v>
      </c>
    </row>
    <row r="148" spans="2:15" ht="15.5" x14ac:dyDescent="0.35">
      <c r="C148" t="s">
        <v>1020</v>
      </c>
      <c r="D148" s="5">
        <v>3609029440</v>
      </c>
      <c r="E148" s="5">
        <v>673121656</v>
      </c>
      <c r="F148" s="5">
        <v>9925708488</v>
      </c>
      <c r="G148" s="5">
        <v>-10623064121</v>
      </c>
      <c r="I148" s="5">
        <v>-9424541896</v>
      </c>
      <c r="J148" s="5">
        <v>21291249708</v>
      </c>
      <c r="K148" s="5">
        <v>11311865105</v>
      </c>
      <c r="L148" s="5">
        <v>-9240075162</v>
      </c>
      <c r="M148" s="5">
        <v>-3275583672</v>
      </c>
      <c r="N148" s="5">
        <v>-47647339956</v>
      </c>
      <c r="O148" s="5">
        <v>-55905808467</v>
      </c>
    </row>
    <row r="149" spans="2:15" ht="15.5" x14ac:dyDescent="0.35">
      <c r="C149" t="s">
        <v>740</v>
      </c>
      <c r="O149" s="5">
        <v>3731000000</v>
      </c>
    </row>
    <row r="150" spans="2:15" ht="15.5" x14ac:dyDescent="0.35">
      <c r="C150" t="s">
        <v>1021</v>
      </c>
    </row>
    <row r="151" spans="2:15" ht="15.5" x14ac:dyDescent="0.35">
      <c r="C151" t="s">
        <v>165</v>
      </c>
      <c r="D151" s="5">
        <v>-308748505</v>
      </c>
      <c r="E151" s="5">
        <v>-5161612103</v>
      </c>
      <c r="F151" s="5">
        <v>-8885436699</v>
      </c>
      <c r="G151" s="5">
        <v>-18944456108</v>
      </c>
      <c r="I151" s="5">
        <v>13371506359</v>
      </c>
      <c r="J151" s="5">
        <v>142940717</v>
      </c>
      <c r="K151" s="5">
        <v>-46087983429</v>
      </c>
      <c r="L151" s="5">
        <v>4771701462</v>
      </c>
      <c r="M151" s="5">
        <v>27554234919</v>
      </c>
      <c r="N151" s="5">
        <v>3274379154</v>
      </c>
      <c r="O151" s="5">
        <v>4507523796</v>
      </c>
    </row>
    <row r="152" spans="2:15" ht="15.5" x14ac:dyDescent="0.35">
      <c r="C152" t="s">
        <v>166</v>
      </c>
      <c r="F152" s="5">
        <v>15314049786</v>
      </c>
      <c r="I152" s="5">
        <v>1942543427</v>
      </c>
      <c r="J152" s="5">
        <v>1799602710</v>
      </c>
      <c r="K152" s="5">
        <v>47887586139</v>
      </c>
      <c r="L152" s="5">
        <v>43115884677</v>
      </c>
      <c r="M152" s="5">
        <v>15561649758</v>
      </c>
      <c r="N152" s="5">
        <v>12287270604</v>
      </c>
      <c r="O152" s="5">
        <v>7779746808</v>
      </c>
    </row>
    <row r="153" spans="2:15" ht="15.5" x14ac:dyDescent="0.35">
      <c r="C153" t="s">
        <v>168</v>
      </c>
      <c r="D153" s="5">
        <v>-308748505</v>
      </c>
      <c r="E153" s="5">
        <v>-5161612103</v>
      </c>
      <c r="F153" s="5">
        <v>6428613087</v>
      </c>
      <c r="G153" s="5">
        <v>-18944456108</v>
      </c>
      <c r="I153" s="5">
        <v>15314049786</v>
      </c>
      <c r="J153" s="5">
        <v>1942543427</v>
      </c>
      <c r="K153" s="5">
        <v>1799602710</v>
      </c>
      <c r="L153" s="5">
        <v>47887586139</v>
      </c>
      <c r="M153" s="5">
        <v>43115884677</v>
      </c>
      <c r="N153" s="5">
        <v>15561649758</v>
      </c>
      <c r="O153" s="5">
        <v>12287270604</v>
      </c>
    </row>
    <row r="155" spans="2:15" ht="15.5" x14ac:dyDescent="0.35">
      <c r="B155" t="s">
        <v>169</v>
      </c>
      <c r="C155" t="s">
        <v>11</v>
      </c>
      <c r="D155" s="5">
        <v>1400000000</v>
      </c>
      <c r="E155" s="5">
        <v>1400000000</v>
      </c>
      <c r="F155" s="5">
        <v>1400000000</v>
      </c>
      <c r="G155" s="5">
        <v>1400000000</v>
      </c>
      <c r="I155" s="5">
        <v>1400000000</v>
      </c>
      <c r="J155" s="5">
        <v>1400000000</v>
      </c>
      <c r="K155" s="5">
        <v>1400000000</v>
      </c>
      <c r="L155" s="5">
        <v>1400000000</v>
      </c>
      <c r="M155" s="5">
        <v>1000000000</v>
      </c>
      <c r="N155" s="5">
        <v>0</v>
      </c>
      <c r="O155" s="5">
        <v>0</v>
      </c>
    </row>
    <row r="156" spans="2:15" ht="15.5" x14ac:dyDescent="0.35">
      <c r="C156" t="s">
        <v>170</v>
      </c>
      <c r="D156" s="6">
        <v>-38.04</v>
      </c>
      <c r="E156" s="6">
        <v>-26.76</v>
      </c>
      <c r="F156" s="6">
        <v>-26.17</v>
      </c>
      <c r="G156" s="6">
        <v>-39.119999999999997</v>
      </c>
    </row>
    <row r="157" spans="2:15" ht="15.5" x14ac:dyDescent="0.35">
      <c r="C157" t="s">
        <v>171</v>
      </c>
      <c r="D157" s="6">
        <v>-1.31</v>
      </c>
      <c r="E157" s="6">
        <v>-2.02</v>
      </c>
      <c r="F157" s="6">
        <v>-2.52</v>
      </c>
      <c r="G157" s="6">
        <v>-2.2799999999999998</v>
      </c>
    </row>
    <row r="158" spans="2:15" ht="15.5" x14ac:dyDescent="0.35">
      <c r="C158" t="s">
        <v>59</v>
      </c>
      <c r="D158" s="6">
        <v>3.48</v>
      </c>
      <c r="E158" s="6">
        <v>0.97</v>
      </c>
      <c r="F158" s="6">
        <v>2.12</v>
      </c>
      <c r="G158" s="6">
        <v>2.3199999999999998</v>
      </c>
    </row>
    <row r="159" spans="2:15" ht="15.5" x14ac:dyDescent="0.35">
      <c r="C159" t="s">
        <v>172</v>
      </c>
      <c r="D159" s="5">
        <v>-41880000000</v>
      </c>
      <c r="E159" s="6">
        <v>-32520000000.000004</v>
      </c>
      <c r="F159" s="5">
        <v>-28360000000</v>
      </c>
      <c r="G159" s="5">
        <v>-35900000000</v>
      </c>
    </row>
    <row r="160" spans="2:15" ht="15.5" x14ac:dyDescent="0.35">
      <c r="C160" t="s">
        <v>173</v>
      </c>
      <c r="D160" s="6">
        <v>-8.4499999999999992E-2</v>
      </c>
      <c r="E160" s="6">
        <v>-5.9699999999999996E-2</v>
      </c>
      <c r="F160" s="6">
        <v>-5.33E-2</v>
      </c>
      <c r="G160" s="6">
        <v>-7.8299999999999995E-2</v>
      </c>
    </row>
    <row r="161" spans="3:7" ht="15.5" x14ac:dyDescent="0.35">
      <c r="C161" t="s">
        <v>174</v>
      </c>
      <c r="D161" s="6">
        <v>0.31940000000000002</v>
      </c>
      <c r="E161" s="6">
        <v>0.3301</v>
      </c>
      <c r="F161" s="6">
        <v>0.4819</v>
      </c>
      <c r="G161" s="6">
        <v>1.3906000000000001</v>
      </c>
    </row>
    <row r="162" spans="3:7" ht="15.5" x14ac:dyDescent="0.35">
      <c r="C162" t="s">
        <v>175</v>
      </c>
      <c r="D162" s="6">
        <v>-0.23850000000000002</v>
      </c>
      <c r="E162" s="6">
        <v>-0.10490000000000001</v>
      </c>
      <c r="F162" s="6">
        <v>-8.1300000000000011E-2</v>
      </c>
      <c r="G162" s="6">
        <v>-0.1188</v>
      </c>
    </row>
    <row r="163" spans="3:7" ht="15.5" x14ac:dyDescent="0.35">
      <c r="C163" t="s">
        <v>176</v>
      </c>
      <c r="D163" s="6">
        <v>-23.48</v>
      </c>
    </row>
    <row r="164" spans="3:7" ht="15.5" x14ac:dyDescent="0.35">
      <c r="C164" t="s">
        <v>177</v>
      </c>
      <c r="D164" s="6">
        <v>-0.42</v>
      </c>
      <c r="E164" s="6">
        <v>-0.67</v>
      </c>
      <c r="F164" s="6">
        <v>-1.22</v>
      </c>
      <c r="G164" s="6">
        <v>-3.16</v>
      </c>
    </row>
    <row r="165" spans="3:7" ht="15.5" x14ac:dyDescent="0.35">
      <c r="C165" t="s">
        <v>178</v>
      </c>
      <c r="D165" s="6">
        <v>-119.1</v>
      </c>
      <c r="E165" s="6">
        <v>-81.06</v>
      </c>
      <c r="F165" s="6">
        <v>-54.3</v>
      </c>
      <c r="G165" s="6">
        <v>-28.13</v>
      </c>
    </row>
    <row r="166" spans="3:7" ht="15.5" x14ac:dyDescent="0.35">
      <c r="C166" t="s">
        <v>179</v>
      </c>
      <c r="D166" s="6">
        <v>-0.42</v>
      </c>
      <c r="E166" s="6">
        <v>-0.67</v>
      </c>
      <c r="F166" s="6">
        <v>-1.22</v>
      </c>
      <c r="G166" s="6">
        <v>-3.16</v>
      </c>
    </row>
    <row r="167" spans="3:7" ht="15.5" x14ac:dyDescent="0.35">
      <c r="C167" t="s">
        <v>180</v>
      </c>
      <c r="D167" s="6">
        <v>-119.1</v>
      </c>
      <c r="E167" s="6">
        <v>-81.06</v>
      </c>
      <c r="F167" s="6">
        <v>-54.3</v>
      </c>
      <c r="G167" s="6">
        <v>-28.13</v>
      </c>
    </row>
    <row r="168" spans="3:7" ht="15.5" x14ac:dyDescent="0.35">
      <c r="C168" t="s">
        <v>181</v>
      </c>
      <c r="D168" s="5">
        <v>128000000000</v>
      </c>
      <c r="E168" s="5">
        <v>87000000000</v>
      </c>
      <c r="F168" s="5">
        <v>68000000000</v>
      </c>
      <c r="G168" s="5">
        <v>35000000000</v>
      </c>
    </row>
    <row r="169" spans="3:7" ht="15.5" x14ac:dyDescent="0.35">
      <c r="C169" t="s">
        <v>182</v>
      </c>
      <c r="D169" s="5">
        <v>230000000000</v>
      </c>
      <c r="E169" s="5">
        <v>242000000000</v>
      </c>
      <c r="F169" s="5">
        <v>255000000000</v>
      </c>
      <c r="G169" s="5">
        <v>302000000000</v>
      </c>
    </row>
    <row r="170" spans="3:7" ht="15.5" x14ac:dyDescent="0.35">
      <c r="C170" t="s">
        <v>183</v>
      </c>
      <c r="D170" s="5">
        <v>-167000000000</v>
      </c>
      <c r="E170" s="5">
        <v>-113000000000</v>
      </c>
      <c r="F170" s="5">
        <v>-76000000000</v>
      </c>
      <c r="G170" s="5">
        <v>-39000000000</v>
      </c>
    </row>
    <row r="171" spans="3:7" ht="15.5" x14ac:dyDescent="0.35">
      <c r="C171" t="s">
        <v>23</v>
      </c>
      <c r="D171" s="5">
        <v>357000000000</v>
      </c>
      <c r="E171" s="5">
        <v>329000000000</v>
      </c>
      <c r="F171" s="5">
        <v>323000000000</v>
      </c>
      <c r="G171" s="5">
        <v>337000000000</v>
      </c>
    </row>
    <row r="172" spans="3:7" ht="15.5" x14ac:dyDescent="0.35">
      <c r="C172" t="s">
        <v>20</v>
      </c>
      <c r="D172" s="5">
        <v>356000000000</v>
      </c>
      <c r="E172" s="5">
        <v>328000000000</v>
      </c>
      <c r="F172" s="5">
        <v>316000000000</v>
      </c>
      <c r="G172" s="5">
        <v>321000000000</v>
      </c>
    </row>
    <row r="173" spans="3:7" ht="15.5" x14ac:dyDescent="0.35">
      <c r="C173" t="s">
        <v>184</v>
      </c>
      <c r="D173" s="5">
        <v>-185000000000</v>
      </c>
      <c r="E173" s="5">
        <v>-145000000000</v>
      </c>
      <c r="F173" s="5">
        <v>41000000000</v>
      </c>
      <c r="G173" s="5">
        <v>-51000000000</v>
      </c>
    </row>
    <row r="174" spans="3:7" ht="15.5" x14ac:dyDescent="0.35">
      <c r="C174" t="s">
        <v>185</v>
      </c>
      <c r="D174" s="5">
        <v>-63000000000</v>
      </c>
      <c r="E174" s="5">
        <v>-31000000000</v>
      </c>
      <c r="F174" s="5">
        <v>-2000000000</v>
      </c>
      <c r="G174" s="5">
        <v>-73000000000</v>
      </c>
    </row>
    <row r="175" spans="3:7" ht="15.5" x14ac:dyDescent="0.35">
      <c r="C175" t="s">
        <v>186</v>
      </c>
      <c r="D175" s="5">
        <v>4000000000</v>
      </c>
      <c r="E175" s="5">
        <v>2000000000</v>
      </c>
      <c r="F175" s="5">
        <v>3000000000</v>
      </c>
      <c r="G175" s="5">
        <v>-10000000000</v>
      </c>
    </row>
    <row r="176" spans="3:7" ht="15.5" x14ac:dyDescent="0.35">
      <c r="C176" t="s">
        <v>12</v>
      </c>
      <c r="D176" s="5">
        <v>-60000000000</v>
      </c>
      <c r="E176" s="5">
        <v>-30000000000</v>
      </c>
      <c r="F176" s="5">
        <v>1000000000</v>
      </c>
      <c r="G176" s="5">
        <v>-82000000000</v>
      </c>
    </row>
    <row r="177" spans="3:15" ht="15.5" x14ac:dyDescent="0.35">
      <c r="C177" t="s">
        <v>15</v>
      </c>
      <c r="D177" s="6">
        <v>-42.64</v>
      </c>
      <c r="E177" s="6">
        <v>-21.13</v>
      </c>
      <c r="F177" s="6">
        <v>0.4</v>
      </c>
      <c r="G177" s="6">
        <v>-58.72</v>
      </c>
    </row>
    <row r="178" spans="3:15" ht="15.5" x14ac:dyDescent="0.35">
      <c r="C178" t="s">
        <v>44</v>
      </c>
      <c r="I178" s="6">
        <v>27.88</v>
      </c>
      <c r="J178" s="6">
        <v>-118.12</v>
      </c>
      <c r="K178" s="6">
        <v>-75.92</v>
      </c>
      <c r="L178" s="6">
        <v>1.96</v>
      </c>
      <c r="M178" s="6">
        <v>22.3</v>
      </c>
      <c r="N178" s="6">
        <v>23999.9</v>
      </c>
      <c r="O178" s="6">
        <v>-46402.93</v>
      </c>
    </row>
    <row r="179" spans="3:15" ht="15.5" x14ac:dyDescent="0.35">
      <c r="C179" t="s">
        <v>58</v>
      </c>
      <c r="I179" s="6">
        <v>3.19</v>
      </c>
      <c r="J179" s="6">
        <v>-0.6</v>
      </c>
      <c r="K179" s="6">
        <v>-1.98</v>
      </c>
      <c r="L179" s="6">
        <v>87.76</v>
      </c>
      <c r="M179" s="6">
        <v>107.62</v>
      </c>
      <c r="N179" s="5">
        <v>0</v>
      </c>
      <c r="O179" s="5">
        <v>0</v>
      </c>
    </row>
    <row r="180" spans="3:15" ht="15.5" x14ac:dyDescent="0.35">
      <c r="C180" t="s">
        <v>61</v>
      </c>
      <c r="I180" s="6">
        <v>0.27</v>
      </c>
      <c r="J180" s="6">
        <v>2.2799999999999998</v>
      </c>
      <c r="K180" s="6">
        <v>1.23</v>
      </c>
      <c r="L180" s="6">
        <v>0.89</v>
      </c>
      <c r="M180" s="6">
        <v>8.81</v>
      </c>
      <c r="N180" s="5">
        <v>0</v>
      </c>
      <c r="O180" s="5">
        <v>0</v>
      </c>
    </row>
    <row r="181" spans="3:15" ht="15.5" x14ac:dyDescent="0.35">
      <c r="C181" t="s">
        <v>187</v>
      </c>
      <c r="I181" s="5">
        <v>93070000000</v>
      </c>
      <c r="J181" s="5">
        <v>-147360000000</v>
      </c>
      <c r="K181" s="5">
        <v>-71620000000</v>
      </c>
      <c r="L181" s="5">
        <v>37130000000</v>
      </c>
      <c r="M181" s="5">
        <v>51970000000</v>
      </c>
    </row>
    <row r="182" spans="3:15" ht="15.5" x14ac:dyDescent="0.35">
      <c r="C182" t="s">
        <v>188</v>
      </c>
      <c r="I182" s="6">
        <v>5.5800000000000002E-2</v>
      </c>
      <c r="J182" s="6">
        <v>-0.31590000000000001</v>
      </c>
      <c r="K182" s="6">
        <v>-0.152</v>
      </c>
      <c r="L182" s="6">
        <v>3.2000000000000002E-3</v>
      </c>
      <c r="M182" s="6">
        <v>4.1500000000000002E-2</v>
      </c>
      <c r="N182" s="6">
        <v>6.5599999999999992E-2</v>
      </c>
      <c r="O182" s="6">
        <v>-0.14230000000000001</v>
      </c>
    </row>
    <row r="183" spans="3:15" ht="15.5" x14ac:dyDescent="0.35">
      <c r="C183" t="s">
        <v>189</v>
      </c>
      <c r="I183" s="6">
        <v>-0.99099999999999999</v>
      </c>
      <c r="J183" s="6">
        <v>2.1196000000000002</v>
      </c>
      <c r="K183" s="6">
        <v>-1.2165000000000001</v>
      </c>
      <c r="L183" s="6">
        <v>1.4199999999999999E-2</v>
      </c>
      <c r="M183" s="6">
        <v>0.1168</v>
      </c>
      <c r="N183" s="6">
        <v>1.4553</v>
      </c>
      <c r="O183" s="6">
        <v>0.60429999999999995</v>
      </c>
    </row>
    <row r="184" spans="3:15" ht="15.5" x14ac:dyDescent="0.35">
      <c r="C184" t="s">
        <v>190</v>
      </c>
      <c r="I184" s="6">
        <v>0.22559999999999999</v>
      </c>
      <c r="J184" s="6">
        <v>-0.42340000000000005</v>
      </c>
      <c r="K184" s="6">
        <v>-0.16350000000000001</v>
      </c>
      <c r="L184" s="6">
        <v>3.2599999999999997E-2</v>
      </c>
      <c r="M184" s="6">
        <v>0.16250000000000001</v>
      </c>
      <c r="N184" s="6">
        <v>0.59360000000000002</v>
      </c>
      <c r="O184" s="6">
        <v>0.50600000000000001</v>
      </c>
    </row>
    <row r="185" spans="3:15" ht="15.5" x14ac:dyDescent="0.35">
      <c r="C185" t="s">
        <v>191</v>
      </c>
    </row>
    <row r="186" spans="3:15" ht="15.5" x14ac:dyDescent="0.35">
      <c r="C186" t="s">
        <v>55</v>
      </c>
      <c r="I186" s="6">
        <v>-3.16</v>
      </c>
      <c r="J186" s="6">
        <v>-1.27</v>
      </c>
      <c r="K186" s="6">
        <v>2.4</v>
      </c>
      <c r="L186" s="6">
        <v>1.25</v>
      </c>
      <c r="M186" s="6">
        <v>12.57</v>
      </c>
      <c r="N186" s="5">
        <v>0</v>
      </c>
      <c r="O186" s="5">
        <v>0</v>
      </c>
    </row>
    <row r="187" spans="3:15" ht="15.5" x14ac:dyDescent="0.35">
      <c r="C187" t="s">
        <v>52</v>
      </c>
      <c r="I187" s="6">
        <v>-28.13</v>
      </c>
      <c r="J187" s="6">
        <v>-55.73</v>
      </c>
      <c r="K187" s="6">
        <v>62.41</v>
      </c>
      <c r="L187" s="6">
        <v>138.12</v>
      </c>
      <c r="M187" s="6">
        <v>190.87</v>
      </c>
      <c r="N187" s="6">
        <v>16491.93</v>
      </c>
      <c r="O187" s="6">
        <v>-76791.67</v>
      </c>
    </row>
    <row r="188" spans="3:15" ht="15.5" x14ac:dyDescent="0.35">
      <c r="C188" t="s">
        <v>192</v>
      </c>
      <c r="I188" s="6">
        <v>-3.16</v>
      </c>
      <c r="J188" s="6">
        <v>-1.27</v>
      </c>
      <c r="K188" s="6">
        <v>2.4</v>
      </c>
      <c r="L188" s="6">
        <v>1.25</v>
      </c>
      <c r="M188" s="6">
        <v>12.57</v>
      </c>
      <c r="N188" s="5">
        <v>0</v>
      </c>
      <c r="O188" s="5">
        <v>0</v>
      </c>
    </row>
    <row r="189" spans="3:15" ht="15.5" x14ac:dyDescent="0.35">
      <c r="C189" t="s">
        <v>193</v>
      </c>
      <c r="I189" s="6">
        <v>-28.13</v>
      </c>
      <c r="J189" s="6">
        <v>-55.73</v>
      </c>
      <c r="K189" s="6">
        <v>62.41</v>
      </c>
      <c r="L189" s="6">
        <v>138.12</v>
      </c>
      <c r="M189" s="6">
        <v>190.87</v>
      </c>
      <c r="N189" s="6">
        <v>16491.93</v>
      </c>
      <c r="O189" s="6">
        <v>-76791.67</v>
      </c>
    </row>
    <row r="190" spans="3:15" ht="15.5" x14ac:dyDescent="0.35">
      <c r="C190" t="s">
        <v>194</v>
      </c>
      <c r="I190" s="5">
        <v>35000000000</v>
      </c>
      <c r="J190" s="5">
        <v>99000000000</v>
      </c>
      <c r="K190" s="5">
        <v>82000000000</v>
      </c>
      <c r="L190" s="5">
        <v>70000000000</v>
      </c>
      <c r="M190" s="5">
        <v>15000000000</v>
      </c>
      <c r="N190" s="5">
        <v>50000000000</v>
      </c>
    </row>
    <row r="191" spans="3:15" ht="15.5" x14ac:dyDescent="0.35">
      <c r="C191" t="s">
        <v>195</v>
      </c>
      <c r="I191" s="5">
        <v>302000000000</v>
      </c>
      <c r="J191" s="5">
        <v>112000000000</v>
      </c>
      <c r="K191" s="5">
        <v>115000000000</v>
      </c>
      <c r="L191" s="5">
        <v>176000000000</v>
      </c>
      <c r="M191" s="5">
        <v>8000000000</v>
      </c>
      <c r="N191" s="5">
        <v>25000000000</v>
      </c>
    </row>
    <row r="192" spans="3:15" ht="15.5" x14ac:dyDescent="0.35">
      <c r="C192" t="s">
        <v>25</v>
      </c>
      <c r="I192" s="5">
        <v>337000000000</v>
      </c>
      <c r="J192" s="5">
        <v>211000000000</v>
      </c>
      <c r="K192" s="5">
        <v>197000000000</v>
      </c>
      <c r="L192" s="5">
        <v>247000000000</v>
      </c>
      <c r="M192" s="5">
        <v>23000000000</v>
      </c>
      <c r="N192" s="5">
        <v>75000000000</v>
      </c>
    </row>
    <row r="193" spans="2:15" ht="15.5" x14ac:dyDescent="0.35">
      <c r="C193" t="s">
        <v>22</v>
      </c>
      <c r="I193" s="5">
        <v>321000000000</v>
      </c>
      <c r="J193" s="5">
        <v>209000000000</v>
      </c>
      <c r="K193" s="5">
        <v>196000000000</v>
      </c>
      <c r="L193" s="5">
        <v>199000000000</v>
      </c>
      <c r="M193" s="5">
        <v>-20000000000</v>
      </c>
      <c r="N193" s="5">
        <v>59000000000</v>
      </c>
      <c r="O193" s="5">
        <v>-12000000000</v>
      </c>
    </row>
    <row r="194" spans="2:15" ht="15.5" x14ac:dyDescent="0.35">
      <c r="C194" t="s">
        <v>196</v>
      </c>
      <c r="I194" s="5">
        <v>-51000000000</v>
      </c>
      <c r="J194" s="5">
        <v>-124000000000</v>
      </c>
      <c r="K194" s="5">
        <v>-94000000000</v>
      </c>
      <c r="L194" s="5">
        <v>78000000000</v>
      </c>
      <c r="M194" s="5">
        <v>-40000000000</v>
      </c>
      <c r="N194" s="5">
        <v>-138000000000</v>
      </c>
      <c r="O194" s="5">
        <v>-205000000000</v>
      </c>
    </row>
    <row r="195" spans="2:15" ht="15.5" x14ac:dyDescent="0.35">
      <c r="C195" t="s">
        <v>197</v>
      </c>
      <c r="I195" s="5">
        <v>-34000000000</v>
      </c>
      <c r="J195" s="5">
        <v>-20000000000</v>
      </c>
      <c r="K195" s="5">
        <v>18000000000</v>
      </c>
      <c r="L195" s="5">
        <v>-38000000000</v>
      </c>
      <c r="M195" s="5">
        <v>1000000000</v>
      </c>
      <c r="N195" s="5">
        <v>73000000000</v>
      </c>
      <c r="O195" s="5">
        <v>40000000000</v>
      </c>
    </row>
    <row r="196" spans="2:15" ht="15.5" x14ac:dyDescent="0.35">
      <c r="C196" t="s">
        <v>198</v>
      </c>
      <c r="I196" s="5">
        <v>-7000000000</v>
      </c>
      <c r="J196" s="5">
        <v>-7000000000</v>
      </c>
      <c r="K196" s="5">
        <v>-41000000000</v>
      </c>
      <c r="L196" s="5">
        <v>-183000000000</v>
      </c>
      <c r="M196" s="5">
        <v>-117000000000</v>
      </c>
      <c r="N196" s="5">
        <v>-123000000000</v>
      </c>
      <c r="O196" s="5">
        <v>-26000000000</v>
      </c>
    </row>
    <row r="197" spans="2:15" ht="15.5" x14ac:dyDescent="0.35">
      <c r="C197" t="s">
        <v>14</v>
      </c>
      <c r="I197" s="5">
        <v>-41000000000</v>
      </c>
      <c r="J197" s="5">
        <v>-27000000000</v>
      </c>
      <c r="K197" s="5">
        <v>-23000000000</v>
      </c>
      <c r="L197" s="5">
        <v>-221000000000</v>
      </c>
      <c r="M197" s="5">
        <v>-116000000000</v>
      </c>
      <c r="N197" s="5">
        <v>-50000000000</v>
      </c>
      <c r="O197" s="5">
        <v>13000000000</v>
      </c>
    </row>
    <row r="198" spans="2:15" ht="15.5" x14ac:dyDescent="0.35">
      <c r="C198" t="s">
        <v>16</v>
      </c>
      <c r="I198" s="6">
        <v>-29.23</v>
      </c>
      <c r="J198" s="6">
        <v>-19.59</v>
      </c>
      <c r="K198" s="6">
        <v>-16.21</v>
      </c>
      <c r="L198" s="6">
        <v>-157.74</v>
      </c>
      <c r="M198" s="6">
        <v>-115.78</v>
      </c>
      <c r="N198" s="6">
        <v>-49781.79</v>
      </c>
      <c r="O198" s="6">
        <v>22493.79</v>
      </c>
    </row>
    <row r="200" spans="2:15" ht="15.5" x14ac:dyDescent="0.35">
      <c r="B200" t="s">
        <v>199</v>
      </c>
      <c r="C200" t="s">
        <v>200</v>
      </c>
      <c r="D200" s="5">
        <v>-53000000000</v>
      </c>
      <c r="E200" s="5">
        <v>-37000000000</v>
      </c>
      <c r="F200" s="5">
        <v>-37000000000</v>
      </c>
      <c r="G200" s="5">
        <v>-55000000000</v>
      </c>
      <c r="H200" s="5">
        <v>-170000000000</v>
      </c>
      <c r="I200" s="5">
        <v>39000000000</v>
      </c>
      <c r="J200" s="5">
        <v>-165000000000</v>
      </c>
      <c r="K200" s="5">
        <v>-106000000000</v>
      </c>
      <c r="L200" s="5">
        <v>3000000000</v>
      </c>
      <c r="M200" s="5">
        <v>22000000000</v>
      </c>
      <c r="N200" s="5">
        <v>24000000000</v>
      </c>
      <c r="O200" s="5">
        <v>-28000000000</v>
      </c>
    </row>
    <row r="201" spans="2:15" ht="15.5" x14ac:dyDescent="0.35">
      <c r="C201" t="s">
        <v>43</v>
      </c>
      <c r="D201" s="6">
        <v>-38.04</v>
      </c>
      <c r="E201" s="6">
        <v>-26.76</v>
      </c>
      <c r="F201" s="6">
        <v>-26.17</v>
      </c>
      <c r="G201" s="6">
        <v>-39.119999999999997</v>
      </c>
      <c r="H201" s="6">
        <v>-121.29</v>
      </c>
      <c r="I201" s="6">
        <v>27.88</v>
      </c>
      <c r="J201" s="6">
        <v>-118.12</v>
      </c>
      <c r="K201" s="6">
        <v>-75.92</v>
      </c>
      <c r="L201" s="6">
        <v>1.96</v>
      </c>
      <c r="M201" s="6">
        <v>15.93</v>
      </c>
      <c r="N201" s="6">
        <v>17.14</v>
      </c>
      <c r="O201" s="6">
        <v>-19.89</v>
      </c>
    </row>
    <row r="202" spans="2:15" ht="15.5" x14ac:dyDescent="0.35">
      <c r="C202" t="s">
        <v>201</v>
      </c>
      <c r="D202" s="5">
        <v>20000000000</v>
      </c>
      <c r="E202" s="5">
        <v>78000000000</v>
      </c>
      <c r="F202" s="5">
        <v>44000000000</v>
      </c>
      <c r="G202" s="5">
        <v>54000000000</v>
      </c>
      <c r="H202" s="5">
        <v>189000000000</v>
      </c>
      <c r="I202" s="5">
        <v>457000000000</v>
      </c>
      <c r="J202" s="5">
        <v>44000000000</v>
      </c>
      <c r="K202" s="5">
        <v>170000000000</v>
      </c>
      <c r="L202" s="5">
        <v>271000000000</v>
      </c>
      <c r="M202" s="5">
        <v>272000000000</v>
      </c>
      <c r="N202" s="5">
        <v>210000000000</v>
      </c>
      <c r="O202" s="5">
        <v>81000000000</v>
      </c>
    </row>
    <row r="203" spans="2:15" ht="15.5" x14ac:dyDescent="0.35">
      <c r="C203" t="s">
        <v>202</v>
      </c>
      <c r="I203" s="6">
        <v>-0.41</v>
      </c>
    </row>
    <row r="204" spans="2:15" ht="15.5" x14ac:dyDescent="0.35">
      <c r="C204" t="s">
        <v>203</v>
      </c>
      <c r="I204" s="6">
        <v>-0.38</v>
      </c>
    </row>
    <row r="205" spans="2:15" ht="15.5" x14ac:dyDescent="0.35">
      <c r="C205" t="s">
        <v>204</v>
      </c>
      <c r="I205" s="6">
        <v>7.49</v>
      </c>
    </row>
    <row r="206" spans="2:15" ht="15.5" x14ac:dyDescent="0.35">
      <c r="C206" t="s">
        <v>205</v>
      </c>
      <c r="I206" s="6">
        <v>-2.6017000000000001</v>
      </c>
    </row>
    <row r="207" spans="2:15" ht="15.5" x14ac:dyDescent="0.35">
      <c r="C207" t="s">
        <v>206</v>
      </c>
      <c r="I207" s="6">
        <v>0.36</v>
      </c>
    </row>
    <row r="208" spans="2:15" ht="15.5" x14ac:dyDescent="0.35">
      <c r="C208" t="s">
        <v>207</v>
      </c>
      <c r="I208" s="6">
        <v>-0.42</v>
      </c>
    </row>
    <row r="209" spans="3:9" ht="15.5" x14ac:dyDescent="0.35">
      <c r="C209" t="s">
        <v>329</v>
      </c>
      <c r="I209" s="6">
        <v>-0.41</v>
      </c>
    </row>
    <row r="210" spans="3:9" ht="15.5" x14ac:dyDescent="0.35">
      <c r="C210" t="s">
        <v>208</v>
      </c>
      <c r="I210" s="6">
        <v>-0.41</v>
      </c>
    </row>
    <row r="211" spans="3:9" ht="15.5" x14ac:dyDescent="0.35">
      <c r="C211" t="s">
        <v>209</v>
      </c>
      <c r="I211" s="6">
        <v>-2.5499999999999998</v>
      </c>
    </row>
    <row r="212" spans="3:9" ht="15.5" x14ac:dyDescent="0.35">
      <c r="C212" t="s">
        <v>210</v>
      </c>
      <c r="I212" s="6">
        <v>-2.7</v>
      </c>
    </row>
    <row r="213" spans="3:9" ht="15.5" x14ac:dyDescent="0.35">
      <c r="C213" t="s">
        <v>213</v>
      </c>
      <c r="I213" s="6">
        <v>-130.09</v>
      </c>
    </row>
    <row r="214" spans="3:9" ht="15.5" x14ac:dyDescent="0.35">
      <c r="C214" t="s">
        <v>214</v>
      </c>
      <c r="I214" s="6">
        <v>-121.29</v>
      </c>
    </row>
    <row r="215" spans="3:9" ht="15.5" x14ac:dyDescent="0.35">
      <c r="C215" t="s">
        <v>215</v>
      </c>
      <c r="I215" s="6">
        <v>139.82</v>
      </c>
    </row>
    <row r="216" spans="3:9" ht="15.5" x14ac:dyDescent="0.35">
      <c r="C216" t="s">
        <v>216</v>
      </c>
      <c r="D216" s="6">
        <v>0.68</v>
      </c>
    </row>
    <row r="217" spans="3:9" ht="15.5" x14ac:dyDescent="0.35">
      <c r="C217" t="s">
        <v>217</v>
      </c>
      <c r="I217" s="6">
        <v>-119.1</v>
      </c>
    </row>
    <row r="218" spans="3:9" ht="15.5" x14ac:dyDescent="0.35">
      <c r="C218" t="s">
        <v>218</v>
      </c>
      <c r="I218" s="6">
        <v>-122.08</v>
      </c>
    </row>
    <row r="219" spans="3:9" ht="15.5" x14ac:dyDescent="0.35">
      <c r="C219" t="s">
        <v>219</v>
      </c>
      <c r="D219" s="6">
        <v>0.57999999999999996</v>
      </c>
    </row>
    <row r="220" spans="3:9" ht="15.5" x14ac:dyDescent="0.35">
      <c r="C220" t="s">
        <v>220</v>
      </c>
      <c r="D220" s="6">
        <v>0.46</v>
      </c>
    </row>
    <row r="221" spans="3:9" ht="15.5" x14ac:dyDescent="0.35">
      <c r="C221" t="s">
        <v>394</v>
      </c>
      <c r="D221" s="6">
        <v>-2.14</v>
      </c>
    </row>
    <row r="222" spans="3:9" ht="15.5" x14ac:dyDescent="0.35">
      <c r="C222" t="s">
        <v>437</v>
      </c>
      <c r="D222" s="6">
        <v>-1.38</v>
      </c>
    </row>
    <row r="223" spans="3:9" ht="15.5" x14ac:dyDescent="0.35">
      <c r="C223" t="s">
        <v>221</v>
      </c>
      <c r="D223" s="6">
        <v>-4.78</v>
      </c>
    </row>
    <row r="224" spans="3:9" ht="15.5" x14ac:dyDescent="0.35">
      <c r="C224" t="s">
        <v>395</v>
      </c>
      <c r="D224" s="6">
        <v>0.56999999999999995</v>
      </c>
    </row>
    <row r="225" spans="3:9" ht="15.5" x14ac:dyDescent="0.35">
      <c r="C225" t="s">
        <v>222</v>
      </c>
      <c r="D225" s="6">
        <v>-3.78</v>
      </c>
    </row>
    <row r="226" spans="3:9" ht="15.5" x14ac:dyDescent="0.35">
      <c r="C226" t="s">
        <v>223</v>
      </c>
      <c r="I226" s="6">
        <v>-76.78</v>
      </c>
    </row>
    <row r="227" spans="3:9" ht="15.5" x14ac:dyDescent="0.35">
      <c r="C227" t="s">
        <v>12</v>
      </c>
      <c r="D227" s="5">
        <v>-60000000000</v>
      </c>
    </row>
    <row r="228" spans="3:9" ht="15.5" x14ac:dyDescent="0.35">
      <c r="C228" t="s">
        <v>224</v>
      </c>
      <c r="I228" s="6">
        <v>-6.25</v>
      </c>
    </row>
    <row r="229" spans="3:9" ht="15.5" x14ac:dyDescent="0.35">
      <c r="C229" t="s">
        <v>225</v>
      </c>
      <c r="I229" s="6">
        <v>-0.2888</v>
      </c>
    </row>
    <row r="230" spans="3:9" ht="15.5" x14ac:dyDescent="0.35">
      <c r="C230" t="s">
        <v>226</v>
      </c>
      <c r="I230" s="6">
        <v>1.0923</v>
      </c>
    </row>
    <row r="231" spans="3:9" ht="15.5" x14ac:dyDescent="0.35">
      <c r="C231" t="s">
        <v>227</v>
      </c>
      <c r="I231" s="6">
        <v>-0.77969999999999995</v>
      </c>
    </row>
    <row r="232" spans="3:9" ht="15.5" x14ac:dyDescent="0.35">
      <c r="C232" t="s">
        <v>228</v>
      </c>
      <c r="I232" s="6">
        <v>-0.82909999999999995</v>
      </c>
    </row>
    <row r="233" spans="3:9" ht="15.5" x14ac:dyDescent="0.35">
      <c r="C233" t="s">
        <v>330</v>
      </c>
      <c r="D233" s="6">
        <v>184.92</v>
      </c>
    </row>
    <row r="234" spans="3:9" ht="15.5" x14ac:dyDescent="0.35">
      <c r="C234" t="s">
        <v>229</v>
      </c>
      <c r="D234" s="6">
        <v>92.57</v>
      </c>
    </row>
    <row r="235" spans="3:9" ht="15.5" x14ac:dyDescent="0.35">
      <c r="C235" t="s">
        <v>230</v>
      </c>
      <c r="D235" s="6">
        <v>162.51</v>
      </c>
    </row>
    <row r="236" spans="3:9" ht="15.5" x14ac:dyDescent="0.35">
      <c r="C236" t="s">
        <v>231</v>
      </c>
      <c r="D236" s="6">
        <v>114.98</v>
      </c>
    </row>
    <row r="237" spans="3:9" ht="15.5" x14ac:dyDescent="0.35">
      <c r="C237" t="s">
        <v>331</v>
      </c>
      <c r="D237" s="6">
        <v>0.49</v>
      </c>
    </row>
    <row r="238" spans="3:9" ht="15.5" x14ac:dyDescent="0.35">
      <c r="C238" t="s">
        <v>232</v>
      </c>
      <c r="I238" s="6">
        <v>0.31</v>
      </c>
    </row>
    <row r="239" spans="3:9" ht="15.5" x14ac:dyDescent="0.35">
      <c r="C239" t="s">
        <v>233</v>
      </c>
      <c r="I239" s="6">
        <v>4.24</v>
      </c>
    </row>
    <row r="240" spans="3:9" ht="15.5" x14ac:dyDescent="0.35">
      <c r="C240" t="s">
        <v>39</v>
      </c>
      <c r="I240" s="5">
        <v>70000000000</v>
      </c>
    </row>
    <row r="241" spans="3:9" ht="15.5" x14ac:dyDescent="0.35">
      <c r="C241" t="s">
        <v>234</v>
      </c>
      <c r="I241" s="5">
        <v>426000000000</v>
      </c>
    </row>
    <row r="242" spans="3:9" ht="15.5" x14ac:dyDescent="0.35">
      <c r="C242" t="s">
        <v>235</v>
      </c>
      <c r="I242" s="5">
        <v>1400000000</v>
      </c>
    </row>
    <row r="243" spans="3:9" ht="15.5" x14ac:dyDescent="0.35">
      <c r="C243" t="s">
        <v>236</v>
      </c>
      <c r="I243" s="6">
        <v>0.71140000000000003</v>
      </c>
    </row>
    <row r="244" spans="3:9" ht="15.5" x14ac:dyDescent="0.35">
      <c r="C244" t="s">
        <v>237</v>
      </c>
      <c r="D244" s="6">
        <v>-1.5872999999999999</v>
      </c>
    </row>
    <row r="245" spans="3:9" ht="15.5" x14ac:dyDescent="0.35">
      <c r="C245" t="s">
        <v>238</v>
      </c>
      <c r="D245" s="6">
        <v>-2.5366</v>
      </c>
    </row>
    <row r="246" spans="3:9" ht="15.5" x14ac:dyDescent="0.35">
      <c r="C246" t="s">
        <v>239</v>
      </c>
      <c r="D246" s="6">
        <v>-2.6445999999999996</v>
      </c>
    </row>
    <row r="247" spans="3:9" ht="15.5" x14ac:dyDescent="0.35">
      <c r="C247" t="s">
        <v>240</v>
      </c>
      <c r="D247" s="6">
        <v>-0.90450000000000008</v>
      </c>
    </row>
    <row r="248" spans="3:9" ht="15.5" x14ac:dyDescent="0.35">
      <c r="C248" t="s">
        <v>241</v>
      </c>
      <c r="D248" s="6">
        <v>-1.3546</v>
      </c>
    </row>
    <row r="249" spans="3:9" ht="15.5" x14ac:dyDescent="0.35">
      <c r="C249" t="s">
        <v>242</v>
      </c>
      <c r="D249" s="6">
        <v>-1.7216</v>
      </c>
    </row>
    <row r="250" spans="3:9" ht="15.5" x14ac:dyDescent="0.35">
      <c r="C250" t="s">
        <v>243</v>
      </c>
      <c r="I250" s="5">
        <v>2</v>
      </c>
    </row>
    <row r="251" spans="3:9" ht="15.5" x14ac:dyDescent="0.35">
      <c r="C251" t="s">
        <v>244</v>
      </c>
      <c r="I251" s="6">
        <v>0.64</v>
      </c>
    </row>
    <row r="252" spans="3:9" ht="15.5" x14ac:dyDescent="0.35">
      <c r="C252" t="s">
        <v>245</v>
      </c>
      <c r="I252" s="6">
        <v>0.06</v>
      </c>
    </row>
    <row r="253" spans="3:9" ht="15.5" x14ac:dyDescent="0.35">
      <c r="C253" t="s">
        <v>247</v>
      </c>
      <c r="I253" s="6">
        <v>0.01</v>
      </c>
    </row>
    <row r="254" spans="3:9" ht="15.5" x14ac:dyDescent="0.35">
      <c r="C254" t="s">
        <v>248</v>
      </c>
      <c r="I254" s="6">
        <v>0.83</v>
      </c>
    </row>
    <row r="255" spans="3:9" ht="15.5" x14ac:dyDescent="0.35">
      <c r="C255" t="s">
        <v>249</v>
      </c>
      <c r="I255" s="5">
        <v>0</v>
      </c>
    </row>
    <row r="256" spans="3:9" ht="15.5" x14ac:dyDescent="0.35">
      <c r="C256" t="s">
        <v>250</v>
      </c>
      <c r="I256" s="6">
        <v>0.95</v>
      </c>
    </row>
    <row r="257" spans="3:9" ht="15.5" x14ac:dyDescent="0.35">
      <c r="C257" t="s">
        <v>251</v>
      </c>
      <c r="I257" s="5">
        <v>196000000000</v>
      </c>
    </row>
    <row r="258" spans="3:9" ht="15.5" x14ac:dyDescent="0.35">
      <c r="C258" t="s">
        <v>252</v>
      </c>
      <c r="I258" s="5">
        <v>-29000000000</v>
      </c>
    </row>
    <row r="259" spans="3:9" ht="15.5" x14ac:dyDescent="0.35">
      <c r="C259" t="s">
        <v>253</v>
      </c>
      <c r="I259" s="5">
        <v>-158000000000</v>
      </c>
    </row>
    <row r="260" spans="3:9" ht="15.5" x14ac:dyDescent="0.35">
      <c r="C260" t="s">
        <v>254</v>
      </c>
      <c r="I260" s="5">
        <v>-182000000000</v>
      </c>
    </row>
    <row r="261" spans="3:9" ht="15.5" x14ac:dyDescent="0.35">
      <c r="C261" t="s">
        <v>255</v>
      </c>
      <c r="D261" s="5">
        <v>1000000000</v>
      </c>
    </row>
    <row r="262" spans="3:9" ht="15.5" x14ac:dyDescent="0.35">
      <c r="C262" t="s">
        <v>256</v>
      </c>
      <c r="D262" s="5">
        <v>631000000000</v>
      </c>
    </row>
    <row r="263" spans="3:9" ht="15.5" x14ac:dyDescent="0.35">
      <c r="C263" t="s">
        <v>257</v>
      </c>
      <c r="D263" s="5">
        <v>797000000000</v>
      </c>
    </row>
    <row r="264" spans="3:9" ht="15.5" x14ac:dyDescent="0.35">
      <c r="C264" t="s">
        <v>184</v>
      </c>
      <c r="D264" s="5">
        <v>-185000000000</v>
      </c>
    </row>
    <row r="265" spans="3:9" ht="15.5" x14ac:dyDescent="0.35">
      <c r="C265" t="s">
        <v>258</v>
      </c>
      <c r="I265" s="5">
        <v>-167000000000</v>
      </c>
    </row>
    <row r="266" spans="3:9" ht="15.5" x14ac:dyDescent="0.35">
      <c r="C266" t="s">
        <v>182</v>
      </c>
      <c r="D266" s="5">
        <v>230000000000</v>
      </c>
    </row>
    <row r="267" spans="3:9" ht="15.5" x14ac:dyDescent="0.35">
      <c r="C267" t="s">
        <v>181</v>
      </c>
      <c r="D267" s="5">
        <v>128000000000</v>
      </c>
    </row>
    <row r="268" spans="3:9" ht="15.5" x14ac:dyDescent="0.35">
      <c r="C268" t="s">
        <v>23</v>
      </c>
      <c r="D268" s="5">
        <v>357000000000</v>
      </c>
    </row>
    <row r="269" spans="3:9" ht="15.5" x14ac:dyDescent="0.35">
      <c r="C269" t="s">
        <v>20</v>
      </c>
      <c r="D269" s="5">
        <v>356000000000</v>
      </c>
    </row>
    <row r="270" spans="3:9" ht="15.5" x14ac:dyDescent="0.35">
      <c r="C270" t="s">
        <v>183</v>
      </c>
      <c r="I270" s="5">
        <v>-167000000000</v>
      </c>
    </row>
    <row r="271" spans="3:9" ht="15.5" x14ac:dyDescent="0.35">
      <c r="C271" t="s">
        <v>332</v>
      </c>
      <c r="I271" s="5">
        <v>-169000000000</v>
      </c>
    </row>
    <row r="272" spans="3:9" ht="15.5" x14ac:dyDescent="0.35">
      <c r="C272" t="s">
        <v>259</v>
      </c>
      <c r="I272" s="5">
        <v>20000000000</v>
      </c>
    </row>
    <row r="273" spans="3:9" ht="15.5" x14ac:dyDescent="0.35">
      <c r="C273" t="s">
        <v>260</v>
      </c>
      <c r="I273" s="5">
        <v>116000000000</v>
      </c>
    </row>
    <row r="274" spans="3:9" ht="15.5" x14ac:dyDescent="0.35">
      <c r="C274" t="s">
        <v>261</v>
      </c>
      <c r="I274" s="5">
        <v>-1000000000</v>
      </c>
    </row>
    <row r="275" spans="3:9" ht="15.5" x14ac:dyDescent="0.35">
      <c r="C275" t="s">
        <v>262</v>
      </c>
      <c r="I275" s="5">
        <v>-171000000000</v>
      </c>
    </row>
  </sheetData>
  <pageMargins left="0.7" right="0.7" top="0.75" bottom="0.75" header="0.3" footer="0.3"/>
  <ignoredErrors>
    <ignoredError sqref="A1:O27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1022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1023</v>
      </c>
      <c r="D2" s="2" vm="196">
        <f ca="1">IFERROR(_xlfn.STOCKHISTORY("XIDX:" &amp; $C$1, D3, , 0, 0, 1), "Libur")</f>
        <v>188</v>
      </c>
      <c r="H2" s="2" vm="196">
        <f ca="1">IFERROR(INDEX(D2:G2,COUNT(D2:G2)),"")</f>
        <v>188</v>
      </c>
      <c r="I2" s="2" vm="33">
        <f t="shared" ref="I2:R2" ca="1" si="0">IFERROR(_xlfn.STOCKHISTORY("XIDX:" &amp; $C$1, I1, , 0, 0, 1), "Libur")</f>
        <v>220</v>
      </c>
      <c r="J2" s="2" vm="76">
        <f t="shared" ca="1" si="0"/>
        <v>270</v>
      </c>
      <c r="K2" s="2" vm="197">
        <f t="shared" ca="1" si="0"/>
        <v>404</v>
      </c>
      <c r="L2" s="2" vm="176">
        <f t="shared" ca="1" si="0"/>
        <v>280</v>
      </c>
      <c r="M2" s="2" vm="198">
        <f t="shared" ca="1" si="0"/>
        <v>326</v>
      </c>
      <c r="N2" s="2" vm="168">
        <f t="shared" ca="1" si="0"/>
        <v>216</v>
      </c>
      <c r="O2" s="2" vm="199">
        <f t="shared" ca="1" si="0"/>
        <v>210</v>
      </c>
      <c r="P2" s="2" vm="200">
        <f t="shared" ca="1" si="0"/>
        <v>121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H3" s="1">
        <f>IFERROR(INDEX(D3:G3,COUNT(D3:G3)),"")</f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29831974567</v>
      </c>
      <c r="H4" s="2">
        <f>IFERROR(SUM(D4:G4)*(4/MAX(1,COUNT(D4:G4))),"")</f>
        <v>119327898268</v>
      </c>
      <c r="I4" s="2">
        <f t="shared" ref="I4:R4" si="1">IFERROR(INDEX(I51:I500,MATCH($C$4,$C$51:$C$500,0)),"")</f>
        <v>154300821616</v>
      </c>
      <c r="J4" s="2">
        <f t="shared" si="1"/>
        <v>131206749778</v>
      </c>
      <c r="K4" s="2">
        <f t="shared" si="1"/>
        <v>69081868276</v>
      </c>
      <c r="L4" s="2">
        <f t="shared" si="1"/>
        <v>44557817161</v>
      </c>
      <c r="M4" s="2">
        <f t="shared" si="1"/>
        <v>63398642323</v>
      </c>
      <c r="N4" s="2">
        <f t="shared" si="1"/>
        <v>143838437841</v>
      </c>
      <c r="O4" s="2">
        <f t="shared" si="1"/>
        <v>318024503004</v>
      </c>
      <c r="P4" s="2">
        <f t="shared" si="1"/>
        <v>279266205363</v>
      </c>
      <c r="Q4" s="2">
        <f t="shared" si="1"/>
        <v>153150021248</v>
      </c>
      <c r="R4" s="2">
        <f t="shared" si="1"/>
        <v>71390391829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2080179600</v>
      </c>
      <c r="H5" s="2">
        <f>IFERROR(SUM(D5:G5)*(4/MAX(1,COUNT(D5:G5))),"")</f>
        <v>8320718400</v>
      </c>
      <c r="I5" s="2">
        <f t="shared" ref="I5:R5" si="2">IFERROR(INDEX(I51:I500,MATCH($C$5,$C$51:$C$500,0)),"")</f>
        <v>26353190056</v>
      </c>
      <c r="J5" s="2">
        <f t="shared" si="2"/>
        <v>7061298586</v>
      </c>
      <c r="K5" s="2">
        <f t="shared" si="2"/>
        <v>660029158</v>
      </c>
      <c r="L5" s="2">
        <f t="shared" si="2"/>
        <v>-85718306365</v>
      </c>
      <c r="M5" s="2">
        <f t="shared" si="2"/>
        <v>3465672824</v>
      </c>
      <c r="N5" s="2">
        <f t="shared" si="2"/>
        <v>6621705299</v>
      </c>
      <c r="O5" s="2">
        <f t="shared" si="2"/>
        <v>22032125191</v>
      </c>
      <c r="P5" s="2">
        <f t="shared" si="2"/>
        <v>14592916750</v>
      </c>
      <c r="Q5" s="2">
        <f t="shared" si="2"/>
        <v>9093253690</v>
      </c>
      <c r="R5" s="2">
        <f t="shared" si="2"/>
        <v>4322046410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91303136154</v>
      </c>
      <c r="H6" s="2">
        <f>IFERROR(INDEX(D6:G6,COUNT(D6:G6)),"")</f>
        <v>91303136154</v>
      </c>
      <c r="I6" s="2">
        <f t="shared" ref="I6:R6" si="3">IFERROR(INDEX(I51:I500,MATCH($C$6,$C$51:$C$500,0)),"")</f>
        <v>89208025262</v>
      </c>
      <c r="J6" s="2">
        <f t="shared" si="3"/>
        <v>62682781422</v>
      </c>
      <c r="K6" s="2">
        <f t="shared" si="3"/>
        <v>55571434425</v>
      </c>
      <c r="L6" s="2">
        <f t="shared" si="3"/>
        <v>54902005719</v>
      </c>
      <c r="M6" s="2">
        <f t="shared" si="3"/>
        <v>141161133320</v>
      </c>
      <c r="N6" s="2">
        <f t="shared" si="3"/>
        <v>132128671621</v>
      </c>
      <c r="O6" s="2">
        <f t="shared" si="3"/>
        <v>125455393965</v>
      </c>
      <c r="P6" s="2">
        <f t="shared" si="3"/>
        <v>103281213030</v>
      </c>
      <c r="Q6" s="2">
        <f t="shared" si="3"/>
        <v>63430435560</v>
      </c>
      <c r="R6" s="2">
        <f t="shared" si="3"/>
        <v>8827526879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0.83</v>
      </c>
      <c r="H7" s="3">
        <f>IFERROR(INDEX(D7:G7,COUNT(D7:G7)),"")</f>
        <v>0.83</v>
      </c>
      <c r="I7" s="3">
        <f t="shared" ref="I7:R7" si="4">IFERROR(INDEX(I51:I500,MATCH($C$7,$C$51:$C$500,0))/1000000000,"")</f>
        <v>0.83</v>
      </c>
      <c r="J7" s="3">
        <f t="shared" si="4"/>
        <v>0.83</v>
      </c>
      <c r="K7" s="3">
        <f t="shared" si="4"/>
        <v>0.83</v>
      </c>
      <c r="L7" s="3">
        <f t="shared" si="4"/>
        <v>0.83</v>
      </c>
      <c r="M7" s="3">
        <f t="shared" si="4"/>
        <v>0.83</v>
      </c>
      <c r="N7" s="3">
        <f t="shared" si="4"/>
        <v>0.82</v>
      </c>
      <c r="O7" s="3">
        <f t="shared" si="4"/>
        <v>0.82</v>
      </c>
      <c r="P7" s="3">
        <f t="shared" si="4"/>
        <v>0.82</v>
      </c>
      <c r="Q7" s="3">
        <f t="shared" si="4"/>
        <v>0.56999999999999995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R8" si="5">IFERROR(INDEX(I51:I500,MATCH($C$8,$C$51:$C$500,0)),"")</f>
        <v>34000000000</v>
      </c>
      <c r="J8" s="2">
        <f t="shared" si="5"/>
        <v>19000000000</v>
      </c>
      <c r="K8" s="2">
        <f t="shared" si="5"/>
        <v>0</v>
      </c>
      <c r="L8" s="2">
        <f t="shared" si="5"/>
        <v>10000000000</v>
      </c>
      <c r="M8" s="2">
        <f t="shared" si="5"/>
        <v>35000000000</v>
      </c>
      <c r="N8" s="2">
        <f t="shared" si="5"/>
        <v>-99000000000</v>
      </c>
      <c r="O8" s="2">
        <f t="shared" si="5"/>
        <v>27000000000</v>
      </c>
      <c r="P8" s="2">
        <f t="shared" si="5"/>
        <v>-8000000000</v>
      </c>
      <c r="Q8" s="2">
        <f t="shared" si="5"/>
        <v>48000000000</v>
      </c>
      <c r="R8" s="2">
        <f t="shared" si="5"/>
        <v>7000000000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-2.91</v>
      </c>
      <c r="H9" s="3">
        <f>IFERROR(INDEX(D9:G9,COUNT(D9:G9)),"")</f>
        <v>-2.91</v>
      </c>
      <c r="I9" s="3">
        <f t="shared" ref="I9:R9" si="6">IFERROR(INDEX(I51:I500,MATCH($C$9,$C$51:$C$500,0)),"")</f>
        <v>41.14</v>
      </c>
      <c r="J9" s="3">
        <f t="shared" si="6"/>
        <v>22.67</v>
      </c>
      <c r="K9" s="3">
        <f t="shared" si="6"/>
        <v>-7.0000000000000007E-2</v>
      </c>
      <c r="L9" s="3">
        <f t="shared" si="6"/>
        <v>12.05</v>
      </c>
      <c r="M9" s="3">
        <f t="shared" si="6"/>
        <v>42.32</v>
      </c>
      <c r="N9" s="3">
        <f t="shared" si="6"/>
        <v>-121.22</v>
      </c>
      <c r="O9" s="3">
        <f t="shared" si="6"/>
        <v>32.72</v>
      </c>
      <c r="P9" s="3">
        <f t="shared" si="6"/>
        <v>-9.56</v>
      </c>
      <c r="Q9" s="3">
        <f t="shared" si="6"/>
        <v>83.95</v>
      </c>
      <c r="R9" s="3">
        <f t="shared" si="6"/>
        <v>2809.23</v>
      </c>
    </row>
    <row r="10" spans="1:18" ht="15.5" x14ac:dyDescent="0.35">
      <c r="C10" t="s">
        <v>17</v>
      </c>
      <c r="D10" s="3">
        <f ca="1">IFERROR(IF(D9=0,"",D2/D9),"")</f>
        <v>-64.604810996563572</v>
      </c>
      <c r="I10" s="3">
        <f t="shared" ref="I10:R10" ca="1" si="7">IFERROR(IF(I9=0,"",I2/I9),"")</f>
        <v>5.3475935828877006</v>
      </c>
      <c r="J10" s="3">
        <f t="shared" ca="1" si="7"/>
        <v>11.910013233348035</v>
      </c>
      <c r="K10" s="3">
        <f t="shared" ca="1" si="7"/>
        <v>-5771.4285714285706</v>
      </c>
      <c r="L10" s="3">
        <f t="shared" ca="1" si="7"/>
        <v>23.236514522821576</v>
      </c>
      <c r="M10" s="3">
        <f t="shared" ca="1" si="7"/>
        <v>7.703213610586011</v>
      </c>
      <c r="N10" s="3">
        <f t="shared" ca="1" si="7"/>
        <v>-1.7818841775284606</v>
      </c>
      <c r="O10" s="3">
        <f t="shared" ca="1" si="7"/>
        <v>6.4180929095354529</v>
      </c>
      <c r="P10" s="3">
        <f t="shared" ca="1" si="7"/>
        <v>-12.656903765690377</v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4773449885</v>
      </c>
      <c r="H11" s="2">
        <f>IFERROR(INDEX(D11:G11,COUNT(D11:G11)),"")</f>
        <v>4773449885</v>
      </c>
      <c r="I11" s="2">
        <f t="shared" ref="I11:R11" si="8">IFERROR(INDEX(I51:I500,MATCH($C$11,$C$51:$C$500,0)),"")</f>
        <v>19549257966</v>
      </c>
      <c r="J11" s="2">
        <f t="shared" si="8"/>
        <v>4366504460</v>
      </c>
      <c r="K11" s="2">
        <f t="shared" si="8"/>
        <v>16463507097</v>
      </c>
      <c r="L11" s="2">
        <f t="shared" si="8"/>
        <v>32751966659</v>
      </c>
      <c r="M11" s="2">
        <f t="shared" si="8"/>
        <v>13107447427</v>
      </c>
      <c r="N11" s="2">
        <f t="shared" si="8"/>
        <v>3323649943</v>
      </c>
      <c r="O11" s="2">
        <f t="shared" si="8"/>
        <v>67285073629</v>
      </c>
      <c r="P11" s="2">
        <f t="shared" si="8"/>
        <v>75269919634</v>
      </c>
      <c r="Q11" s="2">
        <f t="shared" si="8"/>
        <v>51170763366</v>
      </c>
      <c r="R11" s="2">
        <f t="shared" si="8"/>
        <v>12504549964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62000000000</v>
      </c>
      <c r="H12" s="2">
        <f>IFERROR(INDEX(D12:G12,COUNT(D12:G12)),"")</f>
        <v>62000000000</v>
      </c>
      <c r="I12" s="2">
        <f t="shared" ref="I12:R12" si="9">IFERROR(INDEX(I51:I500,MATCH($C$12,$C$51:$C$500,0)),"")</f>
        <v>47000000000</v>
      </c>
      <c r="J12" s="2">
        <f t="shared" si="9"/>
        <v>77000000000</v>
      </c>
      <c r="K12" s="2">
        <f t="shared" si="9"/>
        <v>108000000000</v>
      </c>
      <c r="L12" s="2">
        <f t="shared" si="9"/>
        <v>125000000000</v>
      </c>
      <c r="M12" s="2">
        <f t="shared" si="9"/>
        <v>137000000000</v>
      </c>
      <c r="N12" s="2">
        <f t="shared" si="9"/>
        <v>170000000000</v>
      </c>
      <c r="O12" s="2">
        <f t="shared" si="9"/>
        <v>-22000000000</v>
      </c>
      <c r="P12" s="2">
        <f t="shared" si="9"/>
        <v>29000000000</v>
      </c>
      <c r="Q12" s="2">
        <f t="shared" si="9"/>
        <v>71000000000</v>
      </c>
      <c r="R12" s="2">
        <f t="shared" si="9"/>
        <v>80000000000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66000000000</v>
      </c>
      <c r="H13" s="2">
        <f>IFERROR(INDEX(D13:G13,COUNT(D13:G13)),"")</f>
        <v>66000000000</v>
      </c>
      <c r="I13" s="2">
        <f t="shared" ref="I13:R13" si="10">IFERROR(INDEX(I51:I500,MATCH($C$13,$C$51:$C$500,0)),"")</f>
        <v>67000000000</v>
      </c>
      <c r="J13" s="2">
        <f t="shared" si="10"/>
        <v>82000000000</v>
      </c>
      <c r="K13" s="2">
        <f t="shared" si="10"/>
        <v>125000000000</v>
      </c>
      <c r="L13" s="2">
        <f t="shared" si="10"/>
        <v>158000000000</v>
      </c>
      <c r="M13" s="2">
        <f t="shared" si="10"/>
        <v>150000000000</v>
      </c>
      <c r="N13" s="2">
        <f t="shared" si="10"/>
        <v>174000000000</v>
      </c>
      <c r="O13" s="2">
        <f t="shared" si="10"/>
        <v>45000000000</v>
      </c>
      <c r="P13" s="2">
        <f t="shared" si="10"/>
        <v>104000000000</v>
      </c>
      <c r="Q13" s="2">
        <f t="shared" si="10"/>
        <v>122000000000</v>
      </c>
      <c r="R13" s="2">
        <f t="shared" si="10"/>
        <v>93000000000</v>
      </c>
    </row>
    <row r="14" spans="1:18" ht="15.5" x14ac:dyDescent="0.35">
      <c r="C14" t="s">
        <v>26</v>
      </c>
      <c r="D14" s="2">
        <f>IFERROR(INDEX(D51:D500,MATCH($C$14,$C$51:$C$500,0)),"")</f>
        <v>-1261812583</v>
      </c>
      <c r="H14" s="2">
        <f>IFERROR(SUM(D14:G14)*(4/MAX(1,COUNT(D14:G14))),"")</f>
        <v>-5047250332</v>
      </c>
      <c r="I14" s="2">
        <f t="shared" ref="I14:R14" si="11">IFERROR(INDEX(I51:I500,MATCH($C$14,$C$51:$C$500,0)),"")</f>
        <v>-5374973706</v>
      </c>
      <c r="J14" s="2">
        <f t="shared" si="11"/>
        <v>-6475614853</v>
      </c>
      <c r="K14" s="2">
        <f t="shared" si="11"/>
        <v>-9219693486</v>
      </c>
      <c r="L14" s="2">
        <f t="shared" si="11"/>
        <v>-12942869514</v>
      </c>
      <c r="M14" s="2">
        <f t="shared" si="11"/>
        <v>-14784462611</v>
      </c>
      <c r="N14" s="2">
        <f t="shared" si="11"/>
        <v>-7323644253</v>
      </c>
      <c r="O14" s="2">
        <f t="shared" si="11"/>
        <v>-12662495396</v>
      </c>
      <c r="P14" s="2">
        <f t="shared" si="11"/>
        <v>-14363805403</v>
      </c>
      <c r="Q14" s="2">
        <f t="shared" si="11"/>
        <v>-14436577010</v>
      </c>
      <c r="R14" s="2">
        <f t="shared" si="11"/>
        <v>-9702879064</v>
      </c>
    </row>
    <row r="15" spans="1:18" ht="15.5" x14ac:dyDescent="0.35">
      <c r="C15" t="s">
        <v>27</v>
      </c>
      <c r="D15" s="2">
        <f>IFERROR(INDEX(D51:D500,MATCH($C$15,$C$51:$C$500,0)),"")</f>
        <v>7085396</v>
      </c>
      <c r="H15" s="2">
        <f>IFERROR(SUM(D15:G15)*(4/MAX(1,COUNT(D15:G15))),"")</f>
        <v>28341584</v>
      </c>
      <c r="I15" s="2">
        <f t="shared" ref="I15:R15" si="12">IFERROR(INDEX(I51:I500,MATCH($C$15,$C$51:$C$500,0)),"")</f>
        <v>1239682174</v>
      </c>
      <c r="J15" s="2">
        <f t="shared" si="12"/>
        <v>586809569</v>
      </c>
      <c r="K15" s="2">
        <f t="shared" si="12"/>
        <v>1047170425</v>
      </c>
      <c r="L15" s="2">
        <f t="shared" si="12"/>
        <v>-310243735</v>
      </c>
      <c r="M15" s="2">
        <f t="shared" si="12"/>
        <v>-1529535689</v>
      </c>
      <c r="N15" s="2">
        <f t="shared" si="12"/>
        <v>-1938164059</v>
      </c>
      <c r="O15" s="2">
        <f t="shared" si="12"/>
        <v>-6235609614</v>
      </c>
      <c r="P15" s="2">
        <f t="shared" si="12"/>
        <v>-5203271700</v>
      </c>
      <c r="Q15" s="2">
        <f t="shared" si="12"/>
        <v>-2210780830</v>
      </c>
      <c r="R15" s="2">
        <f t="shared" si="12"/>
        <v>-1345848667</v>
      </c>
    </row>
    <row r="16" spans="1:18" ht="15.5" x14ac:dyDescent="0.35">
      <c r="C16" t="s">
        <v>28</v>
      </c>
      <c r="D16" s="2">
        <f>IFERROR(INDEX(D51:D500,MATCH($C$16,$C$51:$C$500,0)),"")</f>
        <v>2088025496</v>
      </c>
      <c r="H16" s="2">
        <f>IFERROR(SUM(D16:G16)*(4/MAX(1,COUNT(D16:G16))),"")</f>
        <v>8352101984</v>
      </c>
      <c r="I16" s="2">
        <f t="shared" ref="I16:R16" si="13">IFERROR(INDEX(I51:I500,MATCH($C$16,$C$51:$C$500,0)),"")</f>
        <v>25287478378</v>
      </c>
      <c r="J16" s="2">
        <f t="shared" si="13"/>
        <v>6522063103</v>
      </c>
      <c r="K16" s="2">
        <f t="shared" si="13"/>
        <v>-383439290</v>
      </c>
      <c r="L16" s="2">
        <f t="shared" si="13"/>
        <v>-85803592563</v>
      </c>
      <c r="M16" s="2">
        <f t="shared" si="13"/>
        <v>4980369621</v>
      </c>
      <c r="N16" s="2">
        <f t="shared" si="13"/>
        <v>8556281145</v>
      </c>
      <c r="O16" s="2">
        <f t="shared" si="13"/>
        <v>28422572153</v>
      </c>
      <c r="P16" s="2">
        <f t="shared" si="13"/>
        <v>19881269788</v>
      </c>
      <c r="Q16" s="2">
        <f t="shared" si="13"/>
        <v>11355413087</v>
      </c>
      <c r="R16" s="2">
        <f t="shared" si="13"/>
        <v>5725988564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ht="15.5" x14ac:dyDescent="0.35">
      <c r="A19" t="s">
        <v>36</v>
      </c>
      <c r="C19" t="s">
        <v>37</v>
      </c>
    </row>
    <row r="20" spans="1:18" ht="15.5" x14ac:dyDescent="0.35">
      <c r="A20" t="s">
        <v>38</v>
      </c>
      <c r="C20" t="s">
        <v>39</v>
      </c>
      <c r="D20" s="2">
        <f ca="1">IFERROR(D21*D2,"")</f>
        <v>156040000000</v>
      </c>
      <c r="H20" s="2">
        <f t="shared" ref="H20:R20" ca="1" si="14">IFERROR(H21*H2,"")</f>
        <v>156040000000</v>
      </c>
      <c r="I20" s="2">
        <f t="shared" ca="1" si="14"/>
        <v>182600000000</v>
      </c>
      <c r="J20" s="2">
        <f t="shared" ca="1" si="14"/>
        <v>224100000000</v>
      </c>
      <c r="K20" s="2">
        <f t="shared" ca="1" si="14"/>
        <v>335320000000</v>
      </c>
      <c r="L20" s="2">
        <f t="shared" ca="1" si="14"/>
        <v>232400000000</v>
      </c>
      <c r="M20" s="2">
        <f t="shared" ca="1" si="14"/>
        <v>270580000000</v>
      </c>
      <c r="N20" s="2">
        <f t="shared" ca="1" si="14"/>
        <v>177120000000</v>
      </c>
      <c r="O20" s="2">
        <f t="shared" ca="1" si="14"/>
        <v>172200000000</v>
      </c>
      <c r="P20" s="2">
        <f t="shared" ca="1" si="14"/>
        <v>99220000000</v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830000000</v>
      </c>
      <c r="H21" s="2">
        <f>IFERROR(INDEX(D21:G21,COUNT(D21:G21)),"")</f>
        <v>830000000</v>
      </c>
      <c r="I21" s="2">
        <f t="shared" ref="I21:R21" si="15">IFERROR(INDEX(I51:I500,MATCH($C$7,$C$51:$C$500,0)),"")</f>
        <v>830000000</v>
      </c>
      <c r="J21" s="2">
        <f t="shared" si="15"/>
        <v>830000000</v>
      </c>
      <c r="K21" s="2">
        <f t="shared" si="15"/>
        <v>830000000</v>
      </c>
      <c r="L21" s="2">
        <f t="shared" si="15"/>
        <v>830000000</v>
      </c>
      <c r="M21" s="2">
        <f t="shared" si="15"/>
        <v>830000000</v>
      </c>
      <c r="N21" s="2">
        <f t="shared" si="15"/>
        <v>820000000</v>
      </c>
      <c r="O21" s="2">
        <f t="shared" si="15"/>
        <v>820000000</v>
      </c>
      <c r="P21" s="2">
        <f t="shared" si="15"/>
        <v>820000000</v>
      </c>
      <c r="Q21" s="2">
        <f t="shared" si="15"/>
        <v>570000000</v>
      </c>
      <c r="R21" s="2">
        <f t="shared" si="15"/>
        <v>0</v>
      </c>
    </row>
    <row r="23" spans="1:18" ht="15.5" x14ac:dyDescent="0.35">
      <c r="B23" t="s">
        <v>40</v>
      </c>
      <c r="C23" t="s">
        <v>41</v>
      </c>
      <c r="D23" s="3">
        <f>IFERROR(D5/D6*100,"")</f>
        <v>2.2783221777742484</v>
      </c>
      <c r="H23" s="3">
        <f t="shared" ref="H23:R23" si="16">IFERROR(H5/H6*100,"")</f>
        <v>9.1132887110969936</v>
      </c>
      <c r="I23" s="3">
        <f t="shared" si="16"/>
        <v>29.54127723217934</v>
      </c>
      <c r="J23" s="3">
        <f t="shared" si="16"/>
        <v>11.265132825649742</v>
      </c>
      <c r="K23" s="3">
        <f t="shared" si="16"/>
        <v>1.1877130126824147</v>
      </c>
      <c r="L23" s="3">
        <f t="shared" si="16"/>
        <v>-156.12964452286917</v>
      </c>
      <c r="M23" s="3">
        <f t="shared" si="16"/>
        <v>2.455118305223309</v>
      </c>
      <c r="N23" s="3">
        <f t="shared" si="16"/>
        <v>5.0115582165192771</v>
      </c>
      <c r="O23" s="3">
        <f t="shared" si="16"/>
        <v>17.561720141859027</v>
      </c>
      <c r="P23" s="3">
        <f t="shared" si="16"/>
        <v>14.12930418019123</v>
      </c>
      <c r="Q23" s="3">
        <f t="shared" si="16"/>
        <v>14.33578945141962</v>
      </c>
      <c r="R23" s="3">
        <f t="shared" si="16"/>
        <v>48.961011042422456</v>
      </c>
    </row>
    <row r="24" spans="1:18" ht="15.5" x14ac:dyDescent="0.35">
      <c r="C24" t="s">
        <v>42</v>
      </c>
      <c r="D24" s="4">
        <f>IFERROR(_xlfn.RRI(5,I23,D23),"")</f>
        <v>-0.40098572255543274</v>
      </c>
      <c r="H24" s="4">
        <f t="shared" ref="H24:R24" si="17">IFERROR(_xlfn.RRI(5,M23,H23),"")</f>
        <v>0.29993171911754568</v>
      </c>
      <c r="I24" s="4">
        <f t="shared" si="17"/>
        <v>0.42590731745722898</v>
      </c>
      <c r="J24" s="4">
        <f t="shared" si="17"/>
        <v>-8.4973118373374845E-2</v>
      </c>
      <c r="K24" s="4">
        <f t="shared" si="17"/>
        <v>-0.39057797213714307</v>
      </c>
      <c r="L24" s="4" t="str">
        <f t="shared" si="17"/>
        <v/>
      </c>
      <c r="M24" s="4">
        <f t="shared" si="17"/>
        <v>-0.4504029291855759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43</v>
      </c>
      <c r="C25" t="s">
        <v>44</v>
      </c>
      <c r="D25" s="3">
        <f>IFERROR(INDEX(D51:D500,MATCH($A$25,$C$51:$C$500,0)),"")</f>
        <v>2.5</v>
      </c>
      <c r="H25" s="3">
        <f>IFERROR(INDEX(D25:G25,COUNT(D25:G25)),"")</f>
        <v>2.5</v>
      </c>
      <c r="I25" s="3">
        <f t="shared" ref="I25:R25" si="18">IFERROR(INDEX(I51:I500,MATCH($C$25,$C$51:$C$500,0)),"")</f>
        <v>31.64</v>
      </c>
      <c r="J25" s="3">
        <f t="shared" si="18"/>
        <v>8.48</v>
      </c>
      <c r="K25" s="3">
        <f t="shared" si="18"/>
        <v>0.79</v>
      </c>
      <c r="L25" s="3">
        <f t="shared" si="18"/>
        <v>-102.75</v>
      </c>
      <c r="M25" s="3">
        <f t="shared" si="18"/>
        <v>4.12</v>
      </c>
      <c r="N25" s="3">
        <f t="shared" si="18"/>
        <v>8.02</v>
      </c>
      <c r="O25" s="3">
        <f t="shared" si="18"/>
        <v>26.92</v>
      </c>
      <c r="P25" s="3">
        <f t="shared" si="18"/>
        <v>17.8</v>
      </c>
      <c r="Q25" s="3">
        <f t="shared" si="18"/>
        <v>15.91</v>
      </c>
      <c r="R25" s="3">
        <f t="shared" si="18"/>
        <v>1734.69</v>
      </c>
    </row>
    <row r="26" spans="1:18" ht="15.5" x14ac:dyDescent="0.35">
      <c r="C26" t="s">
        <v>45</v>
      </c>
      <c r="D26" s="4">
        <f>IFERROR(_xlfn.RRI(5,I25,D25),"")</f>
        <v>-0.39807732105011573</v>
      </c>
      <c r="H26" s="4">
        <f t="shared" ref="H26:R26" si="19">IFERROR(_xlfn.RRI(5,M25,H25),"")</f>
        <v>-9.5083392826371016E-2</v>
      </c>
      <c r="I26" s="4">
        <f t="shared" si="19"/>
        <v>0.31586828986368021</v>
      </c>
      <c r="J26" s="4">
        <f t="shared" si="19"/>
        <v>-0.20628578320497604</v>
      </c>
      <c r="K26" s="4">
        <f t="shared" si="19"/>
        <v>-0.46365848081989425</v>
      </c>
      <c r="L26" s="4" t="str">
        <f t="shared" si="19"/>
        <v/>
      </c>
      <c r="M26" s="4">
        <f t="shared" si="19"/>
        <v>-0.70136887645378798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46</v>
      </c>
      <c r="D27" s="3">
        <f>IFERROR(D4/D21,"")</f>
        <v>35.942138032530117</v>
      </c>
      <c r="H27" s="3">
        <f t="shared" ref="H27:R27" si="20">IFERROR(H4/H21,"")</f>
        <v>143.76855213012047</v>
      </c>
      <c r="I27" s="3">
        <f t="shared" si="20"/>
        <v>185.90460435662649</v>
      </c>
      <c r="J27" s="3">
        <f t="shared" si="20"/>
        <v>158.08042141927712</v>
      </c>
      <c r="K27" s="3">
        <f t="shared" si="20"/>
        <v>83.231166597590359</v>
      </c>
      <c r="L27" s="3">
        <f t="shared" si="20"/>
        <v>53.684117061445782</v>
      </c>
      <c r="M27" s="3">
        <f t="shared" si="20"/>
        <v>76.383906413253015</v>
      </c>
      <c r="N27" s="3">
        <f t="shared" si="20"/>
        <v>175.41272907439026</v>
      </c>
      <c r="O27" s="3">
        <f t="shared" si="20"/>
        <v>387.8347597609756</v>
      </c>
      <c r="P27" s="3">
        <f t="shared" si="20"/>
        <v>340.56854312560978</v>
      </c>
      <c r="Q27" s="3">
        <f t="shared" si="20"/>
        <v>268.68424780350875</v>
      </c>
      <c r="R27" s="3" t="str">
        <f t="shared" si="20"/>
        <v/>
      </c>
    </row>
    <row r="28" spans="1:18" ht="15.5" x14ac:dyDescent="0.35">
      <c r="C28" t="s">
        <v>47</v>
      </c>
      <c r="D28" s="4">
        <f>IFERROR(_xlfn.RRI(5,I27,D27),"")</f>
        <v>-0.28011561680576691</v>
      </c>
      <c r="H28" s="4">
        <f t="shared" ref="H28:R28" si="21">IFERROR(_xlfn.RRI(5,M27,H27),"")</f>
        <v>0.13483417727313518</v>
      </c>
      <c r="I28" s="4">
        <f t="shared" si="21"/>
        <v>1.1686158460245899E-2</v>
      </c>
      <c r="J28" s="4">
        <f t="shared" si="21"/>
        <v>-0.16430794952111749</v>
      </c>
      <c r="K28" s="4">
        <f t="shared" si="21"/>
        <v>-0.24557462038055478</v>
      </c>
      <c r="L28" s="4">
        <f t="shared" si="21"/>
        <v>-0.27536263887362067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48</v>
      </c>
      <c r="H29" s="4">
        <f t="shared" ref="H29:R29" si="22">IFERROR(((H25-I25)/I25)*100%,"")</f>
        <v>-0.92098609355246519</v>
      </c>
      <c r="I29" s="4">
        <f t="shared" si="22"/>
        <v>2.7311320754716979</v>
      </c>
      <c r="J29" s="4">
        <f t="shared" si="22"/>
        <v>9.7341772151898738</v>
      </c>
      <c r="K29" s="4">
        <f t="shared" si="22"/>
        <v>-1.0076885644768856</v>
      </c>
      <c r="L29" s="4">
        <f t="shared" si="22"/>
        <v>-25.939320388349515</v>
      </c>
      <c r="M29" s="4">
        <f t="shared" si="22"/>
        <v>-0.48628428927680795</v>
      </c>
      <c r="N29" s="4">
        <f t="shared" si="22"/>
        <v>-0.70208023774145623</v>
      </c>
      <c r="O29" s="4">
        <f t="shared" si="22"/>
        <v>0.51235955056179783</v>
      </c>
      <c r="P29" s="4">
        <f t="shared" si="22"/>
        <v>0.11879321181646767</v>
      </c>
      <c r="Q29" s="4">
        <f t="shared" si="22"/>
        <v>-0.99082833243980184</v>
      </c>
      <c r="R29" s="4" t="str">
        <f t="shared" si="22"/>
        <v/>
      </c>
    </row>
    <row r="30" spans="1:18" ht="15.5" x14ac:dyDescent="0.35">
      <c r="C30" t="s">
        <v>49</v>
      </c>
      <c r="H30" s="4">
        <f t="shared" ref="H30:R30" si="23">IFERROR(((H27-I27)/I27)*100%,"")</f>
        <v>-0.22665416153800658</v>
      </c>
      <c r="I30" s="4">
        <f t="shared" si="23"/>
        <v>0.1760128337686501</v>
      </c>
      <c r="J30" s="4">
        <f t="shared" si="23"/>
        <v>0.89929359255014607</v>
      </c>
      <c r="K30" s="4">
        <f t="shared" si="23"/>
        <v>0.55038717508058499</v>
      </c>
      <c r="L30" s="4">
        <f t="shared" si="23"/>
        <v>-0.29718026241020712</v>
      </c>
      <c r="M30" s="4">
        <f t="shared" si="23"/>
        <v>-0.56454752847007128</v>
      </c>
      <c r="N30" s="4">
        <f t="shared" si="23"/>
        <v>-0.54771271872975502</v>
      </c>
      <c r="O30" s="4">
        <f t="shared" si="23"/>
        <v>0.13878620791448998</v>
      </c>
      <c r="P30" s="4">
        <f t="shared" si="23"/>
        <v>0.26754190433475156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108.89</v>
      </c>
      <c r="H32" s="3">
        <f>IFERROR(INDEX(D32:G32,COUNT(D32:G32)),"")</f>
        <v>108.89</v>
      </c>
      <c r="I32" s="3">
        <f t="shared" ref="I32:R32" si="24">IFERROR(INDEX(I51:I500,MATCH($C$32,$C$51:$C$500,0)),"")</f>
        <v>106.39</v>
      </c>
      <c r="J32" s="3">
        <f t="shared" si="24"/>
        <v>74.75</v>
      </c>
      <c r="K32" s="3">
        <f t="shared" si="24"/>
        <v>66.27</v>
      </c>
      <c r="L32" s="3">
        <f t="shared" si="24"/>
        <v>65.48</v>
      </c>
      <c r="M32" s="3">
        <f t="shared" si="24"/>
        <v>168.4</v>
      </c>
      <c r="N32" s="3">
        <f t="shared" si="24"/>
        <v>160.19999999999999</v>
      </c>
      <c r="O32" s="3">
        <f t="shared" si="24"/>
        <v>152.11000000000001</v>
      </c>
      <c r="P32" s="3">
        <f t="shared" si="24"/>
        <v>125.21</v>
      </c>
      <c r="Q32" s="3">
        <f t="shared" si="24"/>
        <v>110.37</v>
      </c>
      <c r="R32" s="3">
        <f t="shared" si="24"/>
        <v>3266.58</v>
      </c>
    </row>
    <row r="33" spans="1:18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1.74</v>
      </c>
      <c r="H33" s="3">
        <f>IFERROR(INDEX(D33:G33,COUNT(D33:G33)),"")</f>
        <v>1.74</v>
      </c>
      <c r="I33" s="3">
        <f t="shared" ref="I33:R33" si="25">IFERROR(INDEX(I51:I500,MATCH($C$33,$C$51:$C$500,0)),"")</f>
        <v>2.0699999999999998</v>
      </c>
      <c r="J33" s="3">
        <f t="shared" si="25"/>
        <v>3.61</v>
      </c>
      <c r="K33" s="3">
        <f t="shared" si="25"/>
        <v>6.1</v>
      </c>
      <c r="L33" s="3">
        <f t="shared" si="25"/>
        <v>4.28</v>
      </c>
      <c r="M33" s="3">
        <f t="shared" si="25"/>
        <v>1.94</v>
      </c>
      <c r="N33" s="3">
        <f t="shared" si="25"/>
        <v>1.35</v>
      </c>
      <c r="O33" s="3">
        <f t="shared" si="25"/>
        <v>1.38</v>
      </c>
      <c r="P33" s="3">
        <f t="shared" si="25"/>
        <v>0.97</v>
      </c>
      <c r="Q33" s="3">
        <f t="shared" si="25"/>
        <v>0</v>
      </c>
      <c r="R33" s="3">
        <f t="shared" si="25"/>
        <v>0</v>
      </c>
    </row>
    <row r="34" spans="1:18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76</v>
      </c>
      <c r="H34" s="3">
        <f>IFERROR(INDEX(D34:G34,COUNT(D34:G34)),"")</f>
        <v>76</v>
      </c>
      <c r="I34" s="3">
        <f t="shared" ref="I34:R34" si="26">IFERROR(INDEX(I51:I500,MATCH($C$34,$C$51:$C$500,0)),"")</f>
        <v>6.95</v>
      </c>
      <c r="J34" s="3">
        <f t="shared" si="26"/>
        <v>31.84</v>
      </c>
      <c r="K34" s="3">
        <f t="shared" si="26"/>
        <v>511.39</v>
      </c>
      <c r="L34" s="3">
        <f t="shared" si="26"/>
        <v>-2.73</v>
      </c>
      <c r="M34" s="3">
        <f t="shared" si="26"/>
        <v>79.13</v>
      </c>
      <c r="N34" s="3">
        <f t="shared" si="26"/>
        <v>26.93</v>
      </c>
      <c r="O34" s="3">
        <f t="shared" si="26"/>
        <v>7.8</v>
      </c>
      <c r="P34" s="3">
        <f t="shared" si="26"/>
        <v>6.8</v>
      </c>
      <c r="Q34" s="3">
        <f t="shared" si="26"/>
        <v>0</v>
      </c>
      <c r="R34" s="3">
        <f t="shared" si="26"/>
        <v>0</v>
      </c>
    </row>
    <row r="35" spans="1:18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5.3</v>
      </c>
      <c r="H35" s="3">
        <f>IFERROR(INDEX(D35:G35,COUNT(D35:G35)),"")</f>
        <v>5.3</v>
      </c>
      <c r="I35" s="3">
        <f t="shared" ref="I35:R35" si="27">IFERROR(INDEX(I51:I500,MATCH($C$35,$C$51:$C$500,0)),"")</f>
        <v>1.19</v>
      </c>
      <c r="J35" s="3">
        <f t="shared" si="27"/>
        <v>1.71</v>
      </c>
      <c r="K35" s="3">
        <f t="shared" si="27"/>
        <v>4.87</v>
      </c>
      <c r="L35" s="3">
        <f t="shared" si="27"/>
        <v>5.23</v>
      </c>
      <c r="M35" s="3">
        <f t="shared" si="27"/>
        <v>4.28</v>
      </c>
      <c r="N35" s="3">
        <f t="shared" si="27"/>
        <v>1.23</v>
      </c>
      <c r="O35" s="3">
        <f t="shared" si="27"/>
        <v>0.54</v>
      </c>
      <c r="P35" s="3">
        <f t="shared" si="27"/>
        <v>0.35</v>
      </c>
      <c r="Q35" s="3">
        <f t="shared" si="27"/>
        <v>0</v>
      </c>
      <c r="R35" s="3">
        <f t="shared" si="27"/>
        <v>0</v>
      </c>
    </row>
    <row r="36" spans="1:18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2:18" ht="15.5" x14ac:dyDescent="0.35">
      <c r="B51" t="s">
        <v>71</v>
      </c>
      <c r="C51" t="s">
        <v>5</v>
      </c>
      <c r="D51" s="5">
        <v>29831974567</v>
      </c>
      <c r="E51" s="5">
        <v>35607218616</v>
      </c>
      <c r="F51" s="5">
        <v>58897071558</v>
      </c>
      <c r="G51" s="5">
        <v>30368615589</v>
      </c>
      <c r="I51" s="5">
        <v>154300821616</v>
      </c>
      <c r="J51" s="5">
        <v>131206749778</v>
      </c>
      <c r="K51" s="5">
        <v>69081868276</v>
      </c>
      <c r="L51" s="5">
        <v>44557817161</v>
      </c>
      <c r="M51" s="5">
        <v>63398642323</v>
      </c>
      <c r="N51" s="5">
        <v>143838437841</v>
      </c>
      <c r="O51" s="5">
        <v>318024503004</v>
      </c>
      <c r="P51" s="5">
        <v>279266205363</v>
      </c>
      <c r="Q51" s="5">
        <v>153150021248</v>
      </c>
      <c r="R51" s="5">
        <v>71390391829</v>
      </c>
    </row>
    <row r="52" spans="2:18" ht="15.5" x14ac:dyDescent="0.35">
      <c r="C52" t="s">
        <v>72</v>
      </c>
      <c r="D52" s="5">
        <v>-24763206573</v>
      </c>
      <c r="E52" s="5">
        <v>-28336454445</v>
      </c>
      <c r="F52" s="5">
        <v>-41946715582</v>
      </c>
      <c r="G52" s="5">
        <v>-23748290224</v>
      </c>
      <c r="I52" s="5">
        <v>-118624584199</v>
      </c>
      <c r="J52" s="5">
        <v>-111174615676</v>
      </c>
      <c r="K52" s="5">
        <v>-64154812680</v>
      </c>
      <c r="L52" s="5">
        <v>-52479710641</v>
      </c>
      <c r="M52" s="5">
        <v>-41385401088</v>
      </c>
      <c r="N52" s="5">
        <v>-111406243009</v>
      </c>
      <c r="O52" s="5">
        <v>-263087441521</v>
      </c>
      <c r="P52" s="5">
        <v>-231632435531</v>
      </c>
      <c r="Q52" s="5">
        <v>-114520351244</v>
      </c>
      <c r="R52" s="5">
        <v>-53830373315</v>
      </c>
    </row>
    <row r="53" spans="2:18" ht="15.5" x14ac:dyDescent="0.35">
      <c r="C53" t="s">
        <v>73</v>
      </c>
      <c r="D53" s="5">
        <v>5068767994</v>
      </c>
      <c r="E53" s="5">
        <v>7270764171</v>
      </c>
      <c r="F53" s="5">
        <v>16950355976</v>
      </c>
      <c r="G53" s="5">
        <v>6620325365</v>
      </c>
      <c r="I53" s="5">
        <v>35676237417</v>
      </c>
      <c r="J53" s="5">
        <v>20032134102</v>
      </c>
      <c r="K53" s="5">
        <v>4927055596</v>
      </c>
      <c r="L53" s="5">
        <v>-7921893480</v>
      </c>
      <c r="M53" s="5">
        <v>22013241235</v>
      </c>
      <c r="N53" s="5">
        <v>32432194832</v>
      </c>
      <c r="O53" s="5">
        <v>54937061483</v>
      </c>
      <c r="P53" s="5">
        <v>47633769832</v>
      </c>
      <c r="Q53" s="5">
        <v>38629670004</v>
      </c>
      <c r="R53" s="5">
        <v>17560018514</v>
      </c>
    </row>
    <row r="54" spans="2:18" ht="15.5" x14ac:dyDescent="0.35">
      <c r="C54" t="s">
        <v>74</v>
      </c>
      <c r="D54" s="5">
        <v>-2278903622</v>
      </c>
      <c r="E54" s="5">
        <v>-1458227544</v>
      </c>
      <c r="F54" s="5">
        <v>1379823948</v>
      </c>
      <c r="G54" s="5">
        <v>-4277971236</v>
      </c>
      <c r="I54" s="5">
        <v>-5949067437</v>
      </c>
      <c r="J54" s="5">
        <v>-7090348864</v>
      </c>
      <c r="K54" s="5">
        <v>3600296358</v>
      </c>
      <c r="L54" s="5">
        <v>-63118562820</v>
      </c>
      <c r="M54" s="5">
        <v>-8506914697</v>
      </c>
      <c r="N54" s="5">
        <v>-12216256833</v>
      </c>
      <c r="O54" s="5">
        <v>-15926897040</v>
      </c>
      <c r="P54" s="5">
        <v>-10158290968</v>
      </c>
      <c r="Q54" s="5">
        <v>-9036859148</v>
      </c>
      <c r="R54" s="5">
        <v>-1424919511</v>
      </c>
    </row>
    <row r="55" spans="2:18" ht="15.5" x14ac:dyDescent="0.35">
      <c r="C55" t="s">
        <v>644</v>
      </c>
      <c r="D55" s="5">
        <v>-2278903622</v>
      </c>
      <c r="E55" s="5">
        <v>-5626733809</v>
      </c>
      <c r="F55" s="5">
        <v>-1631482303</v>
      </c>
      <c r="G55" s="5">
        <v>-1266664985</v>
      </c>
      <c r="I55" s="5">
        <v>-10117573702</v>
      </c>
      <c r="J55" s="5">
        <v>-7665820483</v>
      </c>
      <c r="K55" s="5">
        <v>-6108631254</v>
      </c>
      <c r="L55" s="5">
        <v>-19650618709</v>
      </c>
      <c r="M55" s="5">
        <v>-8506914697</v>
      </c>
      <c r="N55" s="5">
        <v>-12216256833</v>
      </c>
      <c r="O55" s="5">
        <v>-16035049540</v>
      </c>
      <c r="P55" s="5">
        <v>-10154299270</v>
      </c>
      <c r="Q55" s="5">
        <v>-9790022365</v>
      </c>
      <c r="R55" s="5">
        <v>-5258966067</v>
      </c>
    </row>
    <row r="56" spans="2:18" ht="15.5" x14ac:dyDescent="0.35">
      <c r="C56" t="s">
        <v>77</v>
      </c>
      <c r="E56" s="5">
        <v>872096657</v>
      </c>
      <c r="I56" s="5">
        <v>872096657</v>
      </c>
    </row>
    <row r="57" spans="2:18" ht="15.5" x14ac:dyDescent="0.35">
      <c r="C57" t="s">
        <v>78</v>
      </c>
      <c r="D57" s="5">
        <v>2789864372</v>
      </c>
      <c r="E57" s="5">
        <v>5812536627</v>
      </c>
      <c r="F57" s="5">
        <v>18330179924</v>
      </c>
      <c r="G57" s="5">
        <v>2342354129</v>
      </c>
      <c r="I57" s="5">
        <v>29727169980</v>
      </c>
      <c r="J57" s="5">
        <v>12941785238</v>
      </c>
      <c r="K57" s="5">
        <v>8527351954</v>
      </c>
      <c r="L57" s="5">
        <v>-71040456300</v>
      </c>
      <c r="M57" s="5">
        <v>13506326538</v>
      </c>
      <c r="N57" s="5">
        <v>20215937999</v>
      </c>
      <c r="O57" s="5">
        <v>39010164443</v>
      </c>
      <c r="P57" s="5">
        <v>37475478864</v>
      </c>
      <c r="Q57" s="5">
        <v>29592810856</v>
      </c>
      <c r="R57" s="5">
        <v>16135099003</v>
      </c>
    </row>
    <row r="58" spans="2:18" ht="15.5" x14ac:dyDescent="0.35">
      <c r="C58" t="s">
        <v>79</v>
      </c>
      <c r="D58" s="5">
        <v>-701838876</v>
      </c>
      <c r="E58" s="5">
        <v>3872495384</v>
      </c>
      <c r="F58" s="5">
        <v>-5472103022</v>
      </c>
      <c r="G58" s="5">
        <v>-1182685210</v>
      </c>
      <c r="I58" s="5">
        <v>-4439691602</v>
      </c>
      <c r="J58" s="5">
        <v>-6419722135</v>
      </c>
      <c r="K58" s="5">
        <v>-8910791244</v>
      </c>
      <c r="L58" s="5">
        <v>-14763136263</v>
      </c>
      <c r="M58" s="5">
        <v>-8525956917</v>
      </c>
      <c r="N58" s="5">
        <v>-11659656854</v>
      </c>
      <c r="O58" s="5">
        <v>-10587592290</v>
      </c>
      <c r="P58" s="5">
        <v>-17594209076</v>
      </c>
      <c r="Q58" s="5">
        <v>-18237397769</v>
      </c>
      <c r="R58" s="5">
        <v>-10409110439</v>
      </c>
    </row>
    <row r="59" spans="2:18" ht="15.5" x14ac:dyDescent="0.35">
      <c r="C59" t="s">
        <v>80</v>
      </c>
      <c r="D59" s="5">
        <v>20029608</v>
      </c>
      <c r="E59" s="5">
        <v>37148779</v>
      </c>
      <c r="F59" s="5">
        <v>2997934</v>
      </c>
      <c r="G59" s="5">
        <v>8201584</v>
      </c>
      <c r="I59" s="5">
        <v>63185447</v>
      </c>
      <c r="J59" s="5">
        <v>55892718</v>
      </c>
      <c r="K59" s="5">
        <v>308902242</v>
      </c>
      <c r="L59" s="5">
        <v>427515013</v>
      </c>
      <c r="M59" s="5">
        <v>741433319</v>
      </c>
      <c r="N59" s="5">
        <v>834233421</v>
      </c>
      <c r="O59" s="5">
        <v>291341612</v>
      </c>
      <c r="P59" s="5">
        <v>174793009</v>
      </c>
      <c r="Q59" s="5">
        <v>40877031</v>
      </c>
      <c r="R59" s="5">
        <v>20106993</v>
      </c>
    </row>
    <row r="60" spans="2:18" ht="15.5" x14ac:dyDescent="0.35">
      <c r="C60" t="s">
        <v>26</v>
      </c>
      <c r="D60" s="5">
        <v>-1261812583</v>
      </c>
      <c r="E60" s="5">
        <v>-1281711023</v>
      </c>
      <c r="F60" s="5">
        <v>-1230139985</v>
      </c>
      <c r="G60" s="5">
        <v>-215286052</v>
      </c>
      <c r="I60" s="5">
        <v>-5374973706</v>
      </c>
      <c r="J60" s="5">
        <v>-6475614853</v>
      </c>
      <c r="K60" s="5">
        <v>-9219693486</v>
      </c>
      <c r="L60" s="5">
        <v>-12942869514</v>
      </c>
      <c r="M60" s="5">
        <v>-14784462611</v>
      </c>
      <c r="N60" s="5">
        <v>-7323644253</v>
      </c>
      <c r="O60" s="5">
        <v>-12662495396</v>
      </c>
      <c r="P60" s="5">
        <v>-14363805403</v>
      </c>
      <c r="Q60" s="5">
        <v>-14436577010</v>
      </c>
      <c r="R60" s="5">
        <v>-9702879064</v>
      </c>
    </row>
    <row r="61" spans="2:18" ht="15.5" x14ac:dyDescent="0.35">
      <c r="C61" t="s">
        <v>275</v>
      </c>
      <c r="D61" s="5">
        <v>539944099</v>
      </c>
      <c r="E61" s="5">
        <v>4244960971</v>
      </c>
      <c r="F61" s="5">
        <v>-4244960971</v>
      </c>
      <c r="G61" s="5">
        <v>-975600742</v>
      </c>
      <c r="L61" s="5">
        <v>-2247781762</v>
      </c>
      <c r="M61" s="5">
        <v>5517072375</v>
      </c>
      <c r="N61" s="5">
        <v>-5170246022</v>
      </c>
      <c r="O61" s="5">
        <v>1783561494</v>
      </c>
      <c r="P61" s="5">
        <v>-3405196682</v>
      </c>
      <c r="Q61" s="5">
        <v>-3841697790</v>
      </c>
      <c r="R61" s="5">
        <v>-726338368</v>
      </c>
    </row>
    <row r="62" spans="2:18" ht="15.5" x14ac:dyDescent="0.35">
      <c r="C62" t="s">
        <v>82</v>
      </c>
      <c r="D62" s="5">
        <v>-701838876</v>
      </c>
      <c r="E62" s="5">
        <v>3872495384</v>
      </c>
      <c r="F62" s="5">
        <v>-5472103022</v>
      </c>
      <c r="G62" s="5">
        <v>-1182685210</v>
      </c>
      <c r="I62" s="5">
        <v>-4439691602</v>
      </c>
      <c r="J62" s="5">
        <v>-6419722135</v>
      </c>
      <c r="K62" s="5">
        <v>-8910791244</v>
      </c>
      <c r="L62" s="5">
        <v>-14763136263</v>
      </c>
      <c r="M62" s="5">
        <v>-8525956917</v>
      </c>
      <c r="N62" s="5">
        <v>-11659656854</v>
      </c>
      <c r="O62" s="5">
        <v>-10587592290</v>
      </c>
      <c r="P62" s="5">
        <v>-17594209076</v>
      </c>
      <c r="Q62" s="5">
        <v>-18237397769</v>
      </c>
      <c r="R62" s="5">
        <v>-10409110439</v>
      </c>
    </row>
    <row r="63" spans="2:18" ht="15.5" x14ac:dyDescent="0.35">
      <c r="C63" t="s">
        <v>28</v>
      </c>
      <c r="D63" s="5">
        <v>2088025496</v>
      </c>
      <c r="E63" s="5">
        <v>9685032011</v>
      </c>
      <c r="F63" s="5">
        <v>12858076902</v>
      </c>
      <c r="G63" s="5">
        <v>1159668919</v>
      </c>
      <c r="I63" s="5">
        <v>25287478378</v>
      </c>
      <c r="J63" s="5">
        <v>6522063103</v>
      </c>
      <c r="K63" s="5">
        <v>-383439290</v>
      </c>
      <c r="L63" s="5">
        <v>-85803592563</v>
      </c>
      <c r="M63" s="5">
        <v>4980369621</v>
      </c>
      <c r="N63" s="5">
        <v>8556281145</v>
      </c>
      <c r="O63" s="5">
        <v>28422572153</v>
      </c>
      <c r="P63" s="5">
        <v>19881269788</v>
      </c>
      <c r="Q63" s="5">
        <v>11355413087</v>
      </c>
      <c r="R63" s="5">
        <v>5725988564</v>
      </c>
    </row>
    <row r="64" spans="2:18" ht="15.5" x14ac:dyDescent="0.35">
      <c r="C64" t="s">
        <v>27</v>
      </c>
      <c r="D64" s="5">
        <v>7085396</v>
      </c>
      <c r="E64" s="5">
        <v>1150010273</v>
      </c>
      <c r="F64" s="5">
        <v>26692275</v>
      </c>
      <c r="G64" s="5">
        <v>-242313562</v>
      </c>
      <c r="I64" s="5">
        <v>1239682174</v>
      </c>
      <c r="J64" s="5">
        <v>586809569</v>
      </c>
      <c r="K64" s="5">
        <v>1047170425</v>
      </c>
      <c r="L64" s="5">
        <v>-310243735</v>
      </c>
      <c r="M64" s="5">
        <v>-1529535689</v>
      </c>
      <c r="N64" s="5">
        <v>-1938164059</v>
      </c>
      <c r="O64" s="5">
        <v>-6235609614</v>
      </c>
      <c r="P64" s="5">
        <v>-5203271700</v>
      </c>
      <c r="Q64" s="5">
        <v>-2210780830</v>
      </c>
      <c r="R64" s="5">
        <v>-1345848667</v>
      </c>
    </row>
    <row r="65" spans="2:18" ht="15.5" x14ac:dyDescent="0.35">
      <c r="C65" t="s">
        <v>83</v>
      </c>
      <c r="D65" s="5">
        <v>2095110892</v>
      </c>
      <c r="E65" s="5">
        <v>10835042284</v>
      </c>
      <c r="F65" s="5">
        <v>12884769177</v>
      </c>
      <c r="G65" s="5">
        <v>917355357</v>
      </c>
      <c r="I65" s="5">
        <v>26527160552</v>
      </c>
      <c r="J65" s="5">
        <v>7108872672</v>
      </c>
      <c r="K65" s="5">
        <v>663731135</v>
      </c>
      <c r="L65" s="5">
        <v>-86113836298</v>
      </c>
      <c r="M65" s="5">
        <v>3450833932</v>
      </c>
      <c r="N65" s="5">
        <v>6618117086</v>
      </c>
      <c r="O65" s="5">
        <v>22186962539</v>
      </c>
      <c r="P65" s="5">
        <v>14677998088</v>
      </c>
      <c r="Q65" s="5">
        <v>9144632257</v>
      </c>
      <c r="R65" s="5">
        <v>4380139897</v>
      </c>
    </row>
    <row r="66" spans="2:18" ht="15.5" x14ac:dyDescent="0.35">
      <c r="C66" t="s">
        <v>84</v>
      </c>
      <c r="E66" s="5">
        <v>-1916712</v>
      </c>
      <c r="I66" s="5">
        <v>-1916712</v>
      </c>
      <c r="J66" s="5">
        <v>2474325</v>
      </c>
      <c r="K66" s="5">
        <v>5697571</v>
      </c>
      <c r="L66" s="5">
        <v>-145291303</v>
      </c>
      <c r="M66" s="5">
        <v>36674967</v>
      </c>
      <c r="N66" s="5">
        <v>55158570</v>
      </c>
      <c r="O66" s="5">
        <v>-12781604</v>
      </c>
      <c r="P66" s="5">
        <v>17951882</v>
      </c>
      <c r="Q66" s="5">
        <v>40394224</v>
      </c>
      <c r="R66" s="5">
        <v>-14838959</v>
      </c>
    </row>
    <row r="67" spans="2:18" ht="15.5" x14ac:dyDescent="0.35">
      <c r="C67" t="s">
        <v>85</v>
      </c>
      <c r="D67" s="5">
        <v>2095110892</v>
      </c>
      <c r="E67" s="5">
        <v>10833125572</v>
      </c>
      <c r="F67" s="5">
        <v>12884769177</v>
      </c>
      <c r="G67" s="5">
        <v>917355357</v>
      </c>
      <c r="I67" s="5">
        <v>26525243840</v>
      </c>
      <c r="J67" s="5">
        <v>7111346997</v>
      </c>
      <c r="K67" s="5">
        <v>669428706</v>
      </c>
      <c r="L67" s="5">
        <v>-86259127601</v>
      </c>
      <c r="M67" s="5">
        <v>3487508899</v>
      </c>
      <c r="N67" s="5">
        <v>6673275656</v>
      </c>
      <c r="O67" s="5">
        <v>22174180935</v>
      </c>
      <c r="P67" s="5">
        <v>14695949970</v>
      </c>
      <c r="Q67" s="5">
        <v>9185026481</v>
      </c>
      <c r="R67" s="5">
        <v>4365300938</v>
      </c>
    </row>
    <row r="68" spans="2:18" ht="15.5" x14ac:dyDescent="0.35">
      <c r="C68" t="s">
        <v>86</v>
      </c>
      <c r="D68" s="5">
        <v>2095110892</v>
      </c>
      <c r="E68" s="5">
        <v>10835042284</v>
      </c>
      <c r="F68" s="5">
        <v>12884769177</v>
      </c>
      <c r="G68" s="5">
        <v>917355357</v>
      </c>
      <c r="I68" s="5">
        <v>26527160552</v>
      </c>
      <c r="J68" s="5">
        <v>7108872672</v>
      </c>
      <c r="K68" s="5">
        <v>663731135</v>
      </c>
      <c r="L68" s="5">
        <v>-86113836298</v>
      </c>
      <c r="M68" s="5">
        <v>3450833932</v>
      </c>
      <c r="N68" s="5">
        <v>6618117086</v>
      </c>
      <c r="O68" s="5">
        <v>22186962539</v>
      </c>
      <c r="P68" s="5">
        <v>14677998088</v>
      </c>
      <c r="Q68" s="5">
        <v>9144632257</v>
      </c>
      <c r="R68" s="5">
        <v>4380139897</v>
      </c>
    </row>
    <row r="69" spans="2:18" ht="15.5" x14ac:dyDescent="0.35">
      <c r="C69" t="s">
        <v>7</v>
      </c>
      <c r="D69" s="5">
        <v>2080179600</v>
      </c>
      <c r="E69" s="5">
        <v>10762941993</v>
      </c>
      <c r="F69" s="5">
        <v>12802818219</v>
      </c>
      <c r="G69" s="5">
        <v>910853762</v>
      </c>
      <c r="I69" s="5">
        <v>26353190056</v>
      </c>
      <c r="J69" s="5">
        <v>7061298586</v>
      </c>
      <c r="K69" s="5">
        <v>660029158</v>
      </c>
      <c r="L69" s="5">
        <v>-85718306365</v>
      </c>
      <c r="M69" s="5">
        <v>3465672824</v>
      </c>
      <c r="N69" s="5">
        <v>6621705299</v>
      </c>
      <c r="O69" s="5">
        <v>22032125191</v>
      </c>
      <c r="P69" s="5">
        <v>14592916750</v>
      </c>
      <c r="Q69" s="5">
        <v>9093253690</v>
      </c>
      <c r="R69" s="5">
        <v>4322046410</v>
      </c>
    </row>
    <row r="70" spans="2:18" ht="15.5" x14ac:dyDescent="0.35">
      <c r="C70" t="s">
        <v>87</v>
      </c>
      <c r="D70" s="5">
        <v>14931292</v>
      </c>
      <c r="E70" s="5">
        <v>70183579</v>
      </c>
      <c r="F70" s="5">
        <v>81950958</v>
      </c>
      <c r="G70" s="5">
        <v>6501595</v>
      </c>
      <c r="I70" s="5">
        <v>172053784</v>
      </c>
      <c r="J70" s="5">
        <v>50048411</v>
      </c>
      <c r="K70" s="5">
        <v>9399548</v>
      </c>
      <c r="L70" s="5">
        <v>-540821236</v>
      </c>
      <c r="M70" s="5">
        <v>21836075</v>
      </c>
      <c r="N70" s="5">
        <v>51570357</v>
      </c>
      <c r="O70" s="5">
        <v>142055744</v>
      </c>
      <c r="P70" s="5">
        <v>103033220</v>
      </c>
      <c r="Q70" s="5">
        <v>91772791</v>
      </c>
      <c r="R70" s="5">
        <v>43254528</v>
      </c>
    </row>
    <row r="71" spans="2:18" ht="15.5" x14ac:dyDescent="0.35">
      <c r="C71" t="s">
        <v>88</v>
      </c>
      <c r="D71" s="5">
        <v>2095110892</v>
      </c>
      <c r="E71" s="5">
        <v>10835042284</v>
      </c>
      <c r="F71" s="5">
        <v>12884769177</v>
      </c>
      <c r="G71" s="5">
        <v>917355357</v>
      </c>
      <c r="I71" s="5">
        <v>26527160552</v>
      </c>
      <c r="J71" s="5">
        <v>7108872672</v>
      </c>
      <c r="K71" s="5">
        <v>663731135</v>
      </c>
      <c r="L71" s="5">
        <v>-86113836298</v>
      </c>
      <c r="M71" s="5">
        <v>3450833932</v>
      </c>
      <c r="N71" s="5">
        <v>6618117086</v>
      </c>
      <c r="O71" s="5">
        <v>22186962539</v>
      </c>
      <c r="P71" s="5">
        <v>14677998088</v>
      </c>
      <c r="Q71" s="5">
        <v>9144632257</v>
      </c>
      <c r="R71" s="5">
        <v>4380139897</v>
      </c>
    </row>
    <row r="72" spans="2:18" ht="15.5" x14ac:dyDescent="0.35">
      <c r="C72" t="s">
        <v>89</v>
      </c>
      <c r="D72" s="5">
        <v>2095110892</v>
      </c>
      <c r="E72" s="5">
        <v>10833125572</v>
      </c>
      <c r="F72" s="5">
        <v>12884769177</v>
      </c>
      <c r="G72" s="5">
        <v>917355357</v>
      </c>
      <c r="I72" s="5">
        <v>26525243840</v>
      </c>
      <c r="J72" s="5">
        <v>7111346997</v>
      </c>
      <c r="K72" s="5">
        <v>669428706</v>
      </c>
      <c r="L72" s="5">
        <v>-86259127601</v>
      </c>
      <c r="M72" s="5">
        <v>3487508899</v>
      </c>
      <c r="N72" s="5">
        <v>6673275656</v>
      </c>
      <c r="O72" s="5">
        <v>22174180935</v>
      </c>
      <c r="P72" s="5">
        <v>14695949970</v>
      </c>
      <c r="Q72" s="5">
        <v>9185026481</v>
      </c>
      <c r="R72" s="5">
        <v>4365300938</v>
      </c>
    </row>
    <row r="73" spans="2:18" ht="15.5" x14ac:dyDescent="0.35">
      <c r="C73" t="s">
        <v>90</v>
      </c>
      <c r="D73" s="5">
        <v>2095110892</v>
      </c>
      <c r="E73" s="5">
        <v>10833125572</v>
      </c>
      <c r="F73" s="5">
        <v>12884769177</v>
      </c>
      <c r="G73" s="5">
        <v>917355357</v>
      </c>
      <c r="I73" s="5">
        <v>26525243840</v>
      </c>
      <c r="J73" s="5">
        <v>7111346997</v>
      </c>
      <c r="K73" s="5">
        <v>669428706</v>
      </c>
      <c r="L73" s="5">
        <v>-86259127601</v>
      </c>
      <c r="M73" s="5">
        <v>3487508899</v>
      </c>
      <c r="N73" s="5">
        <v>6673275656</v>
      </c>
      <c r="O73" s="5">
        <v>22174180935</v>
      </c>
      <c r="P73" s="5">
        <v>14695949970</v>
      </c>
      <c r="Q73" s="5">
        <v>9185026481</v>
      </c>
      <c r="R73" s="5">
        <v>4365300938</v>
      </c>
    </row>
    <row r="75" spans="2:18" ht="15.5" x14ac:dyDescent="0.35">
      <c r="B75" t="s">
        <v>91</v>
      </c>
      <c r="C75" t="s">
        <v>92</v>
      </c>
    </row>
    <row r="76" spans="2:18" ht="15.5" x14ac:dyDescent="0.35">
      <c r="C76" t="s">
        <v>93</v>
      </c>
    </row>
    <row r="77" spans="2:18" ht="15.5" x14ac:dyDescent="0.35">
      <c r="C77" t="s">
        <v>19</v>
      </c>
      <c r="D77" s="5">
        <v>4773449885</v>
      </c>
      <c r="E77" s="5">
        <v>19549257966</v>
      </c>
      <c r="F77" s="5">
        <v>3145066889</v>
      </c>
      <c r="G77" s="5">
        <v>1569989158</v>
      </c>
      <c r="I77" s="5">
        <v>19549257966</v>
      </c>
      <c r="J77" s="5">
        <v>4366504460</v>
      </c>
      <c r="K77" s="5">
        <v>16463507097</v>
      </c>
      <c r="L77" s="5">
        <v>32751966659</v>
      </c>
      <c r="M77" s="5">
        <v>13107447427</v>
      </c>
      <c r="N77" s="5">
        <v>3323649943</v>
      </c>
      <c r="O77" s="5">
        <v>67285073629</v>
      </c>
      <c r="P77" s="5">
        <v>75269919634</v>
      </c>
      <c r="Q77" s="5">
        <v>51170763366</v>
      </c>
      <c r="R77" s="5">
        <v>12504549964</v>
      </c>
    </row>
    <row r="78" spans="2:18" ht="15.5" x14ac:dyDescent="0.35">
      <c r="C78" t="s">
        <v>94</v>
      </c>
      <c r="D78" s="5">
        <v>22041788792</v>
      </c>
      <c r="E78" s="5">
        <v>21256091104</v>
      </c>
      <c r="F78" s="5">
        <v>48535671948</v>
      </c>
      <c r="G78" s="5">
        <v>17140163067</v>
      </c>
      <c r="I78" s="5">
        <v>21256091104</v>
      </c>
      <c r="J78" s="5">
        <v>24324052291</v>
      </c>
      <c r="K78" s="5">
        <v>28089482297</v>
      </c>
      <c r="L78" s="5">
        <v>2540119998</v>
      </c>
      <c r="M78" s="5">
        <v>70787107830</v>
      </c>
      <c r="N78" s="5">
        <v>115430620087</v>
      </c>
      <c r="O78" s="5">
        <v>4317861720</v>
      </c>
      <c r="P78" s="5">
        <v>43137483404</v>
      </c>
      <c r="Q78" s="5">
        <v>3698919334</v>
      </c>
      <c r="R78" s="5">
        <v>3419574013</v>
      </c>
    </row>
    <row r="79" spans="2:18" ht="15.5" x14ac:dyDescent="0.35">
      <c r="C79" t="s">
        <v>95</v>
      </c>
      <c r="R79" s="5">
        <v>5180085219</v>
      </c>
    </row>
    <row r="80" spans="2:18" ht="15.5" x14ac:dyDescent="0.35">
      <c r="C80" t="s">
        <v>96</v>
      </c>
      <c r="D80" s="5">
        <v>122613703</v>
      </c>
      <c r="E80" s="5">
        <v>122613703</v>
      </c>
      <c r="F80" s="5">
        <v>537100073</v>
      </c>
      <c r="G80" s="5">
        <v>537100073</v>
      </c>
      <c r="I80" s="5">
        <v>122613703</v>
      </c>
      <c r="J80" s="5">
        <v>537100073</v>
      </c>
    </row>
    <row r="81" spans="3:18" ht="15.5" x14ac:dyDescent="0.35">
      <c r="C81" t="s">
        <v>77</v>
      </c>
      <c r="D81" s="5">
        <v>41522702</v>
      </c>
      <c r="E81" s="5">
        <v>41522702</v>
      </c>
      <c r="F81" s="5">
        <v>41522702</v>
      </c>
      <c r="G81" s="5">
        <v>41522702</v>
      </c>
      <c r="I81" s="5">
        <v>41522702</v>
      </c>
      <c r="J81" s="5">
        <v>41522702</v>
      </c>
      <c r="K81" s="5">
        <v>41522702</v>
      </c>
      <c r="L81" s="5">
        <v>41522702</v>
      </c>
      <c r="M81" s="5">
        <v>41522702</v>
      </c>
    </row>
    <row r="82" spans="3:18" ht="15.5" x14ac:dyDescent="0.35">
      <c r="C82" t="s">
        <v>98</v>
      </c>
      <c r="D82" s="5">
        <v>43955927372</v>
      </c>
      <c r="E82" s="5">
        <v>53776060653</v>
      </c>
      <c r="F82" s="5">
        <v>66517853844</v>
      </c>
      <c r="G82" s="5">
        <v>37785876174</v>
      </c>
      <c r="I82" s="5">
        <v>53776060653</v>
      </c>
      <c r="J82" s="5">
        <v>42012404412</v>
      </c>
      <c r="K82" s="5">
        <v>45125618315</v>
      </c>
      <c r="L82" s="5">
        <v>57865831534</v>
      </c>
      <c r="M82" s="5">
        <v>107007105513</v>
      </c>
      <c r="N82" s="5">
        <v>147384406503</v>
      </c>
      <c r="O82" s="5">
        <v>83695056368</v>
      </c>
      <c r="P82" s="5">
        <v>121404774595</v>
      </c>
      <c r="Q82" s="5">
        <v>57328820970</v>
      </c>
      <c r="R82" s="5">
        <v>17380887780</v>
      </c>
    </row>
    <row r="83" spans="3:18" ht="15.5" x14ac:dyDescent="0.35">
      <c r="C83" t="s">
        <v>99</v>
      </c>
    </row>
    <row r="84" spans="3:18" ht="15.5" x14ac:dyDescent="0.35">
      <c r="C84" t="s">
        <v>101</v>
      </c>
      <c r="D84" s="5">
        <v>104485420221</v>
      </c>
      <c r="E84" s="5">
        <v>107282503974</v>
      </c>
      <c r="F84" s="5">
        <v>48163576938</v>
      </c>
      <c r="G84" s="5">
        <v>37408362922</v>
      </c>
      <c r="I84" s="5">
        <v>107282503974</v>
      </c>
      <c r="J84" s="5">
        <v>37818093096</v>
      </c>
      <c r="K84" s="5">
        <v>41665262253</v>
      </c>
      <c r="L84" s="5">
        <v>47319016181</v>
      </c>
      <c r="M84" s="5">
        <v>55292813787</v>
      </c>
      <c r="N84" s="5">
        <v>175451850853</v>
      </c>
      <c r="O84" s="5">
        <v>81611336232</v>
      </c>
      <c r="P84" s="5">
        <v>128993821991</v>
      </c>
      <c r="Q84" s="5">
        <v>146640113126</v>
      </c>
      <c r="R84" s="5">
        <v>89841840489</v>
      </c>
    </row>
    <row r="85" spans="3:18" ht="15.5" x14ac:dyDescent="0.35">
      <c r="C85" t="s">
        <v>287</v>
      </c>
      <c r="D85" s="5">
        <v>120799957</v>
      </c>
      <c r="E85" s="5">
        <v>113714561</v>
      </c>
      <c r="F85" s="5">
        <v>1925000</v>
      </c>
      <c r="G85" s="5">
        <v>1925000</v>
      </c>
      <c r="I85" s="5">
        <v>113714561</v>
      </c>
      <c r="J85" s="5">
        <v>1925000</v>
      </c>
      <c r="K85" s="5">
        <v>1925000</v>
      </c>
      <c r="L85" s="5">
        <v>5297734</v>
      </c>
      <c r="M85" s="5">
        <v>5756739</v>
      </c>
      <c r="N85" s="5">
        <v>17458590</v>
      </c>
      <c r="O85" s="5">
        <v>16806473</v>
      </c>
      <c r="P85" s="5">
        <v>8383996</v>
      </c>
      <c r="Q85" s="5">
        <v>4349880</v>
      </c>
    </row>
    <row r="86" spans="3:18" ht="15.5" x14ac:dyDescent="0.35">
      <c r="C86" t="s">
        <v>103</v>
      </c>
      <c r="D86" s="5">
        <v>144673016819</v>
      </c>
      <c r="E86" s="5">
        <v>141287114322</v>
      </c>
      <c r="F86" s="5">
        <v>131831751246</v>
      </c>
      <c r="G86" s="5">
        <v>134447396723</v>
      </c>
      <c r="I86" s="5">
        <v>141287114322</v>
      </c>
      <c r="J86" s="5">
        <v>136297549846</v>
      </c>
      <c r="K86" s="5">
        <v>159471911739</v>
      </c>
      <c r="L86" s="5">
        <v>168996723937</v>
      </c>
      <c r="M86" s="5">
        <v>194470645760</v>
      </c>
      <c r="N86" s="5">
        <v>188391546185</v>
      </c>
      <c r="O86" s="5">
        <v>109503926904</v>
      </c>
      <c r="P86" s="5">
        <v>143161309343</v>
      </c>
      <c r="Q86" s="5">
        <v>162231083254</v>
      </c>
      <c r="R86" s="5">
        <v>136352498452</v>
      </c>
    </row>
    <row r="87" spans="3:18" ht="15.5" x14ac:dyDescent="0.35">
      <c r="C87" t="s">
        <v>104</v>
      </c>
      <c r="D87" s="5">
        <v>188628944191</v>
      </c>
      <c r="E87" s="5">
        <v>195063174975</v>
      </c>
      <c r="F87" s="5">
        <v>198349605090</v>
      </c>
      <c r="G87" s="5">
        <v>172233272897</v>
      </c>
      <c r="I87" s="5">
        <v>195063174975</v>
      </c>
      <c r="J87" s="5">
        <v>178309954258</v>
      </c>
      <c r="K87" s="5">
        <v>204597530054</v>
      </c>
      <c r="L87" s="5">
        <v>226862555471</v>
      </c>
      <c r="M87" s="5">
        <v>301477751273</v>
      </c>
      <c r="N87" s="5">
        <v>335775952688</v>
      </c>
      <c r="O87" s="5">
        <v>193198983272</v>
      </c>
      <c r="P87" s="5">
        <v>264566083938</v>
      </c>
      <c r="Q87" s="5">
        <v>219559904224</v>
      </c>
      <c r="R87" s="5">
        <v>153733386232</v>
      </c>
    </row>
    <row r="88" spans="3:18" ht="15.5" x14ac:dyDescent="0.35">
      <c r="C88" t="s">
        <v>105</v>
      </c>
    </row>
    <row r="89" spans="3:18" ht="15.5" x14ac:dyDescent="0.35">
      <c r="C89" t="s">
        <v>106</v>
      </c>
    </row>
    <row r="90" spans="3:18" ht="15.5" x14ac:dyDescent="0.35">
      <c r="C90" t="s">
        <v>107</v>
      </c>
      <c r="D90" s="5">
        <v>69831994707</v>
      </c>
      <c r="E90" s="5">
        <v>78361336383</v>
      </c>
      <c r="F90" s="5">
        <v>75033548192</v>
      </c>
      <c r="G90" s="5">
        <v>61775292901</v>
      </c>
      <c r="I90" s="5">
        <v>78361336383</v>
      </c>
      <c r="J90" s="5">
        <v>70989368894</v>
      </c>
      <c r="K90" s="5">
        <v>147237670193</v>
      </c>
      <c r="L90" s="5">
        <v>117564570959</v>
      </c>
      <c r="M90" s="5">
        <v>104231114388</v>
      </c>
      <c r="N90" s="5">
        <v>133722885753</v>
      </c>
      <c r="O90" s="5">
        <v>49378265088</v>
      </c>
      <c r="P90" s="5">
        <v>133865412438</v>
      </c>
      <c r="Q90" s="5">
        <v>93222246437</v>
      </c>
      <c r="R90" s="5">
        <v>62305804172</v>
      </c>
    </row>
    <row r="91" spans="3:18" ht="15.5" x14ac:dyDescent="0.35">
      <c r="C91" t="s">
        <v>112</v>
      </c>
      <c r="D91" s="5">
        <v>29000000000</v>
      </c>
      <c r="E91" s="5">
        <v>29000000000</v>
      </c>
      <c r="F91" s="5">
        <v>29000000000</v>
      </c>
      <c r="G91" s="5">
        <v>29000000000</v>
      </c>
      <c r="I91" s="5">
        <v>29000000000</v>
      </c>
      <c r="J91" s="5">
        <v>29000000000</v>
      </c>
      <c r="K91" s="5">
        <v>31084104679</v>
      </c>
      <c r="L91" s="5">
        <v>64217619712</v>
      </c>
      <c r="M91" s="5">
        <v>60641294761</v>
      </c>
      <c r="N91" s="5">
        <v>69300000000</v>
      </c>
      <c r="O91" s="5">
        <v>10000000000</v>
      </c>
      <c r="P91" s="5">
        <v>30000000000</v>
      </c>
    </row>
    <row r="92" spans="3:18" ht="15.5" x14ac:dyDescent="0.35">
      <c r="C92" t="s">
        <v>108</v>
      </c>
      <c r="D92" s="5">
        <v>20914764179</v>
      </c>
      <c r="E92" s="5">
        <v>26037101679</v>
      </c>
      <c r="F92" s="5">
        <v>24138899265</v>
      </c>
      <c r="G92" s="5">
        <v>10894531942</v>
      </c>
      <c r="I92" s="5">
        <v>26037101679</v>
      </c>
      <c r="J92" s="5">
        <v>20878322840</v>
      </c>
      <c r="K92" s="5">
        <v>19778321210</v>
      </c>
      <c r="L92" s="5">
        <v>5402350362</v>
      </c>
      <c r="M92" s="5">
        <v>3071978680</v>
      </c>
      <c r="N92" s="5">
        <v>16701737190</v>
      </c>
      <c r="O92" s="5">
        <v>8200847036</v>
      </c>
      <c r="P92" s="5">
        <v>44193821607</v>
      </c>
      <c r="Q92" s="5">
        <v>27893203782</v>
      </c>
      <c r="R92" s="5">
        <v>1711222072</v>
      </c>
    </row>
    <row r="93" spans="3:18" ht="15.5" x14ac:dyDescent="0.35">
      <c r="C93" t="s">
        <v>109</v>
      </c>
      <c r="R93" s="5">
        <v>45542500000</v>
      </c>
    </row>
    <row r="94" spans="3:18" ht="15.5" x14ac:dyDescent="0.35">
      <c r="C94" t="s">
        <v>402</v>
      </c>
      <c r="F94" s="5">
        <v>5911052820</v>
      </c>
      <c r="G94" s="5">
        <v>7305661747</v>
      </c>
      <c r="J94" s="5">
        <v>10720314364</v>
      </c>
      <c r="K94" s="5">
        <v>24309720136</v>
      </c>
      <c r="L94" s="5">
        <v>24588109602</v>
      </c>
      <c r="M94" s="5">
        <v>15928636863</v>
      </c>
      <c r="N94" s="5">
        <v>15319064241</v>
      </c>
      <c r="O94" s="5">
        <v>8952978600</v>
      </c>
      <c r="P94" s="5">
        <v>33296250500</v>
      </c>
      <c r="Q94" s="5">
        <v>33151052600</v>
      </c>
      <c r="R94" s="5">
        <v>24925626250</v>
      </c>
    </row>
    <row r="95" spans="3:18" ht="15.5" x14ac:dyDescent="0.35">
      <c r="C95" t="s">
        <v>110</v>
      </c>
      <c r="D95" s="5">
        <v>534728083</v>
      </c>
      <c r="E95" s="5">
        <v>810735268</v>
      </c>
      <c r="F95" s="5">
        <v>1306121493</v>
      </c>
      <c r="G95" s="5">
        <v>1041324514</v>
      </c>
      <c r="I95" s="5">
        <v>810735268</v>
      </c>
      <c r="J95" s="5">
        <v>2093075199</v>
      </c>
      <c r="K95" s="5">
        <v>1914675992</v>
      </c>
      <c r="L95" s="5">
        <v>144710222</v>
      </c>
      <c r="M95" s="5">
        <v>54264371</v>
      </c>
      <c r="N95" s="5">
        <v>2998847373</v>
      </c>
      <c r="O95" s="5">
        <v>8866714587</v>
      </c>
      <c r="P95" s="5">
        <v>7921634916</v>
      </c>
      <c r="Q95" s="5">
        <v>348746509</v>
      </c>
      <c r="R95" s="5">
        <v>1709815482</v>
      </c>
    </row>
    <row r="96" spans="3:18" ht="15.5" x14ac:dyDescent="0.35">
      <c r="C96" t="s">
        <v>111</v>
      </c>
      <c r="D96" s="5">
        <v>598953790</v>
      </c>
      <c r="E96" s="5">
        <v>673673790</v>
      </c>
      <c r="F96" s="5">
        <v>461173790</v>
      </c>
      <c r="G96" s="5">
        <v>441173791</v>
      </c>
      <c r="I96" s="5">
        <v>673673790</v>
      </c>
      <c r="J96" s="5">
        <v>653048796</v>
      </c>
      <c r="K96" s="5">
        <v>805692387</v>
      </c>
      <c r="L96" s="5">
        <v>5303136328</v>
      </c>
      <c r="M96" s="5">
        <v>1825510903</v>
      </c>
      <c r="N96" s="5">
        <v>3851027000</v>
      </c>
      <c r="O96" s="5">
        <v>2257437225</v>
      </c>
      <c r="P96" s="5">
        <v>1594571917</v>
      </c>
      <c r="Q96" s="5">
        <v>667052656</v>
      </c>
      <c r="R96" s="5">
        <v>368051573</v>
      </c>
    </row>
    <row r="97" spans="3:18" ht="15.5" x14ac:dyDescent="0.35">
      <c r="C97" t="s">
        <v>113</v>
      </c>
    </row>
    <row r="98" spans="3:18" ht="15.5" x14ac:dyDescent="0.35">
      <c r="C98" t="s">
        <v>288</v>
      </c>
      <c r="O98" s="5">
        <v>1825000000</v>
      </c>
      <c r="P98" s="5">
        <v>3829000000</v>
      </c>
    </row>
    <row r="99" spans="3:18" ht="15.5" x14ac:dyDescent="0.35">
      <c r="C99" t="s">
        <v>342</v>
      </c>
      <c r="D99" s="5">
        <v>27132129946</v>
      </c>
      <c r="E99" s="5">
        <v>27132129946</v>
      </c>
      <c r="F99" s="5">
        <v>34425359412</v>
      </c>
      <c r="G99" s="5">
        <v>34425359412</v>
      </c>
      <c r="I99" s="5">
        <v>27132129946</v>
      </c>
      <c r="J99" s="5">
        <v>34425359412</v>
      </c>
      <c r="L99" s="5">
        <v>51586392022</v>
      </c>
      <c r="M99" s="5">
        <v>53357641096</v>
      </c>
      <c r="N99" s="5">
        <v>67563656860</v>
      </c>
      <c r="O99" s="5">
        <v>15352563813</v>
      </c>
      <c r="P99" s="5">
        <v>22437647873</v>
      </c>
      <c r="Q99" s="5">
        <v>61820202088</v>
      </c>
      <c r="R99" s="5">
        <v>36602147652</v>
      </c>
    </row>
    <row r="100" spans="3:18" ht="15.5" x14ac:dyDescent="0.35">
      <c r="C100" t="s">
        <v>450</v>
      </c>
      <c r="D100" s="5">
        <v>299260807</v>
      </c>
      <c r="E100" s="5">
        <v>299260807</v>
      </c>
      <c r="F100" s="5">
        <v>393025167</v>
      </c>
      <c r="G100" s="5">
        <v>393025167</v>
      </c>
      <c r="I100" s="5">
        <v>299260807</v>
      </c>
      <c r="K100" s="5">
        <v>36709251</v>
      </c>
      <c r="M100" s="5">
        <v>130689735</v>
      </c>
      <c r="N100" s="5">
        <v>485751914</v>
      </c>
      <c r="O100" s="5">
        <v>10463830</v>
      </c>
      <c r="P100" s="5">
        <v>346938683</v>
      </c>
      <c r="Q100" s="5">
        <v>459467151</v>
      </c>
    </row>
    <row r="101" spans="3:18" ht="15.5" x14ac:dyDescent="0.35">
      <c r="C101" t="s">
        <v>115</v>
      </c>
      <c r="D101" s="5">
        <v>17449989132</v>
      </c>
      <c r="E101" s="5">
        <v>20506266123</v>
      </c>
      <c r="F101" s="5">
        <v>14065111480</v>
      </c>
      <c r="G101" s="5">
        <v>12941411563</v>
      </c>
      <c r="I101" s="5">
        <v>20506266123</v>
      </c>
      <c r="J101" s="5">
        <v>7493418351</v>
      </c>
      <c r="K101" s="5">
        <v>69193966446</v>
      </c>
      <c r="L101" s="5">
        <v>17164773239</v>
      </c>
      <c r="M101" s="5">
        <v>19618598824</v>
      </c>
      <c r="N101" s="5">
        <v>21069380059</v>
      </c>
      <c r="O101" s="5">
        <v>8824088640</v>
      </c>
      <c r="P101" s="5">
        <v>14525514498</v>
      </c>
      <c r="Q101" s="5">
        <v>26884859830</v>
      </c>
      <c r="R101" s="5">
        <v>31025205381</v>
      </c>
    </row>
    <row r="102" spans="3:18" ht="15.5" x14ac:dyDescent="0.35">
      <c r="C102" t="s">
        <v>116</v>
      </c>
      <c r="D102" s="5">
        <v>27493813330</v>
      </c>
      <c r="E102" s="5">
        <v>27493813330</v>
      </c>
      <c r="F102" s="5">
        <v>44941157208</v>
      </c>
      <c r="G102" s="5">
        <v>44967849483</v>
      </c>
      <c r="I102" s="5">
        <v>27493813330</v>
      </c>
      <c r="J102" s="5">
        <v>44637803942</v>
      </c>
      <c r="K102" s="5">
        <v>1788425436</v>
      </c>
      <c r="L102" s="5">
        <v>54395978793</v>
      </c>
      <c r="M102" s="5">
        <v>56085503565</v>
      </c>
      <c r="N102" s="5">
        <v>69924395314</v>
      </c>
      <c r="O102" s="5">
        <v>18365324219</v>
      </c>
      <c r="P102" s="5">
        <v>27419458470</v>
      </c>
      <c r="Q102" s="5">
        <v>62907222227</v>
      </c>
      <c r="R102" s="5">
        <v>82600055181</v>
      </c>
    </row>
    <row r="103" spans="3:18" ht="15.5" x14ac:dyDescent="0.35">
      <c r="C103" t="s">
        <v>117</v>
      </c>
      <c r="D103" s="5">
        <v>27493813330</v>
      </c>
      <c r="E103" s="5">
        <v>27493813330</v>
      </c>
      <c r="F103" s="5">
        <v>44941157208</v>
      </c>
      <c r="G103" s="5">
        <v>44967849483</v>
      </c>
      <c r="I103" s="5">
        <v>27493813330</v>
      </c>
      <c r="J103" s="5">
        <v>44637803942</v>
      </c>
      <c r="K103" s="5">
        <v>1788425436</v>
      </c>
      <c r="L103" s="5">
        <v>54395978793</v>
      </c>
      <c r="M103" s="5">
        <v>56085503565</v>
      </c>
      <c r="N103" s="5">
        <v>69924395314</v>
      </c>
      <c r="O103" s="5">
        <v>18365324219</v>
      </c>
      <c r="P103" s="5">
        <v>27419458470</v>
      </c>
      <c r="Q103" s="5">
        <v>62907222227</v>
      </c>
      <c r="R103" s="5">
        <v>82600055181</v>
      </c>
    </row>
    <row r="104" spans="3:18" ht="15.5" x14ac:dyDescent="0.35">
      <c r="C104" t="s">
        <v>293</v>
      </c>
      <c r="F104" s="5">
        <v>1038761322</v>
      </c>
      <c r="G104" s="5">
        <v>1065453597</v>
      </c>
      <c r="J104" s="5">
        <v>1128433223</v>
      </c>
      <c r="K104" s="5">
        <v>1714544906</v>
      </c>
      <c r="L104" s="5">
        <v>2763481058</v>
      </c>
      <c r="M104" s="5">
        <v>2494675926</v>
      </c>
      <c r="N104" s="5">
        <v>1696454126</v>
      </c>
      <c r="O104" s="5">
        <v>985480367</v>
      </c>
      <c r="P104" s="5">
        <v>685731686</v>
      </c>
      <c r="Q104" s="5">
        <v>526923160</v>
      </c>
      <c r="R104" s="5">
        <v>343102958</v>
      </c>
    </row>
    <row r="105" spans="3:18" ht="15.5" x14ac:dyDescent="0.35">
      <c r="C105" t="s">
        <v>119</v>
      </c>
    </row>
    <row r="106" spans="3:18" ht="15.5" x14ac:dyDescent="0.35">
      <c r="C106" t="s">
        <v>120</v>
      </c>
      <c r="D106" s="5">
        <v>27431390753</v>
      </c>
      <c r="E106" s="5">
        <v>27431390753</v>
      </c>
      <c r="F106" s="5">
        <v>43852521226</v>
      </c>
      <c r="G106" s="5">
        <v>43852521226</v>
      </c>
      <c r="I106" s="5">
        <v>27431390753</v>
      </c>
      <c r="J106" s="5">
        <v>43459496059</v>
      </c>
      <c r="K106" s="5">
        <v>36709251</v>
      </c>
      <c r="L106" s="5">
        <v>51586392022</v>
      </c>
      <c r="M106" s="5">
        <v>53488330831</v>
      </c>
      <c r="N106" s="5">
        <v>68049408774</v>
      </c>
      <c r="O106" s="5">
        <v>17188027643</v>
      </c>
      <c r="P106" s="5">
        <v>26613586556</v>
      </c>
      <c r="Q106" s="5">
        <v>62279669239</v>
      </c>
      <c r="R106" s="5">
        <v>36602147652</v>
      </c>
    </row>
    <row r="107" spans="3:18" ht="15.5" x14ac:dyDescent="0.35">
      <c r="C107" t="s">
        <v>121</v>
      </c>
      <c r="D107" s="5">
        <v>97325808037</v>
      </c>
      <c r="E107" s="5">
        <v>105855149713</v>
      </c>
      <c r="F107" s="5">
        <v>119974705400</v>
      </c>
      <c r="G107" s="5">
        <v>106743142384</v>
      </c>
      <c r="I107" s="5">
        <v>105855149713</v>
      </c>
      <c r="J107" s="5">
        <v>115627172836</v>
      </c>
      <c r="K107" s="5">
        <v>149026095629</v>
      </c>
      <c r="L107" s="5">
        <v>171960549752</v>
      </c>
      <c r="M107" s="5">
        <v>160316617953</v>
      </c>
      <c r="N107" s="5">
        <v>203647281067</v>
      </c>
      <c r="O107" s="5">
        <v>67743589307</v>
      </c>
      <c r="P107" s="5">
        <v>161284870908</v>
      </c>
      <c r="Q107" s="5">
        <v>156129468664</v>
      </c>
      <c r="R107" s="5">
        <v>144905859353</v>
      </c>
    </row>
    <row r="108" spans="3:18" ht="15.5" x14ac:dyDescent="0.35">
      <c r="C108" t="s">
        <v>122</v>
      </c>
    </row>
    <row r="109" spans="3:18" ht="15.5" x14ac:dyDescent="0.35">
      <c r="C109" t="s">
        <v>123</v>
      </c>
      <c r="D109" s="5">
        <v>83286238700</v>
      </c>
      <c r="E109" s="5">
        <v>83286238700</v>
      </c>
      <c r="F109" s="5">
        <v>83286238700</v>
      </c>
      <c r="G109" s="5">
        <v>83286238700</v>
      </c>
      <c r="I109" s="5">
        <v>83286238700</v>
      </c>
      <c r="J109" s="5">
        <v>83286238700</v>
      </c>
      <c r="K109" s="5">
        <v>83286238700</v>
      </c>
      <c r="L109" s="5">
        <v>83286238700</v>
      </c>
      <c r="M109" s="5">
        <v>83286238700</v>
      </c>
      <c r="N109" s="5">
        <v>81900000500</v>
      </c>
      <c r="O109" s="5">
        <v>81900000000</v>
      </c>
      <c r="P109" s="5">
        <v>81900000000</v>
      </c>
      <c r="Q109" s="5">
        <v>56900000000</v>
      </c>
      <c r="R109" s="5">
        <v>250000000</v>
      </c>
    </row>
    <row r="110" spans="3:18" ht="15.5" x14ac:dyDescent="0.35">
      <c r="C110" t="s">
        <v>124</v>
      </c>
      <c r="D110" s="5">
        <v>4313543600</v>
      </c>
      <c r="E110" s="5">
        <v>4313543600</v>
      </c>
      <c r="F110" s="5">
        <v>4313543600</v>
      </c>
      <c r="G110" s="5">
        <v>4313543600</v>
      </c>
      <c r="I110" s="5">
        <v>4313543600</v>
      </c>
      <c r="J110" s="5">
        <v>4313543600</v>
      </c>
      <c r="K110" s="5">
        <v>4313543600</v>
      </c>
      <c r="L110" s="5">
        <v>4313543600</v>
      </c>
      <c r="M110" s="5">
        <v>4313543600</v>
      </c>
      <c r="N110" s="5">
        <v>154829000</v>
      </c>
      <c r="O110" s="5">
        <v>154827500</v>
      </c>
      <c r="P110" s="5">
        <v>154827500</v>
      </c>
    </row>
    <row r="111" spans="3:18" ht="15.5" x14ac:dyDescent="0.35">
      <c r="C111" t="s">
        <v>125</v>
      </c>
      <c r="D111" s="5">
        <v>3048511469</v>
      </c>
      <c r="E111" s="5">
        <v>968331869</v>
      </c>
      <c r="F111" s="5">
        <v>-9794610124</v>
      </c>
      <c r="G111" s="5">
        <v>-22597428343</v>
      </c>
      <c r="I111" s="5">
        <v>968331869</v>
      </c>
      <c r="J111" s="5">
        <v>-25384858187</v>
      </c>
      <c r="K111" s="5">
        <v>-32446156773</v>
      </c>
      <c r="L111" s="5">
        <v>-33106185931</v>
      </c>
      <c r="M111" s="5">
        <v>52612120434</v>
      </c>
      <c r="N111" s="5">
        <v>49146447610</v>
      </c>
      <c r="O111" s="5">
        <v>42524742311</v>
      </c>
      <c r="P111" s="5">
        <v>20492617120</v>
      </c>
      <c r="Q111" s="5">
        <v>5899700370</v>
      </c>
      <c r="R111" s="5">
        <v>7916446680</v>
      </c>
    </row>
    <row r="112" spans="3:18" ht="15.5" x14ac:dyDescent="0.35">
      <c r="C112" t="s">
        <v>294</v>
      </c>
      <c r="D112" s="5">
        <v>1056446680</v>
      </c>
      <c r="E112" s="5">
        <v>1056446680</v>
      </c>
      <c r="F112" s="5">
        <v>1056446680</v>
      </c>
      <c r="G112" s="5">
        <v>1056446680</v>
      </c>
      <c r="I112" s="5">
        <v>1056446680</v>
      </c>
      <c r="J112" s="5">
        <v>1056446680</v>
      </c>
      <c r="K112" s="5">
        <v>1056446680</v>
      </c>
      <c r="L112" s="5">
        <v>1056446680</v>
      </c>
      <c r="M112" s="5">
        <v>1056446680</v>
      </c>
      <c r="N112" s="5">
        <v>1056446680</v>
      </c>
      <c r="O112" s="5">
        <v>1056446680</v>
      </c>
      <c r="P112" s="5">
        <v>56446680</v>
      </c>
      <c r="Q112" s="5">
        <v>56446680</v>
      </c>
    </row>
    <row r="113" spans="2:18" ht="15.5" x14ac:dyDescent="0.35">
      <c r="C113" t="s">
        <v>295</v>
      </c>
      <c r="D113" s="5">
        <v>1992064789</v>
      </c>
      <c r="E113" s="5">
        <v>-88114811</v>
      </c>
      <c r="F113" s="5">
        <v>-10851056804</v>
      </c>
      <c r="G113" s="5">
        <v>-23653875023</v>
      </c>
      <c r="I113" s="5">
        <v>-88114811</v>
      </c>
      <c r="J113" s="5">
        <v>-26441304867</v>
      </c>
      <c r="K113" s="5">
        <v>-33502603453</v>
      </c>
      <c r="L113" s="5">
        <v>-34162632611</v>
      </c>
      <c r="M113" s="5">
        <v>51555673754</v>
      </c>
      <c r="N113" s="5">
        <v>48090000930</v>
      </c>
      <c r="O113" s="5">
        <v>41468295631</v>
      </c>
      <c r="P113" s="5">
        <v>20436170440</v>
      </c>
      <c r="Q113" s="5">
        <v>5843253690</v>
      </c>
      <c r="R113" s="5">
        <v>7916446680</v>
      </c>
    </row>
    <row r="114" spans="2:18" ht="15.5" x14ac:dyDescent="0.35">
      <c r="C114" t="s">
        <v>296</v>
      </c>
      <c r="D114" s="5">
        <v>3048511469</v>
      </c>
      <c r="E114" s="5">
        <v>968331869</v>
      </c>
      <c r="F114" s="5">
        <v>-9794610124</v>
      </c>
      <c r="G114" s="5">
        <v>-22597428343</v>
      </c>
      <c r="I114" s="5">
        <v>968331869</v>
      </c>
      <c r="J114" s="5">
        <v>-25384858187</v>
      </c>
      <c r="K114" s="5">
        <v>-32446156773</v>
      </c>
      <c r="L114" s="5">
        <v>-33106185931</v>
      </c>
      <c r="M114" s="5">
        <v>52612120434</v>
      </c>
      <c r="N114" s="5">
        <v>49146447610</v>
      </c>
      <c r="O114" s="5">
        <v>42524742311</v>
      </c>
      <c r="P114" s="5">
        <v>20492617120</v>
      </c>
      <c r="Q114" s="5">
        <v>5899700370</v>
      </c>
      <c r="R114" s="5">
        <v>7916446680</v>
      </c>
    </row>
    <row r="115" spans="2:18" ht="15.5" x14ac:dyDescent="0.35">
      <c r="C115" t="s">
        <v>297</v>
      </c>
      <c r="D115" s="5">
        <v>613319683</v>
      </c>
      <c r="E115" s="5">
        <v>598388391</v>
      </c>
      <c r="F115" s="5">
        <v>528204812</v>
      </c>
      <c r="G115" s="5">
        <v>446253854</v>
      </c>
      <c r="I115" s="5">
        <v>598388391</v>
      </c>
      <c r="J115" s="5">
        <v>426334607</v>
      </c>
      <c r="K115" s="5">
        <v>376286196</v>
      </c>
      <c r="L115" s="5">
        <v>366886648</v>
      </c>
      <c r="M115" s="5">
        <v>907707884</v>
      </c>
      <c r="N115" s="5">
        <v>927394511</v>
      </c>
      <c r="O115" s="5">
        <v>875824154</v>
      </c>
      <c r="P115" s="5">
        <v>733768410</v>
      </c>
      <c r="Q115" s="5">
        <v>630735190</v>
      </c>
      <c r="R115" s="5">
        <v>661080199</v>
      </c>
    </row>
    <row r="116" spans="2:18" ht="15.5" x14ac:dyDescent="0.35">
      <c r="C116" t="s">
        <v>9</v>
      </c>
      <c r="D116" s="5">
        <v>91303136154</v>
      </c>
      <c r="E116" s="5">
        <v>89208025262</v>
      </c>
      <c r="F116" s="5">
        <v>78374899690</v>
      </c>
      <c r="G116" s="5">
        <v>65490130513</v>
      </c>
      <c r="I116" s="5">
        <v>89208025262</v>
      </c>
      <c r="J116" s="5">
        <v>62682781422</v>
      </c>
      <c r="K116" s="5">
        <v>55571434425</v>
      </c>
      <c r="L116" s="5">
        <v>54902005719</v>
      </c>
      <c r="M116" s="5">
        <v>141161133320</v>
      </c>
      <c r="N116" s="5">
        <v>132128671621</v>
      </c>
      <c r="O116" s="5">
        <v>125455393965</v>
      </c>
      <c r="P116" s="5">
        <v>103281213030</v>
      </c>
      <c r="Q116" s="5">
        <v>63430435560</v>
      </c>
      <c r="R116" s="5">
        <v>8827526879</v>
      </c>
    </row>
    <row r="117" spans="2:18" ht="15.5" x14ac:dyDescent="0.35">
      <c r="C117" t="s">
        <v>126</v>
      </c>
      <c r="D117" s="5">
        <v>188628944191</v>
      </c>
      <c r="E117" s="5">
        <v>195063174975</v>
      </c>
      <c r="F117" s="5">
        <v>198349605090</v>
      </c>
      <c r="G117" s="5">
        <v>172233272897</v>
      </c>
      <c r="I117" s="5">
        <v>195063174975</v>
      </c>
      <c r="J117" s="5">
        <v>178309954258</v>
      </c>
      <c r="K117" s="5">
        <v>204597530054</v>
      </c>
      <c r="L117" s="5">
        <v>226862555471</v>
      </c>
      <c r="M117" s="5">
        <v>301477751273</v>
      </c>
      <c r="N117" s="5">
        <v>335775952688</v>
      </c>
      <c r="O117" s="5">
        <v>193198983272</v>
      </c>
      <c r="P117" s="5">
        <v>264566083938</v>
      </c>
      <c r="Q117" s="5">
        <v>219559904224</v>
      </c>
      <c r="R117" s="5">
        <v>153733386232</v>
      </c>
    </row>
    <row r="118" spans="2:18" ht="15.5" x14ac:dyDescent="0.35">
      <c r="C118" t="s">
        <v>127</v>
      </c>
      <c r="D118" s="5">
        <v>832862387</v>
      </c>
      <c r="E118" s="5">
        <v>832862387</v>
      </c>
      <c r="F118" s="5">
        <v>832862387</v>
      </c>
      <c r="G118" s="5">
        <v>832862387</v>
      </c>
      <c r="I118" s="5">
        <v>832862387</v>
      </c>
      <c r="J118" s="5">
        <v>832862387</v>
      </c>
      <c r="K118" s="5">
        <v>832862387</v>
      </c>
      <c r="L118" s="5">
        <v>832862387</v>
      </c>
      <c r="M118" s="5">
        <v>832862387</v>
      </c>
      <c r="N118" s="5">
        <v>819000005</v>
      </c>
      <c r="O118" s="5">
        <v>819000000</v>
      </c>
      <c r="P118" s="5">
        <v>819000000</v>
      </c>
      <c r="Q118" s="5">
        <v>569000000</v>
      </c>
      <c r="R118" s="5">
        <v>2500000</v>
      </c>
    </row>
    <row r="120" spans="2:18" ht="15.5" x14ac:dyDescent="0.35">
      <c r="B120" t="s">
        <v>128</v>
      </c>
      <c r="C120" t="s">
        <v>129</v>
      </c>
      <c r="D120" s="5">
        <v>-2071361906</v>
      </c>
      <c r="E120" s="5">
        <v>29292507479</v>
      </c>
      <c r="F120" s="5">
        <v>6919487290</v>
      </c>
      <c r="G120" s="5">
        <v>1696797921</v>
      </c>
      <c r="I120" s="5">
        <v>41376552762</v>
      </c>
      <c r="J120" s="5">
        <v>23115928271</v>
      </c>
      <c r="K120" s="5">
        <v>2026476572</v>
      </c>
      <c r="L120" s="5">
        <v>11211289813</v>
      </c>
      <c r="M120" s="5">
        <v>36279837415</v>
      </c>
      <c r="N120" s="5">
        <v>-88312354230</v>
      </c>
      <c r="O120" s="5">
        <v>28426417328</v>
      </c>
      <c r="P120" s="5">
        <v>11666743641</v>
      </c>
      <c r="Q120" s="5">
        <v>47819563919</v>
      </c>
      <c r="R120" s="5">
        <v>7032231448</v>
      </c>
    </row>
    <row r="121" spans="2:18" ht="15.5" x14ac:dyDescent="0.35">
      <c r="C121" t="s">
        <v>298</v>
      </c>
      <c r="D121" s="5">
        <v>29046276879</v>
      </c>
      <c r="E121" s="5">
        <v>61630716616</v>
      </c>
      <c r="F121" s="5">
        <v>27501562677</v>
      </c>
      <c r="G121" s="5">
        <v>27503025922</v>
      </c>
      <c r="I121" s="5">
        <v>156112699959</v>
      </c>
      <c r="J121" s="5">
        <v>134964006253</v>
      </c>
      <c r="K121" s="5">
        <v>53244796938</v>
      </c>
      <c r="L121" s="5">
        <v>71723215686</v>
      </c>
      <c r="M121" s="5">
        <v>108042154580</v>
      </c>
      <c r="N121" s="5">
        <v>33647687206</v>
      </c>
      <c r="O121" s="5">
        <v>356844124688</v>
      </c>
      <c r="P121" s="5">
        <v>245515037012</v>
      </c>
      <c r="Q121" s="5">
        <v>154582123575</v>
      </c>
      <c r="R121" s="5">
        <v>73093984810</v>
      </c>
    </row>
    <row r="122" spans="2:18" ht="15.5" x14ac:dyDescent="0.35">
      <c r="C122" t="s">
        <v>572</v>
      </c>
      <c r="E122" s="5">
        <v>-312661721</v>
      </c>
      <c r="I122" s="5">
        <v>-312661721</v>
      </c>
      <c r="P122" s="5">
        <v>117770210</v>
      </c>
      <c r="Q122" s="5">
        <v>1113206991</v>
      </c>
      <c r="R122" s="5">
        <v>813912977</v>
      </c>
    </row>
    <row r="123" spans="2:18" ht="15.5" x14ac:dyDescent="0.35">
      <c r="C123" t="s">
        <v>300</v>
      </c>
      <c r="D123" s="5">
        <v>-26960273613</v>
      </c>
      <c r="E123" s="5">
        <v>-17018041534</v>
      </c>
      <c r="F123" s="5">
        <v>-18284544597</v>
      </c>
      <c r="G123" s="5">
        <v>-22621820096</v>
      </c>
      <c r="I123" s="5">
        <v>-88402072398</v>
      </c>
      <c r="J123" s="5">
        <v>-97240874215</v>
      </c>
      <c r="K123" s="5">
        <v>-36104897831</v>
      </c>
      <c r="L123" s="5">
        <v>-32701124198</v>
      </c>
      <c r="M123" s="5">
        <v>-44096109610</v>
      </c>
      <c r="N123" s="5">
        <v>-100082685935</v>
      </c>
      <c r="O123" s="5">
        <v>-277644883346</v>
      </c>
      <c r="P123" s="5">
        <v>-197255983253</v>
      </c>
      <c r="Q123" s="5">
        <v>-80668689048</v>
      </c>
      <c r="R123" s="5">
        <v>-48616087479</v>
      </c>
    </row>
    <row r="124" spans="2:18" ht="15.5" x14ac:dyDescent="0.35">
      <c r="C124" t="s">
        <v>299</v>
      </c>
      <c r="D124" s="5">
        <v>-1975761517</v>
      </c>
      <c r="E124" s="5">
        <v>-5408456015</v>
      </c>
      <c r="F124" s="5">
        <v>-2117756947</v>
      </c>
      <c r="G124" s="5">
        <v>-2395683775</v>
      </c>
      <c r="I124" s="5">
        <v>-12236452231</v>
      </c>
      <c r="J124" s="5">
        <v>-5762899767</v>
      </c>
      <c r="K124" s="5">
        <v>-5376719855</v>
      </c>
      <c r="L124" s="5">
        <v>-5917257394</v>
      </c>
      <c r="M124" s="5">
        <v>-5591729331</v>
      </c>
      <c r="N124" s="5">
        <v>-7956207258</v>
      </c>
      <c r="O124" s="5">
        <v>-13076578845</v>
      </c>
      <c r="P124" s="5">
        <v>-9140511185</v>
      </c>
      <c r="Q124" s="5">
        <v>-6110485354</v>
      </c>
      <c r="R124" s="5">
        <v>-4268002264</v>
      </c>
    </row>
    <row r="125" spans="2:18" ht="15.5" x14ac:dyDescent="0.35">
      <c r="C125" t="s">
        <v>905</v>
      </c>
      <c r="E125" s="5">
        <v>-5791581333</v>
      </c>
      <c r="I125" s="5">
        <v>-5791581333</v>
      </c>
      <c r="L125" s="5">
        <v>-13369626940</v>
      </c>
      <c r="M125" s="5">
        <v>-7101527073</v>
      </c>
      <c r="N125" s="5">
        <v>-6629367958</v>
      </c>
      <c r="O125" s="5">
        <v>-18969884269</v>
      </c>
      <c r="P125" s="5">
        <v>-8299354670</v>
      </c>
      <c r="Q125" s="5">
        <v>-4858394254</v>
      </c>
      <c r="R125" s="5">
        <v>-2591860656</v>
      </c>
    </row>
    <row r="126" spans="2:18" ht="15.5" x14ac:dyDescent="0.35">
      <c r="C126" t="s">
        <v>305</v>
      </c>
      <c r="D126" s="5">
        <v>20029608</v>
      </c>
      <c r="E126" s="5">
        <v>37148779</v>
      </c>
      <c r="F126" s="5">
        <v>2997934</v>
      </c>
      <c r="G126" s="5">
        <v>8201584</v>
      </c>
      <c r="I126" s="5">
        <v>63185447</v>
      </c>
      <c r="J126" s="5">
        <v>55892718</v>
      </c>
      <c r="K126" s="5">
        <v>308902242</v>
      </c>
      <c r="L126" s="5">
        <v>427515013</v>
      </c>
      <c r="M126" s="5">
        <v>741433319</v>
      </c>
      <c r="N126" s="5">
        <v>834233421</v>
      </c>
      <c r="O126" s="5">
        <v>291341612</v>
      </c>
      <c r="P126" s="5">
        <v>174793009</v>
      </c>
      <c r="Q126" s="5">
        <v>40877031</v>
      </c>
      <c r="R126" s="5">
        <v>20106993</v>
      </c>
    </row>
    <row r="127" spans="2:18" ht="15.5" x14ac:dyDescent="0.35">
      <c r="C127" t="s">
        <v>1024</v>
      </c>
      <c r="D127" s="5">
        <v>-1261812583</v>
      </c>
      <c r="E127" s="5">
        <v>-1220674337</v>
      </c>
      <c r="F127" s="5">
        <v>-1230139985</v>
      </c>
      <c r="G127" s="5">
        <v>-215286052</v>
      </c>
      <c r="I127" s="5">
        <v>-5313937020</v>
      </c>
      <c r="J127" s="5">
        <v>-6475614853</v>
      </c>
      <c r="K127" s="5">
        <v>-9219693486</v>
      </c>
      <c r="L127" s="5">
        <v>-8939030923</v>
      </c>
      <c r="M127" s="5">
        <v>-14964452604</v>
      </c>
      <c r="N127" s="5">
        <v>-6866375682</v>
      </c>
      <c r="O127" s="5">
        <v>-13101125875</v>
      </c>
      <c r="P127" s="5">
        <v>-14363805403</v>
      </c>
      <c r="Q127" s="5">
        <v>-14185547560</v>
      </c>
      <c r="R127" s="5">
        <v>-10193359259</v>
      </c>
    </row>
    <row r="128" spans="2:18" ht="15.5" x14ac:dyDescent="0.35">
      <c r="C128" t="s">
        <v>598</v>
      </c>
      <c r="D128" s="5">
        <v>-939820680</v>
      </c>
      <c r="E128" s="5">
        <v>-2623942976</v>
      </c>
      <c r="F128" s="5">
        <v>1047368208</v>
      </c>
      <c r="G128" s="5">
        <v>-581639662</v>
      </c>
      <c r="I128" s="5">
        <v>-2742627941</v>
      </c>
      <c r="J128" s="5">
        <v>-2424581865</v>
      </c>
      <c r="K128" s="5">
        <v>-825911436</v>
      </c>
      <c r="L128" s="5">
        <v>-12401431</v>
      </c>
      <c r="M128" s="5">
        <v>-749931866</v>
      </c>
      <c r="N128" s="5">
        <v>-1259638024</v>
      </c>
      <c r="O128" s="5">
        <v>-5916576637</v>
      </c>
      <c r="P128" s="5">
        <v>-5081202079</v>
      </c>
      <c r="Q128" s="5">
        <v>-2093527462</v>
      </c>
      <c r="R128" s="5">
        <v>-1226463674</v>
      </c>
    </row>
    <row r="129" spans="3:18" ht="15.5" x14ac:dyDescent="0.35">
      <c r="C129" t="s">
        <v>152</v>
      </c>
      <c r="D129" s="5">
        <v>-2522523313</v>
      </c>
      <c r="E129" s="5">
        <v>-2596822992</v>
      </c>
      <c r="F129" s="5">
        <v>-1447234880</v>
      </c>
      <c r="G129" s="5">
        <v>-2086175339</v>
      </c>
      <c r="I129" s="5">
        <v>-7564602301</v>
      </c>
      <c r="J129" s="5">
        <v>-6673474464</v>
      </c>
      <c r="K129" s="5">
        <v>-35137420931</v>
      </c>
      <c r="L129" s="5">
        <v>5623372176</v>
      </c>
      <c r="M129" s="5">
        <v>-12840189337</v>
      </c>
      <c r="N129" s="5">
        <v>59532120848</v>
      </c>
      <c r="O129" s="5">
        <v>-59470256672</v>
      </c>
      <c r="P129" s="5">
        <v>35682281933</v>
      </c>
      <c r="Q129" s="5">
        <v>2267623690</v>
      </c>
      <c r="R129" s="5">
        <v>-5397427961</v>
      </c>
    </row>
    <row r="130" spans="3:18" ht="15.5" x14ac:dyDescent="0.35">
      <c r="C130" t="s">
        <v>142</v>
      </c>
      <c r="D130" s="5">
        <v>-10181922862</v>
      </c>
      <c r="E130" s="5">
        <v>-10298843863</v>
      </c>
      <c r="F130" s="5">
        <v>-3897174679</v>
      </c>
      <c r="G130" s="5">
        <v>-2178882558</v>
      </c>
      <c r="I130" s="5">
        <v>-18636547408</v>
      </c>
      <c r="J130" s="5">
        <v>-28553676042</v>
      </c>
      <c r="K130" s="5">
        <v>16826553728</v>
      </c>
      <c r="L130" s="5">
        <v>2804715443</v>
      </c>
      <c r="M130" s="5">
        <v>-13634410583</v>
      </c>
      <c r="N130" s="5">
        <v>-35237760042</v>
      </c>
      <c r="O130" s="5">
        <v>23058993339</v>
      </c>
      <c r="P130" s="5">
        <v>-23249869306</v>
      </c>
      <c r="Q130" s="5">
        <v>-11420974207</v>
      </c>
      <c r="R130" s="5">
        <v>6131515443</v>
      </c>
    </row>
    <row r="131" spans="3:18" ht="15.5" x14ac:dyDescent="0.35">
      <c r="C131" t="s">
        <v>672</v>
      </c>
      <c r="N131" s="5">
        <v>10000000000</v>
      </c>
    </row>
    <row r="132" spans="3:18" ht="15.5" x14ac:dyDescent="0.35">
      <c r="C132" t="s">
        <v>615</v>
      </c>
      <c r="N132" s="5">
        <v>-21000000000</v>
      </c>
    </row>
    <row r="133" spans="3:18" ht="15.5" x14ac:dyDescent="0.35">
      <c r="C133" t="s">
        <v>1025</v>
      </c>
      <c r="D133" s="5">
        <v>-1598210000</v>
      </c>
      <c r="E133" s="5">
        <v>-736186556</v>
      </c>
      <c r="I133" s="5">
        <v>-736186556</v>
      </c>
    </row>
    <row r="134" spans="3:18" ht="15.5" x14ac:dyDescent="0.35">
      <c r="C134" t="s">
        <v>560</v>
      </c>
      <c r="L134" s="5">
        <v>1610000000</v>
      </c>
    </row>
    <row r="135" spans="3:18" ht="15.5" x14ac:dyDescent="0.35">
      <c r="C135" t="s">
        <v>276</v>
      </c>
      <c r="I135" s="5">
        <v>330000000</v>
      </c>
      <c r="O135" s="5">
        <v>38543140000</v>
      </c>
    </row>
    <row r="136" spans="3:18" ht="15.5" x14ac:dyDescent="0.35">
      <c r="C136" t="s">
        <v>541</v>
      </c>
      <c r="R136" s="5">
        <v>7511928757</v>
      </c>
    </row>
    <row r="137" spans="3:18" ht="15.5" x14ac:dyDescent="0.35">
      <c r="C137" t="s">
        <v>1026</v>
      </c>
      <c r="D137" s="5">
        <v>-4072467505</v>
      </c>
      <c r="E137" s="5">
        <v>2222305111</v>
      </c>
      <c r="F137" s="5">
        <v>-4878623327</v>
      </c>
      <c r="G137" s="5">
        <v>-170673750</v>
      </c>
      <c r="I137" s="5">
        <v>-2826991966</v>
      </c>
      <c r="L137" s="5">
        <v>-5318140813</v>
      </c>
      <c r="M137" s="5">
        <v>-18233382620</v>
      </c>
      <c r="N137" s="5">
        <v>-7642450030</v>
      </c>
      <c r="O137" s="5">
        <v>-17091386542</v>
      </c>
      <c r="P137" s="5">
        <v>-2520062331</v>
      </c>
      <c r="Q137" s="5">
        <v>-9235130254</v>
      </c>
      <c r="R137" s="5">
        <v>-1978248314</v>
      </c>
    </row>
    <row r="138" spans="3:18" ht="15.5" x14ac:dyDescent="0.35">
      <c r="C138" t="s">
        <v>1027</v>
      </c>
      <c r="D138" s="5">
        <v>-4155444269</v>
      </c>
      <c r="E138" s="5">
        <v>-1196285110</v>
      </c>
      <c r="F138" s="5">
        <v>4228386858</v>
      </c>
      <c r="G138" s="5">
        <v>475083255</v>
      </c>
      <c r="I138" s="5">
        <v>2359343004</v>
      </c>
      <c r="J138" s="5">
        <v>-14439621500</v>
      </c>
    </row>
    <row r="139" spans="3:18" ht="15.5" x14ac:dyDescent="0.35">
      <c r="C139" t="s">
        <v>1028</v>
      </c>
      <c r="E139" s="5">
        <v>-10652503460</v>
      </c>
      <c r="I139" s="5">
        <v>-10652503460</v>
      </c>
      <c r="P139" s="5">
        <v>-1230207475</v>
      </c>
      <c r="Q139" s="5">
        <v>-1156704953</v>
      </c>
      <c r="R139" s="5">
        <v>606980000</v>
      </c>
    </row>
    <row r="140" spans="3:18" ht="15.5" x14ac:dyDescent="0.35">
      <c r="C140" t="s">
        <v>746</v>
      </c>
      <c r="K140" s="5">
        <v>22300608000</v>
      </c>
      <c r="Q140" s="5">
        <v>-979040000</v>
      </c>
    </row>
    <row r="141" spans="3:18" ht="15.5" x14ac:dyDescent="0.35">
      <c r="C141" t="s">
        <v>151</v>
      </c>
      <c r="D141" s="5">
        <v>-355801088</v>
      </c>
      <c r="E141" s="5">
        <v>63826152</v>
      </c>
      <c r="F141" s="5">
        <v>-3246938210</v>
      </c>
      <c r="G141" s="5">
        <v>-2483292063</v>
      </c>
      <c r="I141" s="5">
        <v>-7110208430</v>
      </c>
      <c r="J141" s="5">
        <v>-4235153718</v>
      </c>
      <c r="K141" s="5">
        <v>-2088810937</v>
      </c>
      <c r="L141" s="5">
        <v>-1178530804</v>
      </c>
      <c r="M141" s="5">
        <v>-1030531739</v>
      </c>
      <c r="N141" s="5">
        <v>-10965806236</v>
      </c>
      <c r="O141" s="5">
        <v>-1627484119</v>
      </c>
      <c r="P141" s="5">
        <v>-19499599500</v>
      </c>
      <c r="Q141" s="5">
        <v>-50099000</v>
      </c>
      <c r="R141" s="5">
        <v>-9145000</v>
      </c>
    </row>
    <row r="142" spans="3:18" ht="15.5" x14ac:dyDescent="0.35">
      <c r="C142" t="s">
        <v>1029</v>
      </c>
      <c r="M142" s="5">
        <v>5629503776</v>
      </c>
      <c r="N142" s="5">
        <v>-5629503776</v>
      </c>
    </row>
    <row r="143" spans="3:18" ht="15.5" x14ac:dyDescent="0.35">
      <c r="C143" t="s">
        <v>281</v>
      </c>
    </row>
    <row r="144" spans="3:18" ht="15.5" x14ac:dyDescent="0.35">
      <c r="C144" t="s">
        <v>153</v>
      </c>
      <c r="D144" s="5">
        <v>-2522523313</v>
      </c>
      <c r="E144" s="5">
        <v>-2596822992</v>
      </c>
      <c r="F144" s="5">
        <v>-1447234880</v>
      </c>
      <c r="G144" s="5">
        <v>-2086175339</v>
      </c>
      <c r="I144" s="5">
        <v>-7564602301</v>
      </c>
      <c r="J144" s="5">
        <v>-6673474464</v>
      </c>
      <c r="K144" s="5">
        <v>-35137420931</v>
      </c>
      <c r="L144" s="5">
        <v>5623372176</v>
      </c>
      <c r="M144" s="5">
        <v>-12840189337</v>
      </c>
      <c r="N144" s="5">
        <v>59532120848</v>
      </c>
      <c r="O144" s="5">
        <v>-59470256672</v>
      </c>
      <c r="P144" s="5">
        <v>35682281933</v>
      </c>
      <c r="Q144" s="5">
        <v>2267623690</v>
      </c>
      <c r="R144" s="5">
        <v>-5397427961</v>
      </c>
    </row>
    <row r="145" spans="3:18" ht="15.5" x14ac:dyDescent="0.35">
      <c r="C145" t="s">
        <v>525</v>
      </c>
      <c r="K145" s="5">
        <v>490000000</v>
      </c>
      <c r="L145" s="5">
        <v>3576324951</v>
      </c>
      <c r="M145" s="5">
        <v>-8658705239</v>
      </c>
      <c r="N145" s="5">
        <v>59300000000</v>
      </c>
      <c r="O145" s="5">
        <v>-20000000000</v>
      </c>
      <c r="P145" s="5">
        <v>36000000000</v>
      </c>
    </row>
    <row r="146" spans="3:18" ht="15.5" x14ac:dyDescent="0.35">
      <c r="C146" t="s">
        <v>1030</v>
      </c>
      <c r="P146" s="5">
        <v>25154827500</v>
      </c>
    </row>
    <row r="147" spans="3:18" ht="15.5" x14ac:dyDescent="0.35">
      <c r="C147" t="s">
        <v>537</v>
      </c>
      <c r="D147" s="5">
        <v>-2467280235</v>
      </c>
      <c r="E147" s="5">
        <v>4809261544</v>
      </c>
      <c r="F147" s="5">
        <v>-1394608927</v>
      </c>
      <c r="G147" s="5">
        <v>-2034270741</v>
      </c>
    </row>
    <row r="148" spans="3:18" ht="15.5" x14ac:dyDescent="0.35">
      <c r="C148" t="s">
        <v>1017</v>
      </c>
      <c r="E148" s="5">
        <v>-7362811124</v>
      </c>
      <c r="I148" s="5">
        <v>-7362811124</v>
      </c>
      <c r="J148" s="5">
        <v>-4555269125</v>
      </c>
      <c r="K148" s="5">
        <v>-278389466</v>
      </c>
      <c r="L148" s="5">
        <v>8659472739</v>
      </c>
      <c r="M148" s="5">
        <v>609572622</v>
      </c>
      <c r="N148" s="5">
        <v>6366085641</v>
      </c>
      <c r="O148" s="5">
        <v>-24343271900</v>
      </c>
      <c r="P148" s="5">
        <v>145197900</v>
      </c>
      <c r="Q148" s="5">
        <v>8225426350</v>
      </c>
      <c r="R148" s="5">
        <v>7829171849</v>
      </c>
    </row>
    <row r="149" spans="3:18" ht="15.5" x14ac:dyDescent="0.35">
      <c r="C149" t="s">
        <v>1031</v>
      </c>
      <c r="Q149" s="5">
        <v>3250000000</v>
      </c>
    </row>
    <row r="150" spans="3:18" ht="15.5" x14ac:dyDescent="0.35">
      <c r="C150" t="s">
        <v>544</v>
      </c>
      <c r="Q150" s="5">
        <v>127500000</v>
      </c>
    </row>
    <row r="151" spans="3:18" ht="15.5" x14ac:dyDescent="0.35">
      <c r="C151" t="s">
        <v>1032</v>
      </c>
      <c r="Q151" s="5">
        <v>-3250000000</v>
      </c>
    </row>
    <row r="152" spans="3:18" ht="15.5" x14ac:dyDescent="0.35">
      <c r="C152" t="s">
        <v>314</v>
      </c>
      <c r="J152" s="5">
        <v>-2084104679</v>
      </c>
      <c r="K152" s="5">
        <v>-33623515033</v>
      </c>
      <c r="N152" s="5">
        <v>-3829000000</v>
      </c>
      <c r="O152" s="5">
        <v>-2004000000</v>
      </c>
      <c r="P152" s="5">
        <v>-14898634568</v>
      </c>
      <c r="Q152" s="5">
        <v>-6371511344</v>
      </c>
      <c r="R152" s="5">
        <v>-7230652898</v>
      </c>
    </row>
    <row r="153" spans="3:18" ht="15.5" x14ac:dyDescent="0.35">
      <c r="C153" t="s">
        <v>465</v>
      </c>
      <c r="K153" s="5">
        <v>-1693207500</v>
      </c>
      <c r="L153" s="5">
        <v>-6126673600</v>
      </c>
      <c r="M153" s="5">
        <v>-9967312500</v>
      </c>
      <c r="N153" s="5">
        <v>-974477043</v>
      </c>
      <c r="O153" s="5">
        <v>-12768473947</v>
      </c>
      <c r="P153" s="5">
        <v>-10258254756</v>
      </c>
      <c r="Q153" s="5">
        <v>-4559680185</v>
      </c>
      <c r="R153" s="5">
        <v>-2808572812</v>
      </c>
    </row>
    <row r="154" spans="3:18" ht="15.5" x14ac:dyDescent="0.35">
      <c r="C154" t="s">
        <v>433</v>
      </c>
      <c r="D154" s="5">
        <v>-55243078</v>
      </c>
      <c r="E154" s="5">
        <v>-43273412</v>
      </c>
      <c r="F154" s="5">
        <v>-52625953</v>
      </c>
      <c r="G154" s="5">
        <v>-51904598</v>
      </c>
      <c r="I154" s="5">
        <v>-201791177</v>
      </c>
      <c r="J154" s="5">
        <v>-34100660</v>
      </c>
      <c r="K154" s="5">
        <v>-32308932</v>
      </c>
      <c r="L154" s="5">
        <v>-485751914</v>
      </c>
      <c r="M154" s="5">
        <v>-368697020</v>
      </c>
      <c r="N154" s="5">
        <v>-1330489750</v>
      </c>
      <c r="O154" s="5">
        <v>-354510825</v>
      </c>
      <c r="P154" s="5">
        <v>-460854143</v>
      </c>
      <c r="Q154" s="5">
        <v>-331696350</v>
      </c>
    </row>
    <row r="155" spans="3:18" ht="15.5" x14ac:dyDescent="0.35">
      <c r="C155" t="s">
        <v>1033</v>
      </c>
      <c r="Q155" s="5">
        <v>5180085219</v>
      </c>
      <c r="R155" s="5">
        <v>-3189874100</v>
      </c>
    </row>
    <row r="156" spans="3:18" ht="15.5" x14ac:dyDescent="0.35">
      <c r="C156" t="s">
        <v>381</v>
      </c>
      <c r="Q156" s="5">
        <v>-2500000</v>
      </c>
      <c r="R156" s="5">
        <v>2500000</v>
      </c>
    </row>
    <row r="157" spans="3:18" ht="15.5" x14ac:dyDescent="0.35">
      <c r="C157" t="s">
        <v>1034</v>
      </c>
      <c r="M157" s="5">
        <v>5544952800</v>
      </c>
      <c r="N157" s="5">
        <v>2000</v>
      </c>
    </row>
    <row r="158" spans="3:18" ht="15.5" x14ac:dyDescent="0.35">
      <c r="C158" t="s">
        <v>165</v>
      </c>
      <c r="D158" s="5">
        <v>-14775808081</v>
      </c>
      <c r="E158" s="5">
        <v>16396840624</v>
      </c>
      <c r="F158" s="5">
        <v>1575077731</v>
      </c>
      <c r="G158" s="5">
        <v>-2568259976</v>
      </c>
      <c r="I158" s="5">
        <v>15175403053</v>
      </c>
      <c r="J158" s="5">
        <v>-12111222235</v>
      </c>
      <c r="K158" s="5">
        <v>-16284390631</v>
      </c>
      <c r="L158" s="5">
        <v>19639377432</v>
      </c>
      <c r="M158" s="5">
        <v>9805237495</v>
      </c>
      <c r="N158" s="5">
        <v>-64017993424</v>
      </c>
      <c r="O158" s="5">
        <v>-7984846005</v>
      </c>
      <c r="P158" s="5">
        <v>24099156268</v>
      </c>
      <c r="Q158" s="5">
        <v>38666213402</v>
      </c>
      <c r="R158" s="5">
        <v>7766318930</v>
      </c>
    </row>
    <row r="159" spans="3:18" ht="15.5" x14ac:dyDescent="0.35">
      <c r="C159" t="s">
        <v>166</v>
      </c>
      <c r="D159" s="5">
        <v>19549257966</v>
      </c>
      <c r="I159" s="5">
        <v>4366504460</v>
      </c>
      <c r="J159" s="5">
        <v>16463507097</v>
      </c>
      <c r="K159" s="5">
        <v>32751966659</v>
      </c>
      <c r="L159" s="5">
        <v>13107447427</v>
      </c>
      <c r="M159" s="5">
        <v>3323649943</v>
      </c>
      <c r="N159" s="5">
        <v>67285073629</v>
      </c>
      <c r="O159" s="5">
        <v>75269919634</v>
      </c>
      <c r="P159" s="5">
        <v>51170763366</v>
      </c>
      <c r="Q159" s="5">
        <v>12504549964</v>
      </c>
      <c r="R159" s="5">
        <v>4738231034</v>
      </c>
    </row>
    <row r="160" spans="3:18" ht="15.5" x14ac:dyDescent="0.35">
      <c r="C160" t="s">
        <v>167</v>
      </c>
      <c r="E160" s="5">
        <v>7350453</v>
      </c>
      <c r="I160" s="5">
        <v>7350453</v>
      </c>
      <c r="J160" s="5">
        <v>14219598</v>
      </c>
      <c r="K160" s="5">
        <v>-4068931</v>
      </c>
      <c r="L160" s="5">
        <v>5141800</v>
      </c>
      <c r="M160" s="5">
        <v>-21440011</v>
      </c>
      <c r="N160" s="5">
        <v>56569738</v>
      </c>
    </row>
    <row r="161" spans="2:18" ht="15.5" x14ac:dyDescent="0.35">
      <c r="C161" t="s">
        <v>168</v>
      </c>
      <c r="D161" s="5">
        <v>4773449885</v>
      </c>
      <c r="E161" s="5">
        <v>16404191077</v>
      </c>
      <c r="F161" s="5">
        <v>1575077731</v>
      </c>
      <c r="G161" s="5">
        <v>-2568259976</v>
      </c>
      <c r="I161" s="5">
        <v>19549257966</v>
      </c>
      <c r="J161" s="5">
        <v>4366504460</v>
      </c>
      <c r="K161" s="5">
        <v>16463507097</v>
      </c>
      <c r="L161" s="5">
        <v>32751966659</v>
      </c>
      <c r="M161" s="5">
        <v>13107447427</v>
      </c>
      <c r="N161" s="5">
        <v>3323649943</v>
      </c>
      <c r="O161" s="5">
        <v>67285073629</v>
      </c>
      <c r="P161" s="5">
        <v>75269919634</v>
      </c>
      <c r="Q161" s="5">
        <v>51170763366</v>
      </c>
      <c r="R161" s="5">
        <v>12504549964</v>
      </c>
    </row>
    <row r="163" spans="2:18" ht="15.5" x14ac:dyDescent="0.35">
      <c r="B163" t="s">
        <v>169</v>
      </c>
      <c r="C163" t="s">
        <v>11</v>
      </c>
      <c r="D163" s="5">
        <v>830000000</v>
      </c>
      <c r="E163" s="5">
        <v>830000000</v>
      </c>
      <c r="F163" s="5">
        <v>830000000</v>
      </c>
      <c r="G163" s="5">
        <v>830000000</v>
      </c>
      <c r="I163" s="5">
        <v>830000000</v>
      </c>
      <c r="J163" s="5">
        <v>830000000</v>
      </c>
      <c r="K163" s="5">
        <v>830000000</v>
      </c>
      <c r="L163" s="5">
        <v>830000000</v>
      </c>
      <c r="M163" s="5">
        <v>830000000</v>
      </c>
      <c r="N163" s="5">
        <v>820000000</v>
      </c>
      <c r="O163" s="5">
        <v>820000000</v>
      </c>
      <c r="P163" s="5">
        <v>820000000</v>
      </c>
      <c r="Q163" s="5">
        <v>570000000</v>
      </c>
      <c r="R163" s="5">
        <v>0</v>
      </c>
    </row>
    <row r="164" spans="2:18" ht="15.5" x14ac:dyDescent="0.35">
      <c r="C164" t="s">
        <v>170</v>
      </c>
      <c r="D164" s="6">
        <v>2.5</v>
      </c>
      <c r="E164" s="6">
        <v>12.93</v>
      </c>
      <c r="F164" s="6">
        <v>15.37</v>
      </c>
      <c r="G164" s="6">
        <v>1.0900000000000001</v>
      </c>
    </row>
    <row r="165" spans="2:18" ht="15.5" x14ac:dyDescent="0.35">
      <c r="C165" t="s">
        <v>171</v>
      </c>
      <c r="D165" s="5">
        <v>76</v>
      </c>
      <c r="E165" s="6">
        <v>17.010000000000002</v>
      </c>
      <c r="F165" s="6">
        <v>15.35</v>
      </c>
      <c r="G165" s="6">
        <v>245.87</v>
      </c>
    </row>
    <row r="166" spans="2:18" ht="15.5" x14ac:dyDescent="0.35">
      <c r="C166" t="s">
        <v>59</v>
      </c>
      <c r="D166" s="6">
        <v>5.3</v>
      </c>
      <c r="E166" s="6">
        <v>5.15</v>
      </c>
      <c r="F166" s="6">
        <v>3.34</v>
      </c>
      <c r="G166" s="6">
        <v>7.35</v>
      </c>
    </row>
    <row r="167" spans="2:18" ht="15.5" x14ac:dyDescent="0.35">
      <c r="C167" t="s">
        <v>172</v>
      </c>
      <c r="D167" s="5">
        <v>5900000000</v>
      </c>
      <c r="E167" s="5">
        <v>9810000000</v>
      </c>
      <c r="F167" s="5">
        <v>22290000000</v>
      </c>
      <c r="G167" s="5">
        <v>5870000000</v>
      </c>
    </row>
    <row r="168" spans="2:18" ht="15.5" x14ac:dyDescent="0.35">
      <c r="C168" t="s">
        <v>173</v>
      </c>
      <c r="D168" s="6">
        <v>1.1000000000000001E-2</v>
      </c>
      <c r="E168" s="6">
        <v>5.5199999999999999E-2</v>
      </c>
      <c r="F168" s="6">
        <v>6.4500000000000002E-2</v>
      </c>
      <c r="G168" s="6">
        <v>5.3E-3</v>
      </c>
    </row>
    <row r="169" spans="2:18" ht="15.5" x14ac:dyDescent="0.35">
      <c r="C169" t="s">
        <v>174</v>
      </c>
      <c r="D169" s="6">
        <v>2.29E-2</v>
      </c>
      <c r="E169" s="6">
        <v>0.1215</v>
      </c>
      <c r="F169" s="6">
        <v>0.16449999999999998</v>
      </c>
      <c r="G169" s="6">
        <v>1.3999999999999999E-2</v>
      </c>
    </row>
    <row r="170" spans="2:18" ht="15.5" x14ac:dyDescent="0.35">
      <c r="C170" t="s">
        <v>175</v>
      </c>
      <c r="D170" s="6">
        <v>2.3700000000000002E-2</v>
      </c>
      <c r="E170" s="6">
        <v>4.8399999999999999E-2</v>
      </c>
      <c r="F170" s="6">
        <v>0.15679999999999999</v>
      </c>
      <c r="G170" s="6">
        <v>2.1299999999999999E-2</v>
      </c>
    </row>
    <row r="171" spans="2:18" ht="15.5" x14ac:dyDescent="0.35">
      <c r="C171" t="s">
        <v>176</v>
      </c>
      <c r="D171" s="6">
        <v>2.21</v>
      </c>
      <c r="E171" s="6">
        <v>4.53</v>
      </c>
      <c r="F171" s="6">
        <v>14.9</v>
      </c>
      <c r="G171" s="6">
        <v>10.88</v>
      </c>
    </row>
    <row r="172" spans="2:18" ht="15.5" x14ac:dyDescent="0.35">
      <c r="C172" t="s">
        <v>325</v>
      </c>
      <c r="D172" s="5">
        <v>91000000000</v>
      </c>
      <c r="E172" s="5">
        <v>89000000000</v>
      </c>
      <c r="F172" s="5">
        <v>78000000000</v>
      </c>
      <c r="G172" s="5">
        <v>65000000000</v>
      </c>
    </row>
    <row r="173" spans="2:18" ht="15.5" x14ac:dyDescent="0.35">
      <c r="C173" t="s">
        <v>177</v>
      </c>
      <c r="D173" s="6">
        <v>1.74</v>
      </c>
      <c r="E173" s="6">
        <v>2.0699999999999998</v>
      </c>
      <c r="F173" s="6">
        <v>2.52</v>
      </c>
      <c r="G173" s="6">
        <v>3.43</v>
      </c>
    </row>
    <row r="174" spans="2:18" ht="15.5" x14ac:dyDescent="0.35">
      <c r="C174" t="s">
        <v>178</v>
      </c>
      <c r="D174" s="6">
        <v>108.89</v>
      </c>
      <c r="E174" s="6">
        <v>106.39</v>
      </c>
      <c r="F174" s="6">
        <v>93.47</v>
      </c>
      <c r="G174" s="6">
        <v>78.099999999999994</v>
      </c>
    </row>
    <row r="175" spans="2:18" ht="15.5" x14ac:dyDescent="0.35">
      <c r="C175" t="s">
        <v>179</v>
      </c>
      <c r="D175" s="6">
        <v>1.74</v>
      </c>
      <c r="E175" s="6">
        <v>2.0699999999999998</v>
      </c>
      <c r="F175" s="6">
        <v>2.52</v>
      </c>
      <c r="G175" s="6">
        <v>3.43</v>
      </c>
    </row>
    <row r="176" spans="2:18" ht="15.5" x14ac:dyDescent="0.35">
      <c r="C176" t="s">
        <v>180</v>
      </c>
      <c r="D176" s="6">
        <v>108.89</v>
      </c>
      <c r="E176" s="6">
        <v>106.39</v>
      </c>
      <c r="F176" s="6">
        <v>93.47</v>
      </c>
      <c r="G176" s="6">
        <v>78.099999999999994</v>
      </c>
    </row>
    <row r="177" spans="3:18" ht="15.5" x14ac:dyDescent="0.35">
      <c r="C177" t="s">
        <v>181</v>
      </c>
      <c r="D177" s="5">
        <v>39000000000</v>
      </c>
      <c r="E177" s="5">
        <v>40000000000</v>
      </c>
      <c r="F177" s="5">
        <v>49000000000</v>
      </c>
      <c r="G177" s="5">
        <v>49000000000</v>
      </c>
    </row>
    <row r="178" spans="3:18" ht="15.5" x14ac:dyDescent="0.35">
      <c r="C178" t="s">
        <v>182</v>
      </c>
      <c r="D178" s="5">
        <v>27000000000</v>
      </c>
      <c r="E178" s="5">
        <v>27000000000</v>
      </c>
      <c r="F178" s="5">
        <v>35000000000</v>
      </c>
      <c r="G178" s="5">
        <v>35000000000</v>
      </c>
    </row>
    <row r="179" spans="3:18" ht="15.5" x14ac:dyDescent="0.35">
      <c r="C179" t="s">
        <v>258</v>
      </c>
      <c r="D179" s="5">
        <v>91000000000</v>
      </c>
      <c r="E179" s="5">
        <v>89000000000</v>
      </c>
      <c r="F179" s="5">
        <v>78000000000</v>
      </c>
      <c r="G179" s="5">
        <v>65000000000</v>
      </c>
    </row>
    <row r="180" spans="3:18" ht="15.5" x14ac:dyDescent="0.35">
      <c r="C180" t="s">
        <v>23</v>
      </c>
      <c r="D180" s="5">
        <v>66000000000</v>
      </c>
      <c r="E180" s="5">
        <v>67000000000</v>
      </c>
      <c r="F180" s="5">
        <v>84000000000</v>
      </c>
      <c r="G180" s="5">
        <v>84000000000</v>
      </c>
    </row>
    <row r="181" spans="3:18" ht="15.5" x14ac:dyDescent="0.35">
      <c r="C181" t="s">
        <v>20</v>
      </c>
      <c r="D181" s="5">
        <v>62000000000</v>
      </c>
      <c r="E181" s="5">
        <v>47000000000</v>
      </c>
      <c r="F181" s="5">
        <v>81000000000</v>
      </c>
      <c r="G181" s="5">
        <v>82000000000</v>
      </c>
    </row>
    <row r="182" spans="3:18" ht="15.5" x14ac:dyDescent="0.35">
      <c r="C182" t="s">
        <v>184</v>
      </c>
      <c r="D182" s="5">
        <v>-26000000000</v>
      </c>
      <c r="E182" s="5">
        <v>-25000000000</v>
      </c>
      <c r="F182" s="5">
        <v>-9000000000</v>
      </c>
      <c r="G182" s="5">
        <v>-24000000000</v>
      </c>
    </row>
    <row r="183" spans="3:18" ht="15.5" x14ac:dyDescent="0.35">
      <c r="C183" t="s">
        <v>185</v>
      </c>
      <c r="D183" s="5">
        <v>-2000000000</v>
      </c>
      <c r="E183" s="5">
        <v>29000000000</v>
      </c>
      <c r="F183" s="5">
        <v>7000000000</v>
      </c>
      <c r="G183" s="5">
        <v>2000000000</v>
      </c>
    </row>
    <row r="184" spans="3:18" ht="15.5" x14ac:dyDescent="0.35">
      <c r="C184" t="s">
        <v>186</v>
      </c>
      <c r="D184" s="5">
        <v>0</v>
      </c>
      <c r="E184" s="5">
        <v>0</v>
      </c>
      <c r="F184" s="5">
        <v>-3000000000</v>
      </c>
      <c r="G184" s="5">
        <v>-2000000000</v>
      </c>
    </row>
    <row r="185" spans="3:18" ht="15.5" x14ac:dyDescent="0.35">
      <c r="C185" t="s">
        <v>12</v>
      </c>
      <c r="D185" s="5">
        <v>-2000000000</v>
      </c>
      <c r="E185" s="5">
        <v>29000000000</v>
      </c>
      <c r="F185" s="5">
        <v>4000000000</v>
      </c>
      <c r="G185" s="5">
        <v>-1000000000</v>
      </c>
    </row>
    <row r="186" spans="3:18" ht="15.5" x14ac:dyDescent="0.35">
      <c r="C186" t="s">
        <v>15</v>
      </c>
      <c r="D186" s="6">
        <v>-2.91</v>
      </c>
      <c r="E186" s="6">
        <v>35.25</v>
      </c>
      <c r="F186" s="6">
        <v>4.41</v>
      </c>
      <c r="G186" s="6">
        <v>-0.94</v>
      </c>
    </row>
    <row r="187" spans="3:18" ht="15.5" x14ac:dyDescent="0.35">
      <c r="C187" t="s">
        <v>44</v>
      </c>
      <c r="I187" s="6">
        <v>31.64</v>
      </c>
      <c r="J187" s="6">
        <v>8.48</v>
      </c>
      <c r="K187" s="6">
        <v>0.79</v>
      </c>
      <c r="L187" s="6">
        <v>-102.75</v>
      </c>
      <c r="M187" s="6">
        <v>4.12</v>
      </c>
      <c r="N187" s="6">
        <v>8.02</v>
      </c>
      <c r="O187" s="6">
        <v>26.92</v>
      </c>
      <c r="P187" s="6">
        <v>17.8</v>
      </c>
      <c r="Q187" s="6">
        <v>15.91</v>
      </c>
      <c r="R187" s="6">
        <v>1734.69</v>
      </c>
    </row>
    <row r="188" spans="3:18" ht="15.5" x14ac:dyDescent="0.35">
      <c r="C188" t="s">
        <v>58</v>
      </c>
      <c r="I188" s="6">
        <v>6.95</v>
      </c>
      <c r="J188" s="6">
        <v>31.84</v>
      </c>
      <c r="K188" s="6">
        <v>511.39</v>
      </c>
      <c r="L188" s="6">
        <v>-2.73</v>
      </c>
      <c r="M188" s="6">
        <v>79.13</v>
      </c>
      <c r="N188" s="6">
        <v>26.93</v>
      </c>
      <c r="O188" s="6">
        <v>7.8</v>
      </c>
      <c r="P188" s="6">
        <v>6.8</v>
      </c>
      <c r="Q188" s="5">
        <v>0</v>
      </c>
      <c r="R188" s="5">
        <v>0</v>
      </c>
    </row>
    <row r="189" spans="3:18" ht="15.5" x14ac:dyDescent="0.35">
      <c r="C189" t="s">
        <v>61</v>
      </c>
      <c r="I189" s="6">
        <v>1.19</v>
      </c>
      <c r="J189" s="6">
        <v>1.71</v>
      </c>
      <c r="K189" s="6">
        <v>4.87</v>
      </c>
      <c r="L189" s="6">
        <v>5.23</v>
      </c>
      <c r="M189" s="6">
        <v>4.28</v>
      </c>
      <c r="N189" s="6">
        <v>1.23</v>
      </c>
      <c r="O189" s="6">
        <v>0.54</v>
      </c>
      <c r="P189" s="6">
        <v>0.35</v>
      </c>
      <c r="Q189" s="5">
        <v>0</v>
      </c>
      <c r="R189" s="5">
        <v>0</v>
      </c>
    </row>
    <row r="190" spans="3:18" ht="15.5" x14ac:dyDescent="0.35">
      <c r="C190" t="s">
        <v>187</v>
      </c>
      <c r="I190" s="5">
        <v>44700000000</v>
      </c>
      <c r="J190" s="5">
        <v>28490000000</v>
      </c>
      <c r="K190" s="5">
        <v>23930000000</v>
      </c>
      <c r="L190" s="5">
        <v>-57830000000</v>
      </c>
      <c r="M190" s="5">
        <v>26510000000</v>
      </c>
      <c r="N190" s="5">
        <v>27950000000</v>
      </c>
      <c r="O190" s="5">
        <v>49900000000</v>
      </c>
      <c r="P190" s="5">
        <v>48540000000</v>
      </c>
    </row>
    <row r="191" spans="3:18" ht="15.5" x14ac:dyDescent="0.35">
      <c r="C191" t="s">
        <v>188</v>
      </c>
      <c r="I191" s="6">
        <v>0.1351</v>
      </c>
      <c r="J191" s="6">
        <v>3.9599999999999996E-2</v>
      </c>
      <c r="K191" s="6">
        <v>3.2000000000000002E-3</v>
      </c>
      <c r="L191" s="6">
        <v>-0.37719999999999998</v>
      </c>
      <c r="M191" s="6">
        <v>1.1399999999999999E-2</v>
      </c>
      <c r="N191" s="6">
        <v>1.9599999999999999E-2</v>
      </c>
      <c r="O191" s="6">
        <v>0.11410000000000001</v>
      </c>
      <c r="P191" s="6">
        <v>5.5099999999999996E-2</v>
      </c>
      <c r="Q191" s="6">
        <v>4.1200000000000001E-2</v>
      </c>
      <c r="R191" s="6">
        <v>2.8199999999999999E-2</v>
      </c>
    </row>
    <row r="192" spans="3:18" ht="15.5" x14ac:dyDescent="0.35">
      <c r="C192" t="s">
        <v>189</v>
      </c>
      <c r="I192" s="6">
        <v>0.2974</v>
      </c>
      <c r="J192" s="6">
        <v>0.1134</v>
      </c>
      <c r="K192" s="6">
        <v>1.1899999999999999E-2</v>
      </c>
      <c r="L192" s="6">
        <v>-1.5690999999999999</v>
      </c>
      <c r="M192" s="6">
        <v>2.4399999999999998E-2</v>
      </c>
      <c r="N192" s="6">
        <v>5.0099999999999999E-2</v>
      </c>
      <c r="O192" s="6">
        <v>0.17699999999999999</v>
      </c>
      <c r="P192" s="6">
        <v>0.1421</v>
      </c>
      <c r="Q192" s="6">
        <v>0.14419999999999999</v>
      </c>
      <c r="R192" s="6">
        <v>0.53100000000000003</v>
      </c>
    </row>
    <row r="193" spans="3:18" ht="15.5" x14ac:dyDescent="0.35">
      <c r="C193" t="s">
        <v>190</v>
      </c>
      <c r="I193" s="6">
        <v>0.26539999999999997</v>
      </c>
      <c r="J193" s="6">
        <v>0.15720000000000001</v>
      </c>
      <c r="K193" s="6">
        <v>0.1023</v>
      </c>
      <c r="L193" s="6">
        <v>-0.46350000000000002</v>
      </c>
      <c r="M193" s="6">
        <v>6.7699999999999996E-2</v>
      </c>
      <c r="N193" s="6">
        <v>0.11689999999999999</v>
      </c>
      <c r="O193" s="6">
        <v>0.28420000000000001</v>
      </c>
      <c r="P193" s="6">
        <v>0.29160000000000003</v>
      </c>
      <c r="Q193" s="6">
        <v>0.27179999999999999</v>
      </c>
      <c r="R193" s="6">
        <v>0.35299999999999998</v>
      </c>
    </row>
    <row r="194" spans="3:18" ht="15.5" x14ac:dyDescent="0.35">
      <c r="C194" t="s">
        <v>191</v>
      </c>
      <c r="I194" s="6">
        <v>5.53</v>
      </c>
      <c r="J194" s="5">
        <v>2</v>
      </c>
      <c r="K194" s="6">
        <v>0.92</v>
      </c>
      <c r="L194" s="6">
        <v>-5.49</v>
      </c>
      <c r="M194" s="6">
        <v>0.91</v>
      </c>
      <c r="N194" s="6">
        <v>2.76</v>
      </c>
      <c r="O194" s="6">
        <v>3.08</v>
      </c>
      <c r="P194" s="6">
        <v>2.61</v>
      </c>
      <c r="Q194" s="6">
        <v>2.0499999999999998</v>
      </c>
      <c r="R194" s="6">
        <v>1.66</v>
      </c>
    </row>
    <row r="195" spans="3:18" ht="15.5" x14ac:dyDescent="0.35">
      <c r="C195" t="s">
        <v>55</v>
      </c>
      <c r="I195" s="6">
        <v>2.0699999999999998</v>
      </c>
      <c r="J195" s="6">
        <v>3.61</v>
      </c>
      <c r="K195" s="6">
        <v>6.1</v>
      </c>
      <c r="L195" s="6">
        <v>4.28</v>
      </c>
      <c r="M195" s="6">
        <v>1.94</v>
      </c>
      <c r="N195" s="6">
        <v>1.35</v>
      </c>
      <c r="O195" s="6">
        <v>1.38</v>
      </c>
      <c r="P195" s="6">
        <v>0.97</v>
      </c>
      <c r="Q195" s="5">
        <v>0</v>
      </c>
      <c r="R195" s="5">
        <v>0</v>
      </c>
    </row>
    <row r="196" spans="3:18" ht="15.5" x14ac:dyDescent="0.35">
      <c r="C196" t="s">
        <v>52</v>
      </c>
      <c r="I196" s="6">
        <v>106.39</v>
      </c>
      <c r="J196" s="6">
        <v>74.75</v>
      </c>
      <c r="K196" s="6">
        <v>66.27</v>
      </c>
      <c r="L196" s="6">
        <v>65.48</v>
      </c>
      <c r="M196" s="6">
        <v>168.4</v>
      </c>
      <c r="N196" s="6">
        <v>160.19999999999999</v>
      </c>
      <c r="O196" s="6">
        <v>152.11000000000001</v>
      </c>
      <c r="P196" s="6">
        <v>125.21</v>
      </c>
      <c r="Q196" s="6">
        <v>110.37</v>
      </c>
      <c r="R196" s="6">
        <v>3266.58</v>
      </c>
    </row>
    <row r="197" spans="3:18" ht="15.5" x14ac:dyDescent="0.35">
      <c r="C197" t="s">
        <v>192</v>
      </c>
      <c r="I197" s="6">
        <v>2.0699999999999998</v>
      </c>
      <c r="J197" s="6">
        <v>3.61</v>
      </c>
      <c r="K197" s="6">
        <v>6.1</v>
      </c>
      <c r="L197" s="6">
        <v>4.28</v>
      </c>
      <c r="M197" s="6">
        <v>1.94</v>
      </c>
      <c r="N197" s="6">
        <v>1.35</v>
      </c>
      <c r="O197" s="6">
        <v>1.38</v>
      </c>
      <c r="P197" s="6">
        <v>0.97</v>
      </c>
      <c r="Q197" s="5">
        <v>0</v>
      </c>
      <c r="R197" s="5">
        <v>0</v>
      </c>
    </row>
    <row r="198" spans="3:18" ht="15.5" x14ac:dyDescent="0.35">
      <c r="C198" t="s">
        <v>193</v>
      </c>
      <c r="I198" s="6">
        <v>106.39</v>
      </c>
      <c r="J198" s="6">
        <v>74.75</v>
      </c>
      <c r="K198" s="6">
        <v>66.27</v>
      </c>
      <c r="L198" s="6">
        <v>65.48</v>
      </c>
      <c r="M198" s="6">
        <v>168.4</v>
      </c>
      <c r="N198" s="6">
        <v>160.19999999999999</v>
      </c>
      <c r="O198" s="6">
        <v>152.11000000000001</v>
      </c>
      <c r="P198" s="6">
        <v>125.21</v>
      </c>
      <c r="Q198" s="6">
        <v>110.37</v>
      </c>
      <c r="R198" s="6">
        <v>3266.58</v>
      </c>
    </row>
    <row r="199" spans="3:18" ht="15.5" x14ac:dyDescent="0.35">
      <c r="C199" t="s">
        <v>194</v>
      </c>
      <c r="I199" s="5">
        <v>40000000000</v>
      </c>
      <c r="J199" s="5">
        <v>47000000000</v>
      </c>
      <c r="K199" s="5">
        <v>125000000000</v>
      </c>
      <c r="L199" s="5">
        <v>106000000000</v>
      </c>
      <c r="M199" s="5">
        <v>96000000000</v>
      </c>
      <c r="N199" s="5">
        <v>106000000000</v>
      </c>
      <c r="O199" s="5">
        <v>28000000000</v>
      </c>
      <c r="P199" s="5">
        <v>78000000000</v>
      </c>
      <c r="Q199" s="5">
        <v>60000000000</v>
      </c>
      <c r="R199" s="5">
        <v>56000000000</v>
      </c>
    </row>
    <row r="200" spans="3:18" ht="15.5" x14ac:dyDescent="0.35">
      <c r="C200" t="s">
        <v>195</v>
      </c>
      <c r="I200" s="5">
        <v>27000000000</v>
      </c>
      <c r="J200" s="5">
        <v>34000000000</v>
      </c>
      <c r="K200" s="5">
        <v>0</v>
      </c>
      <c r="L200" s="5">
        <v>52000000000</v>
      </c>
      <c r="M200" s="5">
        <v>53000000000</v>
      </c>
      <c r="N200" s="5">
        <v>68000000000</v>
      </c>
      <c r="O200" s="5">
        <v>17000000000</v>
      </c>
      <c r="P200" s="5">
        <v>27000000000</v>
      </c>
      <c r="Q200" s="5">
        <v>62000000000</v>
      </c>
      <c r="R200" s="5">
        <v>37000000000</v>
      </c>
    </row>
    <row r="201" spans="3:18" ht="15.5" x14ac:dyDescent="0.35">
      <c r="C201" t="s">
        <v>25</v>
      </c>
      <c r="I201" s="5">
        <v>67000000000</v>
      </c>
      <c r="J201" s="5">
        <v>82000000000</v>
      </c>
      <c r="K201" s="5">
        <v>125000000000</v>
      </c>
      <c r="L201" s="5">
        <v>158000000000</v>
      </c>
      <c r="M201" s="5">
        <v>150000000000</v>
      </c>
      <c r="N201" s="5">
        <v>174000000000</v>
      </c>
      <c r="O201" s="5">
        <v>45000000000</v>
      </c>
      <c r="P201" s="5">
        <v>104000000000</v>
      </c>
      <c r="Q201" s="5">
        <v>122000000000</v>
      </c>
      <c r="R201" s="5">
        <v>93000000000</v>
      </c>
    </row>
    <row r="202" spans="3:18" ht="15.5" x14ac:dyDescent="0.35">
      <c r="C202" t="s">
        <v>22</v>
      </c>
      <c r="I202" s="5">
        <v>47000000000</v>
      </c>
      <c r="J202" s="5">
        <v>77000000000</v>
      </c>
      <c r="K202" s="5">
        <v>108000000000</v>
      </c>
      <c r="L202" s="5">
        <v>125000000000</v>
      </c>
      <c r="M202" s="5">
        <v>137000000000</v>
      </c>
      <c r="N202" s="5">
        <v>170000000000</v>
      </c>
      <c r="O202" s="5">
        <v>-22000000000</v>
      </c>
      <c r="P202" s="5">
        <v>29000000000</v>
      </c>
      <c r="Q202" s="5">
        <v>71000000000</v>
      </c>
      <c r="R202" s="5">
        <v>80000000000</v>
      </c>
    </row>
    <row r="203" spans="3:18" ht="15.5" x14ac:dyDescent="0.35">
      <c r="C203" t="s">
        <v>196</v>
      </c>
      <c r="I203" s="5">
        <v>-25000000000</v>
      </c>
      <c r="J203" s="5">
        <v>-29000000000</v>
      </c>
      <c r="K203" s="5">
        <v>-102000000000</v>
      </c>
      <c r="L203" s="5">
        <v>-60000000000</v>
      </c>
      <c r="M203" s="5">
        <v>3000000000</v>
      </c>
      <c r="N203" s="5">
        <v>14000000000</v>
      </c>
      <c r="O203" s="5">
        <v>34000000000</v>
      </c>
      <c r="P203" s="5">
        <v>-12000000000</v>
      </c>
      <c r="Q203" s="5">
        <v>-36000000000</v>
      </c>
      <c r="R203" s="5">
        <v>-45000000000</v>
      </c>
    </row>
    <row r="204" spans="3:18" ht="15.5" x14ac:dyDescent="0.35">
      <c r="C204" t="s">
        <v>197</v>
      </c>
      <c r="I204" s="5">
        <v>41000000000</v>
      </c>
      <c r="J204" s="5">
        <v>23000000000</v>
      </c>
      <c r="K204" s="5">
        <v>2000000000</v>
      </c>
      <c r="L204" s="5">
        <v>11000000000</v>
      </c>
      <c r="M204" s="5">
        <v>36000000000</v>
      </c>
      <c r="N204" s="5">
        <v>-88000000000</v>
      </c>
      <c r="O204" s="5">
        <v>28000000000</v>
      </c>
      <c r="P204" s="5">
        <v>12000000000</v>
      </c>
      <c r="Q204" s="5">
        <v>48000000000</v>
      </c>
      <c r="R204" s="5">
        <v>7000000000</v>
      </c>
    </row>
    <row r="205" spans="3:18" ht="15.5" x14ac:dyDescent="0.35">
      <c r="C205" t="s">
        <v>198</v>
      </c>
      <c r="I205" s="5">
        <v>-7000000000</v>
      </c>
      <c r="J205" s="5">
        <v>-4000000000</v>
      </c>
      <c r="K205" s="5">
        <v>-2000000000</v>
      </c>
      <c r="L205" s="5">
        <v>-1000000000</v>
      </c>
      <c r="M205" s="5">
        <v>-1000000000</v>
      </c>
      <c r="N205" s="5">
        <v>-11000000000</v>
      </c>
      <c r="O205" s="5">
        <v>-2000000000</v>
      </c>
      <c r="P205" s="5">
        <v>-19000000000</v>
      </c>
      <c r="Q205" s="5">
        <v>0</v>
      </c>
      <c r="R205" s="5">
        <v>0</v>
      </c>
    </row>
    <row r="206" spans="3:18" ht="15.5" x14ac:dyDescent="0.35">
      <c r="C206" t="s">
        <v>14</v>
      </c>
      <c r="I206" s="5">
        <v>34000000000</v>
      </c>
      <c r="J206" s="5">
        <v>19000000000</v>
      </c>
      <c r="K206" s="5">
        <v>0</v>
      </c>
      <c r="L206" s="5">
        <v>10000000000</v>
      </c>
      <c r="M206" s="5">
        <v>35000000000</v>
      </c>
      <c r="N206" s="5">
        <v>-99000000000</v>
      </c>
      <c r="O206" s="5">
        <v>27000000000</v>
      </c>
      <c r="P206" s="5">
        <v>-8000000000</v>
      </c>
      <c r="Q206" s="5">
        <v>48000000000</v>
      </c>
      <c r="R206" s="5">
        <v>7000000000</v>
      </c>
    </row>
    <row r="207" spans="3:18" ht="15.5" x14ac:dyDescent="0.35">
      <c r="C207" t="s">
        <v>16</v>
      </c>
      <c r="I207" s="6">
        <v>41.14</v>
      </c>
      <c r="J207" s="6">
        <v>22.67</v>
      </c>
      <c r="K207" s="6">
        <v>-7.0000000000000007E-2</v>
      </c>
      <c r="L207" s="6">
        <v>12.05</v>
      </c>
      <c r="M207" s="6">
        <v>42.32</v>
      </c>
      <c r="N207" s="6">
        <v>-121.22</v>
      </c>
      <c r="O207" s="6">
        <v>32.72</v>
      </c>
      <c r="P207" s="6">
        <v>-9.56</v>
      </c>
      <c r="Q207" s="6">
        <v>83.95</v>
      </c>
      <c r="R207" s="6">
        <v>2809.23</v>
      </c>
    </row>
    <row r="209" spans="2:17" ht="15.5" x14ac:dyDescent="0.35">
      <c r="B209" t="s">
        <v>199</v>
      </c>
      <c r="C209" t="s">
        <v>200</v>
      </c>
      <c r="D209" s="5">
        <v>2000000000</v>
      </c>
      <c r="E209" s="5">
        <v>11000000000</v>
      </c>
      <c r="F209" s="5">
        <v>13000000000</v>
      </c>
      <c r="G209" s="5">
        <v>911000000</v>
      </c>
      <c r="H209" s="5">
        <v>8000000000</v>
      </c>
      <c r="I209" s="5">
        <v>26000000000</v>
      </c>
      <c r="J209" s="5">
        <v>7000000000</v>
      </c>
      <c r="K209" s="5">
        <v>654000000</v>
      </c>
      <c r="L209" s="5">
        <v>-86000000000</v>
      </c>
      <c r="M209" s="5">
        <v>3000000000</v>
      </c>
      <c r="N209" s="5">
        <v>7000000000</v>
      </c>
      <c r="O209" s="5">
        <v>22000000000</v>
      </c>
      <c r="P209" s="5">
        <v>15000000000</v>
      </c>
      <c r="Q209" s="5">
        <v>9000000000</v>
      </c>
    </row>
    <row r="210" spans="2:17" ht="15.5" x14ac:dyDescent="0.35">
      <c r="C210" t="s">
        <v>326</v>
      </c>
      <c r="H210" s="5">
        <v>27000000000</v>
      </c>
      <c r="I210" s="5">
        <v>26000000000</v>
      </c>
      <c r="J210" s="5">
        <v>7000000000</v>
      </c>
      <c r="K210" s="5">
        <v>654000000</v>
      </c>
      <c r="L210" s="5">
        <v>-86000000000</v>
      </c>
      <c r="M210" s="5">
        <v>3000000000</v>
      </c>
      <c r="N210" s="5">
        <v>7000000000</v>
      </c>
      <c r="O210" s="5">
        <v>22000000000</v>
      </c>
      <c r="P210" s="5">
        <v>15000000000</v>
      </c>
      <c r="Q210" s="5">
        <v>9000000000</v>
      </c>
    </row>
    <row r="211" spans="2:17" ht="15.5" x14ac:dyDescent="0.35">
      <c r="C211" t="s">
        <v>43</v>
      </c>
      <c r="D211" s="6">
        <v>2.5</v>
      </c>
      <c r="E211" s="6">
        <v>12.93</v>
      </c>
      <c r="F211" s="6">
        <v>15.37</v>
      </c>
      <c r="G211" s="6">
        <v>1.0900000000000001</v>
      </c>
      <c r="H211" s="6">
        <v>9.99</v>
      </c>
      <c r="I211" s="6">
        <v>31.64</v>
      </c>
      <c r="J211" s="6">
        <v>8.48</v>
      </c>
      <c r="K211" s="6">
        <v>0.79</v>
      </c>
      <c r="L211" s="6">
        <v>-102.75</v>
      </c>
      <c r="M211" s="6">
        <v>4.12</v>
      </c>
      <c r="N211" s="6">
        <v>7.88</v>
      </c>
      <c r="O211" s="6">
        <v>26.47</v>
      </c>
      <c r="P211" s="6">
        <v>17.5</v>
      </c>
      <c r="Q211" s="6">
        <v>10.87</v>
      </c>
    </row>
    <row r="212" spans="2:17" ht="15.5" x14ac:dyDescent="0.35">
      <c r="C212" t="s">
        <v>327</v>
      </c>
      <c r="H212" s="6">
        <v>31.89</v>
      </c>
      <c r="I212" s="6">
        <v>31.64</v>
      </c>
      <c r="J212" s="6">
        <v>8.48</v>
      </c>
      <c r="K212" s="6">
        <v>0.79</v>
      </c>
      <c r="L212" s="6">
        <v>-102.75</v>
      </c>
      <c r="M212" s="6">
        <v>4.12</v>
      </c>
      <c r="N212" s="6">
        <v>7.88</v>
      </c>
      <c r="O212" s="6">
        <v>26.47</v>
      </c>
      <c r="P212" s="6">
        <v>17.5</v>
      </c>
      <c r="Q212" s="6">
        <v>10.87</v>
      </c>
    </row>
    <row r="213" spans="2:17" ht="15.5" x14ac:dyDescent="0.35">
      <c r="C213" t="s">
        <v>201</v>
      </c>
      <c r="D213" s="5">
        <v>30000000000</v>
      </c>
      <c r="E213" s="5">
        <v>36000000000</v>
      </c>
      <c r="F213" s="5">
        <v>59000000000</v>
      </c>
      <c r="G213" s="5">
        <v>30000000000</v>
      </c>
      <c r="H213" s="5">
        <v>119000000000</v>
      </c>
      <c r="I213" s="5">
        <v>154000000000</v>
      </c>
      <c r="J213" s="5">
        <v>131000000000</v>
      </c>
      <c r="K213" s="5">
        <v>69000000000</v>
      </c>
      <c r="L213" s="5">
        <v>45000000000</v>
      </c>
      <c r="M213" s="5">
        <v>63000000000</v>
      </c>
      <c r="N213" s="5">
        <v>144000000000</v>
      </c>
      <c r="O213" s="5">
        <v>318000000000</v>
      </c>
      <c r="P213" s="5">
        <v>279000000000</v>
      </c>
      <c r="Q213" s="5">
        <v>153000000000</v>
      </c>
    </row>
    <row r="214" spans="2:17" ht="15.5" x14ac:dyDescent="0.35">
      <c r="C214" t="s">
        <v>328</v>
      </c>
      <c r="H214" s="5">
        <v>155000000000</v>
      </c>
      <c r="I214" s="5">
        <v>154000000000</v>
      </c>
      <c r="J214" s="5">
        <v>131000000000</v>
      </c>
      <c r="K214" s="5">
        <v>69000000000</v>
      </c>
      <c r="L214" s="5">
        <v>45000000000</v>
      </c>
      <c r="M214" s="5">
        <v>63000000000</v>
      </c>
      <c r="N214" s="5">
        <v>144000000000</v>
      </c>
      <c r="O214" s="5">
        <v>318000000000</v>
      </c>
      <c r="P214" s="5">
        <v>279000000000</v>
      </c>
      <c r="Q214" s="5">
        <v>153000000000</v>
      </c>
    </row>
    <row r="215" spans="2:17" ht="15.5" x14ac:dyDescent="0.35">
      <c r="C215" t="s">
        <v>202</v>
      </c>
      <c r="I215" s="6">
        <v>18.52</v>
      </c>
    </row>
    <row r="216" spans="2:17" ht="15.5" x14ac:dyDescent="0.35">
      <c r="C216" t="s">
        <v>203</v>
      </c>
      <c r="I216" s="6">
        <v>5.8</v>
      </c>
    </row>
    <row r="217" spans="2:17" ht="15.5" x14ac:dyDescent="0.35">
      <c r="C217" t="s">
        <v>204</v>
      </c>
      <c r="I217" s="6">
        <v>7.49</v>
      </c>
    </row>
    <row r="218" spans="2:17" ht="15.5" x14ac:dyDescent="0.35">
      <c r="C218" t="s">
        <v>205</v>
      </c>
      <c r="I218" s="6">
        <v>0.1724</v>
      </c>
    </row>
    <row r="219" spans="2:17" ht="15.5" x14ac:dyDescent="0.35">
      <c r="C219" t="s">
        <v>206</v>
      </c>
      <c r="I219" s="5">
        <v>1</v>
      </c>
    </row>
    <row r="220" spans="2:17" ht="15.5" x14ac:dyDescent="0.35">
      <c r="C220" t="s">
        <v>207</v>
      </c>
      <c r="I220" s="6">
        <v>1.7</v>
      </c>
    </row>
    <row r="221" spans="2:17" ht="15.5" x14ac:dyDescent="0.35">
      <c r="C221" t="s">
        <v>329</v>
      </c>
      <c r="I221" s="6">
        <v>4.3</v>
      </c>
    </row>
    <row r="222" spans="2:17" ht="15.5" x14ac:dyDescent="0.35">
      <c r="C222" t="s">
        <v>208</v>
      </c>
      <c r="I222" s="6">
        <v>5.17</v>
      </c>
    </row>
    <row r="223" spans="2:17" ht="15.5" x14ac:dyDescent="0.35">
      <c r="C223" t="s">
        <v>209</v>
      </c>
      <c r="I223" s="6">
        <v>7.39</v>
      </c>
    </row>
    <row r="224" spans="2:17" ht="15.5" x14ac:dyDescent="0.35">
      <c r="C224" t="s">
        <v>210</v>
      </c>
      <c r="I224" s="6">
        <v>4.93</v>
      </c>
    </row>
    <row r="225" spans="3:9" ht="15.5" x14ac:dyDescent="0.35">
      <c r="C225" t="s">
        <v>211</v>
      </c>
      <c r="I225" s="6">
        <v>0.02</v>
      </c>
    </row>
    <row r="226" spans="3:9" ht="15.5" x14ac:dyDescent="0.35">
      <c r="C226" t="s">
        <v>212</v>
      </c>
      <c r="I226" s="6">
        <v>-0.18</v>
      </c>
    </row>
    <row r="227" spans="3:9" ht="15.5" x14ac:dyDescent="0.35">
      <c r="C227" t="s">
        <v>213</v>
      </c>
      <c r="I227" s="6">
        <v>31.89</v>
      </c>
    </row>
    <row r="228" spans="3:9" ht="15.5" x14ac:dyDescent="0.35">
      <c r="C228" t="s">
        <v>214</v>
      </c>
      <c r="I228" s="6">
        <v>9.99</v>
      </c>
    </row>
    <row r="229" spans="3:9" ht="15.5" x14ac:dyDescent="0.35">
      <c r="C229" t="s">
        <v>215</v>
      </c>
      <c r="I229" s="6">
        <v>185.75</v>
      </c>
    </row>
    <row r="230" spans="3:9" ht="15.5" x14ac:dyDescent="0.35">
      <c r="C230" t="s">
        <v>216</v>
      </c>
      <c r="D230" s="6">
        <v>5.73</v>
      </c>
    </row>
    <row r="231" spans="3:9" ht="15.5" x14ac:dyDescent="0.35">
      <c r="C231" t="s">
        <v>217</v>
      </c>
      <c r="I231" s="6">
        <v>108.89</v>
      </c>
    </row>
    <row r="232" spans="3:9" ht="15.5" x14ac:dyDescent="0.35">
      <c r="C232" t="s">
        <v>218</v>
      </c>
      <c r="I232" s="6">
        <v>35.799999999999997</v>
      </c>
    </row>
    <row r="233" spans="3:9" ht="15.5" x14ac:dyDescent="0.35">
      <c r="C233" t="s">
        <v>219</v>
      </c>
      <c r="D233" s="6">
        <v>0.63</v>
      </c>
    </row>
    <row r="234" spans="3:9" ht="15.5" x14ac:dyDescent="0.35">
      <c r="C234" t="s">
        <v>220</v>
      </c>
      <c r="D234" s="6">
        <v>0.63</v>
      </c>
    </row>
    <row r="235" spans="3:9" ht="15.5" x14ac:dyDescent="0.35">
      <c r="C235" t="s">
        <v>394</v>
      </c>
      <c r="D235" s="6">
        <v>0.73</v>
      </c>
    </row>
    <row r="236" spans="3:9" ht="15.5" x14ac:dyDescent="0.35">
      <c r="C236" t="s">
        <v>437</v>
      </c>
      <c r="D236" s="6">
        <v>0.3</v>
      </c>
    </row>
    <row r="237" spans="3:9" ht="15.5" x14ac:dyDescent="0.35">
      <c r="C237" t="s">
        <v>221</v>
      </c>
      <c r="D237" s="6">
        <v>1.07</v>
      </c>
    </row>
    <row r="238" spans="3:9" ht="15.5" x14ac:dyDescent="0.35">
      <c r="C238" t="s">
        <v>395</v>
      </c>
      <c r="D238" s="6">
        <v>0.35</v>
      </c>
    </row>
    <row r="239" spans="3:9" ht="15.5" x14ac:dyDescent="0.35">
      <c r="C239" t="s">
        <v>222</v>
      </c>
      <c r="D239" s="6">
        <v>2.08</v>
      </c>
    </row>
    <row r="240" spans="3:9" ht="15.5" x14ac:dyDescent="0.35">
      <c r="C240" t="s">
        <v>223</v>
      </c>
      <c r="I240" s="6">
        <v>7.34</v>
      </c>
    </row>
    <row r="241" spans="3:9" ht="15.5" x14ac:dyDescent="0.35">
      <c r="C241" t="s">
        <v>12</v>
      </c>
      <c r="D241" s="5">
        <v>-2000000000</v>
      </c>
    </row>
    <row r="242" spans="3:9" ht="15.5" x14ac:dyDescent="0.35">
      <c r="C242" t="s">
        <v>224</v>
      </c>
      <c r="I242" s="6">
        <v>1.17</v>
      </c>
    </row>
    <row r="243" spans="3:9" ht="15.5" x14ac:dyDescent="0.35">
      <c r="C243" t="s">
        <v>225</v>
      </c>
      <c r="I243" s="6">
        <v>0.14080000000000001</v>
      </c>
    </row>
    <row r="244" spans="3:9" ht="15.5" x14ac:dyDescent="0.35">
      <c r="C244" t="s">
        <v>226</v>
      </c>
      <c r="I244" s="6">
        <v>0.29289999999999999</v>
      </c>
    </row>
    <row r="245" spans="3:9" ht="15.5" x14ac:dyDescent="0.35">
      <c r="C245" t="s">
        <v>227</v>
      </c>
      <c r="I245" s="6">
        <v>0.24859999999999999</v>
      </c>
    </row>
    <row r="246" spans="3:9" ht="15.5" x14ac:dyDescent="0.35">
      <c r="C246" t="s">
        <v>228</v>
      </c>
      <c r="I246" s="6">
        <v>0.19339999999999999</v>
      </c>
    </row>
    <row r="247" spans="3:9" ht="15.5" x14ac:dyDescent="0.35">
      <c r="C247" t="s">
        <v>330</v>
      </c>
      <c r="D247" s="6">
        <v>66.040000000000006</v>
      </c>
    </row>
    <row r="248" spans="3:9" ht="15.5" x14ac:dyDescent="0.35">
      <c r="C248" t="s">
        <v>229</v>
      </c>
      <c r="D248" s="6">
        <v>0.45</v>
      </c>
    </row>
    <row r="249" spans="3:9" ht="15.5" x14ac:dyDescent="0.35">
      <c r="C249" t="s">
        <v>230</v>
      </c>
      <c r="D249" s="6">
        <v>86.27</v>
      </c>
    </row>
    <row r="250" spans="3:9" ht="15.5" x14ac:dyDescent="0.35">
      <c r="C250" t="s">
        <v>231</v>
      </c>
      <c r="D250" s="6">
        <v>-19.78</v>
      </c>
    </row>
    <row r="251" spans="3:9" ht="15.5" x14ac:dyDescent="0.35">
      <c r="C251" t="s">
        <v>331</v>
      </c>
      <c r="D251" s="6">
        <v>1.38</v>
      </c>
    </row>
    <row r="252" spans="3:9" ht="15.5" x14ac:dyDescent="0.35">
      <c r="C252" t="s">
        <v>232</v>
      </c>
      <c r="I252" s="6">
        <v>0.81</v>
      </c>
    </row>
    <row r="253" spans="3:9" ht="15.5" x14ac:dyDescent="0.35">
      <c r="C253" t="s">
        <v>233</v>
      </c>
      <c r="I253" s="6">
        <v>968.85</v>
      </c>
    </row>
    <row r="254" spans="3:9" ht="15.5" x14ac:dyDescent="0.35">
      <c r="C254" t="s">
        <v>39</v>
      </c>
      <c r="I254" s="5">
        <v>154000000000</v>
      </c>
    </row>
    <row r="255" spans="3:9" ht="15.5" x14ac:dyDescent="0.35">
      <c r="C255" t="s">
        <v>234</v>
      </c>
      <c r="I255" s="5">
        <v>216000000000</v>
      </c>
    </row>
    <row r="256" spans="3:9" ht="15.5" x14ac:dyDescent="0.35">
      <c r="C256" t="s">
        <v>235</v>
      </c>
      <c r="I256" s="5">
        <v>832860000</v>
      </c>
    </row>
    <row r="257" spans="3:9" ht="15.5" x14ac:dyDescent="0.35">
      <c r="C257" t="s">
        <v>236</v>
      </c>
      <c r="I257" s="6">
        <v>0.1545</v>
      </c>
    </row>
    <row r="258" spans="3:9" ht="15.5" x14ac:dyDescent="0.35">
      <c r="C258" t="s">
        <v>237</v>
      </c>
      <c r="D258" s="6">
        <v>0.1699</v>
      </c>
    </row>
    <row r="259" spans="3:9" ht="15.5" x14ac:dyDescent="0.35">
      <c r="C259" t="s">
        <v>238</v>
      </c>
      <c r="D259" s="6">
        <v>9.35E-2</v>
      </c>
    </row>
    <row r="260" spans="3:9" ht="15.5" x14ac:dyDescent="0.35">
      <c r="C260" t="s">
        <v>239</v>
      </c>
      <c r="D260" s="6">
        <v>6.9699999999999998E-2</v>
      </c>
    </row>
    <row r="261" spans="3:9" ht="15.5" x14ac:dyDescent="0.35">
      <c r="C261" t="s">
        <v>240</v>
      </c>
      <c r="D261" s="6">
        <v>1.37E-2</v>
      </c>
    </row>
    <row r="262" spans="3:9" ht="15.5" x14ac:dyDescent="0.35">
      <c r="C262" t="s">
        <v>241</v>
      </c>
      <c r="D262" s="6">
        <v>4.8399999999999999E-2</v>
      </c>
    </row>
    <row r="263" spans="3:9" ht="15.5" x14ac:dyDescent="0.35">
      <c r="C263" t="s">
        <v>242</v>
      </c>
      <c r="D263" s="6">
        <v>0.1085</v>
      </c>
    </row>
    <row r="264" spans="3:9" ht="15.5" x14ac:dyDescent="0.35">
      <c r="C264" t="s">
        <v>243</v>
      </c>
      <c r="I264" s="5">
        <v>9</v>
      </c>
    </row>
    <row r="265" spans="3:9" ht="15.5" x14ac:dyDescent="0.35">
      <c r="C265" t="s">
        <v>244</v>
      </c>
      <c r="I265" s="6">
        <v>0.33</v>
      </c>
    </row>
    <row r="266" spans="3:9" ht="15.5" x14ac:dyDescent="0.35">
      <c r="C266" t="s">
        <v>245</v>
      </c>
      <c r="I266" s="6">
        <v>0.16</v>
      </c>
    </row>
    <row r="267" spans="3:9" ht="15.5" x14ac:dyDescent="0.35">
      <c r="C267" t="s">
        <v>246</v>
      </c>
      <c r="I267" s="6">
        <v>0.88</v>
      </c>
    </row>
    <row r="268" spans="3:9" ht="15.5" x14ac:dyDescent="0.35">
      <c r="C268" t="s">
        <v>247</v>
      </c>
      <c r="I268" s="6">
        <v>0.1</v>
      </c>
    </row>
    <row r="269" spans="3:9" ht="15.5" x14ac:dyDescent="0.35">
      <c r="C269" t="s">
        <v>248</v>
      </c>
      <c r="I269" s="6">
        <v>0.56999999999999995</v>
      </c>
    </row>
    <row r="270" spans="3:9" ht="15.5" x14ac:dyDescent="0.35">
      <c r="C270" t="s">
        <v>249</v>
      </c>
      <c r="I270" s="6">
        <v>0.37</v>
      </c>
    </row>
    <row r="271" spans="3:9" ht="15.5" x14ac:dyDescent="0.35">
      <c r="C271" t="s">
        <v>250</v>
      </c>
      <c r="I271" s="6">
        <v>0.61</v>
      </c>
    </row>
    <row r="272" spans="3:9" ht="15.5" x14ac:dyDescent="0.35">
      <c r="C272" t="s">
        <v>251</v>
      </c>
      <c r="I272" s="5">
        <v>155000000000</v>
      </c>
    </row>
    <row r="273" spans="3:9" ht="15.5" x14ac:dyDescent="0.35">
      <c r="C273" t="s">
        <v>252</v>
      </c>
      <c r="I273" s="5">
        <v>36000000000</v>
      </c>
    </row>
    <row r="274" spans="3:9" ht="15.5" x14ac:dyDescent="0.35">
      <c r="C274" t="s">
        <v>253</v>
      </c>
      <c r="I274" s="5">
        <v>44000000000</v>
      </c>
    </row>
    <row r="275" spans="3:9" ht="15.5" x14ac:dyDescent="0.35">
      <c r="C275" t="s">
        <v>254</v>
      </c>
      <c r="I275" s="5">
        <v>27000000000</v>
      </c>
    </row>
    <row r="276" spans="3:9" ht="15.5" x14ac:dyDescent="0.35">
      <c r="C276" t="s">
        <v>255</v>
      </c>
      <c r="D276" s="5">
        <v>5000000000</v>
      </c>
    </row>
    <row r="277" spans="3:9" ht="15.5" x14ac:dyDescent="0.35">
      <c r="C277" t="s">
        <v>256</v>
      </c>
      <c r="D277" s="5">
        <v>189000000000</v>
      </c>
    </row>
    <row r="278" spans="3:9" ht="15.5" x14ac:dyDescent="0.35">
      <c r="C278" t="s">
        <v>257</v>
      </c>
      <c r="D278" s="5">
        <v>97000000000</v>
      </c>
    </row>
    <row r="279" spans="3:9" ht="15.5" x14ac:dyDescent="0.35">
      <c r="C279" t="s">
        <v>184</v>
      </c>
      <c r="D279" s="5">
        <v>-26000000000</v>
      </c>
    </row>
    <row r="280" spans="3:9" ht="15.5" x14ac:dyDescent="0.35">
      <c r="C280" t="s">
        <v>258</v>
      </c>
      <c r="I280" s="5">
        <v>91000000000</v>
      </c>
    </row>
    <row r="281" spans="3:9" ht="15.5" x14ac:dyDescent="0.35">
      <c r="C281" t="s">
        <v>182</v>
      </c>
      <c r="D281" s="5">
        <v>27000000000</v>
      </c>
    </row>
    <row r="282" spans="3:9" ht="15.5" x14ac:dyDescent="0.35">
      <c r="C282" t="s">
        <v>181</v>
      </c>
      <c r="D282" s="5">
        <v>39000000000</v>
      </c>
    </row>
    <row r="283" spans="3:9" ht="15.5" x14ac:dyDescent="0.35">
      <c r="C283" t="s">
        <v>23</v>
      </c>
      <c r="D283" s="5">
        <v>66000000000</v>
      </c>
    </row>
    <row r="284" spans="3:9" ht="15.5" x14ac:dyDescent="0.35">
      <c r="C284" t="s">
        <v>20</v>
      </c>
      <c r="D284" s="5">
        <v>62000000000</v>
      </c>
    </row>
    <row r="285" spans="3:9" ht="15.5" x14ac:dyDescent="0.35">
      <c r="C285" t="s">
        <v>183</v>
      </c>
      <c r="I285" s="5">
        <v>91000000000</v>
      </c>
    </row>
    <row r="286" spans="3:9" ht="15.5" x14ac:dyDescent="0.35">
      <c r="C286" t="s">
        <v>332</v>
      </c>
      <c r="I286" s="5">
        <v>36000000000</v>
      </c>
    </row>
    <row r="287" spans="3:9" ht="15.5" x14ac:dyDescent="0.35">
      <c r="C287" t="s">
        <v>259</v>
      </c>
      <c r="I287" s="5">
        <v>-27000000000</v>
      </c>
    </row>
    <row r="288" spans="3:9" ht="15.5" x14ac:dyDescent="0.35">
      <c r="C288" t="s">
        <v>260</v>
      </c>
      <c r="I288" s="5">
        <v>-9000000000</v>
      </c>
    </row>
    <row r="289" spans="3:9" ht="15.5" x14ac:dyDescent="0.35">
      <c r="C289" t="s">
        <v>261</v>
      </c>
      <c r="I289" s="5">
        <v>-6000000000</v>
      </c>
    </row>
    <row r="290" spans="3:9" ht="15.5" x14ac:dyDescent="0.35">
      <c r="C290" t="s">
        <v>262</v>
      </c>
      <c r="I290" s="5">
        <v>30000000000</v>
      </c>
    </row>
  </sheetData>
  <pageMargins left="0.7" right="0.7" top="0.75" bottom="0.75" header="0.3" footer="0.3"/>
  <ignoredErrors>
    <ignoredError sqref="A1:R291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1035</v>
      </c>
      <c r="D1" t="s">
        <v>1</v>
      </c>
      <c r="H1" t="s">
        <v>2</v>
      </c>
      <c r="I1" s="1">
        <v>44925</v>
      </c>
      <c r="J1" s="1">
        <v>44560</v>
      </c>
      <c r="K1" s="1">
        <v>44195</v>
      </c>
      <c r="L1" s="1">
        <v>43829</v>
      </c>
      <c r="M1" s="1">
        <v>43462</v>
      </c>
      <c r="N1" s="1">
        <v>43098</v>
      </c>
      <c r="O1" s="1">
        <v>42734</v>
      </c>
    </row>
    <row r="2" spans="1:15" ht="15.5" x14ac:dyDescent="0.35">
      <c r="C2" t="s">
        <v>1036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O2" ca="1" si="0">IFERROR(_xlfn.STOCKHISTORY("XIDX:" &amp; $C$1, I1, , 0, 0, 1), "Libur")</f>
        <v>Libur</v>
      </c>
      <c r="J2" s="2" vm="113">
        <f t="shared" ca="1" si="0"/>
        <v>105</v>
      </c>
      <c r="K2" s="2" vm="201">
        <f t="shared" ca="1" si="0"/>
        <v>230</v>
      </c>
      <c r="L2" s="2" vm="199">
        <f t="shared" ca="1" si="0"/>
        <v>210</v>
      </c>
      <c r="M2" s="2" vm="202">
        <f t="shared" ca="1" si="0"/>
        <v>510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8237029688</v>
      </c>
      <c r="H4" s="2">
        <f>IFERROR(SUM(D4:G4)*(4/MAX(1,COUNT(D4:G4))),"")</f>
        <v>32948118752</v>
      </c>
      <c r="I4" s="2">
        <f t="shared" ref="I4:O4" si="1">IFERROR(INDEX(I51:I500,MATCH($C$4,$C$51:$C$500,0)),"")</f>
        <v>82280822168</v>
      </c>
      <c r="J4" s="2">
        <f t="shared" si="1"/>
        <v>148294461080</v>
      </c>
      <c r="K4" s="2">
        <f t="shared" si="1"/>
        <v>200258580528</v>
      </c>
      <c r="L4" s="2">
        <f t="shared" si="1"/>
        <v>382769688315</v>
      </c>
      <c r="M4" s="2">
        <f t="shared" si="1"/>
        <v>424705152035</v>
      </c>
      <c r="N4" s="2">
        <f t="shared" si="1"/>
        <v>416328740296</v>
      </c>
      <c r="O4" s="2">
        <f t="shared" si="1"/>
        <v>329263347553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-122965661804</v>
      </c>
      <c r="H5" s="2">
        <f>IFERROR(SUM(D5:G5)*(4/MAX(1,COUNT(D5:G5))),"")</f>
        <v>-491862647216</v>
      </c>
      <c r="I5" s="2">
        <f t="shared" ref="I5:O5" si="2">IFERROR(INDEX(I51:I500,MATCH($C$5,$C$51:$C$500,0)),"")</f>
        <v>-123657872180</v>
      </c>
      <c r="J5" s="2">
        <f t="shared" si="2"/>
        <v>-71567579475</v>
      </c>
      <c r="K5" s="2">
        <f t="shared" si="2"/>
        <v>7784705118</v>
      </c>
      <c r="L5" s="2">
        <f t="shared" si="2"/>
        <v>14401552108</v>
      </c>
      <c r="M5" s="2">
        <f t="shared" si="2"/>
        <v>23709200329</v>
      </c>
      <c r="N5" s="2">
        <f t="shared" si="2"/>
        <v>22357849914</v>
      </c>
      <c r="O5" s="2">
        <f t="shared" si="2"/>
        <v>13225026534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-13611157251</v>
      </c>
      <c r="H6" s="2">
        <f>IFERROR(INDEX(D6:G6,COUNT(D6:G6)),"")</f>
        <v>-13611157251</v>
      </c>
      <c r="I6" s="2">
        <f t="shared" ref="I6:O6" si="3">IFERROR(INDEX(I51:I500,MATCH($C$6,$C$51:$C$500,0)),"")</f>
        <v>-13611157251</v>
      </c>
      <c r="J6" s="2">
        <f t="shared" si="3"/>
        <v>160635806897</v>
      </c>
      <c r="K6" s="2">
        <f t="shared" si="3"/>
        <v>232203377605</v>
      </c>
      <c r="L6" s="2">
        <f t="shared" si="3"/>
        <v>218369440525</v>
      </c>
      <c r="M6" s="2">
        <f t="shared" si="3"/>
        <v>203967892117</v>
      </c>
      <c r="N6" s="2">
        <f t="shared" si="3"/>
        <v>104145822027</v>
      </c>
      <c r="O6" s="2">
        <f t="shared" si="3"/>
        <v>83461803013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2.0299999999999998</v>
      </c>
      <c r="H7" s="3">
        <f>IFERROR(INDEX(D7:G7,COUNT(D7:G7)),"")</f>
        <v>2.0299999999999998</v>
      </c>
      <c r="I7" s="3">
        <f t="shared" ref="I7:O7" si="4">IFERROR(INDEX(I51:I500,MATCH($C$7,$C$51:$C$500,0))/1000000000,"")</f>
        <v>2.0299999999999998</v>
      </c>
      <c r="J7" s="3">
        <f t="shared" si="4"/>
        <v>2.0299999999999998</v>
      </c>
      <c r="K7" s="3">
        <f t="shared" si="4"/>
        <v>2.0299999999999998</v>
      </c>
      <c r="L7" s="3">
        <f t="shared" si="4"/>
        <v>2.0299999999999998</v>
      </c>
      <c r="M7" s="3">
        <f t="shared" si="4"/>
        <v>1.02</v>
      </c>
      <c r="N7" s="3">
        <f t="shared" si="4"/>
        <v>0.81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-34000000000</v>
      </c>
      <c r="H8" s="2">
        <f>IFERROR(INDEX(D8:G8,COUNT(D8:G8)),"")</f>
        <v>-34000000000</v>
      </c>
      <c r="I8" s="2">
        <f t="shared" ref="I8:O8" si="5">IFERROR(INDEX(I51:I500,MATCH($C$8,$C$51:$C$500,0)),"")</f>
        <v>-30000000000</v>
      </c>
      <c r="J8" s="2">
        <f t="shared" si="5"/>
        <v>-16000000000</v>
      </c>
      <c r="K8" s="2">
        <f t="shared" si="5"/>
        <v>-40000000000</v>
      </c>
      <c r="L8" s="2">
        <f t="shared" si="5"/>
        <v>80000000000</v>
      </c>
      <c r="M8" s="2">
        <f t="shared" si="5"/>
        <v>-121000000000</v>
      </c>
      <c r="N8" s="2">
        <f t="shared" si="5"/>
        <v>-16000000000</v>
      </c>
      <c r="O8" s="2">
        <f t="shared" si="5"/>
        <v>-32000000000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-16.88</v>
      </c>
      <c r="H9" s="3">
        <f>IFERROR(INDEX(D9:G9,COUNT(D9:G9)),"")</f>
        <v>-16.88</v>
      </c>
      <c r="I9" s="3">
        <f t="shared" ref="I9:O9" si="6">IFERROR(INDEX(I51:I500,MATCH($C$9,$C$51:$C$500,0)),"")</f>
        <v>-14.67</v>
      </c>
      <c r="J9" s="3">
        <f t="shared" si="6"/>
        <v>-7.87</v>
      </c>
      <c r="K9" s="3">
        <f t="shared" si="6"/>
        <v>-19.739999999999998</v>
      </c>
      <c r="L9" s="3">
        <f t="shared" si="6"/>
        <v>39.46</v>
      </c>
      <c r="M9" s="3">
        <f t="shared" si="6"/>
        <v>-118.58</v>
      </c>
      <c r="N9" s="3">
        <f t="shared" si="6"/>
        <v>-19.239999999999998</v>
      </c>
      <c r="O9" s="3">
        <f t="shared" si="6"/>
        <v>-71036.78</v>
      </c>
    </row>
    <row r="10" spans="1:15" ht="15.5" x14ac:dyDescent="0.35">
      <c r="C10" t="s">
        <v>17</v>
      </c>
      <c r="D10" s="3" t="str">
        <f ca="1">IFERROR(IF(D9=0,"",D2/D9),"")</f>
        <v/>
      </c>
      <c r="I10" s="3" t="str">
        <f t="shared" ref="I10:O10" ca="1" si="7">IFERROR(IF(I9=0,"",I2/I9),"")</f>
        <v/>
      </c>
      <c r="J10" s="3">
        <f t="shared" ca="1" si="7"/>
        <v>-13.341804320203304</v>
      </c>
      <c r="K10" s="3">
        <f t="shared" ca="1" si="7"/>
        <v>-11.651469098277611</v>
      </c>
      <c r="L10" s="3">
        <f t="shared" ca="1" si="7"/>
        <v>5.3218449062341611</v>
      </c>
      <c r="M10" s="3">
        <f t="shared" ca="1" si="7"/>
        <v>-4.3008939112835218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214554779</v>
      </c>
      <c r="H11" s="2">
        <f>IFERROR(INDEX(D11:G11,COUNT(D11:G11)),"")</f>
        <v>214554779</v>
      </c>
      <c r="I11" s="2">
        <f t="shared" ref="I11:O11" si="8">IFERROR(INDEX(I51:I500,MATCH($C$11,$C$51:$C$500,0)),"")</f>
        <v>214554779</v>
      </c>
      <c r="J11" s="2">
        <f t="shared" si="8"/>
        <v>1186993777</v>
      </c>
      <c r="K11" s="2">
        <f t="shared" si="8"/>
        <v>412472744</v>
      </c>
      <c r="L11" s="2">
        <f t="shared" si="8"/>
        <v>19440928277</v>
      </c>
      <c r="M11" s="2">
        <f t="shared" si="8"/>
        <v>24786883486</v>
      </c>
      <c r="N11" s="2">
        <f t="shared" si="8"/>
        <v>9223075671</v>
      </c>
      <c r="O11" s="2">
        <f t="shared" si="8"/>
        <v>53355197696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177000000000</v>
      </c>
      <c r="H12" s="2">
        <f>IFERROR(INDEX(D12:G12,COUNT(D12:G12)),"")</f>
        <v>177000000000</v>
      </c>
      <c r="I12" s="2">
        <f t="shared" ref="I12:O12" si="9">IFERROR(INDEX(I51:I500,MATCH($C$12,$C$51:$C$500,0)),"")</f>
        <v>177000000000</v>
      </c>
      <c r="J12" s="2">
        <f t="shared" si="9"/>
        <v>160000000000</v>
      </c>
      <c r="K12" s="2">
        <f t="shared" si="9"/>
        <v>160000000000</v>
      </c>
      <c r="L12" s="2">
        <f t="shared" si="9"/>
        <v>152000000000</v>
      </c>
      <c r="M12" s="2">
        <f t="shared" si="9"/>
        <v>260000000000</v>
      </c>
      <c r="N12" s="2">
        <f t="shared" si="9"/>
        <v>251000000000</v>
      </c>
      <c r="O12" s="2">
        <f t="shared" si="9"/>
        <v>173000000000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178000000000</v>
      </c>
      <c r="H13" s="2">
        <f>IFERROR(INDEX(D13:G13,COUNT(D13:G13)),"")</f>
        <v>178000000000</v>
      </c>
      <c r="I13" s="2">
        <f t="shared" ref="I13:O13" si="10">IFERROR(INDEX(I51:I500,MATCH($C$13,$C$51:$C$500,0)),"")</f>
        <v>178000000000</v>
      </c>
      <c r="J13" s="2">
        <f t="shared" si="10"/>
        <v>161000000000</v>
      </c>
      <c r="K13" s="2">
        <f t="shared" si="10"/>
        <v>160000000000</v>
      </c>
      <c r="L13" s="2">
        <f t="shared" si="10"/>
        <v>171000000000</v>
      </c>
      <c r="M13" s="2">
        <f t="shared" si="10"/>
        <v>284000000000</v>
      </c>
      <c r="N13" s="2">
        <f t="shared" si="10"/>
        <v>260000000000</v>
      </c>
      <c r="O13" s="2">
        <f t="shared" si="10"/>
        <v>226000000000</v>
      </c>
    </row>
    <row r="14" spans="1:15" ht="15.5" x14ac:dyDescent="0.35">
      <c r="C14" t="s">
        <v>26</v>
      </c>
      <c r="D14" s="2">
        <f>IFERROR(INDEX(D51:D500,MATCH($C$14,$C$51:$C$500,0)),"")</f>
        <v>-18167333162</v>
      </c>
      <c r="H14" s="2">
        <f>IFERROR(SUM(D14:G14)*(4/MAX(1,COUNT(D14:G14))),"")</f>
        <v>-72669332648</v>
      </c>
      <c r="I14" s="2">
        <f t="shared" ref="I14:O14" si="11">IFERROR(INDEX(I51:I500,MATCH($C$14,$C$51:$C$500,0)),"")</f>
        <v>-18892130570</v>
      </c>
      <c r="J14" s="2">
        <f t="shared" si="11"/>
        <v>-11614320810</v>
      </c>
      <c r="K14" s="2">
        <f t="shared" si="11"/>
        <v>-16369854254</v>
      </c>
      <c r="L14" s="2">
        <f t="shared" si="11"/>
        <v>-21900609383</v>
      </c>
      <c r="M14" s="2">
        <f t="shared" si="11"/>
        <v>-17622376921</v>
      </c>
      <c r="N14" s="2">
        <f t="shared" si="11"/>
        <v>-17144544929</v>
      </c>
      <c r="O14" s="2">
        <f t="shared" si="11"/>
        <v>-14343147175</v>
      </c>
    </row>
    <row r="15" spans="1:15" ht="15.5" x14ac:dyDescent="0.35">
      <c r="C15" t="s">
        <v>27</v>
      </c>
      <c r="D15" s="2">
        <f>IFERROR(INDEX(D51:D500,MATCH($C$15,$C$51:$C$500,0)),"")</f>
        <v>138667621</v>
      </c>
      <c r="H15" s="2">
        <f>IFERROR(SUM(D15:G15)*(4/MAX(1,COUNT(D15:G15))),"")</f>
        <v>554670484</v>
      </c>
      <c r="I15" s="2">
        <f t="shared" ref="I15:O15" si="12">IFERROR(INDEX(I51:I500,MATCH($C$15,$C$51:$C$500,0)),"")</f>
        <v>527884581</v>
      </c>
      <c r="J15" s="2">
        <f t="shared" si="12"/>
        <v>10072868547</v>
      </c>
      <c r="K15" s="2">
        <f t="shared" si="12"/>
        <v>-688760273</v>
      </c>
      <c r="L15" s="2">
        <f t="shared" si="12"/>
        <v>-4605076838</v>
      </c>
      <c r="M15" s="2">
        <f t="shared" si="12"/>
        <v>-6757146989</v>
      </c>
      <c r="N15" s="2">
        <f t="shared" si="12"/>
        <v>-6772955654</v>
      </c>
      <c r="O15" s="2">
        <f t="shared" si="12"/>
        <v>-4515092506</v>
      </c>
    </row>
    <row r="16" spans="1:15" ht="15.5" x14ac:dyDescent="0.35">
      <c r="C16" t="s">
        <v>28</v>
      </c>
      <c r="D16" s="2">
        <f>IFERROR(INDEX(D51:D500,MATCH($C$16,$C$51:$C$500,0)),"")</f>
        <v>-123104330475</v>
      </c>
      <c r="H16" s="2">
        <f>IFERROR(SUM(D16:G16)*(4/MAX(1,COUNT(D16:G16))),"")</f>
        <v>-492417321900</v>
      </c>
      <c r="I16" s="2">
        <f t="shared" ref="I16:O16" si="13">IFERROR(INDEX(I51:I500,MATCH($C$16,$C$51:$C$500,0)),"")</f>
        <v>-124185760961</v>
      </c>
      <c r="J16" s="2">
        <f t="shared" si="13"/>
        <v>-82844763164</v>
      </c>
      <c r="K16" s="2">
        <f t="shared" si="13"/>
        <v>7664336737</v>
      </c>
      <c r="L16" s="2">
        <f t="shared" si="13"/>
        <v>18597326457</v>
      </c>
      <c r="M16" s="2">
        <f t="shared" si="13"/>
        <v>30459552801</v>
      </c>
      <c r="N16" s="2">
        <f t="shared" si="13"/>
        <v>29450992546</v>
      </c>
      <c r="O16" s="2">
        <f t="shared" si="13"/>
        <v>17911116664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268</v>
      </c>
      <c r="J18" t="s">
        <v>269</v>
      </c>
      <c r="K18" t="s">
        <v>31</v>
      </c>
      <c r="L18" t="s">
        <v>32</v>
      </c>
      <c r="M18" t="s">
        <v>33</v>
      </c>
      <c r="N18" t="s">
        <v>34</v>
      </c>
      <c r="O18" t="s">
        <v>35</v>
      </c>
    </row>
    <row r="19" spans="1:15" ht="15.5" x14ac:dyDescent="0.35">
      <c r="A19" t="s">
        <v>36</v>
      </c>
      <c r="C19" t="s">
        <v>37</v>
      </c>
    </row>
    <row r="20" spans="1:15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t="shared" ref="H20:O20" ca="1" si="14">IFERROR(H21*H2,"")</f>
        <v/>
      </c>
      <c r="I20" s="2" t="str">
        <f t="shared" ca="1" si="14"/>
        <v/>
      </c>
      <c r="J20" s="2">
        <f t="shared" ca="1" si="14"/>
        <v>213149999999.99997</v>
      </c>
      <c r="K20" s="2">
        <f t="shared" ca="1" si="14"/>
        <v>466899999999.99994</v>
      </c>
      <c r="L20" s="2">
        <f t="shared" ca="1" si="14"/>
        <v>426299999999.99994</v>
      </c>
      <c r="M20" s="2">
        <f t="shared" ca="1" si="14"/>
        <v>520200000000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2029999999.9999998</v>
      </c>
      <c r="H21" s="2">
        <f>IFERROR(INDEX(D21:G21,COUNT(D21:G21)),"")</f>
        <v>2029999999.9999998</v>
      </c>
      <c r="I21" s="2">
        <f t="shared" ref="I21:O21" si="15">IFERROR(INDEX(I51:I500,MATCH($C$7,$C$51:$C$500,0)),"")</f>
        <v>2029999999.9999998</v>
      </c>
      <c r="J21" s="2">
        <f t="shared" si="15"/>
        <v>2029999999.9999998</v>
      </c>
      <c r="K21" s="2">
        <f t="shared" si="15"/>
        <v>2029999999.9999998</v>
      </c>
      <c r="L21" s="2">
        <f t="shared" si="15"/>
        <v>2029999999.9999998</v>
      </c>
      <c r="M21" s="2">
        <f t="shared" si="15"/>
        <v>1020000000</v>
      </c>
      <c r="N21" s="2">
        <f t="shared" si="15"/>
        <v>810000000</v>
      </c>
      <c r="O21" s="2">
        <f t="shared" si="15"/>
        <v>0</v>
      </c>
    </row>
    <row r="23" spans="1:15" ht="15.5" x14ac:dyDescent="0.35">
      <c r="B23" t="s">
        <v>40</v>
      </c>
      <c r="C23" t="s">
        <v>41</v>
      </c>
      <c r="D23" s="3">
        <f>IFERROR(D5/D6*100,"")</f>
        <v>903.41812629463107</v>
      </c>
      <c r="H23" s="3">
        <f t="shared" ref="H23:O23" si="16">IFERROR(H5/H6*100,"")</f>
        <v>3613.6725051785243</v>
      </c>
      <c r="I23" s="3">
        <f t="shared" si="16"/>
        <v>908.50373630732213</v>
      </c>
      <c r="J23" s="3">
        <f t="shared" si="16"/>
        <v>-44.552693983657875</v>
      </c>
      <c r="K23" s="3">
        <f t="shared" si="16"/>
        <v>3.3525374171096347</v>
      </c>
      <c r="L23" s="3">
        <f t="shared" si="16"/>
        <v>6.5950400721712894</v>
      </c>
      <c r="M23" s="3">
        <f t="shared" si="16"/>
        <v>11.623986541666046</v>
      </c>
      <c r="N23" s="3">
        <f t="shared" si="16"/>
        <v>21.467831813938425</v>
      </c>
      <c r="O23" s="3">
        <f t="shared" si="16"/>
        <v>15.84560368524518</v>
      </c>
    </row>
    <row r="24" spans="1:15" ht="15.5" x14ac:dyDescent="0.35">
      <c r="C24" t="s">
        <v>42</v>
      </c>
      <c r="D24" s="4">
        <f>IFERROR(_xlfn.RRI(5,I23,D23),"")</f>
        <v>-1.1220725836014189E-3</v>
      </c>
      <c r="H24" s="4">
        <f t="shared" ref="H24:O24" si="17">IFERROR(_xlfn.RRI(5,M23,H23),"")</f>
        <v>2.151510356066896</v>
      </c>
      <c r="I24" s="4">
        <f t="shared" si="17"/>
        <v>1.1149870215249469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43</v>
      </c>
      <c r="C25" t="s">
        <v>44</v>
      </c>
      <c r="D25" s="3">
        <f>IFERROR(INDEX(D51:D500,MATCH($A$25,$C$51:$C$500,0)),"")</f>
        <v>-60.5</v>
      </c>
      <c r="H25" s="3">
        <f>IFERROR(INDEX(D25:G25,COUNT(D25:G25)),"")</f>
        <v>-60.5</v>
      </c>
      <c r="I25" s="3">
        <f t="shared" ref="I25:O25" si="18">IFERROR(INDEX(I51:I500,MATCH($C$25,$C$51:$C$500,0)),"")</f>
        <v>-60.84</v>
      </c>
      <c r="J25" s="3">
        <f t="shared" si="18"/>
        <v>-35.799999999999997</v>
      </c>
      <c r="K25" s="3">
        <f t="shared" si="18"/>
        <v>3.43</v>
      </c>
      <c r="L25" s="3">
        <f t="shared" si="18"/>
        <v>6.88</v>
      </c>
      <c r="M25" s="3">
        <f t="shared" si="18"/>
        <v>23.32</v>
      </c>
      <c r="N25" s="3">
        <f t="shared" si="18"/>
        <v>27.89</v>
      </c>
      <c r="O25" s="3">
        <f t="shared" si="18"/>
        <v>29768.94</v>
      </c>
    </row>
    <row r="26" spans="1:15" ht="15.5" x14ac:dyDescent="0.35">
      <c r="C26" t="s">
        <v>45</v>
      </c>
      <c r="D26" s="4">
        <f>IFERROR(_xlfn.RRI(5,I25,D25),"")</f>
        <v>-1.1201925861992201E-3</v>
      </c>
      <c r="H26" s="4" t="str">
        <f t="shared" ref="H26:O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46</v>
      </c>
      <c r="D27" s="3">
        <f>IFERROR(D4/D21,"")</f>
        <v>4.0576500926108379</v>
      </c>
      <c r="H27" s="3">
        <f t="shared" ref="H27:O27" si="20">IFERROR(H4/H21,"")</f>
        <v>16.230600370443351</v>
      </c>
      <c r="I27" s="3">
        <f t="shared" si="20"/>
        <v>40.5324247133005</v>
      </c>
      <c r="J27" s="3">
        <f t="shared" si="20"/>
        <v>73.051458660098533</v>
      </c>
      <c r="K27" s="3">
        <f t="shared" si="20"/>
        <v>98.649547058128093</v>
      </c>
      <c r="L27" s="3">
        <f t="shared" si="20"/>
        <v>188.55649670689658</v>
      </c>
      <c r="M27" s="3">
        <f t="shared" si="20"/>
        <v>416.37760003431373</v>
      </c>
      <c r="N27" s="3">
        <f t="shared" si="20"/>
        <v>513.9860991308642</v>
      </c>
      <c r="O27" s="3" t="str">
        <f t="shared" si="20"/>
        <v/>
      </c>
    </row>
    <row r="28" spans="1:15" ht="15.5" x14ac:dyDescent="0.35">
      <c r="C28" t="s">
        <v>47</v>
      </c>
      <c r="D28" s="4">
        <f>IFERROR(_xlfn.RRI(5,I27,D27),"")</f>
        <v>-0.36890549066180489</v>
      </c>
      <c r="H28" s="4">
        <f t="shared" ref="H28:O28" si="21">IFERROR(_xlfn.RRI(5,M27,H27),"")</f>
        <v>-0.4773999518399038</v>
      </c>
      <c r="I28" s="4">
        <f t="shared" si="21"/>
        <v>-0.39831353482665988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48</v>
      </c>
      <c r="H29" s="4">
        <f t="shared" ref="H29:O29" si="22">IFERROR(((H25-I25)/I25)*100%,"")</f>
        <v>-5.5884286653517983E-3</v>
      </c>
      <c r="I29" s="4">
        <f t="shared" si="22"/>
        <v>0.69944134078212317</v>
      </c>
      <c r="J29" s="4">
        <f t="shared" si="22"/>
        <v>-11.437317784256559</v>
      </c>
      <c r="K29" s="4">
        <f t="shared" si="22"/>
        <v>-0.50145348837209303</v>
      </c>
      <c r="L29" s="4">
        <f t="shared" si="22"/>
        <v>-0.70497427101200694</v>
      </c>
      <c r="M29" s="4">
        <f t="shared" si="22"/>
        <v>-0.1638580136249552</v>
      </c>
      <c r="N29" s="4">
        <f t="shared" si="22"/>
        <v>-0.99906311746404142</v>
      </c>
      <c r="O29" s="4" t="str">
        <f t="shared" si="22"/>
        <v/>
      </c>
    </row>
    <row r="30" spans="1:15" ht="15.5" x14ac:dyDescent="0.35">
      <c r="C30" t="s">
        <v>49</v>
      </c>
      <c r="H30" s="4">
        <f t="shared" ref="H30:O30" si="23">IFERROR(((H27-I27)/I27)*100%,"")</f>
        <v>-0.59956502762299912</v>
      </c>
      <c r="I30" s="4">
        <f t="shared" si="23"/>
        <v>-0.44515242465049187</v>
      </c>
      <c r="J30" s="4">
        <f t="shared" si="23"/>
        <v>-0.25948510825849191</v>
      </c>
      <c r="K30" s="4">
        <f t="shared" si="23"/>
        <v>-0.47681703478255216</v>
      </c>
      <c r="L30" s="4">
        <f t="shared" si="23"/>
        <v>-0.54715023889047443</v>
      </c>
      <c r="M30" s="4">
        <f t="shared" si="23"/>
        <v>-0.18990493957249749</v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-6.71</v>
      </c>
      <c r="H32" s="3">
        <f>IFERROR(INDEX(D32:G32,COUNT(D32:G32)),"")</f>
        <v>-6.71</v>
      </c>
      <c r="I32" s="3">
        <f t="shared" ref="I32:O32" si="24">IFERROR(INDEX(I51:I500,MATCH($C$32,$C$51:$C$500,0)),"")</f>
        <v>-6.71</v>
      </c>
      <c r="J32" s="3">
        <f t="shared" si="24"/>
        <v>79.02</v>
      </c>
      <c r="K32" s="3">
        <f t="shared" si="24"/>
        <v>114.23</v>
      </c>
      <c r="L32" s="3">
        <f t="shared" si="24"/>
        <v>107.42</v>
      </c>
      <c r="M32" s="3">
        <f t="shared" si="24"/>
        <v>200.68</v>
      </c>
      <c r="N32" s="3">
        <f t="shared" si="24"/>
        <v>128.07</v>
      </c>
      <c r="O32" s="3">
        <f t="shared" si="24"/>
        <v>185470.67</v>
      </c>
    </row>
    <row r="33" spans="1:15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-7.75</v>
      </c>
      <c r="H33" s="3">
        <f>IFERROR(INDEX(D33:G33,COUNT(D33:G33)),"")</f>
        <v>-7.75</v>
      </c>
      <c r="I33" s="3">
        <f t="shared" ref="I33:O33" si="25">IFERROR(INDEX(I51:I500,MATCH($C$33,$C$51:$C$500,0)),"")</f>
        <v>-7.75</v>
      </c>
      <c r="J33" s="3">
        <f t="shared" si="25"/>
        <v>1.33</v>
      </c>
      <c r="K33" s="3">
        <f t="shared" si="25"/>
        <v>2.0099999999999998</v>
      </c>
      <c r="L33" s="3">
        <f t="shared" si="25"/>
        <v>1.95</v>
      </c>
      <c r="M33" s="3">
        <f t="shared" si="25"/>
        <v>5.08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-0.86</v>
      </c>
      <c r="H34" s="3">
        <f>IFERROR(INDEX(D34:G34,COUNT(D34:G34)),"")</f>
        <v>-0.86</v>
      </c>
      <c r="I34" s="3">
        <f t="shared" ref="I34:O34" si="26">IFERROR(INDEX(I51:I500,MATCH($C$34,$C$51:$C$500,0)),"")</f>
        <v>-0.85</v>
      </c>
      <c r="J34" s="3">
        <f t="shared" si="26"/>
        <v>-2.93</v>
      </c>
      <c r="K34" s="3">
        <f t="shared" si="26"/>
        <v>67.06</v>
      </c>
      <c r="L34" s="3">
        <f t="shared" si="26"/>
        <v>30.52</v>
      </c>
      <c r="M34" s="3">
        <f t="shared" si="26"/>
        <v>43.74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12.83</v>
      </c>
      <c r="H35" s="3">
        <f>IFERROR(INDEX(D35:G35,COUNT(D35:G35)),"")</f>
        <v>12.83</v>
      </c>
      <c r="I35" s="3">
        <f t="shared" ref="I35:O35" si="27">IFERROR(INDEX(I51:I500,MATCH($C$35,$C$51:$C$500,0)),"")</f>
        <v>1.28</v>
      </c>
      <c r="J35" s="3">
        <f t="shared" si="27"/>
        <v>1.44</v>
      </c>
      <c r="K35" s="3">
        <f t="shared" si="27"/>
        <v>2.33</v>
      </c>
      <c r="L35" s="3">
        <f t="shared" si="27"/>
        <v>1.1200000000000001</v>
      </c>
      <c r="M35" s="3">
        <f t="shared" si="27"/>
        <v>2.44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1008</v>
      </c>
      <c r="E50" t="s">
        <v>1037</v>
      </c>
      <c r="F50" t="s">
        <v>1038</v>
      </c>
      <c r="G50" t="s">
        <v>1039</v>
      </c>
      <c r="H50" t="s">
        <v>1040</v>
      </c>
      <c r="I50" t="s">
        <v>268</v>
      </c>
      <c r="J50" t="s">
        <v>269</v>
      </c>
      <c r="K50" t="s">
        <v>31</v>
      </c>
      <c r="L50" t="s">
        <v>32</v>
      </c>
      <c r="M50" t="s">
        <v>33</v>
      </c>
      <c r="N50" t="s">
        <v>34</v>
      </c>
      <c r="O50" t="s">
        <v>35</v>
      </c>
    </row>
    <row r="51" spans="2:15" ht="15.5" x14ac:dyDescent="0.35">
      <c r="B51" t="s">
        <v>71</v>
      </c>
      <c r="C51" t="s">
        <v>5</v>
      </c>
      <c r="D51" s="5">
        <v>8237029688</v>
      </c>
      <c r="E51" s="5">
        <v>12197451679</v>
      </c>
      <c r="F51" s="5">
        <v>25137376981</v>
      </c>
      <c r="G51" s="5">
        <v>36708963820</v>
      </c>
      <c r="I51" s="5">
        <v>82280822168</v>
      </c>
      <c r="J51" s="5">
        <v>148294461080</v>
      </c>
      <c r="K51" s="5">
        <v>200258580528</v>
      </c>
      <c r="L51" s="5">
        <v>382769688315</v>
      </c>
      <c r="M51" s="5">
        <v>424705152035</v>
      </c>
      <c r="N51" s="5">
        <v>416328740296</v>
      </c>
      <c r="O51" s="5">
        <v>329263347553</v>
      </c>
    </row>
    <row r="52" spans="2:15" ht="15.5" x14ac:dyDescent="0.35">
      <c r="C52" t="s">
        <v>72</v>
      </c>
      <c r="D52" s="5">
        <v>-19476000551</v>
      </c>
      <c r="E52" s="5">
        <v>-12643007390</v>
      </c>
      <c r="F52" s="5">
        <v>-12483116682</v>
      </c>
      <c r="G52" s="5">
        <v>-36599059622</v>
      </c>
      <c r="I52" s="5">
        <v>-81201184245</v>
      </c>
      <c r="J52" s="5">
        <v>-130378544691</v>
      </c>
      <c r="K52" s="5">
        <v>-145141560879</v>
      </c>
      <c r="L52" s="5">
        <v>-293757864270</v>
      </c>
      <c r="M52" s="5">
        <v>-331223727160</v>
      </c>
      <c r="N52" s="5">
        <v>-329119116523</v>
      </c>
      <c r="O52" s="5">
        <v>-278459207952</v>
      </c>
    </row>
    <row r="53" spans="2:15" ht="15.5" x14ac:dyDescent="0.35">
      <c r="C53" t="s">
        <v>73</v>
      </c>
      <c r="D53" s="5">
        <v>-11238970863</v>
      </c>
      <c r="E53" s="5">
        <v>-445555711</v>
      </c>
      <c r="F53" s="5">
        <v>12654260299</v>
      </c>
      <c r="G53" s="5">
        <v>109904198</v>
      </c>
      <c r="I53" s="5">
        <v>1079637923</v>
      </c>
      <c r="J53" s="5">
        <v>17915916389</v>
      </c>
      <c r="K53" s="5">
        <v>55117019649</v>
      </c>
      <c r="L53" s="5">
        <v>89011824045</v>
      </c>
      <c r="M53" s="5">
        <v>93481424875</v>
      </c>
      <c r="N53" s="5">
        <v>87209623773</v>
      </c>
      <c r="O53" s="5">
        <v>50804139601</v>
      </c>
    </row>
    <row r="54" spans="2:15" ht="15.5" x14ac:dyDescent="0.35">
      <c r="C54" t="s">
        <v>74</v>
      </c>
      <c r="D54" s="5">
        <v>-22550470060</v>
      </c>
      <c r="E54" s="5">
        <v>-2980956814</v>
      </c>
      <c r="F54" s="5">
        <v>-4190301938</v>
      </c>
      <c r="G54" s="5">
        <v>-5490657422</v>
      </c>
      <c r="I54" s="5">
        <v>-35212386234</v>
      </c>
      <c r="J54" s="5">
        <v>-32058671290</v>
      </c>
      <c r="K54" s="5">
        <v>-27593581909</v>
      </c>
      <c r="L54" s="5">
        <v>-45284896521</v>
      </c>
      <c r="M54" s="5">
        <v>-41326815873</v>
      </c>
      <c r="N54" s="5">
        <v>-38775995248</v>
      </c>
      <c r="O54" s="5">
        <v>-21601654035</v>
      </c>
    </row>
    <row r="55" spans="2:15" ht="15.5" x14ac:dyDescent="0.35">
      <c r="C55" t="s">
        <v>75</v>
      </c>
      <c r="D55" s="5">
        <v>-681485321</v>
      </c>
      <c r="E55" s="5">
        <v>-374061896</v>
      </c>
      <c r="F55" s="5">
        <v>-227582527</v>
      </c>
      <c r="G55" s="5">
        <v>-1191884175</v>
      </c>
      <c r="I55" s="5">
        <v>-2475013919</v>
      </c>
      <c r="J55" s="5">
        <v>-5411299682</v>
      </c>
      <c r="K55" s="5">
        <v>-5136090599</v>
      </c>
      <c r="L55" s="5">
        <v>-12521453567</v>
      </c>
      <c r="M55" s="5">
        <v>-5191761066</v>
      </c>
      <c r="N55" s="5">
        <v>-6986641082</v>
      </c>
      <c r="O55" s="5">
        <v>-4573871940</v>
      </c>
    </row>
    <row r="56" spans="2:15" ht="15.5" x14ac:dyDescent="0.35">
      <c r="C56" t="s">
        <v>76</v>
      </c>
      <c r="D56" s="5">
        <v>-21868984739</v>
      </c>
      <c r="E56" s="5">
        <v>-2606894918</v>
      </c>
      <c r="F56" s="5">
        <v>-3962719411</v>
      </c>
      <c r="G56" s="5">
        <v>-4298773247</v>
      </c>
      <c r="I56" s="5">
        <v>-32737372315</v>
      </c>
      <c r="J56" s="5">
        <v>-26647371608</v>
      </c>
      <c r="K56" s="5">
        <v>-22457491310</v>
      </c>
      <c r="L56" s="5">
        <v>-32763442954</v>
      </c>
      <c r="M56" s="5">
        <v>-36135054807</v>
      </c>
      <c r="N56" s="5">
        <v>-31789354166</v>
      </c>
      <c r="O56" s="5">
        <v>-17027782095</v>
      </c>
    </row>
    <row r="57" spans="2:15" ht="15.5" x14ac:dyDescent="0.35">
      <c r="C57" t="s">
        <v>78</v>
      </c>
      <c r="D57" s="5">
        <v>-33789440923</v>
      </c>
      <c r="E57" s="5">
        <v>-3426512525</v>
      </c>
      <c r="F57" s="5">
        <v>8463958361</v>
      </c>
      <c r="G57" s="5">
        <v>-5380753224</v>
      </c>
      <c r="I57" s="5">
        <v>-34132748311</v>
      </c>
      <c r="J57" s="5">
        <v>-14142754901</v>
      </c>
      <c r="K57" s="5">
        <v>27523437740</v>
      </c>
      <c r="L57" s="5">
        <v>43726927524</v>
      </c>
      <c r="M57" s="5">
        <v>52154609002</v>
      </c>
      <c r="N57" s="5">
        <v>48433628525</v>
      </c>
      <c r="O57" s="5">
        <v>29202485566</v>
      </c>
    </row>
    <row r="58" spans="2:15" ht="15.5" x14ac:dyDescent="0.35">
      <c r="C58" t="s">
        <v>79</v>
      </c>
      <c r="D58" s="5">
        <v>-89314889552</v>
      </c>
      <c r="E58" s="5">
        <v>344292106</v>
      </c>
      <c r="F58" s="5">
        <v>-295181627</v>
      </c>
      <c r="G58" s="5">
        <v>-787233577</v>
      </c>
      <c r="I58" s="5">
        <v>-90053012650</v>
      </c>
      <c r="J58" s="5">
        <v>-68702008263</v>
      </c>
      <c r="K58" s="5">
        <v>-19859101003</v>
      </c>
      <c r="L58" s="5">
        <v>-25129601067</v>
      </c>
      <c r="M58" s="5">
        <v>-21695056201</v>
      </c>
      <c r="N58" s="5">
        <v>-18982635979</v>
      </c>
      <c r="O58" s="5">
        <v>-11291368902</v>
      </c>
    </row>
    <row r="59" spans="2:15" ht="15.5" x14ac:dyDescent="0.35">
      <c r="C59" t="s">
        <v>80</v>
      </c>
    </row>
    <row r="60" spans="2:15" ht="15.5" x14ac:dyDescent="0.35">
      <c r="C60" t="s">
        <v>26</v>
      </c>
      <c r="D60" s="5">
        <v>-18167333162</v>
      </c>
      <c r="F60" s="5">
        <v>-119692676</v>
      </c>
      <c r="G60" s="5">
        <v>-605104732</v>
      </c>
      <c r="I60" s="5">
        <v>-18892130570</v>
      </c>
      <c r="J60" s="5">
        <v>-11614320810</v>
      </c>
      <c r="K60" s="5">
        <v>-16369854254</v>
      </c>
      <c r="L60" s="5">
        <v>-21900609383</v>
      </c>
      <c r="M60" s="5">
        <v>-17622376921</v>
      </c>
      <c r="N60" s="5">
        <v>-17144544929</v>
      </c>
      <c r="O60" s="5">
        <v>-14343147175</v>
      </c>
    </row>
    <row r="61" spans="2:15" ht="15.5" x14ac:dyDescent="0.35">
      <c r="C61" t="s">
        <v>77</v>
      </c>
      <c r="D61" s="5">
        <v>-71147556390</v>
      </c>
      <c r="E61" s="5">
        <v>344292106</v>
      </c>
      <c r="F61" s="5">
        <v>-175488951</v>
      </c>
      <c r="G61" s="5">
        <v>-182128845</v>
      </c>
      <c r="I61" s="5">
        <v>-71160882080</v>
      </c>
      <c r="J61" s="5">
        <v>-57087687453</v>
      </c>
      <c r="K61" s="5">
        <v>-3489246749</v>
      </c>
      <c r="L61" s="5">
        <v>-3228991684</v>
      </c>
      <c r="M61" s="5">
        <v>-4072679280</v>
      </c>
      <c r="N61" s="5">
        <v>-1838091050</v>
      </c>
      <c r="O61" s="5">
        <v>3051778273</v>
      </c>
    </row>
    <row r="62" spans="2:15" ht="15.5" x14ac:dyDescent="0.35">
      <c r="C62" t="s">
        <v>82</v>
      </c>
      <c r="D62" s="5">
        <v>-89314889552</v>
      </c>
      <c r="E62" s="5">
        <v>344292106</v>
      </c>
      <c r="F62" s="5">
        <v>-295181627</v>
      </c>
      <c r="G62" s="5">
        <v>-787233577</v>
      </c>
      <c r="I62" s="5">
        <v>-90053012650</v>
      </c>
      <c r="J62" s="5">
        <v>-68702008263</v>
      </c>
      <c r="K62" s="5">
        <v>-19859101003</v>
      </c>
      <c r="L62" s="5">
        <v>-25129601067</v>
      </c>
      <c r="M62" s="5">
        <v>-21695056201</v>
      </c>
      <c r="N62" s="5">
        <v>-18982635979</v>
      </c>
      <c r="O62" s="5">
        <v>-11291368902</v>
      </c>
    </row>
    <row r="63" spans="2:15" ht="15.5" x14ac:dyDescent="0.35">
      <c r="C63" t="s">
        <v>28</v>
      </c>
      <c r="D63" s="5">
        <v>-123104330475</v>
      </c>
      <c r="E63" s="5">
        <v>-3082220419</v>
      </c>
      <c r="F63" s="5">
        <v>8168776734</v>
      </c>
      <c r="G63" s="5">
        <v>-6167986801</v>
      </c>
      <c r="I63" s="5">
        <v>-124185760961</v>
      </c>
      <c r="J63" s="5">
        <v>-82844763164</v>
      </c>
      <c r="K63" s="5">
        <v>7664336737</v>
      </c>
      <c r="L63" s="5">
        <v>18597326457</v>
      </c>
      <c r="M63" s="5">
        <v>30459552801</v>
      </c>
      <c r="N63" s="5">
        <v>29450992546</v>
      </c>
      <c r="O63" s="5">
        <v>17911116664</v>
      </c>
    </row>
    <row r="64" spans="2:15" ht="15.5" x14ac:dyDescent="0.35">
      <c r="C64" t="s">
        <v>27</v>
      </c>
      <c r="D64" s="5">
        <v>138667621</v>
      </c>
      <c r="G64" s="5">
        <v>389216960</v>
      </c>
      <c r="I64" s="5">
        <v>527884581</v>
      </c>
      <c r="J64" s="5">
        <v>10072868547</v>
      </c>
      <c r="K64" s="5">
        <v>-688760273</v>
      </c>
      <c r="L64" s="5">
        <v>-4605076838</v>
      </c>
      <c r="M64" s="5">
        <v>-6757146989</v>
      </c>
      <c r="N64" s="5">
        <v>-6772955654</v>
      </c>
      <c r="O64" s="5">
        <v>-4515092506</v>
      </c>
    </row>
    <row r="65" spans="2:15" ht="15.5" x14ac:dyDescent="0.35">
      <c r="C65" t="s">
        <v>83</v>
      </c>
      <c r="D65" s="5">
        <v>-122965662854</v>
      </c>
      <c r="E65" s="5">
        <v>-3082220419</v>
      </c>
      <c r="F65" s="5">
        <v>8168776734</v>
      </c>
      <c r="G65" s="5">
        <v>-5778769841</v>
      </c>
      <c r="I65" s="5">
        <v>-123657876380</v>
      </c>
      <c r="J65" s="5">
        <v>-72771894617</v>
      </c>
      <c r="K65" s="5">
        <v>6975576464</v>
      </c>
      <c r="L65" s="5">
        <v>13992249619</v>
      </c>
      <c r="M65" s="5">
        <v>23702405812</v>
      </c>
      <c r="N65" s="5">
        <v>22678036892</v>
      </c>
      <c r="O65" s="5">
        <v>13396024158</v>
      </c>
    </row>
    <row r="66" spans="2:15" ht="15.5" x14ac:dyDescent="0.35">
      <c r="C66" t="s">
        <v>84</v>
      </c>
      <c r="J66" s="5">
        <v>1204323909</v>
      </c>
      <c r="K66" s="5">
        <v>807455784</v>
      </c>
      <c r="L66" s="5">
        <v>409298789</v>
      </c>
      <c r="M66" s="5">
        <v>6790047</v>
      </c>
      <c r="N66" s="5">
        <v>-320187878</v>
      </c>
      <c r="O66" s="5">
        <v>-170997624</v>
      </c>
    </row>
    <row r="67" spans="2:15" ht="15.5" x14ac:dyDescent="0.35">
      <c r="C67" t="s">
        <v>85</v>
      </c>
      <c r="D67" s="5">
        <v>-122965662854</v>
      </c>
      <c r="E67" s="5">
        <v>-3082220419</v>
      </c>
      <c r="F67" s="5">
        <v>8168776734</v>
      </c>
      <c r="G67" s="5">
        <v>-5778769841</v>
      </c>
      <c r="I67" s="5">
        <v>-123657876380</v>
      </c>
      <c r="J67" s="5">
        <v>-71567570708</v>
      </c>
      <c r="K67" s="5">
        <v>7783032248</v>
      </c>
      <c r="L67" s="5">
        <v>14401548408</v>
      </c>
      <c r="M67" s="5">
        <v>23709195859</v>
      </c>
      <c r="N67" s="5">
        <v>22357849014</v>
      </c>
      <c r="O67" s="5">
        <v>13225026534</v>
      </c>
    </row>
    <row r="68" spans="2:15" ht="15.5" x14ac:dyDescent="0.35">
      <c r="C68" t="s">
        <v>86</v>
      </c>
      <c r="D68" s="5">
        <v>-122965662854</v>
      </c>
      <c r="E68" s="5">
        <v>-3082220419</v>
      </c>
      <c r="F68" s="5">
        <v>8168776734</v>
      </c>
      <c r="G68" s="5">
        <v>-5778769841</v>
      </c>
      <c r="I68" s="5">
        <v>-123657876380</v>
      </c>
      <c r="J68" s="5">
        <v>-72771894617</v>
      </c>
      <c r="K68" s="5">
        <v>6975576464</v>
      </c>
      <c r="L68" s="5">
        <v>13992249619</v>
      </c>
      <c r="M68" s="5">
        <v>23702405812</v>
      </c>
      <c r="N68" s="5">
        <v>22678036892</v>
      </c>
      <c r="O68" s="5">
        <v>13396024158</v>
      </c>
    </row>
    <row r="69" spans="2:15" ht="15.5" x14ac:dyDescent="0.35">
      <c r="C69" t="s">
        <v>7</v>
      </c>
      <c r="D69" s="5">
        <v>-122965661804</v>
      </c>
      <c r="E69" s="5">
        <v>-3082219369</v>
      </c>
      <c r="F69" s="5">
        <v>8168777784</v>
      </c>
      <c r="G69" s="5">
        <v>-5778768791</v>
      </c>
      <c r="I69" s="5">
        <v>-123657872180</v>
      </c>
      <c r="J69" s="5">
        <v>-71567579475</v>
      </c>
      <c r="K69" s="5">
        <v>7784705118</v>
      </c>
      <c r="L69" s="5">
        <v>14401552108</v>
      </c>
      <c r="M69" s="5">
        <v>23709200329</v>
      </c>
      <c r="N69" s="5">
        <v>22357849914</v>
      </c>
      <c r="O69" s="5">
        <v>13225026534</v>
      </c>
    </row>
    <row r="70" spans="2:15" ht="15.5" x14ac:dyDescent="0.35">
      <c r="C70" t="s">
        <v>87</v>
      </c>
      <c r="D70" s="5">
        <v>-1050</v>
      </c>
      <c r="E70" s="5">
        <v>-1050</v>
      </c>
      <c r="F70" s="5">
        <v>-1050</v>
      </c>
      <c r="G70" s="5">
        <v>-1050</v>
      </c>
      <c r="I70" s="5">
        <v>-4200</v>
      </c>
      <c r="J70" s="5">
        <v>8767</v>
      </c>
      <c r="K70" s="5">
        <v>-1672870</v>
      </c>
      <c r="L70" s="5">
        <v>-3700</v>
      </c>
      <c r="M70" s="5">
        <v>-4470</v>
      </c>
      <c r="N70" s="5">
        <v>-900</v>
      </c>
    </row>
    <row r="71" spans="2:15" ht="15.5" x14ac:dyDescent="0.35">
      <c r="C71" t="s">
        <v>88</v>
      </c>
      <c r="D71" s="5">
        <v>-122965662854</v>
      </c>
      <c r="E71" s="5">
        <v>-3082220419</v>
      </c>
      <c r="F71" s="5">
        <v>8168776734</v>
      </c>
      <c r="G71" s="5">
        <v>-5778769841</v>
      </c>
      <c r="I71" s="5">
        <v>-123657876380</v>
      </c>
      <c r="J71" s="5">
        <v>-72771894617</v>
      </c>
      <c r="K71" s="5">
        <v>6975576464</v>
      </c>
      <c r="L71" s="5">
        <v>13992249619</v>
      </c>
      <c r="M71" s="5">
        <v>23702405812</v>
      </c>
      <c r="N71" s="5">
        <v>22678036892</v>
      </c>
      <c r="O71" s="5">
        <v>13396024158</v>
      </c>
    </row>
    <row r="72" spans="2:15" ht="15.5" x14ac:dyDescent="0.35">
      <c r="C72" t="s">
        <v>89</v>
      </c>
      <c r="D72" s="5">
        <v>-122965662854</v>
      </c>
      <c r="E72" s="5">
        <v>-3082220419</v>
      </c>
      <c r="F72" s="5">
        <v>8168776734</v>
      </c>
      <c r="G72" s="5">
        <v>-5778769841</v>
      </c>
      <c r="I72" s="5">
        <v>-123657876380</v>
      </c>
      <c r="J72" s="5">
        <v>-71567570708</v>
      </c>
      <c r="K72" s="5">
        <v>7783032248</v>
      </c>
      <c r="L72" s="5">
        <v>14401548408</v>
      </c>
      <c r="M72" s="5">
        <v>23709195859</v>
      </c>
      <c r="N72" s="5">
        <v>22357849014</v>
      </c>
      <c r="O72" s="5">
        <v>13225026534</v>
      </c>
    </row>
    <row r="73" spans="2:15" ht="15.5" x14ac:dyDescent="0.35">
      <c r="C73" t="s">
        <v>90</v>
      </c>
      <c r="D73" s="5">
        <v>-122965662854</v>
      </c>
      <c r="E73" s="5">
        <v>-3082220419</v>
      </c>
      <c r="F73" s="5">
        <v>8168776734</v>
      </c>
      <c r="G73" s="5">
        <v>-5778769841</v>
      </c>
      <c r="I73" s="5">
        <v>-123657876380</v>
      </c>
      <c r="J73" s="5">
        <v>-71567570708</v>
      </c>
      <c r="K73" s="5">
        <v>7783032248</v>
      </c>
      <c r="L73" s="5">
        <v>14401548408</v>
      </c>
      <c r="M73" s="5">
        <v>23709195859</v>
      </c>
      <c r="N73" s="5">
        <v>22357849014</v>
      </c>
      <c r="O73" s="5">
        <v>13225026534</v>
      </c>
    </row>
    <row r="75" spans="2:15" ht="15.5" x14ac:dyDescent="0.35">
      <c r="B75" t="s">
        <v>91</v>
      </c>
      <c r="C75" t="s">
        <v>92</v>
      </c>
    </row>
    <row r="76" spans="2:15" ht="15.5" x14ac:dyDescent="0.35">
      <c r="C76" t="s">
        <v>93</v>
      </c>
    </row>
    <row r="77" spans="2:15" ht="15.5" x14ac:dyDescent="0.35">
      <c r="C77" t="s">
        <v>19</v>
      </c>
      <c r="D77" s="5">
        <v>214554779</v>
      </c>
      <c r="E77" s="5">
        <v>5407305551</v>
      </c>
      <c r="F77" s="5">
        <v>2841373024</v>
      </c>
      <c r="G77" s="5">
        <v>1142476370</v>
      </c>
      <c r="I77" s="5">
        <v>214554779</v>
      </c>
      <c r="J77" s="5">
        <v>1186993777</v>
      </c>
      <c r="K77" s="5">
        <v>412472744</v>
      </c>
      <c r="L77" s="5">
        <v>19440928277</v>
      </c>
      <c r="M77" s="5">
        <v>24786883486</v>
      </c>
      <c r="N77" s="5">
        <v>9223075671</v>
      </c>
      <c r="O77" s="5">
        <v>53355197696</v>
      </c>
    </row>
    <row r="78" spans="2:15" ht="15.5" x14ac:dyDescent="0.35">
      <c r="C78" t="s">
        <v>401</v>
      </c>
      <c r="M78" s="5">
        <v>62456095533</v>
      </c>
      <c r="N78" s="5">
        <v>53225847156</v>
      </c>
      <c r="O78" s="5">
        <v>32800004686</v>
      </c>
    </row>
    <row r="79" spans="2:15" ht="15.5" x14ac:dyDescent="0.35">
      <c r="C79" t="s">
        <v>94</v>
      </c>
      <c r="D79" s="5">
        <v>3755432501</v>
      </c>
      <c r="E79" s="5">
        <v>19557151044</v>
      </c>
      <c r="F79" s="5">
        <v>15077841563</v>
      </c>
      <c r="G79" s="5">
        <v>17342148994</v>
      </c>
      <c r="I79" s="5">
        <v>3755432501</v>
      </c>
      <c r="J79" s="5">
        <v>1228012951</v>
      </c>
      <c r="K79" s="5">
        <v>125823931680</v>
      </c>
      <c r="L79" s="5">
        <v>160571037907</v>
      </c>
      <c r="M79" s="5">
        <v>99715171756</v>
      </c>
      <c r="N79" s="5">
        <v>107888693087</v>
      </c>
      <c r="O79" s="5">
        <v>89427049335</v>
      </c>
    </row>
    <row r="80" spans="2:15" ht="15.5" x14ac:dyDescent="0.35">
      <c r="C80" t="s">
        <v>282</v>
      </c>
      <c r="D80" s="5">
        <v>24281509263</v>
      </c>
      <c r="E80" s="5">
        <v>19823233918</v>
      </c>
      <c r="F80" s="5">
        <v>19018357270</v>
      </c>
      <c r="G80" s="5">
        <v>18991548240</v>
      </c>
      <c r="I80" s="5">
        <v>24281509263</v>
      </c>
      <c r="J80" s="5">
        <v>18936000000</v>
      </c>
      <c r="M80" s="5">
        <v>1000000000</v>
      </c>
    </row>
    <row r="81" spans="3:15" ht="15.5" x14ac:dyDescent="0.35">
      <c r="C81" t="s">
        <v>283</v>
      </c>
      <c r="D81" s="5">
        <v>29839341480</v>
      </c>
      <c r="E81" s="5">
        <v>36333891086</v>
      </c>
      <c r="F81" s="5">
        <v>34336885025</v>
      </c>
      <c r="G81" s="5">
        <v>34610026286</v>
      </c>
      <c r="I81" s="5">
        <v>29839341480</v>
      </c>
      <c r="J81" s="5">
        <v>28186889661</v>
      </c>
      <c r="K81" s="5">
        <v>18563914658</v>
      </c>
      <c r="L81" s="5">
        <v>31157620071</v>
      </c>
      <c r="M81" s="5">
        <v>4124337540</v>
      </c>
      <c r="N81" s="5">
        <v>3078940783</v>
      </c>
      <c r="O81" s="5">
        <v>4303434780</v>
      </c>
    </row>
    <row r="82" spans="3:15" ht="15.5" x14ac:dyDescent="0.35">
      <c r="C82" t="s">
        <v>284</v>
      </c>
      <c r="D82" s="5">
        <v>3755432501</v>
      </c>
      <c r="E82" s="5">
        <v>19557151044</v>
      </c>
      <c r="F82" s="5">
        <v>15077841563</v>
      </c>
      <c r="G82" s="5">
        <v>17342148994</v>
      </c>
      <c r="I82" s="5">
        <v>3755432501</v>
      </c>
      <c r="J82" s="5">
        <v>1228012951</v>
      </c>
      <c r="K82" s="5">
        <v>125823931680</v>
      </c>
      <c r="L82" s="5">
        <v>160571037907</v>
      </c>
      <c r="M82" s="5">
        <v>99715171756</v>
      </c>
      <c r="N82" s="5">
        <v>107888693087</v>
      </c>
      <c r="O82" s="5">
        <v>89427049335</v>
      </c>
    </row>
    <row r="83" spans="3:15" ht="15.5" x14ac:dyDescent="0.35">
      <c r="C83" t="s">
        <v>95</v>
      </c>
      <c r="K83" s="5">
        <v>7018313934</v>
      </c>
    </row>
    <row r="84" spans="3:15" ht="15.5" x14ac:dyDescent="0.35">
      <c r="C84" t="s">
        <v>285</v>
      </c>
      <c r="K84" s="5">
        <v>7018313934</v>
      </c>
    </row>
    <row r="85" spans="3:15" ht="15.5" x14ac:dyDescent="0.35">
      <c r="C85" t="s">
        <v>96</v>
      </c>
      <c r="D85" s="5">
        <v>17762003522</v>
      </c>
      <c r="E85" s="5">
        <v>73553622464</v>
      </c>
      <c r="F85" s="5">
        <v>77711712562</v>
      </c>
      <c r="G85" s="5">
        <v>81711216744</v>
      </c>
      <c r="I85" s="5">
        <v>17762003522</v>
      </c>
      <c r="J85" s="5">
        <v>166144550599</v>
      </c>
      <c r="K85" s="5">
        <v>163959691554</v>
      </c>
      <c r="L85" s="5">
        <v>134947815836</v>
      </c>
      <c r="M85" s="5">
        <v>152084873521</v>
      </c>
      <c r="N85" s="5">
        <v>113662858493</v>
      </c>
      <c r="O85" s="5">
        <v>146169320178</v>
      </c>
    </row>
    <row r="86" spans="3:15" ht="15.5" x14ac:dyDescent="0.35">
      <c r="C86" t="s">
        <v>77</v>
      </c>
      <c r="D86" s="5">
        <v>1852239849</v>
      </c>
      <c r="E86" s="5">
        <v>1852239849</v>
      </c>
      <c r="F86" s="5">
        <v>1852239849</v>
      </c>
      <c r="G86" s="5">
        <v>1852239849</v>
      </c>
      <c r="I86" s="5">
        <v>1852239849</v>
      </c>
      <c r="J86" s="5">
        <v>1852239849</v>
      </c>
      <c r="K86" s="5">
        <v>647915940</v>
      </c>
      <c r="L86" s="5">
        <v>-159539844</v>
      </c>
      <c r="M86" s="5">
        <v>-568838633</v>
      </c>
      <c r="N86" s="5">
        <v>-575628680</v>
      </c>
      <c r="O86" s="5">
        <v>-255440802</v>
      </c>
    </row>
    <row r="87" spans="3:15" ht="15.5" x14ac:dyDescent="0.35">
      <c r="C87" t="s">
        <v>98</v>
      </c>
      <c r="D87" s="5">
        <v>68876432426</v>
      </c>
      <c r="E87" s="5">
        <v>146268687682</v>
      </c>
      <c r="F87" s="5">
        <v>142377874060</v>
      </c>
      <c r="G87" s="5">
        <v>145643401260</v>
      </c>
      <c r="I87" s="5">
        <v>68876432426</v>
      </c>
      <c r="J87" s="5">
        <v>196811596760</v>
      </c>
      <c r="K87" s="5">
        <v>315396855513</v>
      </c>
      <c r="L87" s="5">
        <v>363759968791</v>
      </c>
      <c r="M87" s="5">
        <v>388621173509</v>
      </c>
      <c r="N87" s="5">
        <v>337788749259</v>
      </c>
      <c r="O87" s="5">
        <v>327786914919</v>
      </c>
    </row>
    <row r="88" spans="3:15" ht="15.5" x14ac:dyDescent="0.35">
      <c r="C88" t="s">
        <v>99</v>
      </c>
    </row>
    <row r="89" spans="3:15" ht="15.5" x14ac:dyDescent="0.35">
      <c r="C89" t="s">
        <v>287</v>
      </c>
      <c r="D89" s="5">
        <v>21145812773</v>
      </c>
      <c r="E89" s="5">
        <v>20617928192</v>
      </c>
      <c r="F89" s="5">
        <v>20617928192</v>
      </c>
      <c r="G89" s="5">
        <v>20617928192</v>
      </c>
      <c r="I89" s="5">
        <v>21145812773</v>
      </c>
      <c r="J89" s="5">
        <v>11433769779</v>
      </c>
      <c r="K89" s="5">
        <v>1261554335</v>
      </c>
      <c r="L89" s="5">
        <v>645219019</v>
      </c>
      <c r="M89" s="5">
        <v>629959787</v>
      </c>
      <c r="N89" s="5">
        <v>421072125</v>
      </c>
      <c r="O89" s="5">
        <v>205039986</v>
      </c>
    </row>
    <row r="90" spans="3:15" ht="15.5" x14ac:dyDescent="0.35">
      <c r="C90" t="s">
        <v>101</v>
      </c>
      <c r="D90" s="5">
        <v>151986967690</v>
      </c>
      <c r="E90" s="5">
        <v>152567324092</v>
      </c>
      <c r="F90" s="5">
        <v>152558624092</v>
      </c>
      <c r="G90" s="5">
        <v>152505312091</v>
      </c>
      <c r="I90" s="5">
        <v>151986967690</v>
      </c>
      <c r="J90" s="5">
        <v>152421862364</v>
      </c>
      <c r="K90" s="5">
        <v>92686491584</v>
      </c>
      <c r="L90" s="5">
        <v>94794831443</v>
      </c>
      <c r="M90" s="5">
        <v>95080477419</v>
      </c>
      <c r="N90" s="5">
        <v>93797206125</v>
      </c>
      <c r="O90" s="5">
        <v>22049972118</v>
      </c>
    </row>
    <row r="91" spans="3:15" ht="15.5" x14ac:dyDescent="0.35">
      <c r="C91" t="s">
        <v>103</v>
      </c>
      <c r="D91" s="5">
        <v>177118922312</v>
      </c>
      <c r="E91" s="5">
        <v>204637455411</v>
      </c>
      <c r="F91" s="5">
        <v>199719496114</v>
      </c>
      <c r="G91" s="5">
        <v>187253380681</v>
      </c>
      <c r="I91" s="5">
        <v>177118922312</v>
      </c>
      <c r="J91" s="5">
        <v>190581386933</v>
      </c>
      <c r="K91" s="5">
        <v>180095545518</v>
      </c>
      <c r="L91" s="5">
        <v>172245746374</v>
      </c>
      <c r="M91" s="5">
        <v>179335072206</v>
      </c>
      <c r="N91" s="5">
        <v>94509550834</v>
      </c>
      <c r="O91" s="5">
        <v>22830776687</v>
      </c>
    </row>
    <row r="92" spans="3:15" ht="15.5" x14ac:dyDescent="0.35">
      <c r="C92" t="s">
        <v>104</v>
      </c>
      <c r="D92" s="5">
        <v>245995354738</v>
      </c>
      <c r="E92" s="5">
        <v>350906143093</v>
      </c>
      <c r="F92" s="5">
        <v>342097370174</v>
      </c>
      <c r="G92" s="5">
        <v>332896781941</v>
      </c>
      <c r="I92" s="5">
        <v>245995354738</v>
      </c>
      <c r="J92" s="5">
        <v>387392983693</v>
      </c>
      <c r="K92" s="5">
        <v>495492401031</v>
      </c>
      <c r="L92" s="5">
        <v>536005715165</v>
      </c>
      <c r="M92" s="5">
        <v>567956245715</v>
      </c>
      <c r="N92" s="5">
        <v>432298300093</v>
      </c>
      <c r="O92" s="5">
        <v>350617691606</v>
      </c>
    </row>
    <row r="93" spans="3:15" ht="15.5" x14ac:dyDescent="0.35">
      <c r="C93" t="s">
        <v>105</v>
      </c>
    </row>
    <row r="94" spans="3:15" ht="15.5" x14ac:dyDescent="0.35">
      <c r="C94" t="s">
        <v>106</v>
      </c>
    </row>
    <row r="95" spans="3:15" ht="15.5" x14ac:dyDescent="0.35">
      <c r="C95" t="s">
        <v>107</v>
      </c>
      <c r="D95" s="5">
        <v>195952946231</v>
      </c>
      <c r="E95" s="5">
        <v>240733910387</v>
      </c>
      <c r="F95" s="5">
        <v>228842917049</v>
      </c>
      <c r="G95" s="5">
        <v>227811105550</v>
      </c>
      <c r="I95" s="5">
        <v>195952946231</v>
      </c>
      <c r="J95" s="5">
        <v>160516478275</v>
      </c>
      <c r="K95" s="5">
        <v>250385133077</v>
      </c>
      <c r="L95" s="5">
        <v>305269698880</v>
      </c>
      <c r="M95" s="5">
        <v>314911254451</v>
      </c>
      <c r="N95" s="5">
        <v>314929281639</v>
      </c>
      <c r="O95" s="5">
        <v>249841493614</v>
      </c>
    </row>
    <row r="96" spans="3:15" ht="15.5" x14ac:dyDescent="0.35">
      <c r="C96" t="s">
        <v>112</v>
      </c>
      <c r="D96" s="5">
        <v>92734346081</v>
      </c>
      <c r="E96" s="5">
        <v>91699514301</v>
      </c>
      <c r="F96" s="5">
        <v>151181897640</v>
      </c>
      <c r="G96" s="5">
        <v>91729514301</v>
      </c>
      <c r="I96" s="5">
        <v>92734346081</v>
      </c>
      <c r="J96" s="5">
        <v>88038955276</v>
      </c>
      <c r="K96" s="5">
        <v>148424774147</v>
      </c>
      <c r="L96" s="5">
        <v>159426412652</v>
      </c>
      <c r="M96" s="5">
        <v>265070070056</v>
      </c>
      <c r="N96" s="5">
        <v>243364737606</v>
      </c>
      <c r="O96" s="5">
        <v>203897882751</v>
      </c>
    </row>
    <row r="97" spans="3:15" ht="15.5" x14ac:dyDescent="0.35">
      <c r="C97" t="s">
        <v>108</v>
      </c>
    </row>
    <row r="98" spans="3:15" ht="15.5" x14ac:dyDescent="0.35">
      <c r="C98" t="s">
        <v>289</v>
      </c>
      <c r="D98" s="5">
        <v>32288414466</v>
      </c>
      <c r="E98" s="5">
        <v>36333891086</v>
      </c>
      <c r="F98" s="5">
        <v>34336885025</v>
      </c>
      <c r="G98" s="5">
        <v>34610026286</v>
      </c>
      <c r="I98" s="5">
        <v>32288414466</v>
      </c>
      <c r="J98" s="5">
        <v>28624230843</v>
      </c>
      <c r="K98" s="5">
        <v>85897098597</v>
      </c>
      <c r="L98" s="5">
        <v>136811549008</v>
      </c>
      <c r="M98" s="5">
        <v>35763654123</v>
      </c>
      <c r="N98" s="5">
        <v>60479652204</v>
      </c>
      <c r="O98" s="5">
        <v>34332008432</v>
      </c>
    </row>
    <row r="99" spans="3:15" ht="15.5" x14ac:dyDescent="0.35">
      <c r="C99" t="s">
        <v>111</v>
      </c>
      <c r="D99" s="5">
        <v>6902551522</v>
      </c>
      <c r="E99" s="5">
        <v>6557737690</v>
      </c>
      <c r="F99" s="5">
        <v>6629108192</v>
      </c>
      <c r="G99" s="5">
        <v>6629266392</v>
      </c>
      <c r="I99" s="5">
        <v>6902551522</v>
      </c>
      <c r="J99" s="5">
        <v>7099026461</v>
      </c>
      <c r="K99" s="5">
        <v>10763980863</v>
      </c>
      <c r="L99" s="5">
        <v>2181773373</v>
      </c>
      <c r="M99" s="5">
        <v>452353930</v>
      </c>
      <c r="N99" s="5">
        <v>783387544</v>
      </c>
      <c r="O99" s="5">
        <v>1002329107</v>
      </c>
    </row>
    <row r="100" spans="3:15" ht="15.5" x14ac:dyDescent="0.35">
      <c r="C100" t="s">
        <v>109</v>
      </c>
    </row>
    <row r="101" spans="3:15" ht="15.5" x14ac:dyDescent="0.35">
      <c r="C101" t="s">
        <v>290</v>
      </c>
      <c r="D101" s="5">
        <v>24281509263</v>
      </c>
      <c r="E101" s="5">
        <v>19823233918</v>
      </c>
      <c r="F101" s="5">
        <v>19018357270</v>
      </c>
      <c r="G101" s="5">
        <v>18991548240</v>
      </c>
      <c r="I101" s="5">
        <v>24281509263</v>
      </c>
      <c r="J101" s="5">
        <v>18936000000</v>
      </c>
      <c r="M101" s="5">
        <v>1000000000</v>
      </c>
    </row>
    <row r="102" spans="3:15" ht="15.5" x14ac:dyDescent="0.35">
      <c r="C102" t="s">
        <v>110</v>
      </c>
      <c r="D102" s="5">
        <v>16093082150</v>
      </c>
      <c r="E102" s="5">
        <v>3681470919</v>
      </c>
      <c r="F102" s="5">
        <v>3014745188</v>
      </c>
      <c r="G102" s="5">
        <v>3090292735</v>
      </c>
      <c r="I102" s="5">
        <v>16093082150</v>
      </c>
      <c r="J102" s="5">
        <v>5055099288</v>
      </c>
      <c r="K102" s="5">
        <v>3947957352</v>
      </c>
      <c r="L102" s="5">
        <v>4488357878</v>
      </c>
      <c r="M102" s="5">
        <v>4570865895</v>
      </c>
      <c r="N102" s="5">
        <v>4514151836</v>
      </c>
      <c r="O102" s="5">
        <v>2538039389</v>
      </c>
    </row>
    <row r="103" spans="3:15" ht="15.5" x14ac:dyDescent="0.35">
      <c r="C103" t="s">
        <v>113</v>
      </c>
    </row>
    <row r="104" spans="3:15" ht="15.5" x14ac:dyDescent="0.35">
      <c r="C104" t="s">
        <v>403</v>
      </c>
      <c r="D104" s="5">
        <v>62446621593</v>
      </c>
      <c r="I104" s="5">
        <v>62446621593</v>
      </c>
      <c r="J104" s="5">
        <v>61248418010</v>
      </c>
      <c r="K104" s="5">
        <v>5315190364</v>
      </c>
      <c r="L104" s="5">
        <v>7723964989</v>
      </c>
      <c r="M104" s="5">
        <v>7595873437</v>
      </c>
      <c r="N104" s="5">
        <v>10782323889</v>
      </c>
      <c r="O104" s="5">
        <v>16008631496</v>
      </c>
    </row>
    <row r="105" spans="3:15" ht="15.5" x14ac:dyDescent="0.35">
      <c r="C105" t="s">
        <v>342</v>
      </c>
      <c r="M105" s="5">
        <v>387367</v>
      </c>
      <c r="N105" s="5">
        <v>4800959</v>
      </c>
      <c r="O105" s="5">
        <v>26338834</v>
      </c>
    </row>
    <row r="106" spans="3:15" ht="15.5" x14ac:dyDescent="0.35">
      <c r="C106" t="s">
        <v>507</v>
      </c>
      <c r="J106" s="5">
        <v>3785336446</v>
      </c>
      <c r="K106" s="5">
        <v>5179455207</v>
      </c>
      <c r="L106" s="5">
        <v>1917030778</v>
      </c>
      <c r="M106" s="5">
        <v>3708876565</v>
      </c>
      <c r="N106" s="5">
        <v>401372971</v>
      </c>
      <c r="O106" s="5">
        <v>285238891</v>
      </c>
    </row>
    <row r="107" spans="3:15" ht="15.5" x14ac:dyDescent="0.35">
      <c r="C107" t="s">
        <v>115</v>
      </c>
      <c r="D107" s="5">
        <v>22347681026</v>
      </c>
      <c r="E107" s="5">
        <v>68061513907</v>
      </c>
      <c r="F107" s="5">
        <v>8673436568</v>
      </c>
      <c r="G107" s="5">
        <v>68212521676</v>
      </c>
      <c r="I107" s="5">
        <v>22347681026</v>
      </c>
      <c r="J107" s="5">
        <v>7890057972</v>
      </c>
      <c r="K107" s="5">
        <v>1351322118</v>
      </c>
      <c r="L107" s="5">
        <v>2361605969</v>
      </c>
      <c r="M107" s="5">
        <v>8054310447</v>
      </c>
      <c r="N107" s="5">
        <v>5787352449</v>
      </c>
      <c r="O107" s="5">
        <v>5675949944</v>
      </c>
    </row>
    <row r="108" spans="3:15" ht="15.5" x14ac:dyDescent="0.35">
      <c r="C108" t="s">
        <v>116</v>
      </c>
      <c r="D108" s="5">
        <v>63653565658</v>
      </c>
      <c r="E108" s="5">
        <v>1206944065</v>
      </c>
      <c r="F108" s="5">
        <v>1206944065</v>
      </c>
      <c r="G108" s="5">
        <v>1206944065</v>
      </c>
      <c r="I108" s="5">
        <v>63653565658</v>
      </c>
      <c r="J108" s="5">
        <v>66240698521</v>
      </c>
      <c r="K108" s="5">
        <v>12903890349</v>
      </c>
      <c r="L108" s="5">
        <v>12366575760</v>
      </c>
      <c r="M108" s="5">
        <v>49077099147</v>
      </c>
      <c r="N108" s="5">
        <v>13223196427</v>
      </c>
      <c r="O108" s="5">
        <v>17314394979</v>
      </c>
    </row>
    <row r="109" spans="3:15" ht="15.5" x14ac:dyDescent="0.35">
      <c r="C109" t="s">
        <v>117</v>
      </c>
      <c r="D109" s="5">
        <v>63653565658</v>
      </c>
      <c r="E109" s="5">
        <v>1206944065</v>
      </c>
      <c r="F109" s="5">
        <v>1206944065</v>
      </c>
      <c r="G109" s="5">
        <v>1206944065</v>
      </c>
      <c r="I109" s="5">
        <v>63653565658</v>
      </c>
      <c r="J109" s="5">
        <v>66240698521</v>
      </c>
      <c r="K109" s="5">
        <v>12903890349</v>
      </c>
      <c r="L109" s="5">
        <v>12366575760</v>
      </c>
      <c r="M109" s="5">
        <v>49077099147</v>
      </c>
      <c r="N109" s="5">
        <v>13223196427</v>
      </c>
      <c r="O109" s="5">
        <v>17314394979</v>
      </c>
    </row>
    <row r="110" spans="3:15" ht="15.5" x14ac:dyDescent="0.35">
      <c r="C110" t="s">
        <v>119</v>
      </c>
    </row>
    <row r="111" spans="3:15" ht="15.5" x14ac:dyDescent="0.35">
      <c r="C111" t="s">
        <v>120</v>
      </c>
      <c r="D111" s="5">
        <v>62446621593</v>
      </c>
      <c r="I111" s="5">
        <v>62446621593</v>
      </c>
      <c r="J111" s="5">
        <v>65033754456</v>
      </c>
      <c r="K111" s="5">
        <v>10494645571</v>
      </c>
      <c r="L111" s="5">
        <v>9640995767</v>
      </c>
      <c r="M111" s="5">
        <v>11305137369</v>
      </c>
      <c r="N111" s="5">
        <v>11188497819</v>
      </c>
      <c r="O111" s="5">
        <v>16320209221</v>
      </c>
    </row>
    <row r="112" spans="3:15" ht="15.5" x14ac:dyDescent="0.35">
      <c r="C112" t="s">
        <v>293</v>
      </c>
    </row>
    <row r="113" spans="2:15" ht="15.5" x14ac:dyDescent="0.35">
      <c r="C113" t="s">
        <v>937</v>
      </c>
      <c r="M113" s="5">
        <v>34998000000</v>
      </c>
    </row>
    <row r="114" spans="2:15" ht="15.5" x14ac:dyDescent="0.35">
      <c r="C114" t="s">
        <v>121</v>
      </c>
      <c r="D114" s="5">
        <v>259606511889</v>
      </c>
      <c r="E114" s="5">
        <v>241940854452</v>
      </c>
      <c r="F114" s="5">
        <v>230049861114</v>
      </c>
      <c r="G114" s="5">
        <v>229018049615</v>
      </c>
      <c r="I114" s="5">
        <v>259606511889</v>
      </c>
      <c r="J114" s="5">
        <v>226757176796</v>
      </c>
      <c r="K114" s="5">
        <v>263289023426</v>
      </c>
      <c r="L114" s="5">
        <v>317636274640</v>
      </c>
      <c r="M114" s="5">
        <v>363988353598</v>
      </c>
      <c r="N114" s="5">
        <v>328152478066</v>
      </c>
      <c r="O114" s="5">
        <v>267155888593</v>
      </c>
    </row>
    <row r="115" spans="2:15" ht="15.5" x14ac:dyDescent="0.35">
      <c r="C115" t="s">
        <v>122</v>
      </c>
    </row>
    <row r="116" spans="2:15" ht="15.5" x14ac:dyDescent="0.35">
      <c r="C116" t="s">
        <v>123</v>
      </c>
      <c r="D116" s="5">
        <v>101627000000</v>
      </c>
      <c r="E116" s="5">
        <v>101627000000</v>
      </c>
      <c r="F116" s="5">
        <v>101627000000</v>
      </c>
      <c r="G116" s="5">
        <v>101627000000</v>
      </c>
      <c r="I116" s="5">
        <v>101627000000</v>
      </c>
      <c r="J116" s="5">
        <v>101627000000</v>
      </c>
      <c r="K116" s="5">
        <v>101627000000</v>
      </c>
      <c r="L116" s="5">
        <v>101627000000</v>
      </c>
      <c r="M116" s="5">
        <v>101627000000</v>
      </c>
      <c r="N116" s="5">
        <v>81301400000</v>
      </c>
      <c r="O116" s="5">
        <v>45000000000</v>
      </c>
    </row>
    <row r="117" spans="2:15" ht="15.5" x14ac:dyDescent="0.35">
      <c r="C117" t="s">
        <v>124</v>
      </c>
      <c r="D117" s="5">
        <v>55787274231</v>
      </c>
      <c r="E117" s="5">
        <v>55787274231</v>
      </c>
      <c r="F117" s="5">
        <v>55787274231</v>
      </c>
      <c r="G117" s="5">
        <v>55787274231</v>
      </c>
      <c r="I117" s="5">
        <v>55787274231</v>
      </c>
      <c r="J117" s="5">
        <v>55787274231</v>
      </c>
      <c r="K117" s="5">
        <v>55787274231</v>
      </c>
      <c r="L117" s="5">
        <v>55787274231</v>
      </c>
      <c r="M117" s="5">
        <v>55787274231</v>
      </c>
    </row>
    <row r="118" spans="2:15" ht="15.5" x14ac:dyDescent="0.35">
      <c r="C118" t="s">
        <v>125</v>
      </c>
      <c r="D118" s="5">
        <v>-172902047959</v>
      </c>
      <c r="E118" s="5">
        <v>-50325603118</v>
      </c>
      <c r="F118" s="5">
        <v>-47243383749</v>
      </c>
      <c r="G118" s="5">
        <v>-55412161533</v>
      </c>
      <c r="I118" s="5">
        <v>-172902047959</v>
      </c>
      <c r="J118" s="5">
        <v>1349579798</v>
      </c>
      <c r="K118" s="5">
        <v>74121483182</v>
      </c>
      <c r="L118" s="5">
        <v>61089945208</v>
      </c>
      <c r="M118" s="5">
        <v>47097691889</v>
      </c>
      <c r="N118" s="5">
        <v>23395281607</v>
      </c>
      <c r="O118" s="5">
        <v>38717243815</v>
      </c>
    </row>
    <row r="119" spans="2:15" ht="15.5" x14ac:dyDescent="0.35">
      <c r="C119" t="s">
        <v>294</v>
      </c>
      <c r="D119" s="5">
        <v>10300000000</v>
      </c>
      <c r="E119" s="5">
        <v>10300000000</v>
      </c>
      <c r="F119" s="5">
        <v>10300000000</v>
      </c>
      <c r="G119" s="5">
        <v>10300000000</v>
      </c>
      <c r="I119" s="5">
        <v>10300000000</v>
      </c>
      <c r="J119" s="5">
        <v>10300000000</v>
      </c>
      <c r="K119" s="5">
        <v>10300000000</v>
      </c>
      <c r="L119" s="5">
        <v>10300000000</v>
      </c>
      <c r="M119" s="5">
        <v>5300000000</v>
      </c>
      <c r="N119" s="5">
        <v>300000000</v>
      </c>
    </row>
    <row r="120" spans="2:15" ht="15.5" x14ac:dyDescent="0.35">
      <c r="C120" t="s">
        <v>295</v>
      </c>
      <c r="D120" s="5">
        <v>-183202047959</v>
      </c>
      <c r="E120" s="5">
        <v>-60625603118</v>
      </c>
      <c r="F120" s="5">
        <v>-57543383749</v>
      </c>
      <c r="G120" s="5">
        <v>-65712161533</v>
      </c>
      <c r="I120" s="5">
        <v>-183202047959</v>
      </c>
      <c r="J120" s="5">
        <v>-8950420202</v>
      </c>
      <c r="K120" s="5">
        <v>63821483182</v>
      </c>
      <c r="L120" s="5">
        <v>50789945208</v>
      </c>
      <c r="M120" s="5">
        <v>41797691889</v>
      </c>
      <c r="N120" s="5">
        <v>23095281607</v>
      </c>
      <c r="O120" s="5">
        <v>38717243815</v>
      </c>
    </row>
    <row r="121" spans="2:15" ht="15.5" x14ac:dyDescent="0.35">
      <c r="C121" t="s">
        <v>296</v>
      </c>
      <c r="D121" s="5">
        <v>-172902047959</v>
      </c>
      <c r="E121" s="5">
        <v>-50325603118</v>
      </c>
      <c r="F121" s="5">
        <v>-47243383749</v>
      </c>
      <c r="G121" s="5">
        <v>-55412161533</v>
      </c>
      <c r="I121" s="5">
        <v>-172902047959</v>
      </c>
      <c r="J121" s="5">
        <v>1349579798</v>
      </c>
      <c r="K121" s="5">
        <v>74121483182</v>
      </c>
      <c r="L121" s="5">
        <v>61089945208</v>
      </c>
      <c r="M121" s="5">
        <v>47097691889</v>
      </c>
      <c r="N121" s="5">
        <v>23395281607</v>
      </c>
      <c r="O121" s="5">
        <v>38717243815</v>
      </c>
    </row>
    <row r="122" spans="2:15" ht="15.5" x14ac:dyDescent="0.35">
      <c r="C122" t="s">
        <v>297</v>
      </c>
      <c r="D122" s="5">
        <v>24376628</v>
      </c>
      <c r="E122" s="5">
        <v>24377679</v>
      </c>
      <c r="F122" s="5">
        <v>24378729</v>
      </c>
      <c r="G122" s="5">
        <v>24379779</v>
      </c>
      <c r="I122" s="5">
        <v>24376628</v>
      </c>
      <c r="J122" s="5">
        <v>19713019</v>
      </c>
      <c r="K122" s="5">
        <v>19704252</v>
      </c>
      <c r="L122" s="5">
        <v>24760930</v>
      </c>
      <c r="M122" s="5">
        <v>24764630</v>
      </c>
      <c r="N122" s="5">
        <v>24769100</v>
      </c>
    </row>
    <row r="123" spans="2:15" ht="15.5" x14ac:dyDescent="0.35">
      <c r="C123" t="s">
        <v>9</v>
      </c>
      <c r="D123" s="5">
        <v>-13611157251</v>
      </c>
      <c r="E123" s="5">
        <v>108965288641</v>
      </c>
      <c r="F123" s="5">
        <v>112047509060</v>
      </c>
      <c r="G123" s="5">
        <v>103878732326</v>
      </c>
      <c r="I123" s="5">
        <v>-13611157251</v>
      </c>
      <c r="J123" s="5">
        <v>160635806897</v>
      </c>
      <c r="K123" s="5">
        <v>232203377605</v>
      </c>
      <c r="L123" s="5">
        <v>218369440525</v>
      </c>
      <c r="M123" s="5">
        <v>203967892117</v>
      </c>
      <c r="N123" s="5">
        <v>104145822027</v>
      </c>
      <c r="O123" s="5">
        <v>83461803013</v>
      </c>
    </row>
    <row r="124" spans="2:15" ht="15.5" x14ac:dyDescent="0.35">
      <c r="C124" t="s">
        <v>126</v>
      </c>
      <c r="D124" s="5">
        <v>245995354638</v>
      </c>
      <c r="E124" s="5">
        <v>350906143093</v>
      </c>
      <c r="F124" s="5">
        <v>342097370174</v>
      </c>
      <c r="G124" s="5">
        <v>332896781941</v>
      </c>
      <c r="I124" s="5">
        <v>245995354638</v>
      </c>
      <c r="J124" s="5">
        <v>387392983693</v>
      </c>
      <c r="K124" s="5">
        <v>495492401031</v>
      </c>
      <c r="L124" s="5">
        <v>536005715165</v>
      </c>
      <c r="M124" s="5">
        <v>567956245715</v>
      </c>
      <c r="N124" s="5">
        <v>432298300093</v>
      </c>
      <c r="O124" s="5">
        <v>350617691606</v>
      </c>
    </row>
    <row r="125" spans="2:15" ht="15.5" x14ac:dyDescent="0.35">
      <c r="C125" t="s">
        <v>127</v>
      </c>
      <c r="D125" s="5">
        <v>2032540000</v>
      </c>
      <c r="E125" s="5">
        <v>2032540000</v>
      </c>
      <c r="F125" s="5">
        <v>2032540000</v>
      </c>
      <c r="G125" s="5">
        <v>2032540000</v>
      </c>
      <c r="I125" s="5">
        <v>2032540000</v>
      </c>
      <c r="J125" s="5">
        <v>2032540000</v>
      </c>
      <c r="K125" s="5">
        <v>2032540000</v>
      </c>
      <c r="L125" s="5">
        <v>2032540000</v>
      </c>
      <c r="M125" s="5">
        <v>1016270000</v>
      </c>
      <c r="N125" s="5">
        <v>813014000</v>
      </c>
      <c r="O125" s="5">
        <v>450000</v>
      </c>
    </row>
    <row r="127" spans="2:15" ht="15.5" x14ac:dyDescent="0.35">
      <c r="B127" t="s">
        <v>128</v>
      </c>
      <c r="C127" t="s">
        <v>129</v>
      </c>
      <c r="D127" s="5">
        <v>-23908318859</v>
      </c>
      <c r="E127" s="5">
        <v>1898451877</v>
      </c>
      <c r="F127" s="5">
        <v>1654701396</v>
      </c>
      <c r="G127" s="5">
        <v>933970879</v>
      </c>
      <c r="I127" s="5">
        <v>-19421194707</v>
      </c>
      <c r="J127" s="5">
        <v>-15866832249</v>
      </c>
      <c r="K127" s="5">
        <v>-32765382153</v>
      </c>
      <c r="L127" s="5">
        <v>80232352743</v>
      </c>
      <c r="M127" s="5">
        <v>-29898620061</v>
      </c>
      <c r="N127" s="5">
        <v>61278615330</v>
      </c>
      <c r="O127" s="5">
        <v>-16058112684</v>
      </c>
    </row>
    <row r="128" spans="2:15" ht="15.5" x14ac:dyDescent="0.35">
      <c r="C128" t="s">
        <v>298</v>
      </c>
      <c r="D128" s="5">
        <v>10217949689</v>
      </c>
      <c r="E128" s="5">
        <v>16305593596</v>
      </c>
      <c r="F128" s="5">
        <v>28842235658</v>
      </c>
      <c r="G128" s="5">
        <v>19990958292</v>
      </c>
      <c r="I128" s="5">
        <v>75356737235</v>
      </c>
      <c r="J128" s="5">
        <v>231049957606</v>
      </c>
      <c r="K128" s="5">
        <v>235005686755</v>
      </c>
      <c r="L128" s="5">
        <v>321913822164</v>
      </c>
      <c r="M128" s="5">
        <v>432878673366</v>
      </c>
      <c r="N128" s="5">
        <v>395471812553</v>
      </c>
      <c r="O128" s="5">
        <v>307325642418</v>
      </c>
    </row>
    <row r="129" spans="3:15" ht="15.5" x14ac:dyDescent="0.35">
      <c r="C129" t="s">
        <v>300</v>
      </c>
      <c r="D129" s="5">
        <v>29821068785</v>
      </c>
      <c r="E129" s="5">
        <v>-6487911231</v>
      </c>
      <c r="F129" s="5">
        <v>-8756753761</v>
      </c>
      <c r="G129" s="5">
        <v>-23338222077</v>
      </c>
      <c r="I129" s="5">
        <v>-8761818284</v>
      </c>
      <c r="J129" s="5">
        <v>-180286478205</v>
      </c>
      <c r="K129" s="5">
        <v>-211266037212</v>
      </c>
      <c r="L129" s="5">
        <v>-185760907636</v>
      </c>
      <c r="M129" s="5">
        <v>-381654846933</v>
      </c>
      <c r="N129" s="5">
        <v>-264753514286</v>
      </c>
      <c r="O129" s="5">
        <v>-295120244844</v>
      </c>
    </row>
    <row r="130" spans="3:15" ht="15.5" x14ac:dyDescent="0.35">
      <c r="C130" t="s">
        <v>1041</v>
      </c>
      <c r="D130" s="5">
        <v>15457789028</v>
      </c>
      <c r="E130" s="5">
        <v>-7990061613</v>
      </c>
      <c r="F130" s="5">
        <v>-16849202171</v>
      </c>
      <c r="G130" s="5">
        <v>7241314011</v>
      </c>
      <c r="I130" s="5">
        <v>-2140160745</v>
      </c>
      <c r="J130" s="5">
        <v>-42837860905</v>
      </c>
      <c r="K130" s="5">
        <v>-33743916735</v>
      </c>
      <c r="L130" s="5">
        <v>-29263183402</v>
      </c>
      <c r="M130" s="5">
        <v>-57819289540</v>
      </c>
      <c r="N130" s="5">
        <v>-46979898644</v>
      </c>
      <c r="O130" s="5">
        <v>-14492031102</v>
      </c>
    </row>
    <row r="131" spans="3:15" ht="15.5" x14ac:dyDescent="0.35">
      <c r="C131" t="s">
        <v>556</v>
      </c>
      <c r="D131" s="5">
        <v>11435859238</v>
      </c>
      <c r="E131" s="5">
        <v>-273460981</v>
      </c>
      <c r="F131" s="5">
        <v>-1286396706</v>
      </c>
      <c r="G131" s="5">
        <v>-2172845767</v>
      </c>
      <c r="I131" s="5">
        <v>7703155784</v>
      </c>
      <c r="J131" s="5">
        <v>-456561932</v>
      </c>
      <c r="K131" s="5">
        <v>-9116708460</v>
      </c>
      <c r="L131" s="5">
        <v>-4756769000</v>
      </c>
      <c r="M131" s="5">
        <v>-6905754960</v>
      </c>
      <c r="N131" s="5">
        <v>-5818077852</v>
      </c>
      <c r="O131" s="5">
        <v>-2178885544</v>
      </c>
    </row>
    <row r="132" spans="3:15" ht="15.5" x14ac:dyDescent="0.35">
      <c r="C132" t="s">
        <v>1042</v>
      </c>
      <c r="D132" s="5">
        <v>-18167333162</v>
      </c>
      <c r="F132" s="5">
        <v>-119692673</v>
      </c>
      <c r="G132" s="5">
        <v>-605104735</v>
      </c>
      <c r="I132" s="5">
        <v>-18892130570</v>
      </c>
      <c r="J132" s="5">
        <v>-14729320932</v>
      </c>
      <c r="K132" s="5">
        <v>-16369854254</v>
      </c>
      <c r="L132" s="5">
        <v>-21900609383</v>
      </c>
      <c r="M132" s="5">
        <v>-17525978871</v>
      </c>
      <c r="N132" s="5">
        <v>-17722046048</v>
      </c>
      <c r="O132" s="5">
        <v>-13539971508</v>
      </c>
    </row>
    <row r="133" spans="3:15" ht="15.5" x14ac:dyDescent="0.35">
      <c r="C133" t="s">
        <v>669</v>
      </c>
      <c r="D133" s="5">
        <v>-72673652437</v>
      </c>
      <c r="E133" s="5">
        <v>344292106</v>
      </c>
      <c r="F133" s="5">
        <v>-175488951</v>
      </c>
      <c r="G133" s="5">
        <v>-182128845</v>
      </c>
      <c r="I133" s="5">
        <v>-72686978127</v>
      </c>
      <c r="J133" s="5">
        <v>-8641447861</v>
      </c>
    </row>
    <row r="134" spans="3:15" ht="15.5" x14ac:dyDescent="0.35">
      <c r="C134" t="s">
        <v>555</v>
      </c>
      <c r="J134" s="5">
        <v>34879980</v>
      </c>
      <c r="K134" s="5">
        <v>2725447753</v>
      </c>
      <c r="M134" s="5">
        <v>1128576877</v>
      </c>
      <c r="N134" s="5">
        <v>1080339607</v>
      </c>
      <c r="O134" s="5">
        <v>1947377896</v>
      </c>
    </row>
    <row r="135" spans="3:15" ht="15.5" x14ac:dyDescent="0.35">
      <c r="C135" t="s">
        <v>152</v>
      </c>
      <c r="D135" s="5">
        <v>26572489991</v>
      </c>
      <c r="E135" s="5">
        <v>676180648</v>
      </c>
      <c r="F135" s="5">
        <v>-550506739</v>
      </c>
      <c r="G135" s="5">
        <v>-404424559</v>
      </c>
      <c r="I135" s="5">
        <v>26293739341</v>
      </c>
      <c r="J135" s="5">
        <v>16763456119</v>
      </c>
      <c r="K135" s="5">
        <v>-14023960986</v>
      </c>
      <c r="L135" s="5">
        <v>-147998503484</v>
      </c>
      <c r="M135" s="5">
        <v>140191414693</v>
      </c>
      <c r="N135" s="5">
        <v>-4051763632</v>
      </c>
      <c r="O135" s="5">
        <v>68822548384</v>
      </c>
    </row>
    <row r="136" spans="3:15" ht="15.5" x14ac:dyDescent="0.35">
      <c r="C136" t="s">
        <v>142</v>
      </c>
      <c r="D136" s="5">
        <v>-7856921904</v>
      </c>
      <c r="E136" s="5">
        <v>-8700000</v>
      </c>
      <c r="F136" s="5">
        <v>104088000</v>
      </c>
      <c r="G136" s="5">
        <v>-83449728</v>
      </c>
      <c r="I136" s="5">
        <v>-7844983632</v>
      </c>
      <c r="J136" s="5">
        <v>-122694057</v>
      </c>
      <c r="K136" s="5">
        <v>27761274973</v>
      </c>
      <c r="L136" s="5">
        <v>62420195532</v>
      </c>
      <c r="M136" s="5">
        <v>-94728986817</v>
      </c>
      <c r="N136" s="5">
        <v>-101358973723</v>
      </c>
      <c r="O136" s="5">
        <v>-15908439689</v>
      </c>
    </row>
    <row r="137" spans="3:15" ht="15.5" x14ac:dyDescent="0.35">
      <c r="C137" t="s">
        <v>311</v>
      </c>
      <c r="N137" s="5">
        <v>-222230000</v>
      </c>
    </row>
    <row r="138" spans="3:15" ht="15.5" x14ac:dyDescent="0.35">
      <c r="C138" t="s">
        <v>1043</v>
      </c>
      <c r="L138" s="5">
        <v>62456095533</v>
      </c>
      <c r="M138" s="5">
        <v>-7083367551</v>
      </c>
      <c r="N138" s="5">
        <v>-20252242470</v>
      </c>
    </row>
    <row r="139" spans="3:15" ht="15.5" x14ac:dyDescent="0.35">
      <c r="C139" t="s">
        <v>1044</v>
      </c>
      <c r="D139" s="5">
        <v>82737713</v>
      </c>
      <c r="I139" s="5">
        <v>82737713</v>
      </c>
      <c r="J139" s="5">
        <v>3600000</v>
      </c>
    </row>
    <row r="140" spans="3:15" ht="15.5" x14ac:dyDescent="0.35">
      <c r="C140" t="s">
        <v>151</v>
      </c>
      <c r="D140" s="5">
        <v>-10405659617</v>
      </c>
      <c r="E140" s="5">
        <v>-8700000</v>
      </c>
      <c r="F140" s="5">
        <v>104088000</v>
      </c>
      <c r="G140" s="5">
        <v>-83449728</v>
      </c>
      <c r="I140" s="5">
        <v>-10393721345</v>
      </c>
      <c r="J140" s="5">
        <v>-126294057</v>
      </c>
      <c r="K140" s="5">
        <v>-5032145206</v>
      </c>
      <c r="L140" s="5">
        <v>-6854839089</v>
      </c>
      <c r="M140" s="5">
        <v>-7982841125</v>
      </c>
      <c r="N140" s="5">
        <v>-76922644394</v>
      </c>
      <c r="O140" s="5">
        <v>-15908439689</v>
      </c>
    </row>
    <row r="141" spans="3:15" ht="15.5" x14ac:dyDescent="0.35">
      <c r="C141" t="s">
        <v>309</v>
      </c>
      <c r="K141" s="5">
        <v>-2323489753</v>
      </c>
      <c r="L141" s="5">
        <v>6818939088</v>
      </c>
      <c r="M141" s="5">
        <v>-82624635000</v>
      </c>
    </row>
    <row r="142" spans="3:15" ht="15.5" x14ac:dyDescent="0.35">
      <c r="C142" t="s">
        <v>1045</v>
      </c>
      <c r="D142" s="5">
        <v>2466000000</v>
      </c>
      <c r="I142" s="5">
        <v>2466000000</v>
      </c>
      <c r="M142" s="5">
        <v>-1000000000</v>
      </c>
    </row>
    <row r="143" spans="3:15" ht="15.5" x14ac:dyDescent="0.35">
      <c r="C143" t="s">
        <v>1046</v>
      </c>
      <c r="K143" s="5">
        <v>35116909932</v>
      </c>
    </row>
    <row r="144" spans="3:15" ht="15.5" x14ac:dyDescent="0.35">
      <c r="C144" t="s">
        <v>736</v>
      </c>
      <c r="M144" s="5">
        <v>3961856859</v>
      </c>
      <c r="N144" s="5">
        <v>-3961856859</v>
      </c>
    </row>
    <row r="145" spans="3:15" ht="15.5" x14ac:dyDescent="0.35">
      <c r="C145" t="s">
        <v>153</v>
      </c>
      <c r="D145" s="5">
        <v>26572489991</v>
      </c>
      <c r="E145" s="5">
        <v>676180648</v>
      </c>
      <c r="F145" s="5">
        <v>-550506739</v>
      </c>
      <c r="G145" s="5">
        <v>-404424559</v>
      </c>
      <c r="I145" s="5">
        <v>26293739341</v>
      </c>
      <c r="J145" s="5">
        <v>16763456119</v>
      </c>
      <c r="K145" s="5">
        <v>-14023960986</v>
      </c>
      <c r="L145" s="5">
        <v>-147998503484</v>
      </c>
      <c r="M145" s="5">
        <v>140191414693</v>
      </c>
      <c r="N145" s="5">
        <v>-4051763632</v>
      </c>
      <c r="O145" s="5">
        <v>68822548384</v>
      </c>
    </row>
    <row r="146" spans="3:15" ht="15.5" x14ac:dyDescent="0.35">
      <c r="C146" t="s">
        <v>1018</v>
      </c>
      <c r="K146" s="5">
        <v>-2866075801</v>
      </c>
      <c r="M146" s="5">
        <v>-3387025769</v>
      </c>
      <c r="N146" s="5">
        <v>-1802500000</v>
      </c>
    </row>
    <row r="147" spans="3:15" ht="15.5" x14ac:dyDescent="0.35">
      <c r="C147" t="s">
        <v>315</v>
      </c>
      <c r="N147" s="5">
        <v>-11400000000</v>
      </c>
    </row>
    <row r="148" spans="3:15" ht="15.5" x14ac:dyDescent="0.35">
      <c r="C148" t="s">
        <v>691</v>
      </c>
      <c r="M148" s="5">
        <v>-40000000</v>
      </c>
      <c r="N148" s="5">
        <v>-34195102858</v>
      </c>
    </row>
    <row r="149" spans="3:15" ht="15.5" x14ac:dyDescent="0.35">
      <c r="C149" t="s">
        <v>765</v>
      </c>
      <c r="M149" s="5">
        <v>2287602858</v>
      </c>
    </row>
    <row r="150" spans="3:15" ht="15.5" x14ac:dyDescent="0.35">
      <c r="C150" t="s">
        <v>704</v>
      </c>
      <c r="D150" s="5">
        <v>8804869499</v>
      </c>
      <c r="E150" s="5">
        <v>770486648</v>
      </c>
      <c r="F150" s="5">
        <v>26809030</v>
      </c>
      <c r="G150" s="5">
        <v>125693168</v>
      </c>
      <c r="I150" s="5">
        <v>9727858345</v>
      </c>
      <c r="J150" s="5">
        <v>18936000000</v>
      </c>
      <c r="M150" s="5">
        <v>1000000000</v>
      </c>
    </row>
    <row r="151" spans="3:15" ht="15.5" x14ac:dyDescent="0.35">
      <c r="C151" t="s">
        <v>310</v>
      </c>
    </row>
    <row r="152" spans="3:15" ht="15.5" x14ac:dyDescent="0.35">
      <c r="C152" t="s">
        <v>161</v>
      </c>
      <c r="M152" s="5">
        <v>2800000000</v>
      </c>
    </row>
    <row r="153" spans="3:15" ht="15.5" x14ac:dyDescent="0.35">
      <c r="C153" t="s">
        <v>314</v>
      </c>
      <c r="F153" s="5">
        <v>530117727</v>
      </c>
      <c r="G153" s="5">
        <v>-530117727</v>
      </c>
      <c r="K153" s="5">
        <v>-2699641193</v>
      </c>
      <c r="L153" s="5">
        <v>-5608232337</v>
      </c>
      <c r="M153" s="5">
        <v>-5092800003</v>
      </c>
      <c r="N153" s="5">
        <v>-5240000000</v>
      </c>
      <c r="O153" s="5">
        <v>-6092400000</v>
      </c>
    </row>
    <row r="154" spans="3:15" ht="15.5" x14ac:dyDescent="0.35">
      <c r="C154" t="s">
        <v>465</v>
      </c>
      <c r="D154" s="5">
        <v>-74174800</v>
      </c>
      <c r="E154" s="5">
        <v>-548879000</v>
      </c>
      <c r="I154" s="5">
        <v>-623053800</v>
      </c>
      <c r="J154" s="5">
        <v>-1456272776</v>
      </c>
      <c r="L154" s="5">
        <v>-1748613743</v>
      </c>
      <c r="M154" s="5">
        <v>-39841646</v>
      </c>
      <c r="N154" s="5">
        <v>-305707169</v>
      </c>
      <c r="O154" s="5">
        <v>-241186305</v>
      </c>
    </row>
    <row r="155" spans="3:15" ht="15.5" x14ac:dyDescent="0.35">
      <c r="C155" t="s">
        <v>1047</v>
      </c>
      <c r="E155" s="5">
        <v>542573000</v>
      </c>
      <c r="F155" s="5">
        <v>-542573000</v>
      </c>
      <c r="J155" s="5">
        <v>-116959187</v>
      </c>
      <c r="K155" s="5">
        <v>2543394513</v>
      </c>
      <c r="M155" s="5">
        <v>5044550000</v>
      </c>
    </row>
    <row r="156" spans="3:15" ht="15.5" x14ac:dyDescent="0.35">
      <c r="C156" t="s">
        <v>563</v>
      </c>
      <c r="M156" s="5">
        <v>-386803197</v>
      </c>
      <c r="N156" s="5">
        <v>-276708460</v>
      </c>
      <c r="O156" s="5">
        <v>-123173712</v>
      </c>
    </row>
    <row r="157" spans="3:15" ht="15.5" x14ac:dyDescent="0.35">
      <c r="C157" t="s">
        <v>1048</v>
      </c>
      <c r="M157" s="5">
        <v>34998000000</v>
      </c>
    </row>
    <row r="158" spans="3:15" ht="15.5" x14ac:dyDescent="0.35">
      <c r="C158" t="s">
        <v>1049</v>
      </c>
      <c r="L158" s="5">
        <v>-34998000000</v>
      </c>
    </row>
    <row r="159" spans="3:15" ht="15.5" x14ac:dyDescent="0.35">
      <c r="C159" t="s">
        <v>1050</v>
      </c>
    </row>
    <row r="160" spans="3:15" ht="15.5" x14ac:dyDescent="0.35">
      <c r="C160" t="s">
        <v>749</v>
      </c>
      <c r="M160" s="5">
        <v>81302400000</v>
      </c>
      <c r="N160" s="5">
        <v>9701400000</v>
      </c>
      <c r="O160" s="5">
        <v>25000000000</v>
      </c>
    </row>
    <row r="161" spans="2:15" ht="15.5" x14ac:dyDescent="0.35">
      <c r="C161" t="s">
        <v>281</v>
      </c>
    </row>
    <row r="162" spans="2:15" ht="15.5" x14ac:dyDescent="0.35">
      <c r="C162" t="s">
        <v>165</v>
      </c>
      <c r="D162" s="5">
        <v>-5192750772</v>
      </c>
      <c r="E162" s="5">
        <v>2565932525</v>
      </c>
      <c r="F162" s="5">
        <v>1698896657</v>
      </c>
      <c r="G162" s="5">
        <v>-44517408</v>
      </c>
      <c r="I162" s="5">
        <v>-972438998</v>
      </c>
      <c r="J162" s="5">
        <v>773929813</v>
      </c>
      <c r="K162" s="5">
        <v>-19028455533</v>
      </c>
      <c r="L162" s="5">
        <v>-5345955209</v>
      </c>
      <c r="M162" s="5">
        <v>15563807815</v>
      </c>
      <c r="N162" s="5">
        <v>-44132122025</v>
      </c>
      <c r="O162" s="5">
        <v>36855996011</v>
      </c>
    </row>
    <row r="163" spans="2:15" ht="15.5" x14ac:dyDescent="0.35">
      <c r="C163" t="s">
        <v>166</v>
      </c>
      <c r="G163" s="5">
        <v>1186993777</v>
      </c>
      <c r="I163" s="5">
        <v>1186993777</v>
      </c>
      <c r="J163" s="5">
        <v>412472744</v>
      </c>
      <c r="K163" s="5">
        <v>19440928277</v>
      </c>
      <c r="L163" s="5">
        <v>24786883486</v>
      </c>
      <c r="M163" s="5">
        <v>9223075671</v>
      </c>
      <c r="N163" s="5">
        <v>53355197696</v>
      </c>
      <c r="O163" s="5">
        <v>16499201685</v>
      </c>
    </row>
    <row r="164" spans="2:15" ht="15.5" x14ac:dyDescent="0.35">
      <c r="C164" t="s">
        <v>168</v>
      </c>
      <c r="D164" s="5">
        <v>-5192750772</v>
      </c>
      <c r="E164" s="5">
        <v>2565932525</v>
      </c>
      <c r="F164" s="5">
        <v>1698896657</v>
      </c>
      <c r="G164" s="5">
        <v>1142476369</v>
      </c>
      <c r="I164" s="5">
        <v>214554779</v>
      </c>
      <c r="J164" s="5">
        <v>1186402557</v>
      </c>
      <c r="K164" s="5">
        <v>412472744</v>
      </c>
      <c r="L164" s="5">
        <v>19440928277</v>
      </c>
      <c r="M164" s="5">
        <v>24786883486</v>
      </c>
      <c r="N164" s="5">
        <v>9223075671</v>
      </c>
      <c r="O164" s="5">
        <v>53355197696</v>
      </c>
    </row>
    <row r="166" spans="2:15" ht="15.5" x14ac:dyDescent="0.35">
      <c r="B166" t="s">
        <v>169</v>
      </c>
      <c r="C166" t="s">
        <v>11</v>
      </c>
      <c r="D166" s="6">
        <v>2029999999.9999998</v>
      </c>
      <c r="E166" s="6">
        <v>2029999999.9999998</v>
      </c>
      <c r="F166" s="6">
        <v>2029999999.9999998</v>
      </c>
      <c r="G166" s="6">
        <v>2029999999.9999998</v>
      </c>
      <c r="I166" s="6">
        <v>2029999999.9999998</v>
      </c>
      <c r="J166" s="6">
        <v>2029999999.9999998</v>
      </c>
      <c r="K166" s="6">
        <v>2029999999.9999998</v>
      </c>
      <c r="L166" s="6">
        <v>2029999999.9999998</v>
      </c>
      <c r="M166" s="5">
        <v>1020000000</v>
      </c>
      <c r="N166" s="5">
        <v>810000000</v>
      </c>
      <c r="O166" s="5">
        <v>0</v>
      </c>
    </row>
    <row r="167" spans="2:15" ht="15.5" x14ac:dyDescent="0.35">
      <c r="C167" t="s">
        <v>170</v>
      </c>
      <c r="D167" s="6">
        <v>-60.5</v>
      </c>
      <c r="E167" s="6">
        <v>-1.52</v>
      </c>
      <c r="F167" s="6">
        <v>4.0199999999999996</v>
      </c>
      <c r="G167" s="6">
        <v>-2.84</v>
      </c>
    </row>
    <row r="168" spans="2:15" ht="15.5" x14ac:dyDescent="0.35">
      <c r="C168" t="s">
        <v>171</v>
      </c>
      <c r="D168" s="6">
        <v>-0.86</v>
      </c>
      <c r="E168" s="6">
        <v>-34.21</v>
      </c>
      <c r="F168" s="6">
        <v>15.67</v>
      </c>
      <c r="G168" s="6">
        <v>-31.34</v>
      </c>
    </row>
    <row r="169" spans="2:15" ht="15.5" x14ac:dyDescent="0.35">
      <c r="C169" t="s">
        <v>59</v>
      </c>
      <c r="D169" s="6">
        <v>12.83</v>
      </c>
      <c r="E169" s="6">
        <v>8.67</v>
      </c>
      <c r="F169" s="6">
        <v>5.09</v>
      </c>
      <c r="G169" s="6">
        <v>4.93</v>
      </c>
    </row>
    <row r="170" spans="2:15" ht="15.5" x14ac:dyDescent="0.35">
      <c r="C170" t="s">
        <v>172</v>
      </c>
    </row>
    <row r="171" spans="2:15" ht="15.5" x14ac:dyDescent="0.35">
      <c r="C171" t="s">
        <v>173</v>
      </c>
      <c r="D171" s="6">
        <v>-0.49990000000000001</v>
      </c>
      <c r="E171" s="6">
        <v>-8.8000000000000005E-3</v>
      </c>
      <c r="F171" s="6">
        <v>2.3900000000000001E-2</v>
      </c>
      <c r="G171" s="6">
        <v>-1.7399999999999999E-2</v>
      </c>
    </row>
    <row r="172" spans="2:15" ht="15.5" x14ac:dyDescent="0.35">
      <c r="C172" t="s">
        <v>174</v>
      </c>
      <c r="D172" s="6">
        <v>9.0179999999999989</v>
      </c>
      <c r="E172" s="6">
        <v>-2.8300000000000002E-2</v>
      </c>
      <c r="F172" s="6">
        <v>7.2900000000000006E-2</v>
      </c>
      <c r="G172" s="6">
        <v>-5.5599999999999997E-2</v>
      </c>
    </row>
    <row r="173" spans="2:15" ht="15.5" x14ac:dyDescent="0.35">
      <c r="C173" t="s">
        <v>175</v>
      </c>
      <c r="D173" s="6">
        <v>-0.42180000000000001</v>
      </c>
      <c r="E173" s="6">
        <v>-3.0699999999999998E-2</v>
      </c>
      <c r="F173" s="6">
        <v>7.7499999999999999E-2</v>
      </c>
      <c r="G173" s="6">
        <v>-3.2400000000000005E-2</v>
      </c>
    </row>
    <row r="174" spans="2:15" ht="15.5" x14ac:dyDescent="0.35">
      <c r="C174" t="s">
        <v>176</v>
      </c>
      <c r="D174" s="6">
        <v>-1.86</v>
      </c>
      <c r="F174" s="6">
        <v>70.709999999999994</v>
      </c>
      <c r="G174" s="6">
        <v>-8.89</v>
      </c>
    </row>
    <row r="175" spans="2:15" ht="15.5" x14ac:dyDescent="0.35">
      <c r="C175" t="s">
        <v>177</v>
      </c>
      <c r="D175" s="6">
        <v>-7.75</v>
      </c>
      <c r="E175" s="6">
        <v>0.97</v>
      </c>
      <c r="F175" s="6">
        <v>1.1399999999999999</v>
      </c>
      <c r="G175" s="6">
        <v>1.74</v>
      </c>
    </row>
    <row r="176" spans="2:15" ht="15.5" x14ac:dyDescent="0.35">
      <c r="C176" t="s">
        <v>178</v>
      </c>
      <c r="D176" s="6">
        <v>-6.71</v>
      </c>
      <c r="E176" s="6">
        <v>53.6</v>
      </c>
      <c r="F176" s="6">
        <v>55.11</v>
      </c>
      <c r="G176" s="6">
        <v>51.1</v>
      </c>
    </row>
    <row r="177" spans="3:15" ht="15.5" x14ac:dyDescent="0.35">
      <c r="C177" t="s">
        <v>179</v>
      </c>
      <c r="D177" s="6">
        <v>-7.75</v>
      </c>
      <c r="E177" s="6">
        <v>0.97</v>
      </c>
      <c r="F177" s="6">
        <v>1.1399999999999999</v>
      </c>
      <c r="G177" s="6">
        <v>1.74</v>
      </c>
    </row>
    <row r="178" spans="3:15" ht="15.5" x14ac:dyDescent="0.35">
      <c r="C178" t="s">
        <v>180</v>
      </c>
      <c r="D178" s="6">
        <v>-6.71</v>
      </c>
      <c r="E178" s="6">
        <v>53.6</v>
      </c>
      <c r="F178" s="6">
        <v>55.11</v>
      </c>
      <c r="G178" s="6">
        <v>51.1</v>
      </c>
    </row>
    <row r="179" spans="3:15" ht="15.5" x14ac:dyDescent="0.35">
      <c r="C179" t="s">
        <v>181</v>
      </c>
      <c r="D179" s="5">
        <v>115000000000</v>
      </c>
      <c r="E179" s="5">
        <v>160000000000</v>
      </c>
      <c r="F179" s="5">
        <v>160000000000</v>
      </c>
      <c r="G179" s="5">
        <v>160000000000</v>
      </c>
    </row>
    <row r="180" spans="3:15" ht="15.5" x14ac:dyDescent="0.35">
      <c r="C180" t="s">
        <v>182</v>
      </c>
      <c r="D180" s="5">
        <v>62000000000</v>
      </c>
    </row>
    <row r="181" spans="3:15" ht="15.5" x14ac:dyDescent="0.35">
      <c r="C181" t="s">
        <v>183</v>
      </c>
      <c r="D181" s="5">
        <v>-14000000000</v>
      </c>
      <c r="E181" s="5">
        <v>109000000000</v>
      </c>
      <c r="F181" s="5">
        <v>112000000000</v>
      </c>
      <c r="G181" s="5">
        <v>104000000000</v>
      </c>
    </row>
    <row r="182" spans="3:15" ht="15.5" x14ac:dyDescent="0.35">
      <c r="C182" t="s">
        <v>23</v>
      </c>
      <c r="D182" s="5">
        <v>178000000000</v>
      </c>
      <c r="E182" s="5">
        <v>160000000000</v>
      </c>
      <c r="F182" s="5">
        <v>160000000000</v>
      </c>
      <c r="G182" s="5">
        <v>160000000000</v>
      </c>
    </row>
    <row r="183" spans="3:15" ht="15.5" x14ac:dyDescent="0.35">
      <c r="C183" t="s">
        <v>20</v>
      </c>
      <c r="D183" s="5">
        <v>177000000000</v>
      </c>
      <c r="E183" s="5">
        <v>154000000000</v>
      </c>
      <c r="F183" s="5">
        <v>157000000000</v>
      </c>
      <c r="G183" s="5">
        <v>159000000000</v>
      </c>
    </row>
    <row r="184" spans="3:15" ht="15.5" x14ac:dyDescent="0.35">
      <c r="C184" t="s">
        <v>184</v>
      </c>
      <c r="D184" s="5">
        <v>-127000000000</v>
      </c>
      <c r="E184" s="5">
        <v>-94000000000</v>
      </c>
      <c r="F184" s="5">
        <v>-86000000000</v>
      </c>
      <c r="G184" s="5">
        <v>-82000000000</v>
      </c>
    </row>
    <row r="185" spans="3:15" ht="15.5" x14ac:dyDescent="0.35">
      <c r="C185" t="s">
        <v>185</v>
      </c>
      <c r="D185" s="5">
        <v>-24000000000</v>
      </c>
      <c r="E185" s="5">
        <v>2000000000</v>
      </c>
      <c r="F185" s="5">
        <v>2000000000</v>
      </c>
      <c r="G185" s="5">
        <v>1000000000</v>
      </c>
    </row>
    <row r="186" spans="3:15" ht="15.5" x14ac:dyDescent="0.35">
      <c r="C186" t="s">
        <v>186</v>
      </c>
      <c r="D186" s="5">
        <v>-10000000000</v>
      </c>
      <c r="E186" s="5">
        <v>0</v>
      </c>
      <c r="F186" s="5">
        <v>0</v>
      </c>
      <c r="G186" s="5">
        <v>0</v>
      </c>
    </row>
    <row r="187" spans="3:15" ht="15.5" x14ac:dyDescent="0.35">
      <c r="C187" t="s">
        <v>12</v>
      </c>
      <c r="D187" s="5">
        <v>-34000000000</v>
      </c>
      <c r="E187" s="5">
        <v>2000000000</v>
      </c>
      <c r="F187" s="5">
        <v>2000000000</v>
      </c>
      <c r="G187" s="5">
        <v>1000000000</v>
      </c>
    </row>
    <row r="188" spans="3:15" ht="15.5" x14ac:dyDescent="0.35">
      <c r="C188" t="s">
        <v>15</v>
      </c>
      <c r="D188" s="6">
        <v>-16.88</v>
      </c>
      <c r="E188" s="6">
        <v>0.93</v>
      </c>
      <c r="F188" s="6">
        <v>0.87</v>
      </c>
      <c r="G188" s="6">
        <v>0.42</v>
      </c>
    </row>
    <row r="189" spans="3:15" ht="15.5" x14ac:dyDescent="0.35">
      <c r="C189" t="s">
        <v>44</v>
      </c>
      <c r="I189" s="6">
        <v>-60.84</v>
      </c>
      <c r="J189" s="6">
        <v>-35.799999999999997</v>
      </c>
      <c r="K189" s="6">
        <v>3.43</v>
      </c>
      <c r="L189" s="6">
        <v>6.88</v>
      </c>
      <c r="M189" s="6">
        <v>23.32</v>
      </c>
      <c r="N189" s="6">
        <v>27.89</v>
      </c>
      <c r="O189" s="6">
        <v>29768.94</v>
      </c>
    </row>
    <row r="190" spans="3:15" ht="15.5" x14ac:dyDescent="0.35">
      <c r="C190" t="s">
        <v>58</v>
      </c>
      <c r="I190" s="6">
        <v>-0.85</v>
      </c>
      <c r="J190" s="6">
        <v>-2.93</v>
      </c>
      <c r="K190" s="6">
        <v>67.06</v>
      </c>
      <c r="L190" s="6">
        <v>30.52</v>
      </c>
      <c r="M190" s="6">
        <v>43.74</v>
      </c>
      <c r="N190" s="5">
        <v>0</v>
      </c>
      <c r="O190" s="5">
        <v>0</v>
      </c>
    </row>
    <row r="191" spans="3:15" ht="15.5" x14ac:dyDescent="0.35">
      <c r="C191" t="s">
        <v>61</v>
      </c>
      <c r="I191" s="6">
        <v>1.28</v>
      </c>
      <c r="J191" s="6">
        <v>1.44</v>
      </c>
      <c r="K191" s="6">
        <v>2.33</v>
      </c>
      <c r="L191" s="6">
        <v>1.1200000000000001</v>
      </c>
      <c r="M191" s="6">
        <v>2.44</v>
      </c>
      <c r="N191" s="5">
        <v>0</v>
      </c>
      <c r="O191" s="5">
        <v>0</v>
      </c>
    </row>
    <row r="192" spans="3:15" ht="15.5" x14ac:dyDescent="0.35">
      <c r="C192" t="s">
        <v>187</v>
      </c>
      <c r="J192" s="5">
        <v>-6170000000</v>
      </c>
      <c r="K192" s="5">
        <v>34480000000</v>
      </c>
      <c r="L192" s="5">
        <v>50870000000</v>
      </c>
      <c r="M192" s="5">
        <v>59150000000</v>
      </c>
    </row>
    <row r="193" spans="3:15" ht="15.5" x14ac:dyDescent="0.35">
      <c r="C193" t="s">
        <v>188</v>
      </c>
      <c r="I193" s="6">
        <v>-0.50270000000000004</v>
      </c>
      <c r="J193" s="6">
        <v>-0.18789999999999998</v>
      </c>
      <c r="K193" s="6">
        <v>1.41E-2</v>
      </c>
      <c r="L193" s="6">
        <v>2.6099999999999998E-2</v>
      </c>
      <c r="M193" s="6">
        <v>4.1700000000000001E-2</v>
      </c>
      <c r="N193" s="6">
        <v>5.2499999999999998E-2</v>
      </c>
      <c r="O193" s="6">
        <v>3.8199999999999998E-2</v>
      </c>
    </row>
    <row r="194" spans="3:15" ht="15.5" x14ac:dyDescent="0.35">
      <c r="C194" t="s">
        <v>189</v>
      </c>
      <c r="I194" s="6">
        <v>9.0687999999999995</v>
      </c>
      <c r="J194" s="6">
        <v>-0.4531</v>
      </c>
      <c r="K194" s="6">
        <v>3.0099999999999998E-2</v>
      </c>
      <c r="L194" s="6">
        <v>6.4100000000000004E-2</v>
      </c>
      <c r="M194" s="6">
        <v>0.1162</v>
      </c>
      <c r="N194" s="6">
        <v>0.21780000000000002</v>
      </c>
      <c r="O194" s="6">
        <v>0.1605</v>
      </c>
    </row>
    <row r="195" spans="3:15" ht="15.5" x14ac:dyDescent="0.35">
      <c r="C195" t="s">
        <v>190</v>
      </c>
      <c r="I195" s="6">
        <v>-0.2465</v>
      </c>
      <c r="J195" s="6">
        <v>-5.9900000000000002E-2</v>
      </c>
      <c r="K195" s="6">
        <v>0.1157</v>
      </c>
      <c r="L195" s="6">
        <v>0.18079999999999999</v>
      </c>
      <c r="M195" s="6">
        <v>0.28160000000000002</v>
      </c>
      <c r="N195" s="6">
        <v>0.44400000000000001</v>
      </c>
      <c r="O195" s="6">
        <v>0.5796</v>
      </c>
    </row>
    <row r="196" spans="3:15" ht="15.5" x14ac:dyDescent="0.35">
      <c r="C196" t="s">
        <v>191</v>
      </c>
      <c r="I196" s="6">
        <v>-1.81</v>
      </c>
      <c r="J196" s="6">
        <v>-1.22</v>
      </c>
      <c r="K196" s="6">
        <v>1.68</v>
      </c>
      <c r="L196" s="5">
        <v>2</v>
      </c>
      <c r="M196" s="6">
        <v>2.96</v>
      </c>
      <c r="N196" s="6">
        <v>2.83</v>
      </c>
      <c r="O196" s="6">
        <v>2.04</v>
      </c>
    </row>
    <row r="197" spans="3:15" ht="15.5" x14ac:dyDescent="0.35">
      <c r="C197" t="s">
        <v>55</v>
      </c>
      <c r="I197" s="6">
        <v>-7.75</v>
      </c>
      <c r="J197" s="6">
        <v>1.33</v>
      </c>
      <c r="K197" s="6">
        <v>2.0099999999999998</v>
      </c>
      <c r="L197" s="6">
        <v>1.95</v>
      </c>
      <c r="M197" s="6">
        <v>5.08</v>
      </c>
      <c r="N197" s="5">
        <v>0</v>
      </c>
      <c r="O197" s="5">
        <v>0</v>
      </c>
    </row>
    <row r="198" spans="3:15" ht="15.5" x14ac:dyDescent="0.35">
      <c r="C198" t="s">
        <v>52</v>
      </c>
      <c r="I198" s="6">
        <v>-6.71</v>
      </c>
      <c r="J198" s="6">
        <v>79.02</v>
      </c>
      <c r="K198" s="6">
        <v>114.23</v>
      </c>
      <c r="L198" s="6">
        <v>107.42</v>
      </c>
      <c r="M198" s="6">
        <v>200.68</v>
      </c>
      <c r="N198" s="6">
        <v>128.07</v>
      </c>
      <c r="O198" s="6">
        <v>185470.67</v>
      </c>
    </row>
    <row r="199" spans="3:15" ht="15.5" x14ac:dyDescent="0.35">
      <c r="C199" t="s">
        <v>192</v>
      </c>
      <c r="I199" s="6">
        <v>-7.75</v>
      </c>
      <c r="J199" s="6">
        <v>1.33</v>
      </c>
      <c r="K199" s="6">
        <v>2.0099999999999998</v>
      </c>
      <c r="L199" s="6">
        <v>1.95</v>
      </c>
      <c r="M199" s="6">
        <v>5.08</v>
      </c>
      <c r="N199" s="5">
        <v>0</v>
      </c>
      <c r="O199" s="5">
        <v>0</v>
      </c>
    </row>
    <row r="200" spans="3:15" ht="15.5" x14ac:dyDescent="0.35">
      <c r="C200" t="s">
        <v>193</v>
      </c>
      <c r="I200" s="6">
        <v>-6.71</v>
      </c>
      <c r="J200" s="6">
        <v>79.02</v>
      </c>
      <c r="K200" s="6">
        <v>114.23</v>
      </c>
      <c r="L200" s="6">
        <v>107.42</v>
      </c>
      <c r="M200" s="6">
        <v>200.68</v>
      </c>
      <c r="N200" s="6">
        <v>128.07</v>
      </c>
      <c r="O200" s="6">
        <v>185470.67</v>
      </c>
    </row>
    <row r="201" spans="3:15" ht="15.5" x14ac:dyDescent="0.35">
      <c r="C201" t="s">
        <v>194</v>
      </c>
      <c r="I201" s="5">
        <v>115000000000</v>
      </c>
      <c r="J201" s="5">
        <v>96000000000</v>
      </c>
      <c r="K201" s="5">
        <v>150000000000</v>
      </c>
      <c r="L201" s="5">
        <v>162000000000</v>
      </c>
      <c r="M201" s="5">
        <v>273000000000</v>
      </c>
      <c r="N201" s="5">
        <v>249000000000</v>
      </c>
      <c r="O201" s="5">
        <v>210000000000</v>
      </c>
    </row>
    <row r="202" spans="3:15" ht="15.5" x14ac:dyDescent="0.35">
      <c r="C202" t="s">
        <v>195</v>
      </c>
      <c r="I202" s="5">
        <v>62000000000</v>
      </c>
      <c r="J202" s="5">
        <v>65000000000</v>
      </c>
      <c r="K202" s="5">
        <v>10000000000</v>
      </c>
      <c r="L202" s="5">
        <v>10000000000</v>
      </c>
      <c r="M202" s="5">
        <v>11000000000</v>
      </c>
      <c r="N202" s="5">
        <v>11000000000</v>
      </c>
      <c r="O202" s="5">
        <v>16000000000</v>
      </c>
    </row>
    <row r="203" spans="3:15" ht="15.5" x14ac:dyDescent="0.35">
      <c r="C203" t="s">
        <v>25</v>
      </c>
      <c r="I203" s="5">
        <v>178000000000</v>
      </c>
      <c r="J203" s="5">
        <v>161000000000</v>
      </c>
      <c r="K203" s="5">
        <v>160000000000</v>
      </c>
      <c r="L203" s="5">
        <v>171000000000</v>
      </c>
      <c r="M203" s="5">
        <v>284000000000</v>
      </c>
      <c r="N203" s="5">
        <v>260000000000</v>
      </c>
      <c r="O203" s="5">
        <v>226000000000</v>
      </c>
    </row>
    <row r="204" spans="3:15" ht="15.5" x14ac:dyDescent="0.35">
      <c r="C204" t="s">
        <v>22</v>
      </c>
      <c r="I204" s="5">
        <v>177000000000</v>
      </c>
      <c r="J204" s="5">
        <v>160000000000</v>
      </c>
      <c r="K204" s="5">
        <v>160000000000</v>
      </c>
      <c r="L204" s="5">
        <v>152000000000</v>
      </c>
      <c r="M204" s="5">
        <v>260000000000</v>
      </c>
      <c r="N204" s="5">
        <v>251000000000</v>
      </c>
      <c r="O204" s="5">
        <v>173000000000</v>
      </c>
    </row>
    <row r="205" spans="3:15" ht="15.5" x14ac:dyDescent="0.35">
      <c r="C205" t="s">
        <v>196</v>
      </c>
      <c r="I205" s="5">
        <v>-127000000000</v>
      </c>
      <c r="J205" s="5">
        <v>36000000000</v>
      </c>
      <c r="K205" s="5">
        <v>65000000000</v>
      </c>
      <c r="L205" s="5">
        <v>58000000000</v>
      </c>
      <c r="M205" s="5">
        <v>74000000000</v>
      </c>
      <c r="N205" s="5">
        <v>23000000000</v>
      </c>
      <c r="O205" s="5">
        <v>78000000000</v>
      </c>
    </row>
    <row r="206" spans="3:15" ht="15.5" x14ac:dyDescent="0.35">
      <c r="C206" t="s">
        <v>197</v>
      </c>
      <c r="I206" s="5">
        <v>-19000000000</v>
      </c>
      <c r="J206" s="5">
        <v>-16000000000</v>
      </c>
      <c r="K206" s="5">
        <v>-33000000000</v>
      </c>
      <c r="L206" s="5">
        <v>80000000000</v>
      </c>
      <c r="M206" s="5">
        <v>-30000000000</v>
      </c>
      <c r="N206" s="5">
        <v>61000000000</v>
      </c>
      <c r="O206" s="5">
        <v>-16000000000</v>
      </c>
    </row>
    <row r="207" spans="3:15" ht="15.5" x14ac:dyDescent="0.35">
      <c r="C207" t="s">
        <v>198</v>
      </c>
      <c r="I207" s="5">
        <v>-10000000000</v>
      </c>
      <c r="J207" s="5">
        <v>0</v>
      </c>
      <c r="K207" s="5">
        <v>-7000000000</v>
      </c>
      <c r="L207" s="5">
        <v>0</v>
      </c>
      <c r="M207" s="5">
        <v>-91000000000</v>
      </c>
      <c r="N207" s="5">
        <v>-77000000000</v>
      </c>
      <c r="O207" s="5">
        <v>-16000000000</v>
      </c>
    </row>
    <row r="208" spans="3:15" ht="15.5" x14ac:dyDescent="0.35">
      <c r="C208" t="s">
        <v>14</v>
      </c>
      <c r="I208" s="5">
        <v>-30000000000</v>
      </c>
      <c r="J208" s="5">
        <v>-16000000000</v>
      </c>
      <c r="K208" s="5">
        <v>-40000000000</v>
      </c>
      <c r="L208" s="5">
        <v>80000000000</v>
      </c>
      <c r="M208" s="5">
        <v>-121000000000</v>
      </c>
      <c r="N208" s="5">
        <v>-16000000000</v>
      </c>
      <c r="O208" s="5">
        <v>-32000000000</v>
      </c>
    </row>
    <row r="209" spans="2:15" ht="15.5" x14ac:dyDescent="0.35">
      <c r="C209" t="s">
        <v>16</v>
      </c>
      <c r="I209" s="6">
        <v>-14.67</v>
      </c>
      <c r="J209" s="6">
        <v>-7.87</v>
      </c>
      <c r="K209" s="6">
        <v>-19.739999999999998</v>
      </c>
      <c r="L209" s="6">
        <v>39.46</v>
      </c>
      <c r="M209" s="6">
        <v>-118.58</v>
      </c>
      <c r="N209" s="6">
        <v>-19.239999999999998</v>
      </c>
      <c r="O209" s="6">
        <v>-71036.78</v>
      </c>
    </row>
    <row r="211" spans="2:15" ht="15.5" x14ac:dyDescent="0.35">
      <c r="B211" t="s">
        <v>199</v>
      </c>
      <c r="C211" t="s">
        <v>200</v>
      </c>
      <c r="D211" s="5">
        <v>-123000000000</v>
      </c>
      <c r="E211" s="5">
        <v>-3000000000</v>
      </c>
      <c r="F211" s="5">
        <v>8000000000</v>
      </c>
      <c r="G211" s="5">
        <v>-6000000000</v>
      </c>
      <c r="H211" s="5">
        <v>-124000000000</v>
      </c>
      <c r="J211" s="5">
        <v>-73000000000</v>
      </c>
      <c r="K211" s="5">
        <v>7000000000</v>
      </c>
      <c r="L211" s="5">
        <v>14000000000</v>
      </c>
      <c r="M211" s="5">
        <v>24000000000</v>
      </c>
      <c r="N211" s="5">
        <v>23000000000</v>
      </c>
      <c r="O211" s="5">
        <v>13000000000</v>
      </c>
    </row>
    <row r="212" spans="2:15" ht="15.5" x14ac:dyDescent="0.35">
      <c r="C212" t="s">
        <v>43</v>
      </c>
      <c r="D212" s="6">
        <v>-60.5</v>
      </c>
      <c r="E212" s="6">
        <v>-1.52</v>
      </c>
      <c r="F212" s="6">
        <v>4.0199999999999996</v>
      </c>
      <c r="G212" s="6">
        <v>-2.84</v>
      </c>
      <c r="H212" s="6">
        <v>-60.84</v>
      </c>
      <c r="J212" s="6">
        <v>-35.799999999999997</v>
      </c>
      <c r="K212" s="6">
        <v>3.43</v>
      </c>
      <c r="L212" s="6">
        <v>6.88</v>
      </c>
      <c r="M212" s="6">
        <v>11.66</v>
      </c>
      <c r="N212" s="6">
        <v>11.16</v>
      </c>
      <c r="O212" s="6">
        <v>6.59</v>
      </c>
    </row>
    <row r="213" spans="2:15" ht="15.5" x14ac:dyDescent="0.35">
      <c r="C213" t="s">
        <v>201</v>
      </c>
      <c r="D213" s="5">
        <v>8000000000</v>
      </c>
      <c r="E213" s="5">
        <v>12000000000</v>
      </c>
      <c r="F213" s="5">
        <v>25000000000</v>
      </c>
      <c r="G213" s="5">
        <v>37000000000</v>
      </c>
      <c r="H213" s="5">
        <v>82000000000</v>
      </c>
      <c r="J213" s="5">
        <v>148000000000</v>
      </c>
      <c r="K213" s="5">
        <v>200000000000</v>
      </c>
      <c r="L213" s="5">
        <v>383000000000</v>
      </c>
      <c r="M213" s="5">
        <v>425000000000</v>
      </c>
      <c r="N213" s="5">
        <v>416000000000</v>
      </c>
      <c r="O213" s="5">
        <v>329000000000</v>
      </c>
    </row>
    <row r="214" spans="2:15" ht="15.5" x14ac:dyDescent="0.35">
      <c r="C214" t="s">
        <v>202</v>
      </c>
      <c r="I214" s="6">
        <v>-0.85</v>
      </c>
    </row>
    <row r="215" spans="2:15" ht="15.5" x14ac:dyDescent="0.35">
      <c r="C215" t="s">
        <v>203</v>
      </c>
      <c r="I215" s="6">
        <v>-0.85</v>
      </c>
    </row>
    <row r="216" spans="2:15" ht="15.5" x14ac:dyDescent="0.35">
      <c r="C216" t="s">
        <v>204</v>
      </c>
      <c r="I216" s="6">
        <v>7.49</v>
      </c>
    </row>
    <row r="217" spans="2:15" ht="15.5" x14ac:dyDescent="0.35">
      <c r="C217" t="s">
        <v>205</v>
      </c>
      <c r="I217" s="6">
        <v>-1.17</v>
      </c>
    </row>
    <row r="218" spans="2:15" ht="15.5" x14ac:dyDescent="0.35">
      <c r="C218" t="s">
        <v>206</v>
      </c>
      <c r="I218" s="6">
        <v>1.28</v>
      </c>
    </row>
    <row r="219" spans="2:15" ht="15.5" x14ac:dyDescent="0.35">
      <c r="C219" t="s">
        <v>207</v>
      </c>
      <c r="I219" s="6">
        <v>-7.75</v>
      </c>
    </row>
    <row r="220" spans="2:15" ht="15.5" x14ac:dyDescent="0.35">
      <c r="C220" t="s">
        <v>329</v>
      </c>
      <c r="I220" s="6">
        <v>-5.44</v>
      </c>
    </row>
    <row r="221" spans="2:15" ht="15.5" x14ac:dyDescent="0.35">
      <c r="C221" t="s">
        <v>208</v>
      </c>
      <c r="I221" s="6">
        <v>-3.54</v>
      </c>
    </row>
    <row r="222" spans="2:15" ht="15.5" x14ac:dyDescent="0.35">
      <c r="C222" t="s">
        <v>209</v>
      </c>
      <c r="I222" s="6">
        <v>-8.2899999999999991</v>
      </c>
    </row>
    <row r="223" spans="2:15" ht="15.5" x14ac:dyDescent="0.35">
      <c r="C223" t="s">
        <v>210</v>
      </c>
      <c r="I223" s="6">
        <v>-45.89</v>
      </c>
    </row>
    <row r="224" spans="2:15" ht="15.5" x14ac:dyDescent="0.35">
      <c r="C224" t="s">
        <v>212</v>
      </c>
      <c r="I224" s="6">
        <v>-0.01</v>
      </c>
    </row>
    <row r="225" spans="3:9" ht="15.5" x14ac:dyDescent="0.35">
      <c r="C225" t="s">
        <v>213</v>
      </c>
      <c r="I225" s="6">
        <v>-60.84</v>
      </c>
    </row>
    <row r="226" spans="3:9" ht="15.5" x14ac:dyDescent="0.35">
      <c r="C226" t="s">
        <v>214</v>
      </c>
      <c r="I226" s="6">
        <v>-60.84</v>
      </c>
    </row>
    <row r="227" spans="3:9" ht="15.5" x14ac:dyDescent="0.35">
      <c r="C227" t="s">
        <v>215</v>
      </c>
      <c r="I227" s="6">
        <v>40.479999999999997</v>
      </c>
    </row>
    <row r="228" spans="3:9" ht="15.5" x14ac:dyDescent="0.35">
      <c r="C228" t="s">
        <v>216</v>
      </c>
      <c r="D228" s="6">
        <v>0.11</v>
      </c>
    </row>
    <row r="229" spans="3:9" ht="15.5" x14ac:dyDescent="0.35">
      <c r="C229" t="s">
        <v>217</v>
      </c>
      <c r="I229" s="6">
        <v>-6.71</v>
      </c>
    </row>
    <row r="230" spans="3:9" ht="15.5" x14ac:dyDescent="0.35">
      <c r="C230" t="s">
        <v>218</v>
      </c>
      <c r="I230" s="6">
        <v>-14.67</v>
      </c>
    </row>
    <row r="231" spans="3:9" ht="15.5" x14ac:dyDescent="0.35">
      <c r="C231" t="s">
        <v>219</v>
      </c>
      <c r="D231" s="6">
        <v>0.35</v>
      </c>
    </row>
    <row r="232" spans="3:9" ht="15.5" x14ac:dyDescent="0.35">
      <c r="C232" t="s">
        <v>220</v>
      </c>
      <c r="D232" s="6">
        <v>0.26</v>
      </c>
    </row>
    <row r="233" spans="3:9" ht="15.5" x14ac:dyDescent="0.35">
      <c r="C233" t="s">
        <v>394</v>
      </c>
      <c r="D233" s="6">
        <v>-13.02</v>
      </c>
    </row>
    <row r="234" spans="3:9" ht="15.5" x14ac:dyDescent="0.35">
      <c r="C234" t="s">
        <v>437</v>
      </c>
      <c r="D234" s="6">
        <v>-4.58</v>
      </c>
    </row>
    <row r="235" spans="3:9" ht="15.5" x14ac:dyDescent="0.35">
      <c r="C235" t="s">
        <v>221</v>
      </c>
      <c r="D235" s="6">
        <v>-19.04</v>
      </c>
    </row>
    <row r="236" spans="3:9" ht="15.5" x14ac:dyDescent="0.35">
      <c r="C236" t="s">
        <v>395</v>
      </c>
      <c r="D236" s="6">
        <v>0.72</v>
      </c>
    </row>
    <row r="237" spans="3:9" ht="15.5" x14ac:dyDescent="0.35">
      <c r="C237" t="s">
        <v>222</v>
      </c>
      <c r="D237" s="6">
        <v>-18.04</v>
      </c>
    </row>
    <row r="238" spans="3:9" ht="15.5" x14ac:dyDescent="0.35">
      <c r="C238" t="s">
        <v>223</v>
      </c>
      <c r="I238" s="6">
        <v>-1.81</v>
      </c>
    </row>
    <row r="239" spans="3:9" ht="15.5" x14ac:dyDescent="0.35">
      <c r="C239" t="s">
        <v>12</v>
      </c>
      <c r="D239" s="5">
        <v>-34000000000</v>
      </c>
    </row>
    <row r="240" spans="3:9" ht="15.5" x14ac:dyDescent="0.35">
      <c r="C240" t="s">
        <v>224</v>
      </c>
      <c r="I240" s="6">
        <v>-6.67</v>
      </c>
    </row>
    <row r="241" spans="3:9" ht="15.5" x14ac:dyDescent="0.35">
      <c r="C241" t="s">
        <v>225</v>
      </c>
      <c r="I241" s="6">
        <v>-0.50270000000000004</v>
      </c>
    </row>
    <row r="242" spans="3:9" ht="15.5" x14ac:dyDescent="0.35">
      <c r="C242" t="s">
        <v>226</v>
      </c>
      <c r="I242" s="6">
        <v>9.0687999999999995</v>
      </c>
    </row>
    <row r="243" spans="3:9" ht="15.5" x14ac:dyDescent="0.35">
      <c r="C243" t="s">
        <v>227</v>
      </c>
      <c r="I243" s="6">
        <v>-0.42609999999999998</v>
      </c>
    </row>
    <row r="244" spans="3:9" ht="15.5" x14ac:dyDescent="0.35">
      <c r="C244" t="s">
        <v>228</v>
      </c>
      <c r="I244" s="6">
        <v>-0.1585</v>
      </c>
    </row>
    <row r="245" spans="3:9" ht="15.5" x14ac:dyDescent="0.35">
      <c r="C245" t="s">
        <v>330</v>
      </c>
      <c r="D245" s="6">
        <v>128.77000000000001</v>
      </c>
    </row>
    <row r="246" spans="3:9" ht="15.5" x14ac:dyDescent="0.35">
      <c r="C246" t="s">
        <v>229</v>
      </c>
      <c r="D246" s="6">
        <v>213.33</v>
      </c>
    </row>
    <row r="247" spans="3:9" ht="15.5" x14ac:dyDescent="0.35">
      <c r="C247" t="s">
        <v>230</v>
      </c>
      <c r="D247" s="6">
        <v>160.32</v>
      </c>
    </row>
    <row r="248" spans="3:9" ht="15.5" x14ac:dyDescent="0.35">
      <c r="C248" t="s">
        <v>231</v>
      </c>
      <c r="D248" s="6">
        <v>181.78</v>
      </c>
    </row>
    <row r="249" spans="3:9" ht="15.5" x14ac:dyDescent="0.35">
      <c r="C249" t="s">
        <v>331</v>
      </c>
      <c r="D249" s="6">
        <v>0.71</v>
      </c>
    </row>
    <row r="250" spans="3:9" ht="15.5" x14ac:dyDescent="0.35">
      <c r="C250" t="s">
        <v>232</v>
      </c>
      <c r="I250" s="6">
        <v>0.28000000000000003</v>
      </c>
    </row>
    <row r="251" spans="3:9" ht="15.5" x14ac:dyDescent="0.35">
      <c r="C251" t="s">
        <v>233</v>
      </c>
      <c r="I251" s="6">
        <v>1.78</v>
      </c>
    </row>
    <row r="252" spans="3:9" ht="15.5" x14ac:dyDescent="0.35">
      <c r="C252" t="s">
        <v>39</v>
      </c>
      <c r="I252" s="5">
        <v>106000000000</v>
      </c>
    </row>
    <row r="253" spans="3:9" ht="15.5" x14ac:dyDescent="0.35">
      <c r="C253" t="s">
        <v>234</v>
      </c>
      <c r="I253" s="5">
        <v>283000000000</v>
      </c>
    </row>
    <row r="254" spans="3:9" ht="15.5" x14ac:dyDescent="0.35">
      <c r="C254" t="s">
        <v>235</v>
      </c>
      <c r="I254" s="6">
        <v>2029999999.9999998</v>
      </c>
    </row>
    <row r="255" spans="3:9" ht="15.5" x14ac:dyDescent="0.35">
      <c r="C255" t="s">
        <v>237</v>
      </c>
      <c r="D255" s="6">
        <v>-1.3644000000000001</v>
      </c>
    </row>
    <row r="256" spans="3:9" ht="15.5" x14ac:dyDescent="0.35">
      <c r="C256" t="s">
        <v>238</v>
      </c>
      <c r="D256" s="6">
        <v>-4.1021000000000001</v>
      </c>
    </row>
    <row r="257" spans="3:9" ht="15.5" x14ac:dyDescent="0.35">
      <c r="C257" t="s">
        <v>239</v>
      </c>
      <c r="D257" s="6">
        <v>-14.9284</v>
      </c>
    </row>
    <row r="258" spans="3:9" ht="15.5" x14ac:dyDescent="0.35">
      <c r="C258" t="s">
        <v>240</v>
      </c>
      <c r="D258" s="6">
        <v>-0.73019999999999996</v>
      </c>
    </row>
    <row r="259" spans="3:9" ht="15.5" x14ac:dyDescent="0.35">
      <c r="C259" t="s">
        <v>241</v>
      </c>
      <c r="D259" s="6">
        <v>-2.4700000000000003E-2</v>
      </c>
    </row>
    <row r="260" spans="3:9" ht="15.5" x14ac:dyDescent="0.35">
      <c r="C260" t="s">
        <v>242</v>
      </c>
      <c r="D260" s="6">
        <v>-0.64659999999999995</v>
      </c>
    </row>
    <row r="261" spans="3:9" ht="15.5" x14ac:dyDescent="0.35">
      <c r="C261" t="s">
        <v>243</v>
      </c>
      <c r="I261" s="5">
        <v>2</v>
      </c>
    </row>
    <row r="262" spans="3:9" ht="15.5" x14ac:dyDescent="0.35">
      <c r="C262" t="s">
        <v>244</v>
      </c>
      <c r="I262" s="6">
        <v>0.64</v>
      </c>
    </row>
    <row r="263" spans="3:9" ht="15.5" x14ac:dyDescent="0.35">
      <c r="C263" t="s">
        <v>245</v>
      </c>
      <c r="I263" s="6">
        <v>0.1</v>
      </c>
    </row>
    <row r="264" spans="3:9" ht="15.5" x14ac:dyDescent="0.35">
      <c r="C264" t="s">
        <v>247</v>
      </c>
      <c r="I264" s="6">
        <v>0.05</v>
      </c>
    </row>
    <row r="265" spans="3:9" ht="15.5" x14ac:dyDescent="0.35">
      <c r="C265" t="s">
        <v>248</v>
      </c>
      <c r="I265" s="6">
        <v>0.51</v>
      </c>
    </row>
    <row r="266" spans="3:9" ht="15.5" x14ac:dyDescent="0.35">
      <c r="C266" t="s">
        <v>249</v>
      </c>
      <c r="I266" s="6">
        <v>0.52</v>
      </c>
    </row>
    <row r="267" spans="3:9" ht="15.5" x14ac:dyDescent="0.35">
      <c r="C267" t="s">
        <v>250</v>
      </c>
      <c r="I267" s="6">
        <v>0.95</v>
      </c>
    </row>
    <row r="268" spans="3:9" ht="15.5" x14ac:dyDescent="0.35">
      <c r="C268" t="s">
        <v>251</v>
      </c>
      <c r="I268" s="5">
        <v>82000000000</v>
      </c>
    </row>
    <row r="269" spans="3:9" ht="15.5" x14ac:dyDescent="0.35">
      <c r="C269" t="s">
        <v>252</v>
      </c>
      <c r="I269" s="5">
        <v>1000000000</v>
      </c>
    </row>
    <row r="270" spans="3:9" ht="15.5" x14ac:dyDescent="0.35">
      <c r="C270" t="s">
        <v>253</v>
      </c>
      <c r="I270" s="5">
        <v>-6000000000</v>
      </c>
    </row>
    <row r="271" spans="3:9" ht="15.5" x14ac:dyDescent="0.35">
      <c r="C271" t="s">
        <v>254</v>
      </c>
      <c r="I271" s="5">
        <v>-124000000000</v>
      </c>
    </row>
    <row r="272" spans="3:9" ht="15.5" x14ac:dyDescent="0.35">
      <c r="C272" t="s">
        <v>255</v>
      </c>
      <c r="D272" s="5">
        <v>0</v>
      </c>
    </row>
    <row r="273" spans="3:9" ht="15.5" x14ac:dyDescent="0.35">
      <c r="C273" t="s">
        <v>256</v>
      </c>
      <c r="D273" s="5">
        <v>246000000000</v>
      </c>
    </row>
    <row r="274" spans="3:9" ht="15.5" x14ac:dyDescent="0.35">
      <c r="C274" t="s">
        <v>257</v>
      </c>
      <c r="D274" s="5">
        <v>260000000000</v>
      </c>
    </row>
    <row r="275" spans="3:9" ht="15.5" x14ac:dyDescent="0.35">
      <c r="C275" t="s">
        <v>184</v>
      </c>
      <c r="D275" s="5">
        <v>-127000000000</v>
      </c>
    </row>
    <row r="276" spans="3:9" ht="15.5" x14ac:dyDescent="0.35">
      <c r="C276" t="s">
        <v>258</v>
      </c>
      <c r="I276" s="5">
        <v>-14000000000</v>
      </c>
    </row>
    <row r="277" spans="3:9" ht="15.5" x14ac:dyDescent="0.35">
      <c r="C277" t="s">
        <v>182</v>
      </c>
      <c r="D277" s="5">
        <v>62000000000</v>
      </c>
    </row>
    <row r="278" spans="3:9" ht="15.5" x14ac:dyDescent="0.35">
      <c r="C278" t="s">
        <v>181</v>
      </c>
      <c r="D278" s="5">
        <v>115000000000</v>
      </c>
    </row>
    <row r="279" spans="3:9" ht="15.5" x14ac:dyDescent="0.35">
      <c r="C279" t="s">
        <v>23</v>
      </c>
      <c r="D279" s="5">
        <v>178000000000</v>
      </c>
    </row>
    <row r="280" spans="3:9" ht="15.5" x14ac:dyDescent="0.35">
      <c r="C280" t="s">
        <v>20</v>
      </c>
      <c r="D280" s="5">
        <v>177000000000</v>
      </c>
    </row>
    <row r="281" spans="3:9" ht="15.5" x14ac:dyDescent="0.35">
      <c r="C281" t="s">
        <v>183</v>
      </c>
      <c r="I281" s="5">
        <v>-14000000000</v>
      </c>
    </row>
    <row r="282" spans="3:9" ht="15.5" x14ac:dyDescent="0.35">
      <c r="C282" t="s">
        <v>332</v>
      </c>
      <c r="I282" s="5">
        <v>-19000000000</v>
      </c>
    </row>
    <row r="283" spans="3:9" ht="15.5" x14ac:dyDescent="0.35">
      <c r="C283" t="s">
        <v>259</v>
      </c>
      <c r="I283" s="5">
        <v>-8000000000</v>
      </c>
    </row>
    <row r="284" spans="3:9" ht="15.5" x14ac:dyDescent="0.35">
      <c r="C284" t="s">
        <v>260</v>
      </c>
      <c r="I284" s="5">
        <v>26000000000</v>
      </c>
    </row>
    <row r="285" spans="3:9" ht="15.5" x14ac:dyDescent="0.35">
      <c r="C285" t="s">
        <v>261</v>
      </c>
      <c r="I285" s="5">
        <v>-10000000000</v>
      </c>
    </row>
    <row r="286" spans="3:9" ht="15.5" x14ac:dyDescent="0.35">
      <c r="C286" t="s">
        <v>262</v>
      </c>
      <c r="I286" s="5">
        <v>-30000000000</v>
      </c>
    </row>
  </sheetData>
  <pageMargins left="0.7" right="0.7" top="0.75" bottom="0.75" header="0.3" footer="0.3"/>
  <ignoredErrors>
    <ignoredError sqref="A1:O287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1051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1052</v>
      </c>
      <c r="D2" s="2" vm="203">
        <f ca="1">IFERROR(_xlfn.STOCKHISTORY("XIDX:" &amp; $C$1, D3, , 0, 0, 1), "Libur")</f>
        <v>625</v>
      </c>
      <c r="H2" s="2" vm="203">
        <f ca="1">IFERROR(INDEX(D2:G2,COUNT(D2:G2)),"")</f>
        <v>625</v>
      </c>
      <c r="I2" s="2" t="str">
        <f t="shared" ref="I2:Q2" ca="1" si="0">IFERROR(_xlfn.STOCKHISTORY("XIDX:" &amp; $C$1, I1, , 0, 0, 1), "Libur")</f>
        <v>Libur</v>
      </c>
      <c r="J2" s="2" vm="204">
        <f t="shared" ca="1" si="0"/>
        <v>130</v>
      </c>
      <c r="K2" s="2" vm="205">
        <f t="shared" ca="1" si="0"/>
        <v>168</v>
      </c>
      <c r="L2" s="2" vm="206">
        <f t="shared" ca="1" si="0"/>
        <v>1180</v>
      </c>
      <c r="M2" s="2" vm="11">
        <f t="shared" ca="1" si="0"/>
        <v>1790</v>
      </c>
      <c r="N2" s="2" vm="207">
        <f t="shared" ca="1" si="0"/>
        <v>3900</v>
      </c>
      <c r="O2" s="2" vm="208">
        <f t="shared" ca="1" si="0"/>
        <v>4050</v>
      </c>
      <c r="P2" s="2" vm="209">
        <f t="shared" ca="1" si="0"/>
        <v>2040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73098786543</v>
      </c>
      <c r="H4" s="2">
        <f>IFERROR(SUM(D4:G4)*(4/MAX(1,COUNT(D4:G4))),"")</f>
        <v>292395146172</v>
      </c>
      <c r="I4" s="2">
        <f t="shared" ref="I4:Q4" si="1">IFERROR(INDEX(I51:I500,MATCH($C$4,$C$51:$C$500,0)),"")</f>
        <v>263851941927</v>
      </c>
      <c r="J4" s="2">
        <f t="shared" si="1"/>
        <v>283911455819</v>
      </c>
      <c r="K4" s="2">
        <f t="shared" si="1"/>
        <v>277802896905</v>
      </c>
      <c r="L4" s="2">
        <f t="shared" si="1"/>
        <v>281984072223</v>
      </c>
      <c r="M4" s="2">
        <f t="shared" si="1"/>
        <v>276523184119</v>
      </c>
      <c r="N4" s="2">
        <f t="shared" si="1"/>
        <v>255667054258</v>
      </c>
      <c r="O4" s="2">
        <f t="shared" si="1"/>
        <v>404550079953</v>
      </c>
      <c r="P4" s="2">
        <f t="shared" si="1"/>
        <v>318326593222</v>
      </c>
      <c r="Q4" s="2">
        <f t="shared" si="1"/>
        <v>375911572649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-2246532514</v>
      </c>
      <c r="H5" s="2">
        <f>IFERROR(SUM(D5:G5)*(4/MAX(1,COUNT(D5:G5))),"")</f>
        <v>-8986130056</v>
      </c>
      <c r="I5" s="2">
        <f t="shared" ref="I5:Q5" si="2">IFERROR(INDEX(I51:I500,MATCH($C$5,$C$51:$C$500,0)),"")</f>
        <v>-18423306510</v>
      </c>
      <c r="J5" s="2">
        <f t="shared" si="2"/>
        <v>-53478709119</v>
      </c>
      <c r="K5" s="2">
        <f t="shared" si="2"/>
        <v>1110590778</v>
      </c>
      <c r="L5" s="2">
        <f t="shared" si="2"/>
        <v>-73840338373</v>
      </c>
      <c r="M5" s="2">
        <f t="shared" si="2"/>
        <v>-29655402886</v>
      </c>
      <c r="N5" s="2">
        <f t="shared" si="2"/>
        <v>-17592784936</v>
      </c>
      <c r="O5" s="2">
        <f t="shared" si="2"/>
        <v>93745387</v>
      </c>
      <c r="P5" s="2">
        <f t="shared" si="2"/>
        <v>-9004649766</v>
      </c>
      <c r="Q5" s="2">
        <f t="shared" si="2"/>
        <v>13760367909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-53443142712</v>
      </c>
      <c r="H6" s="2">
        <f>IFERROR(INDEX(D6:G6,COUNT(D6:G6)),"")</f>
        <v>-53443142712</v>
      </c>
      <c r="I6" s="2">
        <f t="shared" ref="I6:Q6" si="3">IFERROR(INDEX(I51:I500,MATCH($C$6,$C$51:$C$500,0)),"")</f>
        <v>-51196610597</v>
      </c>
      <c r="J6" s="2">
        <f t="shared" si="3"/>
        <v>-32696818767</v>
      </c>
      <c r="K6" s="2">
        <f t="shared" si="3"/>
        <v>20897336277</v>
      </c>
      <c r="L6" s="2">
        <f t="shared" si="3"/>
        <v>19348781292</v>
      </c>
      <c r="M6" s="2">
        <f t="shared" si="3"/>
        <v>93728111659</v>
      </c>
      <c r="N6" s="2">
        <f t="shared" si="3"/>
        <v>123348926996</v>
      </c>
      <c r="O6" s="2">
        <f t="shared" si="3"/>
        <v>140907844369</v>
      </c>
      <c r="P6" s="2">
        <f t="shared" si="3"/>
        <v>140761998604</v>
      </c>
      <c r="Q6" s="2">
        <f t="shared" si="3"/>
        <v>122287058996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0.65</v>
      </c>
      <c r="H7" s="3">
        <f>IFERROR(INDEX(D7:G7,COUNT(D7:G7)),"")</f>
        <v>0.65</v>
      </c>
      <c r="I7" s="3">
        <f t="shared" ref="I7:Q7" si="4">IFERROR(INDEX(I51:I500,MATCH($C$7,$C$51:$C$500,0))/1000000000,"")</f>
        <v>0.65</v>
      </c>
      <c r="J7" s="3">
        <f t="shared" si="4"/>
        <v>0.65</v>
      </c>
      <c r="K7" s="3">
        <f t="shared" si="4"/>
        <v>0.65</v>
      </c>
      <c r="L7" s="3">
        <f t="shared" si="4"/>
        <v>0.65</v>
      </c>
      <c r="M7" s="3">
        <f t="shared" si="4"/>
        <v>0.65</v>
      </c>
      <c r="N7" s="3">
        <f t="shared" si="4"/>
        <v>0.65</v>
      </c>
      <c r="O7" s="3">
        <f t="shared" si="4"/>
        <v>0.65</v>
      </c>
      <c r="P7" s="3">
        <f t="shared" si="4"/>
        <v>0.65</v>
      </c>
      <c r="Q7" s="3">
        <f t="shared" si="4"/>
        <v>0.5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-6000000000</v>
      </c>
      <c r="H8" s="2">
        <f>IFERROR(INDEX(D8:G8,COUNT(D8:G8)),"")</f>
        <v>-6000000000</v>
      </c>
      <c r="I8" s="2">
        <f t="shared" ref="I8:Q8" si="5">IFERROR(INDEX(I51:I500,MATCH($C$8,$C$51:$C$500,0)),"")</f>
        <v>-112000000000</v>
      </c>
      <c r="J8" s="2">
        <f t="shared" si="5"/>
        <v>3000000000</v>
      </c>
      <c r="K8" s="2">
        <f t="shared" si="5"/>
        <v>-13000000000</v>
      </c>
      <c r="L8" s="2">
        <f t="shared" si="5"/>
        <v>-9000000000</v>
      </c>
      <c r="M8" s="2">
        <f t="shared" si="5"/>
        <v>34000000000</v>
      </c>
      <c r="N8" s="2">
        <f t="shared" si="5"/>
        <v>65000000000</v>
      </c>
      <c r="O8" s="2">
        <f t="shared" si="5"/>
        <v>52000000000</v>
      </c>
      <c r="P8" s="2">
        <f t="shared" si="5"/>
        <v>19000000000</v>
      </c>
      <c r="Q8" s="2">
        <f t="shared" si="5"/>
        <v>-7000000000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-9.68</v>
      </c>
      <c r="H9" s="3">
        <f>IFERROR(INDEX(D9:G9,COUNT(D9:G9)),"")</f>
        <v>-9.68</v>
      </c>
      <c r="I9" s="3">
        <f t="shared" ref="I9:Q9" si="6">IFERROR(INDEX(I51:I500,MATCH($C$9,$C$51:$C$500,0)),"")</f>
        <v>-172.15</v>
      </c>
      <c r="J9" s="3">
        <f t="shared" si="6"/>
        <v>5.27</v>
      </c>
      <c r="K9" s="3">
        <f t="shared" si="6"/>
        <v>-20.5</v>
      </c>
      <c r="L9" s="3">
        <f t="shared" si="6"/>
        <v>-13.87</v>
      </c>
      <c r="M9" s="3">
        <f t="shared" si="6"/>
        <v>51.81</v>
      </c>
      <c r="N9" s="3">
        <f t="shared" si="6"/>
        <v>99.85</v>
      </c>
      <c r="O9" s="3">
        <f t="shared" si="6"/>
        <v>80.48</v>
      </c>
      <c r="P9" s="3">
        <f t="shared" si="6"/>
        <v>28.9</v>
      </c>
      <c r="Q9" s="3">
        <f t="shared" si="6"/>
        <v>-14.43</v>
      </c>
    </row>
    <row r="10" spans="1:17" ht="15.5" x14ac:dyDescent="0.35">
      <c r="C10" t="s">
        <v>17</v>
      </c>
      <c r="D10" s="3">
        <f ca="1">IFERROR(IF(D9=0,"",D2/D9),"")</f>
        <v>-64.566115702479337</v>
      </c>
      <c r="I10" s="3" t="str">
        <f t="shared" ref="I10:Q10" ca="1" si="7">IFERROR(IF(I9=0,"",I2/I9),"")</f>
        <v/>
      </c>
      <c r="J10" s="3">
        <f t="shared" ca="1" si="7"/>
        <v>24.667931688804558</v>
      </c>
      <c r="K10" s="3">
        <f t="shared" ca="1" si="7"/>
        <v>-8.1951219512195124</v>
      </c>
      <c r="L10" s="3">
        <f t="shared" ca="1" si="7"/>
        <v>-85.075702956020194</v>
      </c>
      <c r="M10" s="3">
        <f t="shared" ca="1" si="7"/>
        <v>34.549314804091871</v>
      </c>
      <c r="N10" s="3">
        <f t="shared" ca="1" si="7"/>
        <v>39.058587881822739</v>
      </c>
      <c r="O10" s="3">
        <f t="shared" ca="1" si="7"/>
        <v>50.323061630218689</v>
      </c>
      <c r="P10" s="3">
        <f t="shared" ca="1" si="7"/>
        <v>70.588235294117652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6114027805</v>
      </c>
      <c r="H11" s="2">
        <f>IFERROR(INDEX(D11:G11,COUNT(D11:G11)),"")</f>
        <v>6114027805</v>
      </c>
      <c r="I11" s="2">
        <f t="shared" ref="I11:Q11" si="8">IFERROR(INDEX(I51:I500,MATCH($C$11,$C$51:$C$500,0)),"")</f>
        <v>1269870447</v>
      </c>
      <c r="J11" s="2">
        <f t="shared" si="8"/>
        <v>974386108</v>
      </c>
      <c r="K11" s="2">
        <f t="shared" si="8"/>
        <v>1195608990</v>
      </c>
      <c r="L11" s="2">
        <f t="shared" si="8"/>
        <v>2413488485</v>
      </c>
      <c r="M11" s="2">
        <f t="shared" si="8"/>
        <v>865884245</v>
      </c>
      <c r="N11" s="2">
        <f t="shared" si="8"/>
        <v>2291779063</v>
      </c>
      <c r="O11" s="2">
        <f t="shared" si="8"/>
        <v>2077218406</v>
      </c>
      <c r="P11" s="2">
        <f t="shared" si="8"/>
        <v>1944574340</v>
      </c>
      <c r="Q11" s="2">
        <f t="shared" si="8"/>
        <v>4353180489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59000000000</v>
      </c>
      <c r="J12" s="2">
        <f t="shared" si="9"/>
        <v>70000000000</v>
      </c>
      <c r="K12" s="2">
        <f t="shared" si="9"/>
        <v>95000000000</v>
      </c>
      <c r="L12" s="2">
        <f t="shared" si="9"/>
        <v>151000000000</v>
      </c>
      <c r="M12" s="2">
        <f t="shared" si="9"/>
        <v>234000000000</v>
      </c>
      <c r="N12" s="2">
        <f t="shared" si="9"/>
        <v>274000000000</v>
      </c>
      <c r="O12" s="2">
        <f t="shared" si="9"/>
        <v>272000000000</v>
      </c>
      <c r="P12" s="2">
        <f t="shared" si="9"/>
        <v>300000000000</v>
      </c>
      <c r="Q12" s="2">
        <f t="shared" si="9"/>
        <v>272000000000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58000000000</v>
      </c>
      <c r="H13" s="2">
        <f>IFERROR(INDEX(D13:G13,COUNT(D13:G13)),"")</f>
        <v>58000000000</v>
      </c>
      <c r="I13" s="2">
        <f t="shared" ref="I13:Q13" si="10">IFERROR(INDEX(I51:I500,MATCH($C$13,$C$51:$C$500,0)),"")</f>
        <v>60000000000</v>
      </c>
      <c r="J13" s="2">
        <f t="shared" si="10"/>
        <v>71000000000</v>
      </c>
      <c r="K13" s="2">
        <f t="shared" si="10"/>
        <v>96000000000</v>
      </c>
      <c r="L13" s="2">
        <f t="shared" si="10"/>
        <v>154000000000</v>
      </c>
      <c r="M13" s="2">
        <f t="shared" si="10"/>
        <v>235000000000</v>
      </c>
      <c r="N13" s="2">
        <f t="shared" si="10"/>
        <v>276000000000</v>
      </c>
      <c r="O13" s="2">
        <f t="shared" si="10"/>
        <v>274000000000</v>
      </c>
      <c r="P13" s="2">
        <f t="shared" si="10"/>
        <v>302000000000</v>
      </c>
      <c r="Q13" s="2">
        <f t="shared" si="10"/>
        <v>276000000000</v>
      </c>
    </row>
    <row r="14" spans="1:17" ht="15.5" x14ac:dyDescent="0.35">
      <c r="C14" t="s">
        <v>26</v>
      </c>
      <c r="D14" s="2">
        <f>IFERROR(INDEX(D51:D500,MATCH($C$14,$C$51:$C$500,0)),"")</f>
        <v>-18864299</v>
      </c>
      <c r="H14" s="2">
        <f>IFERROR(SUM(D14:G14)*(4/MAX(1,COUNT(D14:G14))),"")</f>
        <v>-75457196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-18767917742</v>
      </c>
      <c r="Q14" s="2">
        <f t="shared" si="11"/>
        <v>-19145794729</v>
      </c>
    </row>
    <row r="15" spans="1:17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-2036954814</v>
      </c>
      <c r="J15" s="2">
        <f t="shared" si="12"/>
        <v>-2256081330</v>
      </c>
      <c r="K15" s="2">
        <f t="shared" si="12"/>
        <v>-3053319371</v>
      </c>
      <c r="L15" s="2">
        <f t="shared" si="12"/>
        <v>-823340458</v>
      </c>
      <c r="M15" s="2">
        <f t="shared" si="12"/>
        <v>-3157714927</v>
      </c>
      <c r="N15" s="2">
        <f t="shared" si="12"/>
        <v>-3497277239</v>
      </c>
      <c r="O15" s="2">
        <f t="shared" si="12"/>
        <v>-2592068640</v>
      </c>
      <c r="P15" s="2">
        <f t="shared" si="12"/>
        <v>-2196958334</v>
      </c>
      <c r="Q15" s="2">
        <f t="shared" si="12"/>
        <v>-1624330530</v>
      </c>
    </row>
    <row r="16" spans="1:17" ht="15.5" x14ac:dyDescent="0.35">
      <c r="C16" t="s">
        <v>28</v>
      </c>
      <c r="D16" s="2">
        <f>IFERROR(INDEX(D51:D500,MATCH($C$16,$C$51:$C$500,0)),"")</f>
        <v>-2246532514</v>
      </c>
      <c r="H16" s="2">
        <f>IFERROR(SUM(D16:G16)*(4/MAX(1,COUNT(D16:G16))),"")</f>
        <v>-8986130056</v>
      </c>
      <c r="I16" s="2">
        <f t="shared" ref="I16:Q16" si="13">IFERROR(INDEX(I51:I500,MATCH($C$16,$C$51:$C$500,0)),"")</f>
        <v>-17097524233</v>
      </c>
      <c r="J16" s="2">
        <f t="shared" si="13"/>
        <v>-27973941689</v>
      </c>
      <c r="K16" s="2">
        <f t="shared" si="13"/>
        <v>3173846707</v>
      </c>
      <c r="L16" s="2">
        <f t="shared" si="13"/>
        <v>-74480198387</v>
      </c>
      <c r="M16" s="2">
        <f t="shared" si="13"/>
        <v>-28034219787</v>
      </c>
      <c r="N16" s="2">
        <f t="shared" si="13"/>
        <v>-13803451368</v>
      </c>
      <c r="O16" s="2">
        <f t="shared" si="13"/>
        <v>-1292554812</v>
      </c>
      <c r="P16" s="2">
        <f t="shared" si="13"/>
        <v>-9067676894</v>
      </c>
      <c r="Q16" s="2">
        <f t="shared" si="13"/>
        <v>-8653597551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406250000000</v>
      </c>
      <c r="H20" s="2">
        <f t="shared" ref="H20:Q20" ca="1" si="14">IFERROR(H21*H2,"")</f>
        <v>406250000000</v>
      </c>
      <c r="I20" s="2" t="str">
        <f t="shared" ca="1" si="14"/>
        <v/>
      </c>
      <c r="J20" s="2">
        <f t="shared" ca="1" si="14"/>
        <v>84500000000</v>
      </c>
      <c r="K20" s="2">
        <f t="shared" ca="1" si="14"/>
        <v>109200000000</v>
      </c>
      <c r="L20" s="2">
        <f t="shared" ca="1" si="14"/>
        <v>767000000000</v>
      </c>
      <c r="M20" s="2">
        <f t="shared" ca="1" si="14"/>
        <v>1163500000000</v>
      </c>
      <c r="N20" s="2">
        <f t="shared" ca="1" si="14"/>
        <v>2535000000000</v>
      </c>
      <c r="O20" s="2">
        <f t="shared" ca="1" si="14"/>
        <v>2632500000000</v>
      </c>
      <c r="P20" s="2">
        <f t="shared" ca="1" si="14"/>
        <v>1326000000000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650000000</v>
      </c>
      <c r="H21" s="2">
        <f>IFERROR(INDEX(D21:G21,COUNT(D21:G21)),"")</f>
        <v>650000000</v>
      </c>
      <c r="I21" s="2">
        <f t="shared" ref="I21:Q21" si="15">IFERROR(INDEX(I51:I500,MATCH($C$7,$C$51:$C$500,0)),"")</f>
        <v>650000000</v>
      </c>
      <c r="J21" s="2">
        <f t="shared" si="15"/>
        <v>650000000</v>
      </c>
      <c r="K21" s="2">
        <f t="shared" si="15"/>
        <v>650000000</v>
      </c>
      <c r="L21" s="2">
        <f t="shared" si="15"/>
        <v>650000000</v>
      </c>
      <c r="M21" s="2">
        <f t="shared" si="15"/>
        <v>650000000</v>
      </c>
      <c r="N21" s="2">
        <f t="shared" si="15"/>
        <v>650000000</v>
      </c>
      <c r="O21" s="2">
        <f t="shared" si="15"/>
        <v>650000000</v>
      </c>
      <c r="P21" s="2">
        <f t="shared" si="15"/>
        <v>650000000</v>
      </c>
      <c r="Q21" s="2">
        <f t="shared" si="15"/>
        <v>500000000</v>
      </c>
    </row>
    <row r="23" spans="1:17" ht="15.5" x14ac:dyDescent="0.35">
      <c r="B23" t="s">
        <v>40</v>
      </c>
      <c r="C23" t="s">
        <v>41</v>
      </c>
      <c r="D23" s="3">
        <f>IFERROR(D5/D6*100,"")</f>
        <v>4.2035935762729171</v>
      </c>
      <c r="H23" s="3">
        <f t="shared" ref="H23:Q23" si="16">IFERROR(H5/H6*100,"")</f>
        <v>16.814374305091668</v>
      </c>
      <c r="I23" s="3">
        <f t="shared" si="16"/>
        <v>35.985402734999731</v>
      </c>
      <c r="J23" s="3">
        <f t="shared" si="16"/>
        <v>163.55936490364192</v>
      </c>
      <c r="K23" s="3">
        <f t="shared" si="16"/>
        <v>5.3145088124094411</v>
      </c>
      <c r="L23" s="3">
        <f t="shared" si="16"/>
        <v>-381.62785169074306</v>
      </c>
      <c r="M23" s="3">
        <f t="shared" si="16"/>
        <v>-31.639816871475844</v>
      </c>
      <c r="N23" s="3">
        <f t="shared" si="16"/>
        <v>-14.262616922942916</v>
      </c>
      <c r="O23" s="3">
        <f t="shared" si="16"/>
        <v>6.6529572870695455E-2</v>
      </c>
      <c r="P23" s="3">
        <f t="shared" si="16"/>
        <v>-6.3970743917414916</v>
      </c>
      <c r="Q23" s="3">
        <f t="shared" si="16"/>
        <v>11.252513570916854</v>
      </c>
    </row>
    <row r="24" spans="1:17" ht="15.5" x14ac:dyDescent="0.35">
      <c r="C24" t="s">
        <v>42</v>
      </c>
      <c r="D24" s="4">
        <f>IFERROR(_xlfn.RRI(5,I23,D23),"")</f>
        <v>-0.34912308203636744</v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3.7657596514374179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-3.46</v>
      </c>
      <c r="H25" s="3">
        <f>IFERROR(INDEX(D25:G25,COUNT(D25:G25)),"")</f>
        <v>-3.46</v>
      </c>
      <c r="I25" s="3">
        <f t="shared" ref="I25:Q25" si="18">IFERROR(INDEX(I51:I500,MATCH($C$25,$C$51:$C$500,0)),"")</f>
        <v>-29.64</v>
      </c>
      <c r="J25" s="3">
        <f t="shared" si="18"/>
        <v>-46.44</v>
      </c>
      <c r="K25" s="3">
        <f t="shared" si="18"/>
        <v>0.85</v>
      </c>
      <c r="L25" s="3">
        <f t="shared" si="18"/>
        <v>-115.03</v>
      </c>
      <c r="M25" s="3">
        <f t="shared" si="18"/>
        <v>-48.03</v>
      </c>
      <c r="N25" s="3">
        <f t="shared" si="18"/>
        <v>-26.67</v>
      </c>
      <c r="O25" s="3">
        <f t="shared" si="18"/>
        <v>-6.04</v>
      </c>
      <c r="P25" s="3">
        <f t="shared" si="18"/>
        <v>-17.399999999999999</v>
      </c>
      <c r="Q25" s="3">
        <f t="shared" si="18"/>
        <v>-20.53</v>
      </c>
    </row>
    <row r="26" spans="1:17" ht="15.5" x14ac:dyDescent="0.35">
      <c r="C26" t="s">
        <v>45</v>
      </c>
      <c r="D26" s="4">
        <f>IFERROR(_xlfn.RRI(5,I25,D25),"")</f>
        <v>-0.34921193467383205</v>
      </c>
      <c r="H26" s="4">
        <f t="shared" ref="H26:Q26" si="19">IFERROR(_xlfn.RRI(5,M25,H25),"")</f>
        <v>-0.40910175183326303</v>
      </c>
      <c r="I26" s="4">
        <f t="shared" si="19"/>
        <v>2.1341636027351285E-2</v>
      </c>
      <c r="J26" s="4">
        <f t="shared" si="19"/>
        <v>0.50373412149110819</v>
      </c>
      <c r="K26" s="4" t="str">
        <f t="shared" si="19"/>
        <v/>
      </c>
      <c r="L26" s="4">
        <f t="shared" si="19"/>
        <v>0.41151154310224669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112.45967160461538</v>
      </c>
      <c r="H27" s="3">
        <f t="shared" ref="H27:Q27" si="20">IFERROR(H4/H21,"")</f>
        <v>449.83868641846152</v>
      </c>
      <c r="I27" s="3">
        <f t="shared" si="20"/>
        <v>405.92606450307693</v>
      </c>
      <c r="J27" s="3">
        <f t="shared" si="20"/>
        <v>436.78685510615384</v>
      </c>
      <c r="K27" s="3">
        <f t="shared" si="20"/>
        <v>427.38907216153848</v>
      </c>
      <c r="L27" s="3">
        <f t="shared" si="20"/>
        <v>433.82164957384617</v>
      </c>
      <c r="M27" s="3">
        <f t="shared" si="20"/>
        <v>425.42028326000002</v>
      </c>
      <c r="N27" s="3">
        <f t="shared" si="20"/>
        <v>393.33392962769233</v>
      </c>
      <c r="O27" s="3">
        <f t="shared" si="20"/>
        <v>622.38473838923073</v>
      </c>
      <c r="P27" s="3">
        <f t="shared" si="20"/>
        <v>489.73322034153847</v>
      </c>
      <c r="Q27" s="3">
        <f t="shared" si="20"/>
        <v>751.82314529799999</v>
      </c>
    </row>
    <row r="28" spans="1:17" ht="15.5" x14ac:dyDescent="0.35">
      <c r="C28" t="s">
        <v>47</v>
      </c>
      <c r="D28" s="4">
        <f>IFERROR(_xlfn.RRI(5,I27,D27),"")</f>
        <v>-0.22641155423563286</v>
      </c>
      <c r="H28" s="4">
        <f t="shared" ref="H28:Q28" si="21">IFERROR(_xlfn.RRI(5,M27,H27),"")</f>
        <v>1.1224823191244626E-2</v>
      </c>
      <c r="I28" s="4">
        <f t="shared" si="21"/>
        <v>6.3223202440017001E-3</v>
      </c>
      <c r="J28" s="4">
        <f t="shared" si="21"/>
        <v>-6.8372874536663408E-2</v>
      </c>
      <c r="K28" s="4">
        <f t="shared" si="21"/>
        <v>-2.686572377890839E-2</v>
      </c>
      <c r="L28" s="4">
        <f t="shared" si="21"/>
        <v>-0.10414214506820196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-0.88326585695006743</v>
      </c>
      <c r="I29" s="4">
        <f t="shared" si="22"/>
        <v>-0.36175710594315241</v>
      </c>
      <c r="J29" s="4">
        <f t="shared" si="22"/>
        <v>-55.635294117647057</v>
      </c>
      <c r="K29" s="4">
        <f t="shared" si="22"/>
        <v>-1.0073893766843431</v>
      </c>
      <c r="L29" s="4">
        <f t="shared" si="22"/>
        <v>1.394961482406829</v>
      </c>
      <c r="M29" s="4">
        <f t="shared" si="22"/>
        <v>0.80089988751406072</v>
      </c>
      <c r="N29" s="4">
        <f t="shared" si="22"/>
        <v>3.4155629139072854</v>
      </c>
      <c r="O29" s="4">
        <f t="shared" si="22"/>
        <v>-0.65287356321839085</v>
      </c>
      <c r="P29" s="4">
        <f t="shared" si="22"/>
        <v>-0.15245981490501717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0.10817886742291645</v>
      </c>
      <c r="I30" s="4">
        <f t="shared" si="23"/>
        <v>-7.0654119377234231E-2</v>
      </c>
      <c r="J30" s="4">
        <f t="shared" si="23"/>
        <v>2.1988823666187041E-2</v>
      </c>
      <c r="K30" s="4">
        <f t="shared" si="23"/>
        <v>-1.4827700320227391E-2</v>
      </c>
      <c r="L30" s="4">
        <f t="shared" si="23"/>
        <v>1.9748391518773851E-2</v>
      </c>
      <c r="M30" s="4">
        <f t="shared" si="23"/>
        <v>8.1575351667929646E-2</v>
      </c>
      <c r="N30" s="4">
        <f t="shared" si="23"/>
        <v>-0.36802124896946498</v>
      </c>
      <c r="O30" s="4">
        <f t="shared" si="23"/>
        <v>0.27086485567628327</v>
      </c>
      <c r="P30" s="4">
        <f t="shared" si="23"/>
        <v>-0.34860582119027073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-83.7</v>
      </c>
      <c r="H32" s="3">
        <f>IFERROR(INDEX(D32:G32,COUNT(D32:G32)),"")</f>
        <v>-83.7</v>
      </c>
      <c r="I32" s="3">
        <f t="shared" ref="I32:Q32" si="24">IFERROR(INDEX(I51:I500,MATCH($C$32,$C$51:$C$500,0)),"")</f>
        <v>-80.260000000000005</v>
      </c>
      <c r="J32" s="3">
        <f t="shared" si="24"/>
        <v>-51.76</v>
      </c>
      <c r="K32" s="3">
        <f t="shared" si="24"/>
        <v>30.51</v>
      </c>
      <c r="L32" s="3">
        <f t="shared" si="24"/>
        <v>28.8</v>
      </c>
      <c r="M32" s="3">
        <f t="shared" si="24"/>
        <v>142.4</v>
      </c>
      <c r="N32" s="3">
        <f t="shared" si="24"/>
        <v>188.03</v>
      </c>
      <c r="O32" s="3">
        <f t="shared" si="24"/>
        <v>215.09</v>
      </c>
      <c r="P32" s="3">
        <f t="shared" si="24"/>
        <v>214.95</v>
      </c>
      <c r="Q32" s="3">
        <f t="shared" si="24"/>
        <v>242.77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-7.23</v>
      </c>
      <c r="H33" s="3">
        <f>IFERROR(INDEX(D33:G33,COUNT(D33:G33)),"")</f>
        <v>-7.23</v>
      </c>
      <c r="I33" s="3">
        <f t="shared" ref="I33:Q33" si="25">IFERROR(INDEX(I51:I500,MATCH($C$33,$C$51:$C$500,0)),"")</f>
        <v>-4.6100000000000003</v>
      </c>
      <c r="J33" s="3">
        <f t="shared" si="25"/>
        <v>-2.5099999999999998</v>
      </c>
      <c r="K33" s="3">
        <f t="shared" si="25"/>
        <v>5.51</v>
      </c>
      <c r="L33" s="3">
        <f t="shared" si="25"/>
        <v>40.97</v>
      </c>
      <c r="M33" s="3">
        <f t="shared" si="25"/>
        <v>12.57</v>
      </c>
      <c r="N33" s="3">
        <f t="shared" si="25"/>
        <v>20.74</v>
      </c>
      <c r="O33" s="3">
        <f t="shared" si="25"/>
        <v>18.829999999999998</v>
      </c>
      <c r="P33" s="3">
        <f t="shared" si="25"/>
        <v>9.49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-174.86</v>
      </c>
      <c r="H34" s="3">
        <f>IFERROR(INDEX(D34:G34,COUNT(D34:G34)),"")</f>
        <v>-174.86</v>
      </c>
      <c r="I34" s="3">
        <f t="shared" ref="I34:Q34" si="26">IFERROR(INDEX(I51:I500,MATCH($C$34,$C$51:$C$500,0)),"")</f>
        <v>-12.48</v>
      </c>
      <c r="J34" s="3">
        <f t="shared" si="26"/>
        <v>-2.8</v>
      </c>
      <c r="K34" s="3">
        <f t="shared" si="26"/>
        <v>197.65</v>
      </c>
      <c r="L34" s="3">
        <f t="shared" si="26"/>
        <v>-10.26</v>
      </c>
      <c r="M34" s="3">
        <f t="shared" si="26"/>
        <v>-37.270000000000003</v>
      </c>
      <c r="N34" s="3">
        <f t="shared" si="26"/>
        <v>-146.22999999999999</v>
      </c>
      <c r="O34" s="3">
        <f t="shared" si="26"/>
        <v>-670.53</v>
      </c>
      <c r="P34" s="3">
        <f t="shared" si="26"/>
        <v>-117.24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5.38</v>
      </c>
      <c r="H35" s="3">
        <f>IFERROR(INDEX(D35:G35,COUNT(D35:G35)),"")</f>
        <v>5.38</v>
      </c>
      <c r="I35" s="3">
        <f t="shared" ref="I35:Q35" si="27">IFERROR(INDEX(I51:I500,MATCH($C$35,$C$51:$C$500,0)),"")</f>
        <v>0.91</v>
      </c>
      <c r="J35" s="3">
        <f t="shared" si="27"/>
        <v>0.3</v>
      </c>
      <c r="K35" s="3">
        <f t="shared" si="27"/>
        <v>0.39</v>
      </c>
      <c r="L35" s="3">
        <f t="shared" si="27"/>
        <v>2.72</v>
      </c>
      <c r="M35" s="3">
        <f t="shared" si="27"/>
        <v>4.21</v>
      </c>
      <c r="N35" s="3">
        <f t="shared" si="27"/>
        <v>9.92</v>
      </c>
      <c r="O35" s="3">
        <f t="shared" si="27"/>
        <v>6.51</v>
      </c>
      <c r="P35" s="3">
        <f t="shared" si="27"/>
        <v>4.17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73098786543</v>
      </c>
      <c r="E51" s="5">
        <v>78200040843</v>
      </c>
      <c r="F51" s="5">
        <v>65645428509</v>
      </c>
      <c r="G51" s="5">
        <v>58030527982</v>
      </c>
      <c r="I51" s="5">
        <v>263851941927</v>
      </c>
      <c r="J51" s="5">
        <v>283911455819</v>
      </c>
      <c r="K51" s="5">
        <v>277802896905</v>
      </c>
      <c r="L51" s="5">
        <v>281984072223</v>
      </c>
      <c r="M51" s="5">
        <v>276523184119</v>
      </c>
      <c r="N51" s="5">
        <v>255667054258</v>
      </c>
      <c r="O51" s="5">
        <v>404550079953</v>
      </c>
      <c r="P51" s="5">
        <v>318326593222</v>
      </c>
      <c r="Q51" s="5">
        <v>375911572649</v>
      </c>
    </row>
    <row r="52" spans="2:17" ht="15.5" x14ac:dyDescent="0.35">
      <c r="C52" t="s">
        <v>72</v>
      </c>
      <c r="D52" s="5">
        <v>-61428679568</v>
      </c>
      <c r="E52" s="5">
        <v>-75871097199</v>
      </c>
      <c r="F52" s="5">
        <v>-52062071410</v>
      </c>
      <c r="G52" s="5">
        <v>-44118883844</v>
      </c>
      <c r="I52" s="5">
        <v>-221141573121</v>
      </c>
      <c r="J52" s="5">
        <v>-241128262299</v>
      </c>
      <c r="K52" s="5">
        <v>-236541640657</v>
      </c>
      <c r="L52" s="5">
        <v>-244796951492</v>
      </c>
      <c r="M52" s="5">
        <v>-232939892559</v>
      </c>
      <c r="N52" s="5">
        <v>-206493445865</v>
      </c>
      <c r="O52" s="5">
        <v>-321615983876</v>
      </c>
      <c r="P52" s="5">
        <v>-261768099866</v>
      </c>
      <c r="Q52" s="5">
        <v>-309675853405</v>
      </c>
    </row>
    <row r="53" spans="2:17" ht="15.5" x14ac:dyDescent="0.35">
      <c r="C53" t="s">
        <v>73</v>
      </c>
      <c r="D53" s="5">
        <v>11670106975</v>
      </c>
      <c r="E53" s="5">
        <v>2328943644</v>
      </c>
      <c r="F53" s="5">
        <v>13583357099</v>
      </c>
      <c r="G53" s="5">
        <v>13911644138</v>
      </c>
      <c r="I53" s="5">
        <v>42710368806</v>
      </c>
      <c r="J53" s="5">
        <v>42783193520</v>
      </c>
      <c r="K53" s="5">
        <v>41261256248</v>
      </c>
      <c r="L53" s="5">
        <v>37187120731</v>
      </c>
      <c r="M53" s="5">
        <v>43583291560</v>
      </c>
      <c r="N53" s="5">
        <v>49173608393</v>
      </c>
      <c r="O53" s="5">
        <v>82934096077</v>
      </c>
      <c r="P53" s="5">
        <v>56558493356</v>
      </c>
      <c r="Q53" s="5">
        <v>66235719244</v>
      </c>
    </row>
    <row r="54" spans="2:17" ht="15.5" x14ac:dyDescent="0.35">
      <c r="C54" t="s">
        <v>74</v>
      </c>
      <c r="D54" s="5">
        <v>-12993732466</v>
      </c>
      <c r="E54" s="5">
        <v>5318996378</v>
      </c>
      <c r="F54" s="5">
        <v>-10962944396</v>
      </c>
      <c r="G54" s="5">
        <v>-8299589821</v>
      </c>
      <c r="I54" s="5">
        <v>-24101763126</v>
      </c>
      <c r="J54" s="5">
        <v>-51685547882</v>
      </c>
      <c r="K54" s="5">
        <v>-5651834129</v>
      </c>
      <c r="L54" s="5">
        <v>-40337607229</v>
      </c>
      <c r="M54" s="5">
        <v>-48392993542</v>
      </c>
      <c r="N54" s="5">
        <v>-36786569653</v>
      </c>
      <c r="O54" s="5">
        <v>-49010401684</v>
      </c>
      <c r="P54" s="5">
        <v>-41058253958</v>
      </c>
      <c r="Q54" s="5">
        <v>-49437501782</v>
      </c>
    </row>
    <row r="55" spans="2:17" ht="15.5" x14ac:dyDescent="0.35">
      <c r="C55" t="s">
        <v>75</v>
      </c>
      <c r="D55" s="5">
        <v>-1431287316</v>
      </c>
      <c r="E55" s="5">
        <v>-1725754743</v>
      </c>
      <c r="F55" s="5">
        <v>-839915204</v>
      </c>
      <c r="G55" s="5">
        <v>-873082008</v>
      </c>
      <c r="I55" s="5">
        <v>-4550160550</v>
      </c>
      <c r="J55" s="5">
        <v>-4292555244</v>
      </c>
      <c r="K55" s="5">
        <v>-3821735067</v>
      </c>
      <c r="L55" s="5">
        <v>-2714625050</v>
      </c>
      <c r="M55" s="5">
        <v>-1418688076</v>
      </c>
      <c r="N55" s="5">
        <v>-3748432812</v>
      </c>
      <c r="O55" s="5">
        <v>-5082036657</v>
      </c>
      <c r="P55" s="5">
        <v>-2625072218</v>
      </c>
      <c r="Q55" s="5">
        <v>-3106732384</v>
      </c>
    </row>
    <row r="56" spans="2:17" ht="15.5" x14ac:dyDescent="0.35">
      <c r="C56" t="s">
        <v>76</v>
      </c>
      <c r="D56" s="5">
        <v>-11571458663</v>
      </c>
      <c r="E56" s="5">
        <v>-3052865826</v>
      </c>
      <c r="F56" s="5">
        <v>-9889733478</v>
      </c>
      <c r="G56" s="5">
        <v>-8856969152</v>
      </c>
      <c r="I56" s="5">
        <v>-30933251181</v>
      </c>
      <c r="J56" s="5">
        <v>-36734233142</v>
      </c>
      <c r="K56" s="5">
        <v>-36165859288</v>
      </c>
      <c r="L56" s="5">
        <v>-28427069112</v>
      </c>
      <c r="M56" s="5">
        <v>-33655396814</v>
      </c>
      <c r="N56" s="5">
        <v>-33860571994</v>
      </c>
      <c r="O56" s="5">
        <v>-44744348267</v>
      </c>
      <c r="P56" s="5">
        <v>-38741143713</v>
      </c>
      <c r="Q56" s="5">
        <v>-46404888349</v>
      </c>
    </row>
    <row r="57" spans="2:17" ht="15.5" x14ac:dyDescent="0.35">
      <c r="C57" t="s">
        <v>77</v>
      </c>
      <c r="D57" s="5">
        <v>-974389372</v>
      </c>
      <c r="E57" s="5">
        <v>-31305327955</v>
      </c>
      <c r="F57" s="5">
        <v>-180083670</v>
      </c>
      <c r="G57" s="5">
        <v>-346287672</v>
      </c>
      <c r="I57" s="5">
        <v>-31831699297</v>
      </c>
      <c r="J57" s="5">
        <v>-19097676916</v>
      </c>
      <c r="K57" s="5">
        <v>-29924154401</v>
      </c>
      <c r="L57" s="5">
        <v>-28755583622</v>
      </c>
      <c r="M57" s="5">
        <v>-25536722136</v>
      </c>
      <c r="N57" s="5">
        <v>-26244235090</v>
      </c>
      <c r="O57" s="5">
        <v>-35114636923</v>
      </c>
      <c r="P57" s="5">
        <v>-5954348774</v>
      </c>
      <c r="Q57" s="5">
        <v>-6516558133</v>
      </c>
    </row>
    <row r="58" spans="2:17" ht="15.5" x14ac:dyDescent="0.35">
      <c r="C58" t="s">
        <v>78</v>
      </c>
      <c r="D58" s="5">
        <v>-1323625491</v>
      </c>
      <c r="E58" s="5">
        <v>7647940022</v>
      </c>
      <c r="F58" s="5">
        <v>2620412703</v>
      </c>
      <c r="G58" s="5">
        <v>5612054317</v>
      </c>
      <c r="I58" s="5">
        <v>18608605680</v>
      </c>
      <c r="J58" s="5">
        <v>-8902354362</v>
      </c>
      <c r="K58" s="5">
        <v>35609422119</v>
      </c>
      <c r="L58" s="5">
        <v>-3150486498</v>
      </c>
      <c r="M58" s="5">
        <v>-4809701982</v>
      </c>
      <c r="N58" s="5">
        <v>12387038740</v>
      </c>
      <c r="O58" s="5">
        <v>33923694393</v>
      </c>
      <c r="P58" s="5">
        <v>15500239398</v>
      </c>
      <c r="Q58" s="5">
        <v>16798217462</v>
      </c>
    </row>
    <row r="59" spans="2:17" ht="15.5" x14ac:dyDescent="0.35">
      <c r="C59" t="s">
        <v>79</v>
      </c>
      <c r="D59" s="5">
        <v>-922907023</v>
      </c>
      <c r="E59" s="5">
        <v>-27575964194</v>
      </c>
      <c r="F59" s="5">
        <v>-1438193856</v>
      </c>
      <c r="G59" s="5">
        <v>-6597475201</v>
      </c>
      <c r="I59" s="5">
        <v>-35706129913</v>
      </c>
      <c r="J59" s="5">
        <v>-19071587327</v>
      </c>
      <c r="K59" s="5">
        <v>-32435575412</v>
      </c>
      <c r="L59" s="5">
        <v>-71329711889</v>
      </c>
      <c r="M59" s="5">
        <v>-23224517805</v>
      </c>
      <c r="N59" s="5">
        <v>-26190490108</v>
      </c>
      <c r="O59" s="5">
        <v>-35216249205</v>
      </c>
      <c r="P59" s="5">
        <v>-24567916292</v>
      </c>
      <c r="Q59" s="5">
        <v>-25451815013</v>
      </c>
    </row>
    <row r="60" spans="2:17" ht="15.5" x14ac:dyDescent="0.35">
      <c r="C60" t="s">
        <v>80</v>
      </c>
      <c r="D60" s="5">
        <v>2779080</v>
      </c>
      <c r="E60" s="5">
        <v>-2805484</v>
      </c>
      <c r="F60" s="5">
        <v>737037</v>
      </c>
      <c r="G60" s="5">
        <v>2285461</v>
      </c>
      <c r="I60" s="5">
        <v>2608923</v>
      </c>
      <c r="J60" s="5">
        <v>2001671</v>
      </c>
      <c r="K60" s="5">
        <v>3082805</v>
      </c>
      <c r="L60" s="5">
        <v>5907917</v>
      </c>
      <c r="M60" s="5">
        <v>5302157</v>
      </c>
      <c r="N60" s="5">
        <v>16995587</v>
      </c>
      <c r="O60" s="5">
        <v>47815025</v>
      </c>
      <c r="P60" s="5">
        <v>52102944</v>
      </c>
      <c r="Q60" s="5">
        <v>38188956</v>
      </c>
    </row>
    <row r="61" spans="2:17" ht="15.5" x14ac:dyDescent="0.35">
      <c r="C61" t="s">
        <v>26</v>
      </c>
      <c r="D61" s="5">
        <v>-18864299</v>
      </c>
      <c r="E61" s="5">
        <v>7795843029</v>
      </c>
      <c r="F61" s="5">
        <v>-1307225612</v>
      </c>
      <c r="G61" s="5">
        <v>-6391728846</v>
      </c>
      <c r="P61" s="5">
        <v>-18767917742</v>
      </c>
      <c r="Q61" s="5">
        <v>-19145794729</v>
      </c>
    </row>
    <row r="62" spans="2:17" ht="15.5" x14ac:dyDescent="0.35">
      <c r="C62" t="s">
        <v>81</v>
      </c>
      <c r="E62" s="5">
        <v>-288056114</v>
      </c>
      <c r="I62" s="5">
        <v>-288056114</v>
      </c>
      <c r="J62" s="5">
        <v>-359951603</v>
      </c>
      <c r="K62" s="5">
        <v>-246379895</v>
      </c>
      <c r="L62" s="5">
        <v>-212170733</v>
      </c>
      <c r="M62" s="5">
        <v>-206515958</v>
      </c>
      <c r="N62" s="5">
        <v>-170126466</v>
      </c>
      <c r="O62" s="5">
        <v>-303829932</v>
      </c>
      <c r="P62" s="5">
        <v>-376252720</v>
      </c>
      <c r="Q62" s="5">
        <v>-367055868</v>
      </c>
    </row>
    <row r="63" spans="2:17" ht="15.5" x14ac:dyDescent="0.35">
      <c r="C63" t="s">
        <v>276</v>
      </c>
      <c r="D63" s="5">
        <v>67567568</v>
      </c>
      <c r="E63" s="5">
        <v>-3775617670</v>
      </c>
      <c r="F63" s="5">
        <v>48378389</v>
      </c>
      <c r="G63" s="5">
        <v>138255856</v>
      </c>
      <c r="I63" s="5">
        <v>-3588983425</v>
      </c>
      <c r="J63" s="5">
        <v>384039521</v>
      </c>
      <c r="K63" s="5">
        <v>-2268123921</v>
      </c>
      <c r="L63" s="5">
        <v>-42367865451</v>
      </c>
      <c r="M63" s="5">
        <v>2513418132</v>
      </c>
      <c r="N63" s="5">
        <v>206875861</v>
      </c>
      <c r="O63" s="5">
        <v>154402625</v>
      </c>
      <c r="P63" s="5">
        <v>478500000</v>
      </c>
      <c r="Q63" s="5">
        <v>539404761</v>
      </c>
    </row>
    <row r="64" spans="2:17" ht="15.5" x14ac:dyDescent="0.35">
      <c r="C64" t="s">
        <v>82</v>
      </c>
      <c r="D64" s="5">
        <v>-922907023</v>
      </c>
      <c r="E64" s="5">
        <v>-27575964194</v>
      </c>
      <c r="F64" s="5">
        <v>-1438193856</v>
      </c>
      <c r="G64" s="5">
        <v>-6597475201</v>
      </c>
      <c r="I64" s="5">
        <v>-35706129913</v>
      </c>
      <c r="J64" s="5">
        <v>-19071587327</v>
      </c>
      <c r="K64" s="5">
        <v>-32435575412</v>
      </c>
      <c r="L64" s="5">
        <v>-71329711889</v>
      </c>
      <c r="M64" s="5">
        <v>-23224517805</v>
      </c>
      <c r="N64" s="5">
        <v>-26190490108</v>
      </c>
      <c r="O64" s="5">
        <v>-35216249205</v>
      </c>
      <c r="P64" s="5">
        <v>-24567916292</v>
      </c>
      <c r="Q64" s="5">
        <v>-25451815013</v>
      </c>
    </row>
    <row r="65" spans="2:17" ht="15.5" x14ac:dyDescent="0.35">
      <c r="C65" t="s">
        <v>28</v>
      </c>
      <c r="D65" s="5">
        <v>-2246532514</v>
      </c>
      <c r="E65" s="5">
        <v>-19928024172</v>
      </c>
      <c r="F65" s="5">
        <v>1182218847</v>
      </c>
      <c r="G65" s="5">
        <v>-985420884</v>
      </c>
      <c r="I65" s="5">
        <v>-17097524233</v>
      </c>
      <c r="J65" s="5">
        <v>-27973941689</v>
      </c>
      <c r="K65" s="5">
        <v>3173846707</v>
      </c>
      <c r="L65" s="5">
        <v>-74480198387</v>
      </c>
      <c r="M65" s="5">
        <v>-28034219787</v>
      </c>
      <c r="N65" s="5">
        <v>-13803451368</v>
      </c>
      <c r="O65" s="5">
        <v>-1292554812</v>
      </c>
      <c r="P65" s="5">
        <v>-9067676894</v>
      </c>
      <c r="Q65" s="5">
        <v>-8653597551</v>
      </c>
    </row>
    <row r="66" spans="2:17" ht="15.5" x14ac:dyDescent="0.35">
      <c r="C66" t="s">
        <v>27</v>
      </c>
      <c r="E66" s="5">
        <v>-2036954814</v>
      </c>
      <c r="I66" s="5">
        <v>-2036954814</v>
      </c>
      <c r="J66" s="5">
        <v>-2256081330</v>
      </c>
      <c r="K66" s="5">
        <v>-3053319371</v>
      </c>
      <c r="L66" s="5">
        <v>-823340458</v>
      </c>
      <c r="M66" s="5">
        <v>-3157714927</v>
      </c>
      <c r="N66" s="5">
        <v>-3497277239</v>
      </c>
      <c r="O66" s="5">
        <v>-2592068640</v>
      </c>
      <c r="P66" s="5">
        <v>-2196958334</v>
      </c>
      <c r="Q66" s="5">
        <v>-1624330530</v>
      </c>
    </row>
    <row r="67" spans="2:17" ht="15.5" x14ac:dyDescent="0.35">
      <c r="C67" t="s">
        <v>280</v>
      </c>
      <c r="D67" s="5">
        <v>-2246532514</v>
      </c>
      <c r="E67" s="5">
        <v>-21964978986</v>
      </c>
      <c r="F67" s="5">
        <v>1182218847</v>
      </c>
      <c r="G67" s="5">
        <v>-985420884</v>
      </c>
      <c r="I67" s="5">
        <v>-19134479047</v>
      </c>
      <c r="J67" s="5">
        <v>-30230023019</v>
      </c>
      <c r="K67" s="5">
        <v>120527336</v>
      </c>
      <c r="L67" s="5">
        <v>-75303538845</v>
      </c>
      <c r="M67" s="5">
        <v>-31191934714</v>
      </c>
      <c r="N67" s="5">
        <v>-17300728607</v>
      </c>
      <c r="O67" s="5">
        <v>-3884623452</v>
      </c>
      <c r="P67" s="5">
        <v>-11264635228</v>
      </c>
      <c r="Q67" s="5">
        <v>-10277928081</v>
      </c>
    </row>
    <row r="68" spans="2:17" ht="15.5" x14ac:dyDescent="0.35">
      <c r="C68" t="s">
        <v>336</v>
      </c>
    </row>
    <row r="69" spans="2:17" ht="15.5" x14ac:dyDescent="0.35">
      <c r="C69" t="s">
        <v>717</v>
      </c>
    </row>
    <row r="70" spans="2:17" ht="15.5" x14ac:dyDescent="0.35">
      <c r="C70" t="s">
        <v>83</v>
      </c>
      <c r="D70" s="5">
        <v>-2246532514</v>
      </c>
      <c r="E70" s="5">
        <v>-21964978986</v>
      </c>
      <c r="F70" s="5">
        <v>1182218847</v>
      </c>
      <c r="G70" s="5">
        <v>-985420884</v>
      </c>
      <c r="I70" s="5">
        <v>-19134479047</v>
      </c>
      <c r="J70" s="5">
        <v>-30230023019</v>
      </c>
      <c r="K70" s="5">
        <v>120527336</v>
      </c>
      <c r="L70" s="5">
        <v>-75303538845</v>
      </c>
      <c r="M70" s="5">
        <v>-31191934714</v>
      </c>
      <c r="N70" s="5">
        <v>-17300728607</v>
      </c>
      <c r="O70" s="5">
        <v>-3884623452</v>
      </c>
      <c r="P70" s="5">
        <v>-11264635228</v>
      </c>
      <c r="Q70" s="5">
        <v>-10277928081</v>
      </c>
    </row>
    <row r="71" spans="2:17" ht="15.5" x14ac:dyDescent="0.35">
      <c r="C71" t="s">
        <v>84</v>
      </c>
      <c r="E71" s="5">
        <v>733687617</v>
      </c>
      <c r="I71" s="5">
        <v>733687617</v>
      </c>
      <c r="J71" s="5">
        <v>-23364132025</v>
      </c>
      <c r="K71" s="5">
        <v>1428027649</v>
      </c>
      <c r="L71" s="5">
        <v>924208478</v>
      </c>
      <c r="M71" s="5">
        <v>1571119377</v>
      </c>
      <c r="N71" s="5">
        <v>-258188766</v>
      </c>
      <c r="O71" s="5">
        <v>4030469217</v>
      </c>
      <c r="P71" s="5">
        <v>2317346620</v>
      </c>
      <c r="Q71" s="5">
        <v>24027008640</v>
      </c>
    </row>
    <row r="72" spans="2:17" ht="15.5" x14ac:dyDescent="0.35">
      <c r="C72" t="s">
        <v>85</v>
      </c>
      <c r="D72" s="5">
        <v>-2246532514</v>
      </c>
      <c r="E72" s="5">
        <v>-21231291369</v>
      </c>
      <c r="F72" s="5">
        <v>1182218847</v>
      </c>
      <c r="G72" s="5">
        <v>-985420884</v>
      </c>
      <c r="I72" s="5">
        <v>-18400791430</v>
      </c>
      <c r="J72" s="5">
        <v>-53594155044</v>
      </c>
      <c r="K72" s="5">
        <v>1548554985</v>
      </c>
      <c r="L72" s="5">
        <v>-74379330367</v>
      </c>
      <c r="M72" s="5">
        <v>-29620815337</v>
      </c>
      <c r="N72" s="5">
        <v>-17558917373</v>
      </c>
      <c r="O72" s="5">
        <v>145845765</v>
      </c>
      <c r="P72" s="5">
        <v>-8947288608</v>
      </c>
      <c r="Q72" s="5">
        <v>13749080559</v>
      </c>
    </row>
    <row r="73" spans="2:17" ht="15.5" x14ac:dyDescent="0.35">
      <c r="C73" t="s">
        <v>86</v>
      </c>
      <c r="D73" s="5">
        <v>-2246532514</v>
      </c>
      <c r="E73" s="5">
        <v>-21964978986</v>
      </c>
      <c r="F73" s="5">
        <v>1182218847</v>
      </c>
      <c r="G73" s="5">
        <v>-985420884</v>
      </c>
      <c r="I73" s="5">
        <v>-19134479047</v>
      </c>
      <c r="J73" s="5">
        <v>-30230023019</v>
      </c>
      <c r="K73" s="5">
        <v>120527335</v>
      </c>
      <c r="L73" s="5">
        <v>-75303538845</v>
      </c>
      <c r="M73" s="5">
        <v>-31191934714</v>
      </c>
      <c r="N73" s="5">
        <v>-17300728607</v>
      </c>
      <c r="O73" s="5">
        <v>-3884623452</v>
      </c>
      <c r="P73" s="5">
        <v>-11264635228</v>
      </c>
      <c r="Q73" s="5">
        <v>-10277928080</v>
      </c>
    </row>
    <row r="74" spans="2:17" ht="15.5" x14ac:dyDescent="0.35">
      <c r="C74" t="s">
        <v>7</v>
      </c>
      <c r="D74" s="5">
        <v>-2246532514</v>
      </c>
      <c r="E74" s="5">
        <v>-21253806449</v>
      </c>
      <c r="F74" s="5">
        <v>1182218847</v>
      </c>
      <c r="G74" s="5">
        <v>-985420884</v>
      </c>
      <c r="I74" s="5">
        <v>-18423306510</v>
      </c>
      <c r="J74" s="5">
        <v>-53478709119</v>
      </c>
      <c r="K74" s="5">
        <v>1110590778</v>
      </c>
      <c r="L74" s="5">
        <v>-73840338373</v>
      </c>
      <c r="M74" s="5">
        <v>-29655402886</v>
      </c>
      <c r="N74" s="5">
        <v>-17592784936</v>
      </c>
      <c r="O74" s="5">
        <v>93745387</v>
      </c>
      <c r="P74" s="5">
        <v>-9004649766</v>
      </c>
      <c r="Q74" s="5">
        <v>13760367909</v>
      </c>
    </row>
    <row r="75" spans="2:17" ht="15.5" x14ac:dyDescent="0.35">
      <c r="C75" t="s">
        <v>87</v>
      </c>
      <c r="E75" s="5">
        <v>22515080</v>
      </c>
      <c r="I75" s="5">
        <v>22515080</v>
      </c>
      <c r="J75" s="5">
        <v>-115445925</v>
      </c>
      <c r="K75" s="5">
        <v>437964207</v>
      </c>
      <c r="L75" s="5">
        <v>-538991994</v>
      </c>
      <c r="M75" s="5">
        <v>34587549</v>
      </c>
      <c r="N75" s="5">
        <v>33867563</v>
      </c>
      <c r="O75" s="5">
        <v>52100378</v>
      </c>
      <c r="P75" s="5">
        <v>57361158</v>
      </c>
      <c r="Q75" s="5">
        <v>-11287350</v>
      </c>
    </row>
    <row r="76" spans="2:17" ht="15.5" x14ac:dyDescent="0.35">
      <c r="C76" t="s">
        <v>88</v>
      </c>
      <c r="D76" s="5">
        <v>-2246532514</v>
      </c>
      <c r="E76" s="5">
        <v>-21964978986</v>
      </c>
      <c r="F76" s="5">
        <v>1182218847</v>
      </c>
      <c r="G76" s="5">
        <v>-985420884</v>
      </c>
      <c r="I76" s="5">
        <v>-19134479047</v>
      </c>
      <c r="J76" s="5">
        <v>-30230023019</v>
      </c>
      <c r="K76" s="5">
        <v>120527335</v>
      </c>
      <c r="L76" s="5">
        <v>-75303538845</v>
      </c>
      <c r="M76" s="5">
        <v>-31191934714</v>
      </c>
      <c r="N76" s="5">
        <v>-17300728607</v>
      </c>
      <c r="O76" s="5">
        <v>-3884623452</v>
      </c>
      <c r="P76" s="5">
        <v>-11264635228</v>
      </c>
      <c r="Q76" s="5">
        <v>-10277928080</v>
      </c>
    </row>
    <row r="77" spans="2:17" ht="15.5" x14ac:dyDescent="0.35">
      <c r="C77" t="s">
        <v>89</v>
      </c>
      <c r="D77" s="5">
        <v>-2246532514</v>
      </c>
      <c r="E77" s="5">
        <v>-21231291369</v>
      </c>
      <c r="F77" s="5">
        <v>1182218847</v>
      </c>
      <c r="G77" s="5">
        <v>-985420884</v>
      </c>
      <c r="I77" s="5">
        <v>-18400791430</v>
      </c>
      <c r="J77" s="5">
        <v>-53594155044</v>
      </c>
      <c r="K77" s="5">
        <v>1548554985</v>
      </c>
      <c r="L77" s="5">
        <v>-74379330367</v>
      </c>
      <c r="M77" s="5">
        <v>-29620815337</v>
      </c>
      <c r="N77" s="5">
        <v>-17558917373</v>
      </c>
      <c r="O77" s="5">
        <v>145845765</v>
      </c>
      <c r="P77" s="5">
        <v>-8947288608</v>
      </c>
      <c r="Q77" s="5">
        <v>13749080559</v>
      </c>
    </row>
    <row r="78" spans="2:17" ht="15.5" x14ac:dyDescent="0.35">
      <c r="C78" t="s">
        <v>90</v>
      </c>
      <c r="D78" s="5">
        <v>-2246532514</v>
      </c>
      <c r="E78" s="5">
        <v>-21231291369</v>
      </c>
      <c r="F78" s="5">
        <v>1182218847</v>
      </c>
      <c r="G78" s="5">
        <v>-985420884</v>
      </c>
      <c r="I78" s="5">
        <v>-18400791430</v>
      </c>
      <c r="J78" s="5">
        <v>-53594155044</v>
      </c>
      <c r="K78" s="5">
        <v>1548554985</v>
      </c>
      <c r="L78" s="5">
        <v>-74379330367</v>
      </c>
      <c r="M78" s="5">
        <v>-29620815337</v>
      </c>
      <c r="N78" s="5">
        <v>-17558917373</v>
      </c>
      <c r="O78" s="5">
        <v>145845765</v>
      </c>
      <c r="P78" s="5">
        <v>-8947288608</v>
      </c>
      <c r="Q78" s="5">
        <v>13749080559</v>
      </c>
    </row>
    <row r="80" spans="2:17" ht="15.5" x14ac:dyDescent="0.35">
      <c r="B80" t="s">
        <v>91</v>
      </c>
      <c r="C80" t="s">
        <v>92</v>
      </c>
    </row>
    <row r="81" spans="3:17" ht="15.5" x14ac:dyDescent="0.35">
      <c r="C81" t="s">
        <v>93</v>
      </c>
    </row>
    <row r="82" spans="3:17" ht="15.5" x14ac:dyDescent="0.35">
      <c r="C82" t="s">
        <v>19</v>
      </c>
      <c r="D82" s="5">
        <v>6114027805</v>
      </c>
      <c r="E82" s="5">
        <v>1269870447</v>
      </c>
      <c r="F82" s="5">
        <v>5102834492</v>
      </c>
      <c r="G82" s="5">
        <v>488359802</v>
      </c>
      <c r="I82" s="5">
        <v>1269870447</v>
      </c>
      <c r="J82" s="5">
        <v>974386108</v>
      </c>
      <c r="K82" s="5">
        <v>1195608990</v>
      </c>
      <c r="L82" s="5">
        <v>2413488485</v>
      </c>
      <c r="M82" s="5">
        <v>865884245</v>
      </c>
      <c r="N82" s="5">
        <v>2291779063</v>
      </c>
      <c r="O82" s="5">
        <v>2077218406</v>
      </c>
      <c r="P82" s="5">
        <v>1944574340</v>
      </c>
      <c r="Q82" s="5">
        <v>4353180489</v>
      </c>
    </row>
    <row r="83" spans="3:17" ht="15.5" x14ac:dyDescent="0.35">
      <c r="C83" t="s">
        <v>94</v>
      </c>
      <c r="D83" s="5">
        <v>35907945006</v>
      </c>
      <c r="E83" s="5">
        <v>31314395262</v>
      </c>
      <c r="F83" s="5">
        <v>31091883985</v>
      </c>
      <c r="G83" s="5">
        <v>28166362528</v>
      </c>
      <c r="I83" s="5">
        <v>31314395262</v>
      </c>
      <c r="J83" s="5">
        <v>23207654010</v>
      </c>
      <c r="K83" s="5">
        <v>27436116605</v>
      </c>
      <c r="L83" s="5">
        <v>31889592257</v>
      </c>
      <c r="M83" s="5">
        <v>28210311413</v>
      </c>
      <c r="N83" s="5">
        <v>29764943109</v>
      </c>
      <c r="O83" s="5">
        <v>55426819529</v>
      </c>
      <c r="P83" s="5">
        <v>50667972080</v>
      </c>
      <c r="Q83" s="5">
        <v>31535513148</v>
      </c>
    </row>
    <row r="84" spans="3:17" ht="15.5" x14ac:dyDescent="0.35">
      <c r="C84" t="s">
        <v>283</v>
      </c>
      <c r="D84" s="5">
        <v>3653852907</v>
      </c>
      <c r="E84" s="5">
        <v>3572101731</v>
      </c>
      <c r="F84" s="5">
        <v>5310216435</v>
      </c>
      <c r="G84" s="5">
        <v>7342834643</v>
      </c>
      <c r="I84" s="5">
        <v>3572101731</v>
      </c>
      <c r="J84" s="5">
        <v>5960247067</v>
      </c>
      <c r="K84" s="5">
        <v>4358877045</v>
      </c>
      <c r="L84" s="5">
        <v>4970269286</v>
      </c>
      <c r="M84" s="5">
        <v>6129316500</v>
      </c>
      <c r="N84" s="5">
        <v>8387234040</v>
      </c>
      <c r="O84" s="5">
        <v>12921921502</v>
      </c>
      <c r="P84" s="5">
        <v>14208393315</v>
      </c>
      <c r="Q84" s="5">
        <v>17477202606</v>
      </c>
    </row>
    <row r="85" spans="3:17" ht="15.5" x14ac:dyDescent="0.35">
      <c r="C85" t="s">
        <v>282</v>
      </c>
      <c r="D85" s="5">
        <v>7039445553</v>
      </c>
      <c r="E85" s="5">
        <v>592897620</v>
      </c>
      <c r="F85" s="5">
        <v>6414732820</v>
      </c>
      <c r="G85" s="5">
        <v>683769721</v>
      </c>
      <c r="I85" s="5">
        <v>592897620</v>
      </c>
      <c r="J85" s="5">
        <v>224500000</v>
      </c>
      <c r="K85" s="5">
        <v>224500000</v>
      </c>
      <c r="L85" s="5">
        <v>2610231397</v>
      </c>
      <c r="M85" s="5">
        <v>83348230</v>
      </c>
      <c r="Q85" s="5">
        <v>19838803835</v>
      </c>
    </row>
    <row r="86" spans="3:17" ht="15.5" x14ac:dyDescent="0.35">
      <c r="C86" t="s">
        <v>284</v>
      </c>
      <c r="D86" s="5">
        <v>35907945006</v>
      </c>
      <c r="E86" s="5">
        <v>31314395262</v>
      </c>
      <c r="F86" s="5">
        <v>31091883985</v>
      </c>
      <c r="G86" s="5">
        <v>28166362528</v>
      </c>
      <c r="I86" s="5">
        <v>31314395262</v>
      </c>
      <c r="J86" s="5">
        <v>23207654010</v>
      </c>
      <c r="K86" s="5">
        <v>27436116605</v>
      </c>
      <c r="L86" s="5">
        <v>31889592257</v>
      </c>
      <c r="M86" s="5">
        <v>28210311413</v>
      </c>
      <c r="N86" s="5">
        <v>29764943109</v>
      </c>
      <c r="O86" s="5">
        <v>55426819529</v>
      </c>
      <c r="P86" s="5">
        <v>50667972080</v>
      </c>
      <c r="Q86" s="5">
        <v>31535513148</v>
      </c>
    </row>
    <row r="87" spans="3:17" ht="15.5" x14ac:dyDescent="0.35">
      <c r="C87" t="s">
        <v>95</v>
      </c>
      <c r="D87" s="5">
        <v>13907260626</v>
      </c>
      <c r="E87" s="5">
        <v>49884841675</v>
      </c>
      <c r="F87" s="5">
        <v>98502328365</v>
      </c>
      <c r="G87" s="5">
        <v>96729178482</v>
      </c>
      <c r="I87" s="5">
        <v>49884841675</v>
      </c>
      <c r="J87" s="5">
        <v>121610162461</v>
      </c>
      <c r="K87" s="5">
        <v>123381457951</v>
      </c>
      <c r="L87" s="5">
        <v>100693576452</v>
      </c>
      <c r="M87" s="5">
        <v>79012431888</v>
      </c>
      <c r="N87" s="5">
        <v>69030725183</v>
      </c>
      <c r="O87" s="5">
        <v>34097857202</v>
      </c>
      <c r="P87" s="5">
        <v>12934975546</v>
      </c>
    </row>
    <row r="88" spans="3:17" ht="15.5" x14ac:dyDescent="0.35">
      <c r="C88" t="s">
        <v>96</v>
      </c>
      <c r="D88" s="5">
        <v>8797417203</v>
      </c>
      <c r="E88" s="5">
        <v>3656620652</v>
      </c>
      <c r="F88" s="5">
        <v>3520869771</v>
      </c>
      <c r="G88" s="5">
        <v>3381842877</v>
      </c>
      <c r="I88" s="5">
        <v>3656620652</v>
      </c>
      <c r="J88" s="5">
        <v>3442161042</v>
      </c>
      <c r="K88" s="5">
        <v>2401539576</v>
      </c>
      <c r="L88" s="5">
        <v>2646904824</v>
      </c>
      <c r="M88" s="5">
        <v>3880484638</v>
      </c>
      <c r="N88" s="5">
        <v>5332334532</v>
      </c>
      <c r="O88" s="5">
        <v>7419847024</v>
      </c>
      <c r="P88" s="5">
        <v>4840960549</v>
      </c>
      <c r="Q88" s="5">
        <v>8809793025</v>
      </c>
    </row>
    <row r="89" spans="3:17" ht="15.5" x14ac:dyDescent="0.35">
      <c r="C89" t="s">
        <v>77</v>
      </c>
      <c r="D89" s="5">
        <v>54590610352</v>
      </c>
      <c r="E89" s="5">
        <v>54590609952</v>
      </c>
      <c r="F89" s="5">
        <v>60977910352</v>
      </c>
      <c r="G89" s="5">
        <v>60977910352</v>
      </c>
      <c r="I89" s="5">
        <v>54590609952</v>
      </c>
      <c r="J89" s="5">
        <v>60977910352</v>
      </c>
      <c r="K89" s="5">
        <v>68390490352</v>
      </c>
      <c r="L89" s="5">
        <v>82276795848</v>
      </c>
      <c r="M89" s="5">
        <v>82276795848</v>
      </c>
      <c r="N89" s="5">
        <v>82276795848</v>
      </c>
      <c r="O89" s="5">
        <v>82276795848</v>
      </c>
      <c r="P89" s="5">
        <v>82276795848</v>
      </c>
      <c r="Q89" s="5">
        <v>125482309727</v>
      </c>
    </row>
    <row r="90" spans="3:17" ht="15.5" x14ac:dyDescent="0.35">
      <c r="C90" t="s">
        <v>98</v>
      </c>
      <c r="D90" s="5">
        <v>55946248624</v>
      </c>
      <c r="E90" s="5">
        <v>39611764500</v>
      </c>
      <c r="F90" s="5">
        <v>44603158580</v>
      </c>
      <c r="G90" s="5">
        <v>36484440060</v>
      </c>
      <c r="I90" s="5">
        <v>39611764500</v>
      </c>
      <c r="J90" s="5">
        <v>29900007299</v>
      </c>
      <c r="K90" s="5">
        <v>33086858276</v>
      </c>
      <c r="L90" s="5">
        <v>39833266109</v>
      </c>
      <c r="M90" s="5">
        <v>38529570168</v>
      </c>
      <c r="N90" s="5">
        <v>46267175738</v>
      </c>
      <c r="O90" s="5">
        <v>74724532294</v>
      </c>
      <c r="P90" s="5">
        <v>68269659819</v>
      </c>
      <c r="Q90" s="5">
        <v>56001436271</v>
      </c>
    </row>
    <row r="91" spans="3:17" ht="15.5" x14ac:dyDescent="0.35">
      <c r="C91" t="s">
        <v>99</v>
      </c>
    </row>
    <row r="92" spans="3:17" ht="15.5" x14ac:dyDescent="0.35">
      <c r="C92" t="s">
        <v>287</v>
      </c>
      <c r="D92" s="5">
        <v>3581511987</v>
      </c>
      <c r="E92" s="5">
        <v>3581511988</v>
      </c>
      <c r="F92" s="5">
        <v>3027314206</v>
      </c>
      <c r="G92" s="5">
        <v>3027314205</v>
      </c>
      <c r="I92" s="5">
        <v>3581511988</v>
      </c>
      <c r="J92" s="5">
        <v>3027314205</v>
      </c>
      <c r="K92" s="5">
        <v>2495091789</v>
      </c>
      <c r="L92" s="5">
        <v>2963248012</v>
      </c>
      <c r="M92" s="5">
        <v>2929966540</v>
      </c>
      <c r="N92" s="5">
        <v>2739386530</v>
      </c>
      <c r="O92" s="5">
        <v>3009333641</v>
      </c>
      <c r="P92" s="5">
        <v>3252056359</v>
      </c>
      <c r="Q92" s="5">
        <v>3229581577</v>
      </c>
    </row>
    <row r="93" spans="3:17" ht="15.5" x14ac:dyDescent="0.35">
      <c r="C93" t="s">
        <v>285</v>
      </c>
      <c r="D93" s="5">
        <v>13907260626</v>
      </c>
      <c r="E93" s="5">
        <v>49884841675</v>
      </c>
      <c r="F93" s="5">
        <v>98502328365</v>
      </c>
      <c r="G93" s="5">
        <v>96729178482</v>
      </c>
      <c r="I93" s="5">
        <v>49884841675</v>
      </c>
      <c r="J93" s="5">
        <v>121610162461</v>
      </c>
      <c r="K93" s="5">
        <v>123381457951</v>
      </c>
      <c r="L93" s="5">
        <v>100693576452</v>
      </c>
      <c r="M93" s="5">
        <v>79012431888</v>
      </c>
      <c r="N93" s="5">
        <v>69030725183</v>
      </c>
      <c r="O93" s="5">
        <v>34097857202</v>
      </c>
      <c r="P93" s="5">
        <v>12934975546</v>
      </c>
    </row>
    <row r="94" spans="3:17" ht="15.5" x14ac:dyDescent="0.35">
      <c r="C94" t="s">
        <v>101</v>
      </c>
      <c r="D94" s="5">
        <v>97626959324</v>
      </c>
      <c r="E94" s="5">
        <v>99447542489</v>
      </c>
      <c r="F94" s="5">
        <v>106937968596</v>
      </c>
      <c r="G94" s="5">
        <v>109904162348</v>
      </c>
      <c r="I94" s="5">
        <v>99447542489</v>
      </c>
      <c r="J94" s="5">
        <v>106924536851</v>
      </c>
      <c r="K94" s="5">
        <v>133954447699</v>
      </c>
      <c r="L94" s="5">
        <v>166890720810</v>
      </c>
      <c r="M94" s="5">
        <v>293931834672</v>
      </c>
      <c r="N94" s="5">
        <v>333357956430</v>
      </c>
      <c r="O94" s="5">
        <v>364456463378</v>
      </c>
      <c r="P94" s="5">
        <v>392731460052</v>
      </c>
      <c r="Q94" s="5">
        <v>379776728012</v>
      </c>
    </row>
    <row r="95" spans="3:17" ht="15.5" x14ac:dyDescent="0.35">
      <c r="C95" t="s">
        <v>103</v>
      </c>
      <c r="D95" s="5">
        <v>115115731937</v>
      </c>
      <c r="E95" s="5">
        <v>152913896152</v>
      </c>
      <c r="F95" s="5">
        <v>209487627205</v>
      </c>
      <c r="G95" s="5">
        <v>209680033334</v>
      </c>
      <c r="I95" s="5">
        <v>152913896152</v>
      </c>
      <c r="J95" s="5">
        <v>231697661605</v>
      </c>
      <c r="K95" s="5">
        <v>260199185111</v>
      </c>
      <c r="L95" s="5">
        <v>270658053566</v>
      </c>
      <c r="M95" s="5">
        <v>376974233100</v>
      </c>
      <c r="N95" s="5">
        <v>407628068143</v>
      </c>
      <c r="O95" s="5">
        <v>404063654221</v>
      </c>
      <c r="P95" s="5">
        <v>412022658624</v>
      </c>
      <c r="Q95" s="5">
        <v>396285476256</v>
      </c>
    </row>
    <row r="96" spans="3:17" ht="15.5" x14ac:dyDescent="0.35">
      <c r="C96" t="s">
        <v>104</v>
      </c>
      <c r="D96" s="5">
        <v>171061980561</v>
      </c>
      <c r="E96" s="5">
        <v>192525660652</v>
      </c>
      <c r="F96" s="5">
        <v>254090785785</v>
      </c>
      <c r="G96" s="5">
        <v>246164473394</v>
      </c>
      <c r="I96" s="5">
        <v>192525660652</v>
      </c>
      <c r="J96" s="5">
        <v>261597668904</v>
      </c>
      <c r="K96" s="5">
        <v>293286043387</v>
      </c>
      <c r="L96" s="5">
        <v>310491319675</v>
      </c>
      <c r="M96" s="5">
        <v>415503803268</v>
      </c>
      <c r="N96" s="5">
        <v>453895243881</v>
      </c>
      <c r="O96" s="5">
        <v>478788186515</v>
      </c>
      <c r="P96" s="5">
        <v>480292318443</v>
      </c>
      <c r="Q96" s="5">
        <v>452286912527</v>
      </c>
    </row>
    <row r="97" spans="3:17" ht="15.5" x14ac:dyDescent="0.35">
      <c r="C97" t="s">
        <v>105</v>
      </c>
    </row>
    <row r="98" spans="3:17" ht="15.5" x14ac:dyDescent="0.35">
      <c r="C98" t="s">
        <v>106</v>
      </c>
    </row>
    <row r="99" spans="3:17" ht="15.5" x14ac:dyDescent="0.35">
      <c r="C99" t="s">
        <v>107</v>
      </c>
      <c r="D99" s="5">
        <v>77738997570</v>
      </c>
      <c r="E99" s="5">
        <v>82578140354</v>
      </c>
      <c r="F99" s="5">
        <v>249856614911</v>
      </c>
      <c r="G99" s="5">
        <v>248808209553</v>
      </c>
      <c r="I99" s="5">
        <v>82578140354</v>
      </c>
      <c r="J99" s="5">
        <v>237831081807</v>
      </c>
      <c r="K99" s="5">
        <v>232780615747</v>
      </c>
      <c r="L99" s="5">
        <v>244381734232</v>
      </c>
      <c r="M99" s="5">
        <v>295685032740</v>
      </c>
      <c r="N99" s="5">
        <v>195683515705</v>
      </c>
      <c r="O99" s="5">
        <v>203306140876</v>
      </c>
      <c r="P99" s="5">
        <v>192420699918</v>
      </c>
      <c r="Q99" s="5">
        <v>181888593316</v>
      </c>
    </row>
    <row r="100" spans="3:17" ht="15.5" x14ac:dyDescent="0.35">
      <c r="C100" t="s">
        <v>112</v>
      </c>
      <c r="F100" s="5">
        <v>67990760954</v>
      </c>
      <c r="G100" s="5">
        <v>68791096037</v>
      </c>
      <c r="J100" s="5">
        <v>70841865985</v>
      </c>
      <c r="K100" s="5">
        <v>86699361720</v>
      </c>
      <c r="L100" s="5">
        <v>111334035125</v>
      </c>
      <c r="M100" s="5">
        <v>120310921475</v>
      </c>
      <c r="N100" s="5">
        <v>123022384808</v>
      </c>
      <c r="O100" s="5">
        <v>117566071853</v>
      </c>
      <c r="P100" s="5">
        <v>121497159471</v>
      </c>
      <c r="Q100" s="5">
        <v>98967023058</v>
      </c>
    </row>
    <row r="101" spans="3:17" ht="15.5" x14ac:dyDescent="0.35">
      <c r="C101" t="s">
        <v>108</v>
      </c>
    </row>
    <row r="102" spans="3:17" ht="15.5" x14ac:dyDescent="0.35">
      <c r="C102" t="s">
        <v>289</v>
      </c>
      <c r="D102" s="5">
        <v>10693298460</v>
      </c>
      <c r="E102" s="5">
        <v>4164999351</v>
      </c>
      <c r="F102" s="5">
        <v>11724949255</v>
      </c>
      <c r="G102" s="5">
        <v>8026604364</v>
      </c>
      <c r="I102" s="5">
        <v>4164999351</v>
      </c>
      <c r="J102" s="5">
        <v>6184747067</v>
      </c>
      <c r="K102" s="5">
        <v>4583377045</v>
      </c>
      <c r="L102" s="5">
        <v>7580500683</v>
      </c>
      <c r="M102" s="5">
        <v>6212664730</v>
      </c>
      <c r="N102" s="5">
        <v>8387234040</v>
      </c>
      <c r="O102" s="5">
        <v>12921921502</v>
      </c>
      <c r="P102" s="5">
        <v>14208393315</v>
      </c>
      <c r="Q102" s="5">
        <v>37316006441</v>
      </c>
    </row>
    <row r="103" spans="3:17" ht="15.5" x14ac:dyDescent="0.35">
      <c r="C103" t="s">
        <v>111</v>
      </c>
      <c r="D103" s="5">
        <v>19761079953</v>
      </c>
      <c r="E103" s="5">
        <v>20029661137</v>
      </c>
      <c r="F103" s="5">
        <v>108271949360</v>
      </c>
      <c r="G103" s="5">
        <v>107371264646</v>
      </c>
      <c r="I103" s="5">
        <v>20029661137</v>
      </c>
      <c r="J103" s="5">
        <v>100306323774</v>
      </c>
      <c r="K103" s="5">
        <v>71863599680</v>
      </c>
      <c r="L103" s="5">
        <v>67081251710</v>
      </c>
      <c r="M103" s="5">
        <v>26811292483</v>
      </c>
      <c r="N103" s="5">
        <v>4913596552</v>
      </c>
      <c r="O103" s="5">
        <v>6787869560</v>
      </c>
      <c r="P103" s="5">
        <v>3738982774</v>
      </c>
      <c r="Q103" s="5">
        <v>3391159737</v>
      </c>
    </row>
    <row r="104" spans="3:17" ht="15.5" x14ac:dyDescent="0.35">
      <c r="C104" t="s">
        <v>110</v>
      </c>
      <c r="D104" s="5">
        <v>21106957721</v>
      </c>
      <c r="E104" s="5">
        <v>21204875011</v>
      </c>
      <c r="F104" s="5">
        <v>21363696678</v>
      </c>
      <c r="G104" s="5">
        <v>21814624444</v>
      </c>
      <c r="I104" s="5">
        <v>21204875011</v>
      </c>
      <c r="J104" s="5">
        <v>22343996668</v>
      </c>
      <c r="K104" s="5">
        <v>20846698671</v>
      </c>
      <c r="L104" s="5">
        <v>23131377352</v>
      </c>
      <c r="M104" s="5">
        <v>22572349973</v>
      </c>
      <c r="N104" s="5">
        <v>12730074719</v>
      </c>
      <c r="O104" s="5">
        <v>12251487633</v>
      </c>
      <c r="P104" s="5">
        <v>5774761569</v>
      </c>
      <c r="Q104" s="5">
        <v>2171732965</v>
      </c>
    </row>
    <row r="105" spans="3:17" ht="15.5" x14ac:dyDescent="0.35">
      <c r="C105" t="s">
        <v>109</v>
      </c>
      <c r="D105" s="5">
        <v>19577661436</v>
      </c>
      <c r="E105" s="5">
        <v>14690451451</v>
      </c>
      <c r="F105" s="5">
        <v>21794105260</v>
      </c>
      <c r="G105" s="5">
        <v>21813190969</v>
      </c>
      <c r="I105" s="5">
        <v>14690451451</v>
      </c>
      <c r="J105" s="5">
        <v>15310054305</v>
      </c>
      <c r="K105" s="5">
        <v>18166930109</v>
      </c>
      <c r="L105" s="5">
        <v>112396521</v>
      </c>
      <c r="P105" s="5">
        <v>1500000000</v>
      </c>
      <c r="Q105" s="5">
        <v>277744333</v>
      </c>
    </row>
    <row r="106" spans="3:17" ht="15.5" x14ac:dyDescent="0.35">
      <c r="C106" t="s">
        <v>113</v>
      </c>
    </row>
    <row r="107" spans="3:17" ht="15.5" x14ac:dyDescent="0.35">
      <c r="C107" t="s">
        <v>403</v>
      </c>
      <c r="D107" s="5">
        <v>51780000000</v>
      </c>
      <c r="E107" s="5">
        <v>53880000000</v>
      </c>
      <c r="I107" s="5">
        <v>53880000000</v>
      </c>
      <c r="K107" s="5">
        <v>212608324</v>
      </c>
      <c r="L107" s="5">
        <v>16906466451</v>
      </c>
      <c r="M107" s="5">
        <v>415060000</v>
      </c>
      <c r="N107" s="5">
        <v>98095550957</v>
      </c>
      <c r="O107" s="5">
        <v>88925995007</v>
      </c>
      <c r="P107" s="5">
        <v>99253012990</v>
      </c>
      <c r="Q107" s="5">
        <v>95167491072</v>
      </c>
    </row>
    <row r="108" spans="3:17" ht="15.5" x14ac:dyDescent="0.35">
      <c r="C108" t="s">
        <v>507</v>
      </c>
      <c r="K108" s="5">
        <v>722614094</v>
      </c>
      <c r="L108" s="5">
        <v>6708545137</v>
      </c>
      <c r="M108" s="5">
        <v>11748620632</v>
      </c>
      <c r="N108" s="5">
        <v>25832431517</v>
      </c>
      <c r="O108" s="5">
        <v>30213719192</v>
      </c>
      <c r="P108" s="5">
        <v>35948264049</v>
      </c>
      <c r="Q108" s="5">
        <v>41098767417</v>
      </c>
    </row>
    <row r="109" spans="3:17" ht="15.5" x14ac:dyDescent="0.35">
      <c r="C109" t="s">
        <v>115</v>
      </c>
      <c r="D109" s="5">
        <v>6600000000</v>
      </c>
      <c r="E109" s="5">
        <v>6000000000</v>
      </c>
      <c r="G109" s="5">
        <v>103275689</v>
      </c>
      <c r="I109" s="5">
        <v>6000000000</v>
      </c>
      <c r="J109" s="5">
        <v>705940604</v>
      </c>
      <c r="K109" s="5">
        <v>8482495118</v>
      </c>
      <c r="L109" s="5">
        <v>18658381712</v>
      </c>
      <c r="M109" s="5">
        <v>102404660652</v>
      </c>
      <c r="N109" s="5">
        <v>29330155084</v>
      </c>
      <c r="O109" s="5">
        <v>37595257208</v>
      </c>
      <c r="P109" s="5">
        <v>45701402789</v>
      </c>
      <c r="Q109" s="5">
        <v>39764926782</v>
      </c>
    </row>
    <row r="110" spans="3:17" ht="15.5" x14ac:dyDescent="0.35">
      <c r="C110" t="s">
        <v>116</v>
      </c>
      <c r="D110" s="5">
        <v>146766125703</v>
      </c>
      <c r="E110" s="5">
        <v>161144130495</v>
      </c>
      <c r="F110" s="5">
        <v>34100489702</v>
      </c>
      <c r="G110" s="5">
        <v>28404801516</v>
      </c>
      <c r="I110" s="5">
        <v>161144130495</v>
      </c>
      <c r="J110" s="5">
        <v>56463405864</v>
      </c>
      <c r="K110" s="5">
        <v>39608091363</v>
      </c>
      <c r="L110" s="5">
        <v>46760804151</v>
      </c>
      <c r="M110" s="5">
        <v>26090658869</v>
      </c>
      <c r="N110" s="5">
        <v>134862801180</v>
      </c>
      <c r="O110" s="5">
        <v>134574201270</v>
      </c>
      <c r="P110" s="5">
        <v>147109619921</v>
      </c>
      <c r="Q110" s="5">
        <v>148111260215</v>
      </c>
    </row>
    <row r="111" spans="3:17" ht="15.5" x14ac:dyDescent="0.35">
      <c r="C111" t="s">
        <v>117</v>
      </c>
      <c r="D111" s="5">
        <v>146766125703</v>
      </c>
      <c r="E111" s="5">
        <v>161144130495</v>
      </c>
      <c r="F111" s="5">
        <v>34100489702</v>
      </c>
      <c r="G111" s="5">
        <v>28404801516</v>
      </c>
      <c r="I111" s="5">
        <v>161144130495</v>
      </c>
      <c r="J111" s="5">
        <v>56463405864</v>
      </c>
      <c r="K111" s="5">
        <v>39608091363</v>
      </c>
      <c r="L111" s="5">
        <v>46760804151</v>
      </c>
      <c r="M111" s="5">
        <v>26090658869</v>
      </c>
      <c r="N111" s="5">
        <v>134862801180</v>
      </c>
      <c r="O111" s="5">
        <v>134574201270</v>
      </c>
      <c r="P111" s="5">
        <v>147109619921</v>
      </c>
      <c r="Q111" s="5">
        <v>148111260215</v>
      </c>
    </row>
    <row r="112" spans="3:17" ht="15.5" x14ac:dyDescent="0.35">
      <c r="C112" t="s">
        <v>119</v>
      </c>
    </row>
    <row r="113" spans="2:17" ht="15.5" x14ac:dyDescent="0.35">
      <c r="C113" t="s">
        <v>120</v>
      </c>
      <c r="D113" s="5">
        <v>51780000000</v>
      </c>
      <c r="E113" s="5">
        <v>53880000000</v>
      </c>
      <c r="I113" s="5">
        <v>53880000000</v>
      </c>
      <c r="K113" s="5">
        <v>1076680751</v>
      </c>
      <c r="L113" s="5">
        <v>23615011588</v>
      </c>
      <c r="M113" s="5">
        <v>12163680632</v>
      </c>
      <c r="N113" s="5">
        <v>123927982474</v>
      </c>
      <c r="O113" s="5">
        <v>119139714199</v>
      </c>
      <c r="P113" s="5">
        <v>135201277039</v>
      </c>
      <c r="Q113" s="5">
        <v>136266258489</v>
      </c>
    </row>
    <row r="114" spans="2:17" ht="15.5" x14ac:dyDescent="0.35">
      <c r="C114" t="s">
        <v>719</v>
      </c>
      <c r="Q114" s="5">
        <v>1091918923</v>
      </c>
    </row>
    <row r="115" spans="2:17" ht="15.5" x14ac:dyDescent="0.35">
      <c r="C115" t="s">
        <v>121</v>
      </c>
      <c r="D115" s="5">
        <v>224505123273</v>
      </c>
      <c r="E115" s="5">
        <v>243722270849</v>
      </c>
      <c r="F115" s="5">
        <v>283957104613</v>
      </c>
      <c r="G115" s="5">
        <v>277213011069</v>
      </c>
      <c r="I115" s="5">
        <v>243722270849</v>
      </c>
      <c r="J115" s="5">
        <v>294294487671</v>
      </c>
      <c r="K115" s="5">
        <v>272388707110</v>
      </c>
      <c r="L115" s="5">
        <v>291142538383</v>
      </c>
      <c r="M115" s="5">
        <v>321775691609</v>
      </c>
      <c r="N115" s="5">
        <v>330546316885</v>
      </c>
      <c r="O115" s="5">
        <v>337880342146</v>
      </c>
      <c r="P115" s="5">
        <v>339530319839</v>
      </c>
      <c r="Q115" s="5">
        <v>329999853531</v>
      </c>
    </row>
    <row r="116" spans="2:17" ht="15.5" x14ac:dyDescent="0.35">
      <c r="C116" t="s">
        <v>122</v>
      </c>
    </row>
    <row r="117" spans="2:17" ht="15.5" x14ac:dyDescent="0.35">
      <c r="C117" t="s">
        <v>123</v>
      </c>
      <c r="D117" s="5">
        <v>65000000000</v>
      </c>
      <c r="E117" s="5">
        <v>65000000000</v>
      </c>
      <c r="F117" s="5">
        <v>65000000000</v>
      </c>
      <c r="G117" s="5">
        <v>65000000000</v>
      </c>
      <c r="I117" s="5">
        <v>65000000000</v>
      </c>
      <c r="J117" s="5">
        <v>65000000000</v>
      </c>
      <c r="K117" s="5">
        <v>65000000000</v>
      </c>
      <c r="L117" s="5">
        <v>65000000000</v>
      </c>
      <c r="M117" s="5">
        <v>65000000000</v>
      </c>
      <c r="N117" s="5">
        <v>65000000000</v>
      </c>
      <c r="O117" s="5">
        <v>65000000000</v>
      </c>
      <c r="P117" s="5">
        <v>65000000000</v>
      </c>
      <c r="Q117" s="5">
        <v>50000000000</v>
      </c>
    </row>
    <row r="118" spans="2:17" ht="15.5" x14ac:dyDescent="0.35">
      <c r="C118" t="s">
        <v>124</v>
      </c>
      <c r="D118" s="5">
        <v>55540520208</v>
      </c>
      <c r="E118" s="5">
        <v>55540520208</v>
      </c>
      <c r="F118" s="5">
        <v>55540520208</v>
      </c>
      <c r="G118" s="5">
        <v>55540520208</v>
      </c>
      <c r="I118" s="5">
        <v>55540520208</v>
      </c>
      <c r="J118" s="5">
        <v>55540520208</v>
      </c>
      <c r="K118" s="5">
        <v>55540520208</v>
      </c>
      <c r="L118" s="5">
        <v>55540520208</v>
      </c>
      <c r="M118" s="5">
        <v>55540520208</v>
      </c>
      <c r="N118" s="5">
        <v>55540520208</v>
      </c>
      <c r="O118" s="5">
        <v>55540520208</v>
      </c>
      <c r="P118" s="5">
        <v>55540520208</v>
      </c>
    </row>
    <row r="119" spans="2:17" ht="15.5" x14ac:dyDescent="0.35">
      <c r="C119" t="s">
        <v>125</v>
      </c>
      <c r="D119" s="5">
        <v>-229538205151</v>
      </c>
      <c r="E119" s="5">
        <v>-227298977982</v>
      </c>
      <c r="F119" s="5">
        <v>-212452164464</v>
      </c>
      <c r="G119" s="5">
        <v>-213604396248</v>
      </c>
      <c r="I119" s="5">
        <v>-227298977982</v>
      </c>
      <c r="J119" s="5">
        <v>-215163971471</v>
      </c>
      <c r="K119" s="5">
        <v>-169097842352</v>
      </c>
      <c r="L119" s="5">
        <v>-184094738626</v>
      </c>
      <c r="M119" s="5">
        <v>-110254400253</v>
      </c>
      <c r="N119" s="5">
        <v>-80598997367</v>
      </c>
      <c r="O119" s="5">
        <v>-63006212431</v>
      </c>
      <c r="P119" s="5">
        <v>-63099957818</v>
      </c>
      <c r="Q119" s="5">
        <v>-54095308055</v>
      </c>
    </row>
    <row r="120" spans="2:17" ht="15.5" x14ac:dyDescent="0.35">
      <c r="C120" t="s">
        <v>297</v>
      </c>
      <c r="D120" s="5">
        <v>963931879</v>
      </c>
      <c r="E120" s="5">
        <v>971237225</v>
      </c>
      <c r="F120" s="5">
        <v>1067415076</v>
      </c>
      <c r="G120" s="5">
        <v>1037428013</v>
      </c>
      <c r="I120" s="5">
        <v>971237225</v>
      </c>
      <c r="J120" s="5">
        <v>948722144</v>
      </c>
      <c r="K120" s="5">
        <v>1064168069</v>
      </c>
      <c r="L120" s="5">
        <v>626203862</v>
      </c>
      <c r="M120" s="5">
        <v>1165195856</v>
      </c>
      <c r="N120" s="5">
        <v>1130608307</v>
      </c>
      <c r="O120" s="5">
        <v>1096740744</v>
      </c>
      <c r="P120" s="5">
        <v>1044640366</v>
      </c>
      <c r="Q120" s="5">
        <v>900057324</v>
      </c>
    </row>
    <row r="121" spans="2:17" ht="15.5" x14ac:dyDescent="0.35">
      <c r="C121" t="s">
        <v>9</v>
      </c>
      <c r="D121" s="5">
        <v>-53443142712</v>
      </c>
      <c r="E121" s="5">
        <v>-51196610597</v>
      </c>
      <c r="F121" s="5">
        <v>-29866318828</v>
      </c>
      <c r="G121" s="5">
        <v>-31048537675</v>
      </c>
      <c r="I121" s="5">
        <v>-51196610597</v>
      </c>
      <c r="J121" s="5">
        <v>-32696818767</v>
      </c>
      <c r="K121" s="5">
        <v>20897336277</v>
      </c>
      <c r="L121" s="5">
        <v>19348781292</v>
      </c>
      <c r="M121" s="5">
        <v>93728111659</v>
      </c>
      <c r="N121" s="5">
        <v>123348926996</v>
      </c>
      <c r="O121" s="5">
        <v>140907844369</v>
      </c>
      <c r="P121" s="5">
        <v>140761998604</v>
      </c>
      <c r="Q121" s="5">
        <v>122287058996</v>
      </c>
    </row>
    <row r="122" spans="2:17" ht="15.5" x14ac:dyDescent="0.35">
      <c r="C122" t="s">
        <v>126</v>
      </c>
      <c r="D122" s="5">
        <v>171061980561</v>
      </c>
      <c r="E122" s="5">
        <v>192525660252</v>
      </c>
      <c r="F122" s="5">
        <v>254090785785</v>
      </c>
      <c r="G122" s="5">
        <v>246164473394</v>
      </c>
      <c r="I122" s="5">
        <v>192525660252</v>
      </c>
      <c r="J122" s="5">
        <v>261597668904</v>
      </c>
      <c r="K122" s="5">
        <v>293286043387</v>
      </c>
      <c r="L122" s="5">
        <v>310491319675</v>
      </c>
      <c r="M122" s="5">
        <v>415503803268</v>
      </c>
      <c r="N122" s="5">
        <v>453895243881</v>
      </c>
      <c r="O122" s="5">
        <v>478788186515</v>
      </c>
      <c r="P122" s="5">
        <v>480292318443</v>
      </c>
      <c r="Q122" s="5">
        <v>452286912527</v>
      </c>
    </row>
    <row r="123" spans="2:17" ht="15.5" x14ac:dyDescent="0.35">
      <c r="C123" t="s">
        <v>127</v>
      </c>
      <c r="D123" s="5">
        <v>650000000</v>
      </c>
      <c r="E123" s="5">
        <v>650000000</v>
      </c>
      <c r="F123" s="5">
        <v>650000000</v>
      </c>
      <c r="G123" s="5">
        <v>650000000</v>
      </c>
      <c r="I123" s="5">
        <v>650000000</v>
      </c>
      <c r="J123" s="5">
        <v>650000000</v>
      </c>
      <c r="K123" s="5">
        <v>650000000</v>
      </c>
      <c r="L123" s="5">
        <v>650000000</v>
      </c>
      <c r="M123" s="5">
        <v>650000000</v>
      </c>
      <c r="N123" s="5">
        <v>650000000</v>
      </c>
      <c r="O123" s="5">
        <v>650000000</v>
      </c>
      <c r="P123" s="5">
        <v>650000000</v>
      </c>
      <c r="Q123" s="5">
        <v>500000000</v>
      </c>
    </row>
    <row r="125" spans="2:17" ht="15.5" x14ac:dyDescent="0.35">
      <c r="B125" t="s">
        <v>128</v>
      </c>
      <c r="C125" t="s">
        <v>129</v>
      </c>
      <c r="D125" s="5">
        <v>-6289749876</v>
      </c>
      <c r="E125" s="5">
        <v>-114415168803</v>
      </c>
      <c r="F125" s="5">
        <v>3406994540</v>
      </c>
      <c r="G125" s="5">
        <v>7352957499</v>
      </c>
      <c r="I125" s="5">
        <v>-103153112941</v>
      </c>
      <c r="J125" s="5">
        <v>10442093408</v>
      </c>
      <c r="K125" s="5">
        <v>-9710749120</v>
      </c>
      <c r="L125" s="5">
        <v>-7936686565</v>
      </c>
      <c r="M125" s="5">
        <v>40335944233</v>
      </c>
      <c r="N125" s="5">
        <v>66155905582</v>
      </c>
      <c r="O125" s="5">
        <v>54768232027</v>
      </c>
      <c r="P125" s="5">
        <v>28909076019</v>
      </c>
      <c r="Q125" s="5">
        <v>44758509437</v>
      </c>
    </row>
    <row r="126" spans="2:17" ht="15.5" x14ac:dyDescent="0.35">
      <c r="C126" t="s">
        <v>406</v>
      </c>
      <c r="D126" s="5">
        <v>67940200748</v>
      </c>
      <c r="E126" s="5">
        <v>90589506139</v>
      </c>
      <c r="F126" s="5">
        <v>62719907053</v>
      </c>
      <c r="G126" s="5">
        <v>54030453721</v>
      </c>
      <c r="I126" s="5">
        <v>268181947590</v>
      </c>
      <c r="J126" s="5">
        <v>288188997835</v>
      </c>
      <c r="K126" s="5">
        <v>282577961200</v>
      </c>
      <c r="L126" s="5">
        <v>278305591391</v>
      </c>
      <c r="M126" s="5">
        <v>281336805901</v>
      </c>
      <c r="N126" s="5">
        <v>280862455253</v>
      </c>
      <c r="O126" s="5">
        <v>395608046596</v>
      </c>
      <c r="P126" s="5">
        <v>319592783542</v>
      </c>
      <c r="Q126" s="5">
        <v>383577315989</v>
      </c>
    </row>
    <row r="127" spans="2:17" ht="15.5" x14ac:dyDescent="0.35">
      <c r="C127" t="s">
        <v>508</v>
      </c>
      <c r="D127" s="5">
        <v>-58469127739</v>
      </c>
      <c r="E127" s="5">
        <v>-89012690824</v>
      </c>
      <c r="F127" s="5">
        <v>-46799014661</v>
      </c>
      <c r="G127" s="5">
        <v>-38698060289</v>
      </c>
      <c r="I127" s="5">
        <v>-223816375672</v>
      </c>
      <c r="J127" s="5">
        <v>-243106626128</v>
      </c>
      <c r="K127" s="5">
        <v>-241594761013</v>
      </c>
      <c r="L127" s="5">
        <v>-242159188067</v>
      </c>
      <c r="M127" s="5">
        <v>-185368960357</v>
      </c>
      <c r="N127" s="5">
        <v>-176052222929</v>
      </c>
      <c r="O127" s="5">
        <v>-293184115514</v>
      </c>
      <c r="P127" s="5">
        <v>-252539686527</v>
      </c>
      <c r="Q127" s="5">
        <v>-333657766721</v>
      </c>
    </row>
    <row r="128" spans="2:17" ht="15.5" x14ac:dyDescent="0.35">
      <c r="C128" t="s">
        <v>1053</v>
      </c>
      <c r="D128" s="5">
        <v>-14832818211</v>
      </c>
      <c r="E128" s="5">
        <v>-115934445574</v>
      </c>
      <c r="F128" s="5">
        <v>-10016907273</v>
      </c>
      <c r="G128" s="5">
        <v>-8201861573</v>
      </c>
      <c r="I128" s="5">
        <v>-144565282195</v>
      </c>
      <c r="J128" s="5">
        <v>-31380327860</v>
      </c>
      <c r="K128" s="5">
        <v>-49383620646</v>
      </c>
      <c r="L128" s="5">
        <v>-46574099693</v>
      </c>
      <c r="M128" s="5">
        <v>-54342958027</v>
      </c>
      <c r="N128" s="5">
        <v>-36413699208</v>
      </c>
      <c r="O128" s="5">
        <v>-43283241317</v>
      </c>
      <c r="P128" s="5">
        <v>-36837674100</v>
      </c>
      <c r="Q128" s="5">
        <v>-1995922822</v>
      </c>
    </row>
    <row r="129" spans="3:17" ht="15.5" x14ac:dyDescent="0.35">
      <c r="C129" t="s">
        <v>26</v>
      </c>
      <c r="E129" s="5">
        <v>33915183</v>
      </c>
      <c r="F129" s="5">
        <v>-12038762</v>
      </c>
      <c r="G129" s="5">
        <v>2237033</v>
      </c>
    </row>
    <row r="130" spans="3:17" ht="15.5" x14ac:dyDescent="0.35">
      <c r="C130" t="s">
        <v>350</v>
      </c>
      <c r="D130" s="5">
        <v>-988439516</v>
      </c>
      <c r="E130" s="5">
        <v>708851459</v>
      </c>
      <c r="F130" s="5">
        <v>-1632282699</v>
      </c>
      <c r="G130" s="5">
        <v>-1348528587</v>
      </c>
      <c r="I130" s="5">
        <v>-2956011587</v>
      </c>
      <c r="J130" s="5">
        <v>-3261952110</v>
      </c>
      <c r="K130" s="5">
        <v>-1313411461</v>
      </c>
      <c r="L130" s="5">
        <v>1858618111</v>
      </c>
      <c r="M130" s="5">
        <v>-2474937274</v>
      </c>
      <c r="N130" s="5">
        <v>-2419081679</v>
      </c>
      <c r="O130" s="5">
        <v>-3714397025</v>
      </c>
      <c r="P130" s="5">
        <v>-4065980013</v>
      </c>
      <c r="Q130" s="5">
        <v>-2290152504</v>
      </c>
    </row>
    <row r="131" spans="3:17" ht="15.5" x14ac:dyDescent="0.35">
      <c r="C131" t="s">
        <v>1054</v>
      </c>
      <c r="D131" s="5">
        <v>60434842</v>
      </c>
      <c r="E131" s="5">
        <v>-800305186</v>
      </c>
      <c r="F131" s="5">
        <v>-852669118</v>
      </c>
      <c r="G131" s="5">
        <v>1568717194</v>
      </c>
      <c r="I131" s="5">
        <v>2608923</v>
      </c>
      <c r="J131" s="5">
        <v>2001671</v>
      </c>
      <c r="K131" s="5">
        <v>3082800</v>
      </c>
      <c r="L131" s="5">
        <v>632391693</v>
      </c>
      <c r="M131" s="5">
        <v>1185993990</v>
      </c>
      <c r="N131" s="5">
        <v>178454145</v>
      </c>
      <c r="O131" s="5">
        <v>-658060713</v>
      </c>
      <c r="P131" s="5">
        <v>2759633117</v>
      </c>
      <c r="Q131" s="5">
        <v>-874964505</v>
      </c>
    </row>
    <row r="132" spans="3:17" ht="15.5" x14ac:dyDescent="0.35">
      <c r="C132" t="s">
        <v>152</v>
      </c>
      <c r="D132" s="5">
        <v>11007810830</v>
      </c>
      <c r="E132" s="5">
        <v>107800790951</v>
      </c>
      <c r="F132" s="5">
        <v>526011484</v>
      </c>
      <c r="G132" s="5">
        <v>-673475251</v>
      </c>
      <c r="I132" s="5">
        <v>107341178674</v>
      </c>
      <c r="J132" s="5">
        <v>-5599826294</v>
      </c>
      <c r="K132" s="5">
        <v>-7076682700</v>
      </c>
      <c r="L132" s="5">
        <v>-58857320074</v>
      </c>
      <c r="M132" s="5">
        <v>-57950879056</v>
      </c>
      <c r="N132" s="5">
        <v>-64690411774</v>
      </c>
      <c r="O132" s="5">
        <v>-51568381153</v>
      </c>
      <c r="P132" s="5">
        <v>-6765703395</v>
      </c>
      <c r="Q132" s="5">
        <v>30501406173</v>
      </c>
    </row>
    <row r="133" spans="3:17" ht="15.5" x14ac:dyDescent="0.35">
      <c r="C133" t="s">
        <v>142</v>
      </c>
      <c r="D133" s="5">
        <v>126096404</v>
      </c>
      <c r="E133" s="5">
        <v>2781413807</v>
      </c>
      <c r="F133" s="5">
        <v>681468666</v>
      </c>
      <c r="G133" s="5">
        <v>-7841711546</v>
      </c>
      <c r="I133" s="5">
        <v>-3892581394</v>
      </c>
      <c r="J133" s="5">
        <v>-5063489996</v>
      </c>
      <c r="K133" s="5">
        <v>15569552325</v>
      </c>
      <c r="L133" s="5">
        <v>68341610879</v>
      </c>
      <c r="M133" s="5">
        <v>16188906953</v>
      </c>
      <c r="N133" s="5">
        <v>-1251061607</v>
      </c>
      <c r="O133" s="5">
        <v>-3066643628</v>
      </c>
      <c r="P133" s="5">
        <v>-24817935655</v>
      </c>
      <c r="Q133" s="5">
        <v>-74931415220</v>
      </c>
    </row>
    <row r="134" spans="3:17" ht="15.5" x14ac:dyDescent="0.35">
      <c r="C134" t="s">
        <v>151</v>
      </c>
      <c r="D134" s="5">
        <v>-2814305</v>
      </c>
      <c r="E134" s="5">
        <v>-1804476020</v>
      </c>
      <c r="F134" s="5">
        <v>1002057408</v>
      </c>
      <c r="G134" s="5">
        <v>-7941354139</v>
      </c>
      <c r="I134" s="5">
        <v>-8743772751</v>
      </c>
      <c r="J134" s="5">
        <v>-7017776304</v>
      </c>
      <c r="K134" s="5">
        <v>-3617488666</v>
      </c>
      <c r="L134" s="5">
        <v>-1075682703</v>
      </c>
      <c r="M134" s="5">
        <v>-6661582052</v>
      </c>
      <c r="N134" s="5">
        <v>-1251061607</v>
      </c>
      <c r="O134" s="5">
        <v>-2456631129</v>
      </c>
      <c r="P134" s="5">
        <v>-10121816655</v>
      </c>
      <c r="Q134" s="5">
        <v>-51160786648</v>
      </c>
    </row>
    <row r="135" spans="3:17" ht="15.5" x14ac:dyDescent="0.35">
      <c r="C135" t="s">
        <v>783</v>
      </c>
      <c r="P135" s="5">
        <v>-19725869000</v>
      </c>
      <c r="Q135" s="5">
        <v>-23591700000</v>
      </c>
    </row>
    <row r="136" spans="3:17" ht="15.5" x14ac:dyDescent="0.35">
      <c r="C136" t="s">
        <v>309</v>
      </c>
      <c r="Q136" s="5">
        <v>-812500000</v>
      </c>
    </row>
    <row r="137" spans="3:17" ht="15.5" x14ac:dyDescent="0.35">
      <c r="C137" t="s">
        <v>1055</v>
      </c>
      <c r="D137" s="5">
        <v>128910709</v>
      </c>
      <c r="E137" s="5">
        <v>1002266038</v>
      </c>
      <c r="F137" s="5">
        <v>-375633787</v>
      </c>
      <c r="G137" s="5">
        <v>-107862236</v>
      </c>
    </row>
    <row r="138" spans="3:17" ht="15.5" x14ac:dyDescent="0.35">
      <c r="C138" t="s">
        <v>360</v>
      </c>
      <c r="E138" s="5">
        <v>3695435312</v>
      </c>
      <c r="F138" s="5">
        <v>55045045</v>
      </c>
      <c r="G138" s="5">
        <v>207504829</v>
      </c>
      <c r="I138" s="5">
        <v>4963002880</v>
      </c>
      <c r="J138" s="5">
        <v>1954286308</v>
      </c>
      <c r="K138" s="5">
        <v>19187040991</v>
      </c>
      <c r="L138" s="5">
        <v>69417293582</v>
      </c>
      <c r="M138" s="5">
        <v>22850489005</v>
      </c>
      <c r="O138" s="5">
        <v>389987501</v>
      </c>
      <c r="P138" s="5">
        <v>1084750000</v>
      </c>
      <c r="Q138" s="5">
        <v>633571428</v>
      </c>
    </row>
    <row r="139" spans="3:17" ht="15.5" x14ac:dyDescent="0.35">
      <c r="C139" t="s">
        <v>1056</v>
      </c>
      <c r="O139" s="5">
        <v>-1000000000</v>
      </c>
      <c r="P139" s="5">
        <v>3945000000</v>
      </c>
    </row>
    <row r="140" spans="3:17" ht="15.5" x14ac:dyDescent="0.35">
      <c r="C140" t="s">
        <v>459</v>
      </c>
    </row>
    <row r="141" spans="3:17" ht="15.5" x14ac:dyDescent="0.35">
      <c r="C141" t="s">
        <v>1057</v>
      </c>
      <c r="E141" s="5">
        <v>-111811523</v>
      </c>
      <c r="I141" s="5">
        <v>-111811523</v>
      </c>
    </row>
    <row r="142" spans="3:17" ht="15.5" x14ac:dyDescent="0.35">
      <c r="C142" t="s">
        <v>153</v>
      </c>
      <c r="D142" s="5">
        <v>11007810830</v>
      </c>
      <c r="E142" s="5">
        <v>107800790951</v>
      </c>
      <c r="F142" s="5">
        <v>526011484</v>
      </c>
      <c r="G142" s="5">
        <v>-673475251</v>
      </c>
      <c r="I142" s="5">
        <v>107341178674</v>
      </c>
      <c r="J142" s="5">
        <v>-5599826294</v>
      </c>
      <c r="K142" s="5">
        <v>-7076682700</v>
      </c>
      <c r="L142" s="5">
        <v>-58857320074</v>
      </c>
      <c r="M142" s="5">
        <v>-57950879056</v>
      </c>
      <c r="N142" s="5">
        <v>-64690411774</v>
      </c>
      <c r="O142" s="5">
        <v>-51568381153</v>
      </c>
      <c r="P142" s="5">
        <v>-6765703395</v>
      </c>
      <c r="Q142" s="5">
        <v>30501406173</v>
      </c>
    </row>
    <row r="143" spans="3:17" ht="15.5" x14ac:dyDescent="0.35">
      <c r="C143" t="s">
        <v>1058</v>
      </c>
      <c r="N143" s="5">
        <v>6372559811</v>
      </c>
      <c r="P143" s="5">
        <v>29125076577</v>
      </c>
      <c r="Q143" s="5">
        <v>72820456276</v>
      </c>
    </row>
    <row r="144" spans="3:17" ht="15.5" x14ac:dyDescent="0.35">
      <c r="C144" t="s">
        <v>625</v>
      </c>
      <c r="D144" s="5">
        <v>-1500000000</v>
      </c>
      <c r="E144" s="5">
        <v>-5005913674</v>
      </c>
      <c r="F144" s="5">
        <v>-800335084</v>
      </c>
      <c r="G144" s="5">
        <v>-750335083</v>
      </c>
      <c r="I144" s="5">
        <v>-7857018705</v>
      </c>
      <c r="J144" s="5">
        <v>-11745477724</v>
      </c>
      <c r="K144" s="5">
        <v>-12219085162</v>
      </c>
      <c r="L144" s="5">
        <v>-28037825686</v>
      </c>
      <c r="M144" s="5">
        <v>-15720320007</v>
      </c>
      <c r="N144" s="5">
        <v>-4464057525</v>
      </c>
      <c r="O144" s="5">
        <v>-12080935673</v>
      </c>
      <c r="P144" s="5">
        <v>-13801649728</v>
      </c>
      <c r="Q144" s="5">
        <v>-13274624921</v>
      </c>
    </row>
    <row r="145" spans="3:17" ht="15.5" x14ac:dyDescent="0.35">
      <c r="C145" t="s">
        <v>124</v>
      </c>
      <c r="Q145" s="5">
        <v>30100000000</v>
      </c>
    </row>
    <row r="146" spans="3:17" ht="15.5" x14ac:dyDescent="0.35">
      <c r="C146" t="s">
        <v>1059</v>
      </c>
      <c r="Q146" s="5">
        <v>-7070000000</v>
      </c>
    </row>
    <row r="147" spans="3:17" ht="15.5" x14ac:dyDescent="0.35">
      <c r="C147" t="s">
        <v>1060</v>
      </c>
    </row>
    <row r="148" spans="3:17" ht="15.5" x14ac:dyDescent="0.35">
      <c r="C148" t="s">
        <v>1061</v>
      </c>
      <c r="L148" s="5">
        <v>-889352298</v>
      </c>
      <c r="M148" s="5">
        <v>73072925</v>
      </c>
      <c r="N148" s="5">
        <v>1116537382</v>
      </c>
      <c r="O148" s="5">
        <v>16183533120</v>
      </c>
    </row>
    <row r="149" spans="3:17" ht="15.5" x14ac:dyDescent="0.35">
      <c r="C149" t="s">
        <v>1062</v>
      </c>
      <c r="D149" s="5">
        <v>-153299372</v>
      </c>
      <c r="E149" s="5">
        <v>1005414112</v>
      </c>
      <c r="F149" s="5">
        <v>-731790142</v>
      </c>
      <c r="G149" s="5">
        <v>453321075</v>
      </c>
      <c r="I149" s="5">
        <v>-23054955</v>
      </c>
      <c r="J149" s="5">
        <v>-875000000</v>
      </c>
      <c r="K149" s="5">
        <v>-56660000</v>
      </c>
      <c r="L149" s="5">
        <v>-2743361244</v>
      </c>
      <c r="M149" s="5">
        <v>-3397650982</v>
      </c>
      <c r="N149" s="5">
        <v>-3218972441</v>
      </c>
      <c r="O149" s="5">
        <v>-1772515132</v>
      </c>
    </row>
    <row r="150" spans="3:17" ht="15.5" x14ac:dyDescent="0.35">
      <c r="C150" t="s">
        <v>1063</v>
      </c>
      <c r="D150" s="5">
        <v>-16488153404</v>
      </c>
      <c r="E150" s="5">
        <v>-96458864772</v>
      </c>
      <c r="F150" s="5">
        <v>4832872</v>
      </c>
      <c r="G150" s="5">
        <v>66005336</v>
      </c>
      <c r="I150" s="5">
        <v>-96458864772</v>
      </c>
      <c r="K150" s="5">
        <v>-160310005</v>
      </c>
      <c r="L150" s="5">
        <v>-687251659</v>
      </c>
      <c r="M150" s="5">
        <v>-3218213616</v>
      </c>
      <c r="N150" s="5">
        <v>-13730365700</v>
      </c>
      <c r="O150" s="5">
        <v>-25624944537</v>
      </c>
      <c r="P150" s="5">
        <v>-18076382293</v>
      </c>
      <c r="Q150" s="5">
        <v>-27224846272</v>
      </c>
    </row>
    <row r="151" spans="3:17" ht="15.5" x14ac:dyDescent="0.35">
      <c r="C151" t="s">
        <v>1064</v>
      </c>
      <c r="E151" s="5">
        <v>-5177000000</v>
      </c>
      <c r="I151" s="5">
        <v>-5177000000</v>
      </c>
    </row>
    <row r="152" spans="3:17" ht="15.5" x14ac:dyDescent="0.35">
      <c r="C152" t="s">
        <v>1065</v>
      </c>
    </row>
    <row r="153" spans="3:17" ht="15.5" x14ac:dyDescent="0.35">
      <c r="C153" t="s">
        <v>1066</v>
      </c>
      <c r="P153" s="5">
        <v>41400000000</v>
      </c>
    </row>
    <row r="154" spans="3:17" ht="15.5" x14ac:dyDescent="0.35">
      <c r="C154" t="s">
        <v>1067</v>
      </c>
      <c r="P154" s="5">
        <v>-2974091152</v>
      </c>
      <c r="Q154" s="5">
        <v>-4000000000</v>
      </c>
    </row>
    <row r="155" spans="3:17" ht="15.5" x14ac:dyDescent="0.35">
      <c r="C155" t="s">
        <v>1068</v>
      </c>
      <c r="E155" s="5">
        <v>2885572686</v>
      </c>
      <c r="F155" s="5">
        <v>-1695585085</v>
      </c>
      <c r="G155" s="5">
        <v>-1517354824</v>
      </c>
      <c r="I155" s="5">
        <v>-564482269</v>
      </c>
      <c r="J155" s="5">
        <v>-3773515774</v>
      </c>
      <c r="K155" s="5">
        <v>-5894916385</v>
      </c>
      <c r="L155" s="5">
        <v>-15821472079</v>
      </c>
      <c r="M155" s="5">
        <v>-29582174644</v>
      </c>
      <c r="N155" s="5">
        <v>-11476025749</v>
      </c>
      <c r="O155" s="5">
        <v>-22452549303</v>
      </c>
      <c r="P155" s="5">
        <v>-28563670388</v>
      </c>
      <c r="Q155" s="5">
        <v>-260053703</v>
      </c>
    </row>
    <row r="156" spans="3:17" ht="15.5" x14ac:dyDescent="0.35">
      <c r="C156" t="s">
        <v>521</v>
      </c>
      <c r="D156" s="5">
        <v>29149263606</v>
      </c>
      <c r="E156" s="5">
        <v>210551582599</v>
      </c>
      <c r="F156" s="5">
        <v>3748888923</v>
      </c>
      <c r="G156" s="5">
        <v>1074888245</v>
      </c>
      <c r="I156" s="5">
        <v>217421599375</v>
      </c>
      <c r="J156" s="5">
        <v>10794167204</v>
      </c>
      <c r="K156" s="5">
        <v>11254288852</v>
      </c>
      <c r="L156" s="5">
        <v>-10678057108</v>
      </c>
      <c r="M156" s="5">
        <v>-6105592732</v>
      </c>
      <c r="N156" s="5">
        <v>-39290087552</v>
      </c>
      <c r="O156" s="5">
        <v>-5820969628</v>
      </c>
      <c r="P156" s="5">
        <v>-13874986411</v>
      </c>
      <c r="Q156" s="5">
        <v>-20589525207</v>
      </c>
    </row>
    <row r="157" spans="3:17" ht="15.5" x14ac:dyDescent="0.35">
      <c r="C157" t="s">
        <v>165</v>
      </c>
      <c r="D157" s="5">
        <v>4844157358</v>
      </c>
      <c r="E157" s="5">
        <v>-3832964045</v>
      </c>
      <c r="F157" s="5">
        <v>4614474690</v>
      </c>
      <c r="G157" s="5">
        <v>-1162229298</v>
      </c>
      <c r="I157" s="5">
        <v>295484339</v>
      </c>
      <c r="J157" s="5">
        <v>-221222882</v>
      </c>
      <c r="K157" s="5">
        <v>-1217879495</v>
      </c>
      <c r="L157" s="5">
        <v>1547604240</v>
      </c>
      <c r="M157" s="5">
        <v>-1426027870</v>
      </c>
      <c r="N157" s="5">
        <v>214432201</v>
      </c>
      <c r="O157" s="5">
        <v>133207246</v>
      </c>
      <c r="P157" s="5">
        <v>-2674563031</v>
      </c>
      <c r="Q157" s="5">
        <v>328500390</v>
      </c>
    </row>
    <row r="158" spans="3:17" ht="15.5" x14ac:dyDescent="0.35">
      <c r="C158" t="s">
        <v>166</v>
      </c>
      <c r="D158" s="5">
        <v>1269870447</v>
      </c>
      <c r="I158" s="5">
        <v>974386108</v>
      </c>
      <c r="J158" s="5">
        <v>1195608990</v>
      </c>
      <c r="K158" s="5">
        <v>2413488485</v>
      </c>
      <c r="L158" s="5">
        <v>865884245</v>
      </c>
      <c r="M158" s="5">
        <v>2291779063</v>
      </c>
      <c r="N158" s="5">
        <v>2077218406</v>
      </c>
      <c r="O158" s="5">
        <v>1944574340</v>
      </c>
      <c r="P158" s="5">
        <v>4618226762</v>
      </c>
      <c r="Q158" s="5">
        <v>4289611460</v>
      </c>
    </row>
    <row r="159" spans="3:17" ht="15.5" x14ac:dyDescent="0.35">
      <c r="C159" t="s">
        <v>167</v>
      </c>
      <c r="M159" s="5">
        <v>133052</v>
      </c>
      <c r="N159" s="5">
        <v>128456</v>
      </c>
      <c r="O159" s="5">
        <v>-563180</v>
      </c>
      <c r="P159" s="5">
        <v>910608</v>
      </c>
      <c r="Q159" s="5">
        <v>114912</v>
      </c>
    </row>
    <row r="160" spans="3:17" ht="15.5" x14ac:dyDescent="0.35">
      <c r="C160" t="s">
        <v>168</v>
      </c>
      <c r="D160" s="5">
        <v>6114027805</v>
      </c>
      <c r="E160" s="5">
        <v>-3832964045</v>
      </c>
      <c r="F160" s="5">
        <v>4614474690</v>
      </c>
      <c r="G160" s="5">
        <v>-1162229298</v>
      </c>
      <c r="I160" s="5">
        <v>1269870447</v>
      </c>
      <c r="J160" s="5">
        <v>974386108</v>
      </c>
      <c r="K160" s="5">
        <v>1195608990</v>
      </c>
      <c r="L160" s="5">
        <v>2413488485</v>
      </c>
      <c r="M160" s="5">
        <v>865884245</v>
      </c>
      <c r="N160" s="5">
        <v>2291779063</v>
      </c>
      <c r="O160" s="5">
        <v>2077218406</v>
      </c>
      <c r="P160" s="5">
        <v>1944574339</v>
      </c>
      <c r="Q160" s="5">
        <v>4618226762</v>
      </c>
    </row>
    <row r="162" spans="2:17" ht="15.5" x14ac:dyDescent="0.35">
      <c r="B162" t="s">
        <v>169</v>
      </c>
      <c r="C162" t="s">
        <v>11</v>
      </c>
      <c r="D162" s="5">
        <v>650000000</v>
      </c>
      <c r="E162" s="5">
        <v>650000000</v>
      </c>
      <c r="F162" s="5">
        <v>650000000</v>
      </c>
      <c r="G162" s="5">
        <v>650000000</v>
      </c>
      <c r="I162" s="5">
        <v>650000000</v>
      </c>
      <c r="J162" s="5">
        <v>650000000</v>
      </c>
      <c r="K162" s="5">
        <v>650000000</v>
      </c>
      <c r="L162" s="5">
        <v>650000000</v>
      </c>
      <c r="M162" s="5">
        <v>650000000</v>
      </c>
      <c r="N162" s="5">
        <v>650000000</v>
      </c>
      <c r="O162" s="5">
        <v>650000000</v>
      </c>
      <c r="P162" s="5">
        <v>650000000</v>
      </c>
      <c r="Q162" s="5">
        <v>500000000</v>
      </c>
    </row>
    <row r="163" spans="2:17" ht="15.5" x14ac:dyDescent="0.35">
      <c r="C163" t="s">
        <v>170</v>
      </c>
      <c r="D163" s="6">
        <v>-3.46</v>
      </c>
      <c r="E163" s="5">
        <v>-34</v>
      </c>
      <c r="F163" s="6">
        <v>1.82</v>
      </c>
      <c r="G163" s="6">
        <v>-1.52</v>
      </c>
    </row>
    <row r="164" spans="2:17" ht="15.5" x14ac:dyDescent="0.35">
      <c r="C164" t="s">
        <v>171</v>
      </c>
      <c r="D164" s="6">
        <v>-174.86</v>
      </c>
      <c r="E164" s="6">
        <v>-10.88</v>
      </c>
      <c r="F164" s="6">
        <v>83.52</v>
      </c>
      <c r="G164" s="6">
        <v>-88.16</v>
      </c>
    </row>
    <row r="165" spans="2:17" ht="15.5" x14ac:dyDescent="0.35">
      <c r="C165" t="s">
        <v>59</v>
      </c>
      <c r="D165" s="6">
        <v>5.38</v>
      </c>
      <c r="E165" s="6">
        <v>3.08</v>
      </c>
      <c r="F165" s="6">
        <v>1.51</v>
      </c>
      <c r="G165" s="6">
        <v>1.5</v>
      </c>
    </row>
    <row r="166" spans="2:17" ht="15.5" x14ac:dyDescent="0.35">
      <c r="C166" t="s">
        <v>172</v>
      </c>
      <c r="D166" s="5">
        <v>500000000</v>
      </c>
      <c r="E166" s="5">
        <v>9340000000</v>
      </c>
      <c r="F166" s="5">
        <v>4550000000</v>
      </c>
      <c r="G166" s="5">
        <v>7660000000</v>
      </c>
    </row>
    <row r="167" spans="2:17" ht="15.5" x14ac:dyDescent="0.35">
      <c r="C167" t="s">
        <v>173</v>
      </c>
      <c r="D167" s="6">
        <v>-1.3100000000000001E-2</v>
      </c>
      <c r="E167" s="6">
        <v>-0.1148</v>
      </c>
      <c r="F167" s="6">
        <v>4.6999999999999993E-3</v>
      </c>
      <c r="G167" s="6">
        <v>-4.0000000000000001E-3</v>
      </c>
    </row>
    <row r="168" spans="2:17" ht="15.5" x14ac:dyDescent="0.35">
      <c r="C168" t="s">
        <v>174</v>
      </c>
      <c r="D168" s="6">
        <v>4.1299999999999996E-2</v>
      </c>
      <c r="E168" s="6">
        <v>0.42359999999999998</v>
      </c>
      <c r="F168" s="6">
        <v>-3.8199999999999998E-2</v>
      </c>
      <c r="G168" s="6">
        <v>3.0699999999999998E-2</v>
      </c>
    </row>
    <row r="169" spans="2:17" ht="15.5" x14ac:dyDescent="0.35">
      <c r="C169" t="s">
        <v>175</v>
      </c>
      <c r="D169" s="6">
        <v>-1.3000000000000001E-2</v>
      </c>
      <c r="E169" s="6">
        <v>0.13400000000000001</v>
      </c>
      <c r="F169" s="6">
        <v>3.2951999999999999</v>
      </c>
      <c r="G169" s="6">
        <v>-1.4217</v>
      </c>
    </row>
    <row r="170" spans="2:17" ht="15.5" x14ac:dyDescent="0.35">
      <c r="C170" t="s">
        <v>176</v>
      </c>
      <c r="D170" s="6">
        <v>-70.17</v>
      </c>
      <c r="E170" s="6">
        <v>0.98</v>
      </c>
      <c r="F170" s="5">
        <v>2</v>
      </c>
      <c r="G170" s="6">
        <v>0.88</v>
      </c>
    </row>
    <row r="171" spans="2:17" ht="15.5" x14ac:dyDescent="0.35">
      <c r="C171" t="s">
        <v>325</v>
      </c>
      <c r="D171" s="5">
        <v>-53000000000</v>
      </c>
      <c r="E171" s="5">
        <v>-51000000000</v>
      </c>
      <c r="F171" s="5">
        <v>-30000000000</v>
      </c>
      <c r="G171" s="5">
        <v>-31000000000</v>
      </c>
    </row>
    <row r="172" spans="2:17" ht="15.5" x14ac:dyDescent="0.35">
      <c r="C172" t="s">
        <v>177</v>
      </c>
      <c r="D172" s="6">
        <v>-7.23</v>
      </c>
      <c r="E172" s="6">
        <v>-4.6100000000000003</v>
      </c>
      <c r="F172" s="6">
        <v>-3.19</v>
      </c>
      <c r="G172" s="6">
        <v>-2.71</v>
      </c>
    </row>
    <row r="173" spans="2:17" ht="15.5" x14ac:dyDescent="0.35">
      <c r="C173" t="s">
        <v>178</v>
      </c>
      <c r="D173" s="6">
        <v>-83.7</v>
      </c>
      <c r="E173" s="6">
        <v>-80.260000000000005</v>
      </c>
      <c r="F173" s="6">
        <v>-47.59</v>
      </c>
      <c r="G173" s="6">
        <v>-49.36</v>
      </c>
    </row>
    <row r="174" spans="2:17" ht="15.5" x14ac:dyDescent="0.35">
      <c r="C174" t="s">
        <v>179</v>
      </c>
      <c r="D174" s="6">
        <v>-7.23</v>
      </c>
      <c r="E174" s="6">
        <v>-4.6100000000000003</v>
      </c>
      <c r="F174" s="6">
        <v>-3.19</v>
      </c>
      <c r="G174" s="6">
        <v>-2.71</v>
      </c>
    </row>
    <row r="175" spans="2:17" ht="15.5" x14ac:dyDescent="0.35">
      <c r="C175" t="s">
        <v>180</v>
      </c>
      <c r="D175" s="6">
        <v>-83.7</v>
      </c>
      <c r="E175" s="6">
        <v>-80.260000000000005</v>
      </c>
      <c r="F175" s="6">
        <v>-47.59</v>
      </c>
      <c r="G175" s="6">
        <v>-49.36</v>
      </c>
    </row>
    <row r="176" spans="2:17" ht="15.5" x14ac:dyDescent="0.35">
      <c r="C176" t="s">
        <v>181</v>
      </c>
      <c r="D176" s="5">
        <v>7000000000</v>
      </c>
      <c r="E176" s="5">
        <v>6000000000</v>
      </c>
      <c r="F176" s="5">
        <v>68000000000</v>
      </c>
      <c r="G176" s="5">
        <v>69000000000</v>
      </c>
    </row>
    <row r="177" spans="3:17" ht="15.5" x14ac:dyDescent="0.35">
      <c r="C177" t="s">
        <v>182</v>
      </c>
      <c r="D177" s="5">
        <v>52000000000</v>
      </c>
      <c r="E177" s="5">
        <v>54000000000</v>
      </c>
    </row>
    <row r="178" spans="3:17" ht="15.5" x14ac:dyDescent="0.35">
      <c r="C178" t="s">
        <v>258</v>
      </c>
      <c r="D178" s="5">
        <v>-54000000000</v>
      </c>
      <c r="E178" s="5">
        <v>-52000000000</v>
      </c>
      <c r="F178" s="5">
        <v>-31000000000</v>
      </c>
      <c r="G178" s="5">
        <v>-32000000000</v>
      </c>
    </row>
    <row r="179" spans="3:17" ht="15.5" x14ac:dyDescent="0.35">
      <c r="C179" t="s">
        <v>23</v>
      </c>
      <c r="D179" s="5">
        <v>58000000000</v>
      </c>
      <c r="E179" s="5">
        <v>60000000000</v>
      </c>
      <c r="F179" s="5">
        <v>68000000000</v>
      </c>
      <c r="G179" s="5">
        <v>69000000000</v>
      </c>
    </row>
    <row r="180" spans="3:17" ht="15.5" x14ac:dyDescent="0.35">
      <c r="C180" t="s">
        <v>20</v>
      </c>
      <c r="D180" s="5">
        <v>0</v>
      </c>
      <c r="E180" s="5">
        <v>59000000000</v>
      </c>
      <c r="F180" s="5">
        <v>-5000000000</v>
      </c>
      <c r="G180" s="5">
        <v>68000000000</v>
      </c>
    </row>
    <row r="181" spans="3:17" ht="15.5" x14ac:dyDescent="0.35">
      <c r="C181" t="s">
        <v>184</v>
      </c>
      <c r="D181" s="5">
        <v>-22000000000</v>
      </c>
      <c r="E181" s="5">
        <v>-43000000000</v>
      </c>
      <c r="F181" s="5">
        <v>-205000000000</v>
      </c>
      <c r="G181" s="5">
        <v>-212000000000</v>
      </c>
    </row>
    <row r="182" spans="3:17" ht="15.5" x14ac:dyDescent="0.35">
      <c r="C182" t="s">
        <v>185</v>
      </c>
      <c r="D182" s="5">
        <v>-6000000000</v>
      </c>
      <c r="E182" s="5">
        <v>-114000000000</v>
      </c>
      <c r="F182" s="5">
        <v>3000000000</v>
      </c>
      <c r="G182" s="5">
        <v>7000000000</v>
      </c>
    </row>
    <row r="183" spans="3:17" ht="15.5" x14ac:dyDescent="0.35">
      <c r="C183" t="s">
        <v>186</v>
      </c>
      <c r="D183" s="5">
        <v>0</v>
      </c>
      <c r="E183" s="5">
        <v>-2000000000</v>
      </c>
      <c r="F183" s="5">
        <v>1000000000</v>
      </c>
      <c r="G183" s="5">
        <v>-8000000000</v>
      </c>
    </row>
    <row r="184" spans="3:17" ht="15.5" x14ac:dyDescent="0.35">
      <c r="C184" t="s">
        <v>12</v>
      </c>
      <c r="D184" s="5">
        <v>-6000000000</v>
      </c>
      <c r="E184" s="5">
        <v>-116000000000</v>
      </c>
      <c r="F184" s="5">
        <v>4000000000</v>
      </c>
      <c r="G184" s="5">
        <v>-1000000000</v>
      </c>
    </row>
    <row r="185" spans="3:17" ht="15.5" x14ac:dyDescent="0.35">
      <c r="C185" t="s">
        <v>15</v>
      </c>
      <c r="D185" s="6">
        <v>-9.68</v>
      </c>
      <c r="E185" s="6">
        <v>-178.8</v>
      </c>
      <c r="F185" s="6">
        <v>6.78</v>
      </c>
      <c r="G185" s="6">
        <v>-0.91</v>
      </c>
    </row>
    <row r="186" spans="3:17" ht="15.5" x14ac:dyDescent="0.35">
      <c r="C186" t="s">
        <v>44</v>
      </c>
      <c r="I186" s="6">
        <v>-29.64</v>
      </c>
      <c r="J186" s="6">
        <v>-46.44</v>
      </c>
      <c r="K186" s="6">
        <v>0.85</v>
      </c>
      <c r="L186" s="6">
        <v>-115.03</v>
      </c>
      <c r="M186" s="6">
        <v>-48.03</v>
      </c>
      <c r="N186" s="6">
        <v>-26.67</v>
      </c>
      <c r="O186" s="6">
        <v>-6.04</v>
      </c>
      <c r="P186" s="6">
        <v>-17.399999999999999</v>
      </c>
      <c r="Q186" s="6">
        <v>-20.53</v>
      </c>
    </row>
    <row r="187" spans="3:17" ht="15.5" x14ac:dyDescent="0.35">
      <c r="C187" t="s">
        <v>58</v>
      </c>
      <c r="I187" s="6">
        <v>-12.48</v>
      </c>
      <c r="J187" s="6">
        <v>-2.8</v>
      </c>
      <c r="K187" s="6">
        <v>197.65</v>
      </c>
      <c r="L187" s="6">
        <v>-10.26</v>
      </c>
      <c r="M187" s="6">
        <v>-37.270000000000003</v>
      </c>
      <c r="N187" s="6">
        <v>-146.22999999999999</v>
      </c>
      <c r="O187" s="6">
        <v>-670.53</v>
      </c>
      <c r="P187" s="6">
        <v>-117.24</v>
      </c>
      <c r="Q187" s="5">
        <v>0</v>
      </c>
    </row>
    <row r="188" spans="3:17" ht="15.5" x14ac:dyDescent="0.35">
      <c r="C188" t="s">
        <v>61</v>
      </c>
      <c r="I188" s="6">
        <v>0.91</v>
      </c>
      <c r="J188" s="6">
        <v>0.3</v>
      </c>
      <c r="K188" s="6">
        <v>0.39</v>
      </c>
      <c r="L188" s="6">
        <v>2.72</v>
      </c>
      <c r="M188" s="6">
        <v>4.21</v>
      </c>
      <c r="N188" s="6">
        <v>9.92</v>
      </c>
      <c r="O188" s="6">
        <v>6.51</v>
      </c>
      <c r="P188" s="6">
        <v>4.17</v>
      </c>
      <c r="Q188" s="5">
        <v>0</v>
      </c>
    </row>
    <row r="189" spans="3:17" ht="15.5" x14ac:dyDescent="0.35">
      <c r="C189" t="s">
        <v>187</v>
      </c>
      <c r="I189" s="5">
        <v>26410000000</v>
      </c>
      <c r="J189" s="5">
        <v>40000000</v>
      </c>
      <c r="K189" s="5">
        <v>47510000000</v>
      </c>
      <c r="L189" s="5">
        <v>13180000000</v>
      </c>
      <c r="M189" s="5">
        <v>20940000000</v>
      </c>
      <c r="N189" s="5">
        <v>41790000000</v>
      </c>
      <c r="O189" s="5">
        <v>64860000000</v>
      </c>
      <c r="P189" s="5">
        <v>44910000000</v>
      </c>
    </row>
    <row r="190" spans="3:17" ht="15.5" x14ac:dyDescent="0.35">
      <c r="C190" t="s">
        <v>188</v>
      </c>
      <c r="I190" s="6">
        <v>-0.10009999999999999</v>
      </c>
      <c r="J190" s="6">
        <v>-0.11539999999999999</v>
      </c>
      <c r="K190" s="6">
        <v>1.9E-3</v>
      </c>
      <c r="L190" s="6">
        <v>-0.24079999999999999</v>
      </c>
      <c r="M190" s="6">
        <v>-7.51E-2</v>
      </c>
      <c r="N190" s="6">
        <v>-3.8199999999999998E-2</v>
      </c>
      <c r="O190" s="6">
        <v>-8.199999999999999E-3</v>
      </c>
      <c r="P190" s="6">
        <v>-2.3599999999999999E-2</v>
      </c>
      <c r="Q190" s="6">
        <v>-2.2700000000000001E-2</v>
      </c>
    </row>
    <row r="191" spans="3:17" ht="15.5" x14ac:dyDescent="0.35">
      <c r="C191" t="s">
        <v>189</v>
      </c>
      <c r="I191" s="6">
        <v>0.36939999999999995</v>
      </c>
      <c r="J191" s="6">
        <v>0.8970999999999999</v>
      </c>
      <c r="K191" s="6">
        <v>2.7799999999999998E-2</v>
      </c>
      <c r="L191" s="6">
        <v>-3.9937</v>
      </c>
      <c r="M191" s="6">
        <v>-0.33729999999999999</v>
      </c>
      <c r="N191" s="6">
        <v>-0.14180000000000001</v>
      </c>
      <c r="O191" s="6">
        <v>-2.81E-2</v>
      </c>
      <c r="P191" s="6">
        <v>-8.1000000000000003E-2</v>
      </c>
      <c r="Q191" s="6">
        <v>-8.4600000000000009E-2</v>
      </c>
    </row>
    <row r="192" spans="3:17" ht="15.5" x14ac:dyDescent="0.35">
      <c r="C192" t="s">
        <v>190</v>
      </c>
      <c r="I192" s="6">
        <v>0.27829999999999999</v>
      </c>
      <c r="J192" s="6">
        <v>-0.21129999999999999</v>
      </c>
      <c r="K192" s="6">
        <v>0.5625</v>
      </c>
      <c r="L192" s="6">
        <v>-3.39E-2</v>
      </c>
      <c r="M192" s="6">
        <v>-2.5399999999999999E-2</v>
      </c>
      <c r="N192" s="6">
        <v>4.6399999999999997E-2</v>
      </c>
      <c r="O192" s="6">
        <v>0.12039999999999999</v>
      </c>
      <c r="P192" s="6">
        <v>5.5500000000000001E-2</v>
      </c>
      <c r="Q192" s="6">
        <v>0.1242</v>
      </c>
    </row>
    <row r="193" spans="2:17" ht="15.5" x14ac:dyDescent="0.35">
      <c r="C193" t="s">
        <v>191</v>
      </c>
      <c r="P193" s="6">
        <v>0.83</v>
      </c>
      <c r="Q193" s="6">
        <v>0.88</v>
      </c>
    </row>
    <row r="194" spans="2:17" ht="15.5" x14ac:dyDescent="0.35">
      <c r="C194" t="s">
        <v>55</v>
      </c>
      <c r="I194" s="6">
        <v>-4.6100000000000003</v>
      </c>
      <c r="J194" s="6">
        <v>-2.5099999999999998</v>
      </c>
      <c r="K194" s="6">
        <v>5.51</v>
      </c>
      <c r="L194" s="6">
        <v>40.97</v>
      </c>
      <c r="M194" s="6">
        <v>12.57</v>
      </c>
      <c r="N194" s="6">
        <v>20.74</v>
      </c>
      <c r="O194" s="6">
        <v>18.829999999999998</v>
      </c>
      <c r="P194" s="6">
        <v>9.49</v>
      </c>
      <c r="Q194" s="5">
        <v>0</v>
      </c>
    </row>
    <row r="195" spans="2:17" ht="15.5" x14ac:dyDescent="0.35">
      <c r="C195" t="s">
        <v>52</v>
      </c>
      <c r="I195" s="6">
        <v>-80.260000000000005</v>
      </c>
      <c r="J195" s="6">
        <v>-51.76</v>
      </c>
      <c r="K195" s="6">
        <v>30.51</v>
      </c>
      <c r="L195" s="6">
        <v>28.8</v>
      </c>
      <c r="M195" s="6">
        <v>142.4</v>
      </c>
      <c r="N195" s="6">
        <v>188.03</v>
      </c>
      <c r="O195" s="6">
        <v>215.09</v>
      </c>
      <c r="P195" s="6">
        <v>214.95</v>
      </c>
      <c r="Q195" s="6">
        <v>242.77</v>
      </c>
    </row>
    <row r="196" spans="2:17" ht="15.5" x14ac:dyDescent="0.35">
      <c r="C196" t="s">
        <v>192</v>
      </c>
      <c r="I196" s="6">
        <v>-4.6100000000000003</v>
      </c>
      <c r="J196" s="6">
        <v>-2.5099999999999998</v>
      </c>
      <c r="K196" s="6">
        <v>5.51</v>
      </c>
      <c r="L196" s="6">
        <v>40.97</v>
      </c>
      <c r="M196" s="6">
        <v>12.57</v>
      </c>
      <c r="N196" s="6">
        <v>20.74</v>
      </c>
      <c r="O196" s="6">
        <v>18.829999999999998</v>
      </c>
      <c r="P196" s="6">
        <v>9.49</v>
      </c>
      <c r="Q196" s="5">
        <v>0</v>
      </c>
    </row>
    <row r="197" spans="2:17" ht="15.5" x14ac:dyDescent="0.35">
      <c r="C197" t="s">
        <v>193</v>
      </c>
      <c r="I197" s="6">
        <v>-80.260000000000005</v>
      </c>
      <c r="J197" s="6">
        <v>-51.76</v>
      </c>
      <c r="K197" s="6">
        <v>30.51</v>
      </c>
      <c r="L197" s="6">
        <v>28.8</v>
      </c>
      <c r="M197" s="6">
        <v>142.4</v>
      </c>
      <c r="N197" s="6">
        <v>188.03</v>
      </c>
      <c r="O197" s="6">
        <v>215.09</v>
      </c>
      <c r="P197" s="6">
        <v>214.95</v>
      </c>
      <c r="Q197" s="6">
        <v>242.77</v>
      </c>
    </row>
    <row r="198" spans="2:17" ht="15.5" x14ac:dyDescent="0.35">
      <c r="C198" t="s">
        <v>194</v>
      </c>
      <c r="I198" s="5">
        <v>6000000000</v>
      </c>
      <c r="J198" s="5">
        <v>71000000000</v>
      </c>
      <c r="K198" s="5">
        <v>95000000000</v>
      </c>
      <c r="L198" s="5">
        <v>130000000000</v>
      </c>
      <c r="M198" s="5">
        <v>223000000000</v>
      </c>
      <c r="N198" s="5">
        <v>152000000000</v>
      </c>
      <c r="O198" s="5">
        <v>155000000000</v>
      </c>
      <c r="P198" s="5">
        <v>167000000000</v>
      </c>
      <c r="Q198" s="5">
        <v>139000000000</v>
      </c>
    </row>
    <row r="199" spans="2:17" ht="15.5" x14ac:dyDescent="0.35">
      <c r="C199" t="s">
        <v>195</v>
      </c>
      <c r="I199" s="5">
        <v>54000000000</v>
      </c>
      <c r="K199" s="5">
        <v>1000000000</v>
      </c>
      <c r="L199" s="5">
        <v>24000000000</v>
      </c>
      <c r="M199" s="5">
        <v>12000000000</v>
      </c>
      <c r="N199" s="5">
        <v>124000000000</v>
      </c>
      <c r="O199" s="5">
        <v>119000000000</v>
      </c>
      <c r="P199" s="5">
        <v>135000000000</v>
      </c>
      <c r="Q199" s="5">
        <v>137000000000</v>
      </c>
    </row>
    <row r="200" spans="2:17" ht="15.5" x14ac:dyDescent="0.35">
      <c r="C200" t="s">
        <v>25</v>
      </c>
      <c r="I200" s="5">
        <v>60000000000</v>
      </c>
      <c r="J200" s="5">
        <v>71000000000</v>
      </c>
      <c r="K200" s="5">
        <v>96000000000</v>
      </c>
      <c r="L200" s="5">
        <v>154000000000</v>
      </c>
      <c r="M200" s="5">
        <v>235000000000</v>
      </c>
      <c r="N200" s="5">
        <v>276000000000</v>
      </c>
      <c r="O200" s="5">
        <v>274000000000</v>
      </c>
      <c r="P200" s="5">
        <v>302000000000</v>
      </c>
      <c r="Q200" s="5">
        <v>276000000000</v>
      </c>
    </row>
    <row r="201" spans="2:17" ht="15.5" x14ac:dyDescent="0.35">
      <c r="C201" t="s">
        <v>22</v>
      </c>
      <c r="I201" s="5">
        <v>59000000000</v>
      </c>
      <c r="J201" s="5">
        <v>70000000000</v>
      </c>
      <c r="K201" s="5">
        <v>95000000000</v>
      </c>
      <c r="L201" s="5">
        <v>151000000000</v>
      </c>
      <c r="M201" s="5">
        <v>234000000000</v>
      </c>
      <c r="N201" s="5">
        <v>274000000000</v>
      </c>
      <c r="O201" s="5">
        <v>272000000000</v>
      </c>
      <c r="P201" s="5">
        <v>300000000000</v>
      </c>
      <c r="Q201" s="5">
        <v>272000000000</v>
      </c>
    </row>
    <row r="202" spans="2:17" ht="15.5" x14ac:dyDescent="0.35">
      <c r="C202" t="s">
        <v>196</v>
      </c>
      <c r="I202" s="5">
        <v>-43000000000</v>
      </c>
      <c r="J202" s="5">
        <v>-208000000000</v>
      </c>
      <c r="K202" s="5">
        <v>-200000000000</v>
      </c>
      <c r="L202" s="5">
        <v>-205000000000</v>
      </c>
      <c r="M202" s="5">
        <v>-257000000000</v>
      </c>
      <c r="N202" s="5">
        <v>-149000000000</v>
      </c>
      <c r="O202" s="5">
        <v>-129000000000</v>
      </c>
      <c r="P202" s="5">
        <v>-124000000000</v>
      </c>
      <c r="Q202" s="5">
        <v>-126000000000</v>
      </c>
    </row>
    <row r="203" spans="2:17" ht="15.5" x14ac:dyDescent="0.35">
      <c r="C203" t="s">
        <v>197</v>
      </c>
      <c r="I203" s="5">
        <v>-103000000000</v>
      </c>
      <c r="J203" s="5">
        <v>10000000000</v>
      </c>
      <c r="K203" s="5">
        <v>-10000000000</v>
      </c>
      <c r="L203" s="5">
        <v>-8000000000</v>
      </c>
      <c r="M203" s="5">
        <v>40000000000</v>
      </c>
      <c r="N203" s="5">
        <v>66000000000</v>
      </c>
      <c r="O203" s="5">
        <v>55000000000</v>
      </c>
      <c r="P203" s="5">
        <v>29000000000</v>
      </c>
      <c r="Q203" s="5">
        <v>45000000000</v>
      </c>
    </row>
    <row r="204" spans="2:17" ht="15.5" x14ac:dyDescent="0.35">
      <c r="C204" t="s">
        <v>198</v>
      </c>
      <c r="I204" s="5">
        <v>-9000000000</v>
      </c>
      <c r="J204" s="5">
        <v>-7000000000</v>
      </c>
      <c r="K204" s="5">
        <v>-4000000000</v>
      </c>
      <c r="L204" s="5">
        <v>-1000000000</v>
      </c>
      <c r="M204" s="5">
        <v>-7000000000</v>
      </c>
      <c r="N204" s="5">
        <v>-1000000000</v>
      </c>
      <c r="O204" s="5">
        <v>-2000000000</v>
      </c>
      <c r="P204" s="5">
        <v>-10000000000</v>
      </c>
      <c r="Q204" s="5">
        <v>-52000000000</v>
      </c>
    </row>
    <row r="205" spans="2:17" ht="15.5" x14ac:dyDescent="0.35">
      <c r="C205" t="s">
        <v>14</v>
      </c>
      <c r="I205" s="5">
        <v>-112000000000</v>
      </c>
      <c r="J205" s="5">
        <v>3000000000</v>
      </c>
      <c r="K205" s="5">
        <v>-13000000000</v>
      </c>
      <c r="L205" s="5">
        <v>-9000000000</v>
      </c>
      <c r="M205" s="5">
        <v>34000000000</v>
      </c>
      <c r="N205" s="5">
        <v>65000000000</v>
      </c>
      <c r="O205" s="5">
        <v>52000000000</v>
      </c>
      <c r="P205" s="5">
        <v>19000000000</v>
      </c>
      <c r="Q205" s="5">
        <v>-7000000000</v>
      </c>
    </row>
    <row r="206" spans="2:17" ht="15.5" x14ac:dyDescent="0.35">
      <c r="C206" t="s">
        <v>16</v>
      </c>
      <c r="I206" s="6">
        <v>-172.15</v>
      </c>
      <c r="J206" s="6">
        <v>5.27</v>
      </c>
      <c r="K206" s="6">
        <v>-20.5</v>
      </c>
      <c r="L206" s="6">
        <v>-13.87</v>
      </c>
      <c r="M206" s="6">
        <v>51.81</v>
      </c>
      <c r="N206" s="6">
        <v>99.85</v>
      </c>
      <c r="O206" s="6">
        <v>80.48</v>
      </c>
      <c r="P206" s="6">
        <v>28.9</v>
      </c>
      <c r="Q206" s="6">
        <v>-14.43</v>
      </c>
    </row>
    <row r="208" spans="2:17" ht="15.5" x14ac:dyDescent="0.35">
      <c r="B208" t="s">
        <v>199</v>
      </c>
      <c r="C208" t="s">
        <v>200</v>
      </c>
      <c r="D208" s="5">
        <v>-2000000000</v>
      </c>
      <c r="E208" s="5">
        <v>-22000000000</v>
      </c>
      <c r="F208" s="5">
        <v>1000000000</v>
      </c>
      <c r="G208" s="5">
        <v>-985000000</v>
      </c>
      <c r="H208" s="5">
        <v>-9000000000</v>
      </c>
      <c r="I208" s="5">
        <v>-19000000000</v>
      </c>
      <c r="J208" s="5">
        <v>-30000000000</v>
      </c>
      <c r="K208" s="5">
        <v>551000000</v>
      </c>
      <c r="L208" s="5">
        <v>-75000000000</v>
      </c>
      <c r="M208" s="5">
        <v>-31000000000</v>
      </c>
      <c r="N208" s="5">
        <v>-17000000000</v>
      </c>
      <c r="O208" s="5">
        <v>-4000000000</v>
      </c>
      <c r="P208" s="5">
        <v>-11000000000</v>
      </c>
      <c r="Q208" s="5">
        <v>-10000000000</v>
      </c>
    </row>
    <row r="209" spans="3:17" ht="15.5" x14ac:dyDescent="0.35">
      <c r="C209" t="s">
        <v>326</v>
      </c>
      <c r="H209" s="5">
        <v>-24000000000</v>
      </c>
      <c r="I209" s="5">
        <v>-19000000000</v>
      </c>
      <c r="J209" s="5">
        <v>-30000000000</v>
      </c>
      <c r="K209" s="5">
        <v>551000000</v>
      </c>
      <c r="L209" s="5">
        <v>-75000000000</v>
      </c>
      <c r="M209" s="5">
        <v>-31000000000</v>
      </c>
      <c r="N209" s="5">
        <v>-17000000000</v>
      </c>
      <c r="O209" s="5">
        <v>-4000000000</v>
      </c>
      <c r="P209" s="5">
        <v>-11000000000</v>
      </c>
    </row>
    <row r="210" spans="3:17" ht="15.5" x14ac:dyDescent="0.35">
      <c r="C210" t="s">
        <v>43</v>
      </c>
      <c r="D210" s="6">
        <v>-3.46</v>
      </c>
      <c r="E210" s="5">
        <v>-34</v>
      </c>
      <c r="F210" s="6">
        <v>1.82</v>
      </c>
      <c r="G210" s="6">
        <v>-1.52</v>
      </c>
      <c r="H210" s="6">
        <v>-13.82</v>
      </c>
      <c r="I210" s="6">
        <v>-29.64</v>
      </c>
      <c r="J210" s="6">
        <v>-46.44</v>
      </c>
      <c r="K210" s="6">
        <v>0.85</v>
      </c>
      <c r="L210" s="6">
        <v>-115.03</v>
      </c>
      <c r="M210" s="6">
        <v>-48.03</v>
      </c>
      <c r="N210" s="6">
        <v>-26.67</v>
      </c>
      <c r="O210" s="6">
        <v>-6.04</v>
      </c>
      <c r="P210" s="6">
        <v>-17.399999999999999</v>
      </c>
      <c r="Q210" s="6">
        <v>-15.79</v>
      </c>
    </row>
    <row r="211" spans="3:17" ht="15.5" x14ac:dyDescent="0.35">
      <c r="C211" t="s">
        <v>327</v>
      </c>
      <c r="H211" s="6">
        <v>-37.15</v>
      </c>
      <c r="I211" s="6">
        <v>-29.64</v>
      </c>
      <c r="J211" s="6">
        <v>-46.44</v>
      </c>
      <c r="K211" s="6">
        <v>0.85</v>
      </c>
      <c r="L211" s="6">
        <v>-115.03</v>
      </c>
      <c r="M211" s="6">
        <v>-48.03</v>
      </c>
      <c r="N211" s="6">
        <v>-26.67</v>
      </c>
      <c r="O211" s="6">
        <v>-6.04</v>
      </c>
      <c r="P211" s="6">
        <v>-17.399999999999999</v>
      </c>
    </row>
    <row r="212" spans="3:17" ht="15.5" x14ac:dyDescent="0.35">
      <c r="C212" t="s">
        <v>201</v>
      </c>
      <c r="D212" s="5">
        <v>73000000000</v>
      </c>
      <c r="E212" s="5">
        <v>78000000000</v>
      </c>
      <c r="F212" s="5">
        <v>66000000000</v>
      </c>
      <c r="G212" s="5">
        <v>58000000000</v>
      </c>
      <c r="H212" s="5">
        <v>292000000000</v>
      </c>
      <c r="I212" s="5">
        <v>264000000000</v>
      </c>
      <c r="J212" s="5">
        <v>284000000000</v>
      </c>
      <c r="K212" s="5">
        <v>278000000000</v>
      </c>
      <c r="L212" s="5">
        <v>282000000000</v>
      </c>
      <c r="M212" s="5">
        <v>277000000000</v>
      </c>
      <c r="N212" s="5">
        <v>256000000000</v>
      </c>
      <c r="O212" s="5">
        <v>405000000000</v>
      </c>
      <c r="P212" s="5">
        <v>318000000000</v>
      </c>
      <c r="Q212" s="5">
        <v>376000000000</v>
      </c>
    </row>
    <row r="213" spans="3:17" ht="15.5" x14ac:dyDescent="0.35">
      <c r="C213" t="s">
        <v>328</v>
      </c>
      <c r="H213" s="5">
        <v>275000000000</v>
      </c>
      <c r="I213" s="5">
        <v>264000000000</v>
      </c>
      <c r="J213" s="5">
        <v>284000000000</v>
      </c>
      <c r="K213" s="5">
        <v>278000000000</v>
      </c>
      <c r="L213" s="5">
        <v>282000000000</v>
      </c>
      <c r="M213" s="5">
        <v>277000000000</v>
      </c>
      <c r="N213" s="5">
        <v>256000000000</v>
      </c>
      <c r="O213" s="5">
        <v>405000000000</v>
      </c>
      <c r="P213" s="5">
        <v>318000000000</v>
      </c>
    </row>
    <row r="214" spans="3:17" ht="15.5" x14ac:dyDescent="0.35">
      <c r="C214" t="s">
        <v>202</v>
      </c>
      <c r="I214" s="6">
        <v>-48.1</v>
      </c>
    </row>
    <row r="215" spans="3:17" ht="15.5" x14ac:dyDescent="0.35">
      <c r="C215" t="s">
        <v>203</v>
      </c>
      <c r="I215" s="6">
        <v>-17.899999999999999</v>
      </c>
    </row>
    <row r="216" spans="3:17" ht="15.5" x14ac:dyDescent="0.35">
      <c r="C216" t="s">
        <v>204</v>
      </c>
      <c r="I216" s="6">
        <v>7.49</v>
      </c>
    </row>
    <row r="217" spans="3:17" ht="15.5" x14ac:dyDescent="0.35">
      <c r="C217" t="s">
        <v>205</v>
      </c>
      <c r="I217" s="6">
        <v>-5.5899999999999998E-2</v>
      </c>
    </row>
    <row r="218" spans="3:17" ht="15.5" x14ac:dyDescent="0.35">
      <c r="C218" t="s">
        <v>206</v>
      </c>
      <c r="I218" s="6">
        <v>1.57</v>
      </c>
    </row>
    <row r="219" spans="3:17" ht="15.5" x14ac:dyDescent="0.35">
      <c r="C219" t="s">
        <v>207</v>
      </c>
      <c r="I219" s="6">
        <v>-7.94</v>
      </c>
    </row>
    <row r="220" spans="3:17" ht="15.5" x14ac:dyDescent="0.35">
      <c r="C220" t="s">
        <v>329</v>
      </c>
      <c r="I220" s="6">
        <v>-3.93</v>
      </c>
    </row>
    <row r="221" spans="3:17" ht="15.5" x14ac:dyDescent="0.35">
      <c r="C221" t="s">
        <v>208</v>
      </c>
      <c r="I221" s="6">
        <v>-3.64</v>
      </c>
    </row>
    <row r="222" spans="3:17" ht="15.5" x14ac:dyDescent="0.35">
      <c r="C222" t="s">
        <v>209</v>
      </c>
      <c r="I222" s="6">
        <v>33.35</v>
      </c>
    </row>
    <row r="223" spans="3:17" ht="15.5" x14ac:dyDescent="0.35">
      <c r="C223" t="s">
        <v>210</v>
      </c>
      <c r="I223" s="6">
        <v>22.02</v>
      </c>
    </row>
    <row r="224" spans="3:17" ht="15.5" x14ac:dyDescent="0.35">
      <c r="C224" t="s">
        <v>211</v>
      </c>
      <c r="I224" s="6">
        <v>-0.49</v>
      </c>
    </row>
    <row r="225" spans="3:9" ht="15.5" x14ac:dyDescent="0.35">
      <c r="C225" t="s">
        <v>213</v>
      </c>
      <c r="I225" s="6">
        <v>-37.15</v>
      </c>
    </row>
    <row r="226" spans="3:9" ht="15.5" x14ac:dyDescent="0.35">
      <c r="C226" t="s">
        <v>214</v>
      </c>
      <c r="I226" s="6">
        <v>-13.82</v>
      </c>
    </row>
    <row r="227" spans="3:9" ht="15.5" x14ac:dyDescent="0.35">
      <c r="C227" t="s">
        <v>215</v>
      </c>
      <c r="I227" s="6">
        <v>423.04</v>
      </c>
    </row>
    <row r="228" spans="3:9" ht="15.5" x14ac:dyDescent="0.35">
      <c r="C228" t="s">
        <v>216</v>
      </c>
      <c r="D228" s="6">
        <v>9.41</v>
      </c>
    </row>
    <row r="229" spans="3:9" ht="15.5" x14ac:dyDescent="0.35">
      <c r="C229" t="s">
        <v>217</v>
      </c>
      <c r="I229" s="6">
        <v>-83.7</v>
      </c>
    </row>
    <row r="230" spans="3:9" ht="15.5" x14ac:dyDescent="0.35">
      <c r="C230" t="s">
        <v>218</v>
      </c>
      <c r="I230" s="6">
        <v>-182.6</v>
      </c>
    </row>
    <row r="231" spans="3:9" ht="15.5" x14ac:dyDescent="0.35">
      <c r="C231" t="s">
        <v>219</v>
      </c>
      <c r="D231" s="6">
        <v>0.72</v>
      </c>
    </row>
    <row r="232" spans="3:9" ht="15.5" x14ac:dyDescent="0.35">
      <c r="C232" t="s">
        <v>220</v>
      </c>
      <c r="D232" s="6">
        <v>0.61</v>
      </c>
    </row>
    <row r="233" spans="3:9" ht="15.5" x14ac:dyDescent="0.35">
      <c r="C233" t="s">
        <v>394</v>
      </c>
      <c r="D233" s="6">
        <v>-1.07</v>
      </c>
    </row>
    <row r="234" spans="3:9" ht="15.5" x14ac:dyDescent="0.35">
      <c r="C234" t="s">
        <v>437</v>
      </c>
      <c r="D234" s="6">
        <v>-0.95</v>
      </c>
    </row>
    <row r="235" spans="3:9" ht="15.5" x14ac:dyDescent="0.35">
      <c r="C235" t="s">
        <v>221</v>
      </c>
      <c r="D235" s="6">
        <v>-4.13</v>
      </c>
    </row>
    <row r="236" spans="3:9" ht="15.5" x14ac:dyDescent="0.35">
      <c r="C236" t="s">
        <v>395</v>
      </c>
      <c r="D236" s="6">
        <v>0.34</v>
      </c>
    </row>
    <row r="237" spans="3:9" ht="15.5" x14ac:dyDescent="0.35">
      <c r="C237" t="s">
        <v>222</v>
      </c>
      <c r="D237" s="6">
        <v>-3.14</v>
      </c>
    </row>
    <row r="238" spans="3:9" ht="15.5" x14ac:dyDescent="0.35">
      <c r="C238" t="s">
        <v>223</v>
      </c>
      <c r="I238" s="6">
        <v>186.57</v>
      </c>
    </row>
    <row r="239" spans="3:9" ht="15.5" x14ac:dyDescent="0.35">
      <c r="C239" t="s">
        <v>12</v>
      </c>
      <c r="D239" s="5">
        <v>-6000000000</v>
      </c>
    </row>
    <row r="240" spans="3:9" ht="15.5" x14ac:dyDescent="0.35">
      <c r="C240" t="s">
        <v>224</v>
      </c>
      <c r="I240" s="6">
        <v>-4.8899999999999997</v>
      </c>
    </row>
    <row r="241" spans="3:9" ht="15.5" x14ac:dyDescent="0.35">
      <c r="C241" t="s">
        <v>225</v>
      </c>
      <c r="I241" s="6">
        <v>-0.14119999999999999</v>
      </c>
    </row>
    <row r="242" spans="3:9" ht="15.5" x14ac:dyDescent="0.35">
      <c r="C242" t="s">
        <v>226</v>
      </c>
      <c r="I242" s="6">
        <v>0.44390000000000002</v>
      </c>
    </row>
    <row r="243" spans="3:9" ht="15.5" x14ac:dyDescent="0.35">
      <c r="C243" t="s">
        <v>227</v>
      </c>
      <c r="I243" s="6">
        <v>0.14319999999999999</v>
      </c>
    </row>
    <row r="244" spans="3:9" ht="15.5" x14ac:dyDescent="0.35">
      <c r="C244" t="s">
        <v>228</v>
      </c>
      <c r="I244" s="6">
        <v>1.9394</v>
      </c>
    </row>
    <row r="245" spans="3:9" ht="15.5" x14ac:dyDescent="0.35">
      <c r="C245" t="s">
        <v>330</v>
      </c>
      <c r="D245" s="6">
        <v>41.84</v>
      </c>
    </row>
    <row r="246" spans="3:9" ht="15.5" x14ac:dyDescent="0.35">
      <c r="C246" t="s">
        <v>229</v>
      </c>
      <c r="D246" s="6">
        <v>9.2200000000000006</v>
      </c>
    </row>
    <row r="247" spans="3:9" ht="15.5" x14ac:dyDescent="0.35">
      <c r="C247" t="s">
        <v>230</v>
      </c>
      <c r="D247" s="6">
        <v>11.01</v>
      </c>
    </row>
    <row r="248" spans="3:9" ht="15.5" x14ac:dyDescent="0.35">
      <c r="C248" t="s">
        <v>231</v>
      </c>
      <c r="D248" s="6">
        <v>40.049999999999997</v>
      </c>
    </row>
    <row r="249" spans="3:9" ht="15.5" x14ac:dyDescent="0.35">
      <c r="C249" t="s">
        <v>331</v>
      </c>
      <c r="D249" s="6">
        <v>2.17</v>
      </c>
    </row>
    <row r="250" spans="3:9" ht="15.5" x14ac:dyDescent="0.35">
      <c r="C250" t="s">
        <v>232</v>
      </c>
      <c r="I250" s="6">
        <v>1.51</v>
      </c>
    </row>
    <row r="251" spans="3:9" ht="15.5" x14ac:dyDescent="0.35">
      <c r="C251" t="s">
        <v>233</v>
      </c>
      <c r="I251" s="6">
        <v>37.49</v>
      </c>
    </row>
    <row r="252" spans="3:9" ht="15.5" x14ac:dyDescent="0.35">
      <c r="C252" t="s">
        <v>39</v>
      </c>
      <c r="I252" s="5">
        <v>432000000000</v>
      </c>
    </row>
    <row r="253" spans="3:9" ht="15.5" x14ac:dyDescent="0.35">
      <c r="C253" t="s">
        <v>234</v>
      </c>
      <c r="I253" s="5">
        <v>485000000000</v>
      </c>
    </row>
    <row r="254" spans="3:9" ht="15.5" x14ac:dyDescent="0.35">
      <c r="C254" t="s">
        <v>235</v>
      </c>
      <c r="I254" s="5">
        <v>650000000</v>
      </c>
    </row>
    <row r="255" spans="3:9" ht="15.5" x14ac:dyDescent="0.35">
      <c r="C255" t="s">
        <v>236</v>
      </c>
      <c r="I255" s="6">
        <v>0.12520000000000001</v>
      </c>
    </row>
    <row r="256" spans="3:9" ht="15.5" x14ac:dyDescent="0.35">
      <c r="C256" t="s">
        <v>237</v>
      </c>
      <c r="D256" s="6">
        <v>0.15960000000000002</v>
      </c>
    </row>
    <row r="257" spans="3:9" ht="15.5" x14ac:dyDescent="0.35">
      <c r="C257" t="s">
        <v>238</v>
      </c>
      <c r="D257" s="6">
        <v>-1.8100000000000002E-2</v>
      </c>
    </row>
    <row r="258" spans="3:9" ht="15.5" x14ac:dyDescent="0.35">
      <c r="C258" t="s">
        <v>239</v>
      </c>
      <c r="D258" s="6">
        <v>-3.0699999999999998E-2</v>
      </c>
    </row>
    <row r="259" spans="3:9" ht="15.5" x14ac:dyDescent="0.35">
      <c r="C259" t="s">
        <v>240</v>
      </c>
      <c r="D259" s="6">
        <v>0.17949999999999999</v>
      </c>
    </row>
    <row r="260" spans="3:9" ht="15.5" x14ac:dyDescent="0.35">
      <c r="C260" t="s">
        <v>241</v>
      </c>
      <c r="D260" s="6">
        <v>-9.4399999999999998E-2</v>
      </c>
    </row>
    <row r="261" spans="3:9" ht="15.5" x14ac:dyDescent="0.35">
      <c r="C261" t="s">
        <v>242</v>
      </c>
      <c r="D261" s="6">
        <v>-1.8530000000000002</v>
      </c>
    </row>
    <row r="262" spans="3:9" ht="15.5" x14ac:dyDescent="0.35">
      <c r="C262" t="s">
        <v>243</v>
      </c>
      <c r="I262" s="5">
        <v>3</v>
      </c>
    </row>
    <row r="263" spans="3:9" ht="15.5" x14ac:dyDescent="0.35">
      <c r="C263" t="s">
        <v>244</v>
      </c>
      <c r="I263" s="6">
        <v>0.98</v>
      </c>
    </row>
    <row r="264" spans="3:9" ht="15.5" x14ac:dyDescent="0.35">
      <c r="C264" t="s">
        <v>245</v>
      </c>
      <c r="I264" s="6">
        <v>0.36</v>
      </c>
    </row>
    <row r="265" spans="3:9" ht="15.5" x14ac:dyDescent="0.35">
      <c r="C265" t="s">
        <v>247</v>
      </c>
      <c r="I265" s="6">
        <v>0.11</v>
      </c>
    </row>
    <row r="266" spans="3:9" ht="15.5" x14ac:dyDescent="0.35">
      <c r="C266" t="s">
        <v>248</v>
      </c>
      <c r="I266" s="6">
        <v>0.46</v>
      </c>
    </row>
    <row r="267" spans="3:9" ht="15.5" x14ac:dyDescent="0.35">
      <c r="C267" t="s">
        <v>249</v>
      </c>
      <c r="I267" s="6">
        <v>0.09</v>
      </c>
    </row>
    <row r="268" spans="3:9" ht="15.5" x14ac:dyDescent="0.35">
      <c r="C268" t="s">
        <v>250</v>
      </c>
      <c r="I268" s="6">
        <v>0.78</v>
      </c>
    </row>
    <row r="269" spans="3:9" ht="15.5" x14ac:dyDescent="0.35">
      <c r="C269" t="s">
        <v>251</v>
      </c>
      <c r="I269" s="5">
        <v>275000000000</v>
      </c>
    </row>
    <row r="270" spans="3:9" ht="15.5" x14ac:dyDescent="0.35">
      <c r="C270" t="s">
        <v>252</v>
      </c>
      <c r="I270" s="5">
        <v>41000000000</v>
      </c>
    </row>
    <row r="271" spans="3:9" ht="15.5" x14ac:dyDescent="0.35">
      <c r="C271" t="s">
        <v>253</v>
      </c>
      <c r="I271" s="5">
        <v>22000000000</v>
      </c>
    </row>
    <row r="272" spans="3:9" ht="15.5" x14ac:dyDescent="0.35">
      <c r="C272" t="s">
        <v>254</v>
      </c>
      <c r="I272" s="5">
        <v>-24000000000</v>
      </c>
    </row>
    <row r="273" spans="3:9" ht="15.5" x14ac:dyDescent="0.35">
      <c r="C273" t="s">
        <v>255</v>
      </c>
      <c r="D273" s="5">
        <v>6000000000</v>
      </c>
    </row>
    <row r="274" spans="3:9" ht="15.5" x14ac:dyDescent="0.35">
      <c r="C274" t="s">
        <v>256</v>
      </c>
      <c r="D274" s="5">
        <v>171000000000</v>
      </c>
    </row>
    <row r="275" spans="3:9" ht="15.5" x14ac:dyDescent="0.35">
      <c r="C275" t="s">
        <v>257</v>
      </c>
      <c r="D275" s="5">
        <v>225000000000</v>
      </c>
    </row>
    <row r="276" spans="3:9" ht="15.5" x14ac:dyDescent="0.35">
      <c r="C276" t="s">
        <v>184</v>
      </c>
      <c r="D276" s="5">
        <v>-22000000000</v>
      </c>
    </row>
    <row r="277" spans="3:9" ht="15.5" x14ac:dyDescent="0.35">
      <c r="C277" t="s">
        <v>258</v>
      </c>
      <c r="I277" s="5">
        <v>-54000000000</v>
      </c>
    </row>
    <row r="278" spans="3:9" ht="15.5" x14ac:dyDescent="0.35">
      <c r="C278" t="s">
        <v>182</v>
      </c>
      <c r="D278" s="5">
        <v>52000000000</v>
      </c>
    </row>
    <row r="279" spans="3:9" ht="15.5" x14ac:dyDescent="0.35">
      <c r="C279" t="s">
        <v>181</v>
      </c>
      <c r="D279" s="5">
        <v>7000000000</v>
      </c>
    </row>
    <row r="280" spans="3:9" ht="15.5" x14ac:dyDescent="0.35">
      <c r="C280" t="s">
        <v>23</v>
      </c>
      <c r="D280" s="5">
        <v>58000000000</v>
      </c>
    </row>
    <row r="281" spans="3:9" ht="15.5" x14ac:dyDescent="0.35">
      <c r="C281" t="s">
        <v>20</v>
      </c>
      <c r="D281" s="5">
        <v>0</v>
      </c>
    </row>
    <row r="282" spans="3:9" ht="15.5" x14ac:dyDescent="0.35">
      <c r="C282" t="s">
        <v>183</v>
      </c>
      <c r="I282" s="5">
        <v>-53000000000</v>
      </c>
    </row>
    <row r="283" spans="3:9" ht="15.5" x14ac:dyDescent="0.35">
      <c r="C283" t="s">
        <v>332</v>
      </c>
      <c r="I283" s="5">
        <v>-110000000000</v>
      </c>
    </row>
    <row r="284" spans="3:9" ht="15.5" x14ac:dyDescent="0.35">
      <c r="C284" t="s">
        <v>259</v>
      </c>
      <c r="I284" s="5">
        <v>-4000000000</v>
      </c>
    </row>
    <row r="285" spans="3:9" ht="15.5" x14ac:dyDescent="0.35">
      <c r="C285" t="s">
        <v>260</v>
      </c>
      <c r="I285" s="5">
        <v>119000000000</v>
      </c>
    </row>
    <row r="286" spans="3:9" ht="15.5" x14ac:dyDescent="0.35">
      <c r="C286" t="s">
        <v>261</v>
      </c>
      <c r="I286" s="5">
        <v>-9000000000</v>
      </c>
    </row>
    <row r="287" spans="3:9" ht="15.5" x14ac:dyDescent="0.35">
      <c r="C287" t="s">
        <v>262</v>
      </c>
      <c r="I287" s="5">
        <v>-119000000000</v>
      </c>
    </row>
  </sheetData>
  <pageMargins left="0.7" right="0.7" top="0.75" bottom="0.75" header="0.3" footer="0.3"/>
  <ignoredErrors>
    <ignoredError sqref="A1:Q288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1069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1070</v>
      </c>
      <c r="D2" s="2" vm="210">
        <f ca="1">IFERROR(_xlfn.STOCKHISTORY("XIDX:" &amp; $C$1, D3, , 0, 0, 1), "Libur")</f>
        <v>1805</v>
      </c>
      <c r="H2" s="2" vm="210">
        <f ca="1">IFERROR(INDEX(D2:G2,COUNT(D2:G2)),"")</f>
        <v>1805</v>
      </c>
      <c r="I2" s="2" vm="211">
        <f t="shared" ref="I2:Q2" ca="1" si="0">IFERROR(_xlfn.STOCKHISTORY("XIDX:" &amp; $C$1, I1, , 0, 0, 1), "Libur")</f>
        <v>1675</v>
      </c>
      <c r="J2" s="2" vm="212">
        <f t="shared" ca="1" si="0"/>
        <v>1580</v>
      </c>
      <c r="K2" s="2" vm="213">
        <f t="shared" ca="1" si="0"/>
        <v>1910</v>
      </c>
      <c r="L2" s="2" vm="214">
        <f t="shared" ca="1" si="0"/>
        <v>1920</v>
      </c>
      <c r="M2" s="2" vm="215">
        <f t="shared" ca="1" si="0"/>
        <v>2390</v>
      </c>
      <c r="N2" s="2" vm="216">
        <f t="shared" ca="1" si="0"/>
        <v>1765</v>
      </c>
      <c r="O2" s="2" t="str">
        <f t="shared" ca="1" si="0"/>
        <v>Libur</v>
      </c>
      <c r="P2" s="2" vm="217">
        <f t="shared" ca="1" si="0"/>
        <v>1320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51222225000</v>
      </c>
      <c r="H4" s="2">
        <f>IFERROR(SUM(D4:G4)*(4/MAX(1,COUNT(D4:G4))),"")</f>
        <v>204888900000</v>
      </c>
      <c r="I4" s="2">
        <f t="shared" ref="I4:Q4" si="1">IFERROR(INDEX(I51:I500,MATCH($C$4,$C$51:$C$500,0)),"")</f>
        <v>211308269000</v>
      </c>
      <c r="J4" s="2">
        <f t="shared" si="1"/>
        <v>211679065000</v>
      </c>
      <c r="K4" s="2">
        <f t="shared" si="1"/>
        <v>203637725000</v>
      </c>
      <c r="L4" s="2">
        <f t="shared" si="1"/>
        <v>186301175000</v>
      </c>
      <c r="M4" s="2">
        <f t="shared" si="1"/>
        <v>164920511000</v>
      </c>
      <c r="N4" s="2">
        <f t="shared" si="1"/>
        <v>143056438000</v>
      </c>
      <c r="O4" s="2">
        <f t="shared" si="1"/>
        <v>115935417000</v>
      </c>
      <c r="P4" s="2">
        <f t="shared" si="1"/>
        <v>108699906000</v>
      </c>
      <c r="Q4" s="2">
        <f t="shared" si="1"/>
        <v>93213324000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19665512000</v>
      </c>
      <c r="H5" s="2">
        <f>IFERROR(SUM(D5:G5)*(4/MAX(1,COUNT(D5:G5))),"")</f>
        <v>78662048000</v>
      </c>
      <c r="I5" s="2">
        <f t="shared" ref="I5:Q5" si="2">IFERROR(INDEX(I51:I500,MATCH($C$5,$C$51:$C$500,0)),"")</f>
        <v>28779557000</v>
      </c>
      <c r="J5" s="2">
        <f t="shared" si="2"/>
        <v>106566400000</v>
      </c>
      <c r="K5" s="2">
        <f t="shared" si="2"/>
        <v>102873927000</v>
      </c>
      <c r="L5" s="2">
        <f t="shared" si="2"/>
        <v>116803257000</v>
      </c>
      <c r="M5" s="2">
        <f t="shared" si="2"/>
        <v>76673182000</v>
      </c>
      <c r="N5" s="2">
        <f t="shared" si="2"/>
        <v>79537745000</v>
      </c>
      <c r="O5" s="2">
        <f t="shared" si="2"/>
        <v>216576671000</v>
      </c>
      <c r="P5" s="2">
        <f t="shared" si="2"/>
        <v>69735553000</v>
      </c>
      <c r="Q5" s="2">
        <f t="shared" si="2"/>
        <v>36893545000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797066807000</v>
      </c>
      <c r="H6" s="2">
        <f>IFERROR(INDEX(D6:G6,COUNT(D6:G6)),"")</f>
        <v>797066807000</v>
      </c>
      <c r="I6" s="2">
        <f t="shared" ref="I6:Q6" si="3">IFERROR(INDEX(I51:I500,MATCH($C$6,$C$51:$C$500,0)),"")</f>
        <v>777452725000</v>
      </c>
      <c r="J6" s="2">
        <f t="shared" si="3"/>
        <v>846810539000</v>
      </c>
      <c r="K6" s="2">
        <f t="shared" si="3"/>
        <v>835044921000</v>
      </c>
      <c r="L6" s="2">
        <f t="shared" si="3"/>
        <v>780810320000</v>
      </c>
      <c r="M6" s="2">
        <f t="shared" si="3"/>
        <v>719019489000</v>
      </c>
      <c r="N6" s="2">
        <f t="shared" si="3"/>
        <v>669846341000</v>
      </c>
      <c r="O6" s="2">
        <f t="shared" si="3"/>
        <v>601308625000</v>
      </c>
      <c r="P6" s="2">
        <f t="shared" si="3"/>
        <v>392156964000</v>
      </c>
      <c r="Q6" s="2">
        <f t="shared" si="3"/>
        <v>149487187000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0.55000000000000004</v>
      </c>
      <c r="H7" s="3">
        <f>IFERROR(INDEX(D7:G7,COUNT(D7:G7)),"")</f>
        <v>0.55000000000000004</v>
      </c>
      <c r="I7" s="3">
        <f t="shared" ref="I7:Q7" si="4">IFERROR(INDEX(I51:I500,MATCH($C$7,$C$51:$C$500,0))/1000000000,"")</f>
        <v>0.55000000000000004</v>
      </c>
      <c r="J7" s="3">
        <f t="shared" si="4"/>
        <v>0.55000000000000004</v>
      </c>
      <c r="K7" s="3">
        <f t="shared" si="4"/>
        <v>0.55000000000000004</v>
      </c>
      <c r="L7" s="3">
        <f t="shared" si="4"/>
        <v>0.55000000000000004</v>
      </c>
      <c r="M7" s="3">
        <f t="shared" si="4"/>
        <v>0.55000000000000004</v>
      </c>
      <c r="N7" s="3">
        <f t="shared" si="4"/>
        <v>0.55000000000000004</v>
      </c>
      <c r="O7" s="3">
        <f t="shared" si="4"/>
        <v>0.55000000000000004</v>
      </c>
      <c r="P7" s="3">
        <f t="shared" si="4"/>
        <v>0.55000000000000004</v>
      </c>
      <c r="Q7" s="3">
        <f t="shared" si="4"/>
        <v>0.4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-29000000000</v>
      </c>
      <c r="H8" s="2">
        <f>IFERROR(INDEX(D8:G8,COUNT(D8:G8)),"")</f>
        <v>-29000000000</v>
      </c>
      <c r="I8" s="2">
        <f t="shared" ref="I8:Q8" si="5">IFERROR(INDEX(I51:I500,MATCH($C$8,$C$51:$C$500,0)),"")</f>
        <v>63000000000</v>
      </c>
      <c r="J8" s="2">
        <f t="shared" si="5"/>
        <v>65000000000</v>
      </c>
      <c r="K8" s="2">
        <f t="shared" si="5"/>
        <v>59000000000</v>
      </c>
      <c r="L8" s="2">
        <f t="shared" si="5"/>
        <v>31000000000</v>
      </c>
      <c r="M8" s="2">
        <f t="shared" si="5"/>
        <v>-26000000000</v>
      </c>
      <c r="N8" s="2">
        <f t="shared" si="5"/>
        <v>43000000000</v>
      </c>
      <c r="O8" s="2">
        <f t="shared" si="5"/>
        <v>-9000000000</v>
      </c>
      <c r="P8" s="2">
        <f t="shared" si="5"/>
        <v>-75000000000</v>
      </c>
      <c r="Q8" s="2">
        <f t="shared" si="5"/>
        <v>-54000000000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-53.21</v>
      </c>
      <c r="H9" s="3">
        <f>IFERROR(INDEX(D9:G9,COUNT(D9:G9)),"")</f>
        <v>-53.21</v>
      </c>
      <c r="I9" s="3">
        <f t="shared" ref="I9:Q9" si="6">IFERROR(INDEX(I51:I500,MATCH($C$9,$C$51:$C$500,0)),"")</f>
        <v>115.24</v>
      </c>
      <c r="J9" s="3">
        <f t="shared" si="6"/>
        <v>118.35</v>
      </c>
      <c r="K9" s="3">
        <f t="shared" si="6"/>
        <v>107.87</v>
      </c>
      <c r="L9" s="3">
        <f t="shared" si="6"/>
        <v>56.19</v>
      </c>
      <c r="M9" s="3">
        <f t="shared" si="6"/>
        <v>-47.79</v>
      </c>
      <c r="N9" s="3">
        <f t="shared" si="6"/>
        <v>77.33</v>
      </c>
      <c r="O9" s="3">
        <f t="shared" si="6"/>
        <v>-16.13</v>
      </c>
      <c r="P9" s="3">
        <f t="shared" si="6"/>
        <v>-136.72</v>
      </c>
      <c r="Q9" s="3">
        <f t="shared" si="6"/>
        <v>-136.96</v>
      </c>
    </row>
    <row r="10" spans="1:17" ht="15.5" x14ac:dyDescent="0.35">
      <c r="C10" t="s">
        <v>17</v>
      </c>
      <c r="D10" s="3">
        <f ca="1">IFERROR(IF(D9=0,"",D2/D9),"")</f>
        <v>-33.92219507611351</v>
      </c>
      <c r="I10" s="3">
        <f t="shared" ref="I10:Q10" ca="1" si="7">IFERROR(IF(I9=0,"",I2/I9),"")</f>
        <v>14.534883720930234</v>
      </c>
      <c r="J10" s="3">
        <f t="shared" ca="1" si="7"/>
        <v>13.350232361639206</v>
      </c>
      <c r="K10" s="3">
        <f t="shared" ca="1" si="7"/>
        <v>17.706498563085194</v>
      </c>
      <c r="L10" s="3">
        <f t="shared" ca="1" si="7"/>
        <v>34.169781099839831</v>
      </c>
      <c r="M10" s="3">
        <f t="shared" ca="1" si="7"/>
        <v>-50.010462439840971</v>
      </c>
      <c r="N10" s="3">
        <f t="shared" ca="1" si="7"/>
        <v>22.824259666364931</v>
      </c>
      <c r="O10" s="3" t="str">
        <f t="shared" ca="1" si="7"/>
        <v/>
      </c>
      <c r="P10" s="3">
        <f t="shared" ca="1" si="7"/>
        <v>-9.6547688706846113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8354247000</v>
      </c>
      <c r="H11" s="2">
        <f>IFERROR(INDEX(D11:G11,COUNT(D11:G11)),"")</f>
        <v>8354247000</v>
      </c>
      <c r="I11" s="2">
        <f t="shared" ref="I11:Q11" si="8">IFERROR(INDEX(I51:I500,MATCH($C$11,$C$51:$C$500,0)),"")</f>
        <v>91522775000</v>
      </c>
      <c r="J11" s="2">
        <f t="shared" si="8"/>
        <v>90295347000</v>
      </c>
      <c r="K11" s="2">
        <f t="shared" si="8"/>
        <v>87060507000</v>
      </c>
      <c r="L11" s="2">
        <f t="shared" si="8"/>
        <v>73601054000</v>
      </c>
      <c r="M11" s="2">
        <f t="shared" si="8"/>
        <v>51910375000</v>
      </c>
      <c r="N11" s="2">
        <f t="shared" si="8"/>
        <v>14857349000</v>
      </c>
      <c r="O11" s="2">
        <f t="shared" si="8"/>
        <v>14029494000</v>
      </c>
      <c r="P11" s="2">
        <f t="shared" si="8"/>
        <v>7696048000</v>
      </c>
      <c r="Q11" s="2">
        <f t="shared" si="8"/>
        <v>27526176000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521000000000</v>
      </c>
      <c r="H12" s="2">
        <f>IFERROR(INDEX(D12:G12,COUNT(D12:G12)),"")</f>
        <v>521000000000</v>
      </c>
      <c r="I12" s="2">
        <f t="shared" ref="I12:Q12" si="9">IFERROR(INDEX(I51:I500,MATCH($C$12,$C$51:$C$500,0)),"")</f>
        <v>487000000000</v>
      </c>
      <c r="J12" s="2">
        <f t="shared" si="9"/>
        <v>391000000000</v>
      </c>
      <c r="K12" s="2">
        <f t="shared" si="9"/>
        <v>315000000000</v>
      </c>
      <c r="L12" s="2">
        <f t="shared" si="9"/>
        <v>198000000000</v>
      </c>
      <c r="M12" s="2">
        <f t="shared" si="9"/>
        <v>148000000000</v>
      </c>
      <c r="N12" s="2">
        <f t="shared" si="9"/>
        <v>61000000000</v>
      </c>
      <c r="O12" s="2">
        <f t="shared" si="9"/>
        <v>61000000000</v>
      </c>
      <c r="P12" s="2">
        <f t="shared" si="9"/>
        <v>33000000000</v>
      </c>
      <c r="Q12" s="2">
        <f t="shared" si="9"/>
        <v>130000000000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529000000000</v>
      </c>
      <c r="H13" s="2">
        <f>IFERROR(INDEX(D13:G13,COUNT(D13:G13)),"")</f>
        <v>529000000000</v>
      </c>
      <c r="I13" s="2">
        <f t="shared" ref="I13:Q13" si="10">IFERROR(INDEX(I51:I500,MATCH($C$13,$C$51:$C$500,0)),"")</f>
        <v>578000000000</v>
      </c>
      <c r="J13" s="2">
        <f t="shared" si="10"/>
        <v>482000000000</v>
      </c>
      <c r="K13" s="2">
        <f t="shared" si="10"/>
        <v>402000000000</v>
      </c>
      <c r="L13" s="2">
        <f t="shared" si="10"/>
        <v>272000000000</v>
      </c>
      <c r="M13" s="2">
        <f t="shared" si="10"/>
        <v>200000000000</v>
      </c>
      <c r="N13" s="2">
        <f t="shared" si="10"/>
        <v>76000000000</v>
      </c>
      <c r="O13" s="2">
        <f t="shared" si="10"/>
        <v>75000000000</v>
      </c>
      <c r="P13" s="2">
        <f t="shared" si="10"/>
        <v>40000000000</v>
      </c>
      <c r="Q13" s="2">
        <f t="shared" si="10"/>
        <v>158000000000</v>
      </c>
    </row>
    <row r="14" spans="1:17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-10586460000</v>
      </c>
      <c r="M14" s="2">
        <f t="shared" si="11"/>
        <v>-11693500000</v>
      </c>
      <c r="N14" s="2">
        <f t="shared" si="11"/>
        <v>-8324674000</v>
      </c>
      <c r="O14" s="2">
        <f t="shared" si="11"/>
        <v>-3232362000</v>
      </c>
      <c r="P14" s="2">
        <f t="shared" si="11"/>
        <v>-10093908000</v>
      </c>
      <c r="Q14" s="2">
        <f t="shared" si="11"/>
        <v>-13604626000</v>
      </c>
    </row>
    <row r="15" spans="1:17" ht="15.5" x14ac:dyDescent="0.35">
      <c r="C15" t="s">
        <v>27</v>
      </c>
      <c r="D15" s="2">
        <f>IFERROR(INDEX(D51:D500,MATCH($C$15,$C$51:$C$500,0)),"")</f>
        <v>-5700291000</v>
      </c>
      <c r="H15" s="2">
        <f>IFERROR(SUM(D15:G15)*(4/MAX(1,COUNT(D15:G15))),"")</f>
        <v>-22801164000</v>
      </c>
      <c r="I15" s="2">
        <f t="shared" ref="I15:Q15" si="12">IFERROR(INDEX(I51:I500,MATCH($C$15,$C$51:$C$500,0)),"")</f>
        <v>-20447125000</v>
      </c>
      <c r="J15" s="2">
        <f t="shared" si="12"/>
        <v>-21311294000</v>
      </c>
      <c r="K15" s="2">
        <f t="shared" si="12"/>
        <v>-4355958000</v>
      </c>
      <c r="L15" s="2">
        <f t="shared" si="12"/>
        <v>-4064301000</v>
      </c>
      <c r="M15" s="2">
        <f t="shared" si="12"/>
        <v>-5606506000</v>
      </c>
      <c r="N15" s="2">
        <f t="shared" si="12"/>
        <v>-7426055000</v>
      </c>
      <c r="O15" s="2">
        <f t="shared" si="12"/>
        <v>-9670284000</v>
      </c>
      <c r="P15" s="2">
        <f t="shared" si="12"/>
        <v>-11933488000</v>
      </c>
      <c r="Q15" s="2">
        <f t="shared" si="12"/>
        <v>-5817253000</v>
      </c>
    </row>
    <row r="16" spans="1:17" ht="15.5" x14ac:dyDescent="0.35">
      <c r="C16" t="s">
        <v>28</v>
      </c>
      <c r="D16" s="2">
        <f>IFERROR(INDEX(D51:D500,MATCH($C$16,$C$51:$C$500,0)),"")</f>
        <v>22468307000</v>
      </c>
      <c r="H16" s="2">
        <f>IFERROR(SUM(D16:G16)*(4/MAX(1,COUNT(D16:G16))),"")</f>
        <v>89873228000</v>
      </c>
      <c r="I16" s="2">
        <f t="shared" ref="I16:Q16" si="13">IFERROR(INDEX(I51:I500,MATCH($C$16,$C$51:$C$500,0)),"")</f>
        <v>99428408000</v>
      </c>
      <c r="J16" s="2">
        <f t="shared" si="13"/>
        <v>107712978000</v>
      </c>
      <c r="K16" s="2">
        <f t="shared" si="13"/>
        <v>104582737000</v>
      </c>
      <c r="L16" s="2">
        <f t="shared" si="13"/>
        <v>94792413000</v>
      </c>
      <c r="M16" s="2">
        <f t="shared" si="13"/>
        <v>95462337000</v>
      </c>
      <c r="N16" s="2">
        <f t="shared" si="13"/>
        <v>85178894000</v>
      </c>
      <c r="O16" s="2">
        <f t="shared" si="13"/>
        <v>73179518000</v>
      </c>
      <c r="P16" s="2">
        <f t="shared" si="13"/>
        <v>61356790000</v>
      </c>
      <c r="Q16" s="2">
        <f t="shared" si="13"/>
        <v>42507625000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992750000000</v>
      </c>
      <c r="H20" s="2">
        <f t="shared" ref="H20:Q20" ca="1" si="14">IFERROR(H21*H2,"")</f>
        <v>992750000000</v>
      </c>
      <c r="I20" s="2">
        <f t="shared" ca="1" si="14"/>
        <v>921250000000</v>
      </c>
      <c r="J20" s="2">
        <f t="shared" ca="1" si="14"/>
        <v>869000000000</v>
      </c>
      <c r="K20" s="2">
        <f t="shared" ca="1" si="14"/>
        <v>1050500000000</v>
      </c>
      <c r="L20" s="2">
        <f t="shared" ca="1" si="14"/>
        <v>1056000000000</v>
      </c>
      <c r="M20" s="2">
        <f t="shared" ca="1" si="14"/>
        <v>1314500000000</v>
      </c>
      <c r="N20" s="2">
        <f t="shared" ca="1" si="14"/>
        <v>970750000000</v>
      </c>
      <c r="O20" s="2" t="str">
        <f t="shared" ca="1" si="14"/>
        <v/>
      </c>
      <c r="P20" s="2">
        <f t="shared" ca="1" si="14"/>
        <v>726000000000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550000000</v>
      </c>
      <c r="H21" s="2">
        <f>IFERROR(INDEX(D21:G21,COUNT(D21:G21)),"")</f>
        <v>550000000</v>
      </c>
      <c r="I21" s="2">
        <f t="shared" ref="I21:Q21" si="15">IFERROR(INDEX(I51:I500,MATCH($C$7,$C$51:$C$500,0)),"")</f>
        <v>550000000</v>
      </c>
      <c r="J21" s="2">
        <f t="shared" si="15"/>
        <v>550000000</v>
      </c>
      <c r="K21" s="2">
        <f t="shared" si="15"/>
        <v>550000000</v>
      </c>
      <c r="L21" s="2">
        <f t="shared" si="15"/>
        <v>550000000</v>
      </c>
      <c r="M21" s="2">
        <f t="shared" si="15"/>
        <v>550000000</v>
      </c>
      <c r="N21" s="2">
        <f t="shared" si="15"/>
        <v>550000000</v>
      </c>
      <c r="O21" s="2">
        <f t="shared" si="15"/>
        <v>550000000</v>
      </c>
      <c r="P21" s="2">
        <f t="shared" si="15"/>
        <v>550000000</v>
      </c>
      <c r="Q21" s="2">
        <f t="shared" si="15"/>
        <v>400000000</v>
      </c>
    </row>
    <row r="23" spans="1:17" ht="15.5" x14ac:dyDescent="0.35">
      <c r="B23" t="s">
        <v>40</v>
      </c>
      <c r="C23" t="s">
        <v>41</v>
      </c>
      <c r="D23" s="3">
        <f>IFERROR(D5/D6*100,"")</f>
        <v>2.4672350958907763</v>
      </c>
      <c r="H23" s="3">
        <f t="shared" ref="H23:Q23" si="16">IFERROR(H5/H6*100,"")</f>
        <v>9.8689403835631051</v>
      </c>
      <c r="I23" s="3">
        <f t="shared" si="16"/>
        <v>3.7017758218031842</v>
      </c>
      <c r="J23" s="3">
        <f t="shared" si="16"/>
        <v>12.584444228321065</v>
      </c>
      <c r="K23" s="3">
        <f t="shared" si="16"/>
        <v>12.319568015191845</v>
      </c>
      <c r="L23" s="3">
        <f t="shared" si="16"/>
        <v>14.959235810305376</v>
      </c>
      <c r="M23" s="3">
        <f t="shared" si="16"/>
        <v>10.663574934058568</v>
      </c>
      <c r="N23" s="3">
        <f t="shared" si="16"/>
        <v>11.874028434828757</v>
      </c>
      <c r="O23" s="3">
        <f t="shared" si="16"/>
        <v>36.017556042872329</v>
      </c>
      <c r="P23" s="3">
        <f t="shared" si="16"/>
        <v>17.782561423542639</v>
      </c>
      <c r="Q23" s="3">
        <f t="shared" si="16"/>
        <v>24.680071744209087</v>
      </c>
    </row>
    <row r="24" spans="1:17" ht="15.5" x14ac:dyDescent="0.35">
      <c r="C24" t="s">
        <v>42</v>
      </c>
      <c r="D24" s="4">
        <f>IFERROR(_xlfn.RRI(5,I23,D23),"")</f>
        <v>-7.7938085611522601E-2</v>
      </c>
      <c r="H24" s="4">
        <f t="shared" ref="H24:Q24" si="17">IFERROR(_xlfn.RRI(5,M23,H23),"")</f>
        <v>-1.5368920315313117E-2</v>
      </c>
      <c r="I24" s="4">
        <f t="shared" si="17"/>
        <v>-0.20793211292875258</v>
      </c>
      <c r="J24" s="4">
        <f t="shared" si="17"/>
        <v>-0.18966618931474133</v>
      </c>
      <c r="K24" s="4">
        <f t="shared" si="17"/>
        <v>-7.0776397566469473E-2</v>
      </c>
      <c r="L24" s="4">
        <f t="shared" si="17"/>
        <v>-9.5283318483814328E-2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30.58</v>
      </c>
      <c r="H25" s="3">
        <f>IFERROR(INDEX(D25:G25,COUNT(D25:G25)),"")</f>
        <v>30.58</v>
      </c>
      <c r="I25" s="3">
        <f t="shared" ref="I25:Q25" si="18">IFERROR(INDEX(I51:I500,MATCH($C$25,$C$51:$C$500,0)),"")</f>
        <v>142.03</v>
      </c>
      <c r="J25" s="3">
        <f t="shared" si="18"/>
        <v>154.22999999999999</v>
      </c>
      <c r="K25" s="3">
        <f t="shared" si="18"/>
        <v>182.23</v>
      </c>
      <c r="L25" s="3">
        <f t="shared" si="18"/>
        <v>164.96</v>
      </c>
      <c r="M25" s="3">
        <f t="shared" si="18"/>
        <v>163.37</v>
      </c>
      <c r="N25" s="3">
        <f t="shared" si="18"/>
        <v>141.37</v>
      </c>
      <c r="O25" s="3">
        <f t="shared" si="18"/>
        <v>115.47</v>
      </c>
      <c r="P25" s="3">
        <f t="shared" si="18"/>
        <v>89.86</v>
      </c>
      <c r="Q25" s="3">
        <f t="shared" si="18"/>
        <v>92.39</v>
      </c>
    </row>
    <row r="26" spans="1:17" ht="15.5" x14ac:dyDescent="0.35">
      <c r="C26" t="s">
        <v>45</v>
      </c>
      <c r="D26" s="4">
        <f>IFERROR(_xlfn.RRI(5,I25,D25),"")</f>
        <v>-0.26445122115358544</v>
      </c>
      <c r="H26" s="4">
        <f t="shared" ref="H26:Q26" si="19">IFERROR(_xlfn.RRI(5,M25,H25),"")</f>
        <v>-0.28475795801003412</v>
      </c>
      <c r="I26" s="4">
        <f t="shared" si="19"/>
        <v>9.3198122767579328E-4</v>
      </c>
      <c r="J26" s="4">
        <f t="shared" si="19"/>
        <v>5.9595093362513563E-2</v>
      </c>
      <c r="K26" s="4">
        <f t="shared" si="19"/>
        <v>0.15188916230867955</v>
      </c>
      <c r="L26" s="4">
        <f t="shared" si="19"/>
        <v>0.12292496225556837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93.131318181818187</v>
      </c>
      <c r="H27" s="3">
        <f t="shared" ref="H27:Q27" si="20">IFERROR(H4/H21,"")</f>
        <v>372.52527272727275</v>
      </c>
      <c r="I27" s="3">
        <f t="shared" si="20"/>
        <v>384.19685272727276</v>
      </c>
      <c r="J27" s="3">
        <f t="shared" si="20"/>
        <v>384.87102727272725</v>
      </c>
      <c r="K27" s="3">
        <f t="shared" si="20"/>
        <v>370.2504090909091</v>
      </c>
      <c r="L27" s="3">
        <f t="shared" si="20"/>
        <v>338.72940909090909</v>
      </c>
      <c r="M27" s="3">
        <f t="shared" si="20"/>
        <v>299.85547454545457</v>
      </c>
      <c r="N27" s="3">
        <f t="shared" si="20"/>
        <v>260.10261454545457</v>
      </c>
      <c r="O27" s="3">
        <f t="shared" si="20"/>
        <v>210.79166727272727</v>
      </c>
      <c r="P27" s="3">
        <f t="shared" si="20"/>
        <v>197.63619272727271</v>
      </c>
      <c r="Q27" s="3">
        <f t="shared" si="20"/>
        <v>233.03331</v>
      </c>
    </row>
    <row r="28" spans="1:17" ht="15.5" x14ac:dyDescent="0.35">
      <c r="C28" t="s">
        <v>47</v>
      </c>
      <c r="D28" s="4">
        <f>IFERROR(_xlfn.RRI(5,I27,D27),"")</f>
        <v>-0.24680333318929781</v>
      </c>
      <c r="H28" s="4">
        <f t="shared" ref="H28:Q28" si="21">IFERROR(_xlfn.RRI(5,M27,H27),"")</f>
        <v>4.4356446397351812E-2</v>
      </c>
      <c r="I28" s="4">
        <f t="shared" si="21"/>
        <v>8.1139704662768208E-2</v>
      </c>
      <c r="J28" s="4">
        <f t="shared" si="21"/>
        <v>0.12795651234805105</v>
      </c>
      <c r="K28" s="4">
        <f t="shared" si="21"/>
        <v>0.13377222527754462</v>
      </c>
      <c r="L28" s="4">
        <f t="shared" si="21"/>
        <v>7.7672945230858215E-2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-0.78469337463916078</v>
      </c>
      <c r="I29" s="4">
        <f t="shared" si="22"/>
        <v>-7.9102638915904744E-2</v>
      </c>
      <c r="J29" s="4">
        <f t="shared" si="22"/>
        <v>-0.15365197826922022</v>
      </c>
      <c r="K29" s="4">
        <f t="shared" si="22"/>
        <v>0.10469204655674091</v>
      </c>
      <c r="L29" s="4">
        <f t="shared" si="22"/>
        <v>9.7325090285854399E-3</v>
      </c>
      <c r="M29" s="4">
        <f t="shared" si="22"/>
        <v>0.15562000424418193</v>
      </c>
      <c r="N29" s="4">
        <f t="shared" si="22"/>
        <v>0.22430068416038804</v>
      </c>
      <c r="O29" s="4">
        <f t="shared" si="22"/>
        <v>0.28499888715780103</v>
      </c>
      <c r="P29" s="4">
        <f t="shared" si="22"/>
        <v>-2.7383916008226011E-2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-3.0379166089330858E-2</v>
      </c>
      <c r="I30" s="4">
        <f t="shared" si="23"/>
        <v>-1.7516895211152324E-3</v>
      </c>
      <c r="J30" s="4">
        <f t="shared" si="23"/>
        <v>3.9488459223358439E-2</v>
      </c>
      <c r="K30" s="4">
        <f t="shared" si="23"/>
        <v>9.3056578950723251E-2</v>
      </c>
      <c r="L30" s="4">
        <f t="shared" si="23"/>
        <v>0.12964223716236231</v>
      </c>
      <c r="M30" s="4">
        <f t="shared" si="23"/>
        <v>0.15283529567540327</v>
      </c>
      <c r="N30" s="4">
        <f t="shared" si="23"/>
        <v>0.23393214689519784</v>
      </c>
      <c r="O30" s="4">
        <f t="shared" si="23"/>
        <v>6.6564096200782408E-2</v>
      </c>
      <c r="P30" s="4">
        <f t="shared" si="23"/>
        <v>-0.15189724281360156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1418.98</v>
      </c>
      <c r="H32" s="3">
        <f>IFERROR(INDEX(D32:G32,COUNT(D32:G32)),"")</f>
        <v>1418.98</v>
      </c>
      <c r="I32" s="3">
        <f t="shared" ref="I32:Q32" si="24">IFERROR(INDEX(I51:I500,MATCH($C$32,$C$51:$C$500,0)),"")</f>
        <v>1383.23</v>
      </c>
      <c r="J32" s="3">
        <f t="shared" si="24"/>
        <v>1510.9</v>
      </c>
      <c r="K32" s="3">
        <f t="shared" si="24"/>
        <v>1478.7</v>
      </c>
      <c r="L32" s="3">
        <f t="shared" si="24"/>
        <v>1419.66</v>
      </c>
      <c r="M32" s="3">
        <f t="shared" si="24"/>
        <v>1307.29</v>
      </c>
      <c r="N32" s="3">
        <f t="shared" si="24"/>
        <v>1217.8800000000001</v>
      </c>
      <c r="O32" s="3">
        <f t="shared" si="24"/>
        <v>1093.27</v>
      </c>
      <c r="P32" s="3">
        <f t="shared" si="24"/>
        <v>712.99</v>
      </c>
      <c r="Q32" s="3">
        <f t="shared" si="24"/>
        <v>376.43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1.25</v>
      </c>
      <c r="H33" s="3">
        <f>IFERROR(INDEX(D33:G33,COUNT(D33:G33)),"")</f>
        <v>1.25</v>
      </c>
      <c r="I33" s="3">
        <f t="shared" ref="I33:Q33" si="25">IFERROR(INDEX(I51:I500,MATCH($C$33,$C$51:$C$500,0)),"")</f>
        <v>1.21</v>
      </c>
      <c r="J33" s="3">
        <f t="shared" si="25"/>
        <v>1.05</v>
      </c>
      <c r="K33" s="3">
        <f t="shared" si="25"/>
        <v>1.29</v>
      </c>
      <c r="L33" s="3">
        <f t="shared" si="25"/>
        <v>1.35</v>
      </c>
      <c r="M33" s="3">
        <f t="shared" si="25"/>
        <v>1.83</v>
      </c>
      <c r="N33" s="3">
        <f t="shared" si="25"/>
        <v>1.45</v>
      </c>
      <c r="O33" s="3">
        <f t="shared" si="25"/>
        <v>1.51</v>
      </c>
      <c r="P33" s="3">
        <f t="shared" si="25"/>
        <v>1.85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57.88</v>
      </c>
      <c r="H34" s="3">
        <f>IFERROR(INDEX(D34:G34,COUNT(D34:G34)),"")</f>
        <v>57.88</v>
      </c>
      <c r="I34" s="3">
        <f t="shared" ref="I34:Q34" si="26">IFERROR(INDEX(I51:I500,MATCH($C$34,$C$51:$C$500,0)),"")</f>
        <v>11.79</v>
      </c>
      <c r="J34" s="3">
        <f t="shared" si="26"/>
        <v>10.24</v>
      </c>
      <c r="K34" s="3">
        <f t="shared" si="26"/>
        <v>10.48</v>
      </c>
      <c r="L34" s="3">
        <f t="shared" si="26"/>
        <v>11.64</v>
      </c>
      <c r="M34" s="3">
        <f t="shared" si="26"/>
        <v>14.63</v>
      </c>
      <c r="N34" s="3">
        <f t="shared" si="26"/>
        <v>12.48</v>
      </c>
      <c r="O34" s="3">
        <f t="shared" si="26"/>
        <v>14.29</v>
      </c>
      <c r="P34" s="3">
        <f t="shared" si="26"/>
        <v>14.69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19.010000000000002</v>
      </c>
      <c r="H35" s="3">
        <f>IFERROR(INDEX(D35:G35,COUNT(D35:G35)),"")</f>
        <v>19.010000000000002</v>
      </c>
      <c r="I35" s="3">
        <f t="shared" ref="I35:Q35" si="27">IFERROR(INDEX(I51:I500,MATCH($C$35,$C$51:$C$500,0)),"")</f>
        <v>4.3600000000000003</v>
      </c>
      <c r="J35" s="3">
        <f t="shared" si="27"/>
        <v>4.1100000000000003</v>
      </c>
      <c r="K35" s="3">
        <f t="shared" si="27"/>
        <v>5.16</v>
      </c>
      <c r="L35" s="3">
        <f t="shared" si="27"/>
        <v>5.67</v>
      </c>
      <c r="M35" s="3">
        <f t="shared" si="27"/>
        <v>7.97</v>
      </c>
      <c r="N35" s="3">
        <f t="shared" si="27"/>
        <v>6.79</v>
      </c>
      <c r="O35" s="3">
        <f t="shared" si="27"/>
        <v>7.83</v>
      </c>
      <c r="P35" s="3">
        <f t="shared" si="27"/>
        <v>6.68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1.4552</v>
      </c>
      <c r="I36" s="4">
        <f t="shared" si="28"/>
        <v>1.2531999999999999</v>
      </c>
      <c r="J36" s="4">
        <f t="shared" si="28"/>
        <v>1.1671</v>
      </c>
      <c r="K36" s="4">
        <f t="shared" si="28"/>
        <v>0.90540000000000009</v>
      </c>
      <c r="L36" s="4">
        <f t="shared" si="28"/>
        <v>0.77590000000000003</v>
      </c>
      <c r="M36" s="4">
        <f t="shared" si="28"/>
        <v>0.61209999999999998</v>
      </c>
      <c r="N36" s="4">
        <f t="shared" si="28"/>
        <v>0.35369999999999996</v>
      </c>
      <c r="O36" s="4">
        <f t="shared" si="28"/>
        <v>0.17319999999999999</v>
      </c>
      <c r="P36" s="4">
        <f t="shared" si="28"/>
        <v>0.1502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178</v>
      </c>
      <c r="I37" s="3">
        <f t="shared" si="29"/>
        <v>178</v>
      </c>
      <c r="J37" s="3">
        <f t="shared" si="29"/>
        <v>180</v>
      </c>
      <c r="K37" s="3">
        <f t="shared" si="29"/>
        <v>165</v>
      </c>
      <c r="L37" s="3">
        <f t="shared" si="29"/>
        <v>128</v>
      </c>
      <c r="M37" s="3">
        <f t="shared" si="29"/>
        <v>100</v>
      </c>
      <c r="N37" s="3">
        <f t="shared" si="29"/>
        <v>50</v>
      </c>
      <c r="O37" s="3">
        <f t="shared" si="29"/>
        <v>20</v>
      </c>
      <c r="P37" s="3">
        <f t="shared" si="29"/>
        <v>13.5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51222225000</v>
      </c>
      <c r="E51" s="5">
        <v>51559739000</v>
      </c>
      <c r="F51" s="5">
        <v>52367813000</v>
      </c>
      <c r="G51" s="5">
        <v>54077580000</v>
      </c>
      <c r="I51" s="5">
        <v>211308269000</v>
      </c>
      <c r="J51" s="5">
        <v>211679065000</v>
      </c>
      <c r="K51" s="5">
        <v>203637725000</v>
      </c>
      <c r="L51" s="5">
        <v>186301175000</v>
      </c>
      <c r="M51" s="5">
        <v>164920511000</v>
      </c>
      <c r="N51" s="5">
        <v>143056438000</v>
      </c>
      <c r="O51" s="5">
        <v>115935417000</v>
      </c>
      <c r="P51" s="5">
        <v>108699906000</v>
      </c>
      <c r="Q51" s="5">
        <v>93213324000</v>
      </c>
    </row>
    <row r="52" spans="2:17" ht="15.5" x14ac:dyDescent="0.35">
      <c r="C52" t="s">
        <v>72</v>
      </c>
      <c r="D52" s="5">
        <v>-15664951000</v>
      </c>
      <c r="E52" s="5">
        <v>-13409186000</v>
      </c>
      <c r="F52" s="5">
        <v>-13817068000</v>
      </c>
      <c r="G52" s="5">
        <v>-16073692000</v>
      </c>
      <c r="I52" s="5">
        <v>-56835155000</v>
      </c>
      <c r="J52" s="5">
        <v>-49033820000</v>
      </c>
      <c r="K52" s="5">
        <v>-48656633000</v>
      </c>
      <c r="L52" s="5">
        <v>-46731040000</v>
      </c>
      <c r="M52" s="5">
        <v>-31947782000</v>
      </c>
      <c r="N52" s="5">
        <v>-29580907000</v>
      </c>
      <c r="O52" s="5">
        <v>-22558554000</v>
      </c>
      <c r="P52" s="5">
        <v>-23419229000</v>
      </c>
      <c r="Q52" s="5">
        <v>-35815672000</v>
      </c>
    </row>
    <row r="53" spans="2:17" ht="15.5" x14ac:dyDescent="0.35">
      <c r="C53" t="s">
        <v>73</v>
      </c>
      <c r="D53" s="5">
        <v>35557274000</v>
      </c>
      <c r="E53" s="5">
        <v>38150553000</v>
      </c>
      <c r="F53" s="5">
        <v>38550745000</v>
      </c>
      <c r="G53" s="5">
        <v>38003888000</v>
      </c>
      <c r="I53" s="5">
        <v>154473114000</v>
      </c>
      <c r="J53" s="5">
        <v>162645245000</v>
      </c>
      <c r="K53" s="5">
        <v>154981092000</v>
      </c>
      <c r="L53" s="5">
        <v>139570135000</v>
      </c>
      <c r="M53" s="5">
        <v>132972729000</v>
      </c>
      <c r="N53" s="5">
        <v>113475531000</v>
      </c>
      <c r="O53" s="5">
        <v>93376863000</v>
      </c>
      <c r="P53" s="5">
        <v>85280677000</v>
      </c>
      <c r="Q53" s="5">
        <v>57397652000</v>
      </c>
    </row>
    <row r="54" spans="2:17" ht="15.5" x14ac:dyDescent="0.35">
      <c r="C54" t="s">
        <v>74</v>
      </c>
      <c r="D54" s="5">
        <v>-4916183000</v>
      </c>
      <c r="E54" s="5">
        <v>-3290884000</v>
      </c>
      <c r="F54" s="5">
        <v>-5095205000</v>
      </c>
      <c r="G54" s="5">
        <v>-5126328000</v>
      </c>
      <c r="I54" s="5">
        <v>-18815713000</v>
      </c>
      <c r="J54" s="5">
        <v>-20702333000</v>
      </c>
      <c r="K54" s="5">
        <v>-17388262000</v>
      </c>
      <c r="L54" s="5">
        <v>-16315465000</v>
      </c>
      <c r="M54" s="5">
        <v>-14515600000</v>
      </c>
      <c r="N54" s="5">
        <v>-13014845000</v>
      </c>
      <c r="O54" s="5">
        <v>-13197859000</v>
      </c>
      <c r="P54" s="5">
        <v>-11392100000</v>
      </c>
      <c r="Q54" s="5">
        <v>-5841231000</v>
      </c>
    </row>
    <row r="55" spans="2:17" ht="15.5" x14ac:dyDescent="0.35">
      <c r="C55" t="s">
        <v>644</v>
      </c>
      <c r="D55" s="5">
        <v>-4916183000</v>
      </c>
      <c r="E55" s="5">
        <v>-3290884000</v>
      </c>
      <c r="F55" s="5">
        <v>-5095205000</v>
      </c>
      <c r="G55" s="5">
        <v>-5126328000</v>
      </c>
      <c r="I55" s="5">
        <v>-18815713000</v>
      </c>
      <c r="J55" s="5">
        <v>-20702333000</v>
      </c>
      <c r="K55" s="5">
        <v>-17388262000</v>
      </c>
      <c r="L55" s="5">
        <v>-16315465000</v>
      </c>
      <c r="M55" s="5">
        <v>-14515600000</v>
      </c>
      <c r="N55" s="5">
        <v>-12199753000</v>
      </c>
      <c r="O55" s="5">
        <v>-11696467000</v>
      </c>
      <c r="P55" s="5">
        <v>-11392100000</v>
      </c>
      <c r="Q55" s="5">
        <v>-5841231000</v>
      </c>
    </row>
    <row r="56" spans="2:17" ht="15.5" x14ac:dyDescent="0.35">
      <c r="C56" t="s">
        <v>76</v>
      </c>
      <c r="N56" s="5">
        <v>-815092000</v>
      </c>
      <c r="O56" s="5">
        <v>-1501392000</v>
      </c>
    </row>
    <row r="57" spans="2:17" ht="15.5" x14ac:dyDescent="0.35">
      <c r="C57" t="s">
        <v>78</v>
      </c>
      <c r="D57" s="5">
        <v>30641091000</v>
      </c>
      <c r="E57" s="5">
        <v>34859669000</v>
      </c>
      <c r="F57" s="5">
        <v>33455540000</v>
      </c>
      <c r="G57" s="5">
        <v>32877560000</v>
      </c>
      <c r="I57" s="5">
        <v>135657401000</v>
      </c>
      <c r="J57" s="5">
        <v>141942912000</v>
      </c>
      <c r="K57" s="5">
        <v>137592830000</v>
      </c>
      <c r="L57" s="5">
        <v>123254670000</v>
      </c>
      <c r="M57" s="5">
        <v>118457129000</v>
      </c>
      <c r="N57" s="5">
        <v>100460686000</v>
      </c>
      <c r="O57" s="5">
        <v>80179004000</v>
      </c>
      <c r="P57" s="5">
        <v>73888577000</v>
      </c>
      <c r="Q57" s="5">
        <v>51556421000</v>
      </c>
    </row>
    <row r="58" spans="2:17" ht="15.5" x14ac:dyDescent="0.35">
      <c r="C58" t="s">
        <v>79</v>
      </c>
      <c r="D58" s="5">
        <v>-8172784000</v>
      </c>
      <c r="E58" s="5">
        <v>-9986131000</v>
      </c>
      <c r="F58" s="5">
        <v>-10144606000</v>
      </c>
      <c r="G58" s="5">
        <v>-7670285000</v>
      </c>
      <c r="I58" s="5">
        <v>-36228993000</v>
      </c>
      <c r="J58" s="5">
        <v>-34229934000</v>
      </c>
      <c r="K58" s="5">
        <v>-33010093000</v>
      </c>
      <c r="L58" s="5">
        <v>-25696031000</v>
      </c>
      <c r="M58" s="5">
        <v>-22994792000</v>
      </c>
      <c r="N58" s="5">
        <v>-15281792000</v>
      </c>
      <c r="O58" s="5">
        <v>-6999486000</v>
      </c>
      <c r="P58" s="5">
        <v>-12531787000</v>
      </c>
      <c r="Q58" s="5">
        <v>-9048796000</v>
      </c>
    </row>
    <row r="59" spans="2:17" ht="15.5" x14ac:dyDescent="0.35">
      <c r="C59" t="s">
        <v>80</v>
      </c>
      <c r="D59" s="5">
        <v>95881000</v>
      </c>
      <c r="E59" s="5">
        <v>125040000</v>
      </c>
      <c r="F59" s="5">
        <v>142858000</v>
      </c>
      <c r="G59" s="5">
        <v>326130000</v>
      </c>
      <c r="I59" s="5">
        <v>664051000</v>
      </c>
      <c r="J59" s="5">
        <v>1607520000</v>
      </c>
      <c r="K59" s="5">
        <v>349149000</v>
      </c>
      <c r="L59" s="5">
        <v>118283000</v>
      </c>
      <c r="M59" s="5">
        <v>140051000</v>
      </c>
      <c r="N59" s="5">
        <v>219043000</v>
      </c>
      <c r="O59" s="5">
        <v>228447000</v>
      </c>
      <c r="P59" s="5">
        <v>898154000</v>
      </c>
      <c r="Q59" s="5">
        <v>765916000</v>
      </c>
    </row>
    <row r="60" spans="2:17" ht="15.5" x14ac:dyDescent="0.35">
      <c r="C60" t="s">
        <v>26</v>
      </c>
      <c r="L60" s="5">
        <v>-10586460000</v>
      </c>
      <c r="M60" s="5">
        <v>-11693500000</v>
      </c>
      <c r="N60" s="5">
        <v>-8324674000</v>
      </c>
      <c r="O60" s="5">
        <v>-3232362000</v>
      </c>
      <c r="P60" s="5">
        <v>-10093908000</v>
      </c>
      <c r="Q60" s="5">
        <v>-13604626000</v>
      </c>
    </row>
    <row r="61" spans="2:17" ht="15.5" x14ac:dyDescent="0.35">
      <c r="C61" t="s">
        <v>77</v>
      </c>
      <c r="D61" s="5">
        <v>-51430000</v>
      </c>
      <c r="E61" s="5">
        <v>27033000</v>
      </c>
      <c r="F61" s="5">
        <v>337667000</v>
      </c>
      <c r="G61" s="5">
        <v>199483000</v>
      </c>
      <c r="I61" s="5">
        <v>862628000</v>
      </c>
      <c r="J61" s="5">
        <v>1574219000</v>
      </c>
      <c r="K61" s="5">
        <v>-48000</v>
      </c>
      <c r="M61" s="5">
        <v>-34000</v>
      </c>
      <c r="N61" s="5">
        <v>-29000</v>
      </c>
      <c r="O61" s="5">
        <v>-11000</v>
      </c>
    </row>
    <row r="62" spans="2:17" ht="15.5" x14ac:dyDescent="0.35">
      <c r="C62" t="s">
        <v>1071</v>
      </c>
      <c r="D62" s="5">
        <v>-7780028000</v>
      </c>
      <c r="E62" s="5">
        <v>-8523681000</v>
      </c>
      <c r="F62" s="5">
        <v>-9423317000</v>
      </c>
      <c r="G62" s="5">
        <v>-6910986000</v>
      </c>
      <c r="I62" s="5">
        <v>-33226074000</v>
      </c>
      <c r="J62" s="5">
        <v>-32999297000</v>
      </c>
      <c r="K62" s="5">
        <v>-23068504000</v>
      </c>
      <c r="L62" s="5">
        <v>-10586460000</v>
      </c>
      <c r="M62" s="5">
        <v>-11693500000</v>
      </c>
      <c r="N62" s="5">
        <v>-8324674000</v>
      </c>
      <c r="O62" s="5">
        <v>-3232362000</v>
      </c>
      <c r="P62" s="5">
        <v>-10093908000</v>
      </c>
      <c r="Q62" s="5">
        <v>-13604626000</v>
      </c>
    </row>
    <row r="63" spans="2:17" ht="15.5" x14ac:dyDescent="0.35">
      <c r="C63" t="s">
        <v>276</v>
      </c>
      <c r="Q63" s="5">
        <v>4411958000</v>
      </c>
    </row>
    <row r="64" spans="2:17" ht="15.5" x14ac:dyDescent="0.35">
      <c r="C64" t="s">
        <v>82</v>
      </c>
      <c r="D64" s="5">
        <v>-8172784000</v>
      </c>
      <c r="E64" s="5">
        <v>-9986131000</v>
      </c>
      <c r="F64" s="5">
        <v>-10144606000</v>
      </c>
      <c r="G64" s="5">
        <v>-7670285000</v>
      </c>
      <c r="I64" s="5">
        <v>-36228993000</v>
      </c>
      <c r="J64" s="5">
        <v>-34229934000</v>
      </c>
      <c r="K64" s="5">
        <v>-33010093000</v>
      </c>
      <c r="L64" s="5">
        <v>-25696031000</v>
      </c>
      <c r="M64" s="5">
        <v>-22994792000</v>
      </c>
      <c r="N64" s="5">
        <v>-15281792000</v>
      </c>
      <c r="O64" s="5">
        <v>-6999486000</v>
      </c>
      <c r="P64" s="5">
        <v>-12531787000</v>
      </c>
      <c r="Q64" s="5">
        <v>-9048796000</v>
      </c>
    </row>
    <row r="65" spans="2:17" ht="15.5" x14ac:dyDescent="0.35">
      <c r="C65" t="s">
        <v>28</v>
      </c>
      <c r="D65" s="5">
        <v>22468307000</v>
      </c>
      <c r="E65" s="5">
        <v>24873538000</v>
      </c>
      <c r="F65" s="5">
        <v>23310934000</v>
      </c>
      <c r="G65" s="5">
        <v>25207275000</v>
      </c>
      <c r="I65" s="5">
        <v>99428408000</v>
      </c>
      <c r="J65" s="5">
        <v>107712978000</v>
      </c>
      <c r="K65" s="5">
        <v>104582737000</v>
      </c>
      <c r="L65" s="5">
        <v>94792413000</v>
      </c>
      <c r="M65" s="5">
        <v>95462337000</v>
      </c>
      <c r="N65" s="5">
        <v>85178894000</v>
      </c>
      <c r="O65" s="5">
        <v>73179518000</v>
      </c>
      <c r="P65" s="5">
        <v>61356790000</v>
      </c>
      <c r="Q65" s="5">
        <v>42507625000</v>
      </c>
    </row>
    <row r="66" spans="2:17" ht="15.5" x14ac:dyDescent="0.35">
      <c r="C66" t="s">
        <v>27</v>
      </c>
      <c r="D66" s="5">
        <v>-5700291000</v>
      </c>
      <c r="E66" s="5">
        <v>-4845733000</v>
      </c>
      <c r="F66" s="5">
        <v>-5031367000</v>
      </c>
      <c r="G66" s="5">
        <v>-6053677000</v>
      </c>
      <c r="I66" s="5">
        <v>-20447125000</v>
      </c>
      <c r="J66" s="5">
        <v>-21311294000</v>
      </c>
      <c r="K66" s="5">
        <v>-4355958000</v>
      </c>
      <c r="L66" s="5">
        <v>-4064301000</v>
      </c>
      <c r="M66" s="5">
        <v>-5606506000</v>
      </c>
      <c r="N66" s="5">
        <v>-7426055000</v>
      </c>
      <c r="O66" s="5">
        <v>-9670284000</v>
      </c>
      <c r="P66" s="5">
        <v>-11933488000</v>
      </c>
      <c r="Q66" s="5">
        <v>-5817253000</v>
      </c>
    </row>
    <row r="67" spans="2:17" ht="15.5" x14ac:dyDescent="0.35">
      <c r="C67" t="s">
        <v>277</v>
      </c>
      <c r="D67" s="5">
        <v>-1312171000</v>
      </c>
      <c r="E67" s="5">
        <v>-834157000</v>
      </c>
      <c r="F67" s="5">
        <v>-423879000</v>
      </c>
      <c r="G67" s="5">
        <v>-293161000</v>
      </c>
      <c r="I67" s="5">
        <v>-1836766000</v>
      </c>
      <c r="J67" s="5">
        <v>-2989656000</v>
      </c>
      <c r="K67" s="5">
        <v>-4233040000</v>
      </c>
    </row>
    <row r="68" spans="2:17" ht="15.5" x14ac:dyDescent="0.35">
      <c r="C68" t="s">
        <v>278</v>
      </c>
      <c r="D68" s="5">
        <v>-1352845000</v>
      </c>
      <c r="E68" s="5">
        <v>-52000000</v>
      </c>
      <c r="F68" s="5">
        <v>-75716000</v>
      </c>
      <c r="G68" s="5">
        <v>-70361000</v>
      </c>
      <c r="I68" s="5">
        <v>-291933000</v>
      </c>
      <c r="J68" s="5">
        <v>-238542000</v>
      </c>
      <c r="K68" s="5">
        <v>-122918000</v>
      </c>
    </row>
    <row r="69" spans="2:17" ht="15.5" x14ac:dyDescent="0.35">
      <c r="C69" t="s">
        <v>81</v>
      </c>
      <c r="D69" s="5">
        <v>-3035275000</v>
      </c>
      <c r="E69" s="5">
        <v>-3959576000</v>
      </c>
      <c r="F69" s="5">
        <v>-4531772000</v>
      </c>
      <c r="G69" s="5">
        <v>-5690155000</v>
      </c>
      <c r="I69" s="5">
        <v>-18318426000</v>
      </c>
      <c r="J69" s="5">
        <v>-18083096000</v>
      </c>
    </row>
    <row r="70" spans="2:17" ht="15.5" x14ac:dyDescent="0.35">
      <c r="C70" t="s">
        <v>279</v>
      </c>
      <c r="D70" s="5">
        <v>-5700291000</v>
      </c>
      <c r="E70" s="5">
        <v>-4845733000</v>
      </c>
      <c r="F70" s="5">
        <v>-5031367000</v>
      </c>
      <c r="G70" s="5">
        <v>-6053677000</v>
      </c>
      <c r="I70" s="5">
        <v>-20447125000</v>
      </c>
      <c r="J70" s="5">
        <v>-21311294000</v>
      </c>
      <c r="K70" s="5">
        <v>-4355958000</v>
      </c>
      <c r="L70" s="5">
        <v>-4064301000</v>
      </c>
      <c r="M70" s="5">
        <v>-5606506000</v>
      </c>
      <c r="N70" s="5">
        <v>-7426055000</v>
      </c>
      <c r="O70" s="5">
        <v>-9670284000</v>
      </c>
      <c r="P70" s="5">
        <v>-11933488000</v>
      </c>
      <c r="Q70" s="5">
        <v>-5817253000</v>
      </c>
    </row>
    <row r="71" spans="2:17" ht="15.5" x14ac:dyDescent="0.35">
      <c r="C71" t="s">
        <v>83</v>
      </c>
      <c r="D71" s="5">
        <v>16768016000</v>
      </c>
      <c r="E71" s="5">
        <v>20027805000</v>
      </c>
      <c r="F71" s="5">
        <v>18279567000</v>
      </c>
      <c r="G71" s="5">
        <v>19153598000</v>
      </c>
      <c r="I71" s="5">
        <v>78981283000</v>
      </c>
      <c r="J71" s="5">
        <v>86401684000</v>
      </c>
      <c r="K71" s="5">
        <v>100226779000</v>
      </c>
      <c r="L71" s="5">
        <v>90728112000</v>
      </c>
      <c r="M71" s="5">
        <v>89855831000</v>
      </c>
      <c r="N71" s="5">
        <v>77752839000</v>
      </c>
      <c r="O71" s="5">
        <v>63509234000</v>
      </c>
      <c r="P71" s="5">
        <v>49423302000</v>
      </c>
      <c r="Q71" s="5">
        <v>36690372000</v>
      </c>
    </row>
    <row r="72" spans="2:17" ht="15.5" x14ac:dyDescent="0.35">
      <c r="C72" t="s">
        <v>84</v>
      </c>
      <c r="D72" s="5">
        <v>2846066000</v>
      </c>
      <c r="E72" s="5">
        <v>-43550354000</v>
      </c>
      <c r="F72" s="5">
        <v>-496635000</v>
      </c>
      <c r="G72" s="5">
        <v>-5292109000</v>
      </c>
      <c r="I72" s="5">
        <v>-49339098000</v>
      </c>
      <c r="J72" s="5">
        <v>21738935000</v>
      </c>
      <c r="K72" s="5">
        <v>2647100000</v>
      </c>
      <c r="L72" s="5">
        <v>26075145000</v>
      </c>
      <c r="M72" s="5">
        <v>-13182683000</v>
      </c>
      <c r="N72" s="5">
        <v>1784877000</v>
      </c>
      <c r="O72" s="5">
        <v>153067426000</v>
      </c>
      <c r="P72" s="5">
        <v>20312251000</v>
      </c>
      <c r="Q72" s="5">
        <v>203173000</v>
      </c>
    </row>
    <row r="73" spans="2:17" ht="15.5" x14ac:dyDescent="0.35">
      <c r="C73" t="s">
        <v>85</v>
      </c>
      <c r="D73" s="5">
        <v>19614082000</v>
      </c>
      <c r="E73" s="5">
        <v>-23522549000</v>
      </c>
      <c r="F73" s="5">
        <v>17782932000</v>
      </c>
      <c r="G73" s="5">
        <v>13861489000</v>
      </c>
      <c r="I73" s="5">
        <v>29642185000</v>
      </c>
      <c r="J73" s="5">
        <v>108140619000</v>
      </c>
      <c r="K73" s="5">
        <v>102873879000</v>
      </c>
      <c r="L73" s="5">
        <v>116803257000</v>
      </c>
      <c r="M73" s="5">
        <v>76673148000</v>
      </c>
      <c r="N73" s="5">
        <v>79537716000</v>
      </c>
      <c r="O73" s="5">
        <v>216576660000</v>
      </c>
      <c r="P73" s="5">
        <v>69735553000</v>
      </c>
      <c r="Q73" s="5">
        <v>36893545000</v>
      </c>
    </row>
    <row r="74" spans="2:17" ht="15.5" x14ac:dyDescent="0.35">
      <c r="C74" t="s">
        <v>86</v>
      </c>
      <c r="D74" s="5">
        <v>16768016000</v>
      </c>
      <c r="E74" s="5">
        <v>20027805000</v>
      </c>
      <c r="F74" s="5">
        <v>18279567000</v>
      </c>
      <c r="G74" s="5">
        <v>19153598000</v>
      </c>
      <c r="I74" s="5">
        <v>78981283000</v>
      </c>
      <c r="J74" s="5">
        <v>86401684000</v>
      </c>
      <c r="K74" s="5">
        <v>100226779000</v>
      </c>
      <c r="L74" s="5">
        <v>90728112000</v>
      </c>
      <c r="M74" s="5">
        <v>89855831000</v>
      </c>
      <c r="N74" s="5">
        <v>77752839000</v>
      </c>
      <c r="O74" s="5">
        <v>63509234000</v>
      </c>
      <c r="P74" s="5">
        <v>49423302000</v>
      </c>
      <c r="Q74" s="5">
        <v>36690372000</v>
      </c>
    </row>
    <row r="75" spans="2:17" ht="15.5" x14ac:dyDescent="0.35">
      <c r="C75" t="s">
        <v>7</v>
      </c>
      <c r="D75" s="5">
        <v>19665512000</v>
      </c>
      <c r="E75" s="5">
        <v>-23549582000</v>
      </c>
      <c r="F75" s="5">
        <v>17445265000</v>
      </c>
      <c r="G75" s="5">
        <v>13662006000</v>
      </c>
      <c r="I75" s="5">
        <v>28779557000</v>
      </c>
      <c r="J75" s="5">
        <v>106566400000</v>
      </c>
      <c r="K75" s="5">
        <v>102873927000</v>
      </c>
      <c r="L75" s="5">
        <v>116803257000</v>
      </c>
      <c r="M75" s="5">
        <v>76673182000</v>
      </c>
      <c r="N75" s="5">
        <v>79537745000</v>
      </c>
      <c r="O75" s="5">
        <v>216576671000</v>
      </c>
      <c r="P75" s="5">
        <v>69735553000</v>
      </c>
      <c r="Q75" s="5">
        <v>36893545000</v>
      </c>
    </row>
    <row r="76" spans="2:17" ht="15.5" x14ac:dyDescent="0.35">
      <c r="C76" t="s">
        <v>88</v>
      </c>
      <c r="D76" s="5">
        <v>16768016000</v>
      </c>
      <c r="E76" s="5">
        <v>20027805000</v>
      </c>
      <c r="F76" s="5">
        <v>18279567000</v>
      </c>
      <c r="G76" s="5">
        <v>19153598000</v>
      </c>
      <c r="I76" s="5">
        <v>78981283000</v>
      </c>
      <c r="J76" s="5">
        <v>86401684000</v>
      </c>
      <c r="K76" s="5">
        <v>100226779000</v>
      </c>
      <c r="L76" s="5">
        <v>90728112000</v>
      </c>
      <c r="M76" s="5">
        <v>89855831000</v>
      </c>
      <c r="N76" s="5">
        <v>77752839000</v>
      </c>
      <c r="O76" s="5">
        <v>63509234000</v>
      </c>
      <c r="P76" s="5">
        <v>49423302000</v>
      </c>
      <c r="Q76" s="5">
        <v>36690372000</v>
      </c>
    </row>
    <row r="77" spans="2:17" ht="15.5" x14ac:dyDescent="0.35">
      <c r="C77" t="s">
        <v>89</v>
      </c>
      <c r="D77" s="5">
        <v>19614082000</v>
      </c>
      <c r="E77" s="5">
        <v>-23522549000</v>
      </c>
      <c r="F77" s="5">
        <v>17782932000</v>
      </c>
      <c r="G77" s="5">
        <v>13861489000</v>
      </c>
      <c r="I77" s="5">
        <v>29642185000</v>
      </c>
      <c r="J77" s="5">
        <v>108140619000</v>
      </c>
      <c r="K77" s="5">
        <v>102873879000</v>
      </c>
      <c r="L77" s="5">
        <v>116803257000</v>
      </c>
      <c r="M77" s="5">
        <v>76673148000</v>
      </c>
      <c r="N77" s="5">
        <v>79537716000</v>
      </c>
      <c r="O77" s="5">
        <v>216576660000</v>
      </c>
      <c r="P77" s="5">
        <v>69735553000</v>
      </c>
      <c r="Q77" s="5">
        <v>36893545000</v>
      </c>
    </row>
    <row r="78" spans="2:17" ht="15.5" x14ac:dyDescent="0.35">
      <c r="C78" t="s">
        <v>90</v>
      </c>
      <c r="D78" s="5">
        <v>19614082000</v>
      </c>
      <c r="E78" s="5">
        <v>-23522549000</v>
      </c>
      <c r="F78" s="5">
        <v>17782932000</v>
      </c>
      <c r="G78" s="5">
        <v>13861489000</v>
      </c>
      <c r="I78" s="5">
        <v>29642185000</v>
      </c>
      <c r="J78" s="5">
        <v>108140619000</v>
      </c>
      <c r="K78" s="5">
        <v>102873879000</v>
      </c>
      <c r="L78" s="5">
        <v>116803257000</v>
      </c>
      <c r="M78" s="5">
        <v>76673148000</v>
      </c>
      <c r="N78" s="5">
        <v>79537716000</v>
      </c>
      <c r="O78" s="5">
        <v>216576660000</v>
      </c>
      <c r="P78" s="5">
        <v>69735553000</v>
      </c>
      <c r="Q78" s="5">
        <v>36893545000</v>
      </c>
    </row>
    <row r="80" spans="2:17" ht="15.5" x14ac:dyDescent="0.35">
      <c r="B80" t="s">
        <v>91</v>
      </c>
      <c r="C80" t="s">
        <v>92</v>
      </c>
    </row>
    <row r="81" spans="3:17" ht="15.5" x14ac:dyDescent="0.35">
      <c r="C81" t="s">
        <v>93</v>
      </c>
    </row>
    <row r="82" spans="3:17" ht="15.5" x14ac:dyDescent="0.35">
      <c r="C82" t="s">
        <v>19</v>
      </c>
      <c r="D82" s="5">
        <v>8354247000</v>
      </c>
      <c r="E82" s="5">
        <v>91522775000</v>
      </c>
      <c r="F82" s="5">
        <v>6816823000</v>
      </c>
      <c r="G82" s="5">
        <v>132697077000</v>
      </c>
      <c r="I82" s="5">
        <v>91522775000</v>
      </c>
      <c r="J82" s="5">
        <v>90295347000</v>
      </c>
      <c r="K82" s="5">
        <v>87060507000</v>
      </c>
      <c r="L82" s="5">
        <v>73601054000</v>
      </c>
      <c r="M82" s="5">
        <v>51910375000</v>
      </c>
      <c r="N82" s="5">
        <v>14857349000</v>
      </c>
      <c r="O82" s="5">
        <v>14029494000</v>
      </c>
      <c r="P82" s="5">
        <v>7696048000</v>
      </c>
      <c r="Q82" s="5">
        <v>27526176000</v>
      </c>
    </row>
    <row r="83" spans="3:17" ht="15.5" x14ac:dyDescent="0.35">
      <c r="C83" t="s">
        <v>94</v>
      </c>
      <c r="D83" s="5">
        <v>3336285000</v>
      </c>
      <c r="E83" s="5">
        <v>12757555000</v>
      </c>
      <c r="F83" s="5">
        <v>9543235000</v>
      </c>
      <c r="G83" s="5">
        <v>20933818000</v>
      </c>
      <c r="I83" s="5">
        <v>12757555000</v>
      </c>
      <c r="J83" s="5">
        <v>28180542000</v>
      </c>
      <c r="K83" s="5">
        <v>29358797000</v>
      </c>
      <c r="L83" s="5">
        <v>21431946000</v>
      </c>
      <c r="M83" s="5">
        <v>18296712000</v>
      </c>
      <c r="N83" s="5">
        <v>15613750000</v>
      </c>
      <c r="O83" s="5">
        <v>9989134000</v>
      </c>
      <c r="P83" s="5">
        <v>25460924000</v>
      </c>
      <c r="Q83" s="5">
        <v>13039144000</v>
      </c>
    </row>
    <row r="84" spans="3:17" ht="15.5" x14ac:dyDescent="0.35">
      <c r="C84" t="s">
        <v>95</v>
      </c>
      <c r="D84" s="5">
        <v>205772000</v>
      </c>
      <c r="E84" s="5">
        <v>145571000</v>
      </c>
      <c r="F84" s="5">
        <v>205678000</v>
      </c>
      <c r="G84" s="5">
        <v>79898000</v>
      </c>
      <c r="I84" s="5">
        <v>145571000</v>
      </c>
      <c r="J84" s="5">
        <v>63925000</v>
      </c>
      <c r="K84" s="5">
        <v>1640000</v>
      </c>
      <c r="L84" s="5">
        <v>45234000</v>
      </c>
      <c r="M84" s="5">
        <v>94926000</v>
      </c>
      <c r="N84" s="5">
        <v>140528000</v>
      </c>
      <c r="O84" s="5">
        <v>285954000</v>
      </c>
      <c r="P84" s="5">
        <v>94371000</v>
      </c>
    </row>
    <row r="85" spans="3:17" ht="15.5" x14ac:dyDescent="0.35">
      <c r="C85" t="s">
        <v>96</v>
      </c>
    </row>
    <row r="86" spans="3:17" ht="15.5" x14ac:dyDescent="0.35">
      <c r="C86" t="s">
        <v>77</v>
      </c>
      <c r="D86" s="5">
        <v>132534818000</v>
      </c>
      <c r="E86" s="5">
        <v>129688752000</v>
      </c>
      <c r="F86" s="5">
        <v>193316332000</v>
      </c>
      <c r="G86" s="5">
        <v>193812967000</v>
      </c>
      <c r="I86" s="5">
        <v>129688752000</v>
      </c>
      <c r="J86" s="5">
        <v>199105076000</v>
      </c>
      <c r="K86" s="5">
        <v>190887487000</v>
      </c>
      <c r="L86" s="5">
        <v>188753477000</v>
      </c>
      <c r="M86" s="5">
        <v>163566137000</v>
      </c>
      <c r="N86" s="5">
        <v>176748820000</v>
      </c>
      <c r="O86" s="5">
        <v>174963943000</v>
      </c>
      <c r="P86" s="5">
        <v>21896516000</v>
      </c>
      <c r="Q86" s="5">
        <v>264491000</v>
      </c>
    </row>
    <row r="87" spans="3:17" ht="15.5" x14ac:dyDescent="0.35">
      <c r="C87" t="s">
        <v>98</v>
      </c>
      <c r="D87" s="5">
        <v>45858057000</v>
      </c>
      <c r="E87" s="5">
        <v>129630196000</v>
      </c>
      <c r="F87" s="5">
        <v>40832734000</v>
      </c>
      <c r="G87" s="5">
        <v>176070781000</v>
      </c>
      <c r="I87" s="5">
        <v>129630196000</v>
      </c>
      <c r="J87" s="5">
        <v>123987050000</v>
      </c>
      <c r="K87" s="5">
        <v>125773181000</v>
      </c>
      <c r="L87" s="5">
        <v>96533792000</v>
      </c>
      <c r="M87" s="5">
        <v>75858670000</v>
      </c>
      <c r="N87" s="5">
        <v>37262521000</v>
      </c>
      <c r="O87" s="5">
        <v>41885488000</v>
      </c>
      <c r="P87" s="5">
        <v>45955010000</v>
      </c>
      <c r="Q87" s="5">
        <v>50077804000</v>
      </c>
    </row>
    <row r="88" spans="3:17" ht="15.5" x14ac:dyDescent="0.35">
      <c r="C88" t="s">
        <v>99</v>
      </c>
    </row>
    <row r="89" spans="3:17" ht="15.5" x14ac:dyDescent="0.35">
      <c r="C89" t="s">
        <v>287</v>
      </c>
      <c r="K89" s="5">
        <v>30842000</v>
      </c>
      <c r="N89" s="5">
        <v>318385000</v>
      </c>
      <c r="O89" s="5">
        <v>236574000</v>
      </c>
      <c r="P89" s="5">
        <v>221123000</v>
      </c>
      <c r="Q89" s="5">
        <v>994096000</v>
      </c>
    </row>
    <row r="90" spans="3:17" ht="15.5" x14ac:dyDescent="0.35">
      <c r="C90" t="s">
        <v>101</v>
      </c>
      <c r="D90" s="5">
        <v>1223384741000</v>
      </c>
      <c r="E90" s="5">
        <v>1177946771000</v>
      </c>
      <c r="F90" s="5">
        <v>1195884628000</v>
      </c>
      <c r="G90" s="5">
        <v>1162474690000</v>
      </c>
      <c r="I90" s="5">
        <v>1177946771000</v>
      </c>
      <c r="J90" s="5">
        <v>1153837815000</v>
      </c>
      <c r="K90" s="5">
        <v>1094618790000</v>
      </c>
      <c r="L90" s="5">
        <v>967982005000</v>
      </c>
      <c r="M90" s="5">
        <v>863949609000</v>
      </c>
      <c r="N90" s="5">
        <v>723989944000</v>
      </c>
      <c r="O90" s="5">
        <v>658064305000</v>
      </c>
      <c r="P90" s="5">
        <v>402573820000</v>
      </c>
      <c r="Q90" s="5">
        <v>336326777000</v>
      </c>
    </row>
    <row r="91" spans="3:17" ht="15.5" x14ac:dyDescent="0.35">
      <c r="C91" t="s">
        <v>286</v>
      </c>
      <c r="D91" s="5">
        <v>16646473000</v>
      </c>
      <c r="E91" s="5">
        <v>17258621000</v>
      </c>
      <c r="F91" s="5">
        <v>17258621000</v>
      </c>
      <c r="G91" s="5">
        <v>17870769000</v>
      </c>
      <c r="I91" s="5">
        <v>17258621000</v>
      </c>
      <c r="J91" s="5">
        <v>19095064000</v>
      </c>
      <c r="K91" s="5">
        <v>21543655000</v>
      </c>
    </row>
    <row r="92" spans="3:17" ht="15.5" x14ac:dyDescent="0.35">
      <c r="C92" t="s">
        <v>340</v>
      </c>
    </row>
    <row r="93" spans="3:17" ht="15.5" x14ac:dyDescent="0.35">
      <c r="C93" t="s">
        <v>103</v>
      </c>
      <c r="D93" s="5">
        <v>1378297992000</v>
      </c>
      <c r="E93" s="5">
        <v>1332455108000</v>
      </c>
      <c r="F93" s="5">
        <v>1344998694000</v>
      </c>
      <c r="G93" s="5">
        <v>1308569587000</v>
      </c>
      <c r="I93" s="5">
        <v>1332455108000</v>
      </c>
      <c r="J93" s="5">
        <v>1303452374000</v>
      </c>
      <c r="K93" s="5">
        <v>1233374398000</v>
      </c>
      <c r="L93" s="5">
        <v>1060089019000</v>
      </c>
      <c r="M93" s="5">
        <v>945619932000</v>
      </c>
      <c r="N93" s="5">
        <v>790366065000</v>
      </c>
      <c r="O93" s="5">
        <v>698547749000</v>
      </c>
      <c r="P93" s="5">
        <v>439201752000</v>
      </c>
      <c r="Q93" s="5">
        <v>373235965000</v>
      </c>
    </row>
    <row r="94" spans="3:17" ht="15.5" x14ac:dyDescent="0.35">
      <c r="C94" t="s">
        <v>104</v>
      </c>
      <c r="D94" s="5">
        <v>1424156049000</v>
      </c>
      <c r="E94" s="5">
        <v>1462085304000</v>
      </c>
      <c r="F94" s="5">
        <v>1385831428000</v>
      </c>
      <c r="G94" s="5">
        <v>1484640368000</v>
      </c>
      <c r="I94" s="5">
        <v>1462085304000</v>
      </c>
      <c r="J94" s="5">
        <v>1427439424000</v>
      </c>
      <c r="K94" s="5">
        <v>1359147579000</v>
      </c>
      <c r="L94" s="5">
        <v>1156622811000</v>
      </c>
      <c r="M94" s="5">
        <v>1021478602000</v>
      </c>
      <c r="N94" s="5">
        <v>827628586000</v>
      </c>
      <c r="O94" s="5">
        <v>740433237000</v>
      </c>
      <c r="P94" s="5">
        <v>485156762000</v>
      </c>
      <c r="Q94" s="5">
        <v>423313769000</v>
      </c>
    </row>
    <row r="95" spans="3:17" ht="15.5" x14ac:dyDescent="0.35">
      <c r="C95" t="s">
        <v>105</v>
      </c>
    </row>
    <row r="96" spans="3:17" ht="15.5" x14ac:dyDescent="0.35">
      <c r="C96" t="s">
        <v>106</v>
      </c>
    </row>
    <row r="97" spans="3:17" ht="15.5" x14ac:dyDescent="0.35">
      <c r="C97" t="s">
        <v>107</v>
      </c>
      <c r="D97" s="5">
        <v>273457263000</v>
      </c>
      <c r="E97" s="5">
        <v>350749220000</v>
      </c>
      <c r="F97" s="5">
        <v>253179108000</v>
      </c>
      <c r="G97" s="5">
        <v>407275430000</v>
      </c>
      <c r="I97" s="5">
        <v>350749220000</v>
      </c>
      <c r="J97" s="5">
        <v>418138397000</v>
      </c>
      <c r="K97" s="5">
        <v>403995326000</v>
      </c>
      <c r="L97" s="5">
        <v>306363017000</v>
      </c>
      <c r="M97" s="5">
        <v>250140903000</v>
      </c>
      <c r="N97" s="5">
        <v>112293182000</v>
      </c>
      <c r="O97" s="5">
        <v>62828314000</v>
      </c>
      <c r="P97" s="5">
        <v>63527586000</v>
      </c>
      <c r="Q97" s="5">
        <v>157162096000</v>
      </c>
    </row>
    <row r="98" spans="3:17" ht="15.5" x14ac:dyDescent="0.35">
      <c r="C98" t="s">
        <v>108</v>
      </c>
      <c r="D98" s="5">
        <v>27218870000</v>
      </c>
      <c r="E98" s="5">
        <v>25016591000</v>
      </c>
      <c r="F98" s="5">
        <v>22423797000</v>
      </c>
      <c r="G98" s="5">
        <v>10752005000</v>
      </c>
      <c r="I98" s="5">
        <v>25016591000</v>
      </c>
      <c r="J98" s="5">
        <v>16113411000</v>
      </c>
      <c r="K98" s="5">
        <v>30395788000</v>
      </c>
      <c r="L98" s="5">
        <v>19983266000</v>
      </c>
      <c r="M98" s="5">
        <v>31178133000</v>
      </c>
      <c r="N98" s="5">
        <v>19857513000</v>
      </c>
      <c r="O98" s="5">
        <v>18954403000</v>
      </c>
      <c r="P98" s="5">
        <v>7281676000</v>
      </c>
      <c r="Q98" s="5">
        <v>73673994000</v>
      </c>
    </row>
    <row r="99" spans="3:17" ht="15.5" x14ac:dyDescent="0.35">
      <c r="C99" t="s">
        <v>109</v>
      </c>
      <c r="D99" s="5">
        <v>2259411000</v>
      </c>
      <c r="E99" s="5">
        <v>2239851000</v>
      </c>
      <c r="F99" s="5">
        <v>2189145000</v>
      </c>
      <c r="G99" s="5">
        <v>101164513000</v>
      </c>
      <c r="I99" s="5">
        <v>2239851000</v>
      </c>
      <c r="J99" s="5">
        <v>2034917000</v>
      </c>
      <c r="K99" s="5">
        <v>3095800000</v>
      </c>
      <c r="O99" s="5">
        <v>45455000</v>
      </c>
    </row>
    <row r="100" spans="3:17" ht="15.5" x14ac:dyDescent="0.35">
      <c r="C100" t="s">
        <v>110</v>
      </c>
      <c r="D100" s="5">
        <v>4343035000</v>
      </c>
      <c r="E100" s="5">
        <v>5019713000</v>
      </c>
      <c r="F100" s="5">
        <v>1885841000</v>
      </c>
      <c r="G100" s="5">
        <v>2907445000</v>
      </c>
      <c r="I100" s="5">
        <v>5019713000</v>
      </c>
      <c r="J100" s="5">
        <v>4474690000</v>
      </c>
      <c r="K100" s="5">
        <v>6717041000</v>
      </c>
      <c r="L100" s="5">
        <v>3214636000</v>
      </c>
      <c r="M100" s="5">
        <v>2068010000</v>
      </c>
      <c r="N100" s="5">
        <v>4285456000</v>
      </c>
      <c r="O100" s="5">
        <v>2079966000</v>
      </c>
      <c r="P100" s="5">
        <v>4745679000</v>
      </c>
      <c r="Q100" s="5">
        <v>7878411000</v>
      </c>
    </row>
    <row r="101" spans="3:17" ht="15.5" x14ac:dyDescent="0.35">
      <c r="C101" t="s">
        <v>111</v>
      </c>
      <c r="D101" s="5">
        <v>7363387000</v>
      </c>
      <c r="E101" s="5">
        <v>3905608000</v>
      </c>
      <c r="F101" s="5">
        <v>8466178000</v>
      </c>
      <c r="G101" s="5">
        <v>9146362000</v>
      </c>
      <c r="I101" s="5">
        <v>3905608000</v>
      </c>
      <c r="J101" s="5">
        <v>6261781000</v>
      </c>
      <c r="K101" s="5">
        <v>5862258000</v>
      </c>
      <c r="L101" s="5">
        <v>6837801000</v>
      </c>
      <c r="M101" s="5">
        <v>7445302000</v>
      </c>
      <c r="N101" s="5">
        <v>3305134000</v>
      </c>
      <c r="O101" s="5">
        <v>709777000</v>
      </c>
      <c r="P101" s="5">
        <v>126247000</v>
      </c>
      <c r="Q101" s="5">
        <v>388122000</v>
      </c>
    </row>
    <row r="102" spans="3:17" ht="15.5" x14ac:dyDescent="0.35">
      <c r="C102" t="s">
        <v>113</v>
      </c>
    </row>
    <row r="103" spans="3:17" ht="15.5" x14ac:dyDescent="0.35">
      <c r="C103" t="s">
        <v>403</v>
      </c>
      <c r="D103" s="5">
        <v>182702723000</v>
      </c>
      <c r="E103" s="5">
        <v>249841644000</v>
      </c>
      <c r="F103" s="5">
        <v>152686882000</v>
      </c>
      <c r="G103" s="5">
        <v>212082119000</v>
      </c>
      <c r="I103" s="5">
        <v>249841644000</v>
      </c>
      <c r="J103" s="5">
        <v>324021398000</v>
      </c>
      <c r="K103" s="5">
        <v>286873581000</v>
      </c>
      <c r="L103" s="5">
        <v>206279762000</v>
      </c>
      <c r="M103" s="5">
        <v>148884932000</v>
      </c>
      <c r="N103" s="5">
        <v>31851210000</v>
      </c>
      <c r="P103" s="5">
        <v>11647785000</v>
      </c>
      <c r="Q103" s="5">
        <v>42326507000</v>
      </c>
    </row>
    <row r="104" spans="3:17" ht="15.5" x14ac:dyDescent="0.35">
      <c r="C104" t="s">
        <v>115</v>
      </c>
      <c r="D104" s="5">
        <v>182702723000</v>
      </c>
      <c r="E104" s="5">
        <v>249841644000</v>
      </c>
      <c r="F104" s="5">
        <v>152686882000</v>
      </c>
      <c r="G104" s="5">
        <v>212082119000</v>
      </c>
      <c r="I104" s="5">
        <v>249841644000</v>
      </c>
      <c r="J104" s="5">
        <v>324021398000</v>
      </c>
      <c r="K104" s="5">
        <v>286873581000</v>
      </c>
      <c r="L104" s="5">
        <v>206279762000</v>
      </c>
      <c r="M104" s="5">
        <v>148884932000</v>
      </c>
      <c r="N104" s="5">
        <v>31851210000</v>
      </c>
      <c r="P104" s="5">
        <v>11647785000</v>
      </c>
      <c r="Q104" s="5">
        <v>42326507000</v>
      </c>
    </row>
    <row r="105" spans="3:17" ht="15.5" x14ac:dyDescent="0.35">
      <c r="C105" t="s">
        <v>116</v>
      </c>
      <c r="D105" s="5">
        <v>353631979000</v>
      </c>
      <c r="E105" s="5">
        <v>333883359000</v>
      </c>
      <c r="F105" s="5">
        <v>331677045000</v>
      </c>
      <c r="G105" s="5">
        <v>294172596000</v>
      </c>
      <c r="I105" s="5">
        <v>333883359000</v>
      </c>
      <c r="J105" s="5">
        <v>162490488000</v>
      </c>
      <c r="K105" s="5">
        <v>120107332000</v>
      </c>
      <c r="L105" s="5">
        <v>69449474000</v>
      </c>
      <c r="M105" s="5">
        <v>52318210000</v>
      </c>
      <c r="N105" s="5">
        <v>45489063000</v>
      </c>
      <c r="O105" s="5">
        <v>76296298000</v>
      </c>
      <c r="P105" s="5">
        <v>29472212000</v>
      </c>
      <c r="Q105" s="5">
        <v>116664486000</v>
      </c>
    </row>
    <row r="106" spans="3:17" ht="15.5" x14ac:dyDescent="0.35">
      <c r="C106" t="s">
        <v>117</v>
      </c>
      <c r="D106" s="5">
        <v>353631979000</v>
      </c>
      <c r="E106" s="5">
        <v>333883359000</v>
      </c>
      <c r="F106" s="5">
        <v>331677045000</v>
      </c>
      <c r="G106" s="5">
        <v>294172596000</v>
      </c>
      <c r="I106" s="5">
        <v>333883359000</v>
      </c>
      <c r="J106" s="5">
        <v>162490488000</v>
      </c>
      <c r="K106" s="5">
        <v>120107332000</v>
      </c>
      <c r="L106" s="5">
        <v>69449474000</v>
      </c>
      <c r="M106" s="5">
        <v>52318210000</v>
      </c>
      <c r="N106" s="5">
        <v>45489063000</v>
      </c>
      <c r="O106" s="5">
        <v>76296298000</v>
      </c>
      <c r="P106" s="5">
        <v>29472212000</v>
      </c>
      <c r="Q106" s="5">
        <v>116664486000</v>
      </c>
    </row>
    <row r="107" spans="3:17" ht="15.5" x14ac:dyDescent="0.35">
      <c r="C107" t="s">
        <v>293</v>
      </c>
      <c r="D107" s="5">
        <v>2006238000</v>
      </c>
      <c r="E107" s="5">
        <v>653393000</v>
      </c>
      <c r="F107" s="5">
        <v>601393000</v>
      </c>
      <c r="G107" s="5">
        <v>525677000</v>
      </c>
      <c r="I107" s="5">
        <v>653393000</v>
      </c>
      <c r="J107" s="5">
        <v>361460000</v>
      </c>
      <c r="K107" s="5">
        <v>153760000</v>
      </c>
    </row>
    <row r="108" spans="3:17" ht="15.5" x14ac:dyDescent="0.35">
      <c r="C108" t="s">
        <v>1072</v>
      </c>
      <c r="D108" s="5">
        <v>862045000</v>
      </c>
      <c r="E108" s="5">
        <v>10274102000</v>
      </c>
      <c r="F108" s="5">
        <v>5382215000</v>
      </c>
      <c r="G108" s="5">
        <v>6042768000</v>
      </c>
      <c r="I108" s="5">
        <v>10274102000</v>
      </c>
      <c r="J108" s="5">
        <v>9747734000</v>
      </c>
      <c r="K108" s="5">
        <v>19342902000</v>
      </c>
      <c r="L108" s="5">
        <v>15619562000</v>
      </c>
      <c r="M108" s="5">
        <v>20923589000</v>
      </c>
      <c r="N108" s="5">
        <v>14970897000</v>
      </c>
    </row>
    <row r="109" spans="3:17" ht="15.5" x14ac:dyDescent="0.35">
      <c r="C109" t="s">
        <v>119</v>
      </c>
    </row>
    <row r="110" spans="3:17" ht="15.5" x14ac:dyDescent="0.35">
      <c r="C110" t="s">
        <v>288</v>
      </c>
      <c r="D110" s="5">
        <v>345754817000</v>
      </c>
      <c r="E110" s="5">
        <v>318128408000</v>
      </c>
      <c r="F110" s="5">
        <v>320396163000</v>
      </c>
      <c r="G110" s="5">
        <v>282680788000</v>
      </c>
      <c r="I110" s="5">
        <v>318128408000</v>
      </c>
      <c r="J110" s="5">
        <v>147866703000</v>
      </c>
      <c r="K110" s="5">
        <v>96030932000</v>
      </c>
      <c r="L110" s="5">
        <v>50050000000</v>
      </c>
      <c r="M110" s="5">
        <v>30000000000</v>
      </c>
      <c r="N110" s="5">
        <v>29200000000</v>
      </c>
      <c r="O110" s="5">
        <v>75350000000</v>
      </c>
      <c r="P110" s="5">
        <v>28587720000</v>
      </c>
      <c r="Q110" s="5">
        <v>115379245000</v>
      </c>
    </row>
    <row r="111" spans="3:17" ht="15.5" x14ac:dyDescent="0.35">
      <c r="C111" t="s">
        <v>120</v>
      </c>
      <c r="D111" s="5">
        <v>345754817000</v>
      </c>
      <c r="E111" s="5">
        <v>318128408000</v>
      </c>
      <c r="F111" s="5">
        <v>320396163000</v>
      </c>
      <c r="G111" s="5">
        <v>282680788000</v>
      </c>
      <c r="I111" s="5">
        <v>318128408000</v>
      </c>
      <c r="J111" s="5">
        <v>147866703000</v>
      </c>
      <c r="K111" s="5">
        <v>96030932000</v>
      </c>
      <c r="L111" s="5">
        <v>50050000000</v>
      </c>
      <c r="M111" s="5">
        <v>30000000000</v>
      </c>
      <c r="N111" s="5">
        <v>29200000000</v>
      </c>
      <c r="O111" s="5">
        <v>75350000000</v>
      </c>
      <c r="P111" s="5">
        <v>28587720000</v>
      </c>
      <c r="Q111" s="5">
        <v>115379245000</v>
      </c>
    </row>
    <row r="112" spans="3:17" ht="15.5" x14ac:dyDescent="0.35">
      <c r="C112" t="s">
        <v>121</v>
      </c>
      <c r="D112" s="5">
        <v>627089242000</v>
      </c>
      <c r="E112" s="5">
        <v>684632579000</v>
      </c>
      <c r="F112" s="5">
        <v>584856153000</v>
      </c>
      <c r="G112" s="5">
        <v>701448026000</v>
      </c>
      <c r="I112" s="5">
        <v>684632579000</v>
      </c>
      <c r="J112" s="5">
        <v>580628885000</v>
      </c>
      <c r="K112" s="5">
        <v>524102658000</v>
      </c>
      <c r="L112" s="5">
        <v>375812491000</v>
      </c>
      <c r="M112" s="5">
        <v>302459113000</v>
      </c>
      <c r="N112" s="5">
        <v>157782245000</v>
      </c>
      <c r="O112" s="5">
        <v>139124612000</v>
      </c>
      <c r="P112" s="5">
        <v>92999798000</v>
      </c>
      <c r="Q112" s="5">
        <v>273826582000</v>
      </c>
    </row>
    <row r="113" spans="2:17" ht="15.5" x14ac:dyDescent="0.35">
      <c r="C113" t="s">
        <v>122</v>
      </c>
    </row>
    <row r="114" spans="2:17" ht="15.5" x14ac:dyDescent="0.35">
      <c r="C114" t="s">
        <v>123</v>
      </c>
      <c r="D114" s="5">
        <v>55000000000</v>
      </c>
      <c r="E114" s="5">
        <v>55000000000</v>
      </c>
      <c r="F114" s="5">
        <v>55000000000</v>
      </c>
      <c r="G114" s="5">
        <v>55000000000</v>
      </c>
      <c r="I114" s="5">
        <v>55000000000</v>
      </c>
      <c r="J114" s="5">
        <v>55000000000</v>
      </c>
      <c r="K114" s="5">
        <v>55000000000</v>
      </c>
      <c r="L114" s="5">
        <v>55000000000</v>
      </c>
      <c r="M114" s="5">
        <v>55000000000</v>
      </c>
      <c r="N114" s="5">
        <v>55000000000</v>
      </c>
      <c r="O114" s="5">
        <v>55000000000</v>
      </c>
      <c r="P114" s="5">
        <v>55000000000</v>
      </c>
      <c r="Q114" s="5">
        <v>39711800000</v>
      </c>
    </row>
    <row r="115" spans="2:17" ht="15.5" x14ac:dyDescent="0.35">
      <c r="C115" t="s">
        <v>124</v>
      </c>
      <c r="D115" s="5">
        <v>160595331000</v>
      </c>
      <c r="E115" s="5">
        <v>160595331000</v>
      </c>
      <c r="F115" s="5">
        <v>160595331000</v>
      </c>
      <c r="G115" s="5">
        <v>160595331000</v>
      </c>
      <c r="I115" s="5">
        <v>160595331000</v>
      </c>
      <c r="J115" s="5">
        <v>160595331000</v>
      </c>
      <c r="K115" s="5">
        <v>160595331000</v>
      </c>
      <c r="L115" s="5">
        <v>160595331000</v>
      </c>
      <c r="M115" s="5">
        <v>160595331000</v>
      </c>
      <c r="N115" s="5">
        <v>160595331000</v>
      </c>
      <c r="O115" s="5">
        <v>160595331000</v>
      </c>
      <c r="P115" s="5">
        <v>160595331000</v>
      </c>
      <c r="Q115" s="5">
        <v>2961807000</v>
      </c>
    </row>
    <row r="116" spans="2:17" ht="15.5" x14ac:dyDescent="0.35">
      <c r="C116" t="s">
        <v>125</v>
      </c>
      <c r="D116" s="5">
        <v>432310486000</v>
      </c>
      <c r="E116" s="5">
        <v>415491040000</v>
      </c>
      <c r="F116" s="5">
        <v>375413043000</v>
      </c>
      <c r="G116" s="5">
        <v>357471142000</v>
      </c>
      <c r="I116" s="5">
        <v>415491040000</v>
      </c>
      <c r="J116" s="5">
        <v>416295158000</v>
      </c>
      <c r="K116" s="5">
        <v>406801429000</v>
      </c>
      <c r="L116" s="5">
        <v>376461512000</v>
      </c>
      <c r="M116" s="5">
        <v>339845595000</v>
      </c>
      <c r="N116" s="5">
        <v>277489730000</v>
      </c>
      <c r="O116" s="5">
        <v>210736862000</v>
      </c>
      <c r="P116" s="5">
        <v>154652617000</v>
      </c>
      <c r="Q116" s="5">
        <v>106549089000</v>
      </c>
    </row>
    <row r="117" spans="2:17" ht="15.5" x14ac:dyDescent="0.35">
      <c r="C117" t="s">
        <v>294</v>
      </c>
      <c r="D117" s="5">
        <v>3100000000</v>
      </c>
      <c r="E117" s="5">
        <v>3100000000</v>
      </c>
      <c r="F117" s="5">
        <v>3100000000</v>
      </c>
      <c r="G117" s="5">
        <v>3100000000</v>
      </c>
      <c r="I117" s="5">
        <v>3100000000</v>
      </c>
      <c r="J117" s="5">
        <v>2500000000</v>
      </c>
      <c r="K117" s="5">
        <v>2000000000</v>
      </c>
      <c r="L117" s="5">
        <v>1500000000</v>
      </c>
      <c r="M117" s="5">
        <v>1000000000</v>
      </c>
      <c r="N117" s="5">
        <v>550000000</v>
      </c>
      <c r="O117" s="5">
        <v>50000000</v>
      </c>
      <c r="P117" s="5">
        <v>50000000</v>
      </c>
    </row>
    <row r="118" spans="2:17" ht="15.5" x14ac:dyDescent="0.35">
      <c r="C118" t="s">
        <v>295</v>
      </c>
      <c r="D118" s="5">
        <v>429210486000</v>
      </c>
      <c r="E118" s="5">
        <v>412391040000</v>
      </c>
      <c r="F118" s="5">
        <v>372313043000</v>
      </c>
      <c r="G118" s="5">
        <v>354371142000</v>
      </c>
      <c r="I118" s="5">
        <v>412391040000</v>
      </c>
      <c r="J118" s="5">
        <v>413795158000</v>
      </c>
      <c r="K118" s="5">
        <v>404801429000</v>
      </c>
      <c r="L118" s="5">
        <v>374961512000</v>
      </c>
      <c r="M118" s="5">
        <v>338845595000</v>
      </c>
      <c r="N118" s="5">
        <v>276939730000</v>
      </c>
      <c r="O118" s="5">
        <v>210686862000</v>
      </c>
      <c r="P118" s="5">
        <v>154602617000</v>
      </c>
      <c r="Q118" s="5">
        <v>106549089000</v>
      </c>
    </row>
    <row r="119" spans="2:17" ht="15.5" x14ac:dyDescent="0.35">
      <c r="C119" t="s">
        <v>296</v>
      </c>
      <c r="D119" s="5">
        <v>432310486000</v>
      </c>
      <c r="E119" s="5">
        <v>415491040000</v>
      </c>
      <c r="F119" s="5">
        <v>375413043000</v>
      </c>
      <c r="G119" s="5">
        <v>357471142000</v>
      </c>
      <c r="I119" s="5">
        <v>415491040000</v>
      </c>
      <c r="J119" s="5">
        <v>416295158000</v>
      </c>
      <c r="K119" s="5">
        <v>406801429000</v>
      </c>
      <c r="L119" s="5">
        <v>376461512000</v>
      </c>
      <c r="M119" s="5">
        <v>339845595000</v>
      </c>
      <c r="N119" s="5">
        <v>277489730000</v>
      </c>
      <c r="O119" s="5">
        <v>210736862000</v>
      </c>
      <c r="P119" s="5">
        <v>154652617000</v>
      </c>
      <c r="Q119" s="5">
        <v>106549089000</v>
      </c>
    </row>
    <row r="120" spans="2:17" ht="15.5" x14ac:dyDescent="0.35">
      <c r="C120" t="s">
        <v>297</v>
      </c>
      <c r="D120" s="5">
        <v>16626172000</v>
      </c>
      <c r="E120" s="5">
        <v>16677602000</v>
      </c>
      <c r="F120" s="5">
        <v>16650569000</v>
      </c>
      <c r="G120" s="5">
        <v>16312902000</v>
      </c>
      <c r="I120" s="5">
        <v>16677602000</v>
      </c>
      <c r="J120" s="5">
        <v>15814974000</v>
      </c>
      <c r="K120" s="5">
        <v>21760674000</v>
      </c>
      <c r="M120" s="5">
        <v>12426000</v>
      </c>
      <c r="N120" s="5">
        <v>12460000</v>
      </c>
      <c r="O120" s="5">
        <v>12489000</v>
      </c>
      <c r="P120" s="5">
        <v>12500000</v>
      </c>
    </row>
    <row r="121" spans="2:17" ht="15.5" x14ac:dyDescent="0.35">
      <c r="C121" t="s">
        <v>9</v>
      </c>
      <c r="D121" s="5">
        <v>797066807000</v>
      </c>
      <c r="E121" s="5">
        <v>777452725000</v>
      </c>
      <c r="F121" s="5">
        <v>800975275000</v>
      </c>
      <c r="G121" s="5">
        <v>783192342000</v>
      </c>
      <c r="I121" s="5">
        <v>777452725000</v>
      </c>
      <c r="J121" s="5">
        <v>846810539000</v>
      </c>
      <c r="K121" s="5">
        <v>835044921000</v>
      </c>
      <c r="L121" s="5">
        <v>780810320000</v>
      </c>
      <c r="M121" s="5">
        <v>719019489000</v>
      </c>
      <c r="N121" s="5">
        <v>669846341000</v>
      </c>
      <c r="O121" s="5">
        <v>601308625000</v>
      </c>
      <c r="P121" s="5">
        <v>392156964000</v>
      </c>
      <c r="Q121" s="5">
        <v>149487187000</v>
      </c>
    </row>
    <row r="122" spans="2:17" ht="15.5" x14ac:dyDescent="0.35">
      <c r="C122" t="s">
        <v>126</v>
      </c>
      <c r="D122" s="5">
        <v>1424156049000</v>
      </c>
      <c r="E122" s="5">
        <v>1462085304000</v>
      </c>
      <c r="F122" s="5">
        <v>1385831428000</v>
      </c>
      <c r="G122" s="5">
        <v>1484640368000</v>
      </c>
      <c r="I122" s="5">
        <v>1462085304000</v>
      </c>
      <c r="J122" s="5">
        <v>1427439424000</v>
      </c>
      <c r="K122" s="5">
        <v>1359147579000</v>
      </c>
      <c r="L122" s="5">
        <v>1156622811000</v>
      </c>
      <c r="M122" s="5">
        <v>1021478602000</v>
      </c>
      <c r="N122" s="5">
        <v>827628586000</v>
      </c>
      <c r="O122" s="5">
        <v>740433237000</v>
      </c>
      <c r="P122" s="5">
        <v>485156762000</v>
      </c>
      <c r="Q122" s="5">
        <v>423313769000</v>
      </c>
    </row>
    <row r="123" spans="2:17" ht="15.5" x14ac:dyDescent="0.35">
      <c r="C123" t="s">
        <v>127</v>
      </c>
      <c r="D123" s="5">
        <v>550000000</v>
      </c>
      <c r="E123" s="5">
        <v>550000000</v>
      </c>
      <c r="F123" s="5">
        <v>550000000</v>
      </c>
      <c r="G123" s="5">
        <v>550000000</v>
      </c>
      <c r="I123" s="5">
        <v>550000000</v>
      </c>
      <c r="J123" s="5">
        <v>550000000</v>
      </c>
      <c r="K123" s="5">
        <v>550000000</v>
      </c>
      <c r="L123" s="5">
        <v>550000000</v>
      </c>
      <c r="M123" s="5">
        <v>550000000</v>
      </c>
      <c r="N123" s="5">
        <v>550000000</v>
      </c>
      <c r="O123" s="5">
        <v>550000000</v>
      </c>
      <c r="P123" s="5">
        <v>550000000</v>
      </c>
      <c r="Q123" s="5">
        <v>397118000</v>
      </c>
    </row>
    <row r="125" spans="2:17" ht="15.5" x14ac:dyDescent="0.35">
      <c r="B125" t="s">
        <v>128</v>
      </c>
      <c r="C125" t="s">
        <v>129</v>
      </c>
      <c r="D125" s="5">
        <v>23377581000</v>
      </c>
      <c r="E125" s="5">
        <v>36552540000</v>
      </c>
      <c r="F125" s="5">
        <v>45857182000</v>
      </c>
      <c r="G125" s="5">
        <v>46313574000</v>
      </c>
      <c r="I125" s="5">
        <v>165235255000</v>
      </c>
      <c r="J125" s="5">
        <v>141702964000</v>
      </c>
      <c r="K125" s="5">
        <v>149503818000</v>
      </c>
      <c r="L125" s="5">
        <v>136813196000</v>
      </c>
      <c r="M125" s="5">
        <v>138968170000</v>
      </c>
      <c r="N125" s="5">
        <v>111771296000</v>
      </c>
      <c r="O125" s="5">
        <v>98001328000</v>
      </c>
      <c r="P125" s="5">
        <v>-21709146000</v>
      </c>
      <c r="Q125" s="5">
        <v>34797237000</v>
      </c>
    </row>
    <row r="126" spans="2:17" ht="15.5" x14ac:dyDescent="0.35">
      <c r="C126" t="s">
        <v>298</v>
      </c>
      <c r="D126" s="5">
        <v>33900527000</v>
      </c>
      <c r="E126" s="5">
        <v>48703197000</v>
      </c>
      <c r="F126" s="5">
        <v>55618091000</v>
      </c>
      <c r="G126" s="5">
        <v>62464486000</v>
      </c>
      <c r="I126" s="5">
        <v>213452630000</v>
      </c>
      <c r="J126" s="5">
        <v>199448710000</v>
      </c>
      <c r="K126" s="5">
        <v>203075777000</v>
      </c>
      <c r="L126" s="5">
        <v>194655137000</v>
      </c>
      <c r="M126" s="5">
        <v>172425196000</v>
      </c>
      <c r="N126" s="5">
        <v>159258694000</v>
      </c>
      <c r="O126" s="5">
        <v>131587114000</v>
      </c>
      <c r="P126" s="5">
        <v>100290075000</v>
      </c>
      <c r="Q126" s="5">
        <v>83640404000</v>
      </c>
    </row>
    <row r="127" spans="2:17" ht="15.5" x14ac:dyDescent="0.35">
      <c r="C127" t="s">
        <v>508</v>
      </c>
      <c r="D127" s="5">
        <v>-4992836000</v>
      </c>
      <c r="E127" s="5">
        <v>-4050630000</v>
      </c>
      <c r="F127" s="5">
        <v>-3447120000</v>
      </c>
      <c r="G127" s="5">
        <v>-11408521000</v>
      </c>
      <c r="I127" s="5">
        <v>-23245982000</v>
      </c>
      <c r="J127" s="5">
        <v>-24079749000</v>
      </c>
      <c r="K127" s="5">
        <v>-18496916000</v>
      </c>
      <c r="L127" s="5">
        <v>-37631772000</v>
      </c>
      <c r="M127" s="5">
        <v>-10488433000</v>
      </c>
      <c r="N127" s="5">
        <v>-18774285000</v>
      </c>
      <c r="O127" s="5">
        <v>-6927353000</v>
      </c>
      <c r="P127" s="5">
        <v>-88210076000</v>
      </c>
      <c r="Q127" s="5">
        <v>-27797956000</v>
      </c>
    </row>
    <row r="128" spans="2:17" ht="15.5" x14ac:dyDescent="0.35">
      <c r="C128" t="s">
        <v>509</v>
      </c>
      <c r="D128" s="5">
        <v>-5359731000</v>
      </c>
      <c r="E128" s="5">
        <v>-8094698000</v>
      </c>
      <c r="F128" s="5">
        <v>-6276254000</v>
      </c>
      <c r="G128" s="5">
        <v>-3747571000</v>
      </c>
      <c r="I128" s="5">
        <v>-23381951000</v>
      </c>
      <c r="J128" s="5">
        <v>-27392829000</v>
      </c>
      <c r="K128" s="5">
        <v>-28889083000</v>
      </c>
      <c r="L128" s="5">
        <v>-17164592000</v>
      </c>
      <c r="M128" s="5">
        <v>-15047472000</v>
      </c>
      <c r="N128" s="5">
        <v>-10845799000</v>
      </c>
      <c r="O128" s="5">
        <v>-6468956000</v>
      </c>
      <c r="P128" s="5">
        <v>-7597521000</v>
      </c>
      <c r="Q128" s="5">
        <v>-3041553000</v>
      </c>
    </row>
    <row r="129" spans="3:17" ht="15.5" x14ac:dyDescent="0.35">
      <c r="C129" t="s">
        <v>1054</v>
      </c>
      <c r="E129" s="5">
        <v>-44405000</v>
      </c>
      <c r="F129" s="5">
        <v>-139149000</v>
      </c>
      <c r="G129" s="5">
        <v>-902561000</v>
      </c>
      <c r="I129" s="5">
        <v>-1086115000</v>
      </c>
      <c r="J129" s="5">
        <v>-3337594000</v>
      </c>
      <c r="K129" s="5">
        <v>-4354032000</v>
      </c>
      <c r="L129" s="5">
        <v>-277687000</v>
      </c>
      <c r="M129" s="5">
        <v>-244933000</v>
      </c>
      <c r="N129" s="5">
        <v>-13442958000</v>
      </c>
      <c r="O129" s="5">
        <v>-1540285000</v>
      </c>
      <c r="P129" s="5">
        <v>-4463626000</v>
      </c>
      <c r="Q129" s="5">
        <v>-3068188000</v>
      </c>
    </row>
    <row r="130" spans="3:17" ht="15.5" x14ac:dyDescent="0.35">
      <c r="C130" t="s">
        <v>1073</v>
      </c>
      <c r="D130" s="5">
        <v>34693000</v>
      </c>
      <c r="E130" s="5">
        <v>39076000</v>
      </c>
      <c r="F130" s="5">
        <v>101614000</v>
      </c>
      <c r="G130" s="5">
        <v>28924000</v>
      </c>
      <c r="I130" s="5">
        <v>235754000</v>
      </c>
      <c r="J130" s="5">
        <v>232783000</v>
      </c>
      <c r="K130" s="5">
        <v>401619000</v>
      </c>
      <c r="L130" s="5">
        <v>118283000</v>
      </c>
      <c r="M130" s="5">
        <v>140051000</v>
      </c>
      <c r="N130" s="5">
        <v>219030000</v>
      </c>
      <c r="O130" s="5">
        <v>228447000</v>
      </c>
      <c r="P130" s="5">
        <v>897358000</v>
      </c>
      <c r="Q130" s="5">
        <v>230450000</v>
      </c>
    </row>
    <row r="131" spans="3:17" ht="15.5" x14ac:dyDescent="0.35">
      <c r="C131" t="s">
        <v>1074</v>
      </c>
      <c r="D131" s="5">
        <v>-7323580000</v>
      </c>
      <c r="E131" s="5">
        <v>-7416978000</v>
      </c>
      <c r="F131" s="5">
        <v>-8940969000</v>
      </c>
      <c r="G131" s="5">
        <v>-7593173000</v>
      </c>
      <c r="I131" s="5">
        <v>-31618303000</v>
      </c>
      <c r="J131" s="5">
        <v>-30884224000</v>
      </c>
      <c r="K131" s="5">
        <v>-16931519000</v>
      </c>
      <c r="L131" s="5">
        <v>-10287838000</v>
      </c>
      <c r="M131" s="5">
        <v>-5230630000</v>
      </c>
      <c r="N131" s="5">
        <v>-5321031000</v>
      </c>
    </row>
    <row r="132" spans="3:17" ht="15.5" x14ac:dyDescent="0.35">
      <c r="C132" t="s">
        <v>598</v>
      </c>
      <c r="G132" s="5">
        <v>-739081000</v>
      </c>
      <c r="I132" s="5">
        <v>-739081000</v>
      </c>
      <c r="J132" s="5">
        <v>-3168357000</v>
      </c>
      <c r="K132" s="5">
        <v>-2233547000</v>
      </c>
      <c r="L132" s="5">
        <v>-2886173000</v>
      </c>
      <c r="M132" s="5">
        <v>-7816239000</v>
      </c>
      <c r="N132" s="5">
        <v>-4643386000</v>
      </c>
      <c r="O132" s="5">
        <v>-15645277000</v>
      </c>
      <c r="P132" s="5">
        <v>-13819661000</v>
      </c>
      <c r="Q132" s="5">
        <v>-2825199000</v>
      </c>
    </row>
    <row r="133" spans="3:17" ht="15.5" x14ac:dyDescent="0.35">
      <c r="C133" t="s">
        <v>829</v>
      </c>
      <c r="D133" s="5">
        <v>-205072000</v>
      </c>
      <c r="G133" s="5">
        <v>617898000</v>
      </c>
    </row>
    <row r="134" spans="3:17" ht="15.5" x14ac:dyDescent="0.35">
      <c r="C134" t="s">
        <v>152</v>
      </c>
      <c r="D134" s="5">
        <v>-53551028000</v>
      </c>
      <c r="E134" s="5">
        <v>77383393000</v>
      </c>
      <c r="F134" s="5">
        <v>-132768788000</v>
      </c>
      <c r="G134" s="5">
        <v>98554280000</v>
      </c>
      <c r="I134" s="5">
        <v>-55516601000</v>
      </c>
      <c r="J134" s="5">
        <v>-53459604000</v>
      </c>
      <c r="K134" s="5">
        <v>16380364000</v>
      </c>
      <c r="L134" s="5">
        <v>-1160549000</v>
      </c>
      <c r="M134" s="5">
        <v>79846871000</v>
      </c>
      <c r="N134" s="5">
        <v>-31602704000</v>
      </c>
      <c r="O134" s="5">
        <v>27689494000</v>
      </c>
      <c r="P134" s="5">
        <v>55368144000</v>
      </c>
      <c r="Q134" s="5">
        <v>64306268000</v>
      </c>
    </row>
    <row r="135" spans="3:17" ht="15.5" x14ac:dyDescent="0.35">
      <c r="C135" t="s">
        <v>142</v>
      </c>
      <c r="D135" s="5">
        <v>-52995081000</v>
      </c>
      <c r="E135" s="5">
        <v>-29229982000</v>
      </c>
      <c r="F135" s="5">
        <v>-38968647000</v>
      </c>
      <c r="G135" s="5">
        <v>-16659708000</v>
      </c>
      <c r="I135" s="5">
        <v>-108491226000</v>
      </c>
      <c r="J135" s="5">
        <v>-85008520000</v>
      </c>
      <c r="K135" s="5">
        <v>-152424729000</v>
      </c>
      <c r="L135" s="5">
        <v>-113961968000</v>
      </c>
      <c r="M135" s="5">
        <v>-181762015000</v>
      </c>
      <c r="N135" s="5">
        <v>-79340737000</v>
      </c>
      <c r="O135" s="5">
        <v>-119357376000</v>
      </c>
      <c r="P135" s="5">
        <v>-53489126000</v>
      </c>
      <c r="Q135" s="5">
        <v>-82329809000</v>
      </c>
    </row>
    <row r="136" spans="3:17" ht="15.5" x14ac:dyDescent="0.35">
      <c r="C136" t="s">
        <v>151</v>
      </c>
      <c r="D136" s="5">
        <v>-52645133000</v>
      </c>
      <c r="E136" s="5">
        <v>-33669040000</v>
      </c>
      <c r="F136" s="5">
        <v>-32542415000</v>
      </c>
      <c r="G136" s="5">
        <v>-15732975000</v>
      </c>
      <c r="I136" s="5">
        <v>-101851569000</v>
      </c>
      <c r="J136" s="5">
        <v>-76612555000</v>
      </c>
      <c r="K136" s="5">
        <v>-90175706000</v>
      </c>
      <c r="L136" s="5">
        <v>-105907868000</v>
      </c>
      <c r="M136" s="5">
        <v>-165250771000</v>
      </c>
      <c r="N136" s="5">
        <v>-69237639000</v>
      </c>
      <c r="O136" s="5">
        <v>-106874095000</v>
      </c>
      <c r="P136" s="5">
        <v>-53489126000</v>
      </c>
      <c r="Q136" s="5">
        <v>-89185217000</v>
      </c>
    </row>
    <row r="137" spans="3:17" ht="15.5" x14ac:dyDescent="0.35">
      <c r="C137" t="s">
        <v>830</v>
      </c>
      <c r="J137" s="5">
        <v>-8250000000</v>
      </c>
    </row>
    <row r="138" spans="3:17" ht="15.5" x14ac:dyDescent="0.35">
      <c r="C138" t="s">
        <v>481</v>
      </c>
      <c r="Q138" s="5">
        <v>6819091000</v>
      </c>
    </row>
    <row r="139" spans="3:17" ht="15.5" x14ac:dyDescent="0.35">
      <c r="C139" t="s">
        <v>1075</v>
      </c>
      <c r="K139" s="5">
        <v>-43160630000</v>
      </c>
    </row>
    <row r="140" spans="3:17" ht="15.5" x14ac:dyDescent="0.35">
      <c r="C140" t="s">
        <v>1076</v>
      </c>
      <c r="Q140" s="5">
        <v>3036317000</v>
      </c>
    </row>
    <row r="141" spans="3:17" ht="15.5" x14ac:dyDescent="0.35">
      <c r="C141" t="s">
        <v>1077</v>
      </c>
      <c r="O141" s="5">
        <v>-12483281000</v>
      </c>
    </row>
    <row r="142" spans="3:17" ht="15.5" x14ac:dyDescent="0.35">
      <c r="C142" t="s">
        <v>1078</v>
      </c>
      <c r="E142" s="5">
        <v>5539058000</v>
      </c>
      <c r="F142" s="5">
        <v>-4226308000</v>
      </c>
      <c r="G142" s="5">
        <v>-287000000</v>
      </c>
      <c r="J142" s="5">
        <v>-7042281000</v>
      </c>
      <c r="K142" s="5">
        <v>-13588393000</v>
      </c>
      <c r="L142" s="5">
        <v>-9291600000</v>
      </c>
      <c r="M142" s="5">
        <v>-16511244000</v>
      </c>
      <c r="N142" s="5">
        <v>-10103098000</v>
      </c>
    </row>
    <row r="143" spans="3:17" ht="15.5" x14ac:dyDescent="0.35">
      <c r="C143" t="s">
        <v>1079</v>
      </c>
      <c r="D143" s="5">
        <v>650052000</v>
      </c>
      <c r="F143" s="5">
        <v>500076000</v>
      </c>
      <c r="G143" s="5">
        <v>101760267000</v>
      </c>
      <c r="I143" s="5">
        <v>102260343000</v>
      </c>
      <c r="J143" s="5">
        <v>96896316000</v>
      </c>
    </row>
    <row r="144" spans="3:17" ht="15.5" x14ac:dyDescent="0.35">
      <c r="C144" t="s">
        <v>1080</v>
      </c>
      <c r="D144" s="5">
        <v>-1000000000</v>
      </c>
      <c r="E144" s="5">
        <v>-1100000000</v>
      </c>
      <c r="F144" s="5">
        <v>-2700000000</v>
      </c>
      <c r="G144" s="5">
        <v>-102400000000</v>
      </c>
      <c r="I144" s="5">
        <v>-108900000000</v>
      </c>
      <c r="J144" s="5">
        <v>-90000000000</v>
      </c>
      <c r="K144" s="5">
        <v>-5500000000</v>
      </c>
    </row>
    <row r="145" spans="3:17" ht="15.5" x14ac:dyDescent="0.35">
      <c r="C145" t="s">
        <v>958</v>
      </c>
    </row>
    <row r="146" spans="3:17" ht="15.5" x14ac:dyDescent="0.35">
      <c r="C146" t="s">
        <v>1081</v>
      </c>
      <c r="L146" s="5">
        <v>1237500000</v>
      </c>
    </row>
    <row r="147" spans="3:17" ht="15.5" x14ac:dyDescent="0.35">
      <c r="C147" t="s">
        <v>1082</v>
      </c>
      <c r="Q147" s="5">
        <v>-3000000000</v>
      </c>
    </row>
    <row r="148" spans="3:17" ht="15.5" x14ac:dyDescent="0.35">
      <c r="C148" t="s">
        <v>153</v>
      </c>
      <c r="D148" s="5">
        <v>-53551028000</v>
      </c>
      <c r="E148" s="5">
        <v>77383393000</v>
      </c>
      <c r="F148" s="5">
        <v>-132768788000</v>
      </c>
      <c r="G148" s="5">
        <v>98554280000</v>
      </c>
      <c r="I148" s="5">
        <v>-55516601000</v>
      </c>
      <c r="J148" s="5">
        <v>-53459604000</v>
      </c>
      <c r="K148" s="5">
        <v>16380364000</v>
      </c>
      <c r="L148" s="5">
        <v>-1160549000</v>
      </c>
      <c r="M148" s="5">
        <v>79846871000</v>
      </c>
      <c r="N148" s="5">
        <v>-31602704000</v>
      </c>
      <c r="O148" s="5">
        <v>27689494000</v>
      </c>
      <c r="P148" s="5">
        <v>55368144000</v>
      </c>
      <c r="Q148" s="5">
        <v>64306268000</v>
      </c>
    </row>
    <row r="149" spans="3:17" ht="15.5" x14ac:dyDescent="0.35">
      <c r="C149" t="s">
        <v>1083</v>
      </c>
      <c r="D149" s="5">
        <v>128050000000</v>
      </c>
      <c r="E149" s="5">
        <v>148800000000</v>
      </c>
      <c r="F149" s="5">
        <v>66100000000</v>
      </c>
      <c r="G149" s="5">
        <v>128800000000</v>
      </c>
      <c r="I149" s="5">
        <v>361400000000</v>
      </c>
      <c r="J149" s="5">
        <v>1016800000000</v>
      </c>
      <c r="K149" s="5">
        <v>1378400000000</v>
      </c>
      <c r="L149" s="5">
        <v>855300000000</v>
      </c>
      <c r="M149" s="5">
        <v>348900000000</v>
      </c>
      <c r="N149" s="5">
        <v>963100000000</v>
      </c>
      <c r="O149" s="5">
        <v>471152172000</v>
      </c>
      <c r="P149" s="5">
        <v>12750000000</v>
      </c>
      <c r="Q149" s="5">
        <v>89399000000</v>
      </c>
    </row>
    <row r="150" spans="3:17" ht="15.5" x14ac:dyDescent="0.35">
      <c r="C150" t="s">
        <v>625</v>
      </c>
      <c r="D150" s="5">
        <v>-167785875000</v>
      </c>
      <c r="E150" s="5">
        <v>-54235874000</v>
      </c>
      <c r="F150" s="5">
        <v>-88085875000</v>
      </c>
      <c r="G150" s="5">
        <v>-20735874000</v>
      </c>
      <c r="I150" s="5">
        <v>-265593498000</v>
      </c>
      <c r="J150" s="5">
        <v>-928038174000</v>
      </c>
      <c r="K150" s="5">
        <v>-1249163890000</v>
      </c>
      <c r="L150" s="5">
        <v>-777891667000</v>
      </c>
      <c r="M150" s="5">
        <v>-231480137000</v>
      </c>
      <c r="N150" s="5">
        <v>-977650000000</v>
      </c>
      <c r="O150" s="5">
        <v>-436037678000</v>
      </c>
      <c r="P150" s="5">
        <v>-130303580000</v>
      </c>
      <c r="Q150" s="5">
        <v>-41566589000</v>
      </c>
    </row>
    <row r="151" spans="3:17" ht="15.5" x14ac:dyDescent="0.35">
      <c r="C151" t="s">
        <v>1084</v>
      </c>
      <c r="D151" s="5">
        <v>-6491573000</v>
      </c>
      <c r="E151" s="5">
        <v>-9763528000</v>
      </c>
      <c r="F151" s="5">
        <v>-2842171000</v>
      </c>
      <c r="G151" s="5">
        <v>-1916673000</v>
      </c>
      <c r="I151" s="5">
        <v>-20704800000</v>
      </c>
      <c r="J151" s="5">
        <v>-15399706000</v>
      </c>
      <c r="K151" s="5">
        <v>-25524227000</v>
      </c>
      <c r="L151" s="5">
        <v>-13281044000</v>
      </c>
      <c r="M151" s="5">
        <v>-4842362000</v>
      </c>
      <c r="N151" s="5">
        <v>-731673000</v>
      </c>
    </row>
    <row r="152" spans="3:17" ht="15.5" x14ac:dyDescent="0.35">
      <c r="C152" t="s">
        <v>1032</v>
      </c>
      <c r="E152" s="5">
        <v>-227000</v>
      </c>
      <c r="F152" s="5">
        <v>-98999773000</v>
      </c>
      <c r="I152" s="5">
        <v>-99000000000</v>
      </c>
      <c r="J152" s="5">
        <v>-90750000000</v>
      </c>
      <c r="K152" s="5">
        <v>-70400000000</v>
      </c>
      <c r="L152" s="5">
        <v>-55000000000</v>
      </c>
      <c r="M152" s="5">
        <v>-27500000000</v>
      </c>
      <c r="N152" s="5">
        <v>-11000000000</v>
      </c>
      <c r="O152" s="5">
        <v>-7425000000</v>
      </c>
    </row>
    <row r="153" spans="3:17" ht="15.5" x14ac:dyDescent="0.35">
      <c r="C153" t="s">
        <v>761</v>
      </c>
      <c r="J153" s="5">
        <v>-5187500000</v>
      </c>
    </row>
    <row r="154" spans="3:17" ht="15.5" x14ac:dyDescent="0.35">
      <c r="C154" t="s">
        <v>160</v>
      </c>
      <c r="Q154" s="5">
        <v>16672759000</v>
      </c>
    </row>
    <row r="155" spans="3:17" ht="15.5" x14ac:dyDescent="0.35">
      <c r="C155" t="s">
        <v>1085</v>
      </c>
      <c r="Q155" s="5">
        <v>-16160702000</v>
      </c>
    </row>
    <row r="156" spans="3:17" ht="15.5" x14ac:dyDescent="0.35">
      <c r="C156" t="s">
        <v>997</v>
      </c>
      <c r="Q156" s="5">
        <v>15961800000</v>
      </c>
    </row>
    <row r="157" spans="3:17" ht="15.5" x14ac:dyDescent="0.35">
      <c r="C157" t="s">
        <v>1086</v>
      </c>
      <c r="P157" s="5">
        <v>178871940000</v>
      </c>
    </row>
    <row r="158" spans="3:17" ht="15.5" x14ac:dyDescent="0.35">
      <c r="C158" t="s">
        <v>1087</v>
      </c>
      <c r="P158" s="5">
        <v>-5950216000</v>
      </c>
    </row>
    <row r="159" spans="3:17" ht="15.5" x14ac:dyDescent="0.35">
      <c r="C159" t="s">
        <v>434</v>
      </c>
      <c r="D159" s="5">
        <v>-83168528000</v>
      </c>
      <c r="E159" s="5">
        <v>84705951000</v>
      </c>
      <c r="F159" s="5">
        <v>-125880253000</v>
      </c>
      <c r="G159" s="5">
        <v>128208146000</v>
      </c>
      <c r="I159" s="5">
        <v>1227428000</v>
      </c>
      <c r="J159" s="5">
        <v>3234840000</v>
      </c>
      <c r="K159" s="5">
        <v>13459453000</v>
      </c>
      <c r="L159" s="5">
        <v>21690679000</v>
      </c>
      <c r="M159" s="5">
        <v>37053026000</v>
      </c>
      <c r="N159" s="5">
        <v>827855000</v>
      </c>
      <c r="O159" s="5">
        <v>6333446000</v>
      </c>
      <c r="P159" s="5">
        <v>-19830128000</v>
      </c>
      <c r="Q159" s="5">
        <v>16773696000</v>
      </c>
    </row>
    <row r="160" spans="3:17" ht="15.5" x14ac:dyDescent="0.35">
      <c r="C160" t="s">
        <v>166</v>
      </c>
      <c r="D160" s="5">
        <v>91522775000</v>
      </c>
      <c r="I160" s="5">
        <v>90295347000</v>
      </c>
      <c r="J160" s="5">
        <v>87060507000</v>
      </c>
      <c r="K160" s="5">
        <v>73601054000</v>
      </c>
      <c r="L160" s="5">
        <v>51910375000</v>
      </c>
      <c r="M160" s="5">
        <v>14857349000</v>
      </c>
      <c r="N160" s="5">
        <v>14029494000</v>
      </c>
      <c r="O160" s="5">
        <v>7696048000</v>
      </c>
      <c r="P160" s="5">
        <v>27526176000</v>
      </c>
      <c r="Q160" s="5">
        <v>10752480000</v>
      </c>
    </row>
    <row r="161" spans="2:17" ht="15.5" x14ac:dyDescent="0.35">
      <c r="C161" t="s">
        <v>167</v>
      </c>
    </row>
    <row r="162" spans="2:17" ht="15.5" x14ac:dyDescent="0.35">
      <c r="C162" t="s">
        <v>168</v>
      </c>
      <c r="D162" s="5">
        <v>8354247000</v>
      </c>
      <c r="E162" s="5">
        <v>84705951000</v>
      </c>
      <c r="F162" s="5">
        <v>-125880253000</v>
      </c>
      <c r="G162" s="5">
        <v>128208146000</v>
      </c>
      <c r="I162" s="5">
        <v>91522775000</v>
      </c>
      <c r="J162" s="5">
        <v>90295347000</v>
      </c>
      <c r="K162" s="5">
        <v>87060507000</v>
      </c>
      <c r="L162" s="5">
        <v>73601054000</v>
      </c>
      <c r="M162" s="5">
        <v>51910375000</v>
      </c>
      <c r="N162" s="5">
        <v>14857349000</v>
      </c>
      <c r="O162" s="5">
        <v>14029494000</v>
      </c>
      <c r="P162" s="5">
        <v>7696048000</v>
      </c>
      <c r="Q162" s="5">
        <v>27526176000</v>
      </c>
    </row>
    <row r="164" spans="2:17" ht="15.5" x14ac:dyDescent="0.35">
      <c r="B164" t="s">
        <v>169</v>
      </c>
      <c r="C164" t="s">
        <v>11</v>
      </c>
      <c r="D164" s="5">
        <v>550000000</v>
      </c>
      <c r="E164" s="5">
        <v>550000000</v>
      </c>
      <c r="F164" s="5">
        <v>550000000</v>
      </c>
      <c r="G164" s="5">
        <v>550000000</v>
      </c>
      <c r="I164" s="5">
        <v>550000000</v>
      </c>
      <c r="J164" s="5">
        <v>550000000</v>
      </c>
      <c r="K164" s="5">
        <v>550000000</v>
      </c>
      <c r="L164" s="5">
        <v>550000000</v>
      </c>
      <c r="M164" s="5">
        <v>550000000</v>
      </c>
      <c r="N164" s="5">
        <v>550000000</v>
      </c>
      <c r="O164" s="5">
        <v>550000000</v>
      </c>
      <c r="P164" s="5">
        <v>550000000</v>
      </c>
      <c r="Q164" s="5">
        <v>400000000</v>
      </c>
    </row>
    <row r="165" spans="2:17" ht="15.5" x14ac:dyDescent="0.35">
      <c r="C165" t="s">
        <v>170</v>
      </c>
      <c r="D165" s="6">
        <v>30.58</v>
      </c>
      <c r="E165" s="6">
        <v>36.369999999999997</v>
      </c>
      <c r="F165" s="6">
        <v>32.619999999999997</v>
      </c>
      <c r="G165" s="6">
        <v>34.46</v>
      </c>
    </row>
    <row r="166" spans="2:17" ht="15.5" x14ac:dyDescent="0.35">
      <c r="C166" t="s">
        <v>171</v>
      </c>
      <c r="D166" s="6">
        <v>57.88</v>
      </c>
      <c r="E166" s="6">
        <v>46.05</v>
      </c>
      <c r="F166" s="6">
        <v>51.35</v>
      </c>
      <c r="G166" s="6">
        <v>46.87</v>
      </c>
    </row>
    <row r="167" spans="2:17" ht="15.5" x14ac:dyDescent="0.35">
      <c r="C167" t="s">
        <v>59</v>
      </c>
      <c r="D167" s="6">
        <v>19.010000000000002</v>
      </c>
      <c r="E167" s="6">
        <v>17.87</v>
      </c>
      <c r="F167" s="6">
        <v>17.59</v>
      </c>
      <c r="G167" s="6">
        <v>16.43</v>
      </c>
    </row>
    <row r="168" spans="2:17" ht="15.5" x14ac:dyDescent="0.35">
      <c r="C168" t="s">
        <v>172</v>
      </c>
      <c r="D168" s="5">
        <v>42350000000</v>
      </c>
      <c r="E168" s="5">
        <v>43350000000</v>
      </c>
      <c r="F168" s="5">
        <v>45760000000</v>
      </c>
      <c r="G168" s="5">
        <v>42100000000</v>
      </c>
    </row>
    <row r="169" spans="2:17" ht="15.5" x14ac:dyDescent="0.35">
      <c r="C169" t="s">
        <v>173</v>
      </c>
      <c r="D169" s="6">
        <v>1.18E-2</v>
      </c>
      <c r="E169" s="6">
        <v>1.37E-2</v>
      </c>
      <c r="F169" s="6">
        <v>1.29E-2</v>
      </c>
      <c r="G169" s="6">
        <v>1.2800000000000001E-2</v>
      </c>
    </row>
    <row r="170" spans="2:17" ht="15.5" x14ac:dyDescent="0.35">
      <c r="C170" t="s">
        <v>174</v>
      </c>
      <c r="D170" s="6">
        <v>2.1600000000000001E-2</v>
      </c>
      <c r="E170" s="6">
        <v>2.63E-2</v>
      </c>
      <c r="F170" s="6">
        <v>2.29E-2</v>
      </c>
      <c r="G170" s="6">
        <v>2.4700000000000003E-2</v>
      </c>
    </row>
    <row r="171" spans="2:17" ht="15.5" x14ac:dyDescent="0.35">
      <c r="C171" t="s">
        <v>175</v>
      </c>
      <c r="D171" s="6">
        <v>2.7099999999999999E-2</v>
      </c>
      <c r="E171" s="6">
        <v>3.1099999999999999E-2</v>
      </c>
      <c r="F171" s="6">
        <v>3.0299999999999997E-2</v>
      </c>
      <c r="G171" s="6">
        <v>3.15E-2</v>
      </c>
    </row>
    <row r="172" spans="2:17" ht="15.5" x14ac:dyDescent="0.35">
      <c r="C172" t="s">
        <v>176</v>
      </c>
    </row>
    <row r="173" spans="2:17" ht="15.5" x14ac:dyDescent="0.35">
      <c r="C173" t="s">
        <v>325</v>
      </c>
      <c r="D173" s="5">
        <v>797000000000</v>
      </c>
      <c r="E173" s="5">
        <v>777000000000</v>
      </c>
      <c r="F173" s="5">
        <v>801000000000</v>
      </c>
      <c r="G173" s="5">
        <v>783000000000</v>
      </c>
    </row>
    <row r="174" spans="2:17" ht="15.5" x14ac:dyDescent="0.35">
      <c r="C174" t="s">
        <v>177</v>
      </c>
      <c r="D174" s="6">
        <v>1.25</v>
      </c>
      <c r="E174" s="6">
        <v>1.21</v>
      </c>
      <c r="F174" s="6">
        <v>1.17</v>
      </c>
      <c r="G174" s="6">
        <v>1.1599999999999999</v>
      </c>
    </row>
    <row r="175" spans="2:17" ht="15.5" x14ac:dyDescent="0.35">
      <c r="C175" t="s">
        <v>178</v>
      </c>
      <c r="D175" s="6">
        <v>1418.98</v>
      </c>
      <c r="E175" s="6">
        <v>1383.23</v>
      </c>
      <c r="F175" s="6">
        <v>1426.04</v>
      </c>
      <c r="G175" s="6">
        <v>1394.33</v>
      </c>
    </row>
    <row r="176" spans="2:17" ht="15.5" x14ac:dyDescent="0.35">
      <c r="C176" t="s">
        <v>179</v>
      </c>
      <c r="D176" s="6">
        <v>1.27</v>
      </c>
      <c r="E176" s="6">
        <v>1.24</v>
      </c>
      <c r="F176" s="6">
        <v>1.2</v>
      </c>
      <c r="G176" s="6">
        <v>1.19</v>
      </c>
    </row>
    <row r="177" spans="3:17" ht="15.5" x14ac:dyDescent="0.35">
      <c r="C177" t="s">
        <v>180</v>
      </c>
      <c r="D177" s="6">
        <v>1388.72</v>
      </c>
      <c r="E177" s="6">
        <v>1351.85</v>
      </c>
      <c r="F177" s="6">
        <v>1394.67</v>
      </c>
      <c r="G177" s="6">
        <v>1361.83</v>
      </c>
    </row>
    <row r="178" spans="3:17" ht="15.5" x14ac:dyDescent="0.35">
      <c r="C178" t="s">
        <v>181</v>
      </c>
      <c r="D178" s="5">
        <v>183000000000</v>
      </c>
      <c r="E178" s="5">
        <v>250000000000</v>
      </c>
      <c r="F178" s="5">
        <v>153000000000</v>
      </c>
      <c r="G178" s="5">
        <v>212000000000</v>
      </c>
    </row>
    <row r="179" spans="3:17" ht="15.5" x14ac:dyDescent="0.35">
      <c r="C179" t="s">
        <v>182</v>
      </c>
      <c r="D179" s="5">
        <v>347000000000</v>
      </c>
      <c r="E179" s="5">
        <v>328000000000</v>
      </c>
      <c r="F179" s="5">
        <v>326000000000</v>
      </c>
      <c r="G179" s="5">
        <v>289000000000</v>
      </c>
    </row>
    <row r="180" spans="3:17" ht="15.5" x14ac:dyDescent="0.35">
      <c r="C180" t="s">
        <v>258</v>
      </c>
      <c r="D180" s="5">
        <v>780000000000</v>
      </c>
      <c r="E180" s="5">
        <v>761000000000</v>
      </c>
      <c r="F180" s="5">
        <v>784000000000</v>
      </c>
      <c r="G180" s="5">
        <v>767000000000</v>
      </c>
    </row>
    <row r="181" spans="3:17" ht="15.5" x14ac:dyDescent="0.35">
      <c r="C181" t="s">
        <v>23</v>
      </c>
      <c r="D181" s="5">
        <v>529000000000</v>
      </c>
      <c r="E181" s="5">
        <v>578000000000</v>
      </c>
      <c r="F181" s="5">
        <v>478000000000</v>
      </c>
      <c r="G181" s="5">
        <v>501000000000</v>
      </c>
    </row>
    <row r="182" spans="3:17" ht="15.5" x14ac:dyDescent="0.35">
      <c r="C182" t="s">
        <v>20</v>
      </c>
      <c r="D182" s="5">
        <v>521000000000</v>
      </c>
      <c r="E182" s="5">
        <v>487000000000</v>
      </c>
      <c r="F182" s="5">
        <v>472000000000</v>
      </c>
      <c r="G182" s="5">
        <v>368000000000</v>
      </c>
    </row>
    <row r="183" spans="3:17" ht="15.5" x14ac:dyDescent="0.35">
      <c r="C183" t="s">
        <v>184</v>
      </c>
      <c r="D183" s="5">
        <v>-228000000000</v>
      </c>
      <c r="E183" s="5">
        <v>-221000000000</v>
      </c>
      <c r="F183" s="5">
        <v>-212000000000</v>
      </c>
      <c r="G183" s="5">
        <v>-231000000000</v>
      </c>
    </row>
    <row r="184" spans="3:17" ht="15.5" x14ac:dyDescent="0.35">
      <c r="C184" t="s">
        <v>185</v>
      </c>
      <c r="D184" s="5">
        <v>23000000000</v>
      </c>
      <c r="E184" s="5">
        <v>37000000000</v>
      </c>
      <c r="F184" s="5">
        <v>46000000000</v>
      </c>
      <c r="G184" s="5">
        <v>46000000000</v>
      </c>
    </row>
    <row r="185" spans="3:17" ht="15.5" x14ac:dyDescent="0.35">
      <c r="C185" t="s">
        <v>186</v>
      </c>
      <c r="D185" s="5">
        <v>-53000000000</v>
      </c>
      <c r="E185" s="5">
        <v>-34000000000</v>
      </c>
      <c r="F185" s="5">
        <v>-33000000000</v>
      </c>
      <c r="G185" s="5">
        <v>-16000000000</v>
      </c>
    </row>
    <row r="186" spans="3:17" ht="15.5" x14ac:dyDescent="0.35">
      <c r="C186" t="s">
        <v>12</v>
      </c>
      <c r="D186" s="5">
        <v>-29000000000</v>
      </c>
      <c r="E186" s="5">
        <v>3000000000</v>
      </c>
      <c r="F186" s="5">
        <v>13000000000</v>
      </c>
      <c r="G186" s="5">
        <v>31000000000</v>
      </c>
    </row>
    <row r="187" spans="3:17" ht="15.5" x14ac:dyDescent="0.35">
      <c r="C187" t="s">
        <v>15</v>
      </c>
      <c r="D187" s="6">
        <v>-53.21</v>
      </c>
      <c r="E187" s="6">
        <v>5.24</v>
      </c>
      <c r="F187" s="6">
        <v>24.21</v>
      </c>
      <c r="G187" s="6">
        <v>55.6</v>
      </c>
    </row>
    <row r="188" spans="3:17" ht="15.5" x14ac:dyDescent="0.35">
      <c r="C188" t="s">
        <v>44</v>
      </c>
      <c r="I188" s="6">
        <v>142.03</v>
      </c>
      <c r="J188" s="6">
        <v>154.22999999999999</v>
      </c>
      <c r="K188" s="6">
        <v>182.23</v>
      </c>
      <c r="L188" s="6">
        <v>164.96</v>
      </c>
      <c r="M188" s="6">
        <v>163.37</v>
      </c>
      <c r="N188" s="6">
        <v>141.37</v>
      </c>
      <c r="O188" s="6">
        <v>115.47</v>
      </c>
      <c r="P188" s="6">
        <v>89.86</v>
      </c>
      <c r="Q188" s="6">
        <v>92.39</v>
      </c>
    </row>
    <row r="189" spans="3:17" ht="15.5" x14ac:dyDescent="0.35">
      <c r="C189" t="s">
        <v>58</v>
      </c>
      <c r="I189" s="6">
        <v>11.79</v>
      </c>
      <c r="J189" s="6">
        <v>10.24</v>
      </c>
      <c r="K189" s="6">
        <v>10.48</v>
      </c>
      <c r="L189" s="6">
        <v>11.64</v>
      </c>
      <c r="M189" s="6">
        <v>14.63</v>
      </c>
      <c r="N189" s="6">
        <v>12.48</v>
      </c>
      <c r="O189" s="6">
        <v>14.29</v>
      </c>
      <c r="P189" s="6">
        <v>14.69</v>
      </c>
      <c r="Q189" s="5">
        <v>0</v>
      </c>
    </row>
    <row r="190" spans="3:17" ht="15.5" x14ac:dyDescent="0.35">
      <c r="C190" t="s">
        <v>61</v>
      </c>
      <c r="I190" s="6">
        <v>4.3600000000000003</v>
      </c>
      <c r="J190" s="6">
        <v>4.1100000000000003</v>
      </c>
      <c r="K190" s="6">
        <v>5.16</v>
      </c>
      <c r="L190" s="6">
        <v>5.67</v>
      </c>
      <c r="M190" s="6">
        <v>7.97</v>
      </c>
      <c r="N190" s="6">
        <v>6.79</v>
      </c>
      <c r="O190" s="6">
        <v>7.83</v>
      </c>
      <c r="P190" s="6">
        <v>6.68</v>
      </c>
      <c r="Q190" s="5">
        <v>0</v>
      </c>
    </row>
    <row r="191" spans="3:17" ht="15.5" x14ac:dyDescent="0.35">
      <c r="C191" t="s">
        <v>187</v>
      </c>
      <c r="I191" s="5">
        <v>175170000000</v>
      </c>
      <c r="J191" s="5">
        <v>173460000000</v>
      </c>
      <c r="K191" s="5">
        <v>165160000000</v>
      </c>
      <c r="L191" s="5">
        <v>151510000000</v>
      </c>
      <c r="M191" s="5">
        <v>134930000000</v>
      </c>
      <c r="N191" s="5">
        <v>117250000000</v>
      </c>
      <c r="O191" s="5">
        <v>91170000000</v>
      </c>
      <c r="P191" s="5">
        <v>86840000000</v>
      </c>
    </row>
    <row r="192" spans="3:17" ht="15.5" x14ac:dyDescent="0.35">
      <c r="C192" t="s">
        <v>188</v>
      </c>
      <c r="I192" s="6">
        <v>5.3399999999999996E-2</v>
      </c>
      <c r="J192" s="6">
        <v>5.9400000000000001E-2</v>
      </c>
      <c r="K192" s="6">
        <v>7.3700000000000002E-2</v>
      </c>
      <c r="L192" s="6">
        <v>7.8399999999999997E-2</v>
      </c>
      <c r="M192" s="6">
        <v>8.8000000000000009E-2</v>
      </c>
      <c r="N192" s="6">
        <v>9.3900000000000011E-2</v>
      </c>
      <c r="O192" s="6">
        <v>8.5800000000000001E-2</v>
      </c>
      <c r="P192" s="6">
        <v>0.10189999999999999</v>
      </c>
      <c r="Q192" s="6">
        <v>8.6699999999999999E-2</v>
      </c>
    </row>
    <row r="193" spans="3:17" ht="15.5" x14ac:dyDescent="0.35">
      <c r="C193" t="s">
        <v>189</v>
      </c>
      <c r="I193" s="6">
        <v>0.1027</v>
      </c>
      <c r="J193" s="6">
        <v>0.10210000000000001</v>
      </c>
      <c r="K193" s="6">
        <v>0.1232</v>
      </c>
      <c r="L193" s="6">
        <v>0.1162</v>
      </c>
      <c r="M193" s="6">
        <v>0.125</v>
      </c>
      <c r="N193" s="6">
        <v>0.11609999999999999</v>
      </c>
      <c r="O193" s="6">
        <v>0.1056</v>
      </c>
      <c r="P193" s="6">
        <v>0.126</v>
      </c>
      <c r="Q193" s="6">
        <v>0.24539999999999998</v>
      </c>
    </row>
    <row r="194" spans="3:17" ht="15.5" x14ac:dyDescent="0.35">
      <c r="C194" t="s">
        <v>190</v>
      </c>
      <c r="I194" s="6">
        <v>0.12789999999999999</v>
      </c>
      <c r="J194" s="6">
        <v>0.14449999999999999</v>
      </c>
      <c r="K194" s="6">
        <v>0.15240000000000001</v>
      </c>
      <c r="L194" s="6">
        <v>0.152</v>
      </c>
      <c r="M194" s="6">
        <v>0.15939999999999999</v>
      </c>
      <c r="N194" s="6">
        <v>0.14419999999999999</v>
      </c>
      <c r="O194" s="6">
        <v>0.1459</v>
      </c>
      <c r="P194" s="6">
        <v>0.21489999999999998</v>
      </c>
      <c r="Q194" s="6">
        <v>0.38740000000000002</v>
      </c>
    </row>
    <row r="195" spans="3:17" ht="15.5" x14ac:dyDescent="0.35">
      <c r="C195" t="s">
        <v>191</v>
      </c>
      <c r="L195" s="6">
        <v>11.64</v>
      </c>
      <c r="M195" s="6">
        <v>10.130000000000001</v>
      </c>
      <c r="N195" s="6">
        <v>12.07</v>
      </c>
      <c r="O195" s="6">
        <v>24.81</v>
      </c>
      <c r="P195" s="6">
        <v>7.32</v>
      </c>
      <c r="Q195" s="6">
        <v>3.79</v>
      </c>
    </row>
    <row r="196" spans="3:17" ht="15.5" x14ac:dyDescent="0.35">
      <c r="C196" t="s">
        <v>55</v>
      </c>
      <c r="I196" s="6">
        <v>1.21</v>
      </c>
      <c r="J196" s="6">
        <v>1.05</v>
      </c>
      <c r="K196" s="6">
        <v>1.29</v>
      </c>
      <c r="L196" s="6">
        <v>1.35</v>
      </c>
      <c r="M196" s="6">
        <v>1.83</v>
      </c>
      <c r="N196" s="6">
        <v>1.45</v>
      </c>
      <c r="O196" s="6">
        <v>1.51</v>
      </c>
      <c r="P196" s="6">
        <v>1.85</v>
      </c>
      <c r="Q196" s="5">
        <v>0</v>
      </c>
    </row>
    <row r="197" spans="3:17" ht="15.5" x14ac:dyDescent="0.35">
      <c r="C197" t="s">
        <v>52</v>
      </c>
      <c r="I197" s="6">
        <v>1383.23</v>
      </c>
      <c r="J197" s="6">
        <v>1510.9</v>
      </c>
      <c r="K197" s="6">
        <v>1478.7</v>
      </c>
      <c r="L197" s="6">
        <v>1419.66</v>
      </c>
      <c r="M197" s="6">
        <v>1307.29</v>
      </c>
      <c r="N197" s="6">
        <v>1217.8800000000001</v>
      </c>
      <c r="O197" s="6">
        <v>1093.27</v>
      </c>
      <c r="P197" s="6">
        <v>712.99</v>
      </c>
      <c r="Q197" s="6">
        <v>376.43</v>
      </c>
    </row>
    <row r="198" spans="3:17" ht="15.5" x14ac:dyDescent="0.35">
      <c r="C198" t="s">
        <v>192</v>
      </c>
      <c r="I198" s="6">
        <v>1.24</v>
      </c>
      <c r="J198" s="6">
        <v>1.07</v>
      </c>
      <c r="K198" s="6">
        <v>1.33</v>
      </c>
      <c r="L198" s="6">
        <v>1.35</v>
      </c>
      <c r="M198" s="6">
        <v>1.83</v>
      </c>
      <c r="N198" s="6">
        <v>1.45</v>
      </c>
      <c r="O198" s="6">
        <v>1.51</v>
      </c>
      <c r="P198" s="6">
        <v>1.85</v>
      </c>
      <c r="Q198" s="5">
        <v>0</v>
      </c>
    </row>
    <row r="199" spans="3:17" ht="15.5" x14ac:dyDescent="0.35">
      <c r="C199" t="s">
        <v>193</v>
      </c>
      <c r="I199" s="6">
        <v>1351.85</v>
      </c>
      <c r="J199" s="6">
        <v>1476.18</v>
      </c>
      <c r="K199" s="6">
        <v>1439.53</v>
      </c>
      <c r="L199" s="6">
        <v>1419.66</v>
      </c>
      <c r="M199" s="6">
        <v>1307.29</v>
      </c>
      <c r="N199" s="6">
        <v>1217.8800000000001</v>
      </c>
      <c r="O199" s="6">
        <v>1093.27</v>
      </c>
      <c r="P199" s="6">
        <v>712.99</v>
      </c>
      <c r="Q199" s="6">
        <v>376.43</v>
      </c>
    </row>
    <row r="200" spans="3:17" ht="15.5" x14ac:dyDescent="0.35">
      <c r="C200" t="s">
        <v>194</v>
      </c>
      <c r="I200" s="5">
        <v>250000000000</v>
      </c>
      <c r="J200" s="5">
        <v>324000000000</v>
      </c>
      <c r="K200" s="5">
        <v>287000000000</v>
      </c>
      <c r="L200" s="5">
        <v>206000000000</v>
      </c>
      <c r="M200" s="5">
        <v>149000000000</v>
      </c>
      <c r="N200" s="5">
        <v>32000000000</v>
      </c>
      <c r="P200" s="5">
        <v>12000000000</v>
      </c>
      <c r="Q200" s="5">
        <v>42000000000</v>
      </c>
    </row>
    <row r="201" spans="3:17" ht="15.5" x14ac:dyDescent="0.35">
      <c r="C201" t="s">
        <v>195</v>
      </c>
      <c r="I201" s="5">
        <v>328000000000</v>
      </c>
      <c r="J201" s="5">
        <v>158000000000</v>
      </c>
      <c r="K201" s="5">
        <v>115000000000</v>
      </c>
      <c r="L201" s="5">
        <v>66000000000</v>
      </c>
      <c r="M201" s="5">
        <v>51000000000</v>
      </c>
      <c r="N201" s="5">
        <v>44000000000</v>
      </c>
      <c r="O201" s="5">
        <v>75000000000</v>
      </c>
      <c r="P201" s="5">
        <v>29000000000</v>
      </c>
      <c r="Q201" s="5">
        <v>115000000000</v>
      </c>
    </row>
    <row r="202" spans="3:17" ht="15.5" x14ac:dyDescent="0.35">
      <c r="C202" t="s">
        <v>25</v>
      </c>
      <c r="I202" s="5">
        <v>578000000000</v>
      </c>
      <c r="J202" s="5">
        <v>482000000000</v>
      </c>
      <c r="K202" s="5">
        <v>402000000000</v>
      </c>
      <c r="L202" s="5">
        <v>272000000000</v>
      </c>
      <c r="M202" s="5">
        <v>200000000000</v>
      </c>
      <c r="N202" s="5">
        <v>76000000000</v>
      </c>
      <c r="O202" s="5">
        <v>75000000000</v>
      </c>
      <c r="P202" s="5">
        <v>40000000000</v>
      </c>
      <c r="Q202" s="5">
        <v>158000000000</v>
      </c>
    </row>
    <row r="203" spans="3:17" ht="15.5" x14ac:dyDescent="0.35">
      <c r="C203" t="s">
        <v>22</v>
      </c>
      <c r="I203" s="5">
        <v>487000000000</v>
      </c>
      <c r="J203" s="5">
        <v>391000000000</v>
      </c>
      <c r="K203" s="5">
        <v>315000000000</v>
      </c>
      <c r="L203" s="5">
        <v>198000000000</v>
      </c>
      <c r="M203" s="5">
        <v>148000000000</v>
      </c>
      <c r="N203" s="5">
        <v>61000000000</v>
      </c>
      <c r="O203" s="5">
        <v>61000000000</v>
      </c>
      <c r="P203" s="5">
        <v>33000000000</v>
      </c>
      <c r="Q203" s="5">
        <v>130000000000</v>
      </c>
    </row>
    <row r="204" spans="3:17" ht="15.5" x14ac:dyDescent="0.35">
      <c r="C204" t="s">
        <v>196</v>
      </c>
      <c r="I204" s="5">
        <v>-221000000000</v>
      </c>
      <c r="J204" s="5">
        <v>-294000000000</v>
      </c>
      <c r="K204" s="5">
        <v>-278000000000</v>
      </c>
      <c r="L204" s="5">
        <v>-210000000000</v>
      </c>
      <c r="M204" s="5">
        <v>-174000000000</v>
      </c>
      <c r="N204" s="5">
        <v>-75000000000</v>
      </c>
      <c r="O204" s="5">
        <v>-21000000000</v>
      </c>
      <c r="P204" s="5">
        <v>-18000000000</v>
      </c>
      <c r="Q204" s="5">
        <v>-107000000000</v>
      </c>
    </row>
    <row r="205" spans="3:17" ht="15.5" x14ac:dyDescent="0.35">
      <c r="C205" t="s">
        <v>197</v>
      </c>
      <c r="I205" s="5">
        <v>165000000000</v>
      </c>
      <c r="J205" s="5">
        <v>142000000000</v>
      </c>
      <c r="K205" s="5">
        <v>150000000000</v>
      </c>
      <c r="L205" s="5">
        <v>137000000000</v>
      </c>
      <c r="M205" s="5">
        <v>139000000000</v>
      </c>
      <c r="N205" s="5">
        <v>112000000000</v>
      </c>
      <c r="O205" s="5">
        <v>98000000000</v>
      </c>
      <c r="P205" s="5">
        <v>-22000000000</v>
      </c>
      <c r="Q205" s="5">
        <v>35000000000</v>
      </c>
    </row>
    <row r="206" spans="3:17" ht="15.5" x14ac:dyDescent="0.35">
      <c r="C206" t="s">
        <v>198</v>
      </c>
      <c r="I206" s="5">
        <v>-102000000000</v>
      </c>
      <c r="J206" s="5">
        <v>-77000000000</v>
      </c>
      <c r="K206" s="5">
        <v>-90000000000</v>
      </c>
      <c r="L206" s="5">
        <v>-106000000000</v>
      </c>
      <c r="M206" s="5">
        <v>-165000000000</v>
      </c>
      <c r="N206" s="5">
        <v>-69000000000</v>
      </c>
      <c r="O206" s="5">
        <v>-107000000000</v>
      </c>
      <c r="P206" s="5">
        <v>-53000000000</v>
      </c>
      <c r="Q206" s="5">
        <v>-89000000000</v>
      </c>
    </row>
    <row r="207" spans="3:17" ht="15.5" x14ac:dyDescent="0.35">
      <c r="C207" t="s">
        <v>14</v>
      </c>
      <c r="I207" s="5">
        <v>63000000000</v>
      </c>
      <c r="J207" s="5">
        <v>65000000000</v>
      </c>
      <c r="K207" s="5">
        <v>59000000000</v>
      </c>
      <c r="L207" s="5">
        <v>31000000000</v>
      </c>
      <c r="M207" s="5">
        <v>-26000000000</v>
      </c>
      <c r="N207" s="5">
        <v>43000000000</v>
      </c>
      <c r="O207" s="5">
        <v>-9000000000</v>
      </c>
      <c r="P207" s="5">
        <v>-75000000000</v>
      </c>
      <c r="Q207" s="5">
        <v>-54000000000</v>
      </c>
    </row>
    <row r="208" spans="3:17" ht="15.5" x14ac:dyDescent="0.35">
      <c r="C208" t="s">
        <v>16</v>
      </c>
      <c r="I208" s="6">
        <v>115.24</v>
      </c>
      <c r="J208" s="6">
        <v>118.35</v>
      </c>
      <c r="K208" s="6">
        <v>107.87</v>
      </c>
      <c r="L208" s="6">
        <v>56.19</v>
      </c>
      <c r="M208" s="6">
        <v>-47.79</v>
      </c>
      <c r="N208" s="6">
        <v>77.33</v>
      </c>
      <c r="O208" s="6">
        <v>-16.13</v>
      </c>
      <c r="P208" s="6">
        <v>-136.72</v>
      </c>
      <c r="Q208" s="6">
        <v>-136.96</v>
      </c>
    </row>
    <row r="210" spans="2:17" ht="15.5" x14ac:dyDescent="0.35">
      <c r="B210" t="s">
        <v>199</v>
      </c>
      <c r="C210" t="s">
        <v>200</v>
      </c>
      <c r="D210" s="5">
        <v>17000000000</v>
      </c>
      <c r="E210" s="5">
        <v>20000000000</v>
      </c>
      <c r="F210" s="5">
        <v>18000000000</v>
      </c>
      <c r="G210" s="5">
        <v>19000000000</v>
      </c>
      <c r="H210" s="5">
        <v>67000000000</v>
      </c>
      <c r="I210" s="5">
        <v>78000000000</v>
      </c>
      <c r="J210" s="5">
        <v>85000000000</v>
      </c>
      <c r="K210" s="5">
        <v>100000000000</v>
      </c>
      <c r="L210" s="5">
        <v>91000000000</v>
      </c>
      <c r="M210" s="5">
        <v>90000000000</v>
      </c>
      <c r="N210" s="5">
        <v>78000000000</v>
      </c>
      <c r="O210" s="5">
        <v>64000000000</v>
      </c>
      <c r="P210" s="5">
        <v>49000000000</v>
      </c>
      <c r="Q210" s="5">
        <v>37000000000</v>
      </c>
    </row>
    <row r="211" spans="2:17" ht="15.5" x14ac:dyDescent="0.35">
      <c r="C211" t="s">
        <v>326</v>
      </c>
      <c r="H211" s="5">
        <v>74000000000</v>
      </c>
      <c r="I211" s="5">
        <v>78000000000</v>
      </c>
      <c r="J211" s="5">
        <v>85000000000</v>
      </c>
      <c r="K211" s="5">
        <v>100000000000</v>
      </c>
      <c r="L211" s="5">
        <v>91000000000</v>
      </c>
      <c r="M211" s="5">
        <v>90000000000</v>
      </c>
      <c r="N211" s="5">
        <v>78000000000</v>
      </c>
      <c r="O211" s="5">
        <v>64000000000</v>
      </c>
      <c r="P211" s="5">
        <v>49000000000</v>
      </c>
    </row>
    <row r="212" spans="2:17" ht="15.5" x14ac:dyDescent="0.35">
      <c r="C212" t="s">
        <v>387</v>
      </c>
      <c r="H212" s="5">
        <v>178</v>
      </c>
      <c r="I212" s="5">
        <v>178</v>
      </c>
      <c r="J212" s="5">
        <v>180</v>
      </c>
      <c r="K212" s="5">
        <v>165</v>
      </c>
      <c r="L212" s="5">
        <v>128</v>
      </c>
      <c r="M212" s="5">
        <v>100</v>
      </c>
      <c r="N212" s="5">
        <v>50</v>
      </c>
      <c r="O212" s="5">
        <v>20</v>
      </c>
      <c r="P212" s="6">
        <v>13.5</v>
      </c>
    </row>
    <row r="213" spans="2:17" ht="15.5" x14ac:dyDescent="0.35">
      <c r="C213" t="s">
        <v>63</v>
      </c>
      <c r="H213" s="6">
        <v>1.4552</v>
      </c>
      <c r="I213" s="6">
        <v>1.2531999999999999</v>
      </c>
      <c r="J213" s="6">
        <v>1.1671</v>
      </c>
      <c r="K213" s="6">
        <v>0.90540000000000009</v>
      </c>
      <c r="L213" s="6">
        <v>0.77590000000000003</v>
      </c>
      <c r="M213" s="6">
        <v>0.61209999999999998</v>
      </c>
      <c r="N213" s="6">
        <v>0.35369999999999996</v>
      </c>
      <c r="O213" s="6">
        <v>0.17319999999999999</v>
      </c>
      <c r="P213" s="6">
        <v>0.1502</v>
      </c>
    </row>
    <row r="214" spans="2:17" ht="15.5" x14ac:dyDescent="0.35">
      <c r="C214" t="s">
        <v>388</v>
      </c>
      <c r="H214" s="6">
        <v>0.11019999999999999</v>
      </c>
      <c r="I214" s="6">
        <v>8.7300000000000003E-2</v>
      </c>
      <c r="J214" s="6">
        <v>8.8200000000000001E-2</v>
      </c>
      <c r="K214" s="6">
        <v>8.09E-2</v>
      </c>
      <c r="L214" s="6">
        <v>6.6500000000000004E-2</v>
      </c>
      <c r="M214" s="6">
        <v>4.24E-2</v>
      </c>
      <c r="N214" s="6">
        <v>2.2700000000000001E-2</v>
      </c>
      <c r="O214" s="6">
        <v>1.2E-2</v>
      </c>
      <c r="P214" s="6">
        <v>1.03E-2</v>
      </c>
    </row>
    <row r="215" spans="2:17" ht="15.5" x14ac:dyDescent="0.35">
      <c r="C215" t="s">
        <v>43</v>
      </c>
      <c r="D215" s="6">
        <v>30.58</v>
      </c>
      <c r="E215" s="6">
        <v>36.369999999999997</v>
      </c>
      <c r="F215" s="6">
        <v>32.619999999999997</v>
      </c>
      <c r="G215" s="6">
        <v>34.46</v>
      </c>
      <c r="H215" s="6">
        <v>122.32</v>
      </c>
      <c r="I215" s="6">
        <v>142.03</v>
      </c>
      <c r="J215" s="6">
        <v>154.22999999999999</v>
      </c>
      <c r="K215" s="6">
        <v>182.23</v>
      </c>
      <c r="L215" s="6">
        <v>164.96</v>
      </c>
      <c r="M215" s="6">
        <v>163.37</v>
      </c>
      <c r="N215" s="6">
        <v>141.37</v>
      </c>
      <c r="O215" s="6">
        <v>115.47</v>
      </c>
      <c r="P215" s="6">
        <v>89.86</v>
      </c>
      <c r="Q215" s="6">
        <v>66.709999999999994</v>
      </c>
    </row>
    <row r="216" spans="2:17" ht="15.5" x14ac:dyDescent="0.35">
      <c r="C216" t="s">
        <v>327</v>
      </c>
      <c r="H216" s="6">
        <v>134.03</v>
      </c>
      <c r="I216" s="6">
        <v>142.03</v>
      </c>
      <c r="J216" s="6">
        <v>154.22999999999999</v>
      </c>
      <c r="K216" s="6">
        <v>182.23</v>
      </c>
      <c r="L216" s="6">
        <v>164.96</v>
      </c>
      <c r="M216" s="6">
        <v>163.37</v>
      </c>
      <c r="N216" s="6">
        <v>141.37</v>
      </c>
      <c r="O216" s="6">
        <v>115.47</v>
      </c>
      <c r="P216" s="6">
        <v>89.86</v>
      </c>
    </row>
    <row r="217" spans="2:17" ht="15.5" x14ac:dyDescent="0.35">
      <c r="C217" t="s">
        <v>65</v>
      </c>
      <c r="H217" s="5">
        <v>178</v>
      </c>
      <c r="I217" s="5">
        <v>178</v>
      </c>
      <c r="J217" s="5">
        <v>180</v>
      </c>
      <c r="K217" s="5">
        <v>165</v>
      </c>
      <c r="L217" s="5">
        <v>128</v>
      </c>
      <c r="M217" s="5">
        <v>100</v>
      </c>
      <c r="N217" s="5">
        <v>50</v>
      </c>
      <c r="O217" s="5">
        <v>20</v>
      </c>
      <c r="P217" s="6">
        <v>13.5</v>
      </c>
    </row>
    <row r="218" spans="2:17" ht="15.5" x14ac:dyDescent="0.35">
      <c r="C218" t="s">
        <v>389</v>
      </c>
      <c r="H218" s="6">
        <v>1.4552</v>
      </c>
      <c r="I218" s="6">
        <v>1.2531999999999999</v>
      </c>
      <c r="J218" s="6">
        <v>1.1671</v>
      </c>
      <c r="K218" s="6">
        <v>0.90540000000000009</v>
      </c>
      <c r="L218" s="6">
        <v>0.77590000000000003</v>
      </c>
      <c r="M218" s="6">
        <v>0.61209999999999998</v>
      </c>
      <c r="N218" s="6">
        <v>0.35369999999999996</v>
      </c>
      <c r="O218" s="6">
        <v>0.17319999999999999</v>
      </c>
      <c r="P218" s="6">
        <v>0.1502</v>
      </c>
    </row>
    <row r="219" spans="2:17" ht="15.5" x14ac:dyDescent="0.35">
      <c r="C219" t="s">
        <v>390</v>
      </c>
      <c r="H219" s="6">
        <v>0.11019999999999999</v>
      </c>
      <c r="I219" s="6">
        <v>8.7300000000000003E-2</v>
      </c>
      <c r="J219" s="6">
        <v>8.8200000000000001E-2</v>
      </c>
      <c r="K219" s="6">
        <v>8.09E-2</v>
      </c>
      <c r="L219" s="6">
        <v>6.6500000000000004E-2</v>
      </c>
      <c r="M219" s="6">
        <v>4.24E-2</v>
      </c>
      <c r="N219" s="6">
        <v>2.2700000000000001E-2</v>
      </c>
      <c r="O219" s="6">
        <v>1.2E-2</v>
      </c>
      <c r="P219" s="6">
        <v>1.03E-2</v>
      </c>
    </row>
    <row r="220" spans="2:17" ht="15.5" x14ac:dyDescent="0.35">
      <c r="C220" t="s">
        <v>201</v>
      </c>
      <c r="D220" s="5">
        <v>51000000000</v>
      </c>
      <c r="E220" s="5">
        <v>52000000000</v>
      </c>
      <c r="F220" s="5">
        <v>52000000000</v>
      </c>
      <c r="G220" s="5">
        <v>54000000000</v>
      </c>
      <c r="H220" s="5">
        <v>205000000000</v>
      </c>
      <c r="I220" s="5">
        <v>211000000000</v>
      </c>
      <c r="J220" s="5">
        <v>212000000000</v>
      </c>
      <c r="K220" s="5">
        <v>204000000000</v>
      </c>
      <c r="L220" s="5">
        <v>186000000000</v>
      </c>
      <c r="M220" s="5">
        <v>165000000000</v>
      </c>
      <c r="N220" s="5">
        <v>143000000000</v>
      </c>
      <c r="O220" s="5">
        <v>116000000000</v>
      </c>
      <c r="P220" s="5">
        <v>109000000000</v>
      </c>
      <c r="Q220" s="5">
        <v>93000000000</v>
      </c>
    </row>
    <row r="221" spans="2:17" ht="15.5" x14ac:dyDescent="0.35">
      <c r="C221" t="s">
        <v>328</v>
      </c>
      <c r="H221" s="5">
        <v>209000000000</v>
      </c>
      <c r="I221" s="5">
        <v>211000000000</v>
      </c>
      <c r="J221" s="5">
        <v>212000000000</v>
      </c>
      <c r="K221" s="5">
        <v>204000000000</v>
      </c>
      <c r="L221" s="5">
        <v>186000000000</v>
      </c>
      <c r="M221" s="5">
        <v>165000000000</v>
      </c>
      <c r="N221" s="5">
        <v>143000000000</v>
      </c>
      <c r="O221" s="5">
        <v>116000000000</v>
      </c>
      <c r="P221" s="5">
        <v>109000000000</v>
      </c>
    </row>
    <row r="222" spans="2:17" ht="15.5" x14ac:dyDescent="0.35">
      <c r="C222" t="s">
        <v>391</v>
      </c>
      <c r="H222" s="5">
        <v>178</v>
      </c>
      <c r="I222" s="5">
        <v>178</v>
      </c>
      <c r="J222" s="5">
        <v>180</v>
      </c>
      <c r="K222" s="5">
        <v>165</v>
      </c>
      <c r="L222" s="5">
        <v>128</v>
      </c>
      <c r="M222" s="5">
        <v>100</v>
      </c>
      <c r="N222" s="5">
        <v>50</v>
      </c>
      <c r="O222" s="5">
        <v>20</v>
      </c>
      <c r="P222" s="6">
        <v>13.5</v>
      </c>
    </row>
    <row r="223" spans="2:17" ht="15.5" x14ac:dyDescent="0.35">
      <c r="C223" t="s">
        <v>392</v>
      </c>
      <c r="H223" s="6">
        <v>1.4552</v>
      </c>
      <c r="I223" s="6">
        <v>1.2531999999999999</v>
      </c>
      <c r="J223" s="6">
        <v>1.1671</v>
      </c>
      <c r="K223" s="6">
        <v>0.90540000000000009</v>
      </c>
      <c r="L223" s="6">
        <v>0.77590000000000003</v>
      </c>
      <c r="M223" s="6">
        <v>0.61209999999999998</v>
      </c>
      <c r="N223" s="6">
        <v>0.35369999999999996</v>
      </c>
      <c r="O223" s="6">
        <v>0.17319999999999999</v>
      </c>
      <c r="P223" s="6">
        <v>0.1502</v>
      </c>
    </row>
    <row r="224" spans="2:17" ht="15.5" x14ac:dyDescent="0.35">
      <c r="C224" t="s">
        <v>393</v>
      </c>
      <c r="H224" s="6">
        <v>0.11019999999999999</v>
      </c>
      <c r="I224" s="6">
        <v>8.7300000000000003E-2</v>
      </c>
      <c r="J224" s="6">
        <v>8.8200000000000001E-2</v>
      </c>
      <c r="K224" s="6">
        <v>8.09E-2</v>
      </c>
      <c r="L224" s="6">
        <v>6.6500000000000004E-2</v>
      </c>
      <c r="M224" s="6">
        <v>4.24E-2</v>
      </c>
      <c r="N224" s="6">
        <v>2.2700000000000001E-2</v>
      </c>
      <c r="O224" s="6">
        <v>1.2E-2</v>
      </c>
      <c r="P224" s="6">
        <v>1.03E-2</v>
      </c>
    </row>
    <row r="225" spans="3:9" ht="15.5" x14ac:dyDescent="0.35">
      <c r="C225" t="s">
        <v>202</v>
      </c>
      <c r="I225" s="6">
        <v>13.2</v>
      </c>
    </row>
    <row r="226" spans="3:9" ht="15.5" x14ac:dyDescent="0.35">
      <c r="C226" t="s">
        <v>203</v>
      </c>
      <c r="I226" s="6">
        <v>12.05</v>
      </c>
    </row>
    <row r="227" spans="3:9" ht="15.5" x14ac:dyDescent="0.35">
      <c r="C227" t="s">
        <v>204</v>
      </c>
      <c r="I227" s="6">
        <v>7.49</v>
      </c>
    </row>
    <row r="228" spans="3:9" ht="15.5" x14ac:dyDescent="0.35">
      <c r="C228" t="s">
        <v>205</v>
      </c>
      <c r="I228" s="6">
        <v>8.3000000000000004E-2</v>
      </c>
    </row>
    <row r="229" spans="3:9" ht="15.5" x14ac:dyDescent="0.35">
      <c r="C229" t="s">
        <v>206</v>
      </c>
      <c r="I229" s="6">
        <v>4.25</v>
      </c>
    </row>
    <row r="230" spans="3:9" ht="15.5" x14ac:dyDescent="0.35">
      <c r="C230" t="s">
        <v>207</v>
      </c>
      <c r="I230" s="6">
        <v>1.1399999999999999</v>
      </c>
    </row>
    <row r="231" spans="3:9" ht="15.5" x14ac:dyDescent="0.35">
      <c r="C231" t="s">
        <v>329</v>
      </c>
      <c r="I231" s="6">
        <v>5.84</v>
      </c>
    </row>
    <row r="232" spans="3:9" ht="15.5" x14ac:dyDescent="0.35">
      <c r="C232" t="s">
        <v>208</v>
      </c>
      <c r="I232" s="6">
        <v>50.72</v>
      </c>
    </row>
    <row r="233" spans="3:9" ht="15.5" x14ac:dyDescent="0.35">
      <c r="C233" t="s">
        <v>209</v>
      </c>
      <c r="I233" s="6">
        <v>10.82</v>
      </c>
    </row>
    <row r="234" spans="3:9" ht="15.5" x14ac:dyDescent="0.35">
      <c r="C234" t="s">
        <v>210</v>
      </c>
      <c r="I234" s="6">
        <v>8.2200000000000006</v>
      </c>
    </row>
    <row r="235" spans="3:9" ht="15.5" x14ac:dyDescent="0.35">
      <c r="C235" t="s">
        <v>211</v>
      </c>
      <c r="I235" s="6">
        <v>-1.52</v>
      </c>
    </row>
    <row r="236" spans="3:9" ht="15.5" x14ac:dyDescent="0.35">
      <c r="C236" t="s">
        <v>212</v>
      </c>
      <c r="I236" s="6">
        <v>-2.4700000000000002</v>
      </c>
    </row>
    <row r="237" spans="3:9" ht="15.5" x14ac:dyDescent="0.35">
      <c r="C237" t="s">
        <v>213</v>
      </c>
      <c r="I237" s="6">
        <v>134.03</v>
      </c>
    </row>
    <row r="238" spans="3:9" ht="15.5" x14ac:dyDescent="0.35">
      <c r="C238" t="s">
        <v>214</v>
      </c>
      <c r="I238" s="6">
        <v>122.32</v>
      </c>
    </row>
    <row r="239" spans="3:9" ht="15.5" x14ac:dyDescent="0.35">
      <c r="C239" t="s">
        <v>215</v>
      </c>
      <c r="I239" s="6">
        <v>380.41</v>
      </c>
    </row>
    <row r="240" spans="3:9" ht="15.5" x14ac:dyDescent="0.35">
      <c r="C240" t="s">
        <v>216</v>
      </c>
      <c r="D240" s="6">
        <v>15.19</v>
      </c>
    </row>
    <row r="241" spans="3:9" ht="15.5" x14ac:dyDescent="0.35">
      <c r="C241" t="s">
        <v>217</v>
      </c>
      <c r="I241" s="6">
        <v>1418.98</v>
      </c>
    </row>
    <row r="242" spans="3:9" ht="15.5" x14ac:dyDescent="0.35">
      <c r="C242" t="s">
        <v>218</v>
      </c>
      <c r="I242" s="6">
        <v>31.84</v>
      </c>
    </row>
    <row r="243" spans="3:9" ht="15.5" x14ac:dyDescent="0.35">
      <c r="C243" t="s">
        <v>219</v>
      </c>
      <c r="D243" s="6">
        <v>0.17</v>
      </c>
    </row>
    <row r="244" spans="3:9" ht="15.5" x14ac:dyDescent="0.35">
      <c r="C244" t="s">
        <v>220</v>
      </c>
      <c r="D244" s="6">
        <v>0.17</v>
      </c>
    </row>
    <row r="245" spans="3:9" ht="15.5" x14ac:dyDescent="0.35">
      <c r="C245" t="s">
        <v>394</v>
      </c>
      <c r="D245" s="6">
        <v>0.68</v>
      </c>
    </row>
    <row r="246" spans="3:9" ht="15.5" x14ac:dyDescent="0.35">
      <c r="C246" t="s">
        <v>437</v>
      </c>
      <c r="D246" s="6">
        <v>0.44</v>
      </c>
    </row>
    <row r="247" spans="3:9" ht="15.5" x14ac:dyDescent="0.35">
      <c r="C247" t="s">
        <v>221</v>
      </c>
      <c r="D247" s="6">
        <v>0.8</v>
      </c>
    </row>
    <row r="248" spans="3:9" ht="15.5" x14ac:dyDescent="0.35">
      <c r="C248" t="s">
        <v>395</v>
      </c>
      <c r="D248" s="6">
        <v>0.37</v>
      </c>
    </row>
    <row r="249" spans="3:9" ht="15.5" x14ac:dyDescent="0.35">
      <c r="C249" t="s">
        <v>222</v>
      </c>
      <c r="D249" s="6">
        <v>1.82</v>
      </c>
    </row>
    <row r="250" spans="3:9" ht="15.5" x14ac:dyDescent="0.35">
      <c r="C250" t="s">
        <v>223</v>
      </c>
      <c r="I250" s="6">
        <v>4.04</v>
      </c>
    </row>
    <row r="251" spans="3:9" ht="15.5" x14ac:dyDescent="0.35">
      <c r="C251" t="s">
        <v>12</v>
      </c>
      <c r="D251" s="5">
        <v>-29000000000</v>
      </c>
    </row>
    <row r="252" spans="3:9" ht="15.5" x14ac:dyDescent="0.35">
      <c r="C252" t="s">
        <v>224</v>
      </c>
      <c r="I252" s="6">
        <v>1.87</v>
      </c>
    </row>
    <row r="253" spans="3:9" ht="15.5" x14ac:dyDescent="0.35">
      <c r="C253" t="s">
        <v>225</v>
      </c>
      <c r="I253" s="6">
        <v>5.1799999999999999E-2</v>
      </c>
    </row>
    <row r="254" spans="3:9" ht="15.5" x14ac:dyDescent="0.35">
      <c r="C254" t="s">
        <v>226</v>
      </c>
      <c r="I254" s="6">
        <v>9.4499999999999987E-2</v>
      </c>
    </row>
    <row r="255" spans="3:9" ht="15.5" x14ac:dyDescent="0.35">
      <c r="C255" t="s">
        <v>227</v>
      </c>
      <c r="I255" s="6">
        <v>0.1166</v>
      </c>
    </row>
    <row r="256" spans="3:9" ht="15.5" x14ac:dyDescent="0.35">
      <c r="C256" t="s">
        <v>228</v>
      </c>
      <c r="I256" s="6">
        <v>7.6100000000000001E-2</v>
      </c>
    </row>
    <row r="257" spans="3:9" ht="15.5" x14ac:dyDescent="0.35">
      <c r="C257" t="s">
        <v>330</v>
      </c>
      <c r="D257" s="6">
        <v>14.3</v>
      </c>
    </row>
    <row r="258" spans="3:9" ht="15.5" x14ac:dyDescent="0.35">
      <c r="C258" t="s">
        <v>230</v>
      </c>
      <c r="D258" s="6">
        <v>151.72</v>
      </c>
    </row>
    <row r="259" spans="3:9" ht="15.5" x14ac:dyDescent="0.35">
      <c r="C259" t="s">
        <v>231</v>
      </c>
      <c r="D259" s="6">
        <v>-137.41999999999999</v>
      </c>
    </row>
    <row r="260" spans="3:9" ht="15.5" x14ac:dyDescent="0.35">
      <c r="C260" t="s">
        <v>331</v>
      </c>
      <c r="D260" s="6">
        <v>6.37</v>
      </c>
    </row>
    <row r="261" spans="3:9" ht="15.5" x14ac:dyDescent="0.35">
      <c r="C261" t="s">
        <v>232</v>
      </c>
      <c r="I261" s="6">
        <v>0.14000000000000001</v>
      </c>
    </row>
    <row r="262" spans="3:9" ht="15.5" x14ac:dyDescent="0.35">
      <c r="C262" t="s">
        <v>39</v>
      </c>
      <c r="I262" s="5">
        <v>888000000000</v>
      </c>
    </row>
    <row r="263" spans="3:9" ht="15.5" x14ac:dyDescent="0.35">
      <c r="C263" t="s">
        <v>234</v>
      </c>
      <c r="I263" s="5">
        <v>1426000000000</v>
      </c>
    </row>
    <row r="264" spans="3:9" ht="15.5" x14ac:dyDescent="0.35">
      <c r="C264" t="s">
        <v>235</v>
      </c>
      <c r="I264" s="5">
        <v>550000000</v>
      </c>
    </row>
    <row r="265" spans="3:9" ht="15.5" x14ac:dyDescent="0.35">
      <c r="C265" t="s">
        <v>236</v>
      </c>
      <c r="I265" s="6">
        <v>0.13269999999999998</v>
      </c>
    </row>
    <row r="266" spans="3:9" ht="15.5" x14ac:dyDescent="0.35">
      <c r="C266" t="s">
        <v>237</v>
      </c>
      <c r="D266" s="6">
        <v>0.69420000000000004</v>
      </c>
    </row>
    <row r="267" spans="3:9" ht="15.5" x14ac:dyDescent="0.35">
      <c r="C267" t="s">
        <v>238</v>
      </c>
      <c r="D267" s="6">
        <v>0.59819999999999995</v>
      </c>
    </row>
    <row r="268" spans="3:9" ht="15.5" x14ac:dyDescent="0.35">
      <c r="C268" t="s">
        <v>239</v>
      </c>
      <c r="D268" s="6">
        <v>0.32840000000000003</v>
      </c>
    </row>
    <row r="269" spans="3:9" ht="15.5" x14ac:dyDescent="0.35">
      <c r="C269" t="s">
        <v>240</v>
      </c>
      <c r="D269" s="6">
        <v>-3.9E-2</v>
      </c>
    </row>
    <row r="270" spans="3:9" ht="15.5" x14ac:dyDescent="0.35">
      <c r="C270" t="s">
        <v>241</v>
      </c>
      <c r="D270" s="6">
        <v>-0.10589999999999999</v>
      </c>
    </row>
    <row r="271" spans="3:9" ht="15.5" x14ac:dyDescent="0.35">
      <c r="C271" t="s">
        <v>242</v>
      </c>
      <c r="D271" s="6">
        <v>-0.20739999999999997</v>
      </c>
    </row>
    <row r="272" spans="3:9" ht="15.5" x14ac:dyDescent="0.35">
      <c r="C272" t="s">
        <v>396</v>
      </c>
      <c r="I272" s="5">
        <v>178</v>
      </c>
    </row>
    <row r="273" spans="3:9" ht="15.5" x14ac:dyDescent="0.35">
      <c r="C273" t="s">
        <v>438</v>
      </c>
      <c r="I273" s="5">
        <v>178</v>
      </c>
    </row>
    <row r="274" spans="3:9" ht="15.5" x14ac:dyDescent="0.35">
      <c r="C274" t="s">
        <v>439</v>
      </c>
      <c r="I274" s="6">
        <v>1.4552</v>
      </c>
    </row>
    <row r="275" spans="3:9" ht="15.5" x14ac:dyDescent="0.35">
      <c r="C275" t="s">
        <v>440</v>
      </c>
      <c r="I275" s="6">
        <v>0.11019999999999999</v>
      </c>
    </row>
    <row r="276" spans="3:9" ht="15.5" x14ac:dyDescent="0.35">
      <c r="C276" t="s">
        <v>397</v>
      </c>
      <c r="I276" t="s">
        <v>1088</v>
      </c>
    </row>
    <row r="277" spans="3:9" ht="15.5" x14ac:dyDescent="0.35">
      <c r="C277" t="s">
        <v>243</v>
      </c>
      <c r="I277" s="5">
        <v>5</v>
      </c>
    </row>
    <row r="278" spans="3:9" ht="15.5" x14ac:dyDescent="0.35">
      <c r="C278" t="s">
        <v>244</v>
      </c>
      <c r="I278" s="6">
        <v>0.56999999999999995</v>
      </c>
    </row>
    <row r="279" spans="3:9" ht="15.5" x14ac:dyDescent="0.35">
      <c r="C279" t="s">
        <v>245</v>
      </c>
      <c r="I279" s="6">
        <v>0.5</v>
      </c>
    </row>
    <row r="280" spans="3:9" ht="15.5" x14ac:dyDescent="0.35">
      <c r="C280" t="s">
        <v>246</v>
      </c>
      <c r="I280" s="6">
        <v>0.55000000000000004</v>
      </c>
    </row>
    <row r="281" spans="3:9" ht="15.5" x14ac:dyDescent="0.35">
      <c r="C281" t="s">
        <v>247</v>
      </c>
      <c r="I281" s="6">
        <v>0.77</v>
      </c>
    </row>
    <row r="282" spans="3:9" ht="15.5" x14ac:dyDescent="0.35">
      <c r="C282" t="s">
        <v>248</v>
      </c>
      <c r="I282" s="6">
        <v>0.24</v>
      </c>
    </row>
    <row r="283" spans="3:9" ht="15.5" x14ac:dyDescent="0.35">
      <c r="C283" t="s">
        <v>249</v>
      </c>
      <c r="I283" s="6">
        <v>0.5</v>
      </c>
    </row>
    <row r="284" spans="3:9" ht="15.5" x14ac:dyDescent="0.35">
      <c r="C284" t="s">
        <v>250</v>
      </c>
      <c r="I284" s="6">
        <v>0.71</v>
      </c>
    </row>
    <row r="285" spans="3:9" ht="15.5" x14ac:dyDescent="0.35">
      <c r="C285" t="s">
        <v>251</v>
      </c>
      <c r="I285" s="5">
        <v>209000000000</v>
      </c>
    </row>
    <row r="286" spans="3:9" ht="15.5" x14ac:dyDescent="0.35">
      <c r="C286" t="s">
        <v>252</v>
      </c>
      <c r="I286" s="5">
        <v>150000000000</v>
      </c>
    </row>
    <row r="287" spans="3:9" ht="15.5" x14ac:dyDescent="0.35">
      <c r="C287" t="s">
        <v>253</v>
      </c>
      <c r="I287" s="5">
        <v>174000000000</v>
      </c>
    </row>
    <row r="288" spans="3:9" ht="15.5" x14ac:dyDescent="0.35">
      <c r="C288" t="s">
        <v>254</v>
      </c>
      <c r="I288" s="5">
        <v>74000000000</v>
      </c>
    </row>
    <row r="289" spans="3:9" ht="15.5" x14ac:dyDescent="0.35">
      <c r="C289" t="s">
        <v>255</v>
      </c>
      <c r="D289" s="5">
        <v>8000000000</v>
      </c>
    </row>
    <row r="290" spans="3:9" ht="15.5" x14ac:dyDescent="0.35">
      <c r="C290" t="s">
        <v>256</v>
      </c>
      <c r="D290" s="5">
        <v>1424000000000</v>
      </c>
    </row>
    <row r="291" spans="3:9" ht="15.5" x14ac:dyDescent="0.35">
      <c r="C291" t="s">
        <v>257</v>
      </c>
      <c r="D291" s="5">
        <v>627000000000</v>
      </c>
    </row>
    <row r="292" spans="3:9" ht="15.5" x14ac:dyDescent="0.35">
      <c r="C292" t="s">
        <v>184</v>
      </c>
      <c r="D292" s="5">
        <v>-228000000000</v>
      </c>
    </row>
    <row r="293" spans="3:9" ht="15.5" x14ac:dyDescent="0.35">
      <c r="C293" t="s">
        <v>258</v>
      </c>
      <c r="I293" s="5">
        <v>780000000000</v>
      </c>
    </row>
    <row r="294" spans="3:9" ht="15.5" x14ac:dyDescent="0.35">
      <c r="C294" t="s">
        <v>182</v>
      </c>
      <c r="D294" s="5">
        <v>347000000000</v>
      </c>
    </row>
    <row r="295" spans="3:9" ht="15.5" x14ac:dyDescent="0.35">
      <c r="C295" t="s">
        <v>181</v>
      </c>
      <c r="D295" s="5">
        <v>183000000000</v>
      </c>
    </row>
    <row r="296" spans="3:9" ht="15.5" x14ac:dyDescent="0.35">
      <c r="C296" t="s">
        <v>23</v>
      </c>
      <c r="D296" s="5">
        <v>529000000000</v>
      </c>
    </row>
    <row r="297" spans="3:9" ht="15.5" x14ac:dyDescent="0.35">
      <c r="C297" t="s">
        <v>20</v>
      </c>
      <c r="D297" s="5">
        <v>521000000000</v>
      </c>
    </row>
    <row r="298" spans="3:9" ht="15.5" x14ac:dyDescent="0.35">
      <c r="C298" t="s">
        <v>183</v>
      </c>
      <c r="I298" s="5">
        <v>797000000000</v>
      </c>
    </row>
    <row r="299" spans="3:9" ht="15.5" x14ac:dyDescent="0.35">
      <c r="C299" t="s">
        <v>332</v>
      </c>
      <c r="I299" s="5">
        <v>152000000000</v>
      </c>
    </row>
    <row r="300" spans="3:9" ht="15.5" x14ac:dyDescent="0.35">
      <c r="C300" t="s">
        <v>259</v>
      </c>
      <c r="I300" s="5">
        <v>-138000000000</v>
      </c>
    </row>
    <row r="301" spans="3:9" ht="15.5" x14ac:dyDescent="0.35">
      <c r="C301" t="s">
        <v>260</v>
      </c>
      <c r="I301" s="5">
        <v>-10000000000</v>
      </c>
    </row>
    <row r="302" spans="3:9" ht="15.5" x14ac:dyDescent="0.35">
      <c r="C302" t="s">
        <v>261</v>
      </c>
      <c r="I302" s="5">
        <v>-135000000000</v>
      </c>
    </row>
    <row r="303" spans="3:9" ht="15.5" x14ac:dyDescent="0.35">
      <c r="C303" t="s">
        <v>262</v>
      </c>
      <c r="I303" s="5">
        <v>18000000000</v>
      </c>
    </row>
  </sheetData>
  <pageMargins left="0.7" right="0.7" top="0.75" bottom="0.75" header="0.3" footer="0.3"/>
  <ignoredErrors>
    <ignoredError sqref="A1:Q304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1089</v>
      </c>
      <c r="D1" t="s">
        <v>1</v>
      </c>
      <c r="H1" t="s">
        <v>2</v>
      </c>
      <c r="I1" s="1">
        <v>44925</v>
      </c>
      <c r="J1" s="1">
        <v>44560</v>
      </c>
      <c r="K1" s="1">
        <v>44195</v>
      </c>
      <c r="L1" s="1">
        <v>43829</v>
      </c>
      <c r="M1" s="1">
        <v>43462</v>
      </c>
      <c r="N1" s="1">
        <v>43098</v>
      </c>
    </row>
    <row r="2" spans="1:14" ht="15.5" x14ac:dyDescent="0.35">
      <c r="C2" t="s">
        <v>1090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N2" ca="1" si="0">IFERROR(_xlfn.STOCKHISTORY("XIDX:" &amp; $C$1, I1, , 0, 0, 1), "Libur")</f>
        <v>Libur</v>
      </c>
      <c r="J2" s="2" t="str">
        <f t="shared" ca="1" si="0"/>
        <v>Libur</v>
      </c>
      <c r="K2" s="2" vm="218">
        <f t="shared" ca="1" si="0"/>
        <v>144</v>
      </c>
      <c r="L2" s="2" vm="189">
        <f t="shared" ca="1" si="0"/>
        <v>254</v>
      </c>
      <c r="M2" s="2" vm="219">
        <f t="shared" ca="1" si="0"/>
        <v>308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12845173</v>
      </c>
      <c r="H4" s="2">
        <f>IFERROR(SUM(D4:G4)*(4/MAX(1,COUNT(D4:G4))),"")</f>
        <v>51380692</v>
      </c>
      <c r="I4" s="2">
        <f t="shared" ref="I4:N4" si="1">IFERROR(INDEX(I51:I500,MATCH($C$4,$C$51:$C$500,0)),"")</f>
        <v>63482303</v>
      </c>
      <c r="J4" s="2">
        <f t="shared" si="1"/>
        <v>79562572</v>
      </c>
      <c r="K4" s="2">
        <f t="shared" si="1"/>
        <v>198808539</v>
      </c>
      <c r="L4" s="2">
        <f t="shared" si="1"/>
        <v>309155308</v>
      </c>
      <c r="M4" s="2">
        <f t="shared" si="1"/>
        <v>267740050</v>
      </c>
      <c r="N4" s="2">
        <f t="shared" si="1"/>
        <v>159426675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2545151</v>
      </c>
      <c r="H5" s="2">
        <f>IFERROR(SUM(D5:G5)*(4/MAX(1,COUNT(D5:G5))),"")</f>
        <v>10180604</v>
      </c>
      <c r="I5" s="2">
        <f t="shared" ref="I5:N5" si="2">IFERROR(INDEX(I51:I500,MATCH($C$5,$C$51:$C$500,0)),"")</f>
        <v>-49307289</v>
      </c>
      <c r="J5" s="2">
        <f t="shared" si="2"/>
        <v>-78624685</v>
      </c>
      <c r="K5" s="2">
        <f t="shared" si="2"/>
        <v>-3519531</v>
      </c>
      <c r="L5" s="2">
        <f t="shared" si="2"/>
        <v>15316807</v>
      </c>
      <c r="M5" s="2">
        <f t="shared" si="2"/>
        <v>13308137</v>
      </c>
      <c r="N5" s="2">
        <f t="shared" si="2"/>
        <v>5417773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14135947</v>
      </c>
      <c r="H6" s="2">
        <f>IFERROR(INDEX(D6:G6,COUNT(D6:G6)),"")</f>
        <v>14135947</v>
      </c>
      <c r="I6" s="2">
        <f t="shared" ref="I6:N6" si="3">IFERROR(INDEX(I51:I500,MATCH($C$6,$C$51:$C$500,0)),"")</f>
        <v>19373480</v>
      </c>
      <c r="J6" s="2">
        <f t="shared" si="3"/>
        <v>68680769</v>
      </c>
      <c r="K6" s="2">
        <f t="shared" si="3"/>
        <v>148554803</v>
      </c>
      <c r="L6" s="2">
        <f t="shared" si="3"/>
        <v>152342192</v>
      </c>
      <c r="M6" s="2">
        <f t="shared" si="3"/>
        <v>137025385</v>
      </c>
      <c r="N6" s="2">
        <f t="shared" si="3"/>
        <v>94600050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10.49</v>
      </c>
      <c r="H7" s="3">
        <f>IFERROR(INDEX(D7:G7,COUNT(D7:G7)),"")</f>
        <v>10.49</v>
      </c>
      <c r="I7" s="3">
        <f t="shared" ref="I7:N7" si="4">IFERROR(INDEX(I51:I500,MATCH($C$7,$C$51:$C$500,0))/1000000000,"")</f>
        <v>10.49</v>
      </c>
      <c r="J7" s="3">
        <f t="shared" si="4"/>
        <v>10.49</v>
      </c>
      <c r="K7" s="3">
        <f t="shared" si="4"/>
        <v>10.49</v>
      </c>
      <c r="L7" s="3">
        <f t="shared" si="4"/>
        <v>10.49</v>
      </c>
      <c r="M7" s="3">
        <f t="shared" si="4"/>
        <v>10.49</v>
      </c>
      <c r="N7" s="3">
        <f t="shared" si="4"/>
        <v>8.68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16000000000</v>
      </c>
      <c r="H8" s="2">
        <f>IFERROR(INDEX(D8:G8,COUNT(D8:G8)),"")</f>
        <v>16000000000</v>
      </c>
      <c r="I8" s="2">
        <f t="shared" ref="I8:N8" si="5">IFERROR(INDEX(I51:I500,MATCH($C$8,$C$51:$C$500,0)),"")</f>
        <v>177000000000</v>
      </c>
      <c r="J8" s="2">
        <f t="shared" si="5"/>
        <v>-669000000000</v>
      </c>
      <c r="K8" s="2">
        <f t="shared" si="5"/>
        <v>-540000000000</v>
      </c>
      <c r="L8" s="2">
        <f t="shared" si="5"/>
        <v>321000000000</v>
      </c>
      <c r="M8" s="2">
        <f t="shared" si="5"/>
        <v>-789000000000</v>
      </c>
      <c r="N8" s="2">
        <f t="shared" si="5"/>
        <v>-81000000000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1.54</v>
      </c>
      <c r="H9" s="3">
        <f>IFERROR(INDEX(D9:G9,COUNT(D9:G9)),"")</f>
        <v>1.54</v>
      </c>
      <c r="I9" s="3">
        <f t="shared" ref="I9:N9" si="6">IFERROR(INDEX(I51:I500,MATCH($C$9,$C$51:$C$500,0)),"")</f>
        <v>16.91</v>
      </c>
      <c r="J9" s="3">
        <f t="shared" si="6"/>
        <v>-63.79</v>
      </c>
      <c r="K9" s="3">
        <f t="shared" si="6"/>
        <v>-51.52</v>
      </c>
      <c r="L9" s="3">
        <f t="shared" si="6"/>
        <v>30.65</v>
      </c>
      <c r="M9" s="3">
        <f t="shared" si="6"/>
        <v>-75.25</v>
      </c>
      <c r="N9" s="3">
        <f t="shared" si="6"/>
        <v>-9.36</v>
      </c>
    </row>
    <row r="10" spans="1:14" ht="15.5" x14ac:dyDescent="0.35">
      <c r="C10" t="s">
        <v>17</v>
      </c>
      <c r="D10" s="3" t="str">
        <f ca="1">IFERROR(IF(D9=0,"",D2/D9),"")</f>
        <v/>
      </c>
      <c r="I10" s="3" t="str">
        <f t="shared" ref="I10:N10" ca="1" si="7">IFERROR(IF(I9=0,"",I2/I9),"")</f>
        <v/>
      </c>
      <c r="J10" s="3" t="str">
        <f t="shared" ca="1" si="7"/>
        <v/>
      </c>
      <c r="K10" s="3">
        <f t="shared" ca="1" si="7"/>
        <v>-2.7950310559006208</v>
      </c>
      <c r="L10" s="3">
        <f t="shared" ca="1" si="7"/>
        <v>8.2871125611745526</v>
      </c>
      <c r="M10" s="3">
        <f t="shared" ca="1" si="7"/>
        <v>-4.0930232558139537</v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2066832</v>
      </c>
      <c r="H11" s="2">
        <f>IFERROR(INDEX(D11:G11,COUNT(D11:G11)),"")</f>
        <v>2066832</v>
      </c>
      <c r="I11" s="2">
        <f t="shared" ref="I11:N11" si="8">IFERROR(INDEX(I51:I500,MATCH($C$11,$C$51:$C$500,0)),"")</f>
        <v>1588313</v>
      </c>
      <c r="J11" s="2">
        <f t="shared" si="8"/>
        <v>2400734</v>
      </c>
      <c r="K11" s="2">
        <f t="shared" si="8"/>
        <v>1394188</v>
      </c>
      <c r="L11" s="2">
        <f t="shared" si="8"/>
        <v>21367658</v>
      </c>
      <c r="M11" s="2">
        <f t="shared" si="8"/>
        <v>4535432</v>
      </c>
      <c r="N11" s="2">
        <f t="shared" si="8"/>
        <v>2075866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1488000000000</v>
      </c>
      <c r="H12" s="2">
        <f>IFERROR(INDEX(D12:G12,COUNT(D12:G12)),"")</f>
        <v>1488000000000</v>
      </c>
      <c r="I12" s="2">
        <f t="shared" ref="I12:N12" si="9">IFERROR(INDEX(I51:I500,MATCH($C$12,$C$51:$C$500,0)),"")</f>
        <v>1494000000000</v>
      </c>
      <c r="J12" s="2">
        <f t="shared" si="9"/>
        <v>1587000000000</v>
      </c>
      <c r="K12" s="2">
        <f t="shared" si="9"/>
        <v>1959000000000</v>
      </c>
      <c r="L12" s="2">
        <f t="shared" si="9"/>
        <v>1726000000000</v>
      </c>
      <c r="M12" s="2">
        <f t="shared" si="9"/>
        <v>1690000000000</v>
      </c>
      <c r="N12" s="2">
        <f t="shared" si="9"/>
        <v>920000000000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1520000000000</v>
      </c>
      <c r="H13" s="2">
        <f>IFERROR(INDEX(D13:G13,COUNT(D13:G13)),"")</f>
        <v>1520000000000</v>
      </c>
      <c r="I13" s="2">
        <f t="shared" ref="I13:N13" si="10">IFERROR(INDEX(I51:I500,MATCH($C$13,$C$51:$C$500,0)),"")</f>
        <v>1519000000000</v>
      </c>
      <c r="J13" s="2">
        <f t="shared" si="10"/>
        <v>1621000000000</v>
      </c>
      <c r="K13" s="2">
        <f t="shared" si="10"/>
        <v>1979000000000</v>
      </c>
      <c r="L13" s="2">
        <f t="shared" si="10"/>
        <v>2023000000000</v>
      </c>
      <c r="M13" s="2">
        <f t="shared" si="10"/>
        <v>1755000000000</v>
      </c>
      <c r="N13" s="2">
        <f t="shared" si="10"/>
        <v>948000000000</v>
      </c>
    </row>
    <row r="14" spans="1:14" ht="15.5" x14ac:dyDescent="0.35">
      <c r="C14" t="s">
        <v>26</v>
      </c>
      <c r="D14" s="2">
        <f>IFERROR(INDEX(D51:D500,MATCH($C$14,$C$51:$C$500,0)),"")</f>
        <v>-376682</v>
      </c>
      <c r="H14" s="2">
        <f>IFERROR(SUM(D14:G14)*(4/MAX(1,COUNT(D14:G14))),"")</f>
        <v>-1506728</v>
      </c>
      <c r="I14" s="2">
        <f t="shared" ref="I14:N14" si="11">IFERROR(INDEX(I51:I500,MATCH($C$14,$C$51:$C$500,0)),"")</f>
        <v>-1210993</v>
      </c>
      <c r="J14" s="2">
        <f t="shared" si="11"/>
        <v>-4992972</v>
      </c>
      <c r="K14" s="2">
        <f t="shared" si="11"/>
        <v>-14034281</v>
      </c>
      <c r="L14" s="2">
        <f t="shared" si="11"/>
        <v>-13523851</v>
      </c>
      <c r="M14" s="2">
        <f t="shared" si="11"/>
        <v>-10635414</v>
      </c>
      <c r="N14" s="2">
        <f t="shared" si="11"/>
        <v>-6379032</v>
      </c>
    </row>
    <row r="15" spans="1:14" ht="15.5" x14ac:dyDescent="0.35">
      <c r="C15" t="s">
        <v>27</v>
      </c>
      <c r="D15" s="2">
        <f>IFERROR(INDEX(D51:D500,MATCH($C$15,$C$51:$C$500,0)),"")</f>
        <v>34356</v>
      </c>
      <c r="H15" s="2">
        <f>IFERROR(SUM(D15:G15)*(4/MAX(1,COUNT(D15:G15))),"")</f>
        <v>137424</v>
      </c>
      <c r="I15" s="2">
        <f t="shared" ref="I15:N15" si="12">IFERROR(INDEX(I51:I500,MATCH($C$15,$C$51:$C$500,0)),"")</f>
        <v>-6471647</v>
      </c>
      <c r="J15" s="2">
        <f t="shared" si="12"/>
        <v>6807924</v>
      </c>
      <c r="K15" s="2">
        <f t="shared" si="12"/>
        <v>574421</v>
      </c>
      <c r="L15" s="2">
        <f t="shared" si="12"/>
        <v>-7619540</v>
      </c>
      <c r="M15" s="2">
        <f t="shared" si="12"/>
        <v>-5413631</v>
      </c>
      <c r="N15" s="2">
        <f t="shared" si="12"/>
        <v>-3588443</v>
      </c>
    </row>
    <row r="16" spans="1:14" ht="15.5" x14ac:dyDescent="0.35">
      <c r="C16" t="s">
        <v>28</v>
      </c>
      <c r="D16" s="2">
        <f>IFERROR(INDEX(D51:D500,MATCH($C$16,$C$51:$C$500,0)),"")</f>
        <v>2505940</v>
      </c>
      <c r="H16" s="2">
        <f>IFERROR(SUM(D16:G16)*(4/MAX(1,COUNT(D16:G16))),"")</f>
        <v>10023760</v>
      </c>
      <c r="I16" s="2">
        <f t="shared" ref="I16:N16" si="13">IFERROR(INDEX(I51:I500,MATCH($C$16,$C$51:$C$500,0)),"")</f>
        <v>-46141925</v>
      </c>
      <c r="J16" s="2">
        <f t="shared" si="13"/>
        <v>-85424052</v>
      </c>
      <c r="K16" s="2">
        <f t="shared" si="13"/>
        <v>-4029340</v>
      </c>
      <c r="L16" s="2">
        <f t="shared" si="13"/>
        <v>23671829</v>
      </c>
      <c r="M16" s="2">
        <f t="shared" si="13"/>
        <v>18346130</v>
      </c>
      <c r="N16" s="2">
        <f t="shared" si="13"/>
        <v>10733265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268</v>
      </c>
      <c r="J18" t="s">
        <v>269</v>
      </c>
      <c r="K18" t="s">
        <v>31</v>
      </c>
      <c r="L18" t="s">
        <v>32</v>
      </c>
      <c r="M18" t="s">
        <v>33</v>
      </c>
      <c r="N18" t="s">
        <v>34</v>
      </c>
    </row>
    <row r="19" spans="1:14" ht="15.5" x14ac:dyDescent="0.35">
      <c r="A19" t="s">
        <v>36</v>
      </c>
      <c r="C19" t="s">
        <v>37</v>
      </c>
    </row>
    <row r="20" spans="1:14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t="shared" ref="H20:N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1510560000000</v>
      </c>
      <c r="L20" s="2">
        <f t="shared" ca="1" si="14"/>
        <v>2664460000000</v>
      </c>
      <c r="M20" s="2">
        <f t="shared" ca="1" si="14"/>
        <v>3230920000000</v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10490000000</v>
      </c>
      <c r="H21" s="2">
        <f>IFERROR(INDEX(D21:G21,COUNT(D21:G21)),"")</f>
        <v>10490000000</v>
      </c>
      <c r="I21" s="2">
        <f t="shared" ref="I21:N21" si="15">IFERROR(INDEX(I51:I500,MATCH($C$7,$C$51:$C$500,0)),"")</f>
        <v>10490000000</v>
      </c>
      <c r="J21" s="2">
        <f t="shared" si="15"/>
        <v>10490000000</v>
      </c>
      <c r="K21" s="2">
        <f t="shared" si="15"/>
        <v>10490000000</v>
      </c>
      <c r="L21" s="2">
        <f t="shared" si="15"/>
        <v>10490000000</v>
      </c>
      <c r="M21" s="2">
        <f t="shared" si="15"/>
        <v>10490000000</v>
      </c>
      <c r="N21" s="2">
        <f t="shared" si="15"/>
        <v>8680000000</v>
      </c>
    </row>
    <row r="23" spans="1:14" ht="15.5" x14ac:dyDescent="0.35">
      <c r="B23" t="s">
        <v>40</v>
      </c>
      <c r="C23" t="s">
        <v>41</v>
      </c>
      <c r="D23" s="3">
        <f>IFERROR(D5/D6*100,"")</f>
        <v>18.004814251213592</v>
      </c>
      <c r="H23" s="3">
        <f t="shared" ref="H23:N23" si="16">IFERROR(H5/H6*100,"")</f>
        <v>72.019257004854367</v>
      </c>
      <c r="I23" s="3">
        <f t="shared" si="16"/>
        <v>-254.50920020564195</v>
      </c>
      <c r="J23" s="3">
        <f t="shared" si="16"/>
        <v>-114.47845757230819</v>
      </c>
      <c r="K23" s="3">
        <f t="shared" si="16"/>
        <v>-2.3691802142539951</v>
      </c>
      <c r="L23" s="3">
        <f t="shared" si="16"/>
        <v>10.054212033393874</v>
      </c>
      <c r="M23" s="3">
        <f t="shared" si="16"/>
        <v>9.7121690261990512</v>
      </c>
      <c r="N23" s="3">
        <f t="shared" si="16"/>
        <v>5.727029742584703</v>
      </c>
    </row>
    <row r="24" spans="1:14" ht="15.5" x14ac:dyDescent="0.35">
      <c r="C24" t="s">
        <v>42</v>
      </c>
      <c r="D24" s="4" t="str">
        <f>IFERROR(_xlfn.RRI(5,I23,D23),"")</f>
        <v/>
      </c>
      <c r="H24" s="4">
        <f t="shared" ref="H24:N24" si="17">IFERROR(_xlfn.RRI(5,M23,H23),"")</f>
        <v>0.4928854348169267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43</v>
      </c>
      <c r="C25" t="s">
        <v>44</v>
      </c>
      <c r="D25" s="3">
        <f>IFERROR(INDEX(D51:D500,MATCH($A$25,$C$51:$C$500,0)),"")</f>
        <v>3.7</v>
      </c>
      <c r="H25" s="3">
        <f>IFERROR(INDEX(D25:G25,COUNT(D25:G25)),"")</f>
        <v>3.7</v>
      </c>
      <c r="I25" s="3">
        <f t="shared" ref="I25:N25" si="18">IFERROR(INDEX(I51:I500,MATCH($C$25,$C$51:$C$500,0)),"")</f>
        <v>-70.099999999999994</v>
      </c>
      <c r="J25" s="3">
        <f t="shared" si="18"/>
        <v>-107.39</v>
      </c>
      <c r="K25" s="3">
        <f t="shared" si="18"/>
        <v>-4.87</v>
      </c>
      <c r="L25" s="3">
        <f t="shared" si="18"/>
        <v>21.09</v>
      </c>
      <c r="M25" s="3">
        <f t="shared" si="18"/>
        <v>16.760000000000002</v>
      </c>
      <c r="N25" s="3">
        <f t="shared" si="18"/>
        <v>10.38</v>
      </c>
    </row>
    <row r="26" spans="1:14" ht="15.5" x14ac:dyDescent="0.35">
      <c r="C26" t="s">
        <v>45</v>
      </c>
      <c r="D26" s="4" t="str">
        <f>IFERROR(_xlfn.RRI(5,I25,D25),"")</f>
        <v/>
      </c>
      <c r="H26" s="4">
        <f t="shared" ref="H26:N26" si="19">IFERROR(_xlfn.RRI(5,M25,H25),"")</f>
        <v>-0.26075985770823995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46</v>
      </c>
      <c r="D27" s="3">
        <f>IFERROR(D4/D21,"")</f>
        <v>1.2245160152526216E-3</v>
      </c>
      <c r="H27" s="3">
        <f t="shared" ref="H27:N27" si="20">IFERROR(H4/H21,"")</f>
        <v>4.8980640610104863E-3</v>
      </c>
      <c r="I27" s="3">
        <f t="shared" si="20"/>
        <v>6.0516971401334604E-3</v>
      </c>
      <c r="J27" s="3">
        <f t="shared" si="20"/>
        <v>7.5846112488083886E-3</v>
      </c>
      <c r="K27" s="3">
        <f t="shared" si="20"/>
        <v>1.8952196282173497E-2</v>
      </c>
      <c r="L27" s="3">
        <f t="shared" si="20"/>
        <v>2.9471430695900858E-2</v>
      </c>
      <c r="M27" s="3">
        <f t="shared" si="20"/>
        <v>2.5523360343183983E-2</v>
      </c>
      <c r="N27" s="3">
        <f t="shared" si="20"/>
        <v>1.83671284562212E-2</v>
      </c>
    </row>
    <row r="28" spans="1:14" ht="15.5" x14ac:dyDescent="0.35">
      <c r="C28" t="s">
        <v>47</v>
      </c>
      <c r="D28" s="4">
        <f>IFERROR(_xlfn.RRI(5,I27,D27),"")</f>
        <v>-0.27353038094633242</v>
      </c>
      <c r="H28" s="4">
        <f t="shared" ref="H28:N28" si="21">IFERROR(_xlfn.RRI(5,M27,H27),"")</f>
        <v>-0.2811846846349022</v>
      </c>
      <c r="I28" s="4">
        <f t="shared" si="21"/>
        <v>-0.19912048675743865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48</v>
      </c>
      <c r="H29" s="4">
        <f t="shared" ref="H29:N29" si="22">IFERROR(((H25-I25)/I25)*100%,"")</f>
        <v>-1.0527817403708988</v>
      </c>
      <c r="I29" s="4">
        <f t="shared" si="22"/>
        <v>-0.34723903529192668</v>
      </c>
      <c r="J29" s="4">
        <f t="shared" si="22"/>
        <v>21.051334702258725</v>
      </c>
      <c r="K29" s="4">
        <f t="shared" si="22"/>
        <v>-1.2309151256519677</v>
      </c>
      <c r="L29" s="4">
        <f t="shared" si="22"/>
        <v>0.25835322195704047</v>
      </c>
      <c r="M29" s="4">
        <f t="shared" si="22"/>
        <v>0.61464354527938347</v>
      </c>
      <c r="N29" s="4" t="str">
        <f t="shared" si="22"/>
        <v/>
      </c>
    </row>
    <row r="30" spans="1:14" ht="15.5" x14ac:dyDescent="0.35">
      <c r="C30" t="s">
        <v>49</v>
      </c>
      <c r="H30" s="4">
        <f t="shared" ref="H30:N30" si="23">IFERROR(((H27-I27)/I27)*100%,"")</f>
        <v>-0.19062967832153155</v>
      </c>
      <c r="I30" s="4">
        <f t="shared" si="23"/>
        <v>-0.20210846124984494</v>
      </c>
      <c r="J30" s="4">
        <f t="shared" si="23"/>
        <v>-0.59980304467706991</v>
      </c>
      <c r="K30" s="4">
        <f t="shared" si="23"/>
        <v>-0.35692988651516216</v>
      </c>
      <c r="L30" s="4">
        <f t="shared" si="23"/>
        <v>0.15468458304986504</v>
      </c>
      <c r="M30" s="4">
        <f t="shared" si="23"/>
        <v>0.3896217040143185</v>
      </c>
      <c r="N30" s="4" t="str">
        <f t="shared" si="23"/>
        <v/>
      </c>
    </row>
    <row r="32" spans="1:14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20.88</v>
      </c>
      <c r="H32" s="3">
        <f>IFERROR(INDEX(D32:G32,COUNT(D32:G32)),"")</f>
        <v>20.88</v>
      </c>
      <c r="I32" s="3">
        <f t="shared" ref="I32:N32" si="24">IFERROR(INDEX(I51:I500,MATCH($C$32,$C$51:$C$500,0)),"")</f>
        <v>28.81</v>
      </c>
      <c r="J32" s="3">
        <f t="shared" si="24"/>
        <v>93.53</v>
      </c>
      <c r="K32" s="3">
        <f t="shared" si="24"/>
        <v>199.84</v>
      </c>
      <c r="L32" s="3">
        <f t="shared" si="24"/>
        <v>201.97</v>
      </c>
      <c r="M32" s="3">
        <f t="shared" si="24"/>
        <v>189.25</v>
      </c>
      <c r="N32" s="3">
        <f t="shared" si="24"/>
        <v>147.61000000000001</v>
      </c>
    </row>
    <row r="33" spans="1:14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5.7</v>
      </c>
      <c r="H33" s="3">
        <f>IFERROR(INDEX(D33:G33,COUNT(D33:G33)),"")</f>
        <v>5.7</v>
      </c>
      <c r="I33" s="3">
        <f t="shared" ref="I33:N33" si="25">IFERROR(INDEX(I51:I500,MATCH($C$33,$C$51:$C$500,0)),"")</f>
        <v>4.13</v>
      </c>
      <c r="J33" s="3">
        <f t="shared" si="25"/>
        <v>1.27</v>
      </c>
      <c r="K33" s="3">
        <f t="shared" si="25"/>
        <v>0.72</v>
      </c>
      <c r="L33" s="3">
        <f t="shared" si="25"/>
        <v>1.26</v>
      </c>
      <c r="M33" s="3">
        <f t="shared" si="25"/>
        <v>1.63</v>
      </c>
      <c r="N33" s="3">
        <f t="shared" si="25"/>
        <v>0</v>
      </c>
    </row>
    <row r="34" spans="1:14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32.159999999999997</v>
      </c>
      <c r="H34" s="3">
        <f>IFERROR(INDEX(D34:G34,COUNT(D34:G34)),"")</f>
        <v>32.159999999999997</v>
      </c>
      <c r="I34" s="3">
        <f t="shared" ref="I34:N34" si="26">IFERROR(INDEX(I51:I500,MATCH($C$34,$C$51:$C$500,0)),"")</f>
        <v>-1.7</v>
      </c>
      <c r="J34" s="3">
        <f t="shared" si="26"/>
        <v>-1.1100000000000001</v>
      </c>
      <c r="K34" s="3">
        <f t="shared" si="26"/>
        <v>-29.57</v>
      </c>
      <c r="L34" s="3">
        <f t="shared" si="26"/>
        <v>12.04</v>
      </c>
      <c r="M34" s="3">
        <f t="shared" si="26"/>
        <v>18.38</v>
      </c>
      <c r="N34" s="3">
        <f t="shared" si="26"/>
        <v>0</v>
      </c>
    </row>
    <row r="35" spans="1:14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6.38</v>
      </c>
      <c r="H35" s="3">
        <f>IFERROR(INDEX(D35:G35,COUNT(D35:G35)),"")</f>
        <v>6.38</v>
      </c>
      <c r="I35" s="3">
        <f t="shared" ref="I35:N35" si="27">IFERROR(INDEX(I51:I500,MATCH($C$35,$C$51:$C$500,0)),"")</f>
        <v>1.32</v>
      </c>
      <c r="J35" s="3">
        <f t="shared" si="27"/>
        <v>1.1000000000000001</v>
      </c>
      <c r="K35" s="3">
        <f t="shared" si="27"/>
        <v>0.52</v>
      </c>
      <c r="L35" s="3">
        <f t="shared" si="27"/>
        <v>0.61</v>
      </c>
      <c r="M35" s="3">
        <f t="shared" si="27"/>
        <v>0.85</v>
      </c>
      <c r="N35" s="3">
        <f t="shared" si="27"/>
        <v>0</v>
      </c>
    </row>
    <row r="36" spans="1:14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1005</v>
      </c>
      <c r="E50" t="s">
        <v>1006</v>
      </c>
      <c r="F50" t="s">
        <v>1007</v>
      </c>
      <c r="G50" t="s">
        <v>1008</v>
      </c>
      <c r="H50" t="s">
        <v>1009</v>
      </c>
      <c r="I50" t="s">
        <v>268</v>
      </c>
      <c r="J50" t="s">
        <v>269</v>
      </c>
      <c r="K50" t="s">
        <v>31</v>
      </c>
      <c r="L50" t="s">
        <v>32</v>
      </c>
      <c r="M50" t="s">
        <v>33</v>
      </c>
      <c r="N50" t="s">
        <v>34</v>
      </c>
    </row>
    <row r="51" spans="2:14" ht="15.5" x14ac:dyDescent="0.35">
      <c r="B51" t="s">
        <v>71</v>
      </c>
      <c r="C51" t="s">
        <v>5</v>
      </c>
      <c r="D51" s="5">
        <v>12845173</v>
      </c>
      <c r="E51" s="5">
        <v>8793923</v>
      </c>
      <c r="F51" s="5">
        <v>13875375</v>
      </c>
      <c r="G51" s="5">
        <v>13324956</v>
      </c>
      <c r="I51" s="5">
        <v>63482303</v>
      </c>
      <c r="J51" s="5">
        <v>79562572</v>
      </c>
      <c r="K51" s="5">
        <v>198808539</v>
      </c>
      <c r="L51" s="5">
        <v>309155308</v>
      </c>
      <c r="M51" s="5">
        <v>267740050</v>
      </c>
      <c r="N51" s="5">
        <v>159426675</v>
      </c>
    </row>
    <row r="52" spans="2:14" ht="15.5" x14ac:dyDescent="0.35">
      <c r="C52" t="s">
        <v>72</v>
      </c>
      <c r="D52" s="5">
        <v>-11727758</v>
      </c>
      <c r="E52" s="5">
        <v>-7697167</v>
      </c>
      <c r="F52" s="5">
        <v>-12530041</v>
      </c>
      <c r="G52" s="5">
        <v>-12002812</v>
      </c>
      <c r="I52" s="5">
        <v>-56013713</v>
      </c>
      <c r="J52" s="5">
        <v>-70283189</v>
      </c>
      <c r="K52" s="5">
        <v>-163649707</v>
      </c>
      <c r="L52" s="5">
        <v>-262842219</v>
      </c>
      <c r="M52" s="5">
        <v>-227462663</v>
      </c>
      <c r="N52" s="5">
        <v>-132485206</v>
      </c>
    </row>
    <row r="53" spans="2:14" ht="15.5" x14ac:dyDescent="0.35">
      <c r="C53" t="s">
        <v>73</v>
      </c>
      <c r="D53" s="5">
        <v>1117415</v>
      </c>
      <c r="E53" s="5">
        <v>1096756</v>
      </c>
      <c r="F53" s="5">
        <v>1345334</v>
      </c>
      <c r="G53" s="5">
        <v>1322144</v>
      </c>
      <c r="I53" s="5">
        <v>7468590</v>
      </c>
      <c r="J53" s="5">
        <v>9279383</v>
      </c>
      <c r="K53" s="5">
        <v>35158832</v>
      </c>
      <c r="L53" s="5">
        <v>46313089</v>
      </c>
      <c r="M53" s="5">
        <v>40277387</v>
      </c>
      <c r="N53" s="5">
        <v>26941469</v>
      </c>
    </row>
    <row r="54" spans="2:14" ht="15.5" x14ac:dyDescent="0.35">
      <c r="C54" t="s">
        <v>74</v>
      </c>
      <c r="D54" s="5">
        <v>1763521</v>
      </c>
      <c r="E54" s="5">
        <v>-2446914</v>
      </c>
      <c r="F54" s="5">
        <v>-4929497</v>
      </c>
      <c r="G54" s="5">
        <v>-48709372</v>
      </c>
      <c r="I54" s="5">
        <v>-52441765</v>
      </c>
      <c r="J54" s="5">
        <v>-89990007</v>
      </c>
      <c r="K54" s="5">
        <v>-27733930</v>
      </c>
      <c r="L54" s="5">
        <v>-12308568</v>
      </c>
      <c r="M54" s="5">
        <v>-13174864</v>
      </c>
      <c r="N54" s="5">
        <v>-11239524</v>
      </c>
    </row>
    <row r="55" spans="2:14" ht="15.5" x14ac:dyDescent="0.35">
      <c r="C55" t="s">
        <v>75</v>
      </c>
      <c r="D55" s="5">
        <v>-289822</v>
      </c>
      <c r="E55" s="5">
        <v>-298824</v>
      </c>
      <c r="F55" s="5">
        <v>-315131</v>
      </c>
      <c r="G55" s="5">
        <v>-437745</v>
      </c>
      <c r="I55" s="5">
        <v>-1614050</v>
      </c>
      <c r="J55" s="5">
        <v>-1978139</v>
      </c>
      <c r="K55" s="5">
        <v>-3736017</v>
      </c>
      <c r="L55" s="5">
        <v>-6064280</v>
      </c>
      <c r="M55" s="5">
        <v>-5393824</v>
      </c>
      <c r="N55" s="5">
        <v>-4653630</v>
      </c>
    </row>
    <row r="56" spans="2:14" ht="15.5" x14ac:dyDescent="0.35">
      <c r="C56" t="s">
        <v>76</v>
      </c>
      <c r="D56" s="5">
        <v>-756618</v>
      </c>
      <c r="E56" s="5">
        <v>-667894</v>
      </c>
      <c r="F56" s="5">
        <v>-649675</v>
      </c>
      <c r="G56" s="5">
        <v>-2414337</v>
      </c>
      <c r="I56" s="5">
        <v>-4505014</v>
      </c>
      <c r="J56" s="5">
        <v>-3169320</v>
      </c>
      <c r="K56" s="5">
        <v>-5754831</v>
      </c>
      <c r="L56" s="5">
        <v>-5963991</v>
      </c>
      <c r="M56" s="5">
        <v>-5398984</v>
      </c>
      <c r="N56" s="5">
        <v>-6204394</v>
      </c>
    </row>
    <row r="57" spans="2:14" ht="15.5" x14ac:dyDescent="0.35">
      <c r="C57" t="s">
        <v>77</v>
      </c>
      <c r="D57" s="5">
        <v>2809961</v>
      </c>
      <c r="E57" s="5">
        <v>-1480196</v>
      </c>
      <c r="F57" s="5">
        <v>-3964691</v>
      </c>
      <c r="G57" s="5">
        <v>-45857290</v>
      </c>
      <c r="I57" s="5">
        <v>-46322701</v>
      </c>
      <c r="J57" s="5">
        <v>-84842548</v>
      </c>
      <c r="K57" s="5">
        <v>-18243082</v>
      </c>
      <c r="L57" s="5">
        <v>-280297</v>
      </c>
      <c r="M57" s="5">
        <v>-2382056</v>
      </c>
      <c r="N57" s="5">
        <v>-381500</v>
      </c>
    </row>
    <row r="58" spans="2:14" ht="15.5" x14ac:dyDescent="0.35">
      <c r="C58" t="s">
        <v>78</v>
      </c>
      <c r="D58" s="5">
        <v>2880936</v>
      </c>
      <c r="E58" s="5">
        <v>-1350158</v>
      </c>
      <c r="F58" s="5">
        <v>-3584163</v>
      </c>
      <c r="G58" s="5">
        <v>-47387228</v>
      </c>
      <c r="I58" s="5">
        <v>-44973175</v>
      </c>
      <c r="J58" s="5">
        <v>-80710624</v>
      </c>
      <c r="K58" s="5">
        <v>7424902</v>
      </c>
      <c r="L58" s="5">
        <v>34004521</v>
      </c>
      <c r="M58" s="5">
        <v>27102523</v>
      </c>
      <c r="N58" s="5">
        <v>15701945</v>
      </c>
    </row>
    <row r="59" spans="2:14" ht="15.5" x14ac:dyDescent="0.35">
      <c r="C59" t="s">
        <v>79</v>
      </c>
      <c r="D59" s="5">
        <v>-374996</v>
      </c>
      <c r="E59" s="5">
        <v>-383151</v>
      </c>
      <c r="F59" s="5">
        <v>-486613</v>
      </c>
      <c r="G59" s="5">
        <v>-279517</v>
      </c>
      <c r="I59" s="5">
        <v>-1168750</v>
      </c>
      <c r="J59" s="5">
        <v>-4713428</v>
      </c>
      <c r="K59" s="5">
        <v>-11454242</v>
      </c>
      <c r="L59" s="5">
        <v>-10332692</v>
      </c>
      <c r="M59" s="5">
        <v>-8756393</v>
      </c>
      <c r="N59" s="5">
        <v>-4968680</v>
      </c>
    </row>
    <row r="60" spans="2:14" ht="15.5" x14ac:dyDescent="0.35">
      <c r="C60" t="s">
        <v>80</v>
      </c>
      <c r="D60" s="5">
        <v>1686</v>
      </c>
      <c r="E60" s="5">
        <v>2631</v>
      </c>
      <c r="F60" s="5">
        <v>2578</v>
      </c>
      <c r="G60" s="5">
        <v>9830</v>
      </c>
      <c r="I60" s="5">
        <v>42243</v>
      </c>
      <c r="J60" s="5">
        <v>279544</v>
      </c>
      <c r="K60" s="5">
        <v>2580039</v>
      </c>
      <c r="L60" s="5">
        <v>3191159</v>
      </c>
      <c r="M60" s="5">
        <v>1879021</v>
      </c>
      <c r="N60" s="5">
        <v>1410352</v>
      </c>
    </row>
    <row r="61" spans="2:14" ht="15.5" x14ac:dyDescent="0.35">
      <c r="C61" t="s">
        <v>26</v>
      </c>
      <c r="D61" s="5">
        <v>-376682</v>
      </c>
      <c r="E61" s="5">
        <v>-385782</v>
      </c>
      <c r="F61" s="5">
        <v>-489191</v>
      </c>
      <c r="G61" s="5">
        <v>-289347</v>
      </c>
      <c r="I61" s="5">
        <v>-1210993</v>
      </c>
      <c r="J61" s="5">
        <v>-4992972</v>
      </c>
      <c r="K61" s="5">
        <v>-14034281</v>
      </c>
      <c r="L61" s="5">
        <v>-13523851</v>
      </c>
      <c r="M61" s="5">
        <v>-10635414</v>
      </c>
      <c r="N61" s="5">
        <v>-6379032</v>
      </c>
    </row>
    <row r="62" spans="2:14" ht="15.5" x14ac:dyDescent="0.35">
      <c r="C62" t="s">
        <v>82</v>
      </c>
      <c r="D62" s="5">
        <v>-374996</v>
      </c>
      <c r="E62" s="5">
        <v>-383151</v>
      </c>
      <c r="F62" s="5">
        <v>-486613</v>
      </c>
      <c r="G62" s="5">
        <v>-279517</v>
      </c>
      <c r="I62" s="5">
        <v>-1168750</v>
      </c>
      <c r="J62" s="5">
        <v>-4713428</v>
      </c>
      <c r="K62" s="5">
        <v>-11454242</v>
      </c>
      <c r="L62" s="5">
        <v>-10332692</v>
      </c>
      <c r="M62" s="5">
        <v>-8756393</v>
      </c>
      <c r="N62" s="5">
        <v>-4968680</v>
      </c>
    </row>
    <row r="63" spans="2:14" ht="15.5" x14ac:dyDescent="0.35">
      <c r="C63" t="s">
        <v>28</v>
      </c>
      <c r="D63" s="5">
        <v>2505940</v>
      </c>
      <c r="E63" s="5">
        <v>-1733309</v>
      </c>
      <c r="F63" s="5">
        <v>-4070776</v>
      </c>
      <c r="G63" s="5">
        <v>-47666745</v>
      </c>
      <c r="I63" s="5">
        <v>-46141925</v>
      </c>
      <c r="J63" s="5">
        <v>-85424052</v>
      </c>
      <c r="K63" s="5">
        <v>-4029340</v>
      </c>
      <c r="L63" s="5">
        <v>23671829</v>
      </c>
      <c r="M63" s="5">
        <v>18346130</v>
      </c>
      <c r="N63" s="5">
        <v>10733265</v>
      </c>
    </row>
    <row r="64" spans="2:14" ht="15.5" x14ac:dyDescent="0.35">
      <c r="C64" t="s">
        <v>27</v>
      </c>
      <c r="D64" s="5">
        <v>34356</v>
      </c>
      <c r="E64" s="5">
        <v>121817</v>
      </c>
      <c r="F64" s="5">
        <v>-2165428</v>
      </c>
      <c r="G64" s="5">
        <v>-5910025</v>
      </c>
      <c r="I64" s="5">
        <v>-6471647</v>
      </c>
      <c r="J64" s="5">
        <v>6807924</v>
      </c>
      <c r="K64" s="5">
        <v>574421</v>
      </c>
      <c r="L64" s="5">
        <v>-7619540</v>
      </c>
      <c r="M64" s="5">
        <v>-5413631</v>
      </c>
      <c r="N64" s="5">
        <v>-3588443</v>
      </c>
    </row>
    <row r="65" spans="2:14" ht="15.5" x14ac:dyDescent="0.35">
      <c r="C65" t="s">
        <v>83</v>
      </c>
      <c r="D65" s="5">
        <v>2540296</v>
      </c>
      <c r="E65" s="5">
        <v>-1611492</v>
      </c>
      <c r="F65" s="5">
        <v>-6236204</v>
      </c>
      <c r="G65" s="5">
        <v>-53576770</v>
      </c>
      <c r="I65" s="5">
        <v>-52613572</v>
      </c>
      <c r="J65" s="5">
        <v>-78616128</v>
      </c>
      <c r="K65" s="5">
        <v>-3454919</v>
      </c>
      <c r="L65" s="5">
        <v>16052289</v>
      </c>
      <c r="M65" s="5">
        <v>12932499</v>
      </c>
      <c r="N65" s="5">
        <v>7144822</v>
      </c>
    </row>
    <row r="66" spans="2:14" ht="15.5" x14ac:dyDescent="0.35">
      <c r="C66" t="s">
        <v>84</v>
      </c>
      <c r="D66" s="5">
        <v>1804</v>
      </c>
      <c r="E66" s="5">
        <v>32428</v>
      </c>
      <c r="F66" s="5">
        <v>32427</v>
      </c>
      <c r="G66" s="5">
        <v>115627</v>
      </c>
      <c r="I66" s="5">
        <v>115627</v>
      </c>
      <c r="J66" s="5">
        <v>58375</v>
      </c>
      <c r="K66" s="5">
        <v>-20272</v>
      </c>
      <c r="L66" s="5">
        <v>-322068</v>
      </c>
      <c r="M66" s="5">
        <v>992485</v>
      </c>
      <c r="N66" s="5">
        <v>-1332984</v>
      </c>
    </row>
    <row r="67" spans="2:14" ht="15.5" x14ac:dyDescent="0.35">
      <c r="C67" t="s">
        <v>85</v>
      </c>
      <c r="D67" s="5">
        <v>2542100</v>
      </c>
      <c r="E67" s="5">
        <v>-1579064</v>
      </c>
      <c r="F67" s="5">
        <v>-6203777</v>
      </c>
      <c r="G67" s="5">
        <v>-53461143</v>
      </c>
      <c r="I67" s="5">
        <v>-52497945</v>
      </c>
      <c r="J67" s="5">
        <v>-78557753</v>
      </c>
      <c r="K67" s="5">
        <v>-3475191</v>
      </c>
      <c r="L67" s="5">
        <v>15730221</v>
      </c>
      <c r="M67" s="5">
        <v>13924984</v>
      </c>
      <c r="N67" s="5">
        <v>5811838</v>
      </c>
    </row>
    <row r="68" spans="2:14" ht="15.5" x14ac:dyDescent="0.35">
      <c r="C68" t="s">
        <v>86</v>
      </c>
      <c r="D68" s="5">
        <v>2540296</v>
      </c>
      <c r="E68" s="5">
        <v>-1611492</v>
      </c>
      <c r="F68" s="5">
        <v>-6236204</v>
      </c>
      <c r="G68" s="5">
        <v>-53576770</v>
      </c>
      <c r="I68" s="5">
        <v>-52613572</v>
      </c>
      <c r="J68" s="5">
        <v>-78616128</v>
      </c>
      <c r="K68" s="5">
        <v>-3454919</v>
      </c>
      <c r="L68" s="5">
        <v>16052289</v>
      </c>
      <c r="M68" s="5">
        <v>12932499</v>
      </c>
      <c r="N68" s="5">
        <v>7144822</v>
      </c>
    </row>
    <row r="69" spans="2:14" ht="15.5" x14ac:dyDescent="0.35">
      <c r="C69" t="s">
        <v>7</v>
      </c>
      <c r="D69" s="5">
        <v>2545151</v>
      </c>
      <c r="E69" s="5">
        <v>-1668536</v>
      </c>
      <c r="F69" s="5">
        <v>-6114148</v>
      </c>
      <c r="G69" s="5">
        <v>-49948470</v>
      </c>
      <c r="I69" s="5">
        <v>-49307289</v>
      </c>
      <c r="J69" s="5">
        <v>-78624685</v>
      </c>
      <c r="K69" s="5">
        <v>-3519531</v>
      </c>
      <c r="L69" s="5">
        <v>15316807</v>
      </c>
      <c r="M69" s="5">
        <v>13308137</v>
      </c>
      <c r="N69" s="5">
        <v>5417773</v>
      </c>
    </row>
    <row r="70" spans="2:14" ht="15.5" x14ac:dyDescent="0.35">
      <c r="C70" t="s">
        <v>87</v>
      </c>
      <c r="D70" s="5">
        <v>-3051</v>
      </c>
      <c r="E70" s="5">
        <v>89472</v>
      </c>
      <c r="F70" s="5">
        <v>-89629</v>
      </c>
      <c r="G70" s="5">
        <v>-3512673</v>
      </c>
      <c r="I70" s="5">
        <v>-3190656</v>
      </c>
      <c r="J70" s="5">
        <v>66932</v>
      </c>
      <c r="K70" s="5">
        <v>44340</v>
      </c>
      <c r="L70" s="5">
        <v>413414</v>
      </c>
      <c r="M70" s="5">
        <v>616847</v>
      </c>
      <c r="N70" s="5">
        <v>394065</v>
      </c>
    </row>
    <row r="71" spans="2:14" ht="15.5" x14ac:dyDescent="0.35">
      <c r="C71" t="s">
        <v>88</v>
      </c>
      <c r="D71" s="5">
        <v>2540296</v>
      </c>
      <c r="E71" s="5">
        <v>-1611492</v>
      </c>
      <c r="F71" s="5">
        <v>-6236204</v>
      </c>
      <c r="G71" s="5">
        <v>-53576770</v>
      </c>
      <c r="I71" s="5">
        <v>-52613572</v>
      </c>
      <c r="J71" s="5">
        <v>-78616128</v>
      </c>
      <c r="K71" s="5">
        <v>-3454919</v>
      </c>
      <c r="L71" s="5">
        <v>16052289</v>
      </c>
      <c r="M71" s="5">
        <v>12932499</v>
      </c>
      <c r="N71" s="5">
        <v>7144822</v>
      </c>
    </row>
    <row r="72" spans="2:14" ht="15.5" x14ac:dyDescent="0.35">
      <c r="C72" t="s">
        <v>89</v>
      </c>
      <c r="D72" s="5">
        <v>2542100</v>
      </c>
      <c r="E72" s="5">
        <v>-1579064</v>
      </c>
      <c r="F72" s="5">
        <v>-6203777</v>
      </c>
      <c r="G72" s="5">
        <v>-53461143</v>
      </c>
      <c r="I72" s="5">
        <v>-52497945</v>
      </c>
      <c r="J72" s="5">
        <v>-78557753</v>
      </c>
      <c r="K72" s="5">
        <v>-3475191</v>
      </c>
      <c r="L72" s="5">
        <v>15730221</v>
      </c>
      <c r="M72" s="5">
        <v>13924984</v>
      </c>
      <c r="N72" s="5">
        <v>5811838</v>
      </c>
    </row>
    <row r="73" spans="2:14" ht="15.5" x14ac:dyDescent="0.35">
      <c r="C73" t="s">
        <v>90</v>
      </c>
      <c r="D73" s="5">
        <v>2542100</v>
      </c>
      <c r="E73" s="5">
        <v>-1579064</v>
      </c>
      <c r="F73" s="5">
        <v>-6203777</v>
      </c>
      <c r="G73" s="5">
        <v>-53461143</v>
      </c>
      <c r="I73" s="5">
        <v>-52497945</v>
      </c>
      <c r="J73" s="5">
        <v>-78557753</v>
      </c>
      <c r="K73" s="5">
        <v>-3475191</v>
      </c>
      <c r="L73" s="5">
        <v>15730221</v>
      </c>
      <c r="M73" s="5">
        <v>13924984</v>
      </c>
      <c r="N73" s="5">
        <v>5811838</v>
      </c>
    </row>
    <row r="75" spans="2:14" ht="15.5" x14ac:dyDescent="0.35">
      <c r="B75" t="s">
        <v>91</v>
      </c>
      <c r="C75" t="s">
        <v>92</v>
      </c>
    </row>
    <row r="76" spans="2:14" ht="15.5" x14ac:dyDescent="0.35">
      <c r="C76" t="s">
        <v>93</v>
      </c>
    </row>
    <row r="77" spans="2:14" ht="15.5" x14ac:dyDescent="0.35">
      <c r="C77" t="s">
        <v>19</v>
      </c>
      <c r="D77" s="5">
        <v>2066832</v>
      </c>
      <c r="E77" s="5">
        <v>918976</v>
      </c>
      <c r="F77" s="5">
        <v>1881318</v>
      </c>
      <c r="G77" s="5">
        <v>1588313</v>
      </c>
      <c r="I77" s="5">
        <v>1588313</v>
      </c>
      <c r="J77" s="5">
        <v>2400734</v>
      </c>
      <c r="K77" s="5">
        <v>1394188</v>
      </c>
      <c r="L77" s="5">
        <v>21367658</v>
      </c>
      <c r="M77" s="5">
        <v>4535432</v>
      </c>
      <c r="N77" s="5">
        <v>2075866</v>
      </c>
    </row>
    <row r="78" spans="2:14" ht="15.5" x14ac:dyDescent="0.35">
      <c r="C78" t="s">
        <v>94</v>
      </c>
      <c r="D78" s="5">
        <v>10136968</v>
      </c>
      <c r="E78" s="5">
        <v>6754933</v>
      </c>
      <c r="F78" s="5">
        <v>9787953</v>
      </c>
      <c r="G78" s="5">
        <v>9243701</v>
      </c>
      <c r="I78" s="5">
        <v>9243701</v>
      </c>
      <c r="J78" s="5">
        <v>16905945</v>
      </c>
      <c r="K78" s="5">
        <v>70493621</v>
      </c>
      <c r="L78" s="5">
        <v>115760644</v>
      </c>
      <c r="M78" s="5">
        <v>95718834</v>
      </c>
      <c r="N78" s="5">
        <v>73017961</v>
      </c>
    </row>
    <row r="79" spans="2:14" ht="15.5" x14ac:dyDescent="0.35">
      <c r="C79" t="s">
        <v>283</v>
      </c>
      <c r="D79" s="5">
        <v>18361830</v>
      </c>
      <c r="E79" s="5">
        <v>18417773</v>
      </c>
      <c r="F79" s="5">
        <v>18427830</v>
      </c>
      <c r="G79" s="5">
        <v>18628483</v>
      </c>
      <c r="I79" s="5">
        <v>18628483</v>
      </c>
      <c r="J79" s="5">
        <v>13138360</v>
      </c>
      <c r="K79" s="5">
        <v>836523</v>
      </c>
      <c r="L79" s="5">
        <v>571911</v>
      </c>
      <c r="M79" s="5">
        <v>586812</v>
      </c>
      <c r="N79" s="5">
        <v>431578</v>
      </c>
    </row>
    <row r="80" spans="2:14" ht="15.5" x14ac:dyDescent="0.35">
      <c r="C80" t="s">
        <v>282</v>
      </c>
      <c r="D80" s="5">
        <v>1603049</v>
      </c>
      <c r="E80" s="5">
        <v>1656392</v>
      </c>
      <c r="F80" s="5">
        <v>1654815</v>
      </c>
      <c r="G80" s="5">
        <v>1562599</v>
      </c>
      <c r="I80" s="5">
        <v>1562599</v>
      </c>
      <c r="J80" s="5">
        <v>2629670</v>
      </c>
      <c r="K80" s="5">
        <v>179001</v>
      </c>
      <c r="L80" s="5">
        <v>260781</v>
      </c>
      <c r="M80" s="5">
        <v>956954</v>
      </c>
      <c r="N80" s="5">
        <v>902354</v>
      </c>
    </row>
    <row r="81" spans="3:14" ht="15.5" x14ac:dyDescent="0.35">
      <c r="C81" t="s">
        <v>284</v>
      </c>
      <c r="D81" s="5">
        <v>10136968</v>
      </c>
      <c r="E81" s="5">
        <v>6754933</v>
      </c>
      <c r="F81" s="5">
        <v>9787953</v>
      </c>
      <c r="G81" s="5">
        <v>9243701</v>
      </c>
      <c r="I81" s="5">
        <v>9243701</v>
      </c>
      <c r="J81" s="5">
        <v>16905945</v>
      </c>
      <c r="K81" s="5">
        <v>70493621</v>
      </c>
      <c r="L81" s="5">
        <v>115760644</v>
      </c>
      <c r="M81" s="5">
        <v>95718834</v>
      </c>
      <c r="N81" s="5">
        <v>73017961</v>
      </c>
    </row>
    <row r="82" spans="3:14" ht="15.5" x14ac:dyDescent="0.35">
      <c r="C82" t="s">
        <v>95</v>
      </c>
      <c r="F82" s="5">
        <v>1648</v>
      </c>
      <c r="G82" s="5">
        <v>953000</v>
      </c>
      <c r="I82" s="5">
        <v>953000</v>
      </c>
      <c r="J82" s="5">
        <v>1025078</v>
      </c>
      <c r="K82" s="5">
        <v>2130141</v>
      </c>
      <c r="L82" s="5">
        <v>23901089</v>
      </c>
      <c r="M82" s="5">
        <v>21546801</v>
      </c>
      <c r="N82" s="5">
        <v>18159065</v>
      </c>
    </row>
    <row r="83" spans="3:14" ht="15.5" x14ac:dyDescent="0.35">
      <c r="C83" t="s">
        <v>285</v>
      </c>
      <c r="F83" s="5">
        <v>1648</v>
      </c>
      <c r="G83" s="5">
        <v>953000</v>
      </c>
      <c r="I83" s="5">
        <v>953000</v>
      </c>
      <c r="J83" s="5">
        <v>1025078</v>
      </c>
      <c r="K83" s="5">
        <v>2130141</v>
      </c>
      <c r="L83" s="5">
        <v>23901089</v>
      </c>
      <c r="M83" s="5">
        <v>21546801</v>
      </c>
      <c r="N83" s="5">
        <v>18159065</v>
      </c>
    </row>
    <row r="84" spans="3:14" ht="15.5" x14ac:dyDescent="0.35">
      <c r="C84" t="s">
        <v>96</v>
      </c>
      <c r="D84" s="5">
        <v>6854583</v>
      </c>
      <c r="E84" s="5">
        <v>8704177</v>
      </c>
      <c r="F84" s="5">
        <v>4666311</v>
      </c>
      <c r="G84" s="5">
        <v>6325164</v>
      </c>
      <c r="I84" s="5">
        <v>6325164</v>
      </c>
      <c r="J84" s="5">
        <v>5109935</v>
      </c>
      <c r="K84" s="5">
        <v>10429484</v>
      </c>
      <c r="L84" s="5">
        <v>12167544</v>
      </c>
      <c r="M84" s="5">
        <v>15358991</v>
      </c>
      <c r="N84" s="5">
        <v>13550722</v>
      </c>
    </row>
    <row r="85" spans="3:14" ht="15.5" x14ac:dyDescent="0.35">
      <c r="C85" t="s">
        <v>339</v>
      </c>
      <c r="D85" s="5">
        <v>96439052</v>
      </c>
      <c r="E85" s="5">
        <v>97154703</v>
      </c>
      <c r="F85" s="5">
        <v>97697447</v>
      </c>
      <c r="G85" s="5">
        <v>98266360</v>
      </c>
      <c r="I85" s="5">
        <v>98266360</v>
      </c>
      <c r="J85" s="5">
        <v>101660430</v>
      </c>
      <c r="L85" s="5">
        <v>250000</v>
      </c>
      <c r="M85" s="5">
        <v>250000</v>
      </c>
      <c r="N85" s="5">
        <v>250000</v>
      </c>
    </row>
    <row r="86" spans="3:14" ht="15.5" x14ac:dyDescent="0.35">
      <c r="C86" t="s">
        <v>77</v>
      </c>
      <c r="D86" s="5">
        <v>-829235</v>
      </c>
      <c r="E86" s="5">
        <v>-828611</v>
      </c>
      <c r="F86" s="5">
        <v>-856432</v>
      </c>
      <c r="G86" s="5">
        <v>-884252</v>
      </c>
      <c r="I86" s="5">
        <v>-884252</v>
      </c>
      <c r="J86" s="5">
        <v>-982452</v>
      </c>
      <c r="K86" s="5">
        <v>-1040827</v>
      </c>
      <c r="L86" s="5">
        <v>-1023926</v>
      </c>
      <c r="M86" s="5">
        <v>-709683</v>
      </c>
      <c r="N86" s="5">
        <v>-1686108</v>
      </c>
    </row>
    <row r="87" spans="3:14" ht="15.5" x14ac:dyDescent="0.35">
      <c r="C87" t="s">
        <v>98</v>
      </c>
      <c r="D87" s="5">
        <v>36934479</v>
      </c>
      <c r="E87" s="5">
        <v>35083684</v>
      </c>
      <c r="F87" s="5">
        <v>20139014</v>
      </c>
      <c r="G87" s="5">
        <v>20362239</v>
      </c>
      <c r="I87" s="5">
        <v>20362239</v>
      </c>
      <c r="J87" s="5">
        <v>34547682</v>
      </c>
      <c r="K87" s="5">
        <v>144164370</v>
      </c>
      <c r="L87" s="5">
        <v>220656192</v>
      </c>
      <c r="M87" s="5">
        <v>164592665</v>
      </c>
      <c r="N87" s="5">
        <v>97822867</v>
      </c>
    </row>
    <row r="88" spans="3:14" ht="15.5" x14ac:dyDescent="0.35">
      <c r="C88" t="s">
        <v>99</v>
      </c>
    </row>
    <row r="89" spans="3:14" ht="15.5" x14ac:dyDescent="0.35">
      <c r="C89" t="s">
        <v>101</v>
      </c>
      <c r="D89" s="5">
        <v>8090994</v>
      </c>
      <c r="E89" s="5">
        <v>8259790</v>
      </c>
      <c r="F89" s="5">
        <v>8884096</v>
      </c>
      <c r="G89" s="5">
        <v>9015277</v>
      </c>
      <c r="I89" s="5">
        <v>9015277</v>
      </c>
      <c r="J89" s="5">
        <v>9966586</v>
      </c>
      <c r="K89" s="5">
        <v>171454132</v>
      </c>
      <c r="L89" s="5">
        <v>101816696</v>
      </c>
      <c r="M89" s="5">
        <v>89431662</v>
      </c>
      <c r="N89" s="5">
        <v>91420141</v>
      </c>
    </row>
    <row r="90" spans="3:14" ht="15.5" x14ac:dyDescent="0.35">
      <c r="C90" t="s">
        <v>286</v>
      </c>
      <c r="K90" s="5">
        <v>2566667</v>
      </c>
      <c r="L90" s="5">
        <v>933333</v>
      </c>
      <c r="M90" s="5">
        <v>1200000</v>
      </c>
      <c r="N90" s="5">
        <v>1466673</v>
      </c>
    </row>
    <row r="91" spans="3:14" ht="15.5" x14ac:dyDescent="0.35">
      <c r="C91" t="s">
        <v>287</v>
      </c>
      <c r="D91" s="5">
        <v>61834</v>
      </c>
      <c r="E91" s="5">
        <v>57010</v>
      </c>
      <c r="F91" s="5">
        <v>93584</v>
      </c>
      <c r="G91" s="5">
        <v>2131174</v>
      </c>
      <c r="I91" s="5">
        <v>2131174</v>
      </c>
      <c r="J91" s="5">
        <v>7968791</v>
      </c>
      <c r="K91" s="5">
        <v>209459</v>
      </c>
      <c r="L91" s="5">
        <v>95199</v>
      </c>
      <c r="M91" s="5">
        <v>25498</v>
      </c>
      <c r="N91" s="5">
        <v>88728</v>
      </c>
    </row>
    <row r="92" spans="3:14" ht="15.5" x14ac:dyDescent="0.35">
      <c r="C92" t="s">
        <v>103</v>
      </c>
      <c r="D92" s="5">
        <v>105913734</v>
      </c>
      <c r="E92" s="5">
        <v>106803950</v>
      </c>
      <c r="F92" s="5">
        <v>122723163</v>
      </c>
      <c r="G92" s="5">
        <v>126268861</v>
      </c>
      <c r="I92" s="5">
        <v>126268861</v>
      </c>
      <c r="J92" s="5">
        <v>176027770</v>
      </c>
      <c r="K92" s="5">
        <v>205044957</v>
      </c>
      <c r="L92" s="5">
        <v>135629572</v>
      </c>
      <c r="M92" s="5">
        <v>139611407</v>
      </c>
      <c r="N92" s="5">
        <v>114986786</v>
      </c>
    </row>
    <row r="93" spans="3:14" ht="15.5" x14ac:dyDescent="0.35">
      <c r="C93" t="s">
        <v>104</v>
      </c>
      <c r="D93" s="5">
        <v>142848213</v>
      </c>
      <c r="E93" s="5">
        <v>141887634</v>
      </c>
      <c r="F93" s="5">
        <v>142862177</v>
      </c>
      <c r="G93" s="5">
        <v>146631100</v>
      </c>
      <c r="I93" s="5">
        <v>146631100</v>
      </c>
      <c r="J93" s="5">
        <v>210575452</v>
      </c>
      <c r="K93" s="5">
        <v>349209327</v>
      </c>
      <c r="L93" s="5">
        <v>356285764</v>
      </c>
      <c r="M93" s="5">
        <v>304204072</v>
      </c>
      <c r="N93" s="5">
        <v>212809653</v>
      </c>
    </row>
    <row r="94" spans="3:14" ht="15.5" x14ac:dyDescent="0.35">
      <c r="C94" t="s">
        <v>105</v>
      </c>
    </row>
    <row r="95" spans="3:14" ht="15.5" x14ac:dyDescent="0.35">
      <c r="C95" t="s">
        <v>106</v>
      </c>
    </row>
    <row r="96" spans="3:14" ht="15.5" x14ac:dyDescent="0.35">
      <c r="C96" t="s">
        <v>107</v>
      </c>
      <c r="D96" s="5">
        <v>35372342</v>
      </c>
      <c r="E96" s="5">
        <v>34197887</v>
      </c>
      <c r="F96" s="5">
        <v>33246466</v>
      </c>
      <c r="G96" s="5">
        <v>33469066</v>
      </c>
      <c r="I96" s="5">
        <v>33469066</v>
      </c>
      <c r="J96" s="5">
        <v>33403717</v>
      </c>
      <c r="K96" s="5">
        <v>139741805</v>
      </c>
      <c r="L96" s="5">
        <v>75353612</v>
      </c>
      <c r="M96" s="5">
        <v>74412300</v>
      </c>
      <c r="N96" s="5">
        <v>67470459</v>
      </c>
    </row>
    <row r="97" spans="3:14" ht="15.5" x14ac:dyDescent="0.35">
      <c r="C97" t="s">
        <v>112</v>
      </c>
      <c r="D97" s="5">
        <v>2692440</v>
      </c>
      <c r="E97" s="5">
        <v>1682626</v>
      </c>
      <c r="F97" s="5">
        <v>1235072</v>
      </c>
      <c r="G97" s="5">
        <v>1199050</v>
      </c>
      <c r="I97" s="5">
        <v>1199050</v>
      </c>
      <c r="J97" s="5">
        <v>3649452</v>
      </c>
      <c r="K97" s="5">
        <v>36794293</v>
      </c>
      <c r="L97" s="5">
        <v>39730237</v>
      </c>
      <c r="M97" s="5">
        <v>48827055</v>
      </c>
      <c r="N97" s="5">
        <v>39561981</v>
      </c>
    </row>
    <row r="98" spans="3:14" ht="15.5" x14ac:dyDescent="0.35">
      <c r="C98" t="s">
        <v>343</v>
      </c>
      <c r="D98" s="5">
        <v>29788741</v>
      </c>
      <c r="E98" s="5">
        <v>30779981</v>
      </c>
      <c r="F98" s="5">
        <v>30706435</v>
      </c>
      <c r="G98" s="5">
        <v>29400568</v>
      </c>
      <c r="I98" s="5">
        <v>29400568</v>
      </c>
      <c r="J98" s="5">
        <v>33288948</v>
      </c>
      <c r="K98" s="5">
        <v>34536485</v>
      </c>
      <c r="L98" s="5">
        <v>34383996</v>
      </c>
    </row>
    <row r="99" spans="3:14" ht="15.5" x14ac:dyDescent="0.35">
      <c r="C99" t="s">
        <v>108</v>
      </c>
    </row>
    <row r="100" spans="3:14" ht="15.5" x14ac:dyDescent="0.35">
      <c r="C100" t="s">
        <v>289</v>
      </c>
      <c r="D100" s="5">
        <v>6979185</v>
      </c>
      <c r="E100" s="5">
        <v>6047794</v>
      </c>
      <c r="F100" s="5">
        <v>5445568</v>
      </c>
      <c r="G100" s="5">
        <v>5829101</v>
      </c>
      <c r="I100" s="5">
        <v>5829101</v>
      </c>
      <c r="J100" s="5">
        <v>4153983</v>
      </c>
      <c r="K100" s="5">
        <v>9349517</v>
      </c>
      <c r="L100" s="5">
        <v>12364139</v>
      </c>
      <c r="M100" s="5">
        <v>6897508</v>
      </c>
      <c r="N100" s="5">
        <v>13662359</v>
      </c>
    </row>
    <row r="101" spans="3:14" ht="15.5" x14ac:dyDescent="0.35">
      <c r="C101" t="s">
        <v>109</v>
      </c>
      <c r="N101" s="5">
        <v>158381</v>
      </c>
    </row>
    <row r="102" spans="3:14" ht="15.5" x14ac:dyDescent="0.35">
      <c r="C102" t="s">
        <v>290</v>
      </c>
      <c r="D102" s="5">
        <v>19964879</v>
      </c>
      <c r="E102" s="5">
        <v>20074165</v>
      </c>
      <c r="F102" s="5">
        <v>20082645</v>
      </c>
      <c r="G102" s="5">
        <v>20191082</v>
      </c>
      <c r="I102" s="5">
        <v>20191082</v>
      </c>
      <c r="J102" s="5">
        <v>15768030</v>
      </c>
      <c r="K102" s="5">
        <v>1015524</v>
      </c>
      <c r="L102" s="5">
        <v>832692</v>
      </c>
      <c r="M102" s="5">
        <v>1543766</v>
      </c>
      <c r="N102" s="5">
        <v>1333932</v>
      </c>
    </row>
    <row r="103" spans="3:14" ht="15.5" x14ac:dyDescent="0.35">
      <c r="C103" t="s">
        <v>111</v>
      </c>
      <c r="D103" s="5">
        <v>1371388</v>
      </c>
      <c r="E103" s="5">
        <v>1439190</v>
      </c>
      <c r="F103" s="5">
        <v>1450479</v>
      </c>
      <c r="G103" s="5">
        <v>1011682</v>
      </c>
      <c r="I103" s="5">
        <v>1011682</v>
      </c>
      <c r="J103" s="5">
        <v>922628</v>
      </c>
      <c r="K103" s="5">
        <v>6478642</v>
      </c>
      <c r="L103" s="5">
        <v>5126418</v>
      </c>
      <c r="M103" s="5">
        <v>3667460</v>
      </c>
      <c r="N103" s="5">
        <v>3745764</v>
      </c>
    </row>
    <row r="104" spans="3:14" ht="15.5" x14ac:dyDescent="0.35">
      <c r="C104" t="s">
        <v>110</v>
      </c>
      <c r="D104" s="5">
        <v>80160</v>
      </c>
      <c r="E104" s="5">
        <v>139294</v>
      </c>
      <c r="F104" s="5">
        <v>164044</v>
      </c>
      <c r="G104" s="5">
        <v>165623</v>
      </c>
      <c r="I104" s="5">
        <v>165623</v>
      </c>
      <c r="J104" s="5">
        <v>416251</v>
      </c>
      <c r="K104" s="5">
        <v>16545188</v>
      </c>
      <c r="L104" s="5">
        <v>14288750</v>
      </c>
      <c r="M104" s="5">
        <v>8839730</v>
      </c>
      <c r="N104" s="5">
        <v>4123400</v>
      </c>
    </row>
    <row r="105" spans="3:14" ht="15.5" x14ac:dyDescent="0.35">
      <c r="C105" t="s">
        <v>1091</v>
      </c>
      <c r="D105" s="5">
        <v>57821139</v>
      </c>
      <c r="E105" s="5">
        <v>59129576</v>
      </c>
      <c r="F105" s="5">
        <v>59032495</v>
      </c>
      <c r="G105" s="5">
        <v>57308749</v>
      </c>
      <c r="I105" s="5">
        <v>57308749</v>
      </c>
      <c r="J105" s="5">
        <v>62941411</v>
      </c>
      <c r="L105" s="5">
        <v>66183812</v>
      </c>
      <c r="M105" s="5">
        <v>63348619</v>
      </c>
      <c r="N105" s="5">
        <v>19771026</v>
      </c>
    </row>
    <row r="106" spans="3:14" ht="15.5" x14ac:dyDescent="0.35">
      <c r="C106" t="s">
        <v>113</v>
      </c>
    </row>
    <row r="107" spans="3:14" ht="15.5" x14ac:dyDescent="0.35">
      <c r="C107" t="s">
        <v>288</v>
      </c>
      <c r="D107" s="5">
        <v>4495185</v>
      </c>
      <c r="E107" s="5">
        <v>4890954</v>
      </c>
      <c r="F107" s="5">
        <v>5124864</v>
      </c>
      <c r="G107" s="5">
        <v>5142073</v>
      </c>
      <c r="I107" s="5">
        <v>5142073</v>
      </c>
      <c r="J107" s="5">
        <v>5907000</v>
      </c>
      <c r="K107" s="5">
        <v>1597128</v>
      </c>
      <c r="L107" s="5">
        <v>2187513</v>
      </c>
      <c r="M107" s="5">
        <v>4783912</v>
      </c>
      <c r="N107" s="5">
        <v>6067847</v>
      </c>
    </row>
    <row r="108" spans="3:14" ht="15.5" x14ac:dyDescent="0.35">
      <c r="C108" t="s">
        <v>450</v>
      </c>
      <c r="D108" s="5">
        <v>9008</v>
      </c>
      <c r="E108" s="5">
        <v>13052</v>
      </c>
      <c r="F108" s="5">
        <v>16725</v>
      </c>
      <c r="G108" s="5">
        <v>5053</v>
      </c>
      <c r="I108" s="5">
        <v>5053</v>
      </c>
      <c r="J108" s="5">
        <v>29103</v>
      </c>
      <c r="K108" s="5">
        <v>98419</v>
      </c>
      <c r="L108" s="5">
        <v>189632</v>
      </c>
      <c r="M108" s="5">
        <v>110515</v>
      </c>
      <c r="N108" s="5">
        <v>23034</v>
      </c>
    </row>
    <row r="109" spans="3:14" ht="15.5" x14ac:dyDescent="0.35">
      <c r="C109" t="s">
        <v>115</v>
      </c>
      <c r="D109" s="5">
        <v>1771380</v>
      </c>
      <c r="E109" s="5">
        <v>2280213</v>
      </c>
      <c r="F109" s="5">
        <v>2365198</v>
      </c>
      <c r="G109" s="5">
        <v>2272332</v>
      </c>
      <c r="I109" s="5">
        <v>2272332</v>
      </c>
      <c r="J109" s="5">
        <v>3177389</v>
      </c>
      <c r="K109" s="5">
        <v>1312973</v>
      </c>
      <c r="L109" s="5">
        <v>2842091</v>
      </c>
      <c r="M109" s="5">
        <v>4156938</v>
      </c>
      <c r="N109" s="5">
        <v>4536366</v>
      </c>
    </row>
    <row r="110" spans="3:14" ht="15.5" x14ac:dyDescent="0.35">
      <c r="C110" t="s">
        <v>116</v>
      </c>
      <c r="D110" s="5">
        <v>92658321</v>
      </c>
      <c r="E110" s="5">
        <v>95414297</v>
      </c>
      <c r="F110" s="5">
        <v>95761197</v>
      </c>
      <c r="G110" s="5">
        <v>92903743</v>
      </c>
      <c r="I110" s="5">
        <v>92903743</v>
      </c>
      <c r="J110" s="5">
        <v>103615499</v>
      </c>
      <c r="K110" s="5">
        <v>54930146</v>
      </c>
      <c r="L110" s="5">
        <v>122476901</v>
      </c>
      <c r="M110" s="5">
        <v>86766742</v>
      </c>
      <c r="N110" s="5">
        <v>45156346</v>
      </c>
    </row>
    <row r="111" spans="3:14" ht="15.5" x14ac:dyDescent="0.35">
      <c r="C111" t="s">
        <v>117</v>
      </c>
      <c r="D111" s="5">
        <v>92658321</v>
      </c>
      <c r="E111" s="5">
        <v>95414297</v>
      </c>
      <c r="F111" s="5">
        <v>95761197</v>
      </c>
      <c r="G111" s="5">
        <v>92903743</v>
      </c>
      <c r="I111" s="5">
        <v>92903743</v>
      </c>
      <c r="J111" s="5">
        <v>103615499</v>
      </c>
      <c r="K111" s="5">
        <v>54930146</v>
      </c>
      <c r="L111" s="5">
        <v>122476901</v>
      </c>
      <c r="M111" s="5">
        <v>86766742</v>
      </c>
      <c r="N111" s="5">
        <v>45156346</v>
      </c>
    </row>
    <row r="112" spans="3:14" ht="15.5" x14ac:dyDescent="0.35">
      <c r="C112" t="s">
        <v>119</v>
      </c>
    </row>
    <row r="113" spans="2:14" ht="15.5" x14ac:dyDescent="0.35">
      <c r="C113" t="s">
        <v>120</v>
      </c>
      <c r="D113" s="5">
        <v>4546806</v>
      </c>
      <c r="E113" s="5">
        <v>4999520</v>
      </c>
      <c r="F113" s="5">
        <v>5288691</v>
      </c>
      <c r="G113" s="5">
        <v>5455426</v>
      </c>
      <c r="I113" s="5">
        <v>5455426</v>
      </c>
      <c r="J113" s="5">
        <v>6521062</v>
      </c>
      <c r="K113" s="5">
        <v>2047080</v>
      </c>
      <c r="L113" s="5">
        <v>2377145</v>
      </c>
      <c r="M113" s="5">
        <v>4894427</v>
      </c>
      <c r="N113" s="5">
        <v>6090881</v>
      </c>
    </row>
    <row r="114" spans="2:14" ht="15.5" x14ac:dyDescent="0.35">
      <c r="C114" t="s">
        <v>293</v>
      </c>
      <c r="D114" s="5">
        <v>29187</v>
      </c>
      <c r="E114" s="5">
        <v>38863</v>
      </c>
      <c r="F114" s="5">
        <v>251825</v>
      </c>
      <c r="G114" s="5">
        <v>241855</v>
      </c>
      <c r="I114" s="5">
        <v>241855</v>
      </c>
      <c r="J114" s="5">
        <v>177869</v>
      </c>
      <c r="K114" s="5">
        <v>11635119</v>
      </c>
      <c r="L114" s="5">
        <v>13204797</v>
      </c>
      <c r="M114" s="5">
        <v>13194819</v>
      </c>
      <c r="N114" s="5">
        <v>13036127</v>
      </c>
    </row>
    <row r="115" spans="2:14" ht="15.5" x14ac:dyDescent="0.35">
      <c r="C115" t="s">
        <v>121</v>
      </c>
      <c r="D115" s="5">
        <v>128030663</v>
      </c>
      <c r="E115" s="5">
        <v>129612184</v>
      </c>
      <c r="F115" s="5">
        <v>129007663</v>
      </c>
      <c r="G115" s="5">
        <v>126372809</v>
      </c>
      <c r="I115" s="5">
        <v>126372809</v>
      </c>
      <c r="J115" s="5">
        <v>137019216</v>
      </c>
      <c r="K115" s="5">
        <v>194671951</v>
      </c>
      <c r="L115" s="5">
        <v>197830513</v>
      </c>
      <c r="M115" s="5">
        <v>161179042</v>
      </c>
      <c r="N115" s="5">
        <v>112626805</v>
      </c>
    </row>
    <row r="116" spans="2:14" ht="15.5" x14ac:dyDescent="0.35">
      <c r="C116" t="s">
        <v>122</v>
      </c>
    </row>
    <row r="117" spans="2:14" ht="15.5" x14ac:dyDescent="0.35">
      <c r="C117" t="s">
        <v>123</v>
      </c>
      <c r="D117" s="5">
        <v>105489193</v>
      </c>
      <c r="E117" s="5">
        <v>105489193</v>
      </c>
      <c r="F117" s="5">
        <v>105489193</v>
      </c>
      <c r="G117" s="5">
        <v>105489193</v>
      </c>
      <c r="I117" s="5">
        <v>105489193</v>
      </c>
      <c r="J117" s="5">
        <v>105489193</v>
      </c>
      <c r="K117" s="5">
        <v>105489193</v>
      </c>
      <c r="L117" s="5">
        <v>105489193</v>
      </c>
      <c r="M117" s="5">
        <v>105489193</v>
      </c>
      <c r="N117" s="5">
        <v>92398640</v>
      </c>
    </row>
    <row r="118" spans="2:14" ht="15.5" x14ac:dyDescent="0.35">
      <c r="C118" t="s">
        <v>124</v>
      </c>
      <c r="D118" s="5">
        <v>8709937</v>
      </c>
      <c r="E118" s="5">
        <v>8709937</v>
      </c>
      <c r="F118" s="5">
        <v>8709937</v>
      </c>
      <c r="G118" s="5">
        <v>8709937</v>
      </c>
      <c r="I118" s="5">
        <v>8709937</v>
      </c>
      <c r="J118" s="5">
        <v>8709937</v>
      </c>
      <c r="K118" s="5">
        <v>9963243</v>
      </c>
      <c r="L118" s="5">
        <v>9963243</v>
      </c>
      <c r="M118" s="5">
        <v>9963243</v>
      </c>
      <c r="N118" s="5">
        <v>-6063402</v>
      </c>
    </row>
    <row r="119" spans="2:14" ht="15.5" x14ac:dyDescent="0.35">
      <c r="C119" t="s">
        <v>125</v>
      </c>
      <c r="D119" s="5">
        <v>-99233948</v>
      </c>
      <c r="E119" s="5">
        <v>-101779723</v>
      </c>
      <c r="F119" s="5">
        <v>-100083366</v>
      </c>
      <c r="G119" s="5">
        <v>-93941398</v>
      </c>
      <c r="I119" s="5">
        <v>-93941398</v>
      </c>
      <c r="J119" s="5">
        <v>-44535909</v>
      </c>
      <c r="K119" s="5">
        <v>34143194</v>
      </c>
      <c r="L119" s="5">
        <v>37913682</v>
      </c>
      <c r="M119" s="5">
        <v>22282632</v>
      </c>
      <c r="N119" s="5">
        <v>9950920</v>
      </c>
    </row>
    <row r="120" spans="2:14" ht="15.5" x14ac:dyDescent="0.35">
      <c r="C120" t="s">
        <v>294</v>
      </c>
      <c r="D120" s="5">
        <v>50000</v>
      </c>
      <c r="E120" s="5">
        <v>50000</v>
      </c>
      <c r="F120" s="5">
        <v>50000</v>
      </c>
      <c r="G120" s="5">
        <v>50000</v>
      </c>
      <c r="I120" s="5">
        <v>50000</v>
      </c>
      <c r="J120" s="5">
        <v>50000</v>
      </c>
      <c r="K120" s="5">
        <v>50000</v>
      </c>
    </row>
    <row r="121" spans="2:14" ht="15.5" x14ac:dyDescent="0.35">
      <c r="C121" t="s">
        <v>295</v>
      </c>
      <c r="D121" s="5">
        <v>-99283948</v>
      </c>
      <c r="E121" s="5">
        <v>-101829723</v>
      </c>
      <c r="F121" s="5">
        <v>-100133366</v>
      </c>
      <c r="G121" s="5">
        <v>-93991398</v>
      </c>
      <c r="I121" s="5">
        <v>-93991398</v>
      </c>
      <c r="J121" s="5">
        <v>-44585909</v>
      </c>
      <c r="K121" s="5">
        <v>34093194</v>
      </c>
    </row>
    <row r="122" spans="2:14" ht="15.5" x14ac:dyDescent="0.35">
      <c r="C122" t="s">
        <v>296</v>
      </c>
      <c r="D122" s="5">
        <v>-99233948</v>
      </c>
      <c r="E122" s="5">
        <v>-101779723</v>
      </c>
      <c r="F122" s="5">
        <v>-100083366</v>
      </c>
      <c r="G122" s="5">
        <v>-93941398</v>
      </c>
      <c r="I122" s="5">
        <v>-93941398</v>
      </c>
      <c r="J122" s="5">
        <v>-44535909</v>
      </c>
      <c r="K122" s="5">
        <v>34143194</v>
      </c>
      <c r="L122" s="5">
        <v>37913682</v>
      </c>
      <c r="M122" s="5">
        <v>22282632</v>
      </c>
      <c r="N122" s="5">
        <v>9950920</v>
      </c>
    </row>
    <row r="123" spans="2:14" ht="15.5" x14ac:dyDescent="0.35">
      <c r="C123" t="s">
        <v>9</v>
      </c>
      <c r="D123" s="5">
        <v>14135947</v>
      </c>
      <c r="E123" s="5">
        <v>11590796</v>
      </c>
      <c r="F123" s="5">
        <v>13259332</v>
      </c>
      <c r="G123" s="5">
        <v>19373480</v>
      </c>
      <c r="I123" s="5">
        <v>19373480</v>
      </c>
      <c r="J123" s="5">
        <v>68680769</v>
      </c>
      <c r="K123" s="5">
        <v>148554803</v>
      </c>
      <c r="L123" s="5">
        <v>152342192</v>
      </c>
      <c r="M123" s="5">
        <v>137025385</v>
      </c>
      <c r="N123" s="5">
        <v>94600050</v>
      </c>
    </row>
    <row r="124" spans="2:14" ht="15.5" x14ac:dyDescent="0.35">
      <c r="C124" t="s">
        <v>760</v>
      </c>
      <c r="D124" s="5">
        <v>681603</v>
      </c>
      <c r="E124" s="5">
        <v>684654</v>
      </c>
      <c r="F124" s="5">
        <v>595182</v>
      </c>
      <c r="G124" s="5">
        <v>884811</v>
      </c>
      <c r="I124" s="5">
        <v>884811</v>
      </c>
      <c r="J124" s="5">
        <v>4875467</v>
      </c>
      <c r="K124" s="5">
        <v>5982573</v>
      </c>
      <c r="L124" s="5">
        <v>6113059</v>
      </c>
      <c r="M124" s="5">
        <v>5999645</v>
      </c>
      <c r="N124" s="5">
        <v>5582798</v>
      </c>
    </row>
    <row r="125" spans="2:14" ht="15.5" x14ac:dyDescent="0.35">
      <c r="C125" t="s">
        <v>126</v>
      </c>
      <c r="D125" s="5">
        <v>142848213</v>
      </c>
      <c r="E125" s="5">
        <v>141887634</v>
      </c>
      <c r="F125" s="5">
        <v>142862177</v>
      </c>
      <c r="G125" s="5">
        <v>146631100</v>
      </c>
      <c r="I125" s="5">
        <v>146631100</v>
      </c>
      <c r="J125" s="5">
        <v>210575452</v>
      </c>
      <c r="K125" s="5">
        <v>349209327</v>
      </c>
      <c r="L125" s="5">
        <v>356285764</v>
      </c>
      <c r="M125" s="5">
        <v>304204072</v>
      </c>
      <c r="N125" s="5">
        <v>212809653</v>
      </c>
    </row>
    <row r="126" spans="2:14" ht="15.5" x14ac:dyDescent="0.35">
      <c r="C126" t="s">
        <v>127</v>
      </c>
      <c r="D126" s="5">
        <v>10485050500</v>
      </c>
      <c r="E126" s="5">
        <v>10485050500</v>
      </c>
      <c r="F126" s="5">
        <v>10485050500</v>
      </c>
      <c r="G126" s="5">
        <v>10485050500</v>
      </c>
      <c r="I126" s="5">
        <v>10485050500</v>
      </c>
      <c r="J126" s="5">
        <v>10485050500</v>
      </c>
      <c r="K126" s="5">
        <v>10485050500</v>
      </c>
      <c r="L126" s="5">
        <v>10485050500</v>
      </c>
      <c r="M126" s="5">
        <v>10485050500</v>
      </c>
      <c r="N126" s="5">
        <v>8682350500</v>
      </c>
    </row>
    <row r="128" spans="2:14" ht="15.5" x14ac:dyDescent="0.35">
      <c r="B128" t="s">
        <v>128</v>
      </c>
      <c r="C128" t="s">
        <v>129</v>
      </c>
      <c r="D128" s="5">
        <v>1062169</v>
      </c>
      <c r="E128" s="5">
        <v>-1458390</v>
      </c>
      <c r="F128" s="5">
        <v>1523720</v>
      </c>
      <c r="G128" s="5">
        <v>2255778</v>
      </c>
      <c r="I128" s="5">
        <v>11733767</v>
      </c>
      <c r="J128" s="5">
        <v>-46564523</v>
      </c>
      <c r="K128" s="5">
        <v>48726324</v>
      </c>
      <c r="L128" s="5">
        <v>27069981</v>
      </c>
      <c r="M128" s="5">
        <v>-38407423</v>
      </c>
      <c r="N128" s="5">
        <v>-5634612</v>
      </c>
    </row>
    <row r="129" spans="3:14" ht="15.5" x14ac:dyDescent="0.35">
      <c r="C129" t="s">
        <v>406</v>
      </c>
      <c r="D129" s="5">
        <v>12396689</v>
      </c>
      <c r="E129" s="5">
        <v>10658399</v>
      </c>
      <c r="F129" s="5">
        <v>14531965</v>
      </c>
      <c r="G129" s="5">
        <v>13309055</v>
      </c>
      <c r="I129" s="5">
        <v>64282746</v>
      </c>
      <c r="J129" s="5">
        <v>88779450</v>
      </c>
      <c r="K129" s="5">
        <v>245668756</v>
      </c>
      <c r="L129" s="5">
        <v>288802940</v>
      </c>
      <c r="M129" s="5">
        <v>245012364</v>
      </c>
      <c r="N129" s="5">
        <v>134429761</v>
      </c>
    </row>
    <row r="130" spans="3:14" ht="15.5" x14ac:dyDescent="0.35">
      <c r="C130" t="s">
        <v>300</v>
      </c>
      <c r="D130" s="5">
        <v>-11747770</v>
      </c>
      <c r="E130" s="5">
        <v>-11822680</v>
      </c>
      <c r="F130" s="5">
        <v>-12597571</v>
      </c>
      <c r="G130" s="5">
        <v>-10268149</v>
      </c>
      <c r="I130" s="5">
        <v>-50477844</v>
      </c>
      <c r="J130" s="5">
        <v>-130672604</v>
      </c>
      <c r="K130" s="5">
        <v>-185439110</v>
      </c>
      <c r="L130" s="5">
        <v>-247853068</v>
      </c>
      <c r="M130" s="5">
        <v>-272549295</v>
      </c>
      <c r="N130" s="5">
        <v>-131571391</v>
      </c>
    </row>
    <row r="131" spans="3:14" ht="15.5" x14ac:dyDescent="0.35">
      <c r="C131" t="s">
        <v>555</v>
      </c>
      <c r="D131" s="5">
        <v>1686</v>
      </c>
      <c r="E131" s="5">
        <v>2631</v>
      </c>
      <c r="F131" s="5">
        <v>2578</v>
      </c>
      <c r="G131" s="5">
        <v>9830</v>
      </c>
      <c r="I131" s="5">
        <v>42243</v>
      </c>
      <c r="J131" s="5">
        <v>279544</v>
      </c>
      <c r="K131" s="5">
        <v>2322805</v>
      </c>
      <c r="L131" s="5">
        <v>3191159</v>
      </c>
      <c r="M131" s="5">
        <v>1879021</v>
      </c>
      <c r="N131" s="5">
        <v>5283</v>
      </c>
    </row>
    <row r="132" spans="3:14" ht="15.5" x14ac:dyDescent="0.35">
      <c r="C132" t="s">
        <v>351</v>
      </c>
      <c r="D132" s="5">
        <v>680594</v>
      </c>
      <c r="E132" s="5">
        <v>90714</v>
      </c>
      <c r="I132" s="5">
        <v>314827</v>
      </c>
      <c r="J132" s="5">
        <v>786852</v>
      </c>
      <c r="K132" s="5">
        <v>1389744</v>
      </c>
      <c r="L132" s="5">
        <v>326413</v>
      </c>
      <c r="N132" s="5">
        <v>13422</v>
      </c>
    </row>
    <row r="133" spans="3:14" ht="15.5" x14ac:dyDescent="0.35">
      <c r="C133" t="s">
        <v>598</v>
      </c>
      <c r="D133" s="5">
        <v>-64522</v>
      </c>
      <c r="E133" s="5">
        <v>-173889</v>
      </c>
      <c r="F133" s="5">
        <v>-200982</v>
      </c>
      <c r="G133" s="5">
        <v>-424296</v>
      </c>
      <c r="I133" s="5">
        <v>-1215240</v>
      </c>
      <c r="J133" s="5">
        <v>-568212</v>
      </c>
      <c r="K133" s="5">
        <v>-3026914</v>
      </c>
      <c r="L133" s="5">
        <v>-3873612</v>
      </c>
      <c r="M133" s="5">
        <v>-2114099</v>
      </c>
      <c r="N133" s="5">
        <v>-2132655</v>
      </c>
    </row>
    <row r="134" spans="3:14" ht="15.5" x14ac:dyDescent="0.35">
      <c r="C134" t="s">
        <v>511</v>
      </c>
      <c r="D134" s="5">
        <v>-204508</v>
      </c>
      <c r="E134" s="5">
        <v>-213565</v>
      </c>
      <c r="F134" s="5">
        <v>-212270</v>
      </c>
      <c r="G134" s="5">
        <v>-370662</v>
      </c>
      <c r="I134" s="5">
        <v>-1212965</v>
      </c>
      <c r="J134" s="5">
        <v>-5169553</v>
      </c>
      <c r="K134" s="5">
        <v>-12188957</v>
      </c>
      <c r="L134" s="5">
        <v>-13523851</v>
      </c>
      <c r="M134" s="5">
        <v>-10635414</v>
      </c>
      <c r="N134" s="5">
        <v>-6379032</v>
      </c>
    </row>
    <row r="135" spans="3:14" ht="15.5" x14ac:dyDescent="0.35">
      <c r="C135" t="s">
        <v>281</v>
      </c>
    </row>
    <row r="136" spans="3:14" ht="15.5" x14ac:dyDescent="0.35">
      <c r="C136" t="s">
        <v>152</v>
      </c>
      <c r="D136" s="5">
        <v>51409</v>
      </c>
      <c r="E136" s="5">
        <v>569474</v>
      </c>
      <c r="F136" s="5">
        <v>-1172063</v>
      </c>
      <c r="G136" s="5">
        <v>-3526272</v>
      </c>
      <c r="I136" s="5">
        <v>-12217761</v>
      </c>
      <c r="J136" s="5">
        <v>42432852</v>
      </c>
      <c r="K136" s="5">
        <v>19206042</v>
      </c>
      <c r="L136" s="5">
        <v>-6269058</v>
      </c>
      <c r="M136" s="5">
        <v>58483184</v>
      </c>
      <c r="N136" s="5">
        <v>6023692</v>
      </c>
    </row>
    <row r="137" spans="3:14" ht="15.5" x14ac:dyDescent="0.35">
      <c r="C137" t="s">
        <v>142</v>
      </c>
      <c r="D137" s="5">
        <v>34278</v>
      </c>
      <c r="E137" s="5">
        <v>-73426</v>
      </c>
      <c r="F137" s="5">
        <v>-58652</v>
      </c>
      <c r="G137" s="5">
        <v>-309105</v>
      </c>
      <c r="I137" s="5">
        <v>-328427</v>
      </c>
      <c r="J137" s="5">
        <v>5396066</v>
      </c>
      <c r="K137" s="5">
        <v>-87905836</v>
      </c>
      <c r="L137" s="5">
        <v>-3968697</v>
      </c>
      <c r="M137" s="5">
        <v>-16046006</v>
      </c>
      <c r="N137" s="5">
        <v>-275461</v>
      </c>
    </row>
    <row r="138" spans="3:14" ht="15.5" x14ac:dyDescent="0.35">
      <c r="C138" t="s">
        <v>309</v>
      </c>
      <c r="L138" s="5">
        <v>-3596864</v>
      </c>
      <c r="M138" s="5">
        <v>-14584628</v>
      </c>
    </row>
    <row r="139" spans="3:14" ht="15.5" x14ac:dyDescent="0.35">
      <c r="C139" t="s">
        <v>151</v>
      </c>
      <c r="D139" s="5">
        <v>-21106</v>
      </c>
      <c r="E139" s="5">
        <v>-18042</v>
      </c>
      <c r="F139" s="5">
        <v>-58652</v>
      </c>
      <c r="G139" s="5">
        <v>-223756</v>
      </c>
      <c r="I139" s="5">
        <v>-361941</v>
      </c>
      <c r="J139" s="5">
        <v>-282451</v>
      </c>
      <c r="K139" s="5">
        <v>-85021048</v>
      </c>
      <c r="L139" s="5">
        <v>-356653</v>
      </c>
      <c r="M139" s="5">
        <v>-1496478</v>
      </c>
      <c r="N139" s="5">
        <v>-362284</v>
      </c>
    </row>
    <row r="140" spans="3:14" ht="15.5" x14ac:dyDescent="0.35">
      <c r="C140" t="s">
        <v>1092</v>
      </c>
      <c r="G140" s="5">
        <v>-5953</v>
      </c>
      <c r="I140" s="5">
        <v>29791</v>
      </c>
      <c r="J140" s="5">
        <v>6294</v>
      </c>
      <c r="K140" s="5">
        <v>9482</v>
      </c>
      <c r="L140" s="5">
        <v>1434</v>
      </c>
      <c r="M140" s="5">
        <v>33258</v>
      </c>
      <c r="N140" s="5">
        <v>23107</v>
      </c>
    </row>
    <row r="141" spans="3:14" ht="15.5" x14ac:dyDescent="0.35">
      <c r="C141" t="s">
        <v>416</v>
      </c>
      <c r="K141" s="5">
        <v>-2000000</v>
      </c>
    </row>
    <row r="142" spans="3:14" ht="15.5" x14ac:dyDescent="0.35">
      <c r="C142" t="s">
        <v>1093</v>
      </c>
    </row>
    <row r="143" spans="3:14" ht="15.5" x14ac:dyDescent="0.35">
      <c r="C143" t="s">
        <v>1094</v>
      </c>
      <c r="D143" s="5">
        <v>55384</v>
      </c>
      <c r="E143" s="5">
        <v>-55384</v>
      </c>
      <c r="G143" s="5">
        <v>-79396</v>
      </c>
      <c r="I143" s="5">
        <v>3723</v>
      </c>
      <c r="J143" s="5">
        <v>5672223</v>
      </c>
      <c r="K143" s="5">
        <v>-894270</v>
      </c>
      <c r="L143" s="5">
        <v>-16614</v>
      </c>
      <c r="M143" s="5">
        <v>1842</v>
      </c>
    </row>
    <row r="144" spans="3:14" ht="15.5" x14ac:dyDescent="0.35">
      <c r="C144" t="s">
        <v>546</v>
      </c>
      <c r="N144" s="5">
        <v>63716</v>
      </c>
    </row>
    <row r="145" spans="3:14" ht="15.5" x14ac:dyDescent="0.35">
      <c r="C145" t="s">
        <v>153</v>
      </c>
      <c r="D145" s="5">
        <v>51409</v>
      </c>
      <c r="E145" s="5">
        <v>569474</v>
      </c>
      <c r="F145" s="5">
        <v>-1172063</v>
      </c>
      <c r="G145" s="5">
        <v>-3526272</v>
      </c>
      <c r="I145" s="5">
        <v>-12217761</v>
      </c>
      <c r="J145" s="5">
        <v>42432852</v>
      </c>
      <c r="K145" s="5">
        <v>19206042</v>
      </c>
      <c r="L145" s="5">
        <v>-6269058</v>
      </c>
      <c r="M145" s="5">
        <v>58483184</v>
      </c>
      <c r="N145" s="5">
        <v>6023692</v>
      </c>
    </row>
    <row r="146" spans="3:14" ht="15.5" x14ac:dyDescent="0.35">
      <c r="C146" t="s">
        <v>1083</v>
      </c>
      <c r="D146" s="5">
        <v>-342760</v>
      </c>
      <c r="E146" s="5">
        <v>342760</v>
      </c>
      <c r="K146" s="5">
        <v>264612</v>
      </c>
    </row>
    <row r="147" spans="3:14" ht="15.5" x14ac:dyDescent="0.35">
      <c r="C147" t="s">
        <v>1095</v>
      </c>
      <c r="E147" s="5">
        <v>-11575</v>
      </c>
      <c r="F147" s="5">
        <v>11575</v>
      </c>
    </row>
    <row r="148" spans="3:14" ht="15.5" x14ac:dyDescent="0.35">
      <c r="C148" t="s">
        <v>698</v>
      </c>
      <c r="D148" s="5">
        <v>1088163</v>
      </c>
      <c r="E148" s="5">
        <v>1634440</v>
      </c>
      <c r="L148" s="5">
        <v>-9096818</v>
      </c>
      <c r="M148" s="5">
        <v>8884752</v>
      </c>
      <c r="N148" s="5">
        <v>2029615</v>
      </c>
    </row>
    <row r="149" spans="3:14" ht="15.5" x14ac:dyDescent="0.35">
      <c r="C149" t="s">
        <v>625</v>
      </c>
      <c r="L149" s="5">
        <v>-3982912</v>
      </c>
      <c r="M149" s="5">
        <v>-1283935</v>
      </c>
      <c r="N149" s="5">
        <v>-5306531</v>
      </c>
    </row>
    <row r="150" spans="3:14" ht="15.5" x14ac:dyDescent="0.35">
      <c r="C150" t="s">
        <v>676</v>
      </c>
      <c r="D150" s="5">
        <v>-93793</v>
      </c>
      <c r="E150" s="5">
        <v>-22288</v>
      </c>
      <c r="F150" s="5">
        <v>116081</v>
      </c>
      <c r="G150" s="5">
        <v>352183</v>
      </c>
      <c r="I150" s="5">
        <v>-424315</v>
      </c>
      <c r="J150" s="5">
        <v>-6610299</v>
      </c>
      <c r="K150" s="5">
        <v>-8000000</v>
      </c>
      <c r="L150" s="5">
        <v>-15929404</v>
      </c>
      <c r="M150" s="5">
        <v>-21398281</v>
      </c>
      <c r="N150" s="5">
        <v>6150507</v>
      </c>
    </row>
    <row r="151" spans="3:14" ht="15.5" x14ac:dyDescent="0.35">
      <c r="C151" t="s">
        <v>797</v>
      </c>
      <c r="D151" s="5">
        <v>20116</v>
      </c>
      <c r="G151" s="5">
        <v>259028</v>
      </c>
      <c r="I151" s="5">
        <v>347057</v>
      </c>
      <c r="J151" s="5">
        <v>43868033</v>
      </c>
      <c r="K151" s="5">
        <v>33349434</v>
      </c>
    </row>
    <row r="152" spans="3:14" ht="15.5" x14ac:dyDescent="0.35">
      <c r="C152" t="s">
        <v>1031</v>
      </c>
      <c r="M152" s="5">
        <v>13090553</v>
      </c>
    </row>
    <row r="153" spans="3:14" ht="15.5" x14ac:dyDescent="0.35">
      <c r="C153" t="s">
        <v>1096</v>
      </c>
      <c r="M153" s="5">
        <v>-132113</v>
      </c>
    </row>
    <row r="154" spans="3:14" ht="15.5" x14ac:dyDescent="0.35">
      <c r="C154" t="s">
        <v>1097</v>
      </c>
      <c r="G154" s="5">
        <v>-90603</v>
      </c>
      <c r="I154" s="5">
        <v>198308</v>
      </c>
      <c r="J154" s="5">
        <v>-2018121</v>
      </c>
      <c r="L154" s="5">
        <v>-10448816</v>
      </c>
    </row>
    <row r="155" spans="3:14" ht="15.5" x14ac:dyDescent="0.35">
      <c r="C155" t="s">
        <v>1098</v>
      </c>
      <c r="D155" s="5">
        <v>-9393</v>
      </c>
      <c r="E155" s="5">
        <v>-9523</v>
      </c>
      <c r="F155" s="5">
        <v>-9467</v>
      </c>
      <c r="G155" s="5">
        <v>-24737</v>
      </c>
      <c r="I155" s="5">
        <v>-65181</v>
      </c>
      <c r="J155" s="5">
        <v>-68791</v>
      </c>
      <c r="K155" s="5">
        <v>-200292</v>
      </c>
      <c r="L155" s="5">
        <v>-184030</v>
      </c>
      <c r="M155" s="5">
        <v>-82030</v>
      </c>
      <c r="N155" s="5">
        <v>-59223</v>
      </c>
    </row>
    <row r="156" spans="3:14" ht="15.5" x14ac:dyDescent="0.35">
      <c r="C156" t="s">
        <v>1099</v>
      </c>
    </row>
    <row r="157" spans="3:14" ht="15.5" x14ac:dyDescent="0.35">
      <c r="C157" t="s">
        <v>1100</v>
      </c>
      <c r="D157" s="5">
        <v>130982</v>
      </c>
      <c r="E157" s="5">
        <v>200653</v>
      </c>
      <c r="F157" s="5">
        <v>-200653</v>
      </c>
      <c r="G157" s="5">
        <v>-4036194</v>
      </c>
      <c r="L157" s="5">
        <v>-14901</v>
      </c>
      <c r="N157" s="5">
        <v>-19784000</v>
      </c>
    </row>
    <row r="158" spans="3:14" ht="15.5" x14ac:dyDescent="0.35">
      <c r="C158" t="s">
        <v>1101</v>
      </c>
      <c r="G158" s="5">
        <v>4847367</v>
      </c>
      <c r="I158" s="5">
        <v>4847367</v>
      </c>
      <c r="J158" s="5">
        <v>12593585</v>
      </c>
    </row>
    <row r="159" spans="3:14" ht="15.5" x14ac:dyDescent="0.35">
      <c r="C159" t="s">
        <v>318</v>
      </c>
      <c r="D159" s="5">
        <v>-71132</v>
      </c>
      <c r="E159" s="5">
        <v>-76245</v>
      </c>
      <c r="F159" s="5">
        <v>-68703</v>
      </c>
      <c r="G159" s="5">
        <v>-36253</v>
      </c>
      <c r="I159" s="5">
        <v>-230441</v>
      </c>
      <c r="J159" s="5">
        <v>-106783</v>
      </c>
      <c r="K159" s="5">
        <v>-618885</v>
      </c>
    </row>
    <row r="160" spans="3:14" ht="15.5" x14ac:dyDescent="0.35">
      <c r="C160" t="s">
        <v>976</v>
      </c>
      <c r="M160" s="5">
        <v>16026645</v>
      </c>
    </row>
    <row r="161" spans="2:14" ht="15.5" x14ac:dyDescent="0.35">
      <c r="C161" t="s">
        <v>364</v>
      </c>
      <c r="L161" s="5">
        <v>34383996</v>
      </c>
    </row>
    <row r="162" spans="2:14" ht="15.5" x14ac:dyDescent="0.35">
      <c r="C162" t="s">
        <v>1102</v>
      </c>
      <c r="E162" s="5">
        <v>400000</v>
      </c>
      <c r="F162" s="5">
        <v>-400000</v>
      </c>
      <c r="G162" s="5">
        <v>-1614382</v>
      </c>
      <c r="I162" s="5">
        <v>-4845820</v>
      </c>
    </row>
    <row r="163" spans="2:14" ht="15.5" x14ac:dyDescent="0.35">
      <c r="C163" t="s">
        <v>1103</v>
      </c>
      <c r="E163" s="5">
        <v>-400000</v>
      </c>
      <c r="G163" s="5">
        <v>-2130984</v>
      </c>
      <c r="I163" s="5">
        <v>-6996482</v>
      </c>
    </row>
    <row r="164" spans="2:14" ht="15.5" x14ac:dyDescent="0.35">
      <c r="C164" t="s">
        <v>371</v>
      </c>
      <c r="F164" s="5">
        <v>-200000</v>
      </c>
      <c r="G164" s="5">
        <v>-300000</v>
      </c>
      <c r="I164" s="5">
        <v>-800000</v>
      </c>
      <c r="J164" s="5">
        <v>-660000</v>
      </c>
      <c r="K164" s="5">
        <v>-160000</v>
      </c>
      <c r="L164" s="5">
        <v>-300000</v>
      </c>
      <c r="M164" s="5">
        <v>-200000</v>
      </c>
      <c r="N164" s="5">
        <v>-100000</v>
      </c>
    </row>
    <row r="165" spans="2:14" ht="15.5" x14ac:dyDescent="0.35">
      <c r="C165" t="s">
        <v>1104</v>
      </c>
      <c r="M165" s="5">
        <v>43577593</v>
      </c>
      <c r="N165" s="5">
        <v>20000000</v>
      </c>
    </row>
    <row r="166" spans="2:14" ht="15.5" x14ac:dyDescent="0.35">
      <c r="C166" t="s">
        <v>165</v>
      </c>
      <c r="D166" s="5">
        <v>1147856</v>
      </c>
      <c r="E166" s="5">
        <v>-962342</v>
      </c>
      <c r="F166" s="5">
        <v>293005</v>
      </c>
      <c r="G166" s="5">
        <v>-1579599</v>
      </c>
      <c r="I166" s="5">
        <v>-812421</v>
      </c>
      <c r="J166" s="5">
        <v>1264395</v>
      </c>
      <c r="K166" s="5">
        <v>-19973470</v>
      </c>
      <c r="L166" s="5">
        <v>16832226</v>
      </c>
      <c r="M166" s="5">
        <v>4029755</v>
      </c>
      <c r="N166" s="5">
        <v>113619</v>
      </c>
    </row>
    <row r="167" spans="2:14" ht="15.5" x14ac:dyDescent="0.35">
      <c r="C167" t="s">
        <v>166</v>
      </c>
      <c r="F167" s="5">
        <v>1588313</v>
      </c>
      <c r="I167" s="5">
        <v>2400734</v>
      </c>
      <c r="J167" s="5">
        <v>1394188</v>
      </c>
      <c r="K167" s="5">
        <v>21367658</v>
      </c>
      <c r="L167" s="5">
        <v>4535432</v>
      </c>
      <c r="M167" s="5">
        <v>2075866</v>
      </c>
      <c r="N167" s="5">
        <v>2036187</v>
      </c>
    </row>
    <row r="168" spans="2:14" ht="15.5" x14ac:dyDescent="0.35">
      <c r="C168" t="s">
        <v>1105</v>
      </c>
      <c r="J168" s="5">
        <v>-257849</v>
      </c>
    </row>
    <row r="169" spans="2:14" ht="15.5" x14ac:dyDescent="0.35">
      <c r="C169" t="s">
        <v>167</v>
      </c>
      <c r="M169" s="5">
        <v>-1570189</v>
      </c>
      <c r="N169" s="5">
        <v>-73940</v>
      </c>
    </row>
    <row r="170" spans="2:14" ht="15.5" x14ac:dyDescent="0.35">
      <c r="C170" t="s">
        <v>168</v>
      </c>
      <c r="D170" s="5">
        <v>1147856</v>
      </c>
      <c r="E170" s="5">
        <v>-962342</v>
      </c>
      <c r="F170" s="5">
        <v>1881318</v>
      </c>
      <c r="G170" s="5">
        <v>-1579599</v>
      </c>
      <c r="I170" s="5">
        <v>1588313</v>
      </c>
      <c r="J170" s="5">
        <v>2400734</v>
      </c>
      <c r="K170" s="5">
        <v>1394188</v>
      </c>
      <c r="L170" s="5">
        <v>21367658</v>
      </c>
      <c r="M170" s="5">
        <v>4535432</v>
      </c>
      <c r="N170" s="5">
        <v>2075866</v>
      </c>
    </row>
    <row r="172" spans="2:14" ht="15.5" x14ac:dyDescent="0.35">
      <c r="B172" t="s">
        <v>169</v>
      </c>
      <c r="C172" t="s">
        <v>11</v>
      </c>
      <c r="D172" s="5">
        <v>10490000000</v>
      </c>
      <c r="E172" s="5">
        <v>10490000000</v>
      </c>
      <c r="F172" s="5">
        <v>10490000000</v>
      </c>
      <c r="G172" s="5">
        <v>10490000000</v>
      </c>
      <c r="I172" s="5">
        <v>10490000000</v>
      </c>
      <c r="J172" s="5">
        <v>10490000000</v>
      </c>
      <c r="K172" s="5">
        <v>10490000000</v>
      </c>
      <c r="L172" s="5">
        <v>10490000000</v>
      </c>
      <c r="M172" s="5">
        <v>10490000000</v>
      </c>
      <c r="N172" s="5">
        <v>8680000000</v>
      </c>
    </row>
    <row r="173" spans="2:14" ht="15.5" x14ac:dyDescent="0.35">
      <c r="C173" t="s">
        <v>170</v>
      </c>
      <c r="D173" s="6">
        <v>3.7</v>
      </c>
      <c r="E173" s="6">
        <v>-2.41</v>
      </c>
      <c r="F173" s="6">
        <v>-8.92</v>
      </c>
      <c r="G173" s="6">
        <v>-74.33</v>
      </c>
    </row>
    <row r="174" spans="2:14" ht="15.5" x14ac:dyDescent="0.35">
      <c r="C174" t="s">
        <v>171</v>
      </c>
      <c r="D174" s="6">
        <v>32.159999999999997</v>
      </c>
      <c r="E174" s="6">
        <v>-49.38</v>
      </c>
      <c r="F174" s="6">
        <v>-13.34</v>
      </c>
      <c r="G174" s="6">
        <v>-1.6</v>
      </c>
    </row>
    <row r="175" spans="2:14" ht="15.5" x14ac:dyDescent="0.35">
      <c r="C175" t="s">
        <v>59</v>
      </c>
      <c r="D175" s="6">
        <v>6.38</v>
      </c>
      <c r="E175" s="6">
        <v>9.5399999999999991</v>
      </c>
      <c r="F175" s="6">
        <v>5.9</v>
      </c>
      <c r="G175" s="6">
        <v>6.01</v>
      </c>
    </row>
    <row r="176" spans="2:14" ht="15.5" x14ac:dyDescent="0.35">
      <c r="C176" t="s">
        <v>172</v>
      </c>
      <c r="D176" s="5">
        <v>56730000000</v>
      </c>
      <c r="E176" s="5">
        <v>-15840000000</v>
      </c>
      <c r="F176" s="5">
        <v>-50260000000</v>
      </c>
      <c r="G176" s="5">
        <v>-732440000000</v>
      </c>
    </row>
    <row r="177" spans="3:7" ht="15.5" x14ac:dyDescent="0.35">
      <c r="C177" t="s">
        <v>173</v>
      </c>
      <c r="D177" s="6">
        <v>1.7500000000000002E-2</v>
      </c>
      <c r="E177" s="6">
        <v>-1.18E-2</v>
      </c>
      <c r="F177" s="6">
        <v>-4.3700000000000003E-2</v>
      </c>
      <c r="G177" s="6">
        <v>-0.34090000000000004</v>
      </c>
    </row>
    <row r="178" spans="3:7" ht="15.5" x14ac:dyDescent="0.35">
      <c r="C178" t="s">
        <v>174</v>
      </c>
      <c r="D178" s="6">
        <v>0.17699999999999999</v>
      </c>
      <c r="E178" s="6">
        <v>-0.14499999999999999</v>
      </c>
      <c r="F178" s="6">
        <v>-0.47110000000000002</v>
      </c>
      <c r="G178" s="6">
        <v>-2.5799000000000003</v>
      </c>
    </row>
    <row r="179" spans="3:7" ht="15.5" x14ac:dyDescent="0.35">
      <c r="C179" t="s">
        <v>175</v>
      </c>
      <c r="D179" s="6">
        <v>2.6699999999999998E-2</v>
      </c>
      <c r="E179" s="6">
        <v>-1.23E-2</v>
      </c>
      <c r="F179" s="6">
        <v>-3.2099999999999997E-2</v>
      </c>
      <c r="G179" s="6">
        <v>-0.33539999999999998</v>
      </c>
    </row>
    <row r="180" spans="3:7" ht="15.5" x14ac:dyDescent="0.35">
      <c r="C180" t="s">
        <v>176</v>
      </c>
      <c r="D180" s="6">
        <v>7.65</v>
      </c>
      <c r="E180" s="6">
        <v>-3.5</v>
      </c>
      <c r="F180" s="6">
        <v>-7.33</v>
      </c>
      <c r="G180" s="6">
        <v>-163.77000000000001</v>
      </c>
    </row>
    <row r="181" spans="3:7" ht="15.5" x14ac:dyDescent="0.35">
      <c r="C181" t="s">
        <v>177</v>
      </c>
      <c r="D181" s="6">
        <v>5.7</v>
      </c>
      <c r="E181" s="6">
        <v>7.18</v>
      </c>
      <c r="F181" s="6">
        <v>6.28</v>
      </c>
      <c r="G181" s="6">
        <v>4.13</v>
      </c>
    </row>
    <row r="182" spans="3:7" ht="15.5" x14ac:dyDescent="0.35">
      <c r="C182" t="s">
        <v>178</v>
      </c>
      <c r="D182" s="6">
        <v>20.88</v>
      </c>
      <c r="E182" s="6">
        <v>16.579999999999998</v>
      </c>
      <c r="F182" s="6">
        <v>18.940000000000001</v>
      </c>
      <c r="G182" s="6">
        <v>28.81</v>
      </c>
    </row>
    <row r="183" spans="3:7" ht="15.5" x14ac:dyDescent="0.35">
      <c r="C183" t="s">
        <v>179</v>
      </c>
      <c r="D183" s="6">
        <v>5.7</v>
      </c>
      <c r="E183" s="6">
        <v>7.18</v>
      </c>
      <c r="F183" s="6">
        <v>6.28</v>
      </c>
      <c r="G183" s="6">
        <v>4.13</v>
      </c>
    </row>
    <row r="184" spans="3:7" ht="15.5" x14ac:dyDescent="0.35">
      <c r="C184" t="s">
        <v>180</v>
      </c>
      <c r="D184" s="6">
        <v>20.88</v>
      </c>
      <c r="E184" s="6">
        <v>16.579999999999998</v>
      </c>
      <c r="F184" s="6">
        <v>18.940000000000001</v>
      </c>
      <c r="G184" s="6">
        <v>28.81</v>
      </c>
    </row>
    <row r="185" spans="3:7" ht="15.5" x14ac:dyDescent="0.35">
      <c r="C185" t="s">
        <v>181</v>
      </c>
      <c r="D185" s="5">
        <v>94000000000</v>
      </c>
      <c r="E185" s="5">
        <v>84000000000</v>
      </c>
      <c r="F185" s="5">
        <v>78000000000</v>
      </c>
      <c r="G185" s="5">
        <v>87000000000</v>
      </c>
    </row>
    <row r="186" spans="3:7" ht="15.5" x14ac:dyDescent="0.35">
      <c r="C186" t="s">
        <v>182</v>
      </c>
      <c r="D186" s="5">
        <v>1427000000000</v>
      </c>
      <c r="E186" s="5">
        <v>1422000000000</v>
      </c>
      <c r="F186" s="5">
        <v>1421000000000</v>
      </c>
      <c r="G186" s="5">
        <v>1432000000000</v>
      </c>
    </row>
    <row r="187" spans="3:7" ht="15.5" x14ac:dyDescent="0.35">
      <c r="C187" t="s">
        <v>183</v>
      </c>
      <c r="D187" s="5">
        <v>219000000000</v>
      </c>
      <c r="E187" s="5">
        <v>174000000000</v>
      </c>
      <c r="F187" s="5">
        <v>199000000000</v>
      </c>
      <c r="G187" s="5">
        <v>302000000000</v>
      </c>
    </row>
    <row r="188" spans="3:7" ht="15.5" x14ac:dyDescent="0.35">
      <c r="C188" t="s">
        <v>23</v>
      </c>
      <c r="D188" s="5">
        <v>1520000000000</v>
      </c>
      <c r="E188" s="5">
        <v>1506000000000</v>
      </c>
      <c r="F188" s="5">
        <v>1499000000000</v>
      </c>
      <c r="G188" s="5">
        <v>1519000000000</v>
      </c>
    </row>
    <row r="189" spans="3:7" ht="15.5" x14ac:dyDescent="0.35">
      <c r="C189" t="s">
        <v>20</v>
      </c>
      <c r="D189" s="5">
        <v>1488000000000</v>
      </c>
      <c r="E189" s="5">
        <v>1492000000000</v>
      </c>
      <c r="F189" s="5">
        <v>1471000000000</v>
      </c>
      <c r="G189" s="5">
        <v>1494000000000</v>
      </c>
    </row>
    <row r="190" spans="3:7" ht="15.5" x14ac:dyDescent="0.35">
      <c r="C190" t="s">
        <v>184</v>
      </c>
      <c r="D190" s="5">
        <v>24000000000</v>
      </c>
      <c r="E190" s="5">
        <v>13000000000</v>
      </c>
      <c r="F190" s="5">
        <v>-196000000000</v>
      </c>
      <c r="G190" s="5">
        <v>-204000000000</v>
      </c>
    </row>
    <row r="191" spans="3:7" ht="15.5" x14ac:dyDescent="0.35">
      <c r="C191" t="s">
        <v>185</v>
      </c>
      <c r="D191" s="5">
        <v>16000000000</v>
      </c>
      <c r="E191" s="5">
        <v>-22000000000</v>
      </c>
      <c r="F191" s="5">
        <v>23000000000</v>
      </c>
      <c r="G191" s="5">
        <v>39000000000</v>
      </c>
    </row>
    <row r="192" spans="3:7" ht="15.5" x14ac:dyDescent="0.35">
      <c r="C192" t="s">
        <v>186</v>
      </c>
      <c r="D192" s="5">
        <v>0</v>
      </c>
      <c r="E192" s="5">
        <v>0</v>
      </c>
      <c r="F192" s="5">
        <v>-1000000000</v>
      </c>
      <c r="G192" s="5">
        <v>-4000000000</v>
      </c>
    </row>
    <row r="193" spans="3:14" ht="15.5" x14ac:dyDescent="0.35">
      <c r="C193" t="s">
        <v>12</v>
      </c>
      <c r="D193" s="5">
        <v>16000000000</v>
      </c>
      <c r="E193" s="5">
        <v>-22000000000</v>
      </c>
      <c r="F193" s="5">
        <v>22000000000</v>
      </c>
      <c r="G193" s="5">
        <v>35000000000</v>
      </c>
    </row>
    <row r="194" spans="3:14" ht="15.5" x14ac:dyDescent="0.35">
      <c r="C194" t="s">
        <v>15</v>
      </c>
      <c r="D194" s="6">
        <v>1.54</v>
      </c>
      <c r="E194" s="6">
        <v>-2.11</v>
      </c>
      <c r="F194" s="6">
        <v>2.09</v>
      </c>
      <c r="G194" s="6">
        <v>3.34</v>
      </c>
    </row>
    <row r="195" spans="3:14" ht="15.5" x14ac:dyDescent="0.35">
      <c r="C195" t="s">
        <v>44</v>
      </c>
      <c r="I195" s="6">
        <v>-70.099999999999994</v>
      </c>
      <c r="J195" s="6">
        <v>-107.39</v>
      </c>
      <c r="K195" s="6">
        <v>-4.87</v>
      </c>
      <c r="L195" s="6">
        <v>21.09</v>
      </c>
      <c r="M195" s="6">
        <v>16.760000000000002</v>
      </c>
      <c r="N195" s="6">
        <v>10.38</v>
      </c>
    </row>
    <row r="196" spans="3:14" ht="15.5" x14ac:dyDescent="0.35">
      <c r="C196" t="s">
        <v>58</v>
      </c>
      <c r="I196" s="6">
        <v>-1.7</v>
      </c>
      <c r="J196" s="6">
        <v>-1.1100000000000001</v>
      </c>
      <c r="K196" s="6">
        <v>-29.57</v>
      </c>
      <c r="L196" s="6">
        <v>12.04</v>
      </c>
      <c r="M196" s="6">
        <v>18.38</v>
      </c>
      <c r="N196" s="5">
        <v>0</v>
      </c>
    </row>
    <row r="197" spans="3:14" ht="15.5" x14ac:dyDescent="0.35">
      <c r="C197" t="s">
        <v>61</v>
      </c>
      <c r="I197" s="6">
        <v>1.32</v>
      </c>
      <c r="J197" s="6">
        <v>1.1000000000000001</v>
      </c>
      <c r="K197" s="6">
        <v>0.52</v>
      </c>
      <c r="L197" s="6">
        <v>0.61</v>
      </c>
      <c r="M197" s="6">
        <v>0.85</v>
      </c>
      <c r="N197" s="5">
        <v>0</v>
      </c>
    </row>
    <row r="198" spans="3:14" ht="15.5" x14ac:dyDescent="0.35">
      <c r="C198" t="s">
        <v>187</v>
      </c>
      <c r="I198" s="5">
        <v>-648050000000</v>
      </c>
      <c r="J198" s="5">
        <v>-1137920000000</v>
      </c>
      <c r="K198" s="5">
        <v>181670000000</v>
      </c>
      <c r="L198" s="6">
        <v>538799999999.99994</v>
      </c>
      <c r="M198" s="5">
        <v>439390000000</v>
      </c>
    </row>
    <row r="199" spans="3:14" ht="15.5" x14ac:dyDescent="0.35">
      <c r="C199" t="s">
        <v>188</v>
      </c>
      <c r="I199" s="6">
        <v>-0.32150000000000001</v>
      </c>
      <c r="J199" s="6">
        <v>-0.37450000000000006</v>
      </c>
      <c r="K199" s="6">
        <v>-1.04E-2</v>
      </c>
      <c r="L199" s="6">
        <v>4.4600000000000001E-2</v>
      </c>
      <c r="M199" s="6">
        <v>3.9900000000000005E-2</v>
      </c>
      <c r="N199" s="6">
        <v>3.1300000000000001E-2</v>
      </c>
    </row>
    <row r="200" spans="3:14" ht="15.5" x14ac:dyDescent="0.35">
      <c r="C200" t="s">
        <v>189</v>
      </c>
      <c r="I200" s="6">
        <v>-2.4330000000000003</v>
      </c>
      <c r="J200" s="6">
        <v>-1.1482999999999999</v>
      </c>
      <c r="K200" s="6">
        <v>-2.4399999999999998E-2</v>
      </c>
      <c r="L200" s="6">
        <v>0.10439999999999999</v>
      </c>
      <c r="M200" s="6">
        <v>8.8599999999999998E-2</v>
      </c>
      <c r="N200" s="6">
        <v>7.0300000000000001E-2</v>
      </c>
    </row>
    <row r="201" spans="3:14" ht="15.5" x14ac:dyDescent="0.35">
      <c r="C201" t="s">
        <v>190</v>
      </c>
      <c r="I201" s="6">
        <v>-0.31159999999999999</v>
      </c>
      <c r="J201" s="6">
        <v>-0.42119999999999996</v>
      </c>
      <c r="K201" s="6">
        <v>3.1600000000000003E-2</v>
      </c>
      <c r="L201" s="6">
        <v>0.13300000000000001</v>
      </c>
      <c r="M201" s="6">
        <v>0.14580000000000001</v>
      </c>
      <c r="N201" s="6">
        <v>0.21350000000000002</v>
      </c>
    </row>
    <row r="202" spans="3:14" ht="15.5" x14ac:dyDescent="0.35">
      <c r="C202" t="s">
        <v>191</v>
      </c>
      <c r="I202" s="6">
        <v>-37.14</v>
      </c>
      <c r="J202" s="6">
        <v>-16.16</v>
      </c>
      <c r="K202" s="6">
        <v>0.53</v>
      </c>
      <c r="L202" s="6">
        <v>2.5099999999999998</v>
      </c>
      <c r="M202" s="6">
        <v>2.5499999999999998</v>
      </c>
      <c r="N202" s="6">
        <v>2.46</v>
      </c>
    </row>
    <row r="203" spans="3:14" ht="15.5" x14ac:dyDescent="0.35">
      <c r="C203" t="s">
        <v>55</v>
      </c>
      <c r="I203" s="6">
        <v>4.13</v>
      </c>
      <c r="J203" s="6">
        <v>1.27</v>
      </c>
      <c r="K203" s="6">
        <v>0.72</v>
      </c>
      <c r="L203" s="6">
        <v>1.26</v>
      </c>
      <c r="M203" s="6">
        <v>1.63</v>
      </c>
      <c r="N203" s="5">
        <v>0</v>
      </c>
    </row>
    <row r="204" spans="3:14" ht="15.5" x14ac:dyDescent="0.35">
      <c r="C204" t="s">
        <v>52</v>
      </c>
      <c r="I204" s="6">
        <v>28.81</v>
      </c>
      <c r="J204" s="6">
        <v>93.53</v>
      </c>
      <c r="K204" s="6">
        <v>199.84</v>
      </c>
      <c r="L204" s="6">
        <v>201.97</v>
      </c>
      <c r="M204" s="6">
        <v>189.25</v>
      </c>
      <c r="N204" s="6">
        <v>147.61000000000001</v>
      </c>
    </row>
    <row r="205" spans="3:14" ht="15.5" x14ac:dyDescent="0.35">
      <c r="C205" t="s">
        <v>192</v>
      </c>
      <c r="I205" s="6">
        <v>4.13</v>
      </c>
      <c r="J205" s="6">
        <v>1.27</v>
      </c>
      <c r="K205" s="6">
        <v>0.73</v>
      </c>
      <c r="L205" s="6">
        <v>1.27</v>
      </c>
      <c r="M205" s="6">
        <v>1.64</v>
      </c>
      <c r="N205" s="5">
        <v>0</v>
      </c>
    </row>
    <row r="206" spans="3:14" ht="15.5" x14ac:dyDescent="0.35">
      <c r="C206" t="s">
        <v>193</v>
      </c>
      <c r="I206" s="6">
        <v>28.81</v>
      </c>
      <c r="J206" s="6">
        <v>93.53</v>
      </c>
      <c r="K206" s="6">
        <v>196.39</v>
      </c>
      <c r="L206" s="6">
        <v>200.74</v>
      </c>
      <c r="M206" s="6">
        <v>187.59</v>
      </c>
      <c r="N206" s="6">
        <v>145.33000000000001</v>
      </c>
    </row>
    <row r="207" spans="3:14" ht="15.5" x14ac:dyDescent="0.35">
      <c r="C207" t="s">
        <v>194</v>
      </c>
      <c r="I207" s="5">
        <v>87000000000</v>
      </c>
      <c r="J207" s="5">
        <v>162000000000</v>
      </c>
      <c r="K207" s="5">
        <v>1468000000000</v>
      </c>
      <c r="L207" s="5">
        <v>592000000000</v>
      </c>
      <c r="M207" s="5">
        <v>767000000000</v>
      </c>
      <c r="N207" s="5">
        <v>597000000000</v>
      </c>
    </row>
    <row r="208" spans="3:14" ht="15.5" x14ac:dyDescent="0.35">
      <c r="C208" t="s">
        <v>195</v>
      </c>
      <c r="I208" s="5">
        <v>1432000000000</v>
      </c>
      <c r="J208" s="5">
        <v>1459000000000</v>
      </c>
      <c r="K208" s="5">
        <v>511000000000</v>
      </c>
      <c r="L208" s="5">
        <v>1431000000000</v>
      </c>
      <c r="M208" s="5">
        <v>988000000000</v>
      </c>
      <c r="N208" s="5">
        <v>350000000000</v>
      </c>
    </row>
    <row r="209" spans="2:14" ht="15.5" x14ac:dyDescent="0.35">
      <c r="C209" t="s">
        <v>25</v>
      </c>
      <c r="I209" s="5">
        <v>1519000000000</v>
      </c>
      <c r="J209" s="5">
        <v>1621000000000</v>
      </c>
      <c r="K209" s="5">
        <v>1979000000000</v>
      </c>
      <c r="L209" s="5">
        <v>2023000000000</v>
      </c>
      <c r="M209" s="5">
        <v>1755000000000</v>
      </c>
      <c r="N209" s="5">
        <v>948000000000</v>
      </c>
    </row>
    <row r="210" spans="2:14" ht="15.5" x14ac:dyDescent="0.35">
      <c r="C210" t="s">
        <v>22</v>
      </c>
      <c r="I210" s="5">
        <v>1494000000000</v>
      </c>
      <c r="J210" s="5">
        <v>1587000000000</v>
      </c>
      <c r="K210" s="5">
        <v>1959000000000</v>
      </c>
      <c r="L210" s="5">
        <v>1726000000000</v>
      </c>
      <c r="M210" s="5">
        <v>1690000000000</v>
      </c>
      <c r="N210" s="5">
        <v>920000000000</v>
      </c>
    </row>
    <row r="211" spans="2:14" ht="15.5" x14ac:dyDescent="0.35">
      <c r="C211" t="s">
        <v>196</v>
      </c>
      <c r="I211" s="5">
        <v>-204000000000</v>
      </c>
      <c r="J211" s="5">
        <v>16000000000</v>
      </c>
      <c r="K211" s="5">
        <v>62000000000</v>
      </c>
      <c r="L211" s="5">
        <v>2020000000000</v>
      </c>
      <c r="M211" s="5">
        <v>1306000000000</v>
      </c>
      <c r="N211" s="5">
        <v>411000000000</v>
      </c>
    </row>
    <row r="212" spans="2:14" ht="15.5" x14ac:dyDescent="0.35">
      <c r="C212" t="s">
        <v>197</v>
      </c>
      <c r="I212" s="5">
        <v>183000000000</v>
      </c>
      <c r="J212" s="5">
        <v>-665000000000</v>
      </c>
      <c r="K212" s="5">
        <v>687000000000</v>
      </c>
      <c r="L212" s="5">
        <v>376000000000</v>
      </c>
      <c r="M212" s="5">
        <v>-556000000000</v>
      </c>
      <c r="N212" s="5">
        <v>-76000000000</v>
      </c>
    </row>
    <row r="213" spans="2:14" ht="15.5" x14ac:dyDescent="0.35">
      <c r="C213" t="s">
        <v>198</v>
      </c>
      <c r="I213" s="5">
        <v>-6000000000</v>
      </c>
      <c r="J213" s="5">
        <v>-4000000000</v>
      </c>
      <c r="K213" s="5">
        <v>-1227000000000</v>
      </c>
      <c r="L213" s="5">
        <v>-55000000000</v>
      </c>
      <c r="M213" s="5">
        <v>-233000000000</v>
      </c>
      <c r="N213" s="5">
        <v>-5000000000</v>
      </c>
    </row>
    <row r="214" spans="2:14" ht="15.5" x14ac:dyDescent="0.35">
      <c r="C214" t="s">
        <v>14</v>
      </c>
      <c r="I214" s="5">
        <v>177000000000</v>
      </c>
      <c r="J214" s="5">
        <v>-669000000000</v>
      </c>
      <c r="K214" s="5">
        <v>-540000000000</v>
      </c>
      <c r="L214" s="5">
        <v>321000000000</v>
      </c>
      <c r="M214" s="5">
        <v>-789000000000</v>
      </c>
      <c r="N214" s="5">
        <v>-81000000000</v>
      </c>
    </row>
    <row r="215" spans="2:14" ht="15.5" x14ac:dyDescent="0.35">
      <c r="C215" t="s">
        <v>16</v>
      </c>
      <c r="I215" s="6">
        <v>16.91</v>
      </c>
      <c r="J215" s="6">
        <v>-63.79</v>
      </c>
      <c r="K215" s="6">
        <v>-51.52</v>
      </c>
      <c r="L215" s="6">
        <v>30.65</v>
      </c>
      <c r="M215" s="6">
        <v>-75.25</v>
      </c>
      <c r="N215" s="6">
        <v>-9.36</v>
      </c>
    </row>
    <row r="217" spans="2:14" ht="15.5" x14ac:dyDescent="0.35">
      <c r="B217" t="s">
        <v>199</v>
      </c>
      <c r="C217" t="s">
        <v>200</v>
      </c>
      <c r="D217" s="5">
        <v>39000000000</v>
      </c>
      <c r="E217" s="5">
        <v>-25000000000</v>
      </c>
      <c r="F217" s="5">
        <v>-94000000000</v>
      </c>
      <c r="G217" s="5">
        <v>-779000000000</v>
      </c>
      <c r="H217" s="5">
        <v>-107000000000</v>
      </c>
      <c r="I217" s="5">
        <v>-735000000000</v>
      </c>
      <c r="J217" s="5">
        <v>-1126000000000</v>
      </c>
      <c r="K217" s="5">
        <v>-51000000000</v>
      </c>
      <c r="L217" s="5">
        <v>221000000000</v>
      </c>
      <c r="M217" s="5">
        <v>176000000000</v>
      </c>
      <c r="N217" s="5">
        <v>90000000000</v>
      </c>
    </row>
    <row r="218" spans="2:14" ht="15.5" x14ac:dyDescent="0.35">
      <c r="C218" t="s">
        <v>43</v>
      </c>
      <c r="D218" s="6">
        <v>3.7</v>
      </c>
      <c r="E218" s="6">
        <v>-2.41</v>
      </c>
      <c r="F218" s="6">
        <v>-8.92</v>
      </c>
      <c r="G218" s="6">
        <v>-74.33</v>
      </c>
      <c r="H218" s="6">
        <v>-10.18</v>
      </c>
      <c r="I218" s="6">
        <v>-70.099999999999994</v>
      </c>
      <c r="J218" s="6">
        <v>-107.39</v>
      </c>
      <c r="K218" s="6">
        <v>-4.87</v>
      </c>
      <c r="L218" s="6">
        <v>21.09</v>
      </c>
      <c r="M218" s="6">
        <v>16.760000000000002</v>
      </c>
      <c r="N218" s="6">
        <v>8.6</v>
      </c>
    </row>
    <row r="219" spans="2:14" ht="15.5" x14ac:dyDescent="0.35">
      <c r="C219" t="s">
        <v>201</v>
      </c>
      <c r="D219" s="5">
        <v>196000000000</v>
      </c>
      <c r="E219" s="5">
        <v>131000000000</v>
      </c>
      <c r="F219" s="5">
        <v>211000000000</v>
      </c>
      <c r="G219" s="5">
        <v>207000000000</v>
      </c>
      <c r="H219" s="5">
        <v>717000000000</v>
      </c>
      <c r="I219" s="5">
        <v>944000000000</v>
      </c>
      <c r="J219" s="5">
        <v>1139000000000</v>
      </c>
      <c r="K219" s="5">
        <v>2898000000000</v>
      </c>
      <c r="L219" s="5">
        <v>4373000000000</v>
      </c>
      <c r="M219" s="5">
        <v>3815000000000</v>
      </c>
      <c r="N219" s="5">
        <v>2134000000000</v>
      </c>
    </row>
    <row r="220" spans="2:14" ht="15.5" x14ac:dyDescent="0.35">
      <c r="C220" t="s">
        <v>202</v>
      </c>
      <c r="I220" s="6">
        <v>-11.69</v>
      </c>
    </row>
    <row r="221" spans="2:14" ht="15.5" x14ac:dyDescent="0.35">
      <c r="C221" t="s">
        <v>203</v>
      </c>
      <c r="I221" s="6">
        <v>-1.48</v>
      </c>
    </row>
    <row r="222" spans="2:14" ht="15.5" x14ac:dyDescent="0.35">
      <c r="C222" t="s">
        <v>204</v>
      </c>
      <c r="I222" s="6">
        <v>7.49</v>
      </c>
    </row>
    <row r="223" spans="2:14" ht="15.5" x14ac:dyDescent="0.35">
      <c r="C223" t="s">
        <v>205</v>
      </c>
      <c r="I223" s="6">
        <v>-0.67599999999999993</v>
      </c>
    </row>
    <row r="224" spans="2:14" ht="15.5" x14ac:dyDescent="0.35">
      <c r="C224" t="s">
        <v>206</v>
      </c>
      <c r="I224" s="6">
        <v>1.68</v>
      </c>
    </row>
    <row r="225" spans="3:9" ht="15.5" x14ac:dyDescent="0.35">
      <c r="C225" t="s">
        <v>207</v>
      </c>
      <c r="I225" s="6">
        <v>5.7</v>
      </c>
    </row>
    <row r="226" spans="3:9" ht="15.5" x14ac:dyDescent="0.35">
      <c r="C226" t="s">
        <v>329</v>
      </c>
      <c r="I226" s="6">
        <v>22.26</v>
      </c>
    </row>
    <row r="227" spans="3:9" ht="15.5" x14ac:dyDescent="0.35">
      <c r="C227" t="s">
        <v>208</v>
      </c>
      <c r="I227" s="6">
        <v>24.47</v>
      </c>
    </row>
    <row r="228" spans="3:9" ht="15.5" x14ac:dyDescent="0.35">
      <c r="C228" t="s">
        <v>209</v>
      </c>
      <c r="I228" s="6">
        <v>-3.63</v>
      </c>
    </row>
    <row r="229" spans="3:9" ht="15.5" x14ac:dyDescent="0.35">
      <c r="C229" t="s">
        <v>210</v>
      </c>
      <c r="I229" s="6">
        <v>-3.69</v>
      </c>
    </row>
    <row r="230" spans="3:9" ht="15.5" x14ac:dyDescent="0.35">
      <c r="C230" t="s">
        <v>211</v>
      </c>
      <c r="I230" s="6">
        <v>-0.04</v>
      </c>
    </row>
    <row r="231" spans="3:9" ht="15.5" x14ac:dyDescent="0.35">
      <c r="C231" t="s">
        <v>212</v>
      </c>
      <c r="I231" s="6">
        <v>-0.03</v>
      </c>
    </row>
    <row r="232" spans="3:9" ht="15.5" x14ac:dyDescent="0.35">
      <c r="C232" t="s">
        <v>213</v>
      </c>
      <c r="I232" s="6">
        <v>-80.45</v>
      </c>
    </row>
    <row r="233" spans="3:9" ht="15.5" x14ac:dyDescent="0.35">
      <c r="C233" t="s">
        <v>214</v>
      </c>
      <c r="I233" s="6">
        <v>-10.18</v>
      </c>
    </row>
    <row r="234" spans="3:9" ht="15.5" x14ac:dyDescent="0.35">
      <c r="C234" t="s">
        <v>215</v>
      </c>
      <c r="I234" s="5">
        <v>71</v>
      </c>
    </row>
    <row r="235" spans="3:9" ht="15.5" x14ac:dyDescent="0.35">
      <c r="C235" t="s">
        <v>216</v>
      </c>
      <c r="D235" s="6">
        <v>3.05</v>
      </c>
    </row>
    <row r="236" spans="3:9" ht="15.5" x14ac:dyDescent="0.35">
      <c r="C236" t="s">
        <v>217</v>
      </c>
      <c r="I236" s="6">
        <v>20.88</v>
      </c>
    </row>
    <row r="237" spans="3:9" ht="15.5" x14ac:dyDescent="0.35">
      <c r="C237" t="s">
        <v>218</v>
      </c>
      <c r="I237" s="6">
        <v>4.8600000000000003</v>
      </c>
    </row>
    <row r="238" spans="3:9" ht="15.5" x14ac:dyDescent="0.35">
      <c r="C238" t="s">
        <v>219</v>
      </c>
      <c r="D238" s="6">
        <v>1.04</v>
      </c>
    </row>
    <row r="239" spans="3:9" ht="15.5" x14ac:dyDescent="0.35">
      <c r="C239" t="s">
        <v>220</v>
      </c>
      <c r="D239" s="6">
        <v>0.85</v>
      </c>
    </row>
    <row r="240" spans="3:9" ht="15.5" x14ac:dyDescent="0.35">
      <c r="C240" t="s">
        <v>394</v>
      </c>
      <c r="D240" s="6">
        <v>6.94</v>
      </c>
    </row>
    <row r="241" spans="3:9" ht="15.5" x14ac:dyDescent="0.35">
      <c r="C241" t="s">
        <v>437</v>
      </c>
      <c r="D241" s="6">
        <v>6.52</v>
      </c>
    </row>
    <row r="242" spans="3:9" ht="15.5" x14ac:dyDescent="0.35">
      <c r="C242" t="s">
        <v>221</v>
      </c>
      <c r="D242" s="6">
        <v>9.06</v>
      </c>
    </row>
    <row r="243" spans="3:9" ht="15.5" x14ac:dyDescent="0.35">
      <c r="C243" t="s">
        <v>395</v>
      </c>
      <c r="D243" s="6">
        <v>0.69</v>
      </c>
    </row>
    <row r="244" spans="3:9" ht="15.5" x14ac:dyDescent="0.35">
      <c r="C244" t="s">
        <v>222</v>
      </c>
      <c r="D244" s="6">
        <v>10.11</v>
      </c>
    </row>
    <row r="245" spans="3:9" ht="15.5" x14ac:dyDescent="0.35">
      <c r="C245" t="s">
        <v>223</v>
      </c>
      <c r="I245" s="6">
        <v>-32.08</v>
      </c>
    </row>
    <row r="246" spans="3:9" ht="15.5" x14ac:dyDescent="0.35">
      <c r="C246" t="s">
        <v>12</v>
      </c>
      <c r="D246" s="5">
        <v>16000000000</v>
      </c>
    </row>
    <row r="247" spans="3:9" ht="15.5" x14ac:dyDescent="0.35">
      <c r="C247" t="s">
        <v>224</v>
      </c>
      <c r="I247" s="6">
        <v>-4.37</v>
      </c>
    </row>
    <row r="248" spans="3:9" ht="15.5" x14ac:dyDescent="0.35">
      <c r="C248" t="s">
        <v>225</v>
      </c>
      <c r="I248" s="6">
        <v>-0.38130000000000003</v>
      </c>
    </row>
    <row r="249" spans="3:9" ht="15.5" x14ac:dyDescent="0.35">
      <c r="C249" t="s">
        <v>226</v>
      </c>
      <c r="I249" s="6">
        <v>-3.8529</v>
      </c>
    </row>
    <row r="250" spans="3:9" ht="15.5" x14ac:dyDescent="0.35">
      <c r="C250" t="s">
        <v>227</v>
      </c>
      <c r="I250" s="6">
        <v>-0.45950000000000002</v>
      </c>
    </row>
    <row r="251" spans="3:9" ht="15.5" x14ac:dyDescent="0.35">
      <c r="C251" t="s">
        <v>228</v>
      </c>
      <c r="I251" s="6">
        <v>-0.37229999999999996</v>
      </c>
    </row>
    <row r="252" spans="3:9" ht="15.5" x14ac:dyDescent="0.35">
      <c r="C252" t="s">
        <v>330</v>
      </c>
      <c r="D252" s="6">
        <v>60.11</v>
      </c>
    </row>
    <row r="253" spans="3:9" ht="15.5" x14ac:dyDescent="0.35">
      <c r="C253" t="s">
        <v>229</v>
      </c>
      <c r="D253" s="6">
        <v>60.33</v>
      </c>
    </row>
    <row r="254" spans="3:9" ht="15.5" x14ac:dyDescent="0.35">
      <c r="C254" t="s">
        <v>230</v>
      </c>
      <c r="D254" s="6">
        <v>50.67</v>
      </c>
    </row>
    <row r="255" spans="3:9" ht="15.5" x14ac:dyDescent="0.35">
      <c r="C255" t="s">
        <v>231</v>
      </c>
      <c r="D255" s="6">
        <v>69.77</v>
      </c>
    </row>
    <row r="256" spans="3:9" ht="15.5" x14ac:dyDescent="0.35">
      <c r="C256" t="s">
        <v>331</v>
      </c>
      <c r="D256" s="6">
        <v>1.51</v>
      </c>
    </row>
    <row r="257" spans="3:9" ht="15.5" x14ac:dyDescent="0.35">
      <c r="C257" t="s">
        <v>232</v>
      </c>
      <c r="I257" s="6">
        <v>0.34</v>
      </c>
    </row>
    <row r="258" spans="3:9" ht="15.5" x14ac:dyDescent="0.35">
      <c r="C258" t="s">
        <v>233</v>
      </c>
      <c r="I258" s="6">
        <v>5.66</v>
      </c>
    </row>
    <row r="259" spans="3:9" ht="15.5" x14ac:dyDescent="0.35">
      <c r="C259" t="s">
        <v>39</v>
      </c>
      <c r="I259" s="5">
        <v>1248000000000</v>
      </c>
    </row>
    <row r="260" spans="3:9" ht="15.5" x14ac:dyDescent="0.35">
      <c r="C260" t="s">
        <v>234</v>
      </c>
      <c r="I260" s="5">
        <v>2736000000000</v>
      </c>
    </row>
    <row r="261" spans="3:9" ht="15.5" x14ac:dyDescent="0.35">
      <c r="C261" t="s">
        <v>235</v>
      </c>
      <c r="I261" s="5">
        <v>10490000000</v>
      </c>
    </row>
    <row r="262" spans="3:9" ht="15.5" x14ac:dyDescent="0.35">
      <c r="C262" t="s">
        <v>236</v>
      </c>
      <c r="I262" s="6">
        <v>0.27489999999999998</v>
      </c>
    </row>
    <row r="263" spans="3:9" ht="15.5" x14ac:dyDescent="0.35">
      <c r="C263" t="s">
        <v>237</v>
      </c>
      <c r="D263" s="6">
        <v>8.6999999999999994E-2</v>
      </c>
    </row>
    <row r="264" spans="3:9" ht="15.5" x14ac:dyDescent="0.35">
      <c r="C264" t="s">
        <v>238</v>
      </c>
      <c r="D264" s="6">
        <v>0.2243</v>
      </c>
    </row>
    <row r="265" spans="3:9" ht="15.5" x14ac:dyDescent="0.35">
      <c r="C265" t="s">
        <v>239</v>
      </c>
      <c r="D265" s="6">
        <v>0.19820000000000002</v>
      </c>
    </row>
    <row r="266" spans="3:9" ht="15.5" x14ac:dyDescent="0.35">
      <c r="C266" t="s">
        <v>240</v>
      </c>
      <c r="D266" s="6">
        <v>-0.20039999999999999</v>
      </c>
    </row>
    <row r="267" spans="3:9" ht="15.5" x14ac:dyDescent="0.35">
      <c r="C267" t="s">
        <v>241</v>
      </c>
      <c r="D267" s="6">
        <v>-0.33590000000000003</v>
      </c>
    </row>
    <row r="268" spans="3:9" ht="15.5" x14ac:dyDescent="0.35">
      <c r="C268" t="s">
        <v>242</v>
      </c>
      <c r="D268" s="6">
        <v>5.1755999999999993</v>
      </c>
    </row>
    <row r="269" spans="3:9" ht="15.5" x14ac:dyDescent="0.35">
      <c r="C269" t="s">
        <v>243</v>
      </c>
      <c r="I269" s="5">
        <v>5</v>
      </c>
    </row>
    <row r="270" spans="3:9" ht="15.5" x14ac:dyDescent="0.35">
      <c r="C270" t="s">
        <v>244</v>
      </c>
      <c r="I270" s="6">
        <v>0.64</v>
      </c>
    </row>
    <row r="271" spans="3:9" ht="15.5" x14ac:dyDescent="0.35">
      <c r="C271" t="s">
        <v>245</v>
      </c>
      <c r="I271" s="6">
        <v>0.54</v>
      </c>
    </row>
    <row r="272" spans="3:9" ht="15.5" x14ac:dyDescent="0.35">
      <c r="C272" t="s">
        <v>247</v>
      </c>
      <c r="I272" s="6">
        <v>0.05</v>
      </c>
    </row>
    <row r="273" spans="3:9" ht="15.5" x14ac:dyDescent="0.35">
      <c r="C273" t="s">
        <v>248</v>
      </c>
      <c r="I273" s="6">
        <v>0.44</v>
      </c>
    </row>
    <row r="274" spans="3:9" ht="15.5" x14ac:dyDescent="0.35">
      <c r="C274" t="s">
        <v>249</v>
      </c>
      <c r="I274" s="6">
        <v>0.12</v>
      </c>
    </row>
    <row r="275" spans="3:9" ht="15.5" x14ac:dyDescent="0.35">
      <c r="C275" t="s">
        <v>250</v>
      </c>
      <c r="I275" s="6">
        <v>0.95</v>
      </c>
    </row>
    <row r="276" spans="3:9" ht="15.5" x14ac:dyDescent="0.35">
      <c r="C276" t="s">
        <v>251</v>
      </c>
      <c r="I276" s="5">
        <v>744000000000</v>
      </c>
    </row>
    <row r="277" spans="3:9" ht="15.5" x14ac:dyDescent="0.35">
      <c r="C277" t="s">
        <v>252</v>
      </c>
      <c r="I277" s="5">
        <v>74000000000</v>
      </c>
    </row>
    <row r="278" spans="3:9" ht="15.5" x14ac:dyDescent="0.35">
      <c r="C278" t="s">
        <v>253</v>
      </c>
      <c r="I278" s="5">
        <v>-741000000000</v>
      </c>
    </row>
    <row r="279" spans="3:9" ht="15.5" x14ac:dyDescent="0.35">
      <c r="C279" t="s">
        <v>254</v>
      </c>
      <c r="I279" s="5">
        <v>-843000000000</v>
      </c>
    </row>
    <row r="280" spans="3:9" ht="15.5" x14ac:dyDescent="0.35">
      <c r="C280" t="s">
        <v>255</v>
      </c>
      <c r="D280" s="5">
        <v>32000000000</v>
      </c>
    </row>
    <row r="281" spans="3:9" ht="15.5" x14ac:dyDescent="0.35">
      <c r="C281" t="s">
        <v>256</v>
      </c>
      <c r="D281" s="5">
        <v>2212000000000</v>
      </c>
    </row>
    <row r="282" spans="3:9" ht="15.5" x14ac:dyDescent="0.35">
      <c r="C282" t="s">
        <v>257</v>
      </c>
      <c r="D282" s="5">
        <v>1983000000000</v>
      </c>
    </row>
    <row r="283" spans="3:9" ht="15.5" x14ac:dyDescent="0.35">
      <c r="C283" t="s">
        <v>184</v>
      </c>
      <c r="D283" s="5">
        <v>24000000000</v>
      </c>
    </row>
    <row r="284" spans="3:9" ht="15.5" x14ac:dyDescent="0.35">
      <c r="C284" t="s">
        <v>258</v>
      </c>
      <c r="I284" s="5">
        <v>219000000000</v>
      </c>
    </row>
    <row r="285" spans="3:9" ht="15.5" x14ac:dyDescent="0.35">
      <c r="C285" t="s">
        <v>182</v>
      </c>
      <c r="D285" s="5">
        <v>1427000000000</v>
      </c>
    </row>
    <row r="286" spans="3:9" ht="15.5" x14ac:dyDescent="0.35">
      <c r="C286" t="s">
        <v>181</v>
      </c>
      <c r="D286" s="5">
        <v>94000000000</v>
      </c>
    </row>
    <row r="287" spans="3:9" ht="15.5" x14ac:dyDescent="0.35">
      <c r="C287" t="s">
        <v>23</v>
      </c>
      <c r="D287" s="5">
        <v>1520000000000</v>
      </c>
    </row>
    <row r="288" spans="3:9" ht="15.5" x14ac:dyDescent="0.35">
      <c r="C288" t="s">
        <v>20</v>
      </c>
      <c r="D288" s="5">
        <v>1488000000000</v>
      </c>
    </row>
    <row r="289" spans="3:9" ht="15.5" x14ac:dyDescent="0.35">
      <c r="C289" t="s">
        <v>183</v>
      </c>
      <c r="I289" s="5">
        <v>219000000000</v>
      </c>
    </row>
    <row r="290" spans="3:9" ht="15.5" x14ac:dyDescent="0.35">
      <c r="C290" t="s">
        <v>332</v>
      </c>
      <c r="I290" s="5">
        <v>56000000000</v>
      </c>
    </row>
    <row r="291" spans="3:9" ht="15.5" x14ac:dyDescent="0.35">
      <c r="C291" t="s">
        <v>259</v>
      </c>
      <c r="I291" s="5">
        <v>-6000000000</v>
      </c>
    </row>
    <row r="292" spans="3:9" ht="15.5" x14ac:dyDescent="0.35">
      <c r="C292" t="s">
        <v>260</v>
      </c>
      <c r="I292" s="5">
        <v>-67000000000</v>
      </c>
    </row>
    <row r="293" spans="3:9" ht="15.5" x14ac:dyDescent="0.35">
      <c r="C293" t="s">
        <v>261</v>
      </c>
      <c r="I293" s="5">
        <v>-5000000000</v>
      </c>
    </row>
    <row r="294" spans="3:9" ht="15.5" x14ac:dyDescent="0.35">
      <c r="C294" t="s">
        <v>262</v>
      </c>
      <c r="I294" s="5">
        <v>51000000000</v>
      </c>
    </row>
  </sheetData>
  <pageMargins left="0.7" right="0.7" top="0.75" bottom="0.75" header="0.3" footer="0.3"/>
  <ignoredErrors>
    <ignoredError sqref="A1:N295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1106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1107</v>
      </c>
      <c r="D2" s="2" vm="220">
        <f ca="1">IFERROR(_xlfn.STOCKHISTORY("XIDX:" &amp; $C$1, D3, , 0, 0, 1), "Libur")</f>
        <v>81</v>
      </c>
      <c r="H2" s="2" vm="220">
        <f ca="1">IFERROR(INDEX(D2:G2,COUNT(D2:G2)),"")</f>
        <v>81</v>
      </c>
      <c r="I2" s="2" vm="221">
        <f t="shared" ref="I2:Q2" ca="1" si="0">IFERROR(_xlfn.STOCKHISTORY("XIDX:" &amp; $C$1, I1, , 0, 0, 1), "Libur")</f>
        <v>98</v>
      </c>
      <c r="J2" s="2" vm="32">
        <f t="shared" ca="1" si="0"/>
        <v>50</v>
      </c>
      <c r="K2" s="2" vm="222">
        <f t="shared" ca="1" si="0"/>
        <v>53</v>
      </c>
      <c r="L2" s="2" vm="223">
        <f t="shared" ca="1" si="0"/>
        <v>92</v>
      </c>
      <c r="M2" s="2" vm="224">
        <f t="shared" ca="1" si="0"/>
        <v>384</v>
      </c>
      <c r="N2" s="2" vm="225">
        <f t="shared" ca="1" si="0"/>
        <v>206</v>
      </c>
      <c r="O2" s="2" vm="226">
        <f t="shared" ca="1" si="0"/>
        <v>400</v>
      </c>
      <c r="P2" s="2" vm="227">
        <f t="shared" ca="1" si="0"/>
        <v>880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13519675531</v>
      </c>
      <c r="H4" s="2">
        <f>IFERROR(SUM(D4:G4)*(4/MAX(1,COUNT(D4:G4))),"")</f>
        <v>54078702124</v>
      </c>
      <c r="I4" s="2">
        <f t="shared" ref="I4:Q4" si="1">IFERROR(INDEX(I51:I500,MATCH($C$4,$C$51:$C$500,0)),"")</f>
        <v>60401829956</v>
      </c>
      <c r="J4" s="2">
        <f t="shared" si="1"/>
        <v>63263896975</v>
      </c>
      <c r="K4" s="2">
        <f t="shared" si="1"/>
        <v>69338788369</v>
      </c>
      <c r="L4" s="2">
        <f t="shared" si="1"/>
        <v>70533393491</v>
      </c>
      <c r="M4" s="2">
        <f t="shared" si="1"/>
        <v>84637100693</v>
      </c>
      <c r="N4" s="2">
        <f t="shared" si="1"/>
        <v>89080488373</v>
      </c>
      <c r="O4" s="2">
        <f t="shared" si="1"/>
        <v>157034200759</v>
      </c>
      <c r="P4" s="2">
        <f t="shared" si="1"/>
        <v>147069197544</v>
      </c>
      <c r="Q4" s="2">
        <f t="shared" si="1"/>
        <v>116108773185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-3137818428</v>
      </c>
      <c r="H5" s="2">
        <f>IFERROR(SUM(D5:G5)*(4/MAX(1,COUNT(D5:G5))),"")</f>
        <v>-12551273712</v>
      </c>
      <c r="I5" s="2">
        <f t="shared" ref="I5:Q5" si="2">IFERROR(INDEX(I51:I500,MATCH($C$5,$C$51:$C$500,0)),"")</f>
        <v>-9107074848</v>
      </c>
      <c r="J5" s="2">
        <f t="shared" si="2"/>
        <v>-18199515801</v>
      </c>
      <c r="K5" s="2">
        <f t="shared" si="2"/>
        <v>-14720951431</v>
      </c>
      <c r="L5" s="2">
        <f t="shared" si="2"/>
        <v>-16702393475</v>
      </c>
      <c r="M5" s="2">
        <f t="shared" si="2"/>
        <v>-13316627741</v>
      </c>
      <c r="N5" s="2">
        <f t="shared" si="2"/>
        <v>-10991671333</v>
      </c>
      <c r="O5" s="2">
        <f t="shared" si="2"/>
        <v>6045603065</v>
      </c>
      <c r="P5" s="2">
        <f t="shared" si="2"/>
        <v>1096632755</v>
      </c>
      <c r="Q5" s="2">
        <f t="shared" si="2"/>
        <v>4511321800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7473473510</v>
      </c>
      <c r="H6" s="2">
        <f>IFERROR(INDEX(D6:G6,COUNT(D6:G6)),"")</f>
        <v>7473473510</v>
      </c>
      <c r="I6" s="2">
        <f t="shared" ref="I6:Q6" si="3">IFERROR(INDEX(I51:I500,MATCH($C$6,$C$51:$C$500,0)),"")</f>
        <v>10656750884</v>
      </c>
      <c r="J6" s="2">
        <f t="shared" si="3"/>
        <v>19889898062</v>
      </c>
      <c r="K6" s="2">
        <f t="shared" si="3"/>
        <v>38211348943</v>
      </c>
      <c r="L6" s="2">
        <f t="shared" si="3"/>
        <v>53036920263</v>
      </c>
      <c r="M6" s="2">
        <f t="shared" si="3"/>
        <v>69938658192</v>
      </c>
      <c r="N6" s="2">
        <f t="shared" si="3"/>
        <v>81870084161</v>
      </c>
      <c r="O6" s="2">
        <f t="shared" si="3"/>
        <v>94246304804</v>
      </c>
      <c r="P6" s="2">
        <f t="shared" si="3"/>
        <v>76264010674</v>
      </c>
      <c r="Q6" s="2">
        <f t="shared" si="3"/>
        <v>7111103364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1.9</v>
      </c>
      <c r="H7" s="3">
        <f>IFERROR(INDEX(D7:G7,COUNT(D7:G7)),"")</f>
        <v>1.9</v>
      </c>
      <c r="I7" s="3">
        <f t="shared" ref="I7:Q7" si="4">IFERROR(INDEX(I51:I500,MATCH($C$7,$C$51:$C$500,0))/1000000000,"")</f>
        <v>1.9</v>
      </c>
      <c r="J7" s="3">
        <f t="shared" si="4"/>
        <v>1.9</v>
      </c>
      <c r="K7" s="3">
        <f t="shared" si="4"/>
        <v>1.9</v>
      </c>
      <c r="L7" s="3">
        <f t="shared" si="4"/>
        <v>1.9</v>
      </c>
      <c r="M7" s="3">
        <f t="shared" si="4"/>
        <v>1.9</v>
      </c>
      <c r="N7" s="3">
        <f t="shared" si="4"/>
        <v>1.9</v>
      </c>
      <c r="O7" s="3">
        <f t="shared" si="4"/>
        <v>1.9</v>
      </c>
      <c r="P7" s="3">
        <f t="shared" si="4"/>
        <v>1.78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Q8" si="5">IFERROR(INDEX(I51:I500,MATCH($C$8,$C$51:$C$500,0)),"")</f>
        <v>32000000000</v>
      </c>
      <c r="J8" s="2">
        <f t="shared" si="5"/>
        <v>16000000000</v>
      </c>
      <c r="K8" s="2">
        <f t="shared" si="5"/>
        <v>4000000000</v>
      </c>
      <c r="L8" s="2">
        <f t="shared" si="5"/>
        <v>0</v>
      </c>
      <c r="M8" s="2">
        <f t="shared" si="5"/>
        <v>-4000000000</v>
      </c>
      <c r="N8" s="2">
        <f t="shared" si="5"/>
        <v>-26000000000</v>
      </c>
      <c r="O8" s="2">
        <f t="shared" si="5"/>
        <v>14000000000</v>
      </c>
      <c r="P8" s="2">
        <f t="shared" si="5"/>
        <v>-27000000000</v>
      </c>
      <c r="Q8" s="2">
        <f t="shared" si="5"/>
        <v>-57000000000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-0.53</v>
      </c>
      <c r="H9" s="3">
        <f>IFERROR(INDEX(D9:G9,COUNT(D9:G9)),"")</f>
        <v>-0.53</v>
      </c>
      <c r="I9" s="3">
        <f t="shared" ref="I9:Q9" si="6">IFERROR(INDEX(I51:I500,MATCH($C$9,$C$51:$C$500,0)),"")</f>
        <v>16.850000000000001</v>
      </c>
      <c r="J9" s="3">
        <f t="shared" si="6"/>
        <v>8.68</v>
      </c>
      <c r="K9" s="3">
        <f t="shared" si="6"/>
        <v>2.1800000000000002</v>
      </c>
      <c r="L9" s="3">
        <f t="shared" si="6"/>
        <v>-0.05</v>
      </c>
      <c r="M9" s="3">
        <f t="shared" si="6"/>
        <v>-1.89</v>
      </c>
      <c r="N9" s="3">
        <f t="shared" si="6"/>
        <v>-13.7</v>
      </c>
      <c r="O9" s="3">
        <f t="shared" si="6"/>
        <v>7.19</v>
      </c>
      <c r="P9" s="3">
        <f t="shared" si="6"/>
        <v>-15</v>
      </c>
      <c r="Q9" s="3">
        <f t="shared" si="6"/>
        <v>-477993.42</v>
      </c>
    </row>
    <row r="10" spans="1:17" ht="15.5" x14ac:dyDescent="0.35">
      <c r="C10" t="s">
        <v>17</v>
      </c>
      <c r="D10" s="3">
        <f ca="1">IFERROR(IF(D9=0,"",D2/D9),"")</f>
        <v>-152.83018867924528</v>
      </c>
      <c r="I10" s="3">
        <f t="shared" ref="I10:Q10" ca="1" si="7">IFERROR(IF(I9=0,"",I2/I9),"")</f>
        <v>5.8160237388724028</v>
      </c>
      <c r="J10" s="3">
        <f t="shared" ca="1" si="7"/>
        <v>5.7603686635944706</v>
      </c>
      <c r="K10" s="3">
        <f t="shared" ca="1" si="7"/>
        <v>24.311926605504585</v>
      </c>
      <c r="L10" s="3">
        <f t="shared" ca="1" si="7"/>
        <v>-1840</v>
      </c>
      <c r="M10" s="3">
        <f t="shared" ca="1" si="7"/>
        <v>-203.17460317460319</v>
      </c>
      <c r="N10" s="3">
        <f t="shared" ca="1" si="7"/>
        <v>-15.036496350364965</v>
      </c>
      <c r="O10" s="3">
        <f t="shared" ca="1" si="7"/>
        <v>55.632823365785811</v>
      </c>
      <c r="P10" s="3">
        <f t="shared" ca="1" si="7"/>
        <v>-58.666666666666664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3642022453</v>
      </c>
      <c r="H11" s="2">
        <f>IFERROR(INDEX(D11:G11,COUNT(D11:G11)),"")</f>
        <v>3642022453</v>
      </c>
      <c r="I11" s="2">
        <f t="shared" ref="I11:Q11" si="8">IFERROR(INDEX(I51:I500,MATCH($C$11,$C$51:$C$500,0)),"")</f>
        <v>5119933923</v>
      </c>
      <c r="J11" s="2">
        <f t="shared" si="8"/>
        <v>4717994526</v>
      </c>
      <c r="K11" s="2">
        <f t="shared" si="8"/>
        <v>3276906966</v>
      </c>
      <c r="L11" s="2">
        <f t="shared" si="8"/>
        <v>4046177106</v>
      </c>
      <c r="M11" s="2">
        <f t="shared" si="8"/>
        <v>5284999361</v>
      </c>
      <c r="N11" s="2">
        <f t="shared" si="8"/>
        <v>7250158753</v>
      </c>
      <c r="O11" s="2">
        <f t="shared" si="8"/>
        <v>17760108313</v>
      </c>
      <c r="P11" s="2">
        <f t="shared" si="8"/>
        <v>33537239740</v>
      </c>
      <c r="Q11" s="2">
        <f t="shared" si="8"/>
        <v>16133505715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99000000000</v>
      </c>
      <c r="H12" s="2">
        <f>IFERROR(INDEX(D12:G12,COUNT(D12:G12)),"")</f>
        <v>99000000000</v>
      </c>
      <c r="I12" s="2">
        <f t="shared" ref="I12:Q12" si="9">IFERROR(INDEX(I51:I500,MATCH($C$12,$C$51:$C$500,0)),"")</f>
        <v>99000000000</v>
      </c>
      <c r="J12" s="2">
        <f t="shared" si="9"/>
        <v>133000000000</v>
      </c>
      <c r="K12" s="2">
        <f t="shared" si="9"/>
        <v>150000000000</v>
      </c>
      <c r="L12" s="2">
        <f t="shared" si="9"/>
        <v>154000000000</v>
      </c>
      <c r="M12" s="2">
        <f t="shared" si="9"/>
        <v>154000000000</v>
      </c>
      <c r="N12" s="2">
        <f t="shared" si="9"/>
        <v>171000000000</v>
      </c>
      <c r="O12" s="2">
        <f t="shared" si="9"/>
        <v>167000000000</v>
      </c>
      <c r="P12" s="2">
        <f t="shared" si="9"/>
        <v>173000000000</v>
      </c>
      <c r="Q12" s="2">
        <f t="shared" si="9"/>
        <v>213000000000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103000000000</v>
      </c>
      <c r="H13" s="2">
        <f>IFERROR(INDEX(D13:G13,COUNT(D13:G13)),"")</f>
        <v>103000000000</v>
      </c>
      <c r="I13" s="2">
        <f t="shared" ref="I13:Q13" si="10">IFERROR(INDEX(I51:I500,MATCH($C$13,$C$51:$C$500,0)),"")</f>
        <v>104000000000</v>
      </c>
      <c r="J13" s="2">
        <f t="shared" si="10"/>
        <v>138000000000</v>
      </c>
      <c r="K13" s="2">
        <f t="shared" si="10"/>
        <v>153000000000</v>
      </c>
      <c r="L13" s="2">
        <f t="shared" si="10"/>
        <v>158000000000</v>
      </c>
      <c r="M13" s="2">
        <f t="shared" si="10"/>
        <v>159000000000</v>
      </c>
      <c r="N13" s="2">
        <f t="shared" si="10"/>
        <v>178000000000</v>
      </c>
      <c r="O13" s="2">
        <f t="shared" si="10"/>
        <v>185000000000</v>
      </c>
      <c r="P13" s="2">
        <f t="shared" si="10"/>
        <v>207000000000</v>
      </c>
      <c r="Q13" s="2">
        <f t="shared" si="10"/>
        <v>229000000000</v>
      </c>
    </row>
    <row r="14" spans="1:1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27</v>
      </c>
      <c r="D15" s="2">
        <f>IFERROR(INDEX(D51:D500,MATCH($C$15,$C$51:$C$500,0)),"")</f>
        <v>-2921186416</v>
      </c>
      <c r="H15" s="2">
        <f>IFERROR(SUM(D15:G15)*(4/MAX(1,COUNT(D15:G15))),"")</f>
        <v>-11684745664</v>
      </c>
      <c r="I15" s="2">
        <f t="shared" ref="I15:Q15" si="12">IFERROR(INDEX(I51:I500,MATCH($C$15,$C$51:$C$500,0)),"")</f>
        <v>-11658751350</v>
      </c>
      <c r="J15" s="2">
        <f t="shared" si="12"/>
        <v>-18490491583</v>
      </c>
      <c r="K15" s="2">
        <f t="shared" si="12"/>
        <v>-16838218176</v>
      </c>
      <c r="L15" s="2">
        <f t="shared" si="12"/>
        <v>-17502972771</v>
      </c>
      <c r="M15" s="2">
        <f t="shared" si="12"/>
        <v>-12749699544</v>
      </c>
      <c r="N15" s="2">
        <f t="shared" si="12"/>
        <v>-12041398775</v>
      </c>
      <c r="O15" s="2">
        <f t="shared" si="12"/>
        <v>3051749903</v>
      </c>
      <c r="P15" s="2">
        <f t="shared" si="12"/>
        <v>-2249072054</v>
      </c>
      <c r="Q15" s="2">
        <f t="shared" si="12"/>
        <v>-9522566298</v>
      </c>
    </row>
    <row r="16" spans="1:17" ht="15.5" x14ac:dyDescent="0.35">
      <c r="C16" t="s">
        <v>28</v>
      </c>
      <c r="D16" s="2">
        <f>IFERROR(INDEX(D51:D500,MATCH($C$16,$C$51:$C$500,0)),"")</f>
        <v>-3425350080</v>
      </c>
      <c r="H16" s="2">
        <f>IFERROR(SUM(D16:G16)*(4/MAX(1,COUNT(D16:G16))),"")</f>
        <v>-13701400320</v>
      </c>
      <c r="I16" s="2">
        <f t="shared" ref="I16:Q16" si="13">IFERROR(INDEX(I51:I500,MATCH($C$16,$C$51:$C$500,0)),"")</f>
        <v>-6727469994</v>
      </c>
      <c r="J16" s="2">
        <f t="shared" si="13"/>
        <v>-18888378347</v>
      </c>
      <c r="K16" s="2">
        <f t="shared" si="13"/>
        <v>-15944051912</v>
      </c>
      <c r="L16" s="2">
        <f t="shared" si="13"/>
        <v>-19070574651</v>
      </c>
      <c r="M16" s="2">
        <f t="shared" si="13"/>
        <v>-17316924350</v>
      </c>
      <c r="N16" s="2">
        <f t="shared" si="13"/>
        <v>-16689743071</v>
      </c>
      <c r="O16" s="2">
        <f t="shared" si="13"/>
        <v>10658359359</v>
      </c>
      <c r="P16" s="2">
        <f t="shared" si="13"/>
        <v>3553052106</v>
      </c>
      <c r="Q16" s="2">
        <f t="shared" si="13"/>
        <v>-9457263268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153900000000</v>
      </c>
      <c r="H20" s="2">
        <f t="shared" ref="H20:Q20" ca="1" si="14">IFERROR(H21*H2,"")</f>
        <v>153900000000</v>
      </c>
      <c r="I20" s="2">
        <f t="shared" ca="1" si="14"/>
        <v>186200000000</v>
      </c>
      <c r="J20" s="2">
        <f t="shared" ca="1" si="14"/>
        <v>95000000000</v>
      </c>
      <c r="K20" s="2">
        <f t="shared" ca="1" si="14"/>
        <v>100700000000</v>
      </c>
      <c r="L20" s="2">
        <f t="shared" ca="1" si="14"/>
        <v>174800000000</v>
      </c>
      <c r="M20" s="2">
        <f t="shared" ca="1" si="14"/>
        <v>729600000000</v>
      </c>
      <c r="N20" s="2">
        <f t="shared" ca="1" si="14"/>
        <v>391400000000</v>
      </c>
      <c r="O20" s="2">
        <f t="shared" ca="1" si="14"/>
        <v>760000000000</v>
      </c>
      <c r="P20" s="2">
        <f t="shared" ca="1" si="14"/>
        <v>1566400000000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1900000000</v>
      </c>
      <c r="H21" s="2">
        <f>IFERROR(INDEX(D21:G21,COUNT(D21:G21)),"")</f>
        <v>1900000000</v>
      </c>
      <c r="I21" s="2">
        <f t="shared" ref="I21:Q21" si="15">IFERROR(INDEX(I51:I500,MATCH($C$7,$C$51:$C$500,0)),"")</f>
        <v>1900000000</v>
      </c>
      <c r="J21" s="2">
        <f t="shared" si="15"/>
        <v>1900000000</v>
      </c>
      <c r="K21" s="2">
        <f t="shared" si="15"/>
        <v>1900000000</v>
      </c>
      <c r="L21" s="2">
        <f t="shared" si="15"/>
        <v>1900000000</v>
      </c>
      <c r="M21" s="2">
        <f t="shared" si="15"/>
        <v>1900000000</v>
      </c>
      <c r="N21" s="2">
        <f t="shared" si="15"/>
        <v>1900000000</v>
      </c>
      <c r="O21" s="2">
        <f t="shared" si="15"/>
        <v>1900000000</v>
      </c>
      <c r="P21" s="2">
        <f t="shared" si="15"/>
        <v>1780000000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-41.986078144271097</v>
      </c>
      <c r="H23" s="3">
        <f t="shared" ref="H23:Q23" si="16">IFERROR(H5/H6*100,"")</f>
        <v>-167.94431257708439</v>
      </c>
      <c r="I23" s="3">
        <f t="shared" si="16"/>
        <v>-85.458269102201896</v>
      </c>
      <c r="J23" s="3">
        <f t="shared" si="16"/>
        <v>-91.501302541969764</v>
      </c>
      <c r="K23" s="3">
        <f t="shared" si="16"/>
        <v>-38.52507654979491</v>
      </c>
      <c r="L23" s="3">
        <f t="shared" si="16"/>
        <v>-31.492012341923335</v>
      </c>
      <c r="M23" s="3">
        <f t="shared" si="16"/>
        <v>-19.040439272429786</v>
      </c>
      <c r="N23" s="3">
        <f t="shared" si="16"/>
        <v>-13.42574817852214</v>
      </c>
      <c r="O23" s="3">
        <f t="shared" si="16"/>
        <v>6.4146844564068388</v>
      </c>
      <c r="P23" s="3">
        <f t="shared" si="16"/>
        <v>1.4379426748059358</v>
      </c>
      <c r="Q23" s="3">
        <f t="shared" si="16"/>
        <v>63.440531926994502</v>
      </c>
    </row>
    <row r="24" spans="1:17" ht="15.5" x14ac:dyDescent="0.35">
      <c r="C24" t="s">
        <v>42</v>
      </c>
      <c r="D24" s="4">
        <f>IFERROR(_xlfn.RRI(5,I23,D23),"")</f>
        <v>-0.13249848182722102</v>
      </c>
      <c r="H24" s="4">
        <f t="shared" ref="H24:Q24" si="17">IFERROR(_xlfn.RRI(5,M23,H23),"")</f>
        <v>0.54560198739246779</v>
      </c>
      <c r="I24" s="4">
        <f t="shared" si="17"/>
        <v>0.44798185297064408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-1.64</v>
      </c>
      <c r="H25" s="3">
        <f>IFERROR(INDEX(D25:G25,COUNT(D25:G25)),"")</f>
        <v>-1.64</v>
      </c>
      <c r="I25" s="3">
        <f t="shared" ref="I25:Q25" si="18">IFERROR(INDEX(I51:I500,MATCH($C$25,$C$51:$C$500,0)),"")</f>
        <v>-4.7699999999999996</v>
      </c>
      <c r="J25" s="3">
        <f t="shared" si="18"/>
        <v>-9.77</v>
      </c>
      <c r="K25" s="3">
        <f t="shared" si="18"/>
        <v>-8.57</v>
      </c>
      <c r="L25" s="3">
        <f t="shared" si="18"/>
        <v>-9.52</v>
      </c>
      <c r="M25" s="3">
        <f t="shared" si="18"/>
        <v>-7.49</v>
      </c>
      <c r="N25" s="3">
        <f t="shared" si="18"/>
        <v>-6.83</v>
      </c>
      <c r="O25" s="3">
        <f t="shared" si="18"/>
        <v>3.07</v>
      </c>
      <c r="P25" s="3">
        <f t="shared" si="18"/>
        <v>0.11</v>
      </c>
      <c r="Q25" s="3">
        <f t="shared" si="18"/>
        <v>34105.58</v>
      </c>
    </row>
    <row r="26" spans="1:17" ht="15.5" x14ac:dyDescent="0.35">
      <c r="C26" t="s">
        <v>45</v>
      </c>
      <c r="D26" s="4">
        <f>IFERROR(_xlfn.RRI(5,I25,D25),"")</f>
        <v>-0.19227208223849068</v>
      </c>
      <c r="H26" s="4">
        <f t="shared" ref="H26:Q26" si="19">IFERROR(_xlfn.RRI(5,M25,H25),"")</f>
        <v>-0.26197273538300292</v>
      </c>
      <c r="I26" s="4">
        <f t="shared" si="19"/>
        <v>-6.9278952861978826E-2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7.1156187005263156</v>
      </c>
      <c r="H27" s="3">
        <f t="shared" ref="H27:Q27" si="20">IFERROR(H4/H21,"")</f>
        <v>28.462474802105262</v>
      </c>
      <c r="I27" s="3">
        <f t="shared" si="20"/>
        <v>31.79043681894737</v>
      </c>
      <c r="J27" s="3">
        <f t="shared" si="20"/>
        <v>33.29678788157895</v>
      </c>
      <c r="K27" s="3">
        <f t="shared" si="20"/>
        <v>36.49409914157895</v>
      </c>
      <c r="L27" s="3">
        <f t="shared" si="20"/>
        <v>37.122838679473688</v>
      </c>
      <c r="M27" s="3">
        <f t="shared" si="20"/>
        <v>44.545842469999997</v>
      </c>
      <c r="N27" s="3">
        <f t="shared" si="20"/>
        <v>46.884467564736845</v>
      </c>
      <c r="O27" s="3">
        <f t="shared" si="20"/>
        <v>82.649579346842103</v>
      </c>
      <c r="P27" s="3">
        <f t="shared" si="20"/>
        <v>82.623144687640448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-0.25871837571395695</v>
      </c>
      <c r="H28" s="4">
        <f t="shared" ref="H28:Q28" si="21">IFERROR(_xlfn.RRI(5,M27,H27),"")</f>
        <v>-8.5690785936575309E-2</v>
      </c>
      <c r="I28" s="4">
        <f t="shared" si="21"/>
        <v>-7.4761914263406726E-2</v>
      </c>
      <c r="J28" s="4">
        <f t="shared" si="21"/>
        <v>-0.16625673560542353</v>
      </c>
      <c r="K28" s="4">
        <f t="shared" si="21"/>
        <v>-0.15077223365740977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-0.65618448637316562</v>
      </c>
      <c r="I29" s="4">
        <f t="shared" si="22"/>
        <v>-0.51177072671443191</v>
      </c>
      <c r="J29" s="4">
        <f t="shared" si="22"/>
        <v>0.14002333722287039</v>
      </c>
      <c r="K29" s="4">
        <f t="shared" si="22"/>
        <v>-9.9789915966386478E-2</v>
      </c>
      <c r="L29" s="4">
        <f t="shared" si="22"/>
        <v>0.27102803738317749</v>
      </c>
      <c r="M29" s="4">
        <f t="shared" si="22"/>
        <v>9.6632503660322125E-2</v>
      </c>
      <c r="N29" s="4">
        <f t="shared" si="22"/>
        <v>-3.224755700325733</v>
      </c>
      <c r="O29" s="4">
        <f t="shared" si="22"/>
        <v>26.90909090909091</v>
      </c>
      <c r="P29" s="4">
        <f t="shared" si="22"/>
        <v>-0.9999967747213212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-0.10468437523509</v>
      </c>
      <c r="I30" s="4">
        <f t="shared" si="23"/>
        <v>-4.5240131510251504E-2</v>
      </c>
      <c r="J30" s="4">
        <f t="shared" si="23"/>
        <v>-8.7611732724132252E-2</v>
      </c>
      <c r="K30" s="4">
        <f t="shared" si="23"/>
        <v>-1.6936731140724609E-2</v>
      </c>
      <c r="L30" s="4">
        <f t="shared" si="23"/>
        <v>-0.16663740944007135</v>
      </c>
      <c r="M30" s="4">
        <f t="shared" si="23"/>
        <v>-4.9880594068978941E-2</v>
      </c>
      <c r="N30" s="4">
        <f t="shared" si="23"/>
        <v>-0.43273192755181011</v>
      </c>
      <c r="O30" s="4">
        <f t="shared" si="23"/>
        <v>3.1994254517414241E-4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5.18</v>
      </c>
      <c r="H32" s="3">
        <f>IFERROR(INDEX(D32:G32,COUNT(D32:G32)),"")</f>
        <v>5.18</v>
      </c>
      <c r="I32" s="3">
        <f t="shared" ref="I32:Q32" si="24">IFERROR(INDEX(I51:I500,MATCH($C$32,$C$51:$C$500,0)),"")</f>
        <v>6.83</v>
      </c>
      <c r="J32" s="3">
        <f t="shared" si="24"/>
        <v>11.63</v>
      </c>
      <c r="K32" s="3">
        <f t="shared" si="24"/>
        <v>21.21</v>
      </c>
      <c r="L32" s="3">
        <f t="shared" si="24"/>
        <v>28.96</v>
      </c>
      <c r="M32" s="3">
        <f t="shared" si="24"/>
        <v>37.82</v>
      </c>
      <c r="N32" s="3">
        <f t="shared" si="24"/>
        <v>44.1</v>
      </c>
      <c r="O32" s="3">
        <f t="shared" si="24"/>
        <v>49.75</v>
      </c>
      <c r="P32" s="3">
        <f t="shared" si="24"/>
        <v>44.13</v>
      </c>
      <c r="Q32" s="3">
        <f t="shared" si="24"/>
        <v>81879.94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18.34</v>
      </c>
      <c r="H33" s="3">
        <f>IFERROR(INDEX(D33:G33,COUNT(D33:G33)),"")</f>
        <v>18.34</v>
      </c>
      <c r="I33" s="3">
        <f t="shared" ref="I33:Q33" si="25">IFERROR(INDEX(I51:I500,MATCH($C$33,$C$51:$C$500,0)),"")</f>
        <v>14.35</v>
      </c>
      <c r="J33" s="3">
        <f t="shared" si="25"/>
        <v>4.3</v>
      </c>
      <c r="K33" s="3">
        <f t="shared" si="25"/>
        <v>2.5</v>
      </c>
      <c r="L33" s="3">
        <f t="shared" si="25"/>
        <v>3.18</v>
      </c>
      <c r="M33" s="3">
        <f t="shared" si="25"/>
        <v>10.15</v>
      </c>
      <c r="N33" s="3">
        <f t="shared" si="25"/>
        <v>4.67</v>
      </c>
      <c r="O33" s="3">
        <f t="shared" si="25"/>
        <v>8.0399999999999991</v>
      </c>
      <c r="P33" s="3">
        <f t="shared" si="25"/>
        <v>19.940000000000001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-57.93</v>
      </c>
      <c r="H34" s="3">
        <f>IFERROR(INDEX(D34:G34,COUNT(D34:G34)),"")</f>
        <v>-57.93</v>
      </c>
      <c r="I34" s="3">
        <f t="shared" ref="I34:Q34" si="26">IFERROR(INDEX(I51:I500,MATCH($C$34,$C$51:$C$500,0)),"")</f>
        <v>-20.55</v>
      </c>
      <c r="J34" s="3">
        <f t="shared" si="26"/>
        <v>-5.12</v>
      </c>
      <c r="K34" s="3">
        <f t="shared" si="26"/>
        <v>-6.18</v>
      </c>
      <c r="L34" s="3">
        <f t="shared" si="26"/>
        <v>-9.66</v>
      </c>
      <c r="M34" s="3">
        <f t="shared" si="26"/>
        <v>-51.27</v>
      </c>
      <c r="N34" s="3">
        <f t="shared" si="26"/>
        <v>-30.16</v>
      </c>
      <c r="O34" s="3">
        <f t="shared" si="26"/>
        <v>130.29</v>
      </c>
      <c r="P34" s="3">
        <f t="shared" si="26"/>
        <v>8000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13.35</v>
      </c>
      <c r="H35" s="3">
        <f>IFERROR(INDEX(D35:G35,COUNT(D35:G35)),"")</f>
        <v>13.35</v>
      </c>
      <c r="I35" s="3">
        <f t="shared" ref="I35:Q35" si="27">IFERROR(INDEX(I51:I500,MATCH($C$35,$C$51:$C$500,0)),"")</f>
        <v>3.08</v>
      </c>
      <c r="J35" s="3">
        <f t="shared" si="27"/>
        <v>1.5</v>
      </c>
      <c r="K35" s="3">
        <f t="shared" si="27"/>
        <v>1.45</v>
      </c>
      <c r="L35" s="3">
        <f t="shared" si="27"/>
        <v>2.48</v>
      </c>
      <c r="M35" s="3">
        <f t="shared" si="27"/>
        <v>8.6199999999999992</v>
      </c>
      <c r="N35" s="3">
        <f t="shared" si="27"/>
        <v>4.3899999999999997</v>
      </c>
      <c r="O35" s="3">
        <f t="shared" si="27"/>
        <v>4.84</v>
      </c>
      <c r="P35" s="3">
        <f t="shared" si="27"/>
        <v>10.64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13519675531</v>
      </c>
      <c r="E51" s="5">
        <v>15881650690</v>
      </c>
      <c r="F51" s="5">
        <v>15722618623</v>
      </c>
      <c r="G51" s="5">
        <v>15564508118</v>
      </c>
      <c r="I51" s="5">
        <v>60401829956</v>
      </c>
      <c r="J51" s="5">
        <v>63263896975</v>
      </c>
      <c r="K51" s="5">
        <v>69338788369</v>
      </c>
      <c r="L51" s="5">
        <v>70533393491</v>
      </c>
      <c r="M51" s="5">
        <v>84637100693</v>
      </c>
      <c r="N51" s="5">
        <v>89080488373</v>
      </c>
      <c r="O51" s="5">
        <v>157034200759</v>
      </c>
      <c r="P51" s="5">
        <v>147069197544</v>
      </c>
      <c r="Q51" s="5">
        <v>116108773185</v>
      </c>
    </row>
    <row r="52" spans="2:17" ht="15.5" x14ac:dyDescent="0.35">
      <c r="C52" t="s">
        <v>72</v>
      </c>
      <c r="D52" s="5">
        <v>-7134777293</v>
      </c>
      <c r="E52" s="5">
        <v>-7592426588</v>
      </c>
      <c r="F52" s="5">
        <v>-7383280132</v>
      </c>
      <c r="G52" s="5">
        <v>-8261420770</v>
      </c>
      <c r="I52" s="5">
        <v>-30314278951</v>
      </c>
      <c r="J52" s="5">
        <v>-30884857408</v>
      </c>
      <c r="K52" s="5">
        <v>-31932097727</v>
      </c>
      <c r="L52" s="5">
        <v>-35621776320</v>
      </c>
      <c r="M52" s="5">
        <v>-41436218772</v>
      </c>
      <c r="N52" s="5">
        <v>-39742299497</v>
      </c>
      <c r="O52" s="5">
        <v>-61241021415</v>
      </c>
      <c r="P52" s="5">
        <v>-62958294695</v>
      </c>
      <c r="Q52" s="5">
        <v>-52614159677</v>
      </c>
    </row>
    <row r="53" spans="2:17" ht="15.5" x14ac:dyDescent="0.35">
      <c r="C53" t="s">
        <v>73</v>
      </c>
      <c r="D53" s="5">
        <v>6384898238</v>
      </c>
      <c r="E53" s="5">
        <v>8289224102</v>
      </c>
      <c r="F53" s="5">
        <v>8339338491</v>
      </c>
      <c r="G53" s="5">
        <v>7303087348</v>
      </c>
      <c r="I53" s="5">
        <v>30087551005</v>
      </c>
      <c r="J53" s="5">
        <v>32379039567</v>
      </c>
      <c r="K53" s="5">
        <v>37406690642</v>
      </c>
      <c r="L53" s="5">
        <v>34911617171</v>
      </c>
      <c r="M53" s="5">
        <v>43200881921</v>
      </c>
      <c r="N53" s="5">
        <v>49338188876</v>
      </c>
      <c r="O53" s="5">
        <v>95793179344</v>
      </c>
      <c r="P53" s="5">
        <v>84110902849</v>
      </c>
      <c r="Q53" s="5">
        <v>63494613508</v>
      </c>
    </row>
    <row r="54" spans="2:17" ht="15.5" x14ac:dyDescent="0.35">
      <c r="C54" t="s">
        <v>74</v>
      </c>
      <c r="D54" s="5">
        <v>-7468954459</v>
      </c>
      <c r="E54" s="5">
        <v>-8185135520</v>
      </c>
      <c r="F54" s="5">
        <v>-7967529209</v>
      </c>
      <c r="G54" s="5">
        <v>-7368284415</v>
      </c>
      <c r="I54" s="5">
        <v>-31680797167</v>
      </c>
      <c r="J54" s="5">
        <v>-31832850994</v>
      </c>
      <c r="K54" s="5">
        <v>-38135853387</v>
      </c>
      <c r="L54" s="5">
        <v>-39936450043</v>
      </c>
      <c r="M54" s="5">
        <v>-46232676719</v>
      </c>
      <c r="N54" s="5">
        <v>-44211840891</v>
      </c>
      <c r="O54" s="5">
        <v>-64278833790</v>
      </c>
      <c r="P54" s="5">
        <v>-59067494376</v>
      </c>
      <c r="Q54" s="5">
        <v>-47167222642</v>
      </c>
    </row>
    <row r="55" spans="2:17" ht="15.5" x14ac:dyDescent="0.35">
      <c r="C55" t="s">
        <v>75</v>
      </c>
      <c r="D55" s="5">
        <v>-487532097</v>
      </c>
      <c r="E55" s="5">
        <v>-514521005</v>
      </c>
      <c r="F55" s="5">
        <v>-435444940</v>
      </c>
      <c r="G55" s="5">
        <v>-425799548</v>
      </c>
      <c r="I55" s="5">
        <v>-1903032383</v>
      </c>
      <c r="J55" s="5">
        <v>-1874614200</v>
      </c>
      <c r="K55" s="5">
        <v>-3690515359</v>
      </c>
      <c r="L55" s="5">
        <v>-4484742818</v>
      </c>
      <c r="M55" s="5">
        <v>-3288514413</v>
      </c>
      <c r="N55" s="5">
        <v>-3125651670</v>
      </c>
      <c r="O55" s="5">
        <v>-5267279994</v>
      </c>
      <c r="P55" s="5">
        <v>-4871951911</v>
      </c>
      <c r="Q55" s="5">
        <v>-3264122969</v>
      </c>
    </row>
    <row r="56" spans="2:17" ht="15.5" x14ac:dyDescent="0.35">
      <c r="C56" t="s">
        <v>76</v>
      </c>
      <c r="D56" s="5">
        <v>-6981422362</v>
      </c>
      <c r="E56" s="5">
        <v>-7670614515</v>
      </c>
      <c r="F56" s="5">
        <v>-7532084269</v>
      </c>
      <c r="G56" s="5">
        <v>-6942484867</v>
      </c>
      <c r="I56" s="5">
        <v>-29777764784</v>
      </c>
      <c r="J56" s="5">
        <v>-29958236794</v>
      </c>
      <c r="K56" s="5">
        <v>-34445338028</v>
      </c>
      <c r="L56" s="5">
        <v>-35451707225</v>
      </c>
      <c r="M56" s="5">
        <v>-42944162306</v>
      </c>
      <c r="N56" s="5">
        <v>-41086189221</v>
      </c>
      <c r="O56" s="5">
        <v>-59011553796</v>
      </c>
      <c r="P56" s="5">
        <v>-54195542465</v>
      </c>
      <c r="Q56" s="5">
        <v>-43903099673</v>
      </c>
    </row>
    <row r="57" spans="2:17" ht="15.5" x14ac:dyDescent="0.35">
      <c r="C57" t="s">
        <v>78</v>
      </c>
      <c r="D57" s="5">
        <v>-1084056221</v>
      </c>
      <c r="E57" s="5">
        <v>104088582</v>
      </c>
      <c r="F57" s="5">
        <v>371809282</v>
      </c>
      <c r="G57" s="5">
        <v>-65197067</v>
      </c>
      <c r="I57" s="5">
        <v>-1593246162</v>
      </c>
      <c r="J57" s="5">
        <v>546188573</v>
      </c>
      <c r="K57" s="5">
        <v>-729162745</v>
      </c>
      <c r="L57" s="5">
        <v>-5024832872</v>
      </c>
      <c r="M57" s="5">
        <v>-3031794798</v>
      </c>
      <c r="N57" s="5">
        <v>5126347985</v>
      </c>
      <c r="O57" s="5">
        <v>31514345554</v>
      </c>
      <c r="P57" s="5">
        <v>25043408473</v>
      </c>
      <c r="Q57" s="5">
        <v>16327390866</v>
      </c>
    </row>
    <row r="58" spans="2:17" ht="15.5" x14ac:dyDescent="0.35">
      <c r="C58" t="s">
        <v>79</v>
      </c>
      <c r="D58" s="5">
        <v>-2341293859</v>
      </c>
      <c r="E58" s="5">
        <v>-3464172816</v>
      </c>
      <c r="F58" s="5">
        <v>-3295429413</v>
      </c>
      <c r="G58" s="5">
        <v>5125729369</v>
      </c>
      <c r="I58" s="5">
        <v>-5134223832</v>
      </c>
      <c r="J58" s="5">
        <v>-19434566920</v>
      </c>
      <c r="K58" s="5">
        <v>-15214889167</v>
      </c>
      <c r="L58" s="5">
        <v>-14045741779</v>
      </c>
      <c r="M58" s="5">
        <v>-14285129552</v>
      </c>
      <c r="N58" s="5">
        <v>-21816091056</v>
      </c>
      <c r="O58" s="5">
        <v>-20855986195</v>
      </c>
      <c r="P58" s="5">
        <v>-21490356367</v>
      </c>
      <c r="Q58" s="5">
        <v>-25784654134</v>
      </c>
    </row>
    <row r="59" spans="2:17" ht="15.5" x14ac:dyDescent="0.35">
      <c r="C59" t="s">
        <v>77</v>
      </c>
      <c r="D59" s="5">
        <v>-45458946</v>
      </c>
      <c r="E59" s="5">
        <v>-58152177</v>
      </c>
      <c r="F59" s="5">
        <v>-22617181</v>
      </c>
      <c r="G59" s="5">
        <v>8322033</v>
      </c>
      <c r="I59" s="5">
        <v>-126072330</v>
      </c>
      <c r="J59" s="5">
        <v>-121935080</v>
      </c>
      <c r="K59" s="5">
        <v>-104619889</v>
      </c>
      <c r="L59" s="5">
        <v>-199344454</v>
      </c>
      <c r="M59" s="5">
        <v>-788491646</v>
      </c>
      <c r="N59" s="5">
        <v>-1387001760</v>
      </c>
      <c r="O59" s="5">
        <v>1123895795</v>
      </c>
      <c r="P59" s="5">
        <v>516147605</v>
      </c>
      <c r="Q59" s="5">
        <v>-880303083</v>
      </c>
    </row>
    <row r="60" spans="2:17" ht="15.5" x14ac:dyDescent="0.35">
      <c r="C60" t="s">
        <v>82</v>
      </c>
      <c r="D60" s="5">
        <v>-2341293859</v>
      </c>
      <c r="E60" s="5">
        <v>-3464172816</v>
      </c>
      <c r="F60" s="5">
        <v>-3295429413</v>
      </c>
      <c r="G60" s="5">
        <v>5125729369</v>
      </c>
      <c r="I60" s="5">
        <v>-5134223832</v>
      </c>
      <c r="J60" s="5">
        <v>-19434566920</v>
      </c>
      <c r="K60" s="5">
        <v>-15214889167</v>
      </c>
      <c r="L60" s="5">
        <v>-14045741779</v>
      </c>
      <c r="M60" s="5">
        <v>-14285129552</v>
      </c>
      <c r="N60" s="5">
        <v>-21816091056</v>
      </c>
      <c r="O60" s="5">
        <v>-20855986195</v>
      </c>
      <c r="P60" s="5">
        <v>-21490356367</v>
      </c>
      <c r="Q60" s="5">
        <v>-25784654134</v>
      </c>
    </row>
    <row r="61" spans="2:17" ht="15.5" x14ac:dyDescent="0.35">
      <c r="C61" t="s">
        <v>28</v>
      </c>
      <c r="D61" s="5">
        <v>-3425350080</v>
      </c>
      <c r="E61" s="5">
        <v>-3360084234</v>
      </c>
      <c r="F61" s="5">
        <v>-2923620131</v>
      </c>
      <c r="G61" s="5">
        <v>5060532302</v>
      </c>
      <c r="I61" s="5">
        <v>-6727469994</v>
      </c>
      <c r="J61" s="5">
        <v>-18888378347</v>
      </c>
      <c r="K61" s="5">
        <v>-15944051912</v>
      </c>
      <c r="L61" s="5">
        <v>-19070574651</v>
      </c>
      <c r="M61" s="5">
        <v>-17316924350</v>
      </c>
      <c r="N61" s="5">
        <v>-16689743071</v>
      </c>
      <c r="O61" s="5">
        <v>10658359359</v>
      </c>
      <c r="P61" s="5">
        <v>3553052106</v>
      </c>
      <c r="Q61" s="5">
        <v>-9457263268</v>
      </c>
    </row>
    <row r="62" spans="2:17" ht="15.5" x14ac:dyDescent="0.35">
      <c r="C62" t="s">
        <v>27</v>
      </c>
      <c r="D62" s="5">
        <v>-2921186416</v>
      </c>
      <c r="E62" s="5">
        <v>-5747729106</v>
      </c>
      <c r="F62" s="5">
        <v>-2639366673</v>
      </c>
      <c r="G62" s="5">
        <v>1366900796</v>
      </c>
      <c r="I62" s="5">
        <v>-11658751350</v>
      </c>
      <c r="J62" s="5">
        <v>-18490491583</v>
      </c>
      <c r="K62" s="5">
        <v>-16838218176</v>
      </c>
      <c r="L62" s="5">
        <v>-17502972771</v>
      </c>
      <c r="M62" s="5">
        <v>-12749699544</v>
      </c>
      <c r="N62" s="5">
        <v>-12041398775</v>
      </c>
      <c r="O62" s="5">
        <v>3051749903</v>
      </c>
      <c r="P62" s="5">
        <v>-2249072054</v>
      </c>
      <c r="Q62" s="5">
        <v>-9522566298</v>
      </c>
    </row>
    <row r="63" spans="2:17" ht="15.5" x14ac:dyDescent="0.35">
      <c r="C63" t="s">
        <v>277</v>
      </c>
      <c r="D63" s="5">
        <v>-88023100</v>
      </c>
      <c r="E63" s="5">
        <v>-105671702</v>
      </c>
      <c r="F63" s="5">
        <v>-17777814</v>
      </c>
      <c r="G63" s="5">
        <v>-45913345</v>
      </c>
      <c r="I63" s="5">
        <v>-169362861</v>
      </c>
      <c r="J63" s="5">
        <v>-738140788</v>
      </c>
      <c r="K63" s="5">
        <v>-151037691</v>
      </c>
      <c r="L63" s="5">
        <v>-3562151</v>
      </c>
      <c r="N63" s="5">
        <v>-270338957</v>
      </c>
      <c r="O63" s="5">
        <v>-4009547858</v>
      </c>
      <c r="P63" s="5">
        <v>-2771419465</v>
      </c>
      <c r="Q63" s="5">
        <v>-1371237639</v>
      </c>
    </row>
    <row r="64" spans="2:17" ht="15.5" x14ac:dyDescent="0.35">
      <c r="C64" t="s">
        <v>278</v>
      </c>
      <c r="D64" s="5">
        <v>340104932</v>
      </c>
      <c r="E64" s="5">
        <v>-1088150734</v>
      </c>
      <c r="F64" s="5">
        <v>159904543</v>
      </c>
      <c r="G64" s="5">
        <v>-1800902408</v>
      </c>
      <c r="I64" s="5">
        <v>-2296277817</v>
      </c>
      <c r="J64" s="5">
        <v>937084170</v>
      </c>
      <c r="K64" s="5">
        <v>-296045441</v>
      </c>
      <c r="L64" s="5">
        <v>787363091</v>
      </c>
      <c r="M64" s="5">
        <v>2283612403</v>
      </c>
      <c r="N64" s="5">
        <v>2594511105</v>
      </c>
      <c r="O64" s="5">
        <v>206243130</v>
      </c>
      <c r="P64" s="5">
        <v>-129642615</v>
      </c>
      <c r="Q64" s="5">
        <v>1338586124</v>
      </c>
    </row>
    <row r="65" spans="2:17" ht="15.5" x14ac:dyDescent="0.35">
      <c r="C65" t="s">
        <v>1108</v>
      </c>
      <c r="D65" s="5">
        <v>-3173268248</v>
      </c>
      <c r="E65" s="5">
        <v>-4553906670</v>
      </c>
      <c r="F65" s="5">
        <v>-2781493402</v>
      </c>
      <c r="G65" s="5">
        <v>3213716549</v>
      </c>
      <c r="I65" s="5">
        <v>-9193110672</v>
      </c>
      <c r="J65" s="5">
        <v>-18689434965</v>
      </c>
      <c r="K65" s="5">
        <v>-16391135044</v>
      </c>
      <c r="L65" s="5">
        <v>-18286773711</v>
      </c>
      <c r="M65" s="5">
        <v>-15033311947</v>
      </c>
      <c r="N65" s="5">
        <v>-14365570923</v>
      </c>
      <c r="O65" s="5">
        <v>6855054631</v>
      </c>
      <c r="P65" s="5">
        <v>651990026</v>
      </c>
      <c r="Q65" s="5">
        <v>-9489914783</v>
      </c>
    </row>
    <row r="66" spans="2:17" ht="15.5" x14ac:dyDescent="0.35">
      <c r="C66" t="s">
        <v>279</v>
      </c>
      <c r="D66" s="5">
        <v>-2921186416</v>
      </c>
      <c r="E66" s="5">
        <v>-5747729106</v>
      </c>
      <c r="F66" s="5">
        <v>-2639366673</v>
      </c>
      <c r="G66" s="5">
        <v>1366900796</v>
      </c>
      <c r="I66" s="5">
        <v>-11658751350</v>
      </c>
      <c r="J66" s="5">
        <v>-18490491583</v>
      </c>
      <c r="K66" s="5">
        <v>-16838218176</v>
      </c>
      <c r="L66" s="5">
        <v>-17502972771</v>
      </c>
      <c r="M66" s="5">
        <v>-12749699544</v>
      </c>
      <c r="N66" s="5">
        <v>-12041398775</v>
      </c>
      <c r="O66" s="5">
        <v>3051749903</v>
      </c>
      <c r="P66" s="5">
        <v>-2249072054</v>
      </c>
      <c r="Q66" s="5">
        <v>-9522566298</v>
      </c>
    </row>
    <row r="67" spans="2:17" ht="15.5" x14ac:dyDescent="0.35">
      <c r="C67" t="s">
        <v>336</v>
      </c>
      <c r="Q67" s="5">
        <v>12629376132</v>
      </c>
    </row>
    <row r="68" spans="2:17" ht="15.5" x14ac:dyDescent="0.35">
      <c r="C68" t="s">
        <v>83</v>
      </c>
      <c r="D68" s="5">
        <v>-3173268248</v>
      </c>
      <c r="E68" s="5">
        <v>-4553906670</v>
      </c>
      <c r="F68" s="5">
        <v>-2781493402</v>
      </c>
      <c r="G68" s="5">
        <v>3213716549</v>
      </c>
      <c r="I68" s="5">
        <v>-9193110672</v>
      </c>
      <c r="J68" s="5">
        <v>-18689434965</v>
      </c>
      <c r="K68" s="5">
        <v>-16391135044</v>
      </c>
      <c r="L68" s="5">
        <v>-18286773711</v>
      </c>
      <c r="M68" s="5">
        <v>-15033311947</v>
      </c>
      <c r="N68" s="5">
        <v>-14365570923</v>
      </c>
      <c r="O68" s="5">
        <v>6855054631</v>
      </c>
      <c r="P68" s="5">
        <v>651990026</v>
      </c>
      <c r="Q68" s="5">
        <v>3139461349</v>
      </c>
    </row>
    <row r="69" spans="2:17" ht="15.5" x14ac:dyDescent="0.35">
      <c r="C69" t="s">
        <v>84</v>
      </c>
      <c r="D69" s="5">
        <v>-10009126</v>
      </c>
      <c r="E69" s="5">
        <v>-316024636</v>
      </c>
      <c r="F69" s="5">
        <v>91996042</v>
      </c>
      <c r="G69" s="5">
        <v>91996044</v>
      </c>
      <c r="I69" s="5">
        <v>-40036506</v>
      </c>
      <c r="J69" s="5">
        <v>367984084</v>
      </c>
      <c r="K69" s="5">
        <v>1565563724</v>
      </c>
      <c r="L69" s="5">
        <v>1385035782</v>
      </c>
      <c r="M69" s="5">
        <v>928192560</v>
      </c>
      <c r="N69" s="5">
        <v>1986897830</v>
      </c>
      <c r="O69" s="5">
        <v>314444229</v>
      </c>
      <c r="P69" s="5">
        <v>960790334</v>
      </c>
      <c r="Q69" s="5">
        <v>491557368</v>
      </c>
    </row>
    <row r="70" spans="2:17" ht="15.5" x14ac:dyDescent="0.35">
      <c r="C70" t="s">
        <v>337</v>
      </c>
      <c r="D70" s="5">
        <v>-10009126</v>
      </c>
      <c r="E70" s="5">
        <v>-316024636</v>
      </c>
      <c r="F70" s="5">
        <v>91996042</v>
      </c>
      <c r="G70" s="5">
        <v>91996044</v>
      </c>
      <c r="I70" s="5">
        <v>-40036506</v>
      </c>
      <c r="J70" s="5">
        <v>367984084</v>
      </c>
      <c r="K70" s="5">
        <v>1565563724</v>
      </c>
      <c r="L70" s="5">
        <v>1385035782</v>
      </c>
      <c r="M70" s="5">
        <v>928192560</v>
      </c>
      <c r="N70" s="5">
        <v>1986897830</v>
      </c>
      <c r="O70" s="5">
        <v>314444229</v>
      </c>
      <c r="P70" s="5">
        <v>960790334</v>
      </c>
      <c r="Q70" s="5">
        <v>491557368</v>
      </c>
    </row>
    <row r="71" spans="2:17" ht="15.5" x14ac:dyDescent="0.35">
      <c r="C71" t="s">
        <v>85</v>
      </c>
      <c r="D71" s="5">
        <v>-3183277374</v>
      </c>
      <c r="E71" s="5">
        <v>-4869931306</v>
      </c>
      <c r="F71" s="5">
        <v>-2689497360</v>
      </c>
      <c r="G71" s="5">
        <v>3305712593</v>
      </c>
      <c r="I71" s="5">
        <v>-9233147178</v>
      </c>
      <c r="J71" s="5">
        <v>-18321450881</v>
      </c>
      <c r="K71" s="5">
        <v>-14825571320</v>
      </c>
      <c r="L71" s="5">
        <v>-16901737929</v>
      </c>
      <c r="M71" s="5">
        <v>-14105119387</v>
      </c>
      <c r="N71" s="5">
        <v>-12378673093</v>
      </c>
      <c r="O71" s="5">
        <v>7169498860</v>
      </c>
      <c r="P71" s="5">
        <v>1612780360</v>
      </c>
      <c r="Q71" s="5">
        <v>3631018717</v>
      </c>
    </row>
    <row r="72" spans="2:17" ht="15.5" x14ac:dyDescent="0.35">
      <c r="C72" t="s">
        <v>86</v>
      </c>
      <c r="D72" s="5">
        <v>-3173268248</v>
      </c>
      <c r="E72" s="5">
        <v>-4553906670</v>
      </c>
      <c r="F72" s="5">
        <v>-2781493402</v>
      </c>
      <c r="G72" s="5">
        <v>3213716549</v>
      </c>
      <c r="I72" s="5">
        <v>-9193110672</v>
      </c>
      <c r="J72" s="5">
        <v>-18689434965</v>
      </c>
      <c r="K72" s="5">
        <v>-16391135044</v>
      </c>
      <c r="L72" s="5">
        <v>-18286773711</v>
      </c>
      <c r="M72" s="5">
        <v>-15033311947</v>
      </c>
      <c r="N72" s="5">
        <v>-14365570923</v>
      </c>
      <c r="O72" s="5">
        <v>6855054631</v>
      </c>
      <c r="P72" s="5">
        <v>651990026</v>
      </c>
      <c r="Q72" s="5">
        <v>3139461350</v>
      </c>
    </row>
    <row r="73" spans="2:17" ht="15.5" x14ac:dyDescent="0.35">
      <c r="C73" t="s">
        <v>7</v>
      </c>
      <c r="D73" s="5">
        <v>-3137818428</v>
      </c>
      <c r="E73" s="5">
        <v>-4811779129</v>
      </c>
      <c r="F73" s="5">
        <v>-2666880179</v>
      </c>
      <c r="G73" s="5">
        <v>3297390560</v>
      </c>
      <c r="I73" s="5">
        <v>-9107074848</v>
      </c>
      <c r="J73" s="5">
        <v>-18199515801</v>
      </c>
      <c r="K73" s="5">
        <v>-14720951431</v>
      </c>
      <c r="L73" s="5">
        <v>-16702393475</v>
      </c>
      <c r="M73" s="5">
        <v>-13316627741</v>
      </c>
      <c r="N73" s="5">
        <v>-10991671333</v>
      </c>
      <c r="O73" s="5">
        <v>6045603065</v>
      </c>
      <c r="P73" s="5">
        <v>1096632755</v>
      </c>
      <c r="Q73" s="5">
        <v>4511321800</v>
      </c>
    </row>
    <row r="74" spans="2:17" ht="15.5" x14ac:dyDescent="0.35">
      <c r="C74" t="s">
        <v>88</v>
      </c>
      <c r="D74" s="5">
        <v>-3173268248</v>
      </c>
      <c r="E74" s="5">
        <v>-4553906670</v>
      </c>
      <c r="F74" s="5">
        <v>-2781493402</v>
      </c>
      <c r="G74" s="5">
        <v>3213716549</v>
      </c>
      <c r="I74" s="5">
        <v>-9193110672</v>
      </c>
      <c r="J74" s="5">
        <v>-18689434965</v>
      </c>
      <c r="K74" s="5">
        <v>-16391135044</v>
      </c>
      <c r="L74" s="5">
        <v>-18286773711</v>
      </c>
      <c r="M74" s="5">
        <v>-15033311947</v>
      </c>
      <c r="N74" s="5">
        <v>-14365570923</v>
      </c>
      <c r="O74" s="5">
        <v>6855054631</v>
      </c>
      <c r="P74" s="5">
        <v>651990026</v>
      </c>
      <c r="Q74" s="5">
        <v>3139461350</v>
      </c>
    </row>
    <row r="75" spans="2:17" ht="15.5" x14ac:dyDescent="0.35">
      <c r="C75" t="s">
        <v>89</v>
      </c>
      <c r="D75" s="5">
        <v>-3183277374</v>
      </c>
      <c r="E75" s="5">
        <v>-4869931306</v>
      </c>
      <c r="F75" s="5">
        <v>-2689497360</v>
      </c>
      <c r="G75" s="5">
        <v>3305712593</v>
      </c>
      <c r="I75" s="5">
        <v>-9233147178</v>
      </c>
      <c r="J75" s="5">
        <v>-18321450881</v>
      </c>
      <c r="K75" s="5">
        <v>-14825571320</v>
      </c>
      <c r="L75" s="5">
        <v>-16901737929</v>
      </c>
      <c r="M75" s="5">
        <v>-14105119387</v>
      </c>
      <c r="N75" s="5">
        <v>-12378673093</v>
      </c>
      <c r="O75" s="5">
        <v>7169498860</v>
      </c>
      <c r="P75" s="5">
        <v>1612780360</v>
      </c>
      <c r="Q75" s="5">
        <v>3631018717</v>
      </c>
    </row>
    <row r="76" spans="2:17" ht="15.5" x14ac:dyDescent="0.35">
      <c r="C76" t="s">
        <v>90</v>
      </c>
      <c r="D76" s="5">
        <v>-3183277374</v>
      </c>
      <c r="E76" s="5">
        <v>-4869931306</v>
      </c>
      <c r="F76" s="5">
        <v>-2689497360</v>
      </c>
      <c r="G76" s="5">
        <v>3305712593</v>
      </c>
      <c r="I76" s="5">
        <v>-9233147178</v>
      </c>
      <c r="J76" s="5">
        <v>-18321450881</v>
      </c>
      <c r="K76" s="5">
        <v>-14825571320</v>
      </c>
      <c r="L76" s="5">
        <v>-16901737929</v>
      </c>
      <c r="M76" s="5">
        <v>-14105119387</v>
      </c>
      <c r="N76" s="5">
        <v>-12378673093</v>
      </c>
      <c r="O76" s="5">
        <v>7169498860</v>
      </c>
      <c r="P76" s="5">
        <v>1612780360</v>
      </c>
      <c r="Q76" s="5">
        <v>3631018717</v>
      </c>
    </row>
    <row r="78" spans="2:17" ht="15.5" x14ac:dyDescent="0.35">
      <c r="B78" t="s">
        <v>91</v>
      </c>
      <c r="C78" t="s">
        <v>92</v>
      </c>
    </row>
    <row r="79" spans="2:17" ht="15.5" x14ac:dyDescent="0.35">
      <c r="C79" t="s">
        <v>93</v>
      </c>
    </row>
    <row r="80" spans="2:17" ht="15.5" x14ac:dyDescent="0.35">
      <c r="C80" t="s">
        <v>19</v>
      </c>
      <c r="D80" s="5">
        <v>3642022453</v>
      </c>
      <c r="E80" s="5">
        <v>5119933923</v>
      </c>
      <c r="F80" s="5">
        <v>5021039868</v>
      </c>
      <c r="G80" s="5">
        <v>3465822707</v>
      </c>
      <c r="I80" s="5">
        <v>5119933923</v>
      </c>
      <c r="J80" s="5">
        <v>4717994526</v>
      </c>
      <c r="K80" s="5">
        <v>3276906966</v>
      </c>
      <c r="L80" s="5">
        <v>4046177106</v>
      </c>
      <c r="M80" s="5">
        <v>5284999361</v>
      </c>
      <c r="N80" s="5">
        <v>7250158753</v>
      </c>
      <c r="O80" s="5">
        <v>17760108313</v>
      </c>
      <c r="P80" s="5">
        <v>33537239740</v>
      </c>
      <c r="Q80" s="5">
        <v>16133505715</v>
      </c>
    </row>
    <row r="81" spans="3:17" ht="15.5" x14ac:dyDescent="0.35">
      <c r="C81" t="s">
        <v>94</v>
      </c>
      <c r="D81" s="5">
        <v>2103812696</v>
      </c>
      <c r="E81" s="5">
        <v>1465419871</v>
      </c>
      <c r="F81" s="5">
        <v>2245848569</v>
      </c>
      <c r="G81" s="5">
        <v>1949548264</v>
      </c>
      <c r="I81" s="5">
        <v>1465419871</v>
      </c>
      <c r="J81" s="5">
        <v>2364246650</v>
      </c>
      <c r="K81" s="5">
        <v>2023572534</v>
      </c>
      <c r="L81" s="5">
        <v>3827533954</v>
      </c>
      <c r="M81" s="5">
        <v>2214966125</v>
      </c>
      <c r="N81" s="5">
        <v>2049869998</v>
      </c>
      <c r="O81" s="5">
        <v>8487833300</v>
      </c>
      <c r="P81" s="5">
        <v>13987701627</v>
      </c>
      <c r="Q81" s="5">
        <v>11780628679</v>
      </c>
    </row>
    <row r="82" spans="3:17" ht="15.5" x14ac:dyDescent="0.35">
      <c r="C82" t="s">
        <v>95</v>
      </c>
      <c r="F82" s="5">
        <v>6692819393</v>
      </c>
      <c r="G82" s="5">
        <v>6692819393</v>
      </c>
      <c r="J82" s="5">
        <v>6692806893</v>
      </c>
      <c r="K82" s="5">
        <v>6817253146</v>
      </c>
      <c r="L82" s="5">
        <v>6579780700</v>
      </c>
      <c r="M82" s="5">
        <v>8028795829</v>
      </c>
      <c r="N82" s="5">
        <v>7422405245</v>
      </c>
      <c r="O82" s="5">
        <v>3378545886</v>
      </c>
      <c r="P82" s="5">
        <v>6347071863</v>
      </c>
      <c r="Q82" s="5">
        <v>6635944672</v>
      </c>
    </row>
    <row r="83" spans="3:17" ht="15.5" x14ac:dyDescent="0.35">
      <c r="C83" t="s">
        <v>282</v>
      </c>
      <c r="F83" s="5">
        <v>6692819393</v>
      </c>
      <c r="G83" s="5">
        <v>6692819393</v>
      </c>
      <c r="J83" s="5">
        <v>6692806893</v>
      </c>
      <c r="K83" s="5">
        <v>6817253146</v>
      </c>
      <c r="L83" s="5">
        <v>6579780700</v>
      </c>
    </row>
    <row r="84" spans="3:17" ht="15.5" x14ac:dyDescent="0.35">
      <c r="C84" t="s">
        <v>283</v>
      </c>
    </row>
    <row r="85" spans="3:17" ht="15.5" x14ac:dyDescent="0.35">
      <c r="C85" t="s">
        <v>285</v>
      </c>
      <c r="F85" s="5">
        <v>6692819393</v>
      </c>
      <c r="G85" s="5">
        <v>6692819393</v>
      </c>
      <c r="J85" s="5">
        <v>6692806893</v>
      </c>
      <c r="K85" s="5">
        <v>6817253146</v>
      </c>
      <c r="L85" s="5">
        <v>6579780700</v>
      </c>
      <c r="M85" s="5">
        <v>8028795829</v>
      </c>
      <c r="N85" s="5">
        <v>7422405245</v>
      </c>
      <c r="O85" s="5">
        <v>3378545886</v>
      </c>
      <c r="P85" s="5">
        <v>6347071863</v>
      </c>
      <c r="Q85" s="5">
        <v>6635944672</v>
      </c>
    </row>
    <row r="86" spans="3:17" ht="15.5" x14ac:dyDescent="0.35">
      <c r="C86" t="s">
        <v>96</v>
      </c>
      <c r="D86" s="5">
        <v>32365401808</v>
      </c>
      <c r="E86" s="5">
        <v>32662729251</v>
      </c>
      <c r="F86" s="5">
        <v>68087587268</v>
      </c>
      <c r="G86" s="5">
        <v>68597076763</v>
      </c>
      <c r="I86" s="5">
        <v>32662729251</v>
      </c>
      <c r="J86" s="5">
        <v>69635349601</v>
      </c>
      <c r="K86" s="5">
        <v>70938577105</v>
      </c>
      <c r="L86" s="5">
        <v>72973462941</v>
      </c>
      <c r="M86" s="5">
        <v>73230932594</v>
      </c>
      <c r="N86" s="5">
        <v>82274408291</v>
      </c>
      <c r="O86" s="5">
        <v>77570541459</v>
      </c>
      <c r="P86" s="5">
        <v>72593034120</v>
      </c>
      <c r="Q86" s="5">
        <v>46143633352</v>
      </c>
    </row>
    <row r="87" spans="3:17" ht="15.5" x14ac:dyDescent="0.35">
      <c r="C87" t="s">
        <v>77</v>
      </c>
      <c r="D87" s="5">
        <v>-11011706148</v>
      </c>
      <c r="E87" s="5">
        <v>-11011706148</v>
      </c>
      <c r="F87" s="5">
        <v>-11011706148</v>
      </c>
      <c r="G87" s="5">
        <v>-11011706148</v>
      </c>
      <c r="I87" s="5">
        <v>-11011706148</v>
      </c>
      <c r="J87" s="5">
        <v>-11011706148</v>
      </c>
      <c r="K87" s="5">
        <v>-11011706148</v>
      </c>
      <c r="L87" s="5">
        <v>-11011706148</v>
      </c>
      <c r="M87" s="5">
        <v>-10872060187</v>
      </c>
      <c r="N87" s="5">
        <v>-10872060187</v>
      </c>
      <c r="O87" s="5">
        <v>-11125040347</v>
      </c>
      <c r="P87" s="5">
        <v>-5210322759</v>
      </c>
      <c r="Q87" s="5">
        <v>-5225181371</v>
      </c>
    </row>
    <row r="88" spans="3:17" ht="15.5" x14ac:dyDescent="0.35">
      <c r="C88" t="s">
        <v>98</v>
      </c>
      <c r="D88" s="5">
        <v>39777867536</v>
      </c>
      <c r="E88" s="5">
        <v>40363600254</v>
      </c>
      <c r="F88" s="5">
        <v>83216433856</v>
      </c>
      <c r="G88" s="5">
        <v>81990728652</v>
      </c>
      <c r="I88" s="5">
        <v>40363600254</v>
      </c>
      <c r="J88" s="5">
        <v>84680923808</v>
      </c>
      <c r="K88" s="5">
        <v>84393745628</v>
      </c>
      <c r="L88" s="5">
        <v>88848276228</v>
      </c>
      <c r="M88" s="5">
        <v>91584386833</v>
      </c>
      <c r="N88" s="5">
        <v>101169820536</v>
      </c>
      <c r="O88" s="5">
        <v>109502575197</v>
      </c>
      <c r="P88" s="5">
        <v>128271886181</v>
      </c>
      <c r="Q88" s="5">
        <v>83730340064</v>
      </c>
    </row>
    <row r="89" spans="3:17" ht="15.5" x14ac:dyDescent="0.35">
      <c r="C89" t="s">
        <v>99</v>
      </c>
    </row>
    <row r="90" spans="3:17" ht="15.5" x14ac:dyDescent="0.35">
      <c r="C90" t="s">
        <v>101</v>
      </c>
      <c r="D90" s="5">
        <v>105477309144</v>
      </c>
      <c r="E90" s="5">
        <v>107387514880</v>
      </c>
      <c r="F90" s="5">
        <v>109186491584</v>
      </c>
      <c r="G90" s="5">
        <v>110899750927</v>
      </c>
      <c r="I90" s="5">
        <v>107387514880</v>
      </c>
      <c r="J90" s="5">
        <v>114583602679</v>
      </c>
      <c r="K90" s="5">
        <v>121745396722</v>
      </c>
      <c r="L90" s="5">
        <v>128851540758</v>
      </c>
      <c r="M90" s="5">
        <v>136411049982</v>
      </c>
      <c r="N90" s="5">
        <v>144984673093</v>
      </c>
      <c r="O90" s="5">
        <v>152438752309</v>
      </c>
      <c r="P90" s="5">
        <v>156556262557</v>
      </c>
      <c r="Q90" s="5">
        <v>159088524851</v>
      </c>
    </row>
    <row r="91" spans="3:17" ht="15.5" x14ac:dyDescent="0.35">
      <c r="C91" t="s">
        <v>100</v>
      </c>
      <c r="D91" s="5">
        <v>30950017269</v>
      </c>
      <c r="E91" s="5">
        <v>31263544357</v>
      </c>
      <c r="F91" s="5">
        <v>31577071445</v>
      </c>
      <c r="G91" s="5">
        <v>31890598532</v>
      </c>
      <c r="I91" s="5">
        <v>31263544357</v>
      </c>
      <c r="J91" s="5">
        <v>32517652708</v>
      </c>
      <c r="K91" s="5">
        <v>33771761059</v>
      </c>
      <c r="L91" s="5">
        <v>35025869410</v>
      </c>
      <c r="M91" s="5">
        <v>36279977760</v>
      </c>
      <c r="N91" s="5">
        <v>35573159911</v>
      </c>
      <c r="O91" s="5">
        <v>43851519537</v>
      </c>
      <c r="P91" s="5">
        <v>42289379003</v>
      </c>
      <c r="Q91" s="5">
        <v>30954044411</v>
      </c>
    </row>
    <row r="92" spans="3:17" ht="15.5" x14ac:dyDescent="0.35">
      <c r="C92" t="s">
        <v>286</v>
      </c>
      <c r="N92" s="5">
        <v>25965625</v>
      </c>
      <c r="O92" s="5">
        <v>28242710</v>
      </c>
      <c r="P92" s="5">
        <v>26684375</v>
      </c>
      <c r="Q92" s="5">
        <v>21233333</v>
      </c>
    </row>
    <row r="93" spans="3:17" ht="15.5" x14ac:dyDescent="0.35">
      <c r="C93" t="s">
        <v>287</v>
      </c>
      <c r="D93" s="5">
        <v>4593530290</v>
      </c>
      <c r="E93" s="5">
        <v>4257336276</v>
      </c>
      <c r="F93" s="5">
        <v>5317252273</v>
      </c>
      <c r="G93" s="5">
        <v>5171973866</v>
      </c>
      <c r="I93" s="5">
        <v>4257336276</v>
      </c>
      <c r="J93" s="5">
        <v>6569257762</v>
      </c>
      <c r="K93" s="5">
        <v>5690678132</v>
      </c>
      <c r="L93" s="5">
        <v>6098207598</v>
      </c>
      <c r="M93" s="5">
        <v>5351503782</v>
      </c>
      <c r="N93" s="5">
        <v>4708260027</v>
      </c>
      <c r="O93" s="5">
        <v>2226945277</v>
      </c>
      <c r="P93" s="5">
        <v>2204680866</v>
      </c>
      <c r="Q93" s="5">
        <v>2445068826</v>
      </c>
    </row>
    <row r="94" spans="3:17" ht="15.5" x14ac:dyDescent="0.35">
      <c r="C94" t="s">
        <v>338</v>
      </c>
      <c r="D94" s="5">
        <v>1500000000</v>
      </c>
      <c r="E94" s="5">
        <v>1500000000</v>
      </c>
      <c r="F94" s="5">
        <v>1500000000</v>
      </c>
      <c r="G94" s="5">
        <v>1500000000</v>
      </c>
      <c r="I94" s="5">
        <v>1500000000</v>
      </c>
      <c r="J94" s="5">
        <v>1500000000</v>
      </c>
      <c r="K94" s="5">
        <v>1500000000</v>
      </c>
      <c r="L94" s="5">
        <v>1500000000</v>
      </c>
      <c r="M94" s="5">
        <v>1500000000</v>
      </c>
    </row>
    <row r="95" spans="3:17" ht="15.5" x14ac:dyDescent="0.35">
      <c r="C95" t="s">
        <v>340</v>
      </c>
      <c r="D95" s="5">
        <v>561785793</v>
      </c>
      <c r="E95" s="5">
        <v>561785793</v>
      </c>
      <c r="F95" s="5">
        <v>561785793</v>
      </c>
      <c r="G95" s="5">
        <v>561785793</v>
      </c>
      <c r="I95" s="5">
        <v>561785793</v>
      </c>
      <c r="J95" s="5">
        <v>561785793</v>
      </c>
      <c r="K95" s="5">
        <v>561785793</v>
      </c>
      <c r="L95" s="5">
        <v>561785793</v>
      </c>
      <c r="M95" s="5">
        <v>561785793</v>
      </c>
      <c r="N95" s="5">
        <v>561785793</v>
      </c>
      <c r="O95" s="5">
        <v>561785793</v>
      </c>
      <c r="P95" s="5">
        <v>561785793</v>
      </c>
      <c r="Q95" s="5">
        <v>561785793</v>
      </c>
    </row>
    <row r="96" spans="3:17" ht="15.5" x14ac:dyDescent="0.35">
      <c r="C96" t="s">
        <v>103</v>
      </c>
      <c r="D96" s="5">
        <v>184710880884</v>
      </c>
      <c r="E96" s="5">
        <v>186615670294</v>
      </c>
      <c r="F96" s="5">
        <v>148177102296</v>
      </c>
      <c r="G96" s="5">
        <v>150075860919</v>
      </c>
      <c r="I96" s="5">
        <v>186615670294</v>
      </c>
      <c r="J96" s="5">
        <v>155818551943</v>
      </c>
      <c r="K96" s="5">
        <v>163424877108</v>
      </c>
      <c r="L96" s="5">
        <v>172261661362</v>
      </c>
      <c r="M96" s="5">
        <v>180404181584</v>
      </c>
      <c r="N96" s="5">
        <v>207227279199</v>
      </c>
      <c r="O96" s="5">
        <v>223987486656</v>
      </c>
      <c r="P96" s="5">
        <v>207326670209</v>
      </c>
      <c r="Q96" s="5">
        <v>197188603587</v>
      </c>
    </row>
    <row r="97" spans="3:17" ht="15.5" x14ac:dyDescent="0.35">
      <c r="C97" t="s">
        <v>104</v>
      </c>
      <c r="D97" s="5">
        <v>224488748420</v>
      </c>
      <c r="E97" s="5">
        <v>226979270548</v>
      </c>
      <c r="F97" s="5">
        <v>231393536152</v>
      </c>
      <c r="G97" s="5">
        <v>232066589571</v>
      </c>
      <c r="I97" s="5">
        <v>226979270548</v>
      </c>
      <c r="J97" s="5">
        <v>240499475751</v>
      </c>
      <c r="K97" s="5">
        <v>247818622736</v>
      </c>
      <c r="L97" s="5">
        <v>261109937590</v>
      </c>
      <c r="M97" s="5">
        <v>271988568417</v>
      </c>
      <c r="N97" s="5">
        <v>308397099735</v>
      </c>
      <c r="O97" s="5">
        <v>333490061853</v>
      </c>
      <c r="P97" s="5">
        <v>335598556390</v>
      </c>
      <c r="Q97" s="5">
        <v>280918943651</v>
      </c>
    </row>
    <row r="98" spans="3:17" ht="15.5" x14ac:dyDescent="0.35">
      <c r="C98" t="s">
        <v>105</v>
      </c>
    </row>
    <row r="99" spans="3:17" ht="15.5" x14ac:dyDescent="0.35">
      <c r="C99" t="s">
        <v>106</v>
      </c>
    </row>
    <row r="100" spans="3:17" ht="15.5" x14ac:dyDescent="0.35">
      <c r="C100" t="s">
        <v>107</v>
      </c>
      <c r="D100" s="5">
        <v>93969575236</v>
      </c>
      <c r="E100" s="5">
        <v>82605792292</v>
      </c>
      <c r="F100" s="5">
        <v>83857012875</v>
      </c>
      <c r="G100" s="5">
        <v>77392528537</v>
      </c>
      <c r="I100" s="5">
        <v>82605792292</v>
      </c>
      <c r="J100" s="5">
        <v>93479105491</v>
      </c>
      <c r="K100" s="5">
        <v>61630639020</v>
      </c>
      <c r="L100" s="5">
        <v>70031263103</v>
      </c>
      <c r="M100" s="5">
        <v>52471847964</v>
      </c>
      <c r="N100" s="5">
        <v>73267215230</v>
      </c>
      <c r="O100" s="5">
        <v>68363965361</v>
      </c>
      <c r="P100" s="5">
        <v>70132510231</v>
      </c>
      <c r="Q100" s="5">
        <v>61576143287</v>
      </c>
    </row>
    <row r="101" spans="3:17" ht="15.5" x14ac:dyDescent="0.35">
      <c r="C101" t="s">
        <v>108</v>
      </c>
      <c r="D101" s="5">
        <v>2309605379</v>
      </c>
      <c r="E101" s="5">
        <v>1990109554</v>
      </c>
      <c r="F101" s="5">
        <v>2132940459</v>
      </c>
      <c r="G101" s="5">
        <v>1888713945</v>
      </c>
      <c r="I101" s="5">
        <v>1990109554</v>
      </c>
      <c r="J101" s="5">
        <v>1725491665</v>
      </c>
      <c r="K101" s="5">
        <v>2005516722</v>
      </c>
      <c r="L101" s="5">
        <v>1251590924</v>
      </c>
      <c r="M101" s="5">
        <v>887338286</v>
      </c>
      <c r="N101" s="5">
        <v>1555100290</v>
      </c>
      <c r="O101" s="5">
        <v>1677382065</v>
      </c>
      <c r="P101" s="5">
        <v>1513018100</v>
      </c>
      <c r="Q101" s="5">
        <v>1733592118</v>
      </c>
    </row>
    <row r="102" spans="3:17" ht="15.5" x14ac:dyDescent="0.35">
      <c r="C102" t="s">
        <v>109</v>
      </c>
      <c r="D102" s="5">
        <v>873055129</v>
      </c>
      <c r="E102" s="5">
        <v>875281879</v>
      </c>
      <c r="F102" s="5">
        <v>874341198</v>
      </c>
      <c r="G102" s="5">
        <v>871884335</v>
      </c>
      <c r="I102" s="5">
        <v>875281879</v>
      </c>
      <c r="J102" s="5">
        <v>891724370</v>
      </c>
      <c r="K102" s="5">
        <v>1846099281</v>
      </c>
      <c r="L102" s="5">
        <v>844510582</v>
      </c>
      <c r="M102" s="5">
        <v>904221292</v>
      </c>
      <c r="N102" s="5">
        <v>848876359</v>
      </c>
      <c r="O102" s="5">
        <v>1518404895</v>
      </c>
      <c r="P102" s="5">
        <v>2497767500</v>
      </c>
      <c r="Q102" s="5">
        <v>2552855526</v>
      </c>
    </row>
    <row r="103" spans="3:17" ht="15.5" x14ac:dyDescent="0.35">
      <c r="C103" t="s">
        <v>111</v>
      </c>
      <c r="D103" s="5">
        <v>46573063809</v>
      </c>
      <c r="E103" s="5">
        <v>45978230702</v>
      </c>
      <c r="F103" s="5">
        <v>44504745119</v>
      </c>
      <c r="G103" s="5">
        <v>42111588371</v>
      </c>
      <c r="I103" s="5">
        <v>45978230702</v>
      </c>
      <c r="J103" s="5">
        <v>47354292482</v>
      </c>
      <c r="K103" s="5">
        <v>33439545016</v>
      </c>
      <c r="L103" s="5">
        <v>28941640660</v>
      </c>
      <c r="M103" s="5">
        <v>23660584479</v>
      </c>
      <c r="N103" s="5">
        <v>10568243066</v>
      </c>
      <c r="O103" s="5">
        <v>6527431684</v>
      </c>
      <c r="P103" s="5">
        <v>4791441326</v>
      </c>
      <c r="Q103" s="5">
        <v>4544143935</v>
      </c>
    </row>
    <row r="104" spans="3:17" ht="15.5" x14ac:dyDescent="0.35">
      <c r="C104" t="s">
        <v>113</v>
      </c>
    </row>
    <row r="105" spans="3:17" ht="15.5" x14ac:dyDescent="0.35">
      <c r="C105" t="s">
        <v>403</v>
      </c>
      <c r="D105" s="5">
        <v>25322799376</v>
      </c>
      <c r="E105" s="5">
        <v>15779051590</v>
      </c>
      <c r="F105" s="5">
        <v>14728303804</v>
      </c>
      <c r="G105" s="5">
        <v>13102556019</v>
      </c>
      <c r="I105" s="5">
        <v>15779051590</v>
      </c>
      <c r="J105" s="5">
        <v>14141693687</v>
      </c>
      <c r="K105" s="5">
        <v>8411158784</v>
      </c>
      <c r="L105" s="5">
        <v>24193688025</v>
      </c>
      <c r="M105" s="5">
        <v>14875113404</v>
      </c>
      <c r="N105" s="5">
        <v>35470669810</v>
      </c>
      <c r="O105" s="5">
        <v>22803347520</v>
      </c>
      <c r="P105" s="5">
        <v>24583843756</v>
      </c>
      <c r="Q105" s="5">
        <v>22047111892</v>
      </c>
    </row>
    <row r="106" spans="3:17" ht="15.5" x14ac:dyDescent="0.35">
      <c r="C106" t="s">
        <v>450</v>
      </c>
      <c r="E106" s="5">
        <v>5946275</v>
      </c>
      <c r="F106" s="5">
        <v>23994710</v>
      </c>
      <c r="G106" s="5">
        <v>59985155</v>
      </c>
      <c r="I106" s="5">
        <v>5946275</v>
      </c>
      <c r="J106" s="5">
        <v>131966045</v>
      </c>
      <c r="K106" s="5">
        <v>143961789</v>
      </c>
      <c r="L106" s="5">
        <v>71977746</v>
      </c>
      <c r="M106" s="5">
        <v>63057908</v>
      </c>
      <c r="N106" s="5">
        <v>140122660</v>
      </c>
      <c r="O106" s="5">
        <v>241127437</v>
      </c>
      <c r="P106" s="5">
        <v>257958114</v>
      </c>
      <c r="Q106" s="5">
        <v>265684194</v>
      </c>
    </row>
    <row r="107" spans="3:17" ht="15.5" x14ac:dyDescent="0.35">
      <c r="C107" t="s">
        <v>115</v>
      </c>
      <c r="D107" s="5">
        <v>25322799376</v>
      </c>
      <c r="E107" s="5">
        <v>15784997865</v>
      </c>
      <c r="F107" s="5">
        <v>14752298514</v>
      </c>
      <c r="G107" s="5">
        <v>13162541174</v>
      </c>
      <c r="I107" s="5">
        <v>15784997865</v>
      </c>
      <c r="J107" s="5">
        <v>14273659732</v>
      </c>
      <c r="K107" s="5">
        <v>8555120573</v>
      </c>
      <c r="L107" s="5">
        <v>24265665771</v>
      </c>
      <c r="M107" s="5">
        <v>14938171312</v>
      </c>
      <c r="N107" s="5">
        <v>35610792470</v>
      </c>
      <c r="O107" s="5">
        <v>23044474957</v>
      </c>
      <c r="P107" s="5">
        <v>24841801870</v>
      </c>
      <c r="Q107" s="5">
        <v>22312796086</v>
      </c>
    </row>
    <row r="108" spans="3:17" ht="15.5" x14ac:dyDescent="0.35">
      <c r="C108" t="s">
        <v>118</v>
      </c>
      <c r="D108" s="5">
        <v>36850000000</v>
      </c>
      <c r="E108" s="5">
        <v>37600000000</v>
      </c>
      <c r="F108" s="5">
        <v>38200000000</v>
      </c>
      <c r="G108" s="5">
        <v>40000000000</v>
      </c>
      <c r="I108" s="5">
        <v>37600000000</v>
      </c>
    </row>
    <row r="109" spans="3:17" ht="15.5" x14ac:dyDescent="0.35">
      <c r="C109" t="s">
        <v>110</v>
      </c>
      <c r="D109" s="5">
        <v>2914765089</v>
      </c>
      <c r="E109" s="5">
        <v>2843878438</v>
      </c>
      <c r="F109" s="5">
        <v>2384888866</v>
      </c>
      <c r="G109" s="5">
        <v>2350876511</v>
      </c>
      <c r="I109" s="5">
        <v>2843878438</v>
      </c>
      <c r="J109" s="5">
        <v>2225147272</v>
      </c>
      <c r="K109" s="5">
        <v>2894942804</v>
      </c>
      <c r="L109" s="5">
        <v>2559767929</v>
      </c>
      <c r="M109" s="5">
        <v>2565892877</v>
      </c>
      <c r="N109" s="5">
        <v>5941182401</v>
      </c>
      <c r="O109" s="5">
        <v>5020912868</v>
      </c>
      <c r="P109" s="5">
        <v>4568167449</v>
      </c>
      <c r="Q109" s="5">
        <v>3387016559</v>
      </c>
    </row>
    <row r="110" spans="3:17" ht="15.5" x14ac:dyDescent="0.35">
      <c r="C110" t="s">
        <v>116</v>
      </c>
      <c r="D110" s="5">
        <v>123045699674</v>
      </c>
      <c r="E110" s="5">
        <v>133716727372</v>
      </c>
      <c r="F110" s="5">
        <v>132009841087</v>
      </c>
      <c r="G110" s="5">
        <v>136457881484</v>
      </c>
      <c r="I110" s="5">
        <v>133716727372</v>
      </c>
      <c r="J110" s="5">
        <v>127130472198</v>
      </c>
      <c r="K110" s="5">
        <v>147976634773</v>
      </c>
      <c r="L110" s="5">
        <v>138041754224</v>
      </c>
      <c r="M110" s="5">
        <v>149578062261</v>
      </c>
      <c r="N110" s="5">
        <v>153259800344</v>
      </c>
      <c r="O110" s="5">
        <v>170879791688</v>
      </c>
      <c r="P110" s="5">
        <v>189202035485</v>
      </c>
      <c r="Q110" s="5">
        <v>212231697000</v>
      </c>
    </row>
    <row r="111" spans="3:17" ht="15.5" x14ac:dyDescent="0.35">
      <c r="C111" t="s">
        <v>117</v>
      </c>
      <c r="D111" s="5">
        <v>123045699674</v>
      </c>
      <c r="E111" s="5">
        <v>133716727372</v>
      </c>
      <c r="F111" s="5">
        <v>132009841087</v>
      </c>
      <c r="G111" s="5">
        <v>136457881484</v>
      </c>
      <c r="I111" s="5">
        <v>133716727372</v>
      </c>
      <c r="J111" s="5">
        <v>127130472198</v>
      </c>
      <c r="K111" s="5">
        <v>147976634773</v>
      </c>
      <c r="L111" s="5">
        <v>138041754224</v>
      </c>
      <c r="M111" s="5">
        <v>149578062261</v>
      </c>
      <c r="N111" s="5">
        <v>153259800344</v>
      </c>
      <c r="O111" s="5">
        <v>170879791688</v>
      </c>
      <c r="P111" s="5">
        <v>189202035485</v>
      </c>
      <c r="Q111" s="5">
        <v>212231697000</v>
      </c>
    </row>
    <row r="112" spans="3:17" ht="15.5" x14ac:dyDescent="0.35">
      <c r="C112" t="s">
        <v>119</v>
      </c>
    </row>
    <row r="113" spans="2:17" ht="15.5" x14ac:dyDescent="0.35">
      <c r="C113" t="s">
        <v>404</v>
      </c>
      <c r="D113" s="5">
        <v>77804924807</v>
      </c>
      <c r="E113" s="5">
        <v>87868673606</v>
      </c>
      <c r="F113" s="5">
        <v>90179420379</v>
      </c>
      <c r="G113" s="5">
        <v>92815168164</v>
      </c>
      <c r="I113" s="5">
        <v>87868673606</v>
      </c>
      <c r="J113" s="5">
        <v>123463173648</v>
      </c>
      <c r="K113" s="5">
        <v>144099574145</v>
      </c>
      <c r="L113" s="5">
        <v>133414710092</v>
      </c>
      <c r="M113" s="5">
        <v>144326284714</v>
      </c>
      <c r="N113" s="5">
        <v>142571728308</v>
      </c>
      <c r="O113" s="5">
        <v>161484350803</v>
      </c>
      <c r="P113" s="5">
        <v>181962752489</v>
      </c>
      <c r="Q113" s="5">
        <v>206337423630</v>
      </c>
    </row>
    <row r="114" spans="2:17" ht="15.5" x14ac:dyDescent="0.35">
      <c r="C114" t="s">
        <v>1109</v>
      </c>
      <c r="K114" s="5">
        <v>131966036</v>
      </c>
      <c r="L114" s="5">
        <v>125961054</v>
      </c>
      <c r="N114" s="5">
        <v>63057786</v>
      </c>
      <c r="O114" s="5">
        <v>203180454</v>
      </c>
      <c r="P114" s="5">
        <v>228786952</v>
      </c>
      <c r="Q114" s="5">
        <v>508837251</v>
      </c>
    </row>
    <row r="115" spans="2:17" ht="15.5" x14ac:dyDescent="0.35">
      <c r="C115" t="s">
        <v>121</v>
      </c>
      <c r="D115" s="5">
        <v>217015274910</v>
      </c>
      <c r="E115" s="5">
        <v>216322519664</v>
      </c>
      <c r="F115" s="5">
        <v>215866853962</v>
      </c>
      <c r="G115" s="5">
        <v>213850410021</v>
      </c>
      <c r="I115" s="5">
        <v>216322519664</v>
      </c>
      <c r="J115" s="5">
        <v>220609577689</v>
      </c>
      <c r="K115" s="5">
        <v>209607273793</v>
      </c>
      <c r="L115" s="5">
        <v>208073017327</v>
      </c>
      <c r="M115" s="5">
        <v>202049910225</v>
      </c>
      <c r="N115" s="5">
        <v>226527015574</v>
      </c>
      <c r="O115" s="5">
        <v>239243757049</v>
      </c>
      <c r="P115" s="5">
        <v>259334545716</v>
      </c>
      <c r="Q115" s="5">
        <v>273807840287</v>
      </c>
    </row>
    <row r="116" spans="2:17" ht="15.5" x14ac:dyDescent="0.35">
      <c r="C116" t="s">
        <v>122</v>
      </c>
    </row>
    <row r="117" spans="2:17" ht="15.5" x14ac:dyDescent="0.35">
      <c r="C117" t="s">
        <v>123</v>
      </c>
      <c r="D117" s="5">
        <v>189985285000</v>
      </c>
      <c r="E117" s="5">
        <v>189985285000</v>
      </c>
      <c r="F117" s="5">
        <v>189985285000</v>
      </c>
      <c r="G117" s="5">
        <v>189985285000</v>
      </c>
      <c r="I117" s="5">
        <v>189985285000</v>
      </c>
      <c r="J117" s="5">
        <v>189985285000</v>
      </c>
      <c r="K117" s="5">
        <v>189985285000</v>
      </c>
      <c r="L117" s="5">
        <v>189985285000</v>
      </c>
      <c r="M117" s="5">
        <v>189985285000</v>
      </c>
      <c r="N117" s="5">
        <v>189959964000</v>
      </c>
      <c r="O117" s="5">
        <v>189958249000</v>
      </c>
      <c r="P117" s="5">
        <v>177840560000</v>
      </c>
      <c r="Q117" s="5">
        <v>120000000000</v>
      </c>
    </row>
    <row r="118" spans="2:17" ht="15.5" x14ac:dyDescent="0.35">
      <c r="C118" t="s">
        <v>124</v>
      </c>
      <c r="D118" s="5">
        <v>-85238317415</v>
      </c>
      <c r="E118" s="5">
        <v>-85238317415</v>
      </c>
      <c r="F118" s="5">
        <v>-85238317415</v>
      </c>
      <c r="G118" s="5">
        <v>-85238317415</v>
      </c>
      <c r="I118" s="5">
        <v>-85238317415</v>
      </c>
      <c r="J118" s="5">
        <v>-85238317415</v>
      </c>
      <c r="K118" s="5">
        <v>-85238317415</v>
      </c>
      <c r="L118" s="5">
        <v>-85238317415</v>
      </c>
      <c r="M118" s="5">
        <v>-85238317415</v>
      </c>
      <c r="N118" s="5">
        <v>-86612409068</v>
      </c>
      <c r="O118" s="5">
        <v>-86613146518</v>
      </c>
      <c r="P118" s="5">
        <v>-87696252788</v>
      </c>
      <c r="Q118" s="5">
        <v>-97395819738</v>
      </c>
    </row>
    <row r="119" spans="2:17" ht="15.5" x14ac:dyDescent="0.35">
      <c r="C119" t="s">
        <v>125</v>
      </c>
      <c r="D119" s="5">
        <v>-83889223647</v>
      </c>
      <c r="E119" s="5">
        <v>-80751405219</v>
      </c>
      <c r="F119" s="5">
        <v>-75939626090</v>
      </c>
      <c r="G119" s="5">
        <v>-73272745911</v>
      </c>
      <c r="I119" s="5">
        <v>-80751405219</v>
      </c>
      <c r="J119" s="5">
        <v>-71644330371</v>
      </c>
      <c r="K119" s="5">
        <v>-53444814570</v>
      </c>
      <c r="L119" s="5">
        <v>-38723863139</v>
      </c>
      <c r="M119" s="5">
        <v>-22021469664</v>
      </c>
      <c r="N119" s="5">
        <v>-8704841923</v>
      </c>
      <c r="O119" s="5">
        <v>2286829410</v>
      </c>
      <c r="P119" s="5">
        <v>-6456773655</v>
      </c>
      <c r="Q119" s="5">
        <v>-7553406410</v>
      </c>
    </row>
    <row r="120" spans="2:17" ht="15.5" x14ac:dyDescent="0.35">
      <c r="C120" t="s">
        <v>297</v>
      </c>
      <c r="D120" s="5">
        <v>-2372564280</v>
      </c>
      <c r="E120" s="5">
        <v>-2327105334</v>
      </c>
      <c r="F120" s="5">
        <v>-2268953157</v>
      </c>
      <c r="G120" s="5">
        <v>-2246335976</v>
      </c>
      <c r="I120" s="5">
        <v>-2327105334</v>
      </c>
      <c r="J120" s="5">
        <v>-2201033004</v>
      </c>
      <c r="K120" s="5">
        <v>-2079097924</v>
      </c>
      <c r="L120" s="5">
        <v>-1974478035</v>
      </c>
      <c r="M120" s="5">
        <v>-1914779542</v>
      </c>
      <c r="N120" s="5">
        <v>-1900568661</v>
      </c>
      <c r="O120" s="5">
        <v>-260586741</v>
      </c>
      <c r="P120" s="5">
        <v>-2213200124</v>
      </c>
      <c r="Q120" s="5">
        <v>-2714489117</v>
      </c>
    </row>
    <row r="121" spans="2:17" ht="15.5" x14ac:dyDescent="0.35">
      <c r="C121" t="s">
        <v>9</v>
      </c>
      <c r="D121" s="5">
        <v>7473473510</v>
      </c>
      <c r="E121" s="5">
        <v>10656750884</v>
      </c>
      <c r="F121" s="5">
        <v>15526682190</v>
      </c>
      <c r="G121" s="5">
        <v>18216179550</v>
      </c>
      <c r="I121" s="5">
        <v>10656750884</v>
      </c>
      <c r="J121" s="5">
        <v>19889898062</v>
      </c>
      <c r="K121" s="5">
        <v>38211348943</v>
      </c>
      <c r="L121" s="5">
        <v>53036920263</v>
      </c>
      <c r="M121" s="5">
        <v>69938658192</v>
      </c>
      <c r="N121" s="5">
        <v>81870084161</v>
      </c>
      <c r="O121" s="5">
        <v>94246304804</v>
      </c>
      <c r="P121" s="5">
        <v>76264010674</v>
      </c>
      <c r="Q121" s="5">
        <v>7111103364</v>
      </c>
    </row>
    <row r="122" spans="2:17" ht="15.5" x14ac:dyDescent="0.35">
      <c r="C122" t="s">
        <v>126</v>
      </c>
      <c r="D122" s="5">
        <v>224488748420</v>
      </c>
      <c r="E122" s="5">
        <v>226979270548</v>
      </c>
      <c r="F122" s="5">
        <v>231393536152</v>
      </c>
      <c r="G122" s="5">
        <v>232066589571</v>
      </c>
      <c r="I122" s="5">
        <v>226979270548</v>
      </c>
      <c r="J122" s="5">
        <v>240499475751</v>
      </c>
      <c r="K122" s="5">
        <v>247818622736</v>
      </c>
      <c r="L122" s="5">
        <v>261109937590</v>
      </c>
      <c r="M122" s="5">
        <v>271988568417</v>
      </c>
      <c r="N122" s="5">
        <v>308397099735</v>
      </c>
      <c r="O122" s="5">
        <v>333490061853</v>
      </c>
      <c r="P122" s="5">
        <v>335598556390</v>
      </c>
      <c r="Q122" s="5">
        <v>280918943651</v>
      </c>
    </row>
    <row r="123" spans="2:17" ht="15.5" x14ac:dyDescent="0.35">
      <c r="C123" t="s">
        <v>127</v>
      </c>
      <c r="D123" s="5">
        <v>1899852850</v>
      </c>
      <c r="E123" s="5">
        <v>1899852850</v>
      </c>
      <c r="F123" s="5">
        <v>1899852850</v>
      </c>
      <c r="G123" s="5">
        <v>1899852850</v>
      </c>
      <c r="I123" s="5">
        <v>1899852850</v>
      </c>
      <c r="J123" s="5">
        <v>1899852850</v>
      </c>
      <c r="K123" s="5">
        <v>1899852850</v>
      </c>
      <c r="L123" s="5">
        <v>1899852850</v>
      </c>
      <c r="M123" s="5">
        <v>1899852850</v>
      </c>
      <c r="N123" s="5">
        <v>1899599640</v>
      </c>
      <c r="O123" s="5">
        <v>1899582490</v>
      </c>
      <c r="P123" s="5">
        <v>1778405600</v>
      </c>
      <c r="Q123" s="5">
        <v>120000</v>
      </c>
    </row>
    <row r="125" spans="2:17" ht="15.5" x14ac:dyDescent="0.35">
      <c r="B125" t="s">
        <v>128</v>
      </c>
      <c r="C125" t="s">
        <v>129</v>
      </c>
      <c r="D125" s="5">
        <v>-991694829</v>
      </c>
      <c r="E125" s="5">
        <v>1497115492</v>
      </c>
      <c r="F125" s="5">
        <v>2726014260</v>
      </c>
      <c r="G125" s="5">
        <v>28001835641</v>
      </c>
      <c r="I125" s="5">
        <v>32542428330</v>
      </c>
      <c r="J125" s="5">
        <v>17118825060</v>
      </c>
      <c r="K125" s="5">
        <v>4442123459</v>
      </c>
      <c r="L125" s="5">
        <v>512558064</v>
      </c>
      <c r="M125" s="5">
        <v>-1765087322</v>
      </c>
      <c r="N125" s="5">
        <v>-15525936658</v>
      </c>
      <c r="O125" s="5">
        <v>21765555957</v>
      </c>
      <c r="P125" s="5">
        <v>-6258916491</v>
      </c>
      <c r="Q125" s="5">
        <v>-45470219455</v>
      </c>
    </row>
    <row r="126" spans="2:17" ht="15.5" x14ac:dyDescent="0.35">
      <c r="C126" t="s">
        <v>298</v>
      </c>
      <c r="D126" s="5">
        <v>12259512512</v>
      </c>
      <c r="E126" s="5">
        <v>17134463799</v>
      </c>
      <c r="F126" s="5">
        <v>15081608171</v>
      </c>
      <c r="G126" s="5">
        <v>14627199769</v>
      </c>
      <c r="I126" s="5">
        <v>61272155634</v>
      </c>
      <c r="J126" s="5">
        <v>64346556005</v>
      </c>
      <c r="K126" s="5">
        <v>67345117998</v>
      </c>
      <c r="L126" s="5">
        <v>74491344139</v>
      </c>
      <c r="M126" s="5">
        <v>74613454919</v>
      </c>
      <c r="N126" s="5">
        <v>78382272465</v>
      </c>
      <c r="O126" s="5">
        <v>160858869964</v>
      </c>
      <c r="P126" s="5">
        <v>154780899890</v>
      </c>
      <c r="Q126" s="5">
        <v>110759688693</v>
      </c>
    </row>
    <row r="127" spans="2:17" ht="15.5" x14ac:dyDescent="0.35">
      <c r="C127" t="s">
        <v>508</v>
      </c>
      <c r="D127" s="5">
        <v>-2132951464</v>
      </c>
      <c r="E127" s="5">
        <v>-3164176113</v>
      </c>
      <c r="F127" s="5">
        <v>-2570778052</v>
      </c>
      <c r="G127" s="5">
        <v>-2736520019</v>
      </c>
      <c r="I127" s="5">
        <v>-11148135095</v>
      </c>
      <c r="J127" s="5">
        <v>-12222613684</v>
      </c>
      <c r="K127" s="5">
        <v>-12421626876</v>
      </c>
      <c r="L127" s="5">
        <v>-18525044882</v>
      </c>
      <c r="M127" s="5">
        <v>-18346934489</v>
      </c>
      <c r="N127" s="5">
        <v>-27517658660</v>
      </c>
      <c r="O127" s="5">
        <v>-48194993707</v>
      </c>
      <c r="P127" s="5">
        <v>-70212665246</v>
      </c>
      <c r="Q127" s="5">
        <v>-27722205116</v>
      </c>
    </row>
    <row r="128" spans="2:17" ht="15.5" x14ac:dyDescent="0.35">
      <c r="C128" t="s">
        <v>1110</v>
      </c>
      <c r="D128" s="5">
        <v>-9425624901</v>
      </c>
      <c r="E128" s="5">
        <v>-9631665581</v>
      </c>
      <c r="F128" s="5">
        <v>-9059972121</v>
      </c>
      <c r="G128" s="5">
        <v>-8791243353</v>
      </c>
      <c r="I128" s="5">
        <v>-37894454467</v>
      </c>
      <c r="J128" s="5">
        <v>-39191695021</v>
      </c>
      <c r="K128" s="5">
        <v>-44283996809</v>
      </c>
      <c r="L128" s="5">
        <v>-45461057058</v>
      </c>
      <c r="M128" s="5">
        <v>-48339891600</v>
      </c>
      <c r="N128" s="5">
        <v>-45131809412</v>
      </c>
      <c r="O128" s="5">
        <v>-64456482310</v>
      </c>
      <c r="P128" s="5">
        <v>-60839812420</v>
      </c>
      <c r="Q128" s="5">
        <v>-52540163420</v>
      </c>
    </row>
    <row r="129" spans="3:17" ht="15.5" x14ac:dyDescent="0.35">
      <c r="C129" t="s">
        <v>558</v>
      </c>
      <c r="E129" s="5">
        <v>-666702925</v>
      </c>
      <c r="F129" s="5">
        <v>-100171240</v>
      </c>
      <c r="G129" s="5">
        <v>36731613636</v>
      </c>
      <c r="I129" s="5">
        <v>36635923867</v>
      </c>
      <c r="J129" s="5">
        <v>7277704156</v>
      </c>
      <c r="K129" s="5">
        <v>3349984388</v>
      </c>
      <c r="L129" s="5">
        <v>-418092542</v>
      </c>
      <c r="M129" s="5">
        <v>-2083888535</v>
      </c>
      <c r="N129" s="5">
        <v>-8006403399</v>
      </c>
      <c r="O129" s="5">
        <v>412529626</v>
      </c>
      <c r="P129" s="5">
        <v>-2476512074</v>
      </c>
      <c r="Q129" s="5">
        <v>-46133541714</v>
      </c>
    </row>
    <row r="130" spans="3:17" ht="15.5" x14ac:dyDescent="0.35">
      <c r="C130" t="s">
        <v>669</v>
      </c>
      <c r="D130" s="5">
        <v>-597863863</v>
      </c>
      <c r="G130" s="5">
        <v>635098085</v>
      </c>
    </row>
    <row r="131" spans="3:17" ht="15.5" x14ac:dyDescent="0.35">
      <c r="C131" t="s">
        <v>572</v>
      </c>
      <c r="D131" s="5">
        <v>3548105</v>
      </c>
      <c r="E131" s="5">
        <v>4580459</v>
      </c>
      <c r="F131" s="5">
        <v>5122871</v>
      </c>
      <c r="G131" s="5">
        <v>7320809</v>
      </c>
      <c r="I131" s="5">
        <v>25904244</v>
      </c>
      <c r="J131" s="5">
        <v>30918087</v>
      </c>
      <c r="K131" s="5">
        <v>14785062</v>
      </c>
      <c r="L131" s="5">
        <v>26809407</v>
      </c>
      <c r="M131" s="5">
        <v>43455894</v>
      </c>
      <c r="N131" s="5">
        <v>137444366</v>
      </c>
      <c r="O131" s="5">
        <v>58900676</v>
      </c>
      <c r="P131" s="5">
        <v>156280539</v>
      </c>
      <c r="Q131" s="5">
        <v>146968369</v>
      </c>
    </row>
    <row r="132" spans="3:17" ht="15.5" x14ac:dyDescent="0.35">
      <c r="C132" t="s">
        <v>598</v>
      </c>
      <c r="D132" s="5">
        <v>-241326279</v>
      </c>
      <c r="E132" s="5">
        <v>345175806</v>
      </c>
      <c r="F132" s="5">
        <v>-184792475</v>
      </c>
      <c r="G132" s="5">
        <v>-418389059</v>
      </c>
      <c r="I132" s="5">
        <v>-426556749</v>
      </c>
      <c r="J132" s="5">
        <v>-1297966821</v>
      </c>
      <c r="K132" s="5">
        <v>-222146775</v>
      </c>
      <c r="L132" s="5">
        <v>-497146617</v>
      </c>
      <c r="M132" s="5">
        <v>-1609353665</v>
      </c>
      <c r="N132" s="5">
        <v>-2695646013</v>
      </c>
      <c r="O132" s="5">
        <v>-6346118828</v>
      </c>
      <c r="P132" s="5">
        <v>-3412405311</v>
      </c>
      <c r="Q132" s="5">
        <v>-3175032590</v>
      </c>
    </row>
    <row r="133" spans="3:17" ht="15.5" x14ac:dyDescent="0.35">
      <c r="C133" t="s">
        <v>452</v>
      </c>
      <c r="D133" s="5">
        <v>-856988939</v>
      </c>
      <c r="E133" s="5">
        <v>-2524559953</v>
      </c>
      <c r="F133" s="5">
        <v>-445002894</v>
      </c>
      <c r="G133" s="5">
        <v>-12053244227</v>
      </c>
      <c r="I133" s="5">
        <v>-15922409104</v>
      </c>
      <c r="J133" s="5">
        <v>-1824077662</v>
      </c>
      <c r="K133" s="5">
        <v>-9339993529</v>
      </c>
      <c r="L133" s="5">
        <v>-9104254383</v>
      </c>
      <c r="M133" s="5">
        <v>-6041929846</v>
      </c>
      <c r="N133" s="5">
        <v>-10694136005</v>
      </c>
      <c r="O133" s="5">
        <v>-20567149464</v>
      </c>
      <c r="P133" s="5">
        <v>-24254701869</v>
      </c>
      <c r="Q133" s="5">
        <v>-26805933677</v>
      </c>
    </row>
    <row r="134" spans="3:17" ht="15.5" x14ac:dyDescent="0.35">
      <c r="C134" t="s">
        <v>152</v>
      </c>
      <c r="D134" s="5">
        <v>-525946275</v>
      </c>
      <c r="E134" s="5">
        <v>-1278047422</v>
      </c>
      <c r="F134" s="5">
        <v>-1045990445</v>
      </c>
      <c r="G134" s="5">
        <v>-28091752572</v>
      </c>
      <c r="I134" s="5">
        <v>-31961790885</v>
      </c>
      <c r="J134" s="5">
        <v>-15049827372</v>
      </c>
      <c r="K134" s="5">
        <v>-5019676163</v>
      </c>
      <c r="L134" s="5">
        <v>-1431254842</v>
      </c>
      <c r="M134" s="5">
        <v>2071727786</v>
      </c>
      <c r="N134" s="5">
        <v>-2939724732</v>
      </c>
      <c r="O134" s="5">
        <v>-24356920983</v>
      </c>
      <c r="P134" s="5">
        <v>43990517794</v>
      </c>
      <c r="Q134" s="5">
        <v>59507151324</v>
      </c>
    </row>
    <row r="135" spans="3:17" ht="15.5" x14ac:dyDescent="0.35">
      <c r="C135" t="s">
        <v>142</v>
      </c>
      <c r="D135" s="5">
        <v>39729634</v>
      </c>
      <c r="E135" s="5">
        <v>-120174015</v>
      </c>
      <c r="F135" s="5">
        <v>-124806654</v>
      </c>
      <c r="G135" s="5">
        <v>-98385980</v>
      </c>
      <c r="I135" s="5">
        <v>-178698048</v>
      </c>
      <c r="J135" s="5">
        <v>-627910128</v>
      </c>
      <c r="K135" s="5">
        <v>-191717438</v>
      </c>
      <c r="L135" s="5">
        <v>-320125477</v>
      </c>
      <c r="M135" s="5">
        <v>-1832449157</v>
      </c>
      <c r="N135" s="5">
        <v>7955711830</v>
      </c>
      <c r="O135" s="5">
        <v>-13185766401</v>
      </c>
      <c r="P135" s="5">
        <v>-20327867278</v>
      </c>
      <c r="Q135" s="5">
        <v>-9892908543</v>
      </c>
    </row>
    <row r="136" spans="3:17" ht="15.5" x14ac:dyDescent="0.35">
      <c r="C136" t="s">
        <v>481</v>
      </c>
      <c r="D136" s="5">
        <v>55365700</v>
      </c>
      <c r="F136" s="5">
        <v>112090090</v>
      </c>
      <c r="G136" s="5">
        <v>-5000000</v>
      </c>
      <c r="I136" s="5">
        <v>353834390</v>
      </c>
      <c r="K136" s="5">
        <v>108425000</v>
      </c>
      <c r="L136" s="5">
        <v>285112332</v>
      </c>
      <c r="N136" s="5">
        <v>97000000</v>
      </c>
      <c r="O136" s="5">
        <v>14700000</v>
      </c>
      <c r="P136" s="5">
        <v>85430282</v>
      </c>
      <c r="Q136" s="5">
        <v>1996082727</v>
      </c>
    </row>
    <row r="137" spans="3:17" ht="15.5" x14ac:dyDescent="0.35">
      <c r="C137" t="s">
        <v>1111</v>
      </c>
      <c r="N137" s="5">
        <v>18350000000</v>
      </c>
    </row>
    <row r="138" spans="3:17" ht="15.5" x14ac:dyDescent="0.35">
      <c r="C138" t="s">
        <v>150</v>
      </c>
      <c r="M138" s="5">
        <v>-1435152322</v>
      </c>
      <c r="N138" s="5">
        <v>-9080325259</v>
      </c>
      <c r="O138" s="5">
        <v>-2605975000</v>
      </c>
      <c r="P138" s="5">
        <v>-12272000000</v>
      </c>
    </row>
    <row r="139" spans="3:17" ht="15.5" x14ac:dyDescent="0.35">
      <c r="C139" t="s">
        <v>1112</v>
      </c>
      <c r="O139" s="5">
        <v>-1942000000</v>
      </c>
    </row>
    <row r="140" spans="3:17" ht="15.5" x14ac:dyDescent="0.35">
      <c r="C140" t="s">
        <v>151</v>
      </c>
      <c r="D140" s="5">
        <v>-15636066</v>
      </c>
      <c r="E140" s="5">
        <v>-120174015</v>
      </c>
      <c r="F140" s="5">
        <v>-236896744</v>
      </c>
      <c r="G140" s="5">
        <v>-93385980</v>
      </c>
      <c r="I140" s="5">
        <v>-532532438</v>
      </c>
      <c r="J140" s="5">
        <v>-627910128</v>
      </c>
      <c r="K140" s="5">
        <v>-300142438</v>
      </c>
      <c r="L140" s="5">
        <v>-605237809</v>
      </c>
      <c r="M140" s="5">
        <v>-397296835</v>
      </c>
      <c r="N140" s="5">
        <v>-1410962911</v>
      </c>
      <c r="O140" s="5">
        <v>-5508491401</v>
      </c>
      <c r="P140" s="5">
        <v>-8141297560</v>
      </c>
      <c r="Q140" s="5">
        <v>-11888991270</v>
      </c>
    </row>
    <row r="141" spans="3:17" ht="15.5" x14ac:dyDescent="0.35">
      <c r="C141" t="s">
        <v>153</v>
      </c>
      <c r="D141" s="5">
        <v>-525946275</v>
      </c>
      <c r="E141" s="5">
        <v>-1278047422</v>
      </c>
      <c r="F141" s="5">
        <v>-1045990445</v>
      </c>
      <c r="G141" s="5">
        <v>-28091752572</v>
      </c>
      <c r="I141" s="5">
        <v>-31961790885</v>
      </c>
      <c r="J141" s="5">
        <v>-15049827372</v>
      </c>
      <c r="K141" s="5">
        <v>-5019676163</v>
      </c>
      <c r="L141" s="5">
        <v>-1431254842</v>
      </c>
      <c r="M141" s="5">
        <v>2071727786</v>
      </c>
      <c r="N141" s="5">
        <v>-2939724732</v>
      </c>
      <c r="O141" s="5">
        <v>-24356920983</v>
      </c>
      <c r="P141" s="5">
        <v>43990517794</v>
      </c>
      <c r="Q141" s="5">
        <v>59507151324</v>
      </c>
    </row>
    <row r="142" spans="3:17" ht="15.5" x14ac:dyDescent="0.35">
      <c r="C142" t="s">
        <v>1113</v>
      </c>
      <c r="M142" s="5">
        <v>25321000</v>
      </c>
      <c r="N142" s="5">
        <v>1715000</v>
      </c>
      <c r="O142" s="5">
        <v>12117689000</v>
      </c>
      <c r="P142" s="5">
        <v>57840560000</v>
      </c>
      <c r="Q142" s="5">
        <v>104500000000</v>
      </c>
    </row>
    <row r="143" spans="3:17" ht="15.5" x14ac:dyDescent="0.35">
      <c r="C143" t="s">
        <v>1114</v>
      </c>
      <c r="M143" s="5">
        <v>10888030</v>
      </c>
      <c r="N143" s="5">
        <v>737450</v>
      </c>
      <c r="O143" s="5">
        <v>5210606270</v>
      </c>
      <c r="P143" s="5">
        <v>13671440800</v>
      </c>
    </row>
    <row r="144" spans="3:17" ht="15.5" x14ac:dyDescent="0.35">
      <c r="C144" t="s">
        <v>1115</v>
      </c>
      <c r="L144" s="5">
        <v>299864267</v>
      </c>
      <c r="M144" s="5">
        <v>21016641294</v>
      </c>
      <c r="N144" s="5">
        <v>3544250468</v>
      </c>
      <c r="O144" s="5">
        <v>-19383881156</v>
      </c>
      <c r="P144" s="5">
        <v>-1423893500</v>
      </c>
      <c r="Q144" s="5">
        <v>219705577</v>
      </c>
    </row>
    <row r="145" spans="2:17" ht="15.5" x14ac:dyDescent="0.35">
      <c r="C145" t="s">
        <v>867</v>
      </c>
      <c r="P145" s="5">
        <v>-3971873850</v>
      </c>
    </row>
    <row r="146" spans="2:17" ht="15.5" x14ac:dyDescent="0.35">
      <c r="C146" t="s">
        <v>1116</v>
      </c>
      <c r="E146" s="5">
        <v>107971335</v>
      </c>
      <c r="F146" s="5">
        <v>-107971335</v>
      </c>
      <c r="Q146" s="5">
        <v>510164837</v>
      </c>
    </row>
    <row r="147" spans="2:17" ht="15.5" x14ac:dyDescent="0.35">
      <c r="C147" t="s">
        <v>525</v>
      </c>
      <c r="Q147" s="5">
        <v>73834071242</v>
      </c>
    </row>
    <row r="148" spans="2:17" ht="15.5" x14ac:dyDescent="0.35">
      <c r="C148" t="s">
        <v>465</v>
      </c>
      <c r="D148" s="5">
        <v>-5946275</v>
      </c>
      <c r="E148" s="5">
        <v>-126019770</v>
      </c>
      <c r="F148" s="5">
        <v>71980890</v>
      </c>
      <c r="G148" s="5">
        <v>-35990445</v>
      </c>
      <c r="I148" s="5">
        <v>-126019770</v>
      </c>
      <c r="J148" s="5">
        <v>-143961780</v>
      </c>
      <c r="K148" s="5">
        <v>77989025</v>
      </c>
      <c r="L148" s="5">
        <v>-138119108</v>
      </c>
      <c r="M148" s="5">
        <v>-140122538</v>
      </c>
      <c r="N148" s="5">
        <v>-241127445</v>
      </c>
      <c r="O148" s="5">
        <v>-42437175</v>
      </c>
      <c r="P148" s="5">
        <v>-287776379</v>
      </c>
      <c r="Q148" s="5">
        <v>-543598661</v>
      </c>
    </row>
    <row r="149" spans="2:17" ht="15.5" x14ac:dyDescent="0.35">
      <c r="C149" t="s">
        <v>526</v>
      </c>
      <c r="D149" s="5">
        <v>-520000000</v>
      </c>
      <c r="E149" s="5">
        <v>-1259998987</v>
      </c>
      <c r="F149" s="5">
        <v>-1010000000</v>
      </c>
      <c r="G149" s="5">
        <v>-28055762127</v>
      </c>
      <c r="I149" s="5">
        <v>-31835771115</v>
      </c>
      <c r="J149" s="5">
        <v>-14905865592</v>
      </c>
      <c r="K149" s="5">
        <v>-5097665188</v>
      </c>
      <c r="L149" s="5">
        <v>-1593000001</v>
      </c>
      <c r="M149" s="5">
        <v>-18841000000</v>
      </c>
      <c r="N149" s="5">
        <v>-6245300205</v>
      </c>
      <c r="O149" s="5">
        <v>-22258897922</v>
      </c>
      <c r="P149" s="5">
        <v>-21837939277</v>
      </c>
      <c r="Q149" s="5">
        <v>-119013191671</v>
      </c>
    </row>
    <row r="150" spans="2:17" ht="15.5" x14ac:dyDescent="0.35">
      <c r="C150" t="s">
        <v>165</v>
      </c>
      <c r="D150" s="5">
        <v>-1477911470</v>
      </c>
      <c r="E150" s="5">
        <v>98894055</v>
      </c>
      <c r="F150" s="5">
        <v>1555217161</v>
      </c>
      <c r="G150" s="5">
        <v>-188302911</v>
      </c>
      <c r="I150" s="5">
        <v>401939397</v>
      </c>
      <c r="J150" s="5">
        <v>1441087560</v>
      </c>
      <c r="K150" s="5">
        <v>-769270142</v>
      </c>
      <c r="L150" s="5">
        <v>-1238822255</v>
      </c>
      <c r="M150" s="5">
        <v>-1525808693</v>
      </c>
      <c r="N150" s="5">
        <v>-10509949560</v>
      </c>
      <c r="O150" s="5">
        <v>-15777131427</v>
      </c>
      <c r="P150" s="5">
        <v>17403734025</v>
      </c>
      <c r="Q150" s="5">
        <v>4144023326</v>
      </c>
    </row>
    <row r="151" spans="2:17" ht="15.5" x14ac:dyDescent="0.35">
      <c r="C151" t="s">
        <v>1117</v>
      </c>
      <c r="M151" s="5">
        <v>-439350699</v>
      </c>
    </row>
    <row r="152" spans="2:17" ht="15.5" x14ac:dyDescent="0.35">
      <c r="C152" t="s">
        <v>166</v>
      </c>
      <c r="D152" s="5">
        <v>5119933923</v>
      </c>
      <c r="I152" s="5">
        <v>4717994526</v>
      </c>
      <c r="J152" s="5">
        <v>3276906966</v>
      </c>
      <c r="K152" s="5">
        <v>4046177106</v>
      </c>
      <c r="L152" s="5">
        <v>5284999361</v>
      </c>
      <c r="M152" s="5">
        <v>7250158753</v>
      </c>
      <c r="N152" s="5">
        <v>17760108313</v>
      </c>
      <c r="O152" s="5">
        <v>33537239740</v>
      </c>
      <c r="P152" s="5">
        <v>16133505715</v>
      </c>
      <c r="Q152" s="5">
        <v>11989482389</v>
      </c>
    </row>
    <row r="153" spans="2:17" ht="15.5" x14ac:dyDescent="0.35">
      <c r="C153" t="s">
        <v>168</v>
      </c>
      <c r="D153" s="5">
        <v>3642022453</v>
      </c>
      <c r="E153" s="5">
        <v>98894055</v>
      </c>
      <c r="F153" s="5">
        <v>1555217161</v>
      </c>
      <c r="G153" s="5">
        <v>-188302911</v>
      </c>
      <c r="I153" s="5">
        <v>5119933923</v>
      </c>
      <c r="J153" s="5">
        <v>4717994526</v>
      </c>
      <c r="K153" s="5">
        <v>3276906964</v>
      </c>
      <c r="L153" s="5">
        <v>4046177106</v>
      </c>
      <c r="M153" s="5">
        <v>5284999361</v>
      </c>
      <c r="N153" s="5">
        <v>7250158753</v>
      </c>
      <c r="O153" s="5">
        <v>17760108313</v>
      </c>
      <c r="P153" s="5">
        <v>33537239740</v>
      </c>
      <c r="Q153" s="5">
        <v>16133505715</v>
      </c>
    </row>
    <row r="155" spans="2:17" ht="15.5" x14ac:dyDescent="0.35">
      <c r="B155" t="s">
        <v>169</v>
      </c>
      <c r="C155" t="s">
        <v>11</v>
      </c>
      <c r="D155" s="5">
        <v>1900000000</v>
      </c>
      <c r="E155" s="5">
        <v>1900000000</v>
      </c>
      <c r="F155" s="5">
        <v>1900000000</v>
      </c>
      <c r="G155" s="5">
        <v>1900000000</v>
      </c>
      <c r="I155" s="5">
        <v>1900000000</v>
      </c>
      <c r="J155" s="5">
        <v>1900000000</v>
      </c>
      <c r="K155" s="5">
        <v>1900000000</v>
      </c>
      <c r="L155" s="5">
        <v>1900000000</v>
      </c>
      <c r="M155" s="5">
        <v>1900000000</v>
      </c>
      <c r="N155" s="5">
        <v>1900000000</v>
      </c>
      <c r="O155" s="5">
        <v>1900000000</v>
      </c>
      <c r="P155" s="5">
        <v>1780000000</v>
      </c>
      <c r="Q155" s="5">
        <v>0</v>
      </c>
    </row>
    <row r="156" spans="2:17" ht="15.5" x14ac:dyDescent="0.35">
      <c r="C156" t="s">
        <v>170</v>
      </c>
      <c r="D156" s="6">
        <v>-1.64</v>
      </c>
      <c r="E156" s="6">
        <v>-2.36</v>
      </c>
      <c r="F156" s="6">
        <v>-1.45</v>
      </c>
      <c r="G156" s="6">
        <v>1.69</v>
      </c>
    </row>
    <row r="157" spans="2:17" ht="15.5" x14ac:dyDescent="0.35">
      <c r="C157" t="s">
        <v>171</v>
      </c>
      <c r="D157" s="6">
        <v>-57.93</v>
      </c>
      <c r="E157" s="6">
        <v>-41.53</v>
      </c>
      <c r="F157" s="5">
        <v>-60</v>
      </c>
      <c r="G157" s="6">
        <v>29.59</v>
      </c>
    </row>
    <row r="158" spans="2:17" ht="15.5" x14ac:dyDescent="0.35">
      <c r="C158" t="s">
        <v>59</v>
      </c>
      <c r="D158" s="6">
        <v>13.35</v>
      </c>
      <c r="E158" s="6">
        <v>11.72</v>
      </c>
      <c r="F158" s="6">
        <v>10.51</v>
      </c>
      <c r="G158" s="6">
        <v>6.1</v>
      </c>
    </row>
    <row r="159" spans="2:17" ht="15.5" x14ac:dyDescent="0.35">
      <c r="C159" t="s">
        <v>172</v>
      </c>
      <c r="E159" s="5">
        <v>2340000000</v>
      </c>
      <c r="F159" s="5">
        <v>2610000000</v>
      </c>
      <c r="G159" s="5">
        <v>2170000000</v>
      </c>
    </row>
    <row r="160" spans="2:17" ht="15.5" x14ac:dyDescent="0.35">
      <c r="C160" t="s">
        <v>173</v>
      </c>
      <c r="D160" s="6">
        <v>-1.3899999999999999E-2</v>
      </c>
      <c r="E160" s="6">
        <v>-1.9799999999999998E-2</v>
      </c>
      <c r="F160" s="6">
        <v>-1.1899999999999999E-2</v>
      </c>
      <c r="G160" s="6">
        <v>1.38E-2</v>
      </c>
    </row>
    <row r="161" spans="3:7" ht="15.5" x14ac:dyDescent="0.35">
      <c r="C161" t="s">
        <v>174</v>
      </c>
      <c r="D161" s="6">
        <v>-0.31659999999999999</v>
      </c>
      <c r="E161" s="6">
        <v>-0.34590000000000004</v>
      </c>
      <c r="F161" s="6">
        <v>-0.15490000000000001</v>
      </c>
      <c r="G161" s="6">
        <v>0.15679999999999999</v>
      </c>
    </row>
    <row r="162" spans="3:7" ht="15.5" x14ac:dyDescent="0.35">
      <c r="C162" t="s">
        <v>175</v>
      </c>
      <c r="D162" s="6">
        <v>-7.9000000000000008E-3</v>
      </c>
      <c r="E162" s="6">
        <v>7.000000000000001E-4</v>
      </c>
      <c r="F162" s="6">
        <v>2.5000000000000001E-3</v>
      </c>
      <c r="G162" s="6">
        <v>-4.0000000000000002E-4</v>
      </c>
    </row>
    <row r="163" spans="3:7" ht="15.5" x14ac:dyDescent="0.35">
      <c r="C163" t="s">
        <v>176</v>
      </c>
    </row>
    <row r="164" spans="3:7" ht="15.5" x14ac:dyDescent="0.35">
      <c r="C164" t="s">
        <v>325</v>
      </c>
      <c r="D164" s="5">
        <v>7000000000</v>
      </c>
      <c r="E164" s="5">
        <v>11000000000</v>
      </c>
      <c r="F164" s="5">
        <v>16000000000</v>
      </c>
      <c r="G164" s="5">
        <v>18000000000</v>
      </c>
    </row>
    <row r="165" spans="3:7" ht="15.5" x14ac:dyDescent="0.35">
      <c r="C165" t="s">
        <v>177</v>
      </c>
      <c r="D165" s="6">
        <v>18.34</v>
      </c>
      <c r="E165" s="6">
        <v>14.35</v>
      </c>
      <c r="F165" s="6">
        <v>9.2799999999999994</v>
      </c>
      <c r="G165" s="6">
        <v>4.6399999999999997</v>
      </c>
    </row>
    <row r="166" spans="3:7" ht="15.5" x14ac:dyDescent="0.35">
      <c r="C166" t="s">
        <v>178</v>
      </c>
      <c r="D166" s="6">
        <v>5.18</v>
      </c>
      <c r="E166" s="6">
        <v>6.83</v>
      </c>
      <c r="F166" s="6">
        <v>9.3699999999999992</v>
      </c>
      <c r="G166" s="6">
        <v>10.77</v>
      </c>
    </row>
    <row r="167" spans="3:7" ht="15.5" x14ac:dyDescent="0.35">
      <c r="C167" t="s">
        <v>179</v>
      </c>
      <c r="D167" s="6">
        <v>19.43</v>
      </c>
      <c r="E167" s="6">
        <v>14.98</v>
      </c>
      <c r="F167" s="6">
        <v>9.59</v>
      </c>
      <c r="G167" s="6">
        <v>4.78</v>
      </c>
    </row>
    <row r="168" spans="3:7" ht="15.5" x14ac:dyDescent="0.35">
      <c r="C168" t="s">
        <v>180</v>
      </c>
      <c r="D168" s="6">
        <v>4.8899999999999997</v>
      </c>
      <c r="E168" s="6">
        <v>6.54</v>
      </c>
      <c r="F168" s="6">
        <v>9.07</v>
      </c>
      <c r="G168" s="6">
        <v>10.47</v>
      </c>
    </row>
    <row r="169" spans="3:7" ht="15.5" x14ac:dyDescent="0.35">
      <c r="C169" t="s">
        <v>181</v>
      </c>
      <c r="D169" s="5">
        <v>25000000000</v>
      </c>
      <c r="E169" s="5">
        <v>16000000000</v>
      </c>
      <c r="F169" s="5">
        <v>15000000000</v>
      </c>
      <c r="G169" s="5">
        <v>13000000000</v>
      </c>
    </row>
    <row r="170" spans="3:7" ht="15.5" x14ac:dyDescent="0.35">
      <c r="C170" t="s">
        <v>182</v>
      </c>
      <c r="D170" s="5">
        <v>78000000000</v>
      </c>
      <c r="E170" s="5">
        <v>88000000000</v>
      </c>
      <c r="F170" s="5">
        <v>90000000000</v>
      </c>
      <c r="G170" s="5">
        <v>93000000000</v>
      </c>
    </row>
    <row r="171" spans="3:7" ht="15.5" x14ac:dyDescent="0.35">
      <c r="C171" t="s">
        <v>258</v>
      </c>
      <c r="D171" s="5">
        <v>10000000000</v>
      </c>
      <c r="E171" s="5">
        <v>13000000000</v>
      </c>
      <c r="F171" s="5">
        <v>18000000000</v>
      </c>
      <c r="G171" s="5">
        <v>20000000000</v>
      </c>
    </row>
    <row r="172" spans="3:7" ht="15.5" x14ac:dyDescent="0.35">
      <c r="C172" t="s">
        <v>23</v>
      </c>
      <c r="D172" s="5">
        <v>103000000000</v>
      </c>
      <c r="E172" s="5">
        <v>104000000000</v>
      </c>
      <c r="F172" s="5">
        <v>105000000000</v>
      </c>
      <c r="G172" s="5">
        <v>106000000000</v>
      </c>
    </row>
    <row r="173" spans="3:7" ht="15.5" x14ac:dyDescent="0.35">
      <c r="C173" t="s">
        <v>20</v>
      </c>
      <c r="D173" s="5">
        <v>99000000000</v>
      </c>
      <c r="E173" s="5">
        <v>99000000000</v>
      </c>
      <c r="F173" s="5">
        <v>100000000000</v>
      </c>
      <c r="G173" s="5">
        <v>103000000000</v>
      </c>
    </row>
    <row r="174" spans="3:7" ht="15.5" x14ac:dyDescent="0.35">
      <c r="C174" t="s">
        <v>184</v>
      </c>
      <c r="D174" s="5">
        <v>-54000000000</v>
      </c>
      <c r="E174" s="5">
        <v>-42000000000</v>
      </c>
      <c r="F174" s="5">
        <v>-1000000000</v>
      </c>
      <c r="G174" s="5">
        <v>5000000000</v>
      </c>
    </row>
    <row r="175" spans="3:7" ht="15.5" x14ac:dyDescent="0.35">
      <c r="C175" t="s">
        <v>185</v>
      </c>
      <c r="D175" s="5">
        <v>-1000000000</v>
      </c>
      <c r="E175" s="5">
        <v>1000000000</v>
      </c>
      <c r="F175" s="5">
        <v>3000000000</v>
      </c>
      <c r="G175" s="5">
        <v>28000000000</v>
      </c>
    </row>
    <row r="176" spans="3:7" ht="15.5" x14ac:dyDescent="0.35">
      <c r="C176" t="s">
        <v>186</v>
      </c>
      <c r="D176" s="5">
        <v>0</v>
      </c>
      <c r="E176" s="5">
        <v>0</v>
      </c>
      <c r="F176" s="5">
        <v>0</v>
      </c>
      <c r="G176" s="5">
        <v>0</v>
      </c>
    </row>
    <row r="177" spans="3:17" ht="15.5" x14ac:dyDescent="0.35">
      <c r="C177" t="s">
        <v>12</v>
      </c>
      <c r="D177" s="5">
        <v>-1000000000</v>
      </c>
      <c r="E177" s="5">
        <v>1000000000</v>
      </c>
      <c r="F177" s="5">
        <v>2000000000</v>
      </c>
      <c r="G177" s="5">
        <v>28000000000</v>
      </c>
    </row>
    <row r="178" spans="3:17" ht="15.5" x14ac:dyDescent="0.35">
      <c r="C178" t="s">
        <v>15</v>
      </c>
      <c r="D178" s="6">
        <v>-0.53</v>
      </c>
      <c r="E178" s="6">
        <v>0.72</v>
      </c>
      <c r="F178" s="6">
        <v>1.31</v>
      </c>
      <c r="G178" s="6">
        <v>14.69</v>
      </c>
    </row>
    <row r="179" spans="3:17" ht="15.5" x14ac:dyDescent="0.35">
      <c r="C179" t="s">
        <v>44</v>
      </c>
      <c r="I179" s="6">
        <v>-4.7699999999999996</v>
      </c>
      <c r="J179" s="6">
        <v>-9.77</v>
      </c>
      <c r="K179" s="6">
        <v>-8.57</v>
      </c>
      <c r="L179" s="6">
        <v>-9.52</v>
      </c>
      <c r="M179" s="6">
        <v>-7.49</v>
      </c>
      <c r="N179" s="6">
        <v>-6.83</v>
      </c>
      <c r="O179" s="6">
        <v>3.07</v>
      </c>
      <c r="P179" s="6">
        <v>0.11</v>
      </c>
      <c r="Q179" s="6">
        <v>34105.58</v>
      </c>
    </row>
    <row r="180" spans="3:17" ht="15.5" x14ac:dyDescent="0.35">
      <c r="C180" t="s">
        <v>58</v>
      </c>
      <c r="I180" s="6">
        <v>-20.55</v>
      </c>
      <c r="J180" s="6">
        <v>-5.12</v>
      </c>
      <c r="K180" s="6">
        <v>-6.18</v>
      </c>
      <c r="L180" s="6">
        <v>-9.66</v>
      </c>
      <c r="M180" s="6">
        <v>-51.27</v>
      </c>
      <c r="N180" s="6">
        <v>-30.16</v>
      </c>
      <c r="O180" s="6">
        <v>130.29</v>
      </c>
      <c r="P180" s="5">
        <v>8000</v>
      </c>
      <c r="Q180" s="5">
        <v>0</v>
      </c>
    </row>
    <row r="181" spans="3:17" ht="15.5" x14ac:dyDescent="0.35">
      <c r="C181" t="s">
        <v>61</v>
      </c>
      <c r="I181" s="6">
        <v>3.08</v>
      </c>
      <c r="J181" s="6">
        <v>1.5</v>
      </c>
      <c r="K181" s="6">
        <v>1.45</v>
      </c>
      <c r="L181" s="6">
        <v>2.48</v>
      </c>
      <c r="M181" s="6">
        <v>8.6199999999999992</v>
      </c>
      <c r="N181" s="6">
        <v>4.3899999999999997</v>
      </c>
      <c r="O181" s="6">
        <v>4.84</v>
      </c>
      <c r="P181" s="6">
        <v>10.64</v>
      </c>
      <c r="Q181" s="5">
        <v>0</v>
      </c>
    </row>
    <row r="182" spans="3:17" ht="15.5" x14ac:dyDescent="0.35">
      <c r="C182" t="s">
        <v>187</v>
      </c>
      <c r="I182" s="5">
        <v>7370000000</v>
      </c>
      <c r="J182" s="5">
        <v>9590000000</v>
      </c>
      <c r="K182" s="5">
        <v>8430000000</v>
      </c>
      <c r="L182" s="5">
        <v>4640000000</v>
      </c>
      <c r="M182" s="5">
        <v>6240000000</v>
      </c>
      <c r="N182" s="5">
        <v>15060000000</v>
      </c>
      <c r="O182" s="5">
        <v>42180000000</v>
      </c>
      <c r="P182" s="5">
        <v>36640000000</v>
      </c>
    </row>
    <row r="183" spans="3:17" ht="15.5" x14ac:dyDescent="0.35">
      <c r="C183" t="s">
        <v>188</v>
      </c>
      <c r="I183" s="6">
        <v>-3.9900000000000005E-2</v>
      </c>
      <c r="J183" s="6">
        <v>-7.7199999999999991E-2</v>
      </c>
      <c r="K183" s="6">
        <v>-6.5700000000000008E-2</v>
      </c>
      <c r="L183" s="6">
        <v>-6.93E-2</v>
      </c>
      <c r="M183" s="6">
        <v>-5.2300000000000006E-2</v>
      </c>
      <c r="N183" s="6">
        <v>-4.2000000000000003E-2</v>
      </c>
      <c r="O183" s="6">
        <v>1.7500000000000002E-2</v>
      </c>
      <c r="P183" s="6">
        <v>5.9999999999999995E-4</v>
      </c>
      <c r="Q183" s="6">
        <v>1.46E-2</v>
      </c>
    </row>
    <row r="184" spans="3:17" ht="15.5" x14ac:dyDescent="0.35">
      <c r="C184" t="s">
        <v>189</v>
      </c>
      <c r="I184" s="6">
        <v>-0.69739999999999991</v>
      </c>
      <c r="J184" s="6">
        <v>-0.84010000000000007</v>
      </c>
      <c r="K184" s="6">
        <v>-0.40409999999999996</v>
      </c>
      <c r="L184" s="6">
        <v>-0.32880000000000004</v>
      </c>
      <c r="M184" s="6">
        <v>-0.1981</v>
      </c>
      <c r="N184" s="6">
        <v>-0.15479999999999999</v>
      </c>
      <c r="O184" s="6">
        <v>6.1799999999999994E-2</v>
      </c>
      <c r="P184" s="6">
        <v>2.5000000000000001E-3</v>
      </c>
      <c r="Q184" s="6">
        <v>0.41649999999999998</v>
      </c>
    </row>
    <row r="185" spans="3:17" ht="15.5" x14ac:dyDescent="0.35">
      <c r="C185" t="s">
        <v>190</v>
      </c>
      <c r="I185" s="6">
        <v>-1.09E-2</v>
      </c>
      <c r="J185" s="6">
        <v>3.3E-3</v>
      </c>
      <c r="K185" s="6">
        <v>-3.9000000000000003E-3</v>
      </c>
      <c r="L185" s="6">
        <v>-2.4500000000000001E-2</v>
      </c>
      <c r="M185" s="6">
        <v>-1.3300000000000001E-2</v>
      </c>
      <c r="N185" s="6">
        <v>2.0499999999999997E-2</v>
      </c>
      <c r="O185" s="6">
        <v>0.1188</v>
      </c>
      <c r="P185" s="6">
        <v>0.1033</v>
      </c>
      <c r="Q185" s="6">
        <v>0.1489</v>
      </c>
    </row>
    <row r="186" spans="3:17" ht="15.5" x14ac:dyDescent="0.35">
      <c r="C186" t="s">
        <v>191</v>
      </c>
    </row>
    <row r="187" spans="3:17" ht="15.5" x14ac:dyDescent="0.35">
      <c r="C187" t="s">
        <v>55</v>
      </c>
      <c r="I187" s="6">
        <v>14.35</v>
      </c>
      <c r="J187" s="6">
        <v>4.3</v>
      </c>
      <c r="K187" s="6">
        <v>2.5</v>
      </c>
      <c r="L187" s="6">
        <v>3.18</v>
      </c>
      <c r="M187" s="6">
        <v>10.15</v>
      </c>
      <c r="N187" s="6">
        <v>4.67</v>
      </c>
      <c r="O187" s="6">
        <v>8.0399999999999991</v>
      </c>
      <c r="P187" s="6">
        <v>19.940000000000001</v>
      </c>
      <c r="Q187" s="5">
        <v>0</v>
      </c>
    </row>
    <row r="188" spans="3:17" ht="15.5" x14ac:dyDescent="0.35">
      <c r="C188" t="s">
        <v>52</v>
      </c>
      <c r="I188" s="6">
        <v>6.83</v>
      </c>
      <c r="J188" s="6">
        <v>11.63</v>
      </c>
      <c r="K188" s="6">
        <v>21.21</v>
      </c>
      <c r="L188" s="6">
        <v>28.96</v>
      </c>
      <c r="M188" s="6">
        <v>37.82</v>
      </c>
      <c r="N188" s="6">
        <v>44.1</v>
      </c>
      <c r="O188" s="6">
        <v>49.75</v>
      </c>
      <c r="P188" s="6">
        <v>44.13</v>
      </c>
      <c r="Q188" s="6">
        <v>81879.94</v>
      </c>
    </row>
    <row r="189" spans="3:17" ht="15.5" x14ac:dyDescent="0.35">
      <c r="C189" t="s">
        <v>192</v>
      </c>
      <c r="I189" s="6">
        <v>14.98</v>
      </c>
      <c r="J189" s="6">
        <v>4.41</v>
      </c>
      <c r="K189" s="6">
        <v>2.5299999999999998</v>
      </c>
      <c r="L189" s="6">
        <v>3.21</v>
      </c>
      <c r="M189" s="6">
        <v>10.23</v>
      </c>
      <c r="N189" s="6">
        <v>4.7</v>
      </c>
      <c r="O189" s="6">
        <v>8.09</v>
      </c>
      <c r="P189" s="6">
        <v>20.09</v>
      </c>
      <c r="Q189" s="5">
        <v>0</v>
      </c>
    </row>
    <row r="190" spans="3:17" ht="15.5" x14ac:dyDescent="0.35">
      <c r="C190" t="s">
        <v>193</v>
      </c>
      <c r="I190" s="6">
        <v>6.54</v>
      </c>
      <c r="J190" s="6">
        <v>11.33</v>
      </c>
      <c r="K190" s="6">
        <v>20.91</v>
      </c>
      <c r="L190" s="6">
        <v>28.66</v>
      </c>
      <c r="M190" s="6">
        <v>37.520000000000003</v>
      </c>
      <c r="N190" s="6">
        <v>43.79</v>
      </c>
      <c r="O190" s="6">
        <v>49.44</v>
      </c>
      <c r="P190" s="6">
        <v>43.8</v>
      </c>
      <c r="Q190" s="6">
        <v>77021.440000000002</v>
      </c>
    </row>
    <row r="191" spans="3:17" ht="15.5" x14ac:dyDescent="0.35">
      <c r="C191" t="s">
        <v>194</v>
      </c>
      <c r="I191" s="5">
        <v>16000000000</v>
      </c>
      <c r="J191" s="5">
        <v>14000000000</v>
      </c>
      <c r="K191" s="5">
        <v>9000000000</v>
      </c>
      <c r="L191" s="5">
        <v>24000000000</v>
      </c>
      <c r="M191" s="5">
        <v>15000000000</v>
      </c>
      <c r="N191" s="5">
        <v>36000000000</v>
      </c>
      <c r="O191" s="5">
        <v>23000000000</v>
      </c>
      <c r="P191" s="5">
        <v>25000000000</v>
      </c>
      <c r="Q191" s="5">
        <v>22000000000</v>
      </c>
    </row>
    <row r="192" spans="3:17" ht="15.5" x14ac:dyDescent="0.35">
      <c r="C192" t="s">
        <v>195</v>
      </c>
      <c r="I192" s="5">
        <v>88000000000</v>
      </c>
      <c r="J192" s="5">
        <v>123000000000</v>
      </c>
      <c r="K192" s="5">
        <v>144000000000</v>
      </c>
      <c r="L192" s="5">
        <v>134000000000</v>
      </c>
      <c r="M192" s="5">
        <v>144000000000</v>
      </c>
      <c r="N192" s="5">
        <v>143000000000</v>
      </c>
      <c r="O192" s="5">
        <v>162000000000</v>
      </c>
      <c r="P192" s="5">
        <v>182000000000</v>
      </c>
      <c r="Q192" s="5">
        <v>207000000000</v>
      </c>
    </row>
    <row r="193" spans="2:17" ht="15.5" x14ac:dyDescent="0.35">
      <c r="C193" t="s">
        <v>25</v>
      </c>
      <c r="I193" s="5">
        <v>104000000000</v>
      </c>
      <c r="J193" s="5">
        <v>138000000000</v>
      </c>
      <c r="K193" s="5">
        <v>153000000000</v>
      </c>
      <c r="L193" s="5">
        <v>158000000000</v>
      </c>
      <c r="M193" s="5">
        <v>159000000000</v>
      </c>
      <c r="N193" s="5">
        <v>178000000000</v>
      </c>
      <c r="O193" s="5">
        <v>185000000000</v>
      </c>
      <c r="P193" s="5">
        <v>207000000000</v>
      </c>
      <c r="Q193" s="5">
        <v>229000000000</v>
      </c>
    </row>
    <row r="194" spans="2:17" ht="15.5" x14ac:dyDescent="0.35">
      <c r="C194" t="s">
        <v>22</v>
      </c>
      <c r="I194" s="5">
        <v>99000000000</v>
      </c>
      <c r="J194" s="5">
        <v>133000000000</v>
      </c>
      <c r="K194" s="5">
        <v>150000000000</v>
      </c>
      <c r="L194" s="5">
        <v>154000000000</v>
      </c>
      <c r="M194" s="5">
        <v>154000000000</v>
      </c>
      <c r="N194" s="5">
        <v>171000000000</v>
      </c>
      <c r="O194" s="5">
        <v>167000000000</v>
      </c>
      <c r="P194" s="5">
        <v>173000000000</v>
      </c>
      <c r="Q194" s="5">
        <v>213000000000</v>
      </c>
    </row>
    <row r="195" spans="2:17" ht="15.5" x14ac:dyDescent="0.35">
      <c r="C195" t="s">
        <v>196</v>
      </c>
      <c r="I195" s="5">
        <v>-42000000000</v>
      </c>
      <c r="J195" s="5">
        <v>-9000000000</v>
      </c>
      <c r="K195" s="5">
        <v>23000000000</v>
      </c>
      <c r="L195" s="5">
        <v>19000000000</v>
      </c>
      <c r="M195" s="5">
        <v>39000000000</v>
      </c>
      <c r="N195" s="5">
        <v>28000000000</v>
      </c>
      <c r="O195" s="5">
        <v>41000000000</v>
      </c>
      <c r="P195" s="5">
        <v>58000000000</v>
      </c>
      <c r="Q195" s="5">
        <v>22000000000</v>
      </c>
    </row>
    <row r="196" spans="2:17" ht="15.5" x14ac:dyDescent="0.35">
      <c r="C196" t="s">
        <v>197</v>
      </c>
      <c r="I196" s="5">
        <v>33000000000</v>
      </c>
      <c r="J196" s="5">
        <v>17000000000</v>
      </c>
      <c r="K196" s="5">
        <v>4000000000</v>
      </c>
      <c r="L196" s="5">
        <v>1000000000</v>
      </c>
      <c r="M196" s="5">
        <v>-2000000000</v>
      </c>
      <c r="N196" s="5">
        <v>-16000000000</v>
      </c>
      <c r="O196" s="5">
        <v>22000000000</v>
      </c>
      <c r="P196" s="5">
        <v>-6000000000</v>
      </c>
      <c r="Q196" s="5">
        <v>-45000000000</v>
      </c>
    </row>
    <row r="197" spans="2:17" ht="15.5" x14ac:dyDescent="0.35">
      <c r="C197" t="s">
        <v>198</v>
      </c>
      <c r="I197" s="5">
        <v>-1000000000</v>
      </c>
      <c r="J197" s="5">
        <v>-1000000000</v>
      </c>
      <c r="K197" s="5">
        <v>0</v>
      </c>
      <c r="L197" s="5">
        <v>-1000000000</v>
      </c>
      <c r="M197" s="5">
        <v>-2000000000</v>
      </c>
      <c r="N197" s="5">
        <v>-10000000000</v>
      </c>
      <c r="O197" s="5">
        <v>-8000000000</v>
      </c>
      <c r="P197" s="5">
        <v>-20000000000</v>
      </c>
      <c r="Q197" s="5">
        <v>-12000000000</v>
      </c>
    </row>
    <row r="198" spans="2:17" ht="15.5" x14ac:dyDescent="0.35">
      <c r="C198" t="s">
        <v>14</v>
      </c>
      <c r="I198" s="5">
        <v>32000000000</v>
      </c>
      <c r="J198" s="5">
        <v>16000000000</v>
      </c>
      <c r="K198" s="5">
        <v>4000000000</v>
      </c>
      <c r="L198" s="5">
        <v>0</v>
      </c>
      <c r="M198" s="5">
        <v>-4000000000</v>
      </c>
      <c r="N198" s="5">
        <v>-26000000000</v>
      </c>
      <c r="O198" s="5">
        <v>14000000000</v>
      </c>
      <c r="P198" s="5">
        <v>-27000000000</v>
      </c>
      <c r="Q198" s="5">
        <v>-57000000000</v>
      </c>
    </row>
    <row r="199" spans="2:17" ht="15.5" x14ac:dyDescent="0.35">
      <c r="C199" t="s">
        <v>16</v>
      </c>
      <c r="I199" s="6">
        <v>16.850000000000001</v>
      </c>
      <c r="J199" s="6">
        <v>8.68</v>
      </c>
      <c r="K199" s="6">
        <v>2.1800000000000002</v>
      </c>
      <c r="L199" s="6">
        <v>-0.05</v>
      </c>
      <c r="M199" s="6">
        <v>-1.89</v>
      </c>
      <c r="N199" s="6">
        <v>-13.7</v>
      </c>
      <c r="O199" s="6">
        <v>7.19</v>
      </c>
      <c r="P199" s="5">
        <v>-15</v>
      </c>
      <c r="Q199" s="6">
        <v>-477993.42</v>
      </c>
    </row>
    <row r="201" spans="2:17" ht="15.5" x14ac:dyDescent="0.35">
      <c r="B201" t="s">
        <v>199</v>
      </c>
      <c r="C201" t="s">
        <v>200</v>
      </c>
      <c r="D201" s="5">
        <v>-3000000000</v>
      </c>
      <c r="E201" s="5">
        <v>-4000000000</v>
      </c>
      <c r="F201" s="5">
        <v>-3000000000</v>
      </c>
      <c r="G201" s="5">
        <v>3000000000</v>
      </c>
      <c r="H201" s="5">
        <v>-12000000000</v>
      </c>
      <c r="I201" s="5">
        <v>-9000000000</v>
      </c>
      <c r="J201" s="5">
        <v>-19000000000</v>
      </c>
      <c r="K201" s="5">
        <v>-16000000000</v>
      </c>
      <c r="L201" s="5">
        <v>-18000000000</v>
      </c>
      <c r="M201" s="5">
        <v>-14000000000</v>
      </c>
      <c r="N201" s="5">
        <v>-13000000000</v>
      </c>
      <c r="O201" s="5">
        <v>6000000000</v>
      </c>
      <c r="P201" s="5">
        <v>193000000</v>
      </c>
      <c r="Q201" s="5">
        <v>4000000000</v>
      </c>
    </row>
    <row r="202" spans="2:17" ht="15.5" x14ac:dyDescent="0.35">
      <c r="C202" t="s">
        <v>326</v>
      </c>
      <c r="H202" s="5">
        <v>-7000000000</v>
      </c>
      <c r="I202" s="5">
        <v>-9000000000</v>
      </c>
      <c r="J202" s="5">
        <v>-19000000000</v>
      </c>
      <c r="K202" s="5">
        <v>-16000000000</v>
      </c>
      <c r="L202" s="5">
        <v>-18000000000</v>
      </c>
      <c r="M202" s="5">
        <v>-14000000000</v>
      </c>
      <c r="N202" s="5">
        <v>-13000000000</v>
      </c>
      <c r="O202" s="5">
        <v>6000000000</v>
      </c>
      <c r="P202" s="5">
        <v>193000000</v>
      </c>
    </row>
    <row r="203" spans="2:17" ht="15.5" x14ac:dyDescent="0.35">
      <c r="C203" t="s">
        <v>43</v>
      </c>
      <c r="D203" s="6">
        <v>-1.64</v>
      </c>
      <c r="E203" s="6">
        <v>-2.36</v>
      </c>
      <c r="F203" s="6">
        <v>-1.45</v>
      </c>
      <c r="G203" s="6">
        <v>1.69</v>
      </c>
      <c r="H203" s="6">
        <v>-6.56</v>
      </c>
      <c r="I203" s="6">
        <v>-4.7699999999999996</v>
      </c>
      <c r="J203" s="6">
        <v>-9.77</v>
      </c>
      <c r="K203" s="6">
        <v>-8.57</v>
      </c>
      <c r="L203" s="6">
        <v>-9.52</v>
      </c>
      <c r="M203" s="6">
        <v>-7.49</v>
      </c>
      <c r="N203" s="6">
        <v>-6.83</v>
      </c>
      <c r="O203" s="6">
        <v>3.07</v>
      </c>
      <c r="P203" s="6">
        <v>0.1</v>
      </c>
      <c r="Q203" s="6">
        <v>2.15</v>
      </c>
    </row>
    <row r="204" spans="2:17" ht="15.5" x14ac:dyDescent="0.35">
      <c r="C204" t="s">
        <v>327</v>
      </c>
      <c r="H204" s="6">
        <v>-3.77</v>
      </c>
      <c r="I204" s="6">
        <v>-4.7699999999999996</v>
      </c>
      <c r="J204" s="6">
        <v>-9.77</v>
      </c>
      <c r="K204" s="6">
        <v>-8.57</v>
      </c>
      <c r="L204" s="6">
        <v>-9.52</v>
      </c>
      <c r="M204" s="6">
        <v>-7.49</v>
      </c>
      <c r="N204" s="6">
        <v>-6.83</v>
      </c>
      <c r="O204" s="6">
        <v>3.07</v>
      </c>
      <c r="P204" s="6">
        <v>0.1</v>
      </c>
    </row>
    <row r="205" spans="2:17" ht="15.5" x14ac:dyDescent="0.35">
      <c r="C205" t="s">
        <v>201</v>
      </c>
      <c r="D205" s="5">
        <v>14000000000</v>
      </c>
      <c r="E205" s="5">
        <v>16000000000</v>
      </c>
      <c r="F205" s="5">
        <v>16000000000</v>
      </c>
      <c r="G205" s="5">
        <v>16000000000</v>
      </c>
      <c r="H205" s="5">
        <v>54000000000</v>
      </c>
      <c r="I205" s="5">
        <v>60000000000</v>
      </c>
      <c r="J205" s="5">
        <v>63000000000</v>
      </c>
      <c r="K205" s="5">
        <v>69000000000</v>
      </c>
      <c r="L205" s="5">
        <v>71000000000</v>
      </c>
      <c r="M205" s="5">
        <v>85000000000</v>
      </c>
      <c r="N205" s="5">
        <v>89000000000</v>
      </c>
      <c r="O205" s="5">
        <v>157000000000</v>
      </c>
      <c r="P205" s="5">
        <v>147000000000</v>
      </c>
      <c r="Q205" s="5">
        <v>116000000000</v>
      </c>
    </row>
    <row r="206" spans="2:17" ht="15.5" x14ac:dyDescent="0.35">
      <c r="C206" t="s">
        <v>328</v>
      </c>
      <c r="H206" s="5">
        <v>61000000000</v>
      </c>
      <c r="I206" s="5">
        <v>60000000000</v>
      </c>
      <c r="J206" s="5">
        <v>63000000000</v>
      </c>
      <c r="K206" s="5">
        <v>69000000000</v>
      </c>
      <c r="L206" s="5">
        <v>71000000000</v>
      </c>
      <c r="M206" s="5">
        <v>85000000000</v>
      </c>
      <c r="N206" s="5">
        <v>89000000000</v>
      </c>
      <c r="O206" s="5">
        <v>157000000000</v>
      </c>
      <c r="P206" s="5">
        <v>147000000000</v>
      </c>
    </row>
    <row r="207" spans="2:17" ht="15.5" x14ac:dyDescent="0.35">
      <c r="C207" t="s">
        <v>202</v>
      </c>
      <c r="I207" s="6">
        <v>-12.8</v>
      </c>
    </row>
    <row r="208" spans="2:17" ht="15.5" x14ac:dyDescent="0.35">
      <c r="C208" t="s">
        <v>203</v>
      </c>
      <c r="I208" s="6">
        <v>-22.3</v>
      </c>
    </row>
    <row r="209" spans="3:9" ht="15.5" x14ac:dyDescent="0.35">
      <c r="C209" t="s">
        <v>204</v>
      </c>
      <c r="I209" s="6">
        <v>7.49</v>
      </c>
    </row>
    <row r="210" spans="3:9" ht="15.5" x14ac:dyDescent="0.35">
      <c r="C210" t="s">
        <v>205</v>
      </c>
      <c r="I210" s="6">
        <v>-4.4800000000000006E-2</v>
      </c>
    </row>
    <row r="211" spans="3:9" ht="15.5" x14ac:dyDescent="0.35">
      <c r="C211" t="s">
        <v>206</v>
      </c>
      <c r="I211" s="6">
        <v>2.63</v>
      </c>
    </row>
    <row r="212" spans="3:9" ht="15.5" x14ac:dyDescent="0.35">
      <c r="C212" t="s">
        <v>207</v>
      </c>
      <c r="I212" s="6">
        <v>16.21</v>
      </c>
    </row>
    <row r="213" spans="3:9" ht="15.5" x14ac:dyDescent="0.35">
      <c r="C213" t="s">
        <v>329</v>
      </c>
      <c r="I213" s="6">
        <v>5.1100000000000003</v>
      </c>
    </row>
    <row r="214" spans="3:9" ht="15.5" x14ac:dyDescent="0.35">
      <c r="C214" t="s">
        <v>208</v>
      </c>
      <c r="I214" s="6">
        <v>5.19</v>
      </c>
    </row>
    <row r="215" spans="3:9" ht="15.5" x14ac:dyDescent="0.35">
      <c r="C215" t="s">
        <v>209</v>
      </c>
      <c r="I215" s="6">
        <v>-381.23</v>
      </c>
    </row>
    <row r="216" spans="3:9" ht="15.5" x14ac:dyDescent="0.35">
      <c r="C216" t="s">
        <v>210</v>
      </c>
      <c r="I216" s="6">
        <v>34.840000000000003</v>
      </c>
    </row>
    <row r="217" spans="3:9" ht="15.5" x14ac:dyDescent="0.35">
      <c r="C217" t="s">
        <v>211</v>
      </c>
      <c r="I217" s="6">
        <v>-0.44</v>
      </c>
    </row>
    <row r="218" spans="3:9" ht="15.5" x14ac:dyDescent="0.35">
      <c r="C218" t="s">
        <v>213</v>
      </c>
      <c r="I218" s="6">
        <v>-3.77</v>
      </c>
    </row>
    <row r="219" spans="3:9" ht="15.5" x14ac:dyDescent="0.35">
      <c r="C219" t="s">
        <v>214</v>
      </c>
      <c r="I219" s="6">
        <v>-6.56</v>
      </c>
    </row>
    <row r="220" spans="3:9" ht="15.5" x14ac:dyDescent="0.35">
      <c r="C220" t="s">
        <v>215</v>
      </c>
      <c r="I220" s="6">
        <v>31.94</v>
      </c>
    </row>
    <row r="221" spans="3:9" ht="15.5" x14ac:dyDescent="0.35">
      <c r="C221" t="s">
        <v>216</v>
      </c>
      <c r="D221" s="6">
        <v>1.92</v>
      </c>
    </row>
    <row r="222" spans="3:9" ht="15.5" x14ac:dyDescent="0.35">
      <c r="C222" t="s">
        <v>217</v>
      </c>
      <c r="I222" s="6">
        <v>5.18</v>
      </c>
    </row>
    <row r="223" spans="3:9" ht="15.5" x14ac:dyDescent="0.35">
      <c r="C223" t="s">
        <v>218</v>
      </c>
      <c r="I223" s="6">
        <v>16.190000000000001</v>
      </c>
    </row>
    <row r="224" spans="3:9" ht="15.5" x14ac:dyDescent="0.35">
      <c r="C224" t="s">
        <v>219</v>
      </c>
      <c r="D224" s="6">
        <v>0.42</v>
      </c>
    </row>
    <row r="225" spans="3:9" ht="15.5" x14ac:dyDescent="0.35">
      <c r="C225" t="s">
        <v>220</v>
      </c>
      <c r="D225" s="6">
        <v>0.08</v>
      </c>
    </row>
    <row r="226" spans="3:9" ht="15.5" x14ac:dyDescent="0.35">
      <c r="C226" t="s">
        <v>394</v>
      </c>
      <c r="D226" s="6">
        <v>10.47</v>
      </c>
    </row>
    <row r="227" spans="3:9" ht="15.5" x14ac:dyDescent="0.35">
      <c r="C227" t="s">
        <v>437</v>
      </c>
      <c r="D227" s="6">
        <v>7.9</v>
      </c>
    </row>
    <row r="228" spans="3:9" ht="15.5" x14ac:dyDescent="0.35">
      <c r="C228" t="s">
        <v>221</v>
      </c>
      <c r="D228" s="6">
        <v>22.04</v>
      </c>
    </row>
    <row r="229" spans="3:9" ht="15.5" x14ac:dyDescent="0.35">
      <c r="C229" t="s">
        <v>395</v>
      </c>
      <c r="D229" s="6">
        <v>0.46</v>
      </c>
    </row>
    <row r="230" spans="3:9" ht="15.5" x14ac:dyDescent="0.35">
      <c r="C230" t="s">
        <v>222</v>
      </c>
      <c r="D230" s="6">
        <v>22.8</v>
      </c>
    </row>
    <row r="231" spans="3:9" ht="15.5" x14ac:dyDescent="0.35">
      <c r="C231" t="s">
        <v>12</v>
      </c>
      <c r="D231" s="5">
        <v>-1000000000</v>
      </c>
    </row>
    <row r="232" spans="3:9" ht="15.5" x14ac:dyDescent="0.35">
      <c r="C232" t="s">
        <v>224</v>
      </c>
      <c r="I232" s="6">
        <v>-2.77</v>
      </c>
    </row>
    <row r="233" spans="3:9" ht="15.5" x14ac:dyDescent="0.35">
      <c r="C233" t="s">
        <v>225</v>
      </c>
      <c r="I233" s="6">
        <v>-3.1899999999999998E-2</v>
      </c>
    </row>
    <row r="234" spans="3:9" ht="15.5" x14ac:dyDescent="0.35">
      <c r="C234" t="s">
        <v>226</v>
      </c>
      <c r="I234" s="6">
        <v>-0.72689999999999999</v>
      </c>
    </row>
    <row r="235" spans="3:9" ht="15.5" x14ac:dyDescent="0.35">
      <c r="C235" t="s">
        <v>227</v>
      </c>
      <c r="I235" s="6">
        <v>-4.8999999999999998E-3</v>
      </c>
    </row>
    <row r="236" spans="3:9" ht="15.5" x14ac:dyDescent="0.35">
      <c r="C236" t="s">
        <v>228</v>
      </c>
      <c r="I236" s="6">
        <v>6.8000000000000005E-3</v>
      </c>
    </row>
    <row r="237" spans="3:9" ht="15.5" x14ac:dyDescent="0.35">
      <c r="C237" t="s">
        <v>330</v>
      </c>
      <c r="D237" s="6">
        <v>12.01</v>
      </c>
    </row>
    <row r="238" spans="3:9" ht="15.5" x14ac:dyDescent="0.35">
      <c r="C238" t="s">
        <v>229</v>
      </c>
      <c r="D238" s="6">
        <v>414.7</v>
      </c>
    </row>
    <row r="239" spans="3:9" ht="15.5" x14ac:dyDescent="0.35">
      <c r="C239" t="s">
        <v>230</v>
      </c>
      <c r="D239" s="6">
        <v>27.42</v>
      </c>
    </row>
    <row r="240" spans="3:9" ht="15.5" x14ac:dyDescent="0.35">
      <c r="C240" t="s">
        <v>231</v>
      </c>
      <c r="D240" s="6">
        <v>399.29</v>
      </c>
    </row>
    <row r="241" spans="3:9" ht="15.5" x14ac:dyDescent="0.35">
      <c r="C241" t="s">
        <v>331</v>
      </c>
      <c r="D241" s="6">
        <v>7.58</v>
      </c>
    </row>
    <row r="242" spans="3:9" ht="15.5" x14ac:dyDescent="0.35">
      <c r="C242" t="s">
        <v>232</v>
      </c>
      <c r="I242" s="6">
        <v>0.27</v>
      </c>
    </row>
    <row r="243" spans="3:9" ht="15.5" x14ac:dyDescent="0.35">
      <c r="C243" t="s">
        <v>233</v>
      </c>
      <c r="I243" s="6">
        <v>0.93</v>
      </c>
    </row>
    <row r="244" spans="3:9" ht="15.5" x14ac:dyDescent="0.35">
      <c r="C244" t="s">
        <v>39</v>
      </c>
      <c r="I244" s="5">
        <v>160000000000</v>
      </c>
    </row>
    <row r="245" spans="3:9" ht="15.5" x14ac:dyDescent="0.35">
      <c r="C245" t="s">
        <v>234</v>
      </c>
      <c r="I245" s="5">
        <v>257000000000</v>
      </c>
    </row>
    <row r="246" spans="3:9" ht="15.5" x14ac:dyDescent="0.35">
      <c r="C246" t="s">
        <v>235</v>
      </c>
      <c r="I246" s="5">
        <v>1900000000</v>
      </c>
    </row>
    <row r="247" spans="3:9" ht="15.5" x14ac:dyDescent="0.35">
      <c r="C247" t="s">
        <v>236</v>
      </c>
      <c r="I247" s="6">
        <v>0.23050000000000001</v>
      </c>
    </row>
    <row r="248" spans="3:9" ht="15.5" x14ac:dyDescent="0.35">
      <c r="C248" t="s">
        <v>237</v>
      </c>
      <c r="D248" s="6">
        <v>0.47229999999999994</v>
      </c>
    </row>
    <row r="249" spans="3:9" ht="15.5" x14ac:dyDescent="0.35">
      <c r="C249" t="s">
        <v>238</v>
      </c>
      <c r="D249" s="6">
        <v>-8.0199999999999994E-2</v>
      </c>
    </row>
    <row r="250" spans="3:9" ht="15.5" x14ac:dyDescent="0.35">
      <c r="C250" t="s">
        <v>239</v>
      </c>
      <c r="D250" s="6">
        <v>-0.2306</v>
      </c>
    </row>
    <row r="251" spans="3:9" ht="15.5" x14ac:dyDescent="0.35">
      <c r="C251" t="s">
        <v>240</v>
      </c>
      <c r="D251" s="6">
        <v>2.1700000000000001E-2</v>
      </c>
    </row>
    <row r="252" spans="3:9" ht="15.5" x14ac:dyDescent="0.35">
      <c r="C252" t="s">
        <v>241</v>
      </c>
      <c r="D252" s="6">
        <v>3.7200000000000004E-2</v>
      </c>
    </row>
    <row r="253" spans="3:9" ht="15.5" x14ac:dyDescent="0.35">
      <c r="C253" t="s">
        <v>242</v>
      </c>
      <c r="D253" s="6">
        <v>0.3785</v>
      </c>
    </row>
    <row r="254" spans="3:9" ht="15.5" x14ac:dyDescent="0.35">
      <c r="C254" t="s">
        <v>243</v>
      </c>
      <c r="I254" s="5">
        <v>6</v>
      </c>
    </row>
    <row r="255" spans="3:9" ht="15.5" x14ac:dyDescent="0.35">
      <c r="C255" t="s">
        <v>244</v>
      </c>
      <c r="I255" s="6">
        <v>0.84</v>
      </c>
    </row>
    <row r="256" spans="3:9" ht="15.5" x14ac:dyDescent="0.35">
      <c r="C256" t="s">
        <v>245</v>
      </c>
      <c r="I256" s="6">
        <v>0.18</v>
      </c>
    </row>
    <row r="257" spans="3:9" ht="15.5" x14ac:dyDescent="0.35">
      <c r="C257" t="s">
        <v>247</v>
      </c>
      <c r="I257" s="6">
        <v>0.13</v>
      </c>
    </row>
    <row r="258" spans="3:9" ht="15.5" x14ac:dyDescent="0.35">
      <c r="C258" t="s">
        <v>248</v>
      </c>
      <c r="I258" s="6">
        <v>0.33</v>
      </c>
    </row>
    <row r="259" spans="3:9" ht="15.5" x14ac:dyDescent="0.35">
      <c r="C259" t="s">
        <v>249</v>
      </c>
      <c r="I259" s="6">
        <v>0.03</v>
      </c>
    </row>
    <row r="260" spans="3:9" ht="15.5" x14ac:dyDescent="0.35">
      <c r="C260" t="s">
        <v>250</v>
      </c>
      <c r="I260" s="6">
        <v>0.5</v>
      </c>
    </row>
    <row r="261" spans="3:9" ht="15.5" x14ac:dyDescent="0.35">
      <c r="C261" t="s">
        <v>251</v>
      </c>
      <c r="I261" s="5">
        <v>61000000000</v>
      </c>
    </row>
    <row r="262" spans="3:9" ht="15.5" x14ac:dyDescent="0.35">
      <c r="C262" t="s">
        <v>252</v>
      </c>
      <c r="I262" s="5">
        <v>30000000000</v>
      </c>
    </row>
    <row r="263" spans="3:9" ht="15.5" x14ac:dyDescent="0.35">
      <c r="C263" t="s">
        <v>253</v>
      </c>
      <c r="I263" s="5">
        <v>7000000000</v>
      </c>
    </row>
    <row r="264" spans="3:9" ht="15.5" x14ac:dyDescent="0.35">
      <c r="C264" t="s">
        <v>254</v>
      </c>
      <c r="I264" s="5">
        <v>-7000000000</v>
      </c>
    </row>
    <row r="265" spans="3:9" ht="15.5" x14ac:dyDescent="0.35">
      <c r="C265" t="s">
        <v>255</v>
      </c>
      <c r="D265" s="5">
        <v>4000000000</v>
      </c>
    </row>
    <row r="266" spans="3:9" ht="15.5" x14ac:dyDescent="0.35">
      <c r="C266" t="s">
        <v>256</v>
      </c>
      <c r="D266" s="5">
        <v>224000000000</v>
      </c>
    </row>
    <row r="267" spans="3:9" ht="15.5" x14ac:dyDescent="0.35">
      <c r="C267" t="s">
        <v>257</v>
      </c>
      <c r="D267" s="5">
        <v>217000000000</v>
      </c>
    </row>
    <row r="268" spans="3:9" ht="15.5" x14ac:dyDescent="0.35">
      <c r="C268" t="s">
        <v>184</v>
      </c>
      <c r="D268" s="5">
        <v>-54000000000</v>
      </c>
    </row>
    <row r="269" spans="3:9" ht="15.5" x14ac:dyDescent="0.35">
      <c r="C269" t="s">
        <v>258</v>
      </c>
      <c r="I269" s="5">
        <v>10000000000</v>
      </c>
    </row>
    <row r="270" spans="3:9" ht="15.5" x14ac:dyDescent="0.35">
      <c r="C270" t="s">
        <v>182</v>
      </c>
      <c r="D270" s="5">
        <v>78000000000</v>
      </c>
    </row>
    <row r="271" spans="3:9" ht="15.5" x14ac:dyDescent="0.35">
      <c r="C271" t="s">
        <v>181</v>
      </c>
      <c r="D271" s="5">
        <v>25000000000</v>
      </c>
    </row>
    <row r="272" spans="3:9" ht="15.5" x14ac:dyDescent="0.35">
      <c r="C272" t="s">
        <v>23</v>
      </c>
      <c r="D272" s="5">
        <v>103000000000</v>
      </c>
    </row>
    <row r="273" spans="3:9" ht="15.5" x14ac:dyDescent="0.35">
      <c r="C273" t="s">
        <v>20</v>
      </c>
      <c r="D273" s="5">
        <v>99000000000</v>
      </c>
    </row>
    <row r="274" spans="3:9" ht="15.5" x14ac:dyDescent="0.35">
      <c r="C274" t="s">
        <v>183</v>
      </c>
      <c r="I274" s="5">
        <v>7000000000</v>
      </c>
    </row>
    <row r="275" spans="3:9" ht="15.5" x14ac:dyDescent="0.35">
      <c r="C275" t="s">
        <v>332</v>
      </c>
      <c r="I275" s="5">
        <v>31000000000</v>
      </c>
    </row>
    <row r="276" spans="3:9" ht="15.5" x14ac:dyDescent="0.35">
      <c r="C276" t="s">
        <v>259</v>
      </c>
      <c r="I276" s="5">
        <v>0</v>
      </c>
    </row>
    <row r="277" spans="3:9" ht="15.5" x14ac:dyDescent="0.35">
      <c r="C277" t="s">
        <v>260</v>
      </c>
      <c r="I277" s="5">
        <v>-31000000000</v>
      </c>
    </row>
    <row r="278" spans="3:9" ht="15.5" x14ac:dyDescent="0.35">
      <c r="C278" t="s">
        <v>261</v>
      </c>
      <c r="I278" s="5">
        <v>0</v>
      </c>
    </row>
    <row r="279" spans="3:9" ht="15.5" x14ac:dyDescent="0.35">
      <c r="C279" t="s">
        <v>262</v>
      </c>
      <c r="I279" s="5">
        <v>31000000000</v>
      </c>
    </row>
  </sheetData>
  <pageMargins left="0.7" right="0.7" top="0.75" bottom="0.75" header="0.3" footer="0.3"/>
  <ignoredErrors>
    <ignoredError sqref="A1:Q280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26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1118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1119</v>
      </c>
      <c r="D2" s="2" vm="206">
        <f ca="1">IFERROR(_xlfn.STOCKHISTORY("XIDX:" &amp; $C$1, D3, , 0, 0, 1), "Libur")</f>
        <v>1180</v>
      </c>
      <c r="H2" s="2" vm="206">
        <f ca="1">IFERROR(INDEX(D2:G2,COUNT(D2:G2)),"")</f>
        <v>1180</v>
      </c>
      <c r="I2" s="2" vm="228">
        <f t="shared" ref="I2:Q2" ca="1" si="0">IFERROR(_xlfn.STOCKHISTORY("XIDX:" &amp; $C$1, I1, , 0, 0, 1), "Libur")</f>
        <v>1220</v>
      </c>
      <c r="J2" s="2" vm="229">
        <f t="shared" ca="1" si="0"/>
        <v>650</v>
      </c>
      <c r="K2" s="2" vm="230">
        <f t="shared" ca="1" si="0"/>
        <v>248</v>
      </c>
      <c r="L2" s="2" vm="231">
        <f t="shared" ca="1" si="0"/>
        <v>177</v>
      </c>
      <c r="M2" s="2" vm="232">
        <f t="shared" ca="1" si="0"/>
        <v>750</v>
      </c>
      <c r="N2" s="2" vm="76">
        <f t="shared" ca="1" si="0"/>
        <v>270</v>
      </c>
      <c r="O2" s="2" vm="2">
        <f t="shared" ca="1" si="0"/>
        <v>300</v>
      </c>
      <c r="P2" s="2" vm="233">
        <f t="shared" ca="1" si="0"/>
        <v>143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-16927221892</v>
      </c>
      <c r="H4" s="2">
        <f>IFERROR(SUM(D4:G4)*(4/MAX(1,COUNT(D4:G4))),"")</f>
        <v>-67708887568</v>
      </c>
      <c r="I4" s="2">
        <f t="shared" ref="I4:Q4" si="1">IFERROR(INDEX(I51:I500,MATCH($C$4,$C$51:$C$500,0)),"")</f>
        <v>110132936051</v>
      </c>
      <c r="J4" s="2">
        <f t="shared" si="1"/>
        <v>6436780052</v>
      </c>
      <c r="K4" s="2">
        <f t="shared" si="1"/>
        <v>-66339949444</v>
      </c>
      <c r="L4" s="2">
        <f t="shared" si="1"/>
        <v>-50235590241</v>
      </c>
      <c r="M4" s="2">
        <f t="shared" si="1"/>
        <v>218407927988</v>
      </c>
      <c r="N4" s="2">
        <f t="shared" si="1"/>
        <v>-2205222119</v>
      </c>
      <c r="O4" s="2">
        <f t="shared" si="1"/>
        <v>9969038934</v>
      </c>
      <c r="P4" s="2">
        <f t="shared" si="1"/>
        <v>8156455812</v>
      </c>
      <c r="Q4" s="2">
        <f t="shared" si="1"/>
        <v>5366409300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-16508950503</v>
      </c>
      <c r="H5" s="2">
        <f>IFERROR(SUM(D5:G5)*(4/MAX(1,COUNT(D5:G5))),"")</f>
        <v>-66035802012</v>
      </c>
      <c r="I5" s="2">
        <f t="shared" ref="I5:Q5" si="2">IFERROR(INDEX(I51:I500,MATCH($C$5,$C$51:$C$500,0)),"")</f>
        <v>108276487784</v>
      </c>
      <c r="J5" s="2">
        <f t="shared" si="2"/>
        <v>8496397327</v>
      </c>
      <c r="K5" s="2">
        <f t="shared" si="2"/>
        <v>-68470342409</v>
      </c>
      <c r="L5" s="2">
        <f t="shared" si="2"/>
        <v>-50800966772</v>
      </c>
      <c r="M5" s="2">
        <f t="shared" si="2"/>
        <v>216364422597</v>
      </c>
      <c r="N5" s="2">
        <f t="shared" si="2"/>
        <v>-2814994622</v>
      </c>
      <c r="O5" s="2">
        <f t="shared" si="2"/>
        <v>9715367473</v>
      </c>
      <c r="P5" s="2">
        <f t="shared" si="2"/>
        <v>7303454810</v>
      </c>
      <c r="Q5" s="2">
        <f t="shared" si="2"/>
        <v>3650413472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300209159488</v>
      </c>
      <c r="H6" s="2">
        <f>IFERROR(INDEX(D6:G6,COUNT(D6:G6)),"")</f>
        <v>300209159488</v>
      </c>
      <c r="I6" s="2">
        <f t="shared" ref="I6:Q6" si="3">IFERROR(INDEX(I51:I500,MATCH($C$6,$C$51:$C$500,0)),"")</f>
        <v>311517433588</v>
      </c>
      <c r="J6" s="2">
        <f t="shared" si="3"/>
        <v>203494688791</v>
      </c>
      <c r="K6" s="2">
        <f t="shared" si="3"/>
        <v>194998304336</v>
      </c>
      <c r="L6" s="2">
        <f t="shared" si="3"/>
        <v>263478780645</v>
      </c>
      <c r="M6" s="2">
        <f t="shared" si="3"/>
        <v>314279747417</v>
      </c>
      <c r="N6" s="2">
        <f t="shared" si="3"/>
        <v>97915324820</v>
      </c>
      <c r="O6" s="2">
        <f t="shared" si="3"/>
        <v>100730319442</v>
      </c>
      <c r="P6" s="2">
        <f t="shared" si="3"/>
        <v>91014951969</v>
      </c>
      <c r="Q6" s="2">
        <f t="shared" si="3"/>
        <v>45902721160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0.65</v>
      </c>
      <c r="H7" s="3">
        <f>IFERROR(INDEX(D7:G7,COUNT(D7:G7)),"")</f>
        <v>0.65</v>
      </c>
      <c r="I7" s="3">
        <f t="shared" ref="I7:Q7" si="4">IFERROR(INDEX(I51:I500,MATCH($C$7,$C$51:$C$500,0))/1000000000,"")</f>
        <v>0.65</v>
      </c>
      <c r="J7" s="3">
        <f t="shared" si="4"/>
        <v>0.65</v>
      </c>
      <c r="K7" s="3">
        <f t="shared" si="4"/>
        <v>0.65</v>
      </c>
      <c r="L7" s="3">
        <f t="shared" si="4"/>
        <v>0.65</v>
      </c>
      <c r="M7" s="3">
        <f t="shared" si="4"/>
        <v>0.65</v>
      </c>
      <c r="N7" s="3">
        <f t="shared" si="4"/>
        <v>0.65</v>
      </c>
      <c r="O7" s="3">
        <f t="shared" si="4"/>
        <v>0.65</v>
      </c>
      <c r="P7" s="3">
        <f t="shared" si="4"/>
        <v>0.65</v>
      </c>
      <c r="Q7" s="3">
        <f t="shared" si="4"/>
        <v>0.25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Q8" si="5">IFERROR(INDEX(I51:I500,MATCH($C$8,$C$51:$C$500,0)),"")</f>
        <v>113000000000</v>
      </c>
      <c r="J8" s="2">
        <f t="shared" si="5"/>
        <v>32000000000</v>
      </c>
      <c r="K8" s="2">
        <f t="shared" si="5"/>
        <v>4000000000</v>
      </c>
      <c r="L8" s="2">
        <f t="shared" si="5"/>
        <v>54000000000</v>
      </c>
      <c r="M8" s="2">
        <f t="shared" si="5"/>
        <v>2000000000</v>
      </c>
      <c r="N8" s="2">
        <f t="shared" si="5"/>
        <v>6000000000</v>
      </c>
      <c r="O8" s="2">
        <f t="shared" si="5"/>
        <v>1000000000</v>
      </c>
      <c r="P8" s="2">
        <f t="shared" si="5"/>
        <v>-11000000000</v>
      </c>
      <c r="Q8" s="2">
        <f t="shared" si="5"/>
        <v>-6000000000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-1.41</v>
      </c>
      <c r="H9" s="3">
        <f>IFERROR(INDEX(D9:G9,COUNT(D9:G9)),"")</f>
        <v>-1.41</v>
      </c>
      <c r="I9" s="3">
        <f t="shared" ref="I9:Q9" si="6">IFERROR(INDEX(I51:I500,MATCH($C$9,$C$51:$C$500,0)),"")</f>
        <v>172.83</v>
      </c>
      <c r="J9" s="3">
        <f t="shared" si="6"/>
        <v>49.37</v>
      </c>
      <c r="K9" s="3">
        <f t="shared" si="6"/>
        <v>6.35</v>
      </c>
      <c r="L9" s="3">
        <f t="shared" si="6"/>
        <v>82.32</v>
      </c>
      <c r="M9" s="3">
        <f t="shared" si="6"/>
        <v>2.36</v>
      </c>
      <c r="N9" s="3">
        <f t="shared" si="6"/>
        <v>9.76</v>
      </c>
      <c r="O9" s="3">
        <f t="shared" si="6"/>
        <v>0.99</v>
      </c>
      <c r="P9" s="3">
        <f t="shared" si="6"/>
        <v>-17.07</v>
      </c>
      <c r="Q9" s="3">
        <f t="shared" si="6"/>
        <v>-25.39</v>
      </c>
    </row>
    <row r="10" spans="1:17" ht="15.5" x14ac:dyDescent="0.35">
      <c r="C10" t="s">
        <v>17</v>
      </c>
      <c r="D10" s="3">
        <f ca="1">IFERROR(IF(D9=0,"",D2/D9),"")</f>
        <v>-836.87943262411352</v>
      </c>
      <c r="I10" s="3">
        <f t="shared" ref="I10:Q10" ca="1" si="7">IFERROR(IF(I9=0,"",I2/I9),"")</f>
        <v>7.0589596713533522</v>
      </c>
      <c r="J10" s="3">
        <f t="shared" ca="1" si="7"/>
        <v>13.165890216730809</v>
      </c>
      <c r="K10" s="3">
        <f t="shared" ca="1" si="7"/>
        <v>39.055118110236222</v>
      </c>
      <c r="L10" s="3">
        <f t="shared" ca="1" si="7"/>
        <v>2.1501457725947524</v>
      </c>
      <c r="M10" s="3">
        <f t="shared" ca="1" si="7"/>
        <v>317.79661016949154</v>
      </c>
      <c r="N10" s="3">
        <f t="shared" ca="1" si="7"/>
        <v>27.66393442622951</v>
      </c>
      <c r="O10" s="3">
        <f t="shared" ca="1" si="7"/>
        <v>303.03030303030306</v>
      </c>
      <c r="P10" s="3">
        <f t="shared" ca="1" si="7"/>
        <v>-8.3772700644405393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182353485903</v>
      </c>
      <c r="H11" s="2">
        <f>IFERROR(INDEX(D11:G11,COUNT(D11:G11)),"")</f>
        <v>182353485903</v>
      </c>
      <c r="I11" s="2">
        <f t="shared" ref="I11:Q11" si="8">IFERROR(INDEX(I51:I500,MATCH($C$11,$C$51:$C$500,0)),"")</f>
        <v>188624737146</v>
      </c>
      <c r="J11" s="2">
        <f t="shared" si="8"/>
        <v>91907245626</v>
      </c>
      <c r="K11" s="2">
        <f t="shared" si="8"/>
        <v>58073247550</v>
      </c>
      <c r="L11" s="2">
        <f t="shared" si="8"/>
        <v>50190682565</v>
      </c>
      <c r="M11" s="2">
        <f t="shared" si="8"/>
        <v>11515134051</v>
      </c>
      <c r="N11" s="2">
        <f t="shared" si="8"/>
        <v>9978891266</v>
      </c>
      <c r="O11" s="2">
        <f t="shared" si="8"/>
        <v>14421498645</v>
      </c>
      <c r="P11" s="2">
        <f t="shared" si="8"/>
        <v>24013496359</v>
      </c>
      <c r="Q11" s="2">
        <f t="shared" si="8"/>
        <v>17122048286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26</v>
      </c>
      <c r="D14" s="2">
        <f>IFERROR(INDEX(D51:D500,MATCH($C$14,$C$51:$C$500,0)),"")</f>
        <v>-5083224</v>
      </c>
      <c r="H14" s="2">
        <f>IFERROR(SUM(D14:G14)*(4/MAX(1,COUNT(D14:G14))),"")</f>
        <v>-20332896</v>
      </c>
      <c r="I14" s="2">
        <f t="shared" ref="I14:Q14" si="11">IFERROR(INDEX(I51:I500,MATCH($C$14,$C$51:$C$500,0)),"")</f>
        <v>-18675933</v>
      </c>
      <c r="J14" s="2">
        <f t="shared" si="11"/>
        <v>-4705610</v>
      </c>
      <c r="K14" s="2">
        <f t="shared" si="11"/>
        <v>-6914087</v>
      </c>
      <c r="L14" s="2">
        <f t="shared" si="11"/>
        <v>-3756503</v>
      </c>
      <c r="M14" s="2">
        <f t="shared" si="11"/>
        <v>-2149220</v>
      </c>
      <c r="N14" s="2">
        <f t="shared" si="11"/>
        <v>-3164130</v>
      </c>
      <c r="O14" s="2">
        <f t="shared" si="11"/>
        <v>-3321640</v>
      </c>
      <c r="P14" s="2">
        <f t="shared" si="11"/>
        <v>-17195355</v>
      </c>
      <c r="Q14" s="2">
        <f t="shared" si="11"/>
        <v>-496098</v>
      </c>
    </row>
    <row r="15" spans="1:17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-325937040</v>
      </c>
      <c r="J15" s="2">
        <f t="shared" si="12"/>
        <v>0</v>
      </c>
      <c r="K15" s="2">
        <f t="shared" si="12"/>
        <v>-128284200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</row>
    <row r="16" spans="1:17" ht="15.5" x14ac:dyDescent="0.35">
      <c r="C16" t="s">
        <v>28</v>
      </c>
      <c r="D16" s="2">
        <f>IFERROR(INDEX(D51:D500,MATCH($C$16,$C$51:$C$500,0)),"")</f>
        <v>-16511375584</v>
      </c>
      <c r="H16" s="2">
        <f>IFERROR(SUM(D16:G16)*(4/MAX(1,COUNT(D16:G16))),"")</f>
        <v>-66045502336</v>
      </c>
      <c r="I16" s="2">
        <f t="shared" ref="I16:Q16" si="13">IFERROR(INDEX(I51:I500,MATCH($C$16,$C$51:$C$500,0)),"")</f>
        <v>108598593272</v>
      </c>
      <c r="J16" s="2">
        <f t="shared" si="13"/>
        <v>8360547858</v>
      </c>
      <c r="K16" s="2">
        <f t="shared" si="13"/>
        <v>-68314293209</v>
      </c>
      <c r="L16" s="2">
        <f t="shared" si="13"/>
        <v>-50895793772</v>
      </c>
      <c r="M16" s="2">
        <f t="shared" si="13"/>
        <v>216303304597</v>
      </c>
      <c r="N16" s="2">
        <f t="shared" si="13"/>
        <v>-2804810622</v>
      </c>
      <c r="O16" s="2">
        <f t="shared" si="13"/>
        <v>9716273473</v>
      </c>
      <c r="P16" s="2">
        <f t="shared" si="13"/>
        <v>7278255810</v>
      </c>
      <c r="Q16" s="2">
        <f t="shared" si="13"/>
        <v>3650413472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767000000000</v>
      </c>
      <c r="H20" s="2">
        <f t="shared" ref="H20:Q20" ca="1" si="14">IFERROR(H21*H2,"")</f>
        <v>767000000000</v>
      </c>
      <c r="I20" s="2">
        <f t="shared" ca="1" si="14"/>
        <v>793000000000</v>
      </c>
      <c r="J20" s="2">
        <f t="shared" ca="1" si="14"/>
        <v>422500000000</v>
      </c>
      <c r="K20" s="2">
        <f t="shared" ca="1" si="14"/>
        <v>161200000000</v>
      </c>
      <c r="L20" s="2">
        <f t="shared" ca="1" si="14"/>
        <v>115050000000</v>
      </c>
      <c r="M20" s="2">
        <f t="shared" ca="1" si="14"/>
        <v>487500000000</v>
      </c>
      <c r="N20" s="2">
        <f t="shared" ca="1" si="14"/>
        <v>175500000000</v>
      </c>
      <c r="O20" s="2">
        <f t="shared" ca="1" si="14"/>
        <v>195000000000</v>
      </c>
      <c r="P20" s="2">
        <f t="shared" ca="1" si="14"/>
        <v>92950000000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650000000</v>
      </c>
      <c r="H21" s="2">
        <f>IFERROR(INDEX(D21:G21,COUNT(D21:G21)),"")</f>
        <v>650000000</v>
      </c>
      <c r="I21" s="2">
        <f t="shared" ref="I21:Q21" si="15">IFERROR(INDEX(I51:I500,MATCH($C$7,$C$51:$C$500,0)),"")</f>
        <v>650000000</v>
      </c>
      <c r="J21" s="2">
        <f t="shared" si="15"/>
        <v>650000000</v>
      </c>
      <c r="K21" s="2">
        <f t="shared" si="15"/>
        <v>650000000</v>
      </c>
      <c r="L21" s="2">
        <f t="shared" si="15"/>
        <v>650000000</v>
      </c>
      <c r="M21" s="2">
        <f t="shared" si="15"/>
        <v>650000000</v>
      </c>
      <c r="N21" s="2">
        <f t="shared" si="15"/>
        <v>650000000</v>
      </c>
      <c r="O21" s="2">
        <f t="shared" si="15"/>
        <v>650000000</v>
      </c>
      <c r="P21" s="2">
        <f t="shared" si="15"/>
        <v>650000000</v>
      </c>
      <c r="Q21" s="2">
        <f t="shared" si="15"/>
        <v>250000000</v>
      </c>
    </row>
    <row r="23" spans="1:17" ht="15.5" x14ac:dyDescent="0.35">
      <c r="B23" t="s">
        <v>40</v>
      </c>
      <c r="C23" t="s">
        <v>41</v>
      </c>
      <c r="D23" s="3">
        <f>IFERROR(D5/D6*100,"")</f>
        <v>-5.4991495033514779</v>
      </c>
      <c r="H23" s="3">
        <f t="shared" ref="H23:Q23" si="16">IFERROR(H5/H6*100,"")</f>
        <v>-21.996598013405912</v>
      </c>
      <c r="I23" s="3">
        <f t="shared" si="16"/>
        <v>34.757761880897483</v>
      </c>
      <c r="J23" s="3">
        <f t="shared" si="16"/>
        <v>4.1752427925655873</v>
      </c>
      <c r="K23" s="3">
        <f t="shared" si="16"/>
        <v>-35.113301442365007</v>
      </c>
      <c r="L23" s="3">
        <f t="shared" si="16"/>
        <v>-19.280856943256865</v>
      </c>
      <c r="M23" s="3">
        <f t="shared" si="16"/>
        <v>68.844532419048392</v>
      </c>
      <c r="N23" s="3">
        <f t="shared" si="16"/>
        <v>-2.8749275225046431</v>
      </c>
      <c r="O23" s="3">
        <f t="shared" si="16"/>
        <v>9.6449286836562251</v>
      </c>
      <c r="P23" s="3">
        <f t="shared" si="16"/>
        <v>8.0244560393632707</v>
      </c>
      <c r="Q23" s="3">
        <f t="shared" si="16"/>
        <v>7.9524990670509528</v>
      </c>
    </row>
    <row r="24" spans="1:17" ht="15.5" x14ac:dyDescent="0.35">
      <c r="C24" t="s">
        <v>42</v>
      </c>
      <c r="D24" s="4" t="str">
        <f>IFERROR(_xlfn.RRI(5,I23,D23),"")</f>
        <v/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-0.15418274076165894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-25.35</v>
      </c>
      <c r="H25" s="3">
        <f>IFERROR(INDEX(D25:G25,COUNT(D25:G25)),"")</f>
        <v>-25.35</v>
      </c>
      <c r="I25" s="3">
        <f t="shared" ref="I25:Q25" si="18">IFERROR(INDEX(I51:I500,MATCH($C$25,$C$51:$C$500,0)),"")</f>
        <v>166.27</v>
      </c>
      <c r="J25" s="3">
        <f t="shared" si="18"/>
        <v>12.84</v>
      </c>
      <c r="K25" s="3">
        <f t="shared" si="18"/>
        <v>-105.11</v>
      </c>
      <c r="L25" s="3">
        <f t="shared" si="18"/>
        <v>-78.16</v>
      </c>
      <c r="M25" s="3">
        <f t="shared" si="18"/>
        <v>332.19</v>
      </c>
      <c r="N25" s="3">
        <f t="shared" si="18"/>
        <v>-4.3099999999999996</v>
      </c>
      <c r="O25" s="3">
        <f t="shared" si="18"/>
        <v>14.92</v>
      </c>
      <c r="P25" s="3">
        <f t="shared" si="18"/>
        <v>11.18</v>
      </c>
      <c r="Q25" s="3">
        <f t="shared" si="18"/>
        <v>14.53</v>
      </c>
    </row>
    <row r="26" spans="1:17" ht="15.5" x14ac:dyDescent="0.35">
      <c r="C26" t="s">
        <v>45</v>
      </c>
      <c r="D26" s="4" t="str">
        <f>IFERROR(_xlfn.RRI(5,I25,D25),"")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-2.9581113843348494E-2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-26.041879833846153</v>
      </c>
      <c r="H27" s="3">
        <f t="shared" ref="H27:Q27" si="20">IFERROR(H4/H21,"")</f>
        <v>-104.16751933538461</v>
      </c>
      <c r="I27" s="3">
        <f t="shared" si="20"/>
        <v>169.4352862323077</v>
      </c>
      <c r="J27" s="3">
        <f t="shared" si="20"/>
        <v>9.9027385415384614</v>
      </c>
      <c r="K27" s="3">
        <f t="shared" si="20"/>
        <v>-102.06146068307692</v>
      </c>
      <c r="L27" s="3">
        <f t="shared" si="20"/>
        <v>-77.285523447692313</v>
      </c>
      <c r="M27" s="3">
        <f t="shared" si="20"/>
        <v>336.01219690461539</v>
      </c>
      <c r="N27" s="3">
        <f t="shared" si="20"/>
        <v>-3.3926494138461538</v>
      </c>
      <c r="O27" s="3">
        <f t="shared" si="20"/>
        <v>15.336982975384615</v>
      </c>
      <c r="P27" s="3">
        <f t="shared" si="20"/>
        <v>12.548393556923077</v>
      </c>
      <c r="Q27" s="3">
        <f t="shared" si="20"/>
        <v>21.4656372</v>
      </c>
    </row>
    <row r="28" spans="1:17" ht="15.5" x14ac:dyDescent="0.35">
      <c r="C28" t="s">
        <v>47</v>
      </c>
      <c r="D28" s="4" t="str">
        <f>IFERROR(_xlfn.RRI(5,I27,D27),"")</f>
        <v/>
      </c>
      <c r="H28" s="4" t="str">
        <f t="shared" ref="H28:Q28" si="21">IFERROR(_xlfn.RRI(5,M27,H27),"")</f>
        <v/>
      </c>
      <c r="I28" s="4" t="str">
        <f t="shared" si="21"/>
        <v/>
      </c>
      <c r="J28" s="4">
        <f t="shared" si="21"/>
        <v>-8.3773021679572013E-2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-1.1524628616106332</v>
      </c>
      <c r="I29" s="4">
        <f t="shared" si="22"/>
        <v>11.949376947040498</v>
      </c>
      <c r="J29" s="4">
        <f t="shared" si="22"/>
        <v>-1.1221577395109885</v>
      </c>
      <c r="K29" s="4">
        <f t="shared" si="22"/>
        <v>0.34480552712384854</v>
      </c>
      <c r="L29" s="4">
        <f t="shared" si="22"/>
        <v>-1.2352870345284326</v>
      </c>
      <c r="M29" s="4">
        <f t="shared" si="22"/>
        <v>-78.07424593967518</v>
      </c>
      <c r="N29" s="4">
        <f t="shared" si="22"/>
        <v>-1.2888739946380698</v>
      </c>
      <c r="O29" s="4">
        <f t="shared" si="22"/>
        <v>0.33452593917710199</v>
      </c>
      <c r="P29" s="4">
        <f t="shared" si="22"/>
        <v>-0.23055746730901583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-1.6147923590872542</v>
      </c>
      <c r="I30" s="4">
        <f t="shared" si="23"/>
        <v>16.1099424186135</v>
      </c>
      <c r="J30" s="4">
        <f t="shared" si="23"/>
        <v>-1.0970272076772312</v>
      </c>
      <c r="K30" s="4">
        <f t="shared" si="23"/>
        <v>0.3205766892703163</v>
      </c>
      <c r="L30" s="4">
        <f t="shared" si="23"/>
        <v>-1.2300080894671557</v>
      </c>
      <c r="M30" s="4">
        <f t="shared" si="23"/>
        <v>-100.04123766318888</v>
      </c>
      <c r="N30" s="4">
        <f t="shared" si="23"/>
        <v>-1.221207092639488</v>
      </c>
      <c r="O30" s="4">
        <f t="shared" si="23"/>
        <v>0.22222680583069887</v>
      </c>
      <c r="P30" s="4">
        <f t="shared" si="23"/>
        <v>-0.41541947066341561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453.13</v>
      </c>
      <c r="H32" s="3">
        <f>IFERROR(INDEX(D32:G32,COUNT(D32:G32)),"")</f>
        <v>453.13</v>
      </c>
      <c r="I32" s="3">
        <f t="shared" ref="I32:Q32" si="24">IFERROR(INDEX(I51:I500,MATCH($C$32,$C$51:$C$500,0)),"")</f>
        <v>478.38</v>
      </c>
      <c r="J32" s="3">
        <f t="shared" si="24"/>
        <v>312.51</v>
      </c>
      <c r="K32" s="3">
        <f t="shared" si="24"/>
        <v>299.47000000000003</v>
      </c>
      <c r="L32" s="3">
        <f t="shared" si="24"/>
        <v>404.64</v>
      </c>
      <c r="M32" s="3">
        <f t="shared" si="24"/>
        <v>482.65</v>
      </c>
      <c r="N32" s="3">
        <f t="shared" si="24"/>
        <v>150.37</v>
      </c>
      <c r="O32" s="3">
        <f t="shared" si="24"/>
        <v>154.69999999999999</v>
      </c>
      <c r="P32" s="3">
        <f t="shared" si="24"/>
        <v>139.78</v>
      </c>
      <c r="Q32" s="3">
        <f t="shared" si="24"/>
        <v>182.77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2.71</v>
      </c>
      <c r="H33" s="3">
        <f>IFERROR(INDEX(D33:G33,COUNT(D33:G33)),"")</f>
        <v>2.71</v>
      </c>
      <c r="I33" s="3">
        <f t="shared" ref="I33:Q33" si="25">IFERROR(INDEX(I51:I500,MATCH($C$33,$C$51:$C$500,0)),"")</f>
        <v>2.5499999999999998</v>
      </c>
      <c r="J33" s="3">
        <f t="shared" si="25"/>
        <v>2.08</v>
      </c>
      <c r="K33" s="3">
        <f t="shared" si="25"/>
        <v>0.83</v>
      </c>
      <c r="L33" s="3">
        <f t="shared" si="25"/>
        <v>0.44</v>
      </c>
      <c r="M33" s="3">
        <f t="shared" si="25"/>
        <v>1.55</v>
      </c>
      <c r="N33" s="3">
        <f t="shared" si="25"/>
        <v>1.8</v>
      </c>
      <c r="O33" s="3">
        <f t="shared" si="25"/>
        <v>1.94</v>
      </c>
      <c r="P33" s="3">
        <f t="shared" si="25"/>
        <v>1.02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-48.52</v>
      </c>
      <c r="H34" s="3">
        <f>IFERROR(INDEX(D34:G34,COUNT(D34:G34)),"")</f>
        <v>-48.52</v>
      </c>
      <c r="I34" s="3">
        <f t="shared" ref="I34:Q34" si="26">IFERROR(INDEX(I51:I500,MATCH($C$34,$C$51:$C$500,0)),"")</f>
        <v>7.34</v>
      </c>
      <c r="J34" s="3">
        <f t="shared" si="26"/>
        <v>50.62</v>
      </c>
      <c r="K34" s="3">
        <f t="shared" si="26"/>
        <v>-2.36</v>
      </c>
      <c r="L34" s="3">
        <f t="shared" si="26"/>
        <v>-2.2599999999999998</v>
      </c>
      <c r="M34" s="3">
        <f t="shared" si="26"/>
        <v>2.2599999999999998</v>
      </c>
      <c r="N34" s="3">
        <f t="shared" si="26"/>
        <v>-62.65</v>
      </c>
      <c r="O34" s="3">
        <f t="shared" si="26"/>
        <v>20.11</v>
      </c>
      <c r="P34" s="3">
        <f t="shared" si="26"/>
        <v>12.79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-47.32</v>
      </c>
      <c r="H35" s="3">
        <f>IFERROR(INDEX(D35:G35,COUNT(D35:G35)),"")</f>
        <v>-47.32</v>
      </c>
      <c r="I35" s="3">
        <f t="shared" ref="I35:Q35" si="27">IFERROR(INDEX(I51:I500,MATCH($C$35,$C$51:$C$500,0)),"")</f>
        <v>7.21</v>
      </c>
      <c r="J35" s="3">
        <f t="shared" si="27"/>
        <v>65.75</v>
      </c>
      <c r="K35" s="3">
        <f t="shared" si="27"/>
        <v>-2.4300000000000002</v>
      </c>
      <c r="L35" s="3">
        <f t="shared" si="27"/>
        <v>-2.29</v>
      </c>
      <c r="M35" s="3">
        <f t="shared" si="27"/>
        <v>2.2400000000000002</v>
      </c>
      <c r="N35" s="3">
        <f t="shared" si="27"/>
        <v>-79.72</v>
      </c>
      <c r="O35" s="3">
        <f t="shared" si="27"/>
        <v>19.600000000000001</v>
      </c>
      <c r="P35" s="3">
        <f t="shared" si="27"/>
        <v>11.42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-16927221892</v>
      </c>
      <c r="E51" s="5">
        <v>7920999073</v>
      </c>
      <c r="F51" s="5">
        <v>34594342731</v>
      </c>
      <c r="G51" s="5">
        <v>66657829312</v>
      </c>
      <c r="I51" s="5">
        <v>110132936051</v>
      </c>
      <c r="J51" s="5">
        <v>6436780052</v>
      </c>
      <c r="K51" s="5">
        <v>-66339949444</v>
      </c>
      <c r="L51" s="5">
        <v>-50235590241</v>
      </c>
      <c r="M51" s="5">
        <v>218407927988</v>
      </c>
      <c r="N51" s="5">
        <v>-2205222119</v>
      </c>
      <c r="O51" s="5">
        <v>9969038934</v>
      </c>
      <c r="P51" s="5">
        <v>8156455812</v>
      </c>
      <c r="Q51" s="5">
        <v>5366409300</v>
      </c>
    </row>
    <row r="52" spans="2:17" ht="15.5" x14ac:dyDescent="0.35">
      <c r="C52" t="s">
        <v>1120</v>
      </c>
      <c r="D52" s="5">
        <v>15876000</v>
      </c>
      <c r="E52" s="5">
        <v>5102974000</v>
      </c>
      <c r="F52" s="5">
        <v>4725000000</v>
      </c>
      <c r="I52" s="5">
        <v>9827974000</v>
      </c>
    </row>
    <row r="53" spans="2:17" ht="15.5" x14ac:dyDescent="0.35">
      <c r="C53" t="s">
        <v>77</v>
      </c>
      <c r="D53" s="5">
        <v>1983329849</v>
      </c>
      <c r="E53" s="5">
        <v>1051335658</v>
      </c>
      <c r="F53" s="5">
        <v>4214832894</v>
      </c>
      <c r="G53" s="5">
        <v>-1648689357</v>
      </c>
      <c r="I53" s="5">
        <v>5935896722</v>
      </c>
      <c r="J53" s="5">
        <v>2757300887</v>
      </c>
      <c r="K53" s="5">
        <v>-312063100</v>
      </c>
      <c r="L53" s="5">
        <v>1366453094</v>
      </c>
      <c r="M53" s="5">
        <v>-1683145</v>
      </c>
      <c r="N53" s="5">
        <v>-40362565</v>
      </c>
      <c r="O53" s="5">
        <v>-115560255</v>
      </c>
      <c r="P53" s="5">
        <v>201786261</v>
      </c>
      <c r="Q53" s="5">
        <v>-1400013</v>
      </c>
    </row>
    <row r="54" spans="2:17" ht="15.5" x14ac:dyDescent="0.35">
      <c r="C54" t="s">
        <v>72</v>
      </c>
      <c r="D54" s="5">
        <v>-7435218</v>
      </c>
    </row>
    <row r="55" spans="2:17" ht="15.5" x14ac:dyDescent="0.35">
      <c r="C55" t="s">
        <v>1121</v>
      </c>
      <c r="D55" s="5">
        <v>-7435218</v>
      </c>
    </row>
    <row r="56" spans="2:17" ht="15.5" x14ac:dyDescent="0.35">
      <c r="C56" t="s">
        <v>1122</v>
      </c>
      <c r="D56" s="5">
        <v>-7435218</v>
      </c>
    </row>
    <row r="57" spans="2:17" ht="15.5" x14ac:dyDescent="0.35">
      <c r="C57" t="s">
        <v>73</v>
      </c>
      <c r="D57" s="5">
        <v>-16934657110</v>
      </c>
      <c r="E57" s="5">
        <v>7920999073</v>
      </c>
      <c r="F57" s="5">
        <v>34594342731</v>
      </c>
      <c r="G57" s="5">
        <v>66657829312</v>
      </c>
      <c r="I57" s="5">
        <v>110132936051</v>
      </c>
      <c r="J57" s="5">
        <v>6436780052</v>
      </c>
      <c r="K57" s="5">
        <v>-66339949444</v>
      </c>
      <c r="L57" s="5">
        <v>-50235590241</v>
      </c>
      <c r="M57" s="5">
        <v>218407927988</v>
      </c>
      <c r="N57" s="5">
        <v>-2205222119</v>
      </c>
      <c r="O57" s="5">
        <v>9969038934</v>
      </c>
      <c r="P57" s="5">
        <v>8156455812</v>
      </c>
      <c r="Q57" s="5">
        <v>5366409300</v>
      </c>
    </row>
    <row r="58" spans="2:17" ht="15.5" x14ac:dyDescent="0.35">
      <c r="C58" t="s">
        <v>74</v>
      </c>
      <c r="D58" s="5">
        <v>-2782297919</v>
      </c>
      <c r="E58" s="5">
        <v>15153409437</v>
      </c>
      <c r="F58" s="5">
        <v>-24343701346</v>
      </c>
      <c r="G58" s="5">
        <v>-777502614</v>
      </c>
      <c r="I58" s="5">
        <v>-11106505991</v>
      </c>
      <c r="J58" s="5">
        <v>-3829487054</v>
      </c>
      <c r="K58" s="5">
        <v>-3266527180</v>
      </c>
      <c r="L58" s="5">
        <v>-2403489335</v>
      </c>
      <c r="M58" s="5">
        <v>-2170779608</v>
      </c>
      <c r="N58" s="5">
        <v>-2367028645</v>
      </c>
      <c r="O58" s="5">
        <v>-2670528917</v>
      </c>
      <c r="P58" s="5">
        <v>-2381215474</v>
      </c>
      <c r="Q58" s="5">
        <v>-1723833359</v>
      </c>
    </row>
    <row r="59" spans="2:17" ht="15.5" x14ac:dyDescent="0.35">
      <c r="C59" t="s">
        <v>680</v>
      </c>
      <c r="D59" s="5">
        <v>-1617176746</v>
      </c>
      <c r="E59" s="5">
        <v>-297641869</v>
      </c>
      <c r="F59" s="5">
        <v>-364341017</v>
      </c>
      <c r="G59" s="5">
        <v>-305267392</v>
      </c>
      <c r="I59" s="5">
        <v>-1272517670</v>
      </c>
      <c r="J59" s="5">
        <v>-1221069568</v>
      </c>
      <c r="K59" s="5">
        <v>-1137698210</v>
      </c>
      <c r="L59" s="5">
        <v>-798368268</v>
      </c>
      <c r="M59" s="5">
        <v>-798368268</v>
      </c>
      <c r="N59" s="5">
        <v>-803368268</v>
      </c>
      <c r="O59" s="5">
        <v>-803368268</v>
      </c>
      <c r="P59" s="5">
        <v>-803368268</v>
      </c>
      <c r="Q59" s="5">
        <v>-803368268</v>
      </c>
    </row>
    <row r="60" spans="2:17" ht="15.5" x14ac:dyDescent="0.35">
      <c r="C60" t="s">
        <v>76</v>
      </c>
    </row>
    <row r="61" spans="2:17" ht="15.5" x14ac:dyDescent="0.35">
      <c r="C61" t="s">
        <v>771</v>
      </c>
      <c r="D61" s="5">
        <v>-226929300</v>
      </c>
      <c r="E61" s="5">
        <v>-164369971</v>
      </c>
      <c r="F61" s="5">
        <v>-168686883</v>
      </c>
      <c r="G61" s="5">
        <v>-156450000</v>
      </c>
      <c r="I61" s="5">
        <v>-654956854</v>
      </c>
      <c r="J61" s="5">
        <v>-1260428691</v>
      </c>
      <c r="K61" s="5">
        <v>-764885750</v>
      </c>
      <c r="L61" s="5">
        <v>-668329400</v>
      </c>
      <c r="M61" s="5">
        <v>-610041290</v>
      </c>
      <c r="N61" s="5">
        <v>-678543798</v>
      </c>
      <c r="O61" s="5">
        <v>-805229582</v>
      </c>
      <c r="P61" s="5">
        <v>-901710399</v>
      </c>
      <c r="Q61" s="5">
        <v>-617363000</v>
      </c>
    </row>
    <row r="62" spans="2:17" ht="15.5" x14ac:dyDescent="0.35">
      <c r="C62" t="s">
        <v>78</v>
      </c>
      <c r="D62" s="5">
        <v>-19716955029</v>
      </c>
      <c r="E62" s="5">
        <v>23074408510</v>
      </c>
      <c r="F62" s="5">
        <v>10250641385</v>
      </c>
      <c r="G62" s="5">
        <v>65880326698</v>
      </c>
      <c r="I62" s="5">
        <v>99026430060</v>
      </c>
      <c r="J62" s="5">
        <v>2607292998</v>
      </c>
      <c r="K62" s="5">
        <v>-69606476624</v>
      </c>
      <c r="L62" s="5">
        <v>-52639079576</v>
      </c>
      <c r="M62" s="5">
        <v>216237148380</v>
      </c>
      <c r="N62" s="5">
        <v>-4572250764</v>
      </c>
      <c r="O62" s="5">
        <v>7298510017</v>
      </c>
      <c r="P62" s="5">
        <v>5775240338</v>
      </c>
      <c r="Q62" s="5">
        <v>3642575941</v>
      </c>
    </row>
    <row r="63" spans="2:17" ht="15.5" x14ac:dyDescent="0.35">
      <c r="C63" t="s">
        <v>79</v>
      </c>
      <c r="D63" s="5">
        <v>3205579445</v>
      </c>
      <c r="E63" s="5">
        <v>2150185495</v>
      </c>
      <c r="F63" s="5">
        <v>4873617034</v>
      </c>
      <c r="G63" s="5">
        <v>-876763387</v>
      </c>
      <c r="I63" s="5">
        <v>9572163212</v>
      </c>
      <c r="J63" s="5">
        <v>5753254860</v>
      </c>
      <c r="K63" s="5">
        <v>1292183415</v>
      </c>
      <c r="L63" s="5">
        <v>1743285804</v>
      </c>
      <c r="M63" s="5">
        <v>66156217</v>
      </c>
      <c r="N63" s="5">
        <v>1767440142</v>
      </c>
      <c r="O63" s="5">
        <v>2417763456</v>
      </c>
      <c r="P63" s="5">
        <v>1503015472</v>
      </c>
      <c r="Q63" s="5">
        <v>7837531</v>
      </c>
    </row>
    <row r="64" spans="2:17" ht="15.5" x14ac:dyDescent="0.35">
      <c r="C64" t="s">
        <v>275</v>
      </c>
    </row>
    <row r="65" spans="3:17" ht="15.5" x14ac:dyDescent="0.35">
      <c r="C65" t="s">
        <v>335</v>
      </c>
      <c r="N65" s="5">
        <v>1378329338</v>
      </c>
      <c r="O65" s="5">
        <v>1745389020</v>
      </c>
      <c r="P65" s="5">
        <v>530980864</v>
      </c>
    </row>
    <row r="66" spans="3:17" ht="15.5" x14ac:dyDescent="0.35">
      <c r="C66" t="s">
        <v>80</v>
      </c>
      <c r="D66" s="5">
        <v>1227332820</v>
      </c>
      <c r="E66" s="5">
        <v>1106142150</v>
      </c>
      <c r="F66" s="5">
        <v>666519975</v>
      </c>
      <c r="G66" s="5">
        <v>773146051</v>
      </c>
      <c r="I66" s="5">
        <v>3654942423</v>
      </c>
      <c r="J66" s="5">
        <v>3000659583</v>
      </c>
      <c r="K66" s="5">
        <v>1611160602</v>
      </c>
      <c r="L66" s="5">
        <v>380589213</v>
      </c>
      <c r="M66" s="5">
        <v>69988582</v>
      </c>
      <c r="N66" s="5">
        <v>432637499</v>
      </c>
      <c r="O66" s="5">
        <v>791256331</v>
      </c>
      <c r="P66" s="5">
        <v>787443702</v>
      </c>
      <c r="Q66" s="5">
        <v>9733642</v>
      </c>
    </row>
    <row r="67" spans="3:17" ht="15.5" x14ac:dyDescent="0.35">
      <c r="C67" t="s">
        <v>26</v>
      </c>
      <c r="D67" s="5">
        <v>-5083224</v>
      </c>
      <c r="E67" s="5">
        <v>-7292313</v>
      </c>
      <c r="F67" s="5">
        <v>-7735835</v>
      </c>
      <c r="G67" s="5">
        <v>-1220081</v>
      </c>
      <c r="I67" s="5">
        <v>-18675933</v>
      </c>
      <c r="J67" s="5">
        <v>-4705610</v>
      </c>
      <c r="K67" s="5">
        <v>-6914087</v>
      </c>
      <c r="L67" s="5">
        <v>-3756503</v>
      </c>
      <c r="M67" s="5">
        <v>-2149220</v>
      </c>
      <c r="N67" s="5">
        <v>-3164130</v>
      </c>
      <c r="O67" s="5">
        <v>-3321640</v>
      </c>
      <c r="P67" s="5">
        <v>-17195355</v>
      </c>
      <c r="Q67" s="5">
        <v>-496098</v>
      </c>
    </row>
    <row r="68" spans="3:17" ht="15.5" x14ac:dyDescent="0.35">
      <c r="C68" t="s">
        <v>82</v>
      </c>
      <c r="D68" s="5">
        <v>3205579445</v>
      </c>
      <c r="E68" s="5">
        <v>2150185495</v>
      </c>
      <c r="F68" s="5">
        <v>4873617034</v>
      </c>
      <c r="G68" s="5">
        <v>-876763387</v>
      </c>
      <c r="I68" s="5">
        <v>9572163212</v>
      </c>
      <c r="J68" s="5">
        <v>5753254860</v>
      </c>
      <c r="K68" s="5">
        <v>1292183415</v>
      </c>
      <c r="L68" s="5">
        <v>1743285804</v>
      </c>
      <c r="M68" s="5">
        <v>66156217</v>
      </c>
      <c r="N68" s="5">
        <v>1767440142</v>
      </c>
      <c r="O68" s="5">
        <v>2417763456</v>
      </c>
      <c r="P68" s="5">
        <v>1503015472</v>
      </c>
      <c r="Q68" s="5">
        <v>7837531</v>
      </c>
    </row>
    <row r="69" spans="3:17" ht="15.5" x14ac:dyDescent="0.35">
      <c r="C69" t="s">
        <v>28</v>
      </c>
      <c r="D69" s="5">
        <v>-16511375584</v>
      </c>
      <c r="E69" s="5">
        <v>25224594005</v>
      </c>
      <c r="F69" s="5">
        <v>15124258419</v>
      </c>
      <c r="G69" s="5">
        <v>65003563311</v>
      </c>
      <c r="I69" s="5">
        <v>108598593272</v>
      </c>
      <c r="J69" s="5">
        <v>8360547858</v>
      </c>
      <c r="K69" s="5">
        <v>-68314293209</v>
      </c>
      <c r="L69" s="5">
        <v>-50895793772</v>
      </c>
      <c r="M69" s="5">
        <v>216303304597</v>
      </c>
      <c r="N69" s="5">
        <v>-2804810622</v>
      </c>
      <c r="O69" s="5">
        <v>9716273473</v>
      </c>
      <c r="P69" s="5">
        <v>7278255810</v>
      </c>
      <c r="Q69" s="5">
        <v>3650413472</v>
      </c>
    </row>
    <row r="70" spans="3:17" ht="15.5" x14ac:dyDescent="0.35">
      <c r="C70" t="s">
        <v>27</v>
      </c>
      <c r="E70" s="5">
        <v>-325937040</v>
      </c>
      <c r="I70" s="5">
        <v>-325937040</v>
      </c>
      <c r="K70" s="5">
        <v>-128284200</v>
      </c>
    </row>
    <row r="71" spans="3:17" ht="15.5" x14ac:dyDescent="0.35">
      <c r="C71" t="s">
        <v>83</v>
      </c>
      <c r="D71" s="5">
        <v>-16511375584</v>
      </c>
      <c r="E71" s="5">
        <v>24898656965</v>
      </c>
      <c r="F71" s="5">
        <v>15124258419</v>
      </c>
      <c r="G71" s="5">
        <v>65003563311</v>
      </c>
      <c r="I71" s="5">
        <v>108272656232</v>
      </c>
      <c r="J71" s="5">
        <v>8360547858</v>
      </c>
      <c r="K71" s="5">
        <v>-68442577409</v>
      </c>
      <c r="L71" s="5">
        <v>-50895793772</v>
      </c>
      <c r="M71" s="5">
        <v>216303304597</v>
      </c>
      <c r="N71" s="5">
        <v>-2804810622</v>
      </c>
      <c r="O71" s="5">
        <v>9716273473</v>
      </c>
      <c r="P71" s="5">
        <v>7278255810</v>
      </c>
      <c r="Q71" s="5">
        <v>3650413472</v>
      </c>
    </row>
    <row r="72" spans="3:17" ht="15.5" x14ac:dyDescent="0.35">
      <c r="C72" t="s">
        <v>84</v>
      </c>
      <c r="E72" s="5">
        <v>8388512</v>
      </c>
      <c r="I72" s="5">
        <v>8388512</v>
      </c>
      <c r="J72" s="5">
        <v>135836597</v>
      </c>
      <c r="K72" s="5">
        <v>-27765000</v>
      </c>
      <c r="L72" s="5">
        <v>94827000</v>
      </c>
      <c r="M72" s="5">
        <v>61118000</v>
      </c>
      <c r="N72" s="5">
        <v>-10184000</v>
      </c>
      <c r="O72" s="5">
        <v>-906000</v>
      </c>
      <c r="P72" s="5">
        <v>25199000</v>
      </c>
    </row>
    <row r="73" spans="3:17" ht="15.5" x14ac:dyDescent="0.35">
      <c r="C73" t="s">
        <v>85</v>
      </c>
      <c r="D73" s="5">
        <v>-16511375584</v>
      </c>
      <c r="E73" s="5">
        <v>24907045477</v>
      </c>
      <c r="F73" s="5">
        <v>15124258419</v>
      </c>
      <c r="G73" s="5">
        <v>65003563311</v>
      </c>
      <c r="I73" s="5">
        <v>108281044744</v>
      </c>
      <c r="J73" s="5">
        <v>8496384455</v>
      </c>
      <c r="K73" s="5">
        <v>-68470342409</v>
      </c>
      <c r="L73" s="5">
        <v>-50800966772</v>
      </c>
      <c r="M73" s="5">
        <v>216364422597</v>
      </c>
      <c r="N73" s="5">
        <v>-2814994622</v>
      </c>
      <c r="O73" s="5">
        <v>9715367473</v>
      </c>
      <c r="P73" s="5">
        <v>7303454810</v>
      </c>
      <c r="Q73" s="5">
        <v>3650413472</v>
      </c>
    </row>
    <row r="74" spans="3:17" ht="15.5" x14ac:dyDescent="0.35">
      <c r="C74" t="s">
        <v>86</v>
      </c>
      <c r="D74" s="5">
        <v>-16511375584</v>
      </c>
      <c r="E74" s="5">
        <v>24898656965</v>
      </c>
      <c r="F74" s="5">
        <v>15124258419</v>
      </c>
      <c r="G74" s="5">
        <v>65003563311</v>
      </c>
      <c r="I74" s="5">
        <v>108272656232</v>
      </c>
      <c r="J74" s="5">
        <v>8360547858</v>
      </c>
      <c r="K74" s="5">
        <v>-68442577409</v>
      </c>
      <c r="L74" s="5">
        <v>-50895793772</v>
      </c>
      <c r="M74" s="5">
        <v>216303304597</v>
      </c>
      <c r="N74" s="5">
        <v>-2804810622</v>
      </c>
      <c r="O74" s="5">
        <v>9716273473</v>
      </c>
      <c r="P74" s="5">
        <v>7278255810</v>
      </c>
      <c r="Q74" s="5">
        <v>3650413472</v>
      </c>
    </row>
    <row r="75" spans="3:17" ht="15.5" x14ac:dyDescent="0.35">
      <c r="C75" t="s">
        <v>7</v>
      </c>
      <c r="D75" s="5">
        <v>-16508950503</v>
      </c>
      <c r="E75" s="5">
        <v>24900761863</v>
      </c>
      <c r="F75" s="5">
        <v>15126001622</v>
      </c>
      <c r="G75" s="5">
        <v>65003553529</v>
      </c>
      <c r="I75" s="5">
        <v>108276487784</v>
      </c>
      <c r="J75" s="5">
        <v>8496397327</v>
      </c>
      <c r="K75" s="5">
        <v>-68470342409</v>
      </c>
      <c r="L75" s="5">
        <v>-50800966772</v>
      </c>
      <c r="M75" s="5">
        <v>216364422597</v>
      </c>
      <c r="N75" s="5">
        <v>-2814994622</v>
      </c>
      <c r="O75" s="5">
        <v>9715367473</v>
      </c>
      <c r="P75" s="5">
        <v>7303454810</v>
      </c>
      <c r="Q75" s="5">
        <v>3650413472</v>
      </c>
    </row>
    <row r="76" spans="3:17" ht="15.5" x14ac:dyDescent="0.35">
      <c r="C76" t="s">
        <v>87</v>
      </c>
      <c r="D76" s="5">
        <v>-2425081</v>
      </c>
      <c r="E76" s="5">
        <v>6283614</v>
      </c>
      <c r="F76" s="5">
        <v>-1743203</v>
      </c>
      <c r="G76" s="5">
        <v>9782</v>
      </c>
      <c r="I76" s="5">
        <v>4556960</v>
      </c>
      <c r="J76" s="5">
        <v>-12872</v>
      </c>
    </row>
    <row r="77" spans="3:17" ht="15.5" x14ac:dyDescent="0.35">
      <c r="C77" t="s">
        <v>88</v>
      </c>
      <c r="D77" s="5">
        <v>-16511375584</v>
      </c>
      <c r="E77" s="5">
        <v>24898656965</v>
      </c>
      <c r="F77" s="5">
        <v>15124258419</v>
      </c>
      <c r="G77" s="5">
        <v>65003563311</v>
      </c>
      <c r="I77" s="5">
        <v>108272656232</v>
      </c>
      <c r="J77" s="5">
        <v>8360547858</v>
      </c>
      <c r="K77" s="5">
        <v>-68442577409</v>
      </c>
      <c r="L77" s="5">
        <v>-50895793772</v>
      </c>
      <c r="M77" s="5">
        <v>216303304597</v>
      </c>
      <c r="N77" s="5">
        <v>-2804810622</v>
      </c>
      <c r="O77" s="5">
        <v>9716273473</v>
      </c>
      <c r="P77" s="5">
        <v>7278255810</v>
      </c>
      <c r="Q77" s="5">
        <v>3650413472</v>
      </c>
    </row>
    <row r="78" spans="3:17" ht="15.5" x14ac:dyDescent="0.35">
      <c r="C78" t="s">
        <v>89</v>
      </c>
      <c r="D78" s="5">
        <v>-16511375584</v>
      </c>
      <c r="E78" s="5">
        <v>24907045477</v>
      </c>
      <c r="F78" s="5">
        <v>15124258419</v>
      </c>
      <c r="G78" s="5">
        <v>65003563311</v>
      </c>
      <c r="I78" s="5">
        <v>108281044744</v>
      </c>
      <c r="J78" s="5">
        <v>8496384455</v>
      </c>
      <c r="K78" s="5">
        <v>-68470342409</v>
      </c>
      <c r="L78" s="5">
        <v>-50800966772</v>
      </c>
      <c r="M78" s="5">
        <v>216364422597</v>
      </c>
      <c r="N78" s="5">
        <v>-2814994622</v>
      </c>
      <c r="O78" s="5">
        <v>9715367473</v>
      </c>
      <c r="P78" s="5">
        <v>7303454810</v>
      </c>
      <c r="Q78" s="5">
        <v>3650413472</v>
      </c>
    </row>
    <row r="79" spans="3:17" ht="15.5" x14ac:dyDescent="0.35">
      <c r="C79" t="s">
        <v>90</v>
      </c>
      <c r="D79" s="5">
        <v>-16511375584</v>
      </c>
      <c r="E79" s="5">
        <v>24907045477</v>
      </c>
      <c r="F79" s="5">
        <v>15124258419</v>
      </c>
      <c r="G79" s="5">
        <v>65003563311</v>
      </c>
      <c r="I79" s="5">
        <v>108281044744</v>
      </c>
      <c r="J79" s="5">
        <v>8496384455</v>
      </c>
      <c r="K79" s="5">
        <v>-68470342409</v>
      </c>
      <c r="L79" s="5">
        <v>-50800966772</v>
      </c>
      <c r="M79" s="5">
        <v>216364422597</v>
      </c>
      <c r="N79" s="5">
        <v>-2814994622</v>
      </c>
      <c r="O79" s="5">
        <v>9715367473</v>
      </c>
      <c r="P79" s="5">
        <v>7303454810</v>
      </c>
      <c r="Q79" s="5">
        <v>3650413472</v>
      </c>
    </row>
    <row r="81" spans="2:17" ht="15.5" x14ac:dyDescent="0.35">
      <c r="B81" t="s">
        <v>91</v>
      </c>
      <c r="C81" t="s">
        <v>92</v>
      </c>
    </row>
    <row r="82" spans="2:17" ht="15.5" x14ac:dyDescent="0.35">
      <c r="C82" t="s">
        <v>93</v>
      </c>
    </row>
    <row r="83" spans="2:17" ht="15.5" x14ac:dyDescent="0.35">
      <c r="C83" t="s">
        <v>19</v>
      </c>
      <c r="D83" s="5">
        <v>182353485903</v>
      </c>
      <c r="E83" s="5">
        <v>188624737146</v>
      </c>
      <c r="F83" s="5">
        <v>160610997665</v>
      </c>
      <c r="G83" s="5">
        <v>74754922035</v>
      </c>
      <c r="I83" s="5">
        <v>188624737146</v>
      </c>
      <c r="J83" s="5">
        <v>91907245626</v>
      </c>
      <c r="K83" s="5">
        <v>58073247550</v>
      </c>
      <c r="L83" s="5">
        <v>50190682565</v>
      </c>
      <c r="M83" s="5">
        <v>11515134051</v>
      </c>
      <c r="N83" s="5">
        <v>9978891266</v>
      </c>
      <c r="O83" s="5">
        <v>14421498645</v>
      </c>
      <c r="P83" s="5">
        <v>24013496359</v>
      </c>
      <c r="Q83" s="5">
        <v>17122048286</v>
      </c>
    </row>
    <row r="84" spans="2:17" ht="15.5" x14ac:dyDescent="0.35">
      <c r="C84" t="s">
        <v>94</v>
      </c>
      <c r="D84" s="5">
        <v>6888922376</v>
      </c>
      <c r="E84" s="5">
        <v>11291177408</v>
      </c>
      <c r="F84" s="5">
        <v>6071317335</v>
      </c>
      <c r="I84" s="5">
        <v>11291177408</v>
      </c>
      <c r="K84" s="5">
        <v>1196423979</v>
      </c>
      <c r="L84" s="5">
        <v>930684265</v>
      </c>
      <c r="N84" s="5">
        <v>327760729</v>
      </c>
      <c r="Q84" s="5">
        <v>739500000</v>
      </c>
    </row>
    <row r="85" spans="2:17" ht="15.5" x14ac:dyDescent="0.35">
      <c r="C85" t="s">
        <v>95</v>
      </c>
      <c r="L85" s="5">
        <v>5000000</v>
      </c>
      <c r="N85" s="5">
        <v>43260335</v>
      </c>
      <c r="O85" s="5">
        <v>43260335</v>
      </c>
      <c r="P85" s="5">
        <v>101444279</v>
      </c>
    </row>
    <row r="86" spans="2:17" ht="15.5" x14ac:dyDescent="0.35">
      <c r="C86" t="s">
        <v>97</v>
      </c>
    </row>
    <row r="87" spans="2:17" ht="15.5" x14ac:dyDescent="0.35">
      <c r="C87" t="s">
        <v>96</v>
      </c>
      <c r="F87" s="5">
        <v>2804839265</v>
      </c>
    </row>
    <row r="88" spans="2:17" ht="15.5" x14ac:dyDescent="0.35">
      <c r="C88" t="s">
        <v>473</v>
      </c>
      <c r="D88" s="5">
        <v>57532108515</v>
      </c>
      <c r="E88" s="5">
        <v>75803948425</v>
      </c>
      <c r="F88" s="5">
        <v>98848554298</v>
      </c>
      <c r="G88" s="5">
        <v>170403581538</v>
      </c>
      <c r="I88" s="5">
        <v>75803948425</v>
      </c>
      <c r="J88" s="5">
        <v>95377299010</v>
      </c>
      <c r="K88" s="5">
        <v>117413000790</v>
      </c>
      <c r="L88" s="5">
        <v>188213260600</v>
      </c>
      <c r="M88" s="5">
        <v>292806018240</v>
      </c>
      <c r="N88" s="5">
        <v>32826951000</v>
      </c>
      <c r="O88" s="5">
        <v>43936849300</v>
      </c>
      <c r="P88" s="5">
        <v>34054434221</v>
      </c>
      <c r="Q88" s="5">
        <v>15465427000</v>
      </c>
    </row>
    <row r="89" spans="2:17" ht="15.5" x14ac:dyDescent="0.35">
      <c r="C89" t="s">
        <v>77</v>
      </c>
      <c r="D89" s="5">
        <v>286514109</v>
      </c>
      <c r="E89" s="5">
        <v>286514109</v>
      </c>
      <c r="F89" s="5">
        <v>278125597</v>
      </c>
      <c r="G89" s="5">
        <v>278125597</v>
      </c>
      <c r="I89" s="5">
        <v>286514109</v>
      </c>
      <c r="J89" s="5">
        <v>278125597</v>
      </c>
      <c r="K89" s="5">
        <v>142289000</v>
      </c>
      <c r="L89" s="5">
        <v>170054000</v>
      </c>
      <c r="M89" s="5">
        <v>75227000</v>
      </c>
      <c r="N89" s="5">
        <v>14109000</v>
      </c>
      <c r="O89" s="5">
        <v>24293000</v>
      </c>
      <c r="P89" s="5">
        <v>25199000</v>
      </c>
      <c r="Q89" s="5">
        <v>20000000000</v>
      </c>
    </row>
    <row r="90" spans="2:17" ht="15.5" x14ac:dyDescent="0.35">
      <c r="C90" t="s">
        <v>98</v>
      </c>
      <c r="D90" s="5">
        <v>267325742109</v>
      </c>
      <c r="E90" s="5">
        <v>276933625761</v>
      </c>
      <c r="F90" s="5">
        <v>267250709633</v>
      </c>
      <c r="G90" s="5">
        <v>245158503573</v>
      </c>
      <c r="I90" s="5">
        <v>276933625761</v>
      </c>
      <c r="J90" s="5">
        <v>187284544636</v>
      </c>
      <c r="K90" s="5">
        <v>176738244541</v>
      </c>
      <c r="L90" s="5">
        <v>239395978430</v>
      </c>
      <c r="M90" s="5">
        <v>304337502291</v>
      </c>
      <c r="N90" s="5">
        <v>43271153330</v>
      </c>
      <c r="O90" s="5">
        <v>58614338280</v>
      </c>
      <c r="P90" s="5">
        <v>58169374859</v>
      </c>
      <c r="Q90" s="5">
        <v>33326975286</v>
      </c>
    </row>
    <row r="91" spans="2:17" ht="15.5" x14ac:dyDescent="0.35">
      <c r="C91" t="s">
        <v>99</v>
      </c>
    </row>
    <row r="92" spans="2:17" ht="15.5" x14ac:dyDescent="0.35">
      <c r="C92" t="s">
        <v>101</v>
      </c>
      <c r="D92" s="5">
        <v>19134234079</v>
      </c>
      <c r="E92" s="5">
        <v>20393152365</v>
      </c>
      <c r="I92" s="5">
        <v>20393152365</v>
      </c>
      <c r="L92" s="5">
        <v>77343750</v>
      </c>
      <c r="M92" s="5">
        <v>180468750</v>
      </c>
      <c r="N92" s="5">
        <v>283593750</v>
      </c>
      <c r="O92" s="5">
        <v>391718750</v>
      </c>
      <c r="P92" s="5">
        <v>499843750</v>
      </c>
      <c r="Q92" s="5">
        <v>607968750</v>
      </c>
    </row>
    <row r="93" spans="2:17" ht="15.5" x14ac:dyDescent="0.35">
      <c r="C93" t="s">
        <v>100</v>
      </c>
      <c r="D93" s="5">
        <v>16799090986</v>
      </c>
      <c r="E93" s="5">
        <v>17104358378</v>
      </c>
      <c r="F93" s="5">
        <v>17533613972</v>
      </c>
      <c r="G93" s="5">
        <v>17714893112</v>
      </c>
      <c r="I93" s="5">
        <v>17104358378</v>
      </c>
      <c r="J93" s="5">
        <v>18325427896</v>
      </c>
      <c r="K93" s="5">
        <v>19546497464</v>
      </c>
      <c r="L93" s="5">
        <v>10090325924</v>
      </c>
      <c r="M93" s="5">
        <v>10785569192</v>
      </c>
      <c r="N93" s="5">
        <v>11480812460</v>
      </c>
      <c r="O93" s="5">
        <v>12176055728</v>
      </c>
      <c r="P93" s="5">
        <v>12871298996</v>
      </c>
      <c r="Q93" s="5">
        <v>13566542264</v>
      </c>
    </row>
    <row r="94" spans="2:17" ht="15.5" x14ac:dyDescent="0.35">
      <c r="C94" t="s">
        <v>339</v>
      </c>
      <c r="G94" s="5">
        <v>10299000000</v>
      </c>
      <c r="L94" s="5">
        <v>15000000000</v>
      </c>
      <c r="N94" s="5">
        <v>44601829122</v>
      </c>
      <c r="O94" s="5">
        <v>32381235184</v>
      </c>
      <c r="P94" s="5">
        <v>20530980864</v>
      </c>
    </row>
    <row r="95" spans="2:17" ht="15.5" x14ac:dyDescent="0.35">
      <c r="C95" t="s">
        <v>103</v>
      </c>
      <c r="D95" s="5">
        <v>36427908679</v>
      </c>
      <c r="E95" s="5">
        <v>37497510743</v>
      </c>
      <c r="F95" s="5">
        <v>24647843243</v>
      </c>
      <c r="G95" s="5">
        <v>28013893112</v>
      </c>
      <c r="I95" s="5">
        <v>37497510743</v>
      </c>
      <c r="J95" s="5">
        <v>18325427896</v>
      </c>
      <c r="K95" s="5">
        <v>19546497464</v>
      </c>
      <c r="L95" s="5">
        <v>25167669674</v>
      </c>
      <c r="M95" s="5">
        <v>10966037942</v>
      </c>
      <c r="N95" s="5">
        <v>56366235332</v>
      </c>
      <c r="O95" s="5">
        <v>44949009662</v>
      </c>
      <c r="P95" s="5">
        <v>33902123610</v>
      </c>
      <c r="Q95" s="5">
        <v>14174511014</v>
      </c>
    </row>
    <row r="96" spans="2:17" ht="15.5" x14ac:dyDescent="0.35">
      <c r="C96" t="s">
        <v>104</v>
      </c>
      <c r="D96" s="5">
        <v>303753650788</v>
      </c>
      <c r="E96" s="5">
        <v>314431136504</v>
      </c>
      <c r="F96" s="5">
        <v>291898552876</v>
      </c>
      <c r="G96" s="5">
        <v>273172396685</v>
      </c>
      <c r="I96" s="5">
        <v>314431136504</v>
      </c>
      <c r="J96" s="5">
        <v>205609972532</v>
      </c>
      <c r="K96" s="5">
        <v>196284742005</v>
      </c>
      <c r="L96" s="5">
        <v>264563648104</v>
      </c>
      <c r="M96" s="5">
        <v>315303540233</v>
      </c>
      <c r="N96" s="5">
        <v>99637388662</v>
      </c>
      <c r="O96" s="5">
        <v>103563347942</v>
      </c>
      <c r="P96" s="5">
        <v>92071498469</v>
      </c>
      <c r="Q96" s="5">
        <v>47501486300</v>
      </c>
    </row>
    <row r="97" spans="3:17" ht="15.5" x14ac:dyDescent="0.35">
      <c r="C97" t="s">
        <v>105</v>
      </c>
    </row>
    <row r="98" spans="3:17" ht="15.5" x14ac:dyDescent="0.35">
      <c r="C98" t="s">
        <v>106</v>
      </c>
    </row>
    <row r="99" spans="3:17" ht="15.5" x14ac:dyDescent="0.35">
      <c r="C99" t="s">
        <v>107</v>
      </c>
      <c r="D99" s="5">
        <v>3461955034</v>
      </c>
      <c r="E99" s="5">
        <v>2831166650</v>
      </c>
      <c r="F99" s="5">
        <v>5452844650</v>
      </c>
      <c r="G99" s="5">
        <v>1277844222</v>
      </c>
      <c r="I99" s="5">
        <v>2831166650</v>
      </c>
      <c r="J99" s="5">
        <v>1965160917</v>
      </c>
      <c r="K99" s="5">
        <v>1117050669</v>
      </c>
      <c r="L99" s="5">
        <v>981185459</v>
      </c>
      <c r="M99" s="5">
        <v>825784816</v>
      </c>
      <c r="N99" s="5">
        <v>1477532842</v>
      </c>
      <c r="O99" s="5">
        <v>2673129500</v>
      </c>
      <c r="P99" s="5">
        <v>960182500</v>
      </c>
      <c r="Q99" s="5">
        <v>1531432140</v>
      </c>
    </row>
    <row r="100" spans="3:17" ht="15.5" x14ac:dyDescent="0.35">
      <c r="C100" t="s">
        <v>109</v>
      </c>
      <c r="D100" s="5">
        <v>1711006034</v>
      </c>
      <c r="E100" s="5">
        <v>1741993055</v>
      </c>
      <c r="F100" s="5">
        <v>10000000</v>
      </c>
      <c r="I100" s="5">
        <v>1741993055</v>
      </c>
      <c r="J100" s="5">
        <v>1182928062</v>
      </c>
      <c r="M100" s="5">
        <v>60604000</v>
      </c>
      <c r="Q100" s="5">
        <v>137902140</v>
      </c>
    </row>
    <row r="101" spans="3:17" ht="15.5" x14ac:dyDescent="0.35">
      <c r="C101" t="s">
        <v>108</v>
      </c>
      <c r="D101" s="5">
        <v>1153197500</v>
      </c>
      <c r="F101" s="5">
        <v>3663299665</v>
      </c>
      <c r="K101" s="5">
        <v>39127500</v>
      </c>
      <c r="L101" s="5">
        <v>83032459</v>
      </c>
      <c r="M101" s="5">
        <v>348485066</v>
      </c>
      <c r="N101" s="5">
        <v>111865442</v>
      </c>
      <c r="O101" s="5">
        <v>5886000</v>
      </c>
    </row>
    <row r="102" spans="3:17" ht="15.5" x14ac:dyDescent="0.35">
      <c r="C102" t="s">
        <v>111</v>
      </c>
      <c r="D102" s="5">
        <v>3663000</v>
      </c>
      <c r="E102" s="5">
        <v>207431816</v>
      </c>
      <c r="I102" s="5">
        <v>207431816</v>
      </c>
      <c r="O102" s="5">
        <v>2413000</v>
      </c>
      <c r="P102" s="5">
        <v>54500000</v>
      </c>
      <c r="Q102" s="5">
        <v>160000000</v>
      </c>
    </row>
    <row r="103" spans="3:17" ht="15.5" x14ac:dyDescent="0.35">
      <c r="C103" t="s">
        <v>110</v>
      </c>
      <c r="D103" s="5">
        <v>12316500</v>
      </c>
      <c r="E103" s="5">
        <v>11080890</v>
      </c>
      <c r="F103" s="5">
        <v>27561874</v>
      </c>
      <c r="G103" s="5">
        <v>14850000</v>
      </c>
      <c r="I103" s="5">
        <v>11080890</v>
      </c>
      <c r="J103" s="5">
        <v>25188855</v>
      </c>
      <c r="K103" s="5">
        <v>136528950</v>
      </c>
      <c r="L103" s="5">
        <v>4415000</v>
      </c>
      <c r="M103" s="5">
        <v>3367750</v>
      </c>
      <c r="N103" s="5">
        <v>3817400</v>
      </c>
      <c r="O103" s="5">
        <v>1732500</v>
      </c>
      <c r="P103" s="5">
        <v>1182500</v>
      </c>
      <c r="Q103" s="5">
        <v>2030000</v>
      </c>
    </row>
    <row r="104" spans="3:17" ht="15.5" x14ac:dyDescent="0.35">
      <c r="C104" t="s">
        <v>116</v>
      </c>
      <c r="D104" s="5">
        <v>82536266</v>
      </c>
      <c r="E104" s="5">
        <v>82536266</v>
      </c>
      <c r="F104" s="5">
        <v>725071254</v>
      </c>
      <c r="G104" s="5">
        <v>150122824</v>
      </c>
      <c r="I104" s="5">
        <v>82536266</v>
      </c>
      <c r="J104" s="5">
        <v>150122824</v>
      </c>
      <c r="K104" s="5">
        <v>169387000</v>
      </c>
      <c r="L104" s="5">
        <v>103682000</v>
      </c>
      <c r="M104" s="5">
        <v>198008000</v>
      </c>
      <c r="N104" s="5">
        <v>244531000</v>
      </c>
      <c r="O104" s="5">
        <v>159899000</v>
      </c>
      <c r="P104" s="5">
        <v>96364000</v>
      </c>
      <c r="Q104" s="5">
        <v>67333000</v>
      </c>
    </row>
    <row r="105" spans="3:17" ht="15.5" x14ac:dyDescent="0.35">
      <c r="C105" t="s">
        <v>117</v>
      </c>
      <c r="D105" s="5">
        <v>82536266</v>
      </c>
      <c r="E105" s="5">
        <v>82536266</v>
      </c>
      <c r="F105" s="5">
        <v>725071254</v>
      </c>
      <c r="G105" s="5">
        <v>150122824</v>
      </c>
      <c r="I105" s="5">
        <v>82536266</v>
      </c>
      <c r="J105" s="5">
        <v>150122824</v>
      </c>
      <c r="K105" s="5">
        <v>169387000</v>
      </c>
      <c r="L105" s="5">
        <v>103682000</v>
      </c>
      <c r="M105" s="5">
        <v>198008000</v>
      </c>
      <c r="N105" s="5">
        <v>244531000</v>
      </c>
      <c r="O105" s="5">
        <v>159899000</v>
      </c>
      <c r="P105" s="5">
        <v>96364000</v>
      </c>
      <c r="Q105" s="5">
        <v>67333000</v>
      </c>
    </row>
    <row r="106" spans="3:17" ht="15.5" x14ac:dyDescent="0.35">
      <c r="C106" t="s">
        <v>121</v>
      </c>
      <c r="D106" s="5">
        <v>3544491300</v>
      </c>
      <c r="E106" s="5">
        <v>2913702916</v>
      </c>
      <c r="F106" s="5">
        <v>6177915904</v>
      </c>
      <c r="G106" s="5">
        <v>1427967046</v>
      </c>
      <c r="I106" s="5">
        <v>2913702916</v>
      </c>
      <c r="J106" s="5">
        <v>2115283741</v>
      </c>
      <c r="K106" s="5">
        <v>1286437669</v>
      </c>
      <c r="L106" s="5">
        <v>1084867459</v>
      </c>
      <c r="M106" s="5">
        <v>1023792816</v>
      </c>
      <c r="N106" s="5">
        <v>1722063842</v>
      </c>
      <c r="O106" s="5">
        <v>2833028500</v>
      </c>
      <c r="P106" s="5">
        <v>1056546500</v>
      </c>
      <c r="Q106" s="5">
        <v>1598765140</v>
      </c>
    </row>
    <row r="107" spans="3:17" ht="15.5" x14ac:dyDescent="0.35">
      <c r="C107" t="s">
        <v>122</v>
      </c>
    </row>
    <row r="108" spans="3:17" ht="15.5" x14ac:dyDescent="0.35">
      <c r="C108" t="s">
        <v>123</v>
      </c>
      <c r="D108" s="5">
        <v>65115000000</v>
      </c>
      <c r="E108" s="5">
        <v>65115000000</v>
      </c>
      <c r="F108" s="5">
        <v>65115000000</v>
      </c>
      <c r="G108" s="5">
        <v>65115000000</v>
      </c>
      <c r="I108" s="5">
        <v>65115000000</v>
      </c>
      <c r="J108" s="5">
        <v>65115000000</v>
      </c>
      <c r="K108" s="5">
        <v>65115000000</v>
      </c>
      <c r="L108" s="5">
        <v>65115000000</v>
      </c>
      <c r="M108" s="5">
        <v>65115000000</v>
      </c>
      <c r="N108" s="5">
        <v>65115000000</v>
      </c>
      <c r="O108" s="5">
        <v>65115000000</v>
      </c>
      <c r="P108" s="5">
        <v>65115000000</v>
      </c>
      <c r="Q108" s="5">
        <v>25115000000</v>
      </c>
    </row>
    <row r="109" spans="3:17" ht="15.5" x14ac:dyDescent="0.35">
      <c r="C109" t="s">
        <v>124</v>
      </c>
      <c r="D109" s="5">
        <v>18028775999</v>
      </c>
      <c r="E109" s="5">
        <v>17543041000</v>
      </c>
      <c r="F109" s="5">
        <v>17817731170</v>
      </c>
      <c r="G109" s="5">
        <v>17817731170</v>
      </c>
      <c r="I109" s="5">
        <v>17543041000</v>
      </c>
      <c r="J109" s="5">
        <v>17817731170</v>
      </c>
      <c r="K109" s="5">
        <v>17817731170</v>
      </c>
      <c r="L109" s="5">
        <v>17828775999</v>
      </c>
      <c r="M109" s="5">
        <v>17828775999</v>
      </c>
      <c r="N109" s="5">
        <v>17828775999</v>
      </c>
      <c r="O109" s="5">
        <v>17828775999</v>
      </c>
      <c r="P109" s="5">
        <v>17828775999</v>
      </c>
      <c r="Q109" s="5">
        <v>20000000</v>
      </c>
    </row>
    <row r="110" spans="3:17" ht="15.5" x14ac:dyDescent="0.35">
      <c r="C110" t="s">
        <v>125</v>
      </c>
      <c r="D110" s="5">
        <v>211622402173</v>
      </c>
      <c r="E110" s="5">
        <v>228551081910</v>
      </c>
      <c r="F110" s="5">
        <v>203091828669</v>
      </c>
      <c r="G110" s="5">
        <v>188532706937</v>
      </c>
      <c r="I110" s="5">
        <v>228551081910</v>
      </c>
      <c r="J110" s="5">
        <v>120282982638</v>
      </c>
      <c r="K110" s="5">
        <v>111922421908</v>
      </c>
      <c r="L110" s="5">
        <v>180364950646</v>
      </c>
      <c r="M110" s="5">
        <v>231260744418</v>
      </c>
      <c r="N110" s="5">
        <v>14957439821</v>
      </c>
      <c r="O110" s="5">
        <v>17762250443</v>
      </c>
      <c r="P110" s="5">
        <v>8045976970</v>
      </c>
      <c r="Q110" s="5">
        <v>767721160</v>
      </c>
    </row>
    <row r="111" spans="3:17" ht="15.5" x14ac:dyDescent="0.35">
      <c r="C111" t="s">
        <v>297</v>
      </c>
      <c r="D111" s="5">
        <v>5156467207</v>
      </c>
      <c r="E111" s="5">
        <v>21796569</v>
      </c>
      <c r="F111" s="5">
        <v>179246</v>
      </c>
      <c r="G111" s="5">
        <v>865935</v>
      </c>
      <c r="I111" s="5">
        <v>21796569</v>
      </c>
      <c r="J111" s="5">
        <v>849386</v>
      </c>
      <c r="K111" s="5">
        <v>862258</v>
      </c>
    </row>
    <row r="112" spans="3:17" ht="15.5" x14ac:dyDescent="0.35">
      <c r="C112" t="s">
        <v>9</v>
      </c>
      <c r="D112" s="5">
        <v>300209159488</v>
      </c>
      <c r="E112" s="5">
        <v>311517433588</v>
      </c>
      <c r="F112" s="5">
        <v>286302864682</v>
      </c>
      <c r="G112" s="5">
        <v>271744429639</v>
      </c>
      <c r="I112" s="5">
        <v>311517433588</v>
      </c>
      <c r="J112" s="5">
        <v>203494688791</v>
      </c>
      <c r="K112" s="5">
        <v>194998304336</v>
      </c>
      <c r="L112" s="5">
        <v>263478780645</v>
      </c>
      <c r="M112" s="5">
        <v>314279747417</v>
      </c>
      <c r="N112" s="5">
        <v>97915324820</v>
      </c>
      <c r="O112" s="5">
        <v>100730319442</v>
      </c>
      <c r="P112" s="5">
        <v>91014951969</v>
      </c>
      <c r="Q112" s="5">
        <v>45902721160</v>
      </c>
    </row>
    <row r="113" spans="2:17" ht="15.5" x14ac:dyDescent="0.35">
      <c r="C113" t="s">
        <v>126</v>
      </c>
      <c r="D113" s="5">
        <v>303753650788</v>
      </c>
      <c r="E113" s="5">
        <v>314431136504</v>
      </c>
      <c r="F113" s="5">
        <v>292480780586</v>
      </c>
      <c r="G113" s="5">
        <v>273172396685</v>
      </c>
      <c r="I113" s="5">
        <v>314431136504</v>
      </c>
      <c r="J113" s="5">
        <v>205609972532</v>
      </c>
      <c r="K113" s="5">
        <v>196284742005</v>
      </c>
      <c r="L113" s="5">
        <v>264563648104</v>
      </c>
      <c r="M113" s="5">
        <v>315303540233</v>
      </c>
      <c r="N113" s="5">
        <v>99637388662</v>
      </c>
      <c r="O113" s="5">
        <v>103563347942</v>
      </c>
      <c r="P113" s="5">
        <v>92071498469</v>
      </c>
      <c r="Q113" s="5">
        <v>47501486300</v>
      </c>
    </row>
    <row r="114" spans="2:17" ht="15.5" x14ac:dyDescent="0.35">
      <c r="C114" t="s">
        <v>127</v>
      </c>
      <c r="D114" s="5">
        <v>651150000</v>
      </c>
      <c r="E114" s="5">
        <v>651150000</v>
      </c>
      <c r="F114" s="5">
        <v>651150000</v>
      </c>
      <c r="G114" s="5">
        <v>651150000</v>
      </c>
      <c r="I114" s="5">
        <v>651150000</v>
      </c>
      <c r="J114" s="5">
        <v>651150000</v>
      </c>
      <c r="K114" s="5">
        <v>651150000</v>
      </c>
      <c r="L114" s="5">
        <v>651150000</v>
      </c>
      <c r="M114" s="5">
        <v>651150000</v>
      </c>
      <c r="N114" s="5">
        <v>651150000</v>
      </c>
      <c r="O114" s="5">
        <v>651150000</v>
      </c>
      <c r="P114" s="5">
        <v>651150000</v>
      </c>
      <c r="Q114" s="5">
        <v>251150000</v>
      </c>
    </row>
    <row r="116" spans="2:17" ht="15.5" x14ac:dyDescent="0.35">
      <c r="B116" t="s">
        <v>128</v>
      </c>
      <c r="C116" t="s">
        <v>129</v>
      </c>
      <c r="D116" s="5">
        <v>-919195655</v>
      </c>
      <c r="E116" s="5">
        <v>43401109078</v>
      </c>
      <c r="F116" s="5">
        <v>76365845477</v>
      </c>
      <c r="G116" s="5">
        <v>-7707170653</v>
      </c>
      <c r="I116" s="5">
        <v>112535751815</v>
      </c>
      <c r="J116" s="5">
        <v>32147008820</v>
      </c>
      <c r="K116" s="5">
        <v>4134258569</v>
      </c>
      <c r="L116" s="5">
        <v>53605634383</v>
      </c>
      <c r="M116" s="5">
        <v>1535236579</v>
      </c>
      <c r="N116" s="5">
        <v>6358076244</v>
      </c>
      <c r="O116" s="5">
        <v>644012473</v>
      </c>
      <c r="P116" s="5">
        <v>-11115030670</v>
      </c>
      <c r="Q116" s="5">
        <v>-6377242920</v>
      </c>
    </row>
    <row r="117" spans="2:17" ht="15.5" x14ac:dyDescent="0.35">
      <c r="C117" t="s">
        <v>1123</v>
      </c>
      <c r="D117" s="5">
        <v>-410653426</v>
      </c>
      <c r="E117" s="5">
        <v>26850408537</v>
      </c>
      <c r="F117" s="5">
        <v>97796584654</v>
      </c>
      <c r="G117" s="5">
        <v>-10210871828</v>
      </c>
      <c r="I117" s="5">
        <v>114333780326</v>
      </c>
      <c r="J117" s="5">
        <v>25335376679</v>
      </c>
      <c r="K117" s="5">
        <v>-460039656</v>
      </c>
      <c r="L117" s="5">
        <v>49735123277</v>
      </c>
      <c r="M117" s="5">
        <v>334725186</v>
      </c>
      <c r="N117" s="5">
        <v>5746719981</v>
      </c>
      <c r="O117" s="5">
        <v>-2867582119</v>
      </c>
      <c r="P117" s="5">
        <v>-13452024214</v>
      </c>
      <c r="Q117" s="5">
        <v>-8041503860</v>
      </c>
    </row>
    <row r="118" spans="2:17" ht="15.5" x14ac:dyDescent="0.35">
      <c r="C118" t="s">
        <v>406</v>
      </c>
      <c r="D118" s="5">
        <v>2613650070</v>
      </c>
      <c r="E118" s="5">
        <v>-3563852585</v>
      </c>
      <c r="F118" s="5">
        <v>4093515221</v>
      </c>
      <c r="G118" s="5">
        <v>-43272001</v>
      </c>
      <c r="I118" s="5">
        <v>873907017</v>
      </c>
      <c r="J118" s="5">
        <v>2832594510</v>
      </c>
      <c r="K118" s="5">
        <v>3020056109</v>
      </c>
      <c r="L118" s="5">
        <v>2931033000</v>
      </c>
      <c r="M118" s="5">
        <v>1868057064</v>
      </c>
      <c r="N118" s="5">
        <v>1282881271</v>
      </c>
      <c r="O118" s="5">
        <v>4011268000</v>
      </c>
      <c r="P118" s="5">
        <v>3370500000</v>
      </c>
      <c r="Q118" s="5">
        <v>2346378000</v>
      </c>
    </row>
    <row r="119" spans="2:17" ht="15.5" x14ac:dyDescent="0.35">
      <c r="C119" t="s">
        <v>509</v>
      </c>
      <c r="D119" s="5">
        <v>-5220259484</v>
      </c>
      <c r="E119" s="5">
        <v>16899129448</v>
      </c>
      <c r="F119" s="5">
        <v>-26526219916</v>
      </c>
      <c r="G119" s="5">
        <v>-420378730</v>
      </c>
      <c r="I119" s="5">
        <v>-10687063422</v>
      </c>
      <c r="J119" s="5">
        <v>-2356817284</v>
      </c>
      <c r="K119" s="5">
        <v>-1456879340</v>
      </c>
      <c r="L119" s="5">
        <v>-1311369014</v>
      </c>
      <c r="M119" s="5">
        <v>-772012506</v>
      </c>
      <c r="N119" s="5">
        <v>-985717941</v>
      </c>
      <c r="O119" s="5">
        <v>-1014879334</v>
      </c>
      <c r="P119" s="5">
        <v>-1280307387</v>
      </c>
      <c r="Q119" s="5">
        <v>-416414930</v>
      </c>
    </row>
    <row r="120" spans="2:17" ht="15.5" x14ac:dyDescent="0.35">
      <c r="C120" t="s">
        <v>1124</v>
      </c>
      <c r="D120" s="5">
        <v>-162637984</v>
      </c>
      <c r="E120" s="5">
        <v>85824420</v>
      </c>
      <c r="F120" s="5">
        <v>-135502943</v>
      </c>
      <c r="G120" s="5">
        <v>-18942964</v>
      </c>
      <c r="I120" s="5">
        <v>-226355554</v>
      </c>
      <c r="J120" s="5">
        <v>-177844444</v>
      </c>
      <c r="K120" s="5">
        <v>-579619894</v>
      </c>
      <c r="L120" s="5">
        <v>-424648437</v>
      </c>
      <c r="M120" s="5">
        <v>-280411333</v>
      </c>
      <c r="N120" s="5">
        <v>-482950766</v>
      </c>
      <c r="O120" s="5">
        <v>-647681309</v>
      </c>
      <c r="P120" s="5">
        <v>-483475942</v>
      </c>
      <c r="Q120" s="5">
        <v>-276087174</v>
      </c>
    </row>
    <row r="121" spans="2:17" ht="15.5" x14ac:dyDescent="0.35">
      <c r="C121" t="s">
        <v>1125</v>
      </c>
      <c r="E121" s="5">
        <v>1318596150</v>
      </c>
      <c r="F121" s="5">
        <v>1296920955</v>
      </c>
      <c r="G121" s="5">
        <v>2631248414</v>
      </c>
    </row>
    <row r="122" spans="2:17" ht="15.5" x14ac:dyDescent="0.35">
      <c r="C122" t="s">
        <v>484</v>
      </c>
    </row>
    <row r="123" spans="2:17" ht="15.5" x14ac:dyDescent="0.35">
      <c r="C123" t="s">
        <v>1126</v>
      </c>
      <c r="D123" s="5">
        <v>1227332820</v>
      </c>
      <c r="I123" s="5">
        <v>6381099766</v>
      </c>
      <c r="J123" s="5">
        <v>5516616770</v>
      </c>
      <c r="K123" s="5">
        <v>3250244839</v>
      </c>
      <c r="L123" s="5">
        <v>1310872463</v>
      </c>
      <c r="M123" s="5">
        <v>458939266</v>
      </c>
      <c r="N123" s="5">
        <v>797143699</v>
      </c>
      <c r="O123" s="5">
        <v>1338246249</v>
      </c>
      <c r="P123" s="5">
        <v>747472228</v>
      </c>
      <c r="Q123" s="5">
        <v>10881142</v>
      </c>
    </row>
    <row r="124" spans="2:17" ht="15.5" x14ac:dyDescent="0.35">
      <c r="C124" t="s">
        <v>1127</v>
      </c>
      <c r="D124" s="5">
        <v>1227332820</v>
      </c>
      <c r="E124" s="5">
        <v>1318596150</v>
      </c>
      <c r="F124" s="5">
        <v>1296920955</v>
      </c>
      <c r="G124" s="5">
        <v>2631248414</v>
      </c>
      <c r="I124" s="5">
        <v>6381099766</v>
      </c>
      <c r="J124" s="5">
        <v>5516616770</v>
      </c>
      <c r="K124" s="5">
        <v>3250244839</v>
      </c>
      <c r="L124" s="5">
        <v>1310872463</v>
      </c>
      <c r="M124" s="5">
        <v>458939266</v>
      </c>
      <c r="N124" s="5">
        <v>797143699</v>
      </c>
      <c r="O124" s="5">
        <v>1338246249</v>
      </c>
      <c r="P124" s="5">
        <v>747472228</v>
      </c>
      <c r="Q124" s="5">
        <v>10881142</v>
      </c>
    </row>
    <row r="125" spans="2:17" ht="15.5" x14ac:dyDescent="0.35">
      <c r="C125" t="s">
        <v>906</v>
      </c>
      <c r="D125" s="5">
        <v>1033372349</v>
      </c>
      <c r="E125" s="5">
        <v>1811003108</v>
      </c>
      <c r="F125" s="5">
        <v>-159452494</v>
      </c>
      <c r="G125" s="5">
        <v>355046456</v>
      </c>
      <c r="I125" s="5">
        <v>1860383682</v>
      </c>
      <c r="J125" s="5">
        <v>997082589</v>
      </c>
      <c r="K125" s="5">
        <v>360496511</v>
      </c>
      <c r="L125" s="5">
        <v>1364623094</v>
      </c>
      <c r="M125" s="5">
        <v>-74061098</v>
      </c>
      <c r="O125" s="5">
        <v>-175359014</v>
      </c>
      <c r="P125" s="5">
        <v>-17195355</v>
      </c>
      <c r="Q125" s="5">
        <v>-496098</v>
      </c>
    </row>
    <row r="126" spans="2:17" ht="15.5" x14ac:dyDescent="0.35">
      <c r="C126" t="s">
        <v>152</v>
      </c>
      <c r="D126" s="5">
        <v>-7474000000</v>
      </c>
      <c r="E126" s="5">
        <v>44876282</v>
      </c>
      <c r="F126" s="5">
        <v>-44876282</v>
      </c>
      <c r="K126" s="5">
        <v>15000000000</v>
      </c>
      <c r="L126" s="5">
        <v>-15000000000</v>
      </c>
      <c r="P126" s="5">
        <v>37808775999</v>
      </c>
      <c r="Q126" s="5">
        <v>20000000000</v>
      </c>
    </row>
    <row r="127" spans="2:17" ht="15.5" x14ac:dyDescent="0.35">
      <c r="C127" t="s">
        <v>142</v>
      </c>
      <c r="E127" s="5">
        <v>-14933042386</v>
      </c>
      <c r="F127" s="5">
        <v>5989609994</v>
      </c>
      <c r="G127" s="5">
        <v>-10299000000</v>
      </c>
      <c r="I127" s="5">
        <v>-19242432392</v>
      </c>
      <c r="K127" s="5">
        <v>-10640526000</v>
      </c>
      <c r="N127" s="5">
        <v>-10842264600</v>
      </c>
      <c r="O127" s="5">
        <v>-10104865300</v>
      </c>
      <c r="P127" s="5">
        <v>-20000000000</v>
      </c>
      <c r="Q127" s="5">
        <v>3370000000</v>
      </c>
    </row>
    <row r="128" spans="2:17" ht="15.5" x14ac:dyDescent="0.35">
      <c r="C128" t="s">
        <v>1128</v>
      </c>
    </row>
    <row r="129" spans="3:17" ht="15.5" x14ac:dyDescent="0.35">
      <c r="C129" t="s">
        <v>356</v>
      </c>
      <c r="E129" s="5">
        <v>3724000000</v>
      </c>
      <c r="F129" s="5">
        <v>-3724000000</v>
      </c>
    </row>
    <row r="130" spans="3:17" ht="15.5" x14ac:dyDescent="0.35">
      <c r="C130" t="s">
        <v>1129</v>
      </c>
      <c r="E130" s="5">
        <v>-18657042386</v>
      </c>
      <c r="F130" s="5">
        <v>-585390006</v>
      </c>
      <c r="I130" s="5">
        <v>-19242432392</v>
      </c>
      <c r="K130" s="5">
        <v>-10516526000</v>
      </c>
    </row>
    <row r="131" spans="3:17" ht="15.5" x14ac:dyDescent="0.35">
      <c r="C131" t="s">
        <v>358</v>
      </c>
      <c r="F131" s="5">
        <v>10299000000</v>
      </c>
      <c r="G131" s="5">
        <v>-10299000000</v>
      </c>
      <c r="K131" s="5">
        <v>-124000000</v>
      </c>
      <c r="N131" s="5">
        <v>-10842264600</v>
      </c>
      <c r="O131" s="5">
        <v>-10104865300</v>
      </c>
      <c r="P131" s="5">
        <v>-20000000000</v>
      </c>
    </row>
    <row r="132" spans="3:17" ht="15.5" x14ac:dyDescent="0.35">
      <c r="C132" t="s">
        <v>549</v>
      </c>
      <c r="Q132" s="5">
        <v>3370000000</v>
      </c>
    </row>
    <row r="133" spans="3:17" ht="15.5" x14ac:dyDescent="0.35">
      <c r="C133" t="s">
        <v>153</v>
      </c>
      <c r="D133" s="5">
        <v>-7474000000</v>
      </c>
      <c r="E133" s="5">
        <v>44876282</v>
      </c>
      <c r="F133" s="5">
        <v>-44876282</v>
      </c>
      <c r="K133" s="5">
        <v>15000000000</v>
      </c>
      <c r="L133" s="5">
        <v>-15000000000</v>
      </c>
      <c r="P133" s="5">
        <v>37808775999</v>
      </c>
      <c r="Q133" s="5">
        <v>20000000000</v>
      </c>
    </row>
    <row r="134" spans="3:17" ht="15.5" x14ac:dyDescent="0.35">
      <c r="C134" t="s">
        <v>1130</v>
      </c>
      <c r="Q134" s="5">
        <v>20000000000</v>
      </c>
    </row>
    <row r="135" spans="3:17" ht="15.5" x14ac:dyDescent="0.35">
      <c r="C135" t="s">
        <v>1013</v>
      </c>
      <c r="K135" s="5">
        <v>15000000000</v>
      </c>
      <c r="L135" s="5">
        <v>-15000000000</v>
      </c>
    </row>
    <row r="136" spans="3:17" ht="15.5" x14ac:dyDescent="0.35">
      <c r="C136" t="s">
        <v>124</v>
      </c>
    </row>
    <row r="137" spans="3:17" ht="15.5" x14ac:dyDescent="0.35">
      <c r="C137" t="s">
        <v>567</v>
      </c>
      <c r="P137" s="5">
        <v>37808775999</v>
      </c>
    </row>
    <row r="138" spans="3:17" ht="15.5" x14ac:dyDescent="0.35">
      <c r="C138" t="s">
        <v>1131</v>
      </c>
      <c r="D138" s="5">
        <v>-7474000000</v>
      </c>
      <c r="E138" s="5">
        <v>44876282</v>
      </c>
      <c r="F138" s="5">
        <v>-44876282</v>
      </c>
    </row>
    <row r="139" spans="3:17" ht="15.5" x14ac:dyDescent="0.35">
      <c r="C139" t="s">
        <v>976</v>
      </c>
    </row>
    <row r="140" spans="3:17" ht="15.5" x14ac:dyDescent="0.35">
      <c r="C140" t="s">
        <v>530</v>
      </c>
    </row>
    <row r="141" spans="3:17" ht="15.5" x14ac:dyDescent="0.35">
      <c r="C141" t="s">
        <v>165</v>
      </c>
      <c r="D141" s="5">
        <v>-8393195655</v>
      </c>
      <c r="E141" s="5">
        <v>28512942974</v>
      </c>
      <c r="F141" s="5">
        <v>82310579189</v>
      </c>
      <c r="G141" s="5">
        <v>-18006170653</v>
      </c>
      <c r="I141" s="5">
        <v>93293319423</v>
      </c>
      <c r="J141" s="5">
        <v>32147008820</v>
      </c>
      <c r="K141" s="5">
        <v>8493732569</v>
      </c>
      <c r="L141" s="5">
        <v>38605634383</v>
      </c>
      <c r="M141" s="5">
        <v>1535236579</v>
      </c>
      <c r="N141" s="5">
        <v>-4484188356</v>
      </c>
      <c r="O141" s="5">
        <v>-9460852827</v>
      </c>
      <c r="P141" s="5">
        <v>6693745329</v>
      </c>
      <c r="Q141" s="5">
        <v>16992757080</v>
      </c>
    </row>
    <row r="142" spans="3:17" ht="15.5" x14ac:dyDescent="0.35">
      <c r="C142" t="s">
        <v>167</v>
      </c>
      <c r="D142" s="5">
        <v>2121944412</v>
      </c>
      <c r="E142" s="5">
        <v>-499203493</v>
      </c>
      <c r="F142" s="5">
        <v>3545496441</v>
      </c>
      <c r="G142" s="5">
        <v>-2038973502</v>
      </c>
      <c r="I142" s="5">
        <v>3424172097</v>
      </c>
      <c r="J142" s="5">
        <v>1686989256</v>
      </c>
      <c r="K142" s="5">
        <v>-736167584</v>
      </c>
      <c r="L142" s="5">
        <v>69914131</v>
      </c>
      <c r="M142" s="5">
        <v>1006206</v>
      </c>
      <c r="N142" s="5">
        <v>41580977</v>
      </c>
      <c r="O142" s="5">
        <v>-131144887</v>
      </c>
      <c r="P142" s="5">
        <v>197702744</v>
      </c>
    </row>
    <row r="143" spans="3:17" ht="15.5" x14ac:dyDescent="0.35">
      <c r="C143" t="s">
        <v>166</v>
      </c>
      <c r="D143" s="5">
        <v>188624737146</v>
      </c>
      <c r="I143" s="5">
        <v>91907245626</v>
      </c>
      <c r="J143" s="5">
        <v>58073247550</v>
      </c>
      <c r="K143" s="5">
        <v>50315682565</v>
      </c>
      <c r="L143" s="5">
        <v>11515134051</v>
      </c>
      <c r="M143" s="5">
        <v>9978891266</v>
      </c>
      <c r="N143" s="5">
        <v>14421498645</v>
      </c>
      <c r="O143" s="5">
        <v>24013496359</v>
      </c>
      <c r="P143" s="5">
        <v>17122048286</v>
      </c>
      <c r="Q143" s="5">
        <v>129291206</v>
      </c>
    </row>
    <row r="144" spans="3:17" ht="15.5" x14ac:dyDescent="0.35">
      <c r="C144" t="s">
        <v>168</v>
      </c>
      <c r="D144" s="5">
        <v>182353485903</v>
      </c>
      <c r="E144" s="5">
        <v>28013739481</v>
      </c>
      <c r="F144" s="5">
        <v>85856075630</v>
      </c>
      <c r="G144" s="5">
        <v>-20045144155</v>
      </c>
      <c r="I144" s="5">
        <v>188624737146</v>
      </c>
      <c r="J144" s="5">
        <v>91907245626</v>
      </c>
      <c r="K144" s="5">
        <v>58073247550</v>
      </c>
      <c r="L144" s="5">
        <v>50190682565</v>
      </c>
      <c r="M144" s="5">
        <v>11515134051</v>
      </c>
      <c r="N144" s="5">
        <v>9978891266</v>
      </c>
      <c r="O144" s="5">
        <v>14421498645</v>
      </c>
      <c r="P144" s="5">
        <v>24013496359</v>
      </c>
      <c r="Q144" s="5">
        <v>17122048286</v>
      </c>
    </row>
    <row r="146" spans="2:17" ht="15.5" x14ac:dyDescent="0.35">
      <c r="B146" t="s">
        <v>169</v>
      </c>
      <c r="C146" t="s">
        <v>11</v>
      </c>
      <c r="D146" s="5">
        <v>650000000</v>
      </c>
      <c r="E146" s="5">
        <v>650000000</v>
      </c>
      <c r="F146" s="5">
        <v>650000000</v>
      </c>
      <c r="G146" s="5">
        <v>650000000</v>
      </c>
      <c r="I146" s="5">
        <v>650000000</v>
      </c>
      <c r="J146" s="5">
        <v>650000000</v>
      </c>
      <c r="K146" s="5">
        <v>650000000</v>
      </c>
      <c r="L146" s="5">
        <v>650000000</v>
      </c>
      <c r="M146" s="5">
        <v>650000000</v>
      </c>
      <c r="N146" s="5">
        <v>650000000</v>
      </c>
      <c r="O146" s="5">
        <v>650000000</v>
      </c>
      <c r="P146" s="5">
        <v>650000000</v>
      </c>
      <c r="Q146" s="5">
        <v>250000000</v>
      </c>
    </row>
    <row r="147" spans="2:17" ht="15.5" x14ac:dyDescent="0.35">
      <c r="C147" t="s">
        <v>170</v>
      </c>
      <c r="D147" s="6">
        <v>-25.35</v>
      </c>
      <c r="E147" s="6">
        <v>38.229999999999997</v>
      </c>
      <c r="F147" s="6">
        <v>23.23</v>
      </c>
      <c r="G147" s="6">
        <v>99.83</v>
      </c>
    </row>
    <row r="148" spans="2:17" ht="15.5" x14ac:dyDescent="0.35">
      <c r="C148" t="s">
        <v>171</v>
      </c>
      <c r="D148" s="6">
        <v>-48.52</v>
      </c>
      <c r="E148" s="6">
        <v>31.91</v>
      </c>
      <c r="F148" s="6">
        <v>54.02</v>
      </c>
      <c r="G148" s="6">
        <v>14.73</v>
      </c>
    </row>
    <row r="149" spans="2:17" ht="15.5" x14ac:dyDescent="0.35">
      <c r="C149" t="s">
        <v>59</v>
      </c>
      <c r="D149" s="6">
        <v>-47.32</v>
      </c>
      <c r="E149" s="6">
        <v>100.29</v>
      </c>
      <c r="F149" s="6">
        <v>23.62</v>
      </c>
      <c r="G149" s="6">
        <v>14.36</v>
      </c>
    </row>
    <row r="150" spans="2:17" ht="15.5" x14ac:dyDescent="0.35">
      <c r="C150" t="s">
        <v>172</v>
      </c>
      <c r="D150" s="5">
        <v>-18100000000</v>
      </c>
      <c r="E150" s="5">
        <v>23370000000</v>
      </c>
      <c r="F150" s="5">
        <v>10610000000</v>
      </c>
      <c r="G150" s="5">
        <v>66190000000</v>
      </c>
    </row>
    <row r="151" spans="2:17" ht="15.5" x14ac:dyDescent="0.35">
      <c r="C151" t="s">
        <v>173</v>
      </c>
      <c r="D151" s="6">
        <v>-5.4299999999999994E-2</v>
      </c>
      <c r="E151" s="6">
        <v>7.9199999999999993E-2</v>
      </c>
      <c r="F151" s="6">
        <v>5.1799999999999999E-2</v>
      </c>
      <c r="G151" s="6">
        <v>0.23800000000000002</v>
      </c>
    </row>
    <row r="152" spans="2:17" ht="15.5" x14ac:dyDescent="0.35">
      <c r="C152" t="s">
        <v>174</v>
      </c>
      <c r="D152" s="6">
        <v>-5.5999999999999994E-2</v>
      </c>
      <c r="E152" s="6">
        <v>7.9899999999999999E-2</v>
      </c>
      <c r="F152" s="6">
        <v>5.28E-2</v>
      </c>
      <c r="G152" s="6">
        <v>0.23920000000000002</v>
      </c>
    </row>
    <row r="153" spans="2:17" ht="15.5" x14ac:dyDescent="0.35">
      <c r="C153" t="s">
        <v>175</v>
      </c>
      <c r="D153" s="6">
        <v>-6.4399999999999999E-2</v>
      </c>
      <c r="E153" s="6">
        <v>7.7199999999999991E-2</v>
      </c>
      <c r="F153" s="6">
        <v>3.6699999999999997E-2</v>
      </c>
      <c r="G153" s="6">
        <v>0.2752</v>
      </c>
    </row>
    <row r="154" spans="2:17" ht="15.5" x14ac:dyDescent="0.35">
      <c r="C154" t="s">
        <v>176</v>
      </c>
      <c r="D154" s="6">
        <v>-3878.83</v>
      </c>
      <c r="E154" s="6">
        <v>3164.21</v>
      </c>
      <c r="F154" s="6">
        <v>1325.09</v>
      </c>
      <c r="G154" s="6">
        <v>53996.68</v>
      </c>
    </row>
    <row r="155" spans="2:17" ht="15.5" x14ac:dyDescent="0.35">
      <c r="C155" t="s">
        <v>325</v>
      </c>
      <c r="D155" s="5">
        <v>300000000000</v>
      </c>
      <c r="E155" s="5">
        <v>312000000000</v>
      </c>
      <c r="F155" s="5">
        <v>286000000000</v>
      </c>
      <c r="G155" s="5">
        <v>272000000000</v>
      </c>
    </row>
    <row r="156" spans="2:17" ht="15.5" x14ac:dyDescent="0.35">
      <c r="C156" t="s">
        <v>177</v>
      </c>
      <c r="D156" s="6">
        <v>2.71</v>
      </c>
      <c r="E156" s="6">
        <v>2.5499999999999998</v>
      </c>
      <c r="F156" s="6">
        <v>2.85</v>
      </c>
      <c r="G156" s="6">
        <v>3.52</v>
      </c>
    </row>
    <row r="157" spans="2:17" ht="15.5" x14ac:dyDescent="0.35">
      <c r="C157" t="s">
        <v>178</v>
      </c>
      <c r="D157" s="6">
        <v>453.13</v>
      </c>
      <c r="E157" s="6">
        <v>478.38</v>
      </c>
      <c r="F157" s="6">
        <v>439.69</v>
      </c>
      <c r="G157" s="6">
        <v>417.33</v>
      </c>
    </row>
    <row r="158" spans="2:17" ht="15.5" x14ac:dyDescent="0.35">
      <c r="C158" t="s">
        <v>179</v>
      </c>
      <c r="D158" s="6">
        <v>2.71</v>
      </c>
      <c r="E158" s="6">
        <v>2.5499999999999998</v>
      </c>
      <c r="F158" s="6">
        <v>2.85</v>
      </c>
      <c r="G158" s="6">
        <v>3.52</v>
      </c>
    </row>
    <row r="159" spans="2:17" ht="15.5" x14ac:dyDescent="0.35">
      <c r="C159" t="s">
        <v>180</v>
      </c>
      <c r="D159" s="6">
        <v>453.13</v>
      </c>
      <c r="E159" s="6">
        <v>478.38</v>
      </c>
      <c r="F159" s="6">
        <v>439.69</v>
      </c>
      <c r="G159" s="6">
        <v>417.33</v>
      </c>
    </row>
    <row r="160" spans="2:17" ht="15.5" x14ac:dyDescent="0.35">
      <c r="C160" t="s">
        <v>181</v>
      </c>
    </row>
    <row r="161" spans="3:17" ht="15.5" x14ac:dyDescent="0.35">
      <c r="C161" t="s">
        <v>182</v>
      </c>
    </row>
    <row r="162" spans="3:17" ht="15.5" x14ac:dyDescent="0.35">
      <c r="C162" t="s">
        <v>258</v>
      </c>
      <c r="D162" s="5">
        <v>295000000000</v>
      </c>
      <c r="E162" s="5">
        <v>311000000000</v>
      </c>
      <c r="F162" s="5">
        <v>286000000000</v>
      </c>
      <c r="G162" s="5">
        <v>272000000000</v>
      </c>
    </row>
    <row r="163" spans="3:17" ht="15.5" x14ac:dyDescent="0.35">
      <c r="C163" t="s">
        <v>23</v>
      </c>
    </row>
    <row r="164" spans="3:17" ht="15.5" x14ac:dyDescent="0.35">
      <c r="C164" t="s">
        <v>20</v>
      </c>
    </row>
    <row r="165" spans="3:17" ht="15.5" x14ac:dyDescent="0.35">
      <c r="C165" t="s">
        <v>184</v>
      </c>
      <c r="D165" s="5">
        <v>264000000000</v>
      </c>
      <c r="E165" s="5">
        <v>274000000000</v>
      </c>
      <c r="F165" s="5">
        <v>262000000000</v>
      </c>
      <c r="G165" s="5">
        <v>244000000000</v>
      </c>
    </row>
    <row r="166" spans="3:17" ht="15.5" x14ac:dyDescent="0.35">
      <c r="C166" t="s">
        <v>185</v>
      </c>
      <c r="D166" s="5">
        <v>-1000000000</v>
      </c>
      <c r="E166" s="5">
        <v>43000000000</v>
      </c>
      <c r="F166" s="5">
        <v>76000000000</v>
      </c>
      <c r="G166" s="5">
        <v>-8000000000</v>
      </c>
    </row>
    <row r="167" spans="3:17" ht="15.5" x14ac:dyDescent="0.35">
      <c r="C167" t="s">
        <v>186</v>
      </c>
    </row>
    <row r="168" spans="3:17" ht="15.5" x14ac:dyDescent="0.35">
      <c r="C168" t="s">
        <v>12</v>
      </c>
      <c r="D168" s="5">
        <v>-1000000000</v>
      </c>
      <c r="E168" s="5">
        <v>43000000000</v>
      </c>
      <c r="F168" s="5">
        <v>76000000000</v>
      </c>
      <c r="G168" s="5">
        <v>-8000000000</v>
      </c>
    </row>
    <row r="169" spans="3:17" ht="15.5" x14ac:dyDescent="0.35">
      <c r="C169" t="s">
        <v>15</v>
      </c>
      <c r="D169" s="6">
        <v>-1.41</v>
      </c>
      <c r="E169" s="6">
        <v>66.650000000000006</v>
      </c>
      <c r="F169" s="6">
        <v>117.28</v>
      </c>
      <c r="G169" s="6">
        <v>-11.84</v>
      </c>
    </row>
    <row r="170" spans="3:17" ht="15.5" x14ac:dyDescent="0.35">
      <c r="C170" t="s">
        <v>44</v>
      </c>
      <c r="I170" s="6">
        <v>166.27</v>
      </c>
      <c r="J170" s="6">
        <v>12.84</v>
      </c>
      <c r="K170" s="6">
        <v>-105.11</v>
      </c>
      <c r="L170" s="6">
        <v>-78.16</v>
      </c>
      <c r="M170" s="6">
        <v>332.19</v>
      </c>
      <c r="N170" s="6">
        <v>-4.3099999999999996</v>
      </c>
      <c r="O170" s="6">
        <v>14.92</v>
      </c>
      <c r="P170" s="6">
        <v>11.18</v>
      </c>
      <c r="Q170" s="6">
        <v>14.53</v>
      </c>
    </row>
    <row r="171" spans="3:17" ht="15.5" x14ac:dyDescent="0.35">
      <c r="C171" t="s">
        <v>58</v>
      </c>
      <c r="I171" s="6">
        <v>7.34</v>
      </c>
      <c r="J171" s="6">
        <v>50.62</v>
      </c>
      <c r="K171" s="6">
        <v>-2.36</v>
      </c>
      <c r="L171" s="6">
        <v>-2.2599999999999998</v>
      </c>
      <c r="M171" s="6">
        <v>2.2599999999999998</v>
      </c>
      <c r="N171" s="6">
        <v>-62.65</v>
      </c>
      <c r="O171" s="6">
        <v>20.11</v>
      </c>
      <c r="P171" s="6">
        <v>12.79</v>
      </c>
      <c r="Q171" s="5">
        <v>0</v>
      </c>
    </row>
    <row r="172" spans="3:17" ht="15.5" x14ac:dyDescent="0.35">
      <c r="C172" t="s">
        <v>61</v>
      </c>
      <c r="I172" s="6">
        <v>7.21</v>
      </c>
      <c r="J172" s="6">
        <v>65.75</v>
      </c>
      <c r="K172" s="6">
        <v>-2.4300000000000002</v>
      </c>
      <c r="L172" s="6">
        <v>-2.29</v>
      </c>
      <c r="M172" s="6">
        <v>2.2400000000000002</v>
      </c>
      <c r="N172" s="6">
        <v>-79.72</v>
      </c>
      <c r="O172" s="6">
        <v>19.600000000000001</v>
      </c>
      <c r="P172" s="6">
        <v>11.42</v>
      </c>
      <c r="Q172" s="5">
        <v>0</v>
      </c>
    </row>
    <row r="173" spans="3:17" ht="15.5" x14ac:dyDescent="0.35">
      <c r="C173" t="s">
        <v>187</v>
      </c>
      <c r="I173" s="5">
        <v>100300000000</v>
      </c>
      <c r="J173" s="5">
        <v>3830000000</v>
      </c>
      <c r="K173" s="5">
        <v>-68470000000</v>
      </c>
      <c r="L173" s="5">
        <v>-51840000000</v>
      </c>
      <c r="M173" s="5">
        <v>217040000000</v>
      </c>
      <c r="N173" s="5">
        <v>-3770000000</v>
      </c>
      <c r="O173" s="5">
        <v>8100000000</v>
      </c>
      <c r="P173" s="5">
        <v>6580000000</v>
      </c>
    </row>
    <row r="174" spans="3:17" ht="15.5" x14ac:dyDescent="0.35">
      <c r="C174" t="s">
        <v>188</v>
      </c>
      <c r="I174" s="6">
        <v>0.34429999999999999</v>
      </c>
      <c r="J174" s="6">
        <v>4.07E-2</v>
      </c>
      <c r="K174" s="6">
        <v>-0.34869999999999995</v>
      </c>
      <c r="L174" s="6">
        <v>-0.19239999999999999</v>
      </c>
      <c r="M174" s="6">
        <v>0.68599999999999994</v>
      </c>
      <c r="N174" s="6">
        <v>-2.8199999999999999E-2</v>
      </c>
      <c r="O174" s="6">
        <v>9.3800000000000008E-2</v>
      </c>
      <c r="P174" s="6">
        <v>7.9100000000000004E-2</v>
      </c>
      <c r="Q174" s="6">
        <v>7.6799999999999993E-2</v>
      </c>
    </row>
    <row r="175" spans="3:17" ht="15.5" x14ac:dyDescent="0.35">
      <c r="C175" t="s">
        <v>189</v>
      </c>
      <c r="I175" s="6">
        <v>0.34759999999999996</v>
      </c>
      <c r="J175" s="6">
        <v>4.1100000000000005E-2</v>
      </c>
      <c r="K175" s="6">
        <v>-0.35100000000000003</v>
      </c>
      <c r="L175" s="6">
        <v>-0.19320000000000001</v>
      </c>
      <c r="M175" s="6">
        <v>0.68830000000000002</v>
      </c>
      <c r="N175" s="6">
        <v>-2.86E-2</v>
      </c>
      <c r="O175" s="6">
        <v>9.6500000000000002E-2</v>
      </c>
      <c r="P175" s="6">
        <v>0.08</v>
      </c>
      <c r="Q175" s="6">
        <v>7.9500000000000001E-2</v>
      </c>
    </row>
    <row r="176" spans="3:17" ht="15.5" x14ac:dyDescent="0.35">
      <c r="C176" t="s">
        <v>190</v>
      </c>
      <c r="I176" s="6">
        <v>0.38439999999999996</v>
      </c>
      <c r="J176" s="6">
        <v>1.3100000000000001E-2</v>
      </c>
      <c r="K176" s="6">
        <v>-0.30349999999999999</v>
      </c>
      <c r="L176" s="6">
        <v>-0.18210000000000001</v>
      </c>
      <c r="M176" s="6">
        <v>1.0481</v>
      </c>
      <c r="N176" s="6">
        <v>-4.5899999999999996E-2</v>
      </c>
      <c r="O176" s="6">
        <v>7.5999999999999998E-2</v>
      </c>
      <c r="P176" s="6">
        <v>8.43E-2</v>
      </c>
      <c r="Q176" s="6">
        <v>0.1585</v>
      </c>
    </row>
    <row r="177" spans="2:17" ht="15.5" x14ac:dyDescent="0.35">
      <c r="C177" t="s">
        <v>191</v>
      </c>
      <c r="I177" s="6">
        <v>5302.36</v>
      </c>
      <c r="J177" s="6">
        <v>554.08000000000004</v>
      </c>
      <c r="K177" s="6">
        <v>-10067.34</v>
      </c>
      <c r="L177" s="6">
        <v>-14012.79</v>
      </c>
      <c r="M177" s="6">
        <v>100611.92</v>
      </c>
      <c r="N177" s="6">
        <v>-1445.03</v>
      </c>
      <c r="O177" s="6">
        <v>2197.2600000000002</v>
      </c>
      <c r="P177" s="6">
        <v>335.86</v>
      </c>
      <c r="Q177" s="6">
        <v>7342.45</v>
      </c>
    </row>
    <row r="178" spans="2:17" ht="15.5" x14ac:dyDescent="0.35">
      <c r="C178" t="s">
        <v>55</v>
      </c>
      <c r="I178" s="6">
        <v>2.5499999999999998</v>
      </c>
      <c r="J178" s="6">
        <v>2.08</v>
      </c>
      <c r="K178" s="6">
        <v>0.83</v>
      </c>
      <c r="L178" s="6">
        <v>0.44</v>
      </c>
      <c r="M178" s="6">
        <v>1.55</v>
      </c>
      <c r="N178" s="6">
        <v>1.8</v>
      </c>
      <c r="O178" s="6">
        <v>1.94</v>
      </c>
      <c r="P178" s="6">
        <v>1.02</v>
      </c>
      <c r="Q178" s="5">
        <v>0</v>
      </c>
    </row>
    <row r="179" spans="2:17" ht="15.5" x14ac:dyDescent="0.35">
      <c r="C179" t="s">
        <v>52</v>
      </c>
      <c r="I179" s="6">
        <v>478.38</v>
      </c>
      <c r="J179" s="6">
        <v>312.51</v>
      </c>
      <c r="K179" s="6">
        <v>299.47000000000003</v>
      </c>
      <c r="L179" s="6">
        <v>404.64</v>
      </c>
      <c r="M179" s="6">
        <v>482.65</v>
      </c>
      <c r="N179" s="6">
        <v>150.37</v>
      </c>
      <c r="O179" s="6">
        <v>154.69999999999999</v>
      </c>
      <c r="P179" s="6">
        <v>139.78</v>
      </c>
      <c r="Q179" s="6">
        <v>182.77</v>
      </c>
    </row>
    <row r="180" spans="2:17" ht="15.5" x14ac:dyDescent="0.35">
      <c r="C180" t="s">
        <v>192</v>
      </c>
      <c r="I180" s="6">
        <v>2.5499999999999998</v>
      </c>
      <c r="J180" s="6">
        <v>2.08</v>
      </c>
      <c r="K180" s="6">
        <v>0.83</v>
      </c>
      <c r="L180" s="6">
        <v>0.44</v>
      </c>
      <c r="M180" s="6">
        <v>1.55</v>
      </c>
      <c r="N180" s="6">
        <v>1.8</v>
      </c>
      <c r="O180" s="6">
        <v>1.94</v>
      </c>
      <c r="P180" s="6">
        <v>1.02</v>
      </c>
      <c r="Q180" s="5">
        <v>0</v>
      </c>
    </row>
    <row r="181" spans="2:17" ht="15.5" x14ac:dyDescent="0.35">
      <c r="C181" t="s">
        <v>193</v>
      </c>
      <c r="I181" s="6">
        <v>478.38</v>
      </c>
      <c r="J181" s="6">
        <v>312.51</v>
      </c>
      <c r="K181" s="6">
        <v>299.47000000000003</v>
      </c>
      <c r="L181" s="6">
        <v>404.64</v>
      </c>
      <c r="M181" s="6">
        <v>482.65</v>
      </c>
      <c r="N181" s="6">
        <v>150.37</v>
      </c>
      <c r="O181" s="6">
        <v>154.69999999999999</v>
      </c>
      <c r="P181" s="6">
        <v>139.78</v>
      </c>
      <c r="Q181" s="6">
        <v>182.77</v>
      </c>
    </row>
    <row r="182" spans="2:17" ht="15.5" x14ac:dyDescent="0.35">
      <c r="C182" t="s">
        <v>194</v>
      </c>
    </row>
    <row r="183" spans="2:17" ht="15.5" x14ac:dyDescent="0.35">
      <c r="C183" t="s">
        <v>195</v>
      </c>
    </row>
    <row r="184" spans="2:17" ht="15.5" x14ac:dyDescent="0.35">
      <c r="C184" t="s">
        <v>25</v>
      </c>
    </row>
    <row r="185" spans="2:17" ht="15.5" x14ac:dyDescent="0.35">
      <c r="C185" t="s">
        <v>22</v>
      </c>
    </row>
    <row r="186" spans="2:17" ht="15.5" x14ac:dyDescent="0.35">
      <c r="C186" t="s">
        <v>196</v>
      </c>
      <c r="I186" s="5">
        <v>274000000000</v>
      </c>
      <c r="J186" s="5">
        <v>185000000000</v>
      </c>
      <c r="K186" s="5">
        <v>176000000000</v>
      </c>
      <c r="L186" s="5">
        <v>238000000000</v>
      </c>
      <c r="M186" s="5">
        <v>304000000000</v>
      </c>
      <c r="N186" s="5">
        <v>42000000000</v>
      </c>
      <c r="O186" s="5">
        <v>56000000000</v>
      </c>
      <c r="P186" s="5">
        <v>57000000000</v>
      </c>
      <c r="Q186" s="5">
        <v>32000000000</v>
      </c>
    </row>
    <row r="187" spans="2:17" ht="15.5" x14ac:dyDescent="0.35">
      <c r="C187" t="s">
        <v>197</v>
      </c>
      <c r="I187" s="5">
        <v>113000000000</v>
      </c>
      <c r="J187" s="5">
        <v>32000000000</v>
      </c>
      <c r="K187" s="5">
        <v>4000000000</v>
      </c>
      <c r="L187" s="5">
        <v>54000000000</v>
      </c>
      <c r="M187" s="5">
        <v>2000000000</v>
      </c>
      <c r="N187" s="5">
        <v>6000000000</v>
      </c>
      <c r="O187" s="5">
        <v>1000000000</v>
      </c>
      <c r="P187" s="5">
        <v>-11000000000</v>
      </c>
      <c r="Q187" s="5">
        <v>-6000000000</v>
      </c>
    </row>
    <row r="188" spans="2:17" ht="15.5" x14ac:dyDescent="0.35">
      <c r="C188" t="s">
        <v>198</v>
      </c>
    </row>
    <row r="189" spans="2:17" ht="15.5" x14ac:dyDescent="0.35">
      <c r="C189" t="s">
        <v>14</v>
      </c>
      <c r="I189" s="5">
        <v>113000000000</v>
      </c>
      <c r="J189" s="5">
        <v>32000000000</v>
      </c>
      <c r="K189" s="5">
        <v>4000000000</v>
      </c>
      <c r="L189" s="5">
        <v>54000000000</v>
      </c>
      <c r="M189" s="5">
        <v>2000000000</v>
      </c>
      <c r="N189" s="5">
        <v>6000000000</v>
      </c>
      <c r="O189" s="5">
        <v>1000000000</v>
      </c>
      <c r="P189" s="5">
        <v>-11000000000</v>
      </c>
      <c r="Q189" s="5">
        <v>-6000000000</v>
      </c>
    </row>
    <row r="190" spans="2:17" ht="15.5" x14ac:dyDescent="0.35">
      <c r="C190" t="s">
        <v>16</v>
      </c>
      <c r="I190" s="6">
        <v>172.83</v>
      </c>
      <c r="J190" s="6">
        <v>49.37</v>
      </c>
      <c r="K190" s="6">
        <v>6.35</v>
      </c>
      <c r="L190" s="6">
        <v>82.32</v>
      </c>
      <c r="M190" s="6">
        <v>2.36</v>
      </c>
      <c r="N190" s="6">
        <v>9.76</v>
      </c>
      <c r="O190" s="6">
        <v>0.99</v>
      </c>
      <c r="P190" s="6">
        <v>-17.07</v>
      </c>
      <c r="Q190" s="6">
        <v>-25.39</v>
      </c>
    </row>
    <row r="192" spans="2:17" ht="15.5" x14ac:dyDescent="0.35">
      <c r="B192" t="s">
        <v>199</v>
      </c>
      <c r="C192" t="s">
        <v>200</v>
      </c>
      <c r="D192" s="5">
        <v>-17000000000</v>
      </c>
      <c r="E192" s="5">
        <v>25000000000</v>
      </c>
      <c r="F192" s="5">
        <v>15000000000</v>
      </c>
      <c r="G192" s="5">
        <v>65000000000</v>
      </c>
      <c r="H192" s="5">
        <v>-66000000000</v>
      </c>
      <c r="I192" s="5">
        <v>108000000000</v>
      </c>
      <c r="J192" s="5">
        <v>8000000000</v>
      </c>
      <c r="K192" s="5">
        <v>-68000000000</v>
      </c>
      <c r="L192" s="5">
        <v>-51000000000</v>
      </c>
      <c r="M192" s="5">
        <v>216000000000</v>
      </c>
      <c r="N192" s="5">
        <v>-3000000000</v>
      </c>
      <c r="O192" s="5">
        <v>10000000000</v>
      </c>
      <c r="P192" s="5">
        <v>7000000000</v>
      </c>
      <c r="Q192" s="5">
        <v>4000000000</v>
      </c>
    </row>
    <row r="193" spans="3:17" ht="15.5" x14ac:dyDescent="0.35">
      <c r="C193" t="s">
        <v>326</v>
      </c>
      <c r="H193" s="5">
        <v>89000000000</v>
      </c>
      <c r="I193" s="5">
        <v>108000000000</v>
      </c>
      <c r="J193" s="5">
        <v>8000000000</v>
      </c>
      <c r="K193" s="5">
        <v>-68000000000</v>
      </c>
      <c r="L193" s="5">
        <v>-51000000000</v>
      </c>
      <c r="M193" s="5">
        <v>216000000000</v>
      </c>
      <c r="N193" s="5">
        <v>-3000000000</v>
      </c>
      <c r="O193" s="5">
        <v>10000000000</v>
      </c>
      <c r="P193" s="5">
        <v>7000000000</v>
      </c>
    </row>
    <row r="194" spans="3:17" ht="15.5" x14ac:dyDescent="0.35">
      <c r="C194" t="s">
        <v>43</v>
      </c>
      <c r="D194" s="6">
        <v>-25.35</v>
      </c>
      <c r="E194" s="6">
        <v>38.229999999999997</v>
      </c>
      <c r="F194" s="6">
        <v>23.23</v>
      </c>
      <c r="G194" s="6">
        <v>99.83</v>
      </c>
      <c r="H194" s="6">
        <v>-101.41</v>
      </c>
      <c r="I194" s="6">
        <v>166.27</v>
      </c>
      <c r="J194" s="6">
        <v>12.84</v>
      </c>
      <c r="K194" s="6">
        <v>-105.11</v>
      </c>
      <c r="L194" s="6">
        <v>-78.16</v>
      </c>
      <c r="M194" s="6">
        <v>332.19</v>
      </c>
      <c r="N194" s="6">
        <v>-4.3099999999999996</v>
      </c>
      <c r="O194" s="6">
        <v>14.92</v>
      </c>
      <c r="P194" s="6">
        <v>11.18</v>
      </c>
      <c r="Q194" s="6">
        <v>5.61</v>
      </c>
    </row>
    <row r="195" spans="3:17" ht="15.5" x14ac:dyDescent="0.35">
      <c r="C195" t="s">
        <v>327</v>
      </c>
      <c r="H195" s="6">
        <v>135.93</v>
      </c>
      <c r="I195" s="6">
        <v>166.27</v>
      </c>
      <c r="J195" s="6">
        <v>12.84</v>
      </c>
      <c r="K195" s="6">
        <v>-105.11</v>
      </c>
      <c r="L195" s="6">
        <v>-78.16</v>
      </c>
      <c r="M195" s="6">
        <v>332.19</v>
      </c>
      <c r="N195" s="6">
        <v>-4.3099999999999996</v>
      </c>
      <c r="O195" s="6">
        <v>14.92</v>
      </c>
      <c r="P195" s="6">
        <v>11.18</v>
      </c>
    </row>
    <row r="196" spans="3:17" ht="15.5" x14ac:dyDescent="0.35">
      <c r="C196" t="s">
        <v>201</v>
      </c>
      <c r="D196" s="5">
        <v>-17000000000</v>
      </c>
      <c r="E196" s="5">
        <v>8000000000</v>
      </c>
      <c r="F196" s="5">
        <v>35000000000</v>
      </c>
      <c r="G196" s="5">
        <v>67000000000</v>
      </c>
      <c r="H196" s="5">
        <v>-68000000000</v>
      </c>
      <c r="I196" s="5">
        <v>110000000000</v>
      </c>
      <c r="J196" s="5">
        <v>6000000000</v>
      </c>
      <c r="K196" s="5">
        <v>-66000000000</v>
      </c>
      <c r="L196" s="5">
        <v>-50000000000</v>
      </c>
      <c r="M196" s="5">
        <v>218000000000</v>
      </c>
      <c r="N196" s="5">
        <v>-2000000000</v>
      </c>
      <c r="O196" s="5">
        <v>10000000000</v>
      </c>
      <c r="P196" s="5">
        <v>8000000000</v>
      </c>
      <c r="Q196" s="5">
        <v>5000000000</v>
      </c>
    </row>
    <row r="197" spans="3:17" ht="15.5" x14ac:dyDescent="0.35">
      <c r="C197" t="s">
        <v>328</v>
      </c>
      <c r="H197" s="5">
        <v>92000000000</v>
      </c>
      <c r="I197" s="5">
        <v>110000000000</v>
      </c>
      <c r="J197" s="5">
        <v>6000000000</v>
      </c>
      <c r="K197" s="5">
        <v>-66000000000</v>
      </c>
      <c r="L197" s="5">
        <v>-50000000000</v>
      </c>
      <c r="M197" s="5">
        <v>218000000000</v>
      </c>
      <c r="N197" s="5">
        <v>-2000000000</v>
      </c>
      <c r="O197" s="5">
        <v>10000000000</v>
      </c>
      <c r="P197" s="5">
        <v>8000000000</v>
      </c>
    </row>
    <row r="198" spans="3:17" ht="15.5" x14ac:dyDescent="0.35">
      <c r="C198" t="s">
        <v>202</v>
      </c>
      <c r="I198" s="6">
        <v>-9.86</v>
      </c>
    </row>
    <row r="199" spans="3:17" ht="15.5" x14ac:dyDescent="0.35">
      <c r="C199" t="s">
        <v>203</v>
      </c>
      <c r="I199" s="6">
        <v>7.36</v>
      </c>
    </row>
    <row r="200" spans="3:17" ht="15.5" x14ac:dyDescent="0.35">
      <c r="C200" t="s">
        <v>204</v>
      </c>
      <c r="I200" s="6">
        <v>7.49</v>
      </c>
    </row>
    <row r="201" spans="3:17" ht="15.5" x14ac:dyDescent="0.35">
      <c r="C201" t="s">
        <v>205</v>
      </c>
      <c r="I201" s="6">
        <v>0.13589999999999999</v>
      </c>
    </row>
    <row r="202" spans="3:17" ht="15.5" x14ac:dyDescent="0.35">
      <c r="C202" t="s">
        <v>206</v>
      </c>
      <c r="I202" s="6">
        <v>7.06</v>
      </c>
    </row>
    <row r="203" spans="3:17" ht="15.5" x14ac:dyDescent="0.35">
      <c r="C203" t="s">
        <v>207</v>
      </c>
      <c r="I203" s="6">
        <v>2.21</v>
      </c>
    </row>
    <row r="204" spans="3:17" ht="15.5" x14ac:dyDescent="0.35">
      <c r="C204" t="s">
        <v>329</v>
      </c>
      <c r="I204" s="6">
        <v>5.86</v>
      </c>
    </row>
    <row r="205" spans="3:17" ht="15.5" x14ac:dyDescent="0.35">
      <c r="C205" t="s">
        <v>208</v>
      </c>
      <c r="I205" s="6">
        <v>5.86</v>
      </c>
    </row>
    <row r="206" spans="3:17" ht="15.5" x14ac:dyDescent="0.35">
      <c r="C206" t="s">
        <v>209</v>
      </c>
      <c r="I206" s="6">
        <v>5.96</v>
      </c>
    </row>
    <row r="207" spans="3:17" ht="15.5" x14ac:dyDescent="0.35">
      <c r="C207" t="s">
        <v>210</v>
      </c>
      <c r="I207" s="6">
        <v>5.77</v>
      </c>
    </row>
    <row r="208" spans="3:17" ht="15.5" x14ac:dyDescent="0.35">
      <c r="C208" t="s">
        <v>211</v>
      </c>
      <c r="I208" s="6">
        <v>0.01</v>
      </c>
    </row>
    <row r="209" spans="3:9" ht="15.5" x14ac:dyDescent="0.35">
      <c r="C209" t="s">
        <v>212</v>
      </c>
      <c r="I209" s="6">
        <v>0.26</v>
      </c>
    </row>
    <row r="210" spans="3:9" ht="15.5" x14ac:dyDescent="0.35">
      <c r="C210" t="s">
        <v>213</v>
      </c>
      <c r="I210" s="6">
        <v>135.93</v>
      </c>
    </row>
    <row r="211" spans="3:9" ht="15.5" x14ac:dyDescent="0.35">
      <c r="C211" t="s">
        <v>214</v>
      </c>
      <c r="I211" s="6">
        <v>-101.41</v>
      </c>
    </row>
    <row r="212" spans="3:9" ht="15.5" x14ac:dyDescent="0.35">
      <c r="C212" t="s">
        <v>215</v>
      </c>
      <c r="I212" s="6">
        <v>141.66999999999999</v>
      </c>
    </row>
    <row r="213" spans="3:9" ht="15.5" x14ac:dyDescent="0.35">
      <c r="C213" t="s">
        <v>216</v>
      </c>
      <c r="D213" s="6">
        <v>280.05</v>
      </c>
    </row>
    <row r="214" spans="3:9" ht="15.5" x14ac:dyDescent="0.35">
      <c r="C214" t="s">
        <v>217</v>
      </c>
      <c r="I214" s="6">
        <v>453.13</v>
      </c>
    </row>
    <row r="215" spans="3:9" ht="15.5" x14ac:dyDescent="0.35">
      <c r="C215" t="s">
        <v>218</v>
      </c>
      <c r="I215" s="6">
        <v>170.68</v>
      </c>
    </row>
    <row r="216" spans="3:9" ht="15.5" x14ac:dyDescent="0.35">
      <c r="C216" t="s">
        <v>219</v>
      </c>
      <c r="D216" s="6">
        <v>77.22</v>
      </c>
    </row>
    <row r="217" spans="3:9" ht="15.5" x14ac:dyDescent="0.35">
      <c r="C217" t="s">
        <v>220</v>
      </c>
      <c r="D217" s="6">
        <v>74.319999999999993</v>
      </c>
    </row>
    <row r="218" spans="3:9" ht="15.5" x14ac:dyDescent="0.35">
      <c r="C218" t="s">
        <v>221</v>
      </c>
      <c r="D218" s="6">
        <v>0.01</v>
      </c>
    </row>
    <row r="219" spans="3:9" ht="15.5" x14ac:dyDescent="0.35">
      <c r="C219" t="s">
        <v>222</v>
      </c>
      <c r="D219" s="6">
        <v>1.03</v>
      </c>
    </row>
    <row r="220" spans="3:9" ht="15.5" x14ac:dyDescent="0.35">
      <c r="C220" t="s">
        <v>223</v>
      </c>
      <c r="I220" s="6">
        <v>3726.35</v>
      </c>
    </row>
    <row r="221" spans="3:9" ht="15.5" x14ac:dyDescent="0.35">
      <c r="C221" t="s">
        <v>12</v>
      </c>
      <c r="D221" s="5">
        <v>-1000000000</v>
      </c>
    </row>
    <row r="222" spans="3:9" ht="15.5" x14ac:dyDescent="0.35">
      <c r="C222" t="s">
        <v>224</v>
      </c>
      <c r="I222" s="6">
        <v>97.13</v>
      </c>
    </row>
    <row r="223" spans="3:9" ht="15.5" x14ac:dyDescent="0.35">
      <c r="C223" t="s">
        <v>225</v>
      </c>
      <c r="I223" s="6">
        <v>0.29139999999999999</v>
      </c>
    </row>
    <row r="224" spans="3:9" ht="15.5" x14ac:dyDescent="0.35">
      <c r="C224" t="s">
        <v>226</v>
      </c>
      <c r="I224" s="6">
        <v>0.3</v>
      </c>
    </row>
    <row r="225" spans="3:9" ht="15.5" x14ac:dyDescent="0.35">
      <c r="C225" t="s">
        <v>227</v>
      </c>
      <c r="I225" s="6">
        <v>0.25980000000000003</v>
      </c>
    </row>
    <row r="226" spans="3:9" ht="15.5" x14ac:dyDescent="0.35">
      <c r="C226" t="s">
        <v>228</v>
      </c>
      <c r="I226" s="6">
        <v>0.25890000000000002</v>
      </c>
    </row>
    <row r="227" spans="3:9" ht="15.5" x14ac:dyDescent="0.35">
      <c r="C227" t="s">
        <v>330</v>
      </c>
      <c r="D227" s="6">
        <v>-48.87</v>
      </c>
    </row>
    <row r="228" spans="3:9" ht="15.5" x14ac:dyDescent="0.35">
      <c r="C228" t="s">
        <v>229</v>
      </c>
      <c r="D228" s="6">
        <v>61450.86</v>
      </c>
    </row>
    <row r="229" spans="3:9" ht="15.5" x14ac:dyDescent="0.35">
      <c r="C229" t="s">
        <v>230</v>
      </c>
      <c r="D229" s="6">
        <v>7057.02</v>
      </c>
    </row>
    <row r="230" spans="3:9" ht="15.5" x14ac:dyDescent="0.35">
      <c r="C230" t="s">
        <v>231</v>
      </c>
      <c r="D230" s="6">
        <v>54344.97</v>
      </c>
    </row>
    <row r="231" spans="3:9" ht="15.5" x14ac:dyDescent="0.35">
      <c r="C231" t="s">
        <v>331</v>
      </c>
      <c r="D231" s="6">
        <v>-1.86</v>
      </c>
    </row>
    <row r="232" spans="3:9" ht="15.5" x14ac:dyDescent="0.35">
      <c r="C232" t="s">
        <v>232</v>
      </c>
      <c r="I232" s="6">
        <v>0.3</v>
      </c>
    </row>
    <row r="233" spans="3:9" ht="15.5" x14ac:dyDescent="0.35">
      <c r="C233" t="s">
        <v>39</v>
      </c>
      <c r="I233" s="5">
        <v>651000000000</v>
      </c>
    </row>
    <row r="234" spans="3:9" ht="15.5" x14ac:dyDescent="0.35">
      <c r="C234" t="s">
        <v>234</v>
      </c>
      <c r="I234" s="5">
        <v>474000000000</v>
      </c>
    </row>
    <row r="235" spans="3:9" ht="15.5" x14ac:dyDescent="0.35">
      <c r="C235" t="s">
        <v>235</v>
      </c>
      <c r="I235" s="5">
        <v>651150000</v>
      </c>
    </row>
    <row r="236" spans="3:9" ht="15.5" x14ac:dyDescent="0.35">
      <c r="C236" t="s">
        <v>236</v>
      </c>
      <c r="I236" s="6">
        <v>0.16940000000000002</v>
      </c>
    </row>
    <row r="237" spans="3:9" ht="15.5" x14ac:dyDescent="0.35">
      <c r="C237" t="s">
        <v>237</v>
      </c>
      <c r="D237" s="6">
        <v>1.0004</v>
      </c>
    </row>
    <row r="238" spans="3:9" ht="15.5" x14ac:dyDescent="0.35">
      <c r="C238" t="s">
        <v>238</v>
      </c>
      <c r="D238" s="6">
        <v>1.1648000000000001</v>
      </c>
    </row>
    <row r="239" spans="3:9" ht="15.5" x14ac:dyDescent="0.35">
      <c r="C239" t="s">
        <v>239</v>
      </c>
      <c r="D239" s="6">
        <v>0.97530000000000006</v>
      </c>
    </row>
    <row r="240" spans="3:9" ht="15.5" x14ac:dyDescent="0.35">
      <c r="C240" t="s">
        <v>240</v>
      </c>
      <c r="D240" s="6">
        <v>-18.636800000000001</v>
      </c>
    </row>
    <row r="241" spans="3:9" ht="15.5" x14ac:dyDescent="0.35">
      <c r="C241" t="s">
        <v>241</v>
      </c>
      <c r="D241" s="6">
        <v>-18.644600000000001</v>
      </c>
    </row>
    <row r="242" spans="3:9" ht="15.5" x14ac:dyDescent="0.35">
      <c r="C242" t="s">
        <v>242</v>
      </c>
      <c r="D242" s="6">
        <v>-6.0857000000000001</v>
      </c>
    </row>
    <row r="243" spans="3:9" ht="15.5" x14ac:dyDescent="0.35">
      <c r="C243" t="s">
        <v>243</v>
      </c>
      <c r="I243" s="5">
        <v>7</v>
      </c>
    </row>
    <row r="244" spans="3:9" ht="15.5" x14ac:dyDescent="0.35">
      <c r="C244" t="s">
        <v>244</v>
      </c>
      <c r="I244" s="6">
        <v>0.3</v>
      </c>
    </row>
    <row r="245" spans="3:9" ht="15.5" x14ac:dyDescent="0.35">
      <c r="C245" t="s">
        <v>245</v>
      </c>
      <c r="I245" s="6">
        <v>0.44</v>
      </c>
    </row>
    <row r="246" spans="3:9" ht="15.5" x14ac:dyDescent="0.35">
      <c r="C246" t="s">
        <v>246</v>
      </c>
      <c r="I246" s="6">
        <v>0.76</v>
      </c>
    </row>
    <row r="247" spans="3:9" ht="15.5" x14ac:dyDescent="0.35">
      <c r="C247" t="s">
        <v>247</v>
      </c>
      <c r="I247" s="6">
        <v>0.05</v>
      </c>
    </row>
    <row r="248" spans="3:9" ht="15.5" x14ac:dyDescent="0.35">
      <c r="C248" t="s">
        <v>248</v>
      </c>
      <c r="I248" s="6">
        <v>0.17</v>
      </c>
    </row>
    <row r="249" spans="3:9" ht="15.5" x14ac:dyDescent="0.35">
      <c r="C249" t="s">
        <v>249</v>
      </c>
      <c r="I249" s="6">
        <v>0.28000000000000003</v>
      </c>
    </row>
    <row r="250" spans="3:9" ht="15.5" x14ac:dyDescent="0.35">
      <c r="C250" t="s">
        <v>250</v>
      </c>
      <c r="I250" s="6">
        <v>0.46</v>
      </c>
    </row>
    <row r="251" spans="3:9" ht="15.5" x14ac:dyDescent="0.35">
      <c r="C251" t="s">
        <v>251</v>
      </c>
      <c r="I251" s="5">
        <v>92000000000</v>
      </c>
    </row>
    <row r="252" spans="3:9" ht="15.5" x14ac:dyDescent="0.35">
      <c r="C252" t="s">
        <v>252</v>
      </c>
      <c r="I252" s="5">
        <v>92000000000</v>
      </c>
    </row>
    <row r="253" spans="3:9" ht="15.5" x14ac:dyDescent="0.35">
      <c r="C253" t="s">
        <v>253</v>
      </c>
      <c r="I253" s="5">
        <v>82000000000</v>
      </c>
    </row>
    <row r="254" spans="3:9" ht="15.5" x14ac:dyDescent="0.35">
      <c r="C254" t="s">
        <v>254</v>
      </c>
      <c r="I254" s="5">
        <v>89000000000</v>
      </c>
    </row>
    <row r="255" spans="3:9" ht="15.5" x14ac:dyDescent="0.35">
      <c r="C255" t="s">
        <v>255</v>
      </c>
      <c r="D255" s="5">
        <v>182000000000</v>
      </c>
    </row>
    <row r="256" spans="3:9" ht="15.5" x14ac:dyDescent="0.35">
      <c r="C256" t="s">
        <v>256</v>
      </c>
      <c r="D256" s="5">
        <v>304000000000</v>
      </c>
    </row>
    <row r="257" spans="3:9" ht="15.5" x14ac:dyDescent="0.35">
      <c r="C257" t="s">
        <v>257</v>
      </c>
      <c r="D257" s="5">
        <v>4000000000</v>
      </c>
    </row>
    <row r="258" spans="3:9" ht="15.5" x14ac:dyDescent="0.35">
      <c r="C258" t="s">
        <v>184</v>
      </c>
      <c r="D258" s="5">
        <v>264000000000</v>
      </c>
    </row>
    <row r="259" spans="3:9" ht="15.5" x14ac:dyDescent="0.35">
      <c r="C259" t="s">
        <v>258</v>
      </c>
      <c r="I259" s="5">
        <v>295000000000</v>
      </c>
    </row>
    <row r="260" spans="3:9" ht="15.5" x14ac:dyDescent="0.35">
      <c r="C260" t="s">
        <v>183</v>
      </c>
      <c r="I260" s="5">
        <v>300000000000</v>
      </c>
    </row>
    <row r="261" spans="3:9" ht="15.5" x14ac:dyDescent="0.35">
      <c r="C261" t="s">
        <v>332</v>
      </c>
      <c r="I261" s="5">
        <v>111000000000</v>
      </c>
    </row>
    <row r="262" spans="3:9" ht="15.5" x14ac:dyDescent="0.35">
      <c r="C262" t="s">
        <v>259</v>
      </c>
      <c r="I262" s="5">
        <v>-19000000000</v>
      </c>
    </row>
    <row r="263" spans="3:9" ht="15.5" x14ac:dyDescent="0.35">
      <c r="C263" t="s">
        <v>260</v>
      </c>
      <c r="I263" s="5">
        <v>-7000000000</v>
      </c>
    </row>
    <row r="264" spans="3:9" ht="15.5" x14ac:dyDescent="0.35">
      <c r="C264" t="s">
        <v>262</v>
      </c>
      <c r="I264" s="5">
        <v>111000000000</v>
      </c>
    </row>
  </sheetData>
  <pageMargins left="0.7" right="0.7" top="0.75" bottom="0.75" header="0.3" footer="0.3"/>
  <ignoredErrors>
    <ignoredError sqref="A1:Q265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1132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1133</v>
      </c>
      <c r="D2" s="2" vm="234">
        <f ca="1">IFERROR(_xlfn.STOCKHISTORY("XIDX:" &amp; $C$1, D3, , 0, 0, 1), "Libur")</f>
        <v>1035</v>
      </c>
      <c r="H2" s="2" vm="234">
        <f ca="1">IFERROR(INDEX(D2:G2,COUNT(D2:G2)),"")</f>
        <v>1035</v>
      </c>
      <c r="I2" s="2" vm="235">
        <f t="shared" ref="I2:Q2" ca="1" si="0">IFERROR(_xlfn.STOCKHISTORY("XIDX:" &amp; $C$1, I1, , 0, 0, 1), "Libur")</f>
        <v>1205</v>
      </c>
      <c r="J2" s="2" vm="236">
        <f t="shared" ca="1" si="0"/>
        <v>925</v>
      </c>
      <c r="K2" s="2" vm="10">
        <f t="shared" ca="1" si="0"/>
        <v>1690</v>
      </c>
      <c r="L2" s="2" vm="237">
        <f t="shared" ca="1" si="0"/>
        <v>2790</v>
      </c>
      <c r="M2" s="2" vm="238">
        <f t="shared" ca="1" si="0"/>
        <v>3580</v>
      </c>
      <c r="N2" s="2" vm="239">
        <f t="shared" ca="1" si="0"/>
        <v>3750</v>
      </c>
      <c r="O2" s="2" vm="240">
        <f t="shared" ca="1" si="0"/>
        <v>4250</v>
      </c>
      <c r="P2" s="2" vm="241">
        <f t="shared" ca="1" si="0"/>
        <v>1795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1247279000000</v>
      </c>
      <c r="H4" s="2">
        <f>IFERROR(SUM(D4:G4)*(4/MAX(1,COUNT(D4:G4))),"")</f>
        <v>4989116000000</v>
      </c>
      <c r="I4" s="2">
        <f t="shared" ref="I4:Q4" si="1">IFERROR(INDEX(I51:I500,MATCH($C$4,$C$51:$C$500,0)),"")</f>
        <v>5219244000000</v>
      </c>
      <c r="J4" s="2">
        <f t="shared" si="1"/>
        <v>5398377000000</v>
      </c>
      <c r="K4" s="2">
        <f t="shared" si="1"/>
        <v>5746182000000</v>
      </c>
      <c r="L4" s="2">
        <f t="shared" si="1"/>
        <v>5373790000000</v>
      </c>
      <c r="M4" s="2">
        <f t="shared" si="1"/>
        <v>4673842000000</v>
      </c>
      <c r="N4" s="2">
        <f t="shared" si="1"/>
        <v>4037474000000</v>
      </c>
      <c r="O4" s="2">
        <f t="shared" si="1"/>
        <v>4457352000000</v>
      </c>
      <c r="P4" s="2">
        <f t="shared" si="1"/>
        <v>3447266000000</v>
      </c>
      <c r="Q4" s="2">
        <f t="shared" si="1"/>
        <v>2905253000000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319271000000</v>
      </c>
      <c r="H5" s="2">
        <f>IFERROR(SUM(D5:G5)*(4/MAX(1,COUNT(D5:G5))),"")</f>
        <v>1277084000000</v>
      </c>
      <c r="I5" s="2">
        <f t="shared" ref="I5:Q5" si="2">IFERROR(INDEX(I51:I500,MATCH($C$5,$C$51:$C$500,0)),"")</f>
        <v>1214828000000</v>
      </c>
      <c r="J5" s="2">
        <f t="shared" si="2"/>
        <v>1078756000000</v>
      </c>
      <c r="K5" s="2">
        <f t="shared" si="2"/>
        <v>1079949000000</v>
      </c>
      <c r="L5" s="2">
        <f t="shared" si="2"/>
        <v>1784150000000</v>
      </c>
      <c r="M5" s="2">
        <f t="shared" si="2"/>
        <v>1469282000000</v>
      </c>
      <c r="N5" s="2">
        <f t="shared" si="2"/>
        <v>845398000000</v>
      </c>
      <c r="O5" s="2">
        <f t="shared" si="2"/>
        <v>1408218000000</v>
      </c>
      <c r="P5" s="2">
        <f t="shared" si="2"/>
        <v>1003747000000</v>
      </c>
      <c r="Q5" s="2">
        <f t="shared" si="2"/>
        <v>655904000000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10280806000000</v>
      </c>
      <c r="H6" s="2">
        <f>IFERROR(INDEX(D6:G6,COUNT(D6:G6)),"")</f>
        <v>10280806000000</v>
      </c>
      <c r="I6" s="2">
        <f t="shared" ref="I6:Q6" si="3">IFERROR(INDEX(I51:I500,MATCH($C$6,$C$51:$C$500,0)),"")</f>
        <v>9961512000000</v>
      </c>
      <c r="J6" s="2">
        <f t="shared" si="3"/>
        <v>9316594000000</v>
      </c>
      <c r="K6" s="2">
        <f t="shared" si="3"/>
        <v>8777133000000</v>
      </c>
      <c r="L6" s="2">
        <f t="shared" si="3"/>
        <v>8407995000000</v>
      </c>
      <c r="M6" s="2">
        <f t="shared" si="3"/>
        <v>7094900000000</v>
      </c>
      <c r="N6" s="2">
        <f t="shared" si="3"/>
        <v>5878749000000</v>
      </c>
      <c r="O6" s="2">
        <f t="shared" si="3"/>
        <v>5393320000000</v>
      </c>
      <c r="P6" s="2">
        <f t="shared" si="3"/>
        <v>3996932000000</v>
      </c>
      <c r="Q6" s="2">
        <f t="shared" si="3"/>
        <v>2254646000000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7.7</v>
      </c>
      <c r="H7" s="3">
        <f>IFERROR(INDEX(D7:G7,COUNT(D7:G7)),"")</f>
        <v>7.7</v>
      </c>
      <c r="I7" s="3">
        <f t="shared" ref="I7:Q7" si="4">IFERROR(INDEX(I51:I500,MATCH($C$7,$C$51:$C$500,0))/1000000000,"")</f>
        <v>7.7</v>
      </c>
      <c r="J7" s="3">
        <f t="shared" si="4"/>
        <v>7.7</v>
      </c>
      <c r="K7" s="3">
        <f t="shared" si="4"/>
        <v>7.7</v>
      </c>
      <c r="L7" s="3">
        <f t="shared" si="4"/>
        <v>7.7</v>
      </c>
      <c r="M7" s="3">
        <f t="shared" si="4"/>
        <v>7.7</v>
      </c>
      <c r="N7" s="3">
        <f t="shared" si="4"/>
        <v>7.7</v>
      </c>
      <c r="O7" s="3">
        <f t="shared" si="4"/>
        <v>7.7</v>
      </c>
      <c r="P7" s="3">
        <f t="shared" si="4"/>
        <v>7.7</v>
      </c>
      <c r="Q7" s="3">
        <f t="shared" si="4"/>
        <v>6.93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-23000000000</v>
      </c>
      <c r="H8" s="2">
        <f>IFERROR(INDEX(D8:G8,COUNT(D8:G8)),"")</f>
        <v>-23000000000</v>
      </c>
      <c r="I8" s="2">
        <f t="shared" ref="I8:Q8" si="5">IFERROR(INDEX(I51:I500,MATCH($C$8,$C$51:$C$500,0)),"")</f>
        <v>1661000000000</v>
      </c>
      <c r="J8" s="2">
        <f t="shared" si="5"/>
        <v>1702000000000</v>
      </c>
      <c r="K8" s="2">
        <f t="shared" si="5"/>
        <v>1569000000000</v>
      </c>
      <c r="L8" s="2">
        <f t="shared" si="5"/>
        <v>1928000000000</v>
      </c>
      <c r="M8" s="2">
        <f t="shared" si="5"/>
        <v>3763000000000</v>
      </c>
      <c r="N8" s="2">
        <f t="shared" si="5"/>
        <v>980000000000</v>
      </c>
      <c r="O8" s="2">
        <f t="shared" si="5"/>
        <v>363000000000</v>
      </c>
      <c r="P8" s="2">
        <f t="shared" si="5"/>
        <v>572000000000</v>
      </c>
      <c r="Q8" s="2">
        <f t="shared" si="5"/>
        <v>256000000000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-2.98</v>
      </c>
      <c r="H9" s="3">
        <f>IFERROR(INDEX(D9:G9,COUNT(D9:G9)),"")</f>
        <v>-2.98</v>
      </c>
      <c r="I9" s="3">
        <f t="shared" ref="I9:Q9" si="6">IFERROR(INDEX(I51:I500,MATCH($C$9,$C$51:$C$500,0)),"")</f>
        <v>215.57</v>
      </c>
      <c r="J9" s="3">
        <f t="shared" si="6"/>
        <v>220.96</v>
      </c>
      <c r="K9" s="3">
        <f t="shared" si="6"/>
        <v>203.67</v>
      </c>
      <c r="L9" s="3">
        <f t="shared" si="6"/>
        <v>250.27</v>
      </c>
      <c r="M9" s="3">
        <f t="shared" si="6"/>
        <v>488.43</v>
      </c>
      <c r="N9" s="3">
        <f t="shared" si="6"/>
        <v>127.23</v>
      </c>
      <c r="O9" s="3">
        <f t="shared" si="6"/>
        <v>47.18</v>
      </c>
      <c r="P9" s="3">
        <f t="shared" si="6"/>
        <v>74.27</v>
      </c>
      <c r="Q9" s="3">
        <f t="shared" si="6"/>
        <v>36.96</v>
      </c>
    </row>
    <row r="10" spans="1:17" ht="15.5" x14ac:dyDescent="0.35">
      <c r="C10" t="s">
        <v>17</v>
      </c>
      <c r="D10" s="3">
        <f ca="1">IFERROR(IF(D9=0,"",D2/D9),"")</f>
        <v>-347.31543624161071</v>
      </c>
      <c r="I10" s="3">
        <f t="shared" ref="I10:Q10" ca="1" si="7">IFERROR(IF(I9=0,"",I2/I9),"")</f>
        <v>5.5898316092220623</v>
      </c>
      <c r="J10" s="3">
        <f t="shared" ca="1" si="7"/>
        <v>4.1862780593772628</v>
      </c>
      <c r="K10" s="3">
        <f t="shared" ca="1" si="7"/>
        <v>8.2977365345902694</v>
      </c>
      <c r="L10" s="3">
        <f t="shared" ca="1" si="7"/>
        <v>11.14796020298078</v>
      </c>
      <c r="M10" s="3">
        <f t="shared" ca="1" si="7"/>
        <v>7.3296071084904693</v>
      </c>
      <c r="N10" s="3">
        <f t="shared" ca="1" si="7"/>
        <v>29.474180617778824</v>
      </c>
      <c r="O10" s="3">
        <f t="shared" ca="1" si="7"/>
        <v>90.080542602797792</v>
      </c>
      <c r="P10" s="3">
        <f t="shared" ca="1" si="7"/>
        <v>24.168574121448771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373561000000</v>
      </c>
      <c r="H11" s="2">
        <f>IFERROR(INDEX(D11:G11,COUNT(D11:G11)),"")</f>
        <v>373561000000</v>
      </c>
      <c r="I11" s="2">
        <f t="shared" ref="I11:Q11" si="8">IFERROR(INDEX(I51:I500,MATCH($C$11,$C$51:$C$500,0)),"")</f>
        <v>628080000000</v>
      </c>
      <c r="J11" s="2">
        <f t="shared" si="8"/>
        <v>592911000000</v>
      </c>
      <c r="K11" s="2">
        <f t="shared" si="8"/>
        <v>497153000000</v>
      </c>
      <c r="L11" s="2">
        <f t="shared" si="8"/>
        <v>729843000000</v>
      </c>
      <c r="M11" s="2">
        <f t="shared" si="8"/>
        <v>861989000000</v>
      </c>
      <c r="N11" s="2">
        <f t="shared" si="8"/>
        <v>1109974000000</v>
      </c>
      <c r="O11" s="2">
        <f t="shared" si="8"/>
        <v>711333000000</v>
      </c>
      <c r="P11" s="2">
        <f t="shared" si="8"/>
        <v>415583000000</v>
      </c>
      <c r="Q11" s="2">
        <f t="shared" si="8"/>
        <v>228525000000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27</v>
      </c>
      <c r="D15" s="2">
        <f>IFERROR(INDEX(D51:D500,MATCH($C$15,$C$51:$C$500,0)),"")</f>
        <v>-87317000000</v>
      </c>
      <c r="H15" s="2">
        <f>IFERROR(SUM(D15:G15)*(4/MAX(1,COUNT(D15:G15))),"")</f>
        <v>-349268000000</v>
      </c>
      <c r="I15" s="2">
        <f t="shared" ref="I15:Q15" si="12">IFERROR(INDEX(I51:I500,MATCH($C$15,$C$51:$C$500,0)),"")</f>
        <v>-365589000000</v>
      </c>
      <c r="J15" s="2">
        <f t="shared" si="12"/>
        <v>-292036000000</v>
      </c>
      <c r="K15" s="2">
        <f t="shared" si="12"/>
        <v>-299306000000</v>
      </c>
      <c r="L15" s="2">
        <f t="shared" si="12"/>
        <v>-502814000000</v>
      </c>
      <c r="M15" s="2">
        <f t="shared" si="12"/>
        <v>-412468000000</v>
      </c>
      <c r="N15" s="2">
        <f t="shared" si="12"/>
        <v>-269682000000</v>
      </c>
      <c r="O15" s="2">
        <f t="shared" si="12"/>
        <v>-478615000000</v>
      </c>
      <c r="P15" s="2">
        <f t="shared" si="12"/>
        <v>-333708000000</v>
      </c>
      <c r="Q15" s="2">
        <f t="shared" si="12"/>
        <v>-238516000000</v>
      </c>
    </row>
    <row r="16" spans="1:17" ht="15.5" x14ac:dyDescent="0.35">
      <c r="C16" t="s">
        <v>28</v>
      </c>
      <c r="D16" s="2">
        <f>IFERROR(INDEX(D51:D500,MATCH($C$16,$C$51:$C$500,0)),"")</f>
        <v>406773000000</v>
      </c>
      <c r="H16" s="2">
        <f>IFERROR(SUM(D16:G16)*(4/MAX(1,COUNT(D16:G16))),"")</f>
        <v>1627092000000</v>
      </c>
      <c r="I16" s="2">
        <f t="shared" ref="I16:Q16" si="13">IFERROR(INDEX(I51:I500,MATCH($C$16,$C$51:$C$500,0)),"")</f>
        <v>1566319000000</v>
      </c>
      <c r="J16" s="2">
        <f t="shared" si="13"/>
        <v>1353196000000</v>
      </c>
      <c r="K16" s="2">
        <f t="shared" si="13"/>
        <v>1379894000000</v>
      </c>
      <c r="L16" s="2">
        <f t="shared" si="13"/>
        <v>2282394000000</v>
      </c>
      <c r="M16" s="2">
        <f t="shared" si="13"/>
        <v>1877473000000</v>
      </c>
      <c r="N16" s="2">
        <f t="shared" si="13"/>
        <v>1124296000000</v>
      </c>
      <c r="O16" s="2">
        <f t="shared" si="13"/>
        <v>1878249000000</v>
      </c>
      <c r="P16" s="2">
        <f t="shared" si="13"/>
        <v>1299019000000</v>
      </c>
      <c r="Q16" s="2">
        <f t="shared" si="13"/>
        <v>908698000000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7969500000000</v>
      </c>
      <c r="H20" s="2">
        <f t="shared" ref="H20:Q20" ca="1" si="14">IFERROR(H21*H2,"")</f>
        <v>7969500000000</v>
      </c>
      <c r="I20" s="2">
        <f t="shared" ca="1" si="14"/>
        <v>9278500000000</v>
      </c>
      <c r="J20" s="2">
        <f t="shared" ca="1" si="14"/>
        <v>7122500000000</v>
      </c>
      <c r="K20" s="2">
        <f t="shared" ca="1" si="14"/>
        <v>13013000000000</v>
      </c>
      <c r="L20" s="2">
        <f t="shared" ca="1" si="14"/>
        <v>21483000000000</v>
      </c>
      <c r="M20" s="2">
        <f t="shared" ca="1" si="14"/>
        <v>27566000000000</v>
      </c>
      <c r="N20" s="2">
        <f t="shared" ca="1" si="14"/>
        <v>28875000000000</v>
      </c>
      <c r="O20" s="2">
        <f t="shared" ca="1" si="14"/>
        <v>32725000000000</v>
      </c>
      <c r="P20" s="2">
        <f t="shared" ca="1" si="14"/>
        <v>13821500000000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7700000000</v>
      </c>
      <c r="H21" s="2">
        <f>IFERROR(INDEX(D21:G21,COUNT(D21:G21)),"")</f>
        <v>7700000000</v>
      </c>
      <c r="I21" s="2">
        <f t="shared" ref="I21:Q21" si="15">IFERROR(INDEX(I51:I500,MATCH($C$7,$C$51:$C$500,0)),"")</f>
        <v>7700000000</v>
      </c>
      <c r="J21" s="2">
        <f t="shared" si="15"/>
        <v>7700000000</v>
      </c>
      <c r="K21" s="2">
        <f t="shared" si="15"/>
        <v>7700000000</v>
      </c>
      <c r="L21" s="2">
        <f t="shared" si="15"/>
        <v>7700000000</v>
      </c>
      <c r="M21" s="2">
        <f t="shared" si="15"/>
        <v>7700000000</v>
      </c>
      <c r="N21" s="2">
        <f t="shared" si="15"/>
        <v>7700000000</v>
      </c>
      <c r="O21" s="2">
        <f t="shared" si="15"/>
        <v>7700000000</v>
      </c>
      <c r="P21" s="2">
        <f t="shared" si="15"/>
        <v>7700000000</v>
      </c>
      <c r="Q21" s="2">
        <f t="shared" si="15"/>
        <v>6930000000</v>
      </c>
    </row>
    <row r="23" spans="1:17" ht="15.5" x14ac:dyDescent="0.35">
      <c r="B23" t="s">
        <v>40</v>
      </c>
      <c r="C23" t="s">
        <v>41</v>
      </c>
      <c r="D23" s="3">
        <f>IFERROR(D5/D6*100,"")</f>
        <v>3.1055055411025165</v>
      </c>
      <c r="H23" s="3">
        <f t="shared" ref="H23:Q23" si="16">IFERROR(H5/H6*100,"")</f>
        <v>12.422022164410066</v>
      </c>
      <c r="I23" s="3">
        <f t="shared" si="16"/>
        <v>12.195216951001013</v>
      </c>
      <c r="J23" s="3">
        <f t="shared" si="16"/>
        <v>11.578866697421827</v>
      </c>
      <c r="K23" s="3">
        <f t="shared" si="16"/>
        <v>12.304120263416312</v>
      </c>
      <c r="L23" s="3">
        <f t="shared" si="16"/>
        <v>21.219684359945504</v>
      </c>
      <c r="M23" s="3">
        <f t="shared" si="16"/>
        <v>20.708988146415031</v>
      </c>
      <c r="N23" s="3">
        <f t="shared" si="16"/>
        <v>14.380576547833563</v>
      </c>
      <c r="O23" s="3">
        <f t="shared" si="16"/>
        <v>26.11041065614501</v>
      </c>
      <c r="P23" s="3">
        <f t="shared" si="16"/>
        <v>25.11293662238937</v>
      </c>
      <c r="Q23" s="3">
        <f t="shared" si="16"/>
        <v>29.091218754518451</v>
      </c>
    </row>
    <row r="24" spans="1:17" ht="15.5" x14ac:dyDescent="0.35">
      <c r="C24" t="s">
        <v>42</v>
      </c>
      <c r="D24" s="4">
        <f>IFERROR(_xlfn.RRI(5,I23,D23),"")</f>
        <v>-0.23934354418426573</v>
      </c>
      <c r="H24" s="4">
        <f t="shared" ref="H24:Q24" si="17">IFERROR(_xlfn.RRI(5,M23,H23),"")</f>
        <v>-9.7168540010928006E-2</v>
      </c>
      <c r="I24" s="4">
        <f t="shared" si="17"/>
        <v>-3.2429438263146149E-2</v>
      </c>
      <c r="J24" s="4">
        <f t="shared" si="17"/>
        <v>-0.150094831403215</v>
      </c>
      <c r="K24" s="4">
        <f t="shared" si="17"/>
        <v>-0.13297701007821117</v>
      </c>
      <c r="L24" s="4">
        <f t="shared" si="17"/>
        <v>-6.1151750856475395E-2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41.46</v>
      </c>
      <c r="H25" s="3">
        <f>IFERROR(INDEX(D25:G25,COUNT(D25:G25)),"")</f>
        <v>41.46</v>
      </c>
      <c r="I25" s="3">
        <f t="shared" ref="I25:Q25" si="18">IFERROR(INDEX(I51:I500,MATCH($C$25,$C$51:$C$500,0)),"")</f>
        <v>155.93</v>
      </c>
      <c r="J25" s="3">
        <f t="shared" si="18"/>
        <v>137.76</v>
      </c>
      <c r="K25" s="3">
        <f t="shared" si="18"/>
        <v>140.26</v>
      </c>
      <c r="L25" s="3">
        <f t="shared" si="18"/>
        <v>231</v>
      </c>
      <c r="M25" s="3">
        <f t="shared" si="18"/>
        <v>190.17</v>
      </c>
      <c r="N25" s="3">
        <f t="shared" si="18"/>
        <v>110.94</v>
      </c>
      <c r="O25" s="3">
        <f t="shared" si="18"/>
        <v>181.68</v>
      </c>
      <c r="P25" s="3">
        <f t="shared" si="18"/>
        <v>125.3</v>
      </c>
      <c r="Q25" s="3">
        <f t="shared" si="18"/>
        <v>96.66</v>
      </c>
    </row>
    <row r="26" spans="1:17" ht="15.5" x14ac:dyDescent="0.35">
      <c r="C26" t="s">
        <v>45</v>
      </c>
      <c r="D26" s="4">
        <f>IFERROR(_xlfn.RRI(5,I25,D25),"")</f>
        <v>-0.23274465288993618</v>
      </c>
      <c r="H26" s="4">
        <f t="shared" ref="H26:Q26" si="19">IFERROR(_xlfn.RRI(5,M25,H25),"")</f>
        <v>-0.26260963569712092</v>
      </c>
      <c r="I26" s="4">
        <f t="shared" si="19"/>
        <v>7.0454724958901593E-2</v>
      </c>
      <c r="J26" s="4">
        <f t="shared" si="19"/>
        <v>-5.3843009147624965E-2</v>
      </c>
      <c r="K26" s="4">
        <f t="shared" si="19"/>
        <v>2.281373814390486E-2</v>
      </c>
      <c r="L26" s="4">
        <f t="shared" si="19"/>
        <v>0.19034550916858706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161.9842857142857</v>
      </c>
      <c r="H27" s="3">
        <f t="shared" ref="H27:Q27" si="20">IFERROR(H4/H21,"")</f>
        <v>647.93714285714282</v>
      </c>
      <c r="I27" s="3">
        <f t="shared" si="20"/>
        <v>677.82389610389612</v>
      </c>
      <c r="J27" s="3">
        <f t="shared" si="20"/>
        <v>701.08792207792203</v>
      </c>
      <c r="K27" s="3">
        <f t="shared" si="20"/>
        <v>746.25740259740257</v>
      </c>
      <c r="L27" s="3">
        <f t="shared" si="20"/>
        <v>697.89480519480514</v>
      </c>
      <c r="M27" s="3">
        <f t="shared" si="20"/>
        <v>606.99246753246757</v>
      </c>
      <c r="N27" s="3">
        <f t="shared" si="20"/>
        <v>524.34727272727275</v>
      </c>
      <c r="O27" s="3">
        <f t="shared" si="20"/>
        <v>578.87688311688316</v>
      </c>
      <c r="P27" s="3">
        <f t="shared" si="20"/>
        <v>447.6968831168831</v>
      </c>
      <c r="Q27" s="3">
        <f t="shared" si="20"/>
        <v>419.22842712842714</v>
      </c>
    </row>
    <row r="28" spans="1:17" ht="15.5" x14ac:dyDescent="0.35">
      <c r="C28" t="s">
        <v>47</v>
      </c>
      <c r="D28" s="4">
        <f>IFERROR(_xlfn.RRI(5,I27,D27),"")</f>
        <v>-0.24894593342699389</v>
      </c>
      <c r="H28" s="4">
        <f t="shared" ref="H28:Q28" si="21">IFERROR(_xlfn.RRI(5,M27,H27),"")</f>
        <v>1.3141056273879403E-2</v>
      </c>
      <c r="I28" s="4">
        <f t="shared" si="21"/>
        <v>5.2687757916451972E-2</v>
      </c>
      <c r="J28" s="4">
        <f t="shared" si="21"/>
        <v>3.9051935612652189E-2</v>
      </c>
      <c r="K28" s="4">
        <f t="shared" si="21"/>
        <v>0.10759482078158689</v>
      </c>
      <c r="L28" s="4">
        <f t="shared" si="21"/>
        <v>0.10730649774206524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-0.73411146027063423</v>
      </c>
      <c r="I29" s="4">
        <f t="shared" si="22"/>
        <v>0.1318960511033683</v>
      </c>
      <c r="J29" s="4">
        <f t="shared" si="22"/>
        <v>-1.7824041066590617E-2</v>
      </c>
      <c r="K29" s="4">
        <f t="shared" si="22"/>
        <v>-0.39281385281385284</v>
      </c>
      <c r="L29" s="4">
        <f t="shared" si="22"/>
        <v>0.21470263448493462</v>
      </c>
      <c r="M29" s="4">
        <f t="shared" si="22"/>
        <v>0.71416982152514863</v>
      </c>
      <c r="N29" s="4">
        <f t="shared" si="22"/>
        <v>-0.38936591809775434</v>
      </c>
      <c r="O29" s="4">
        <f t="shared" si="22"/>
        <v>0.44996009577015172</v>
      </c>
      <c r="P29" s="4">
        <f t="shared" si="22"/>
        <v>0.29629629629629634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-4.4092209523065105E-2</v>
      </c>
      <c r="I30" s="4">
        <f t="shared" si="23"/>
        <v>-3.3182751037950764E-2</v>
      </c>
      <c r="J30" s="4">
        <f t="shared" si="23"/>
        <v>-6.0528016690038745E-2</v>
      </c>
      <c r="K30" s="4">
        <f t="shared" si="23"/>
        <v>6.9297832628368472E-2</v>
      </c>
      <c r="L30" s="4">
        <f t="shared" si="23"/>
        <v>0.14975859260967728</v>
      </c>
      <c r="M30" s="4">
        <f t="shared" si="23"/>
        <v>0.15761538030956981</v>
      </c>
      <c r="N30" s="4">
        <f t="shared" si="23"/>
        <v>-9.4198977330038139E-2</v>
      </c>
      <c r="O30" s="4">
        <f t="shared" si="23"/>
        <v>0.29301075112857566</v>
      </c>
      <c r="P30" s="4">
        <f t="shared" si="23"/>
        <v>6.7906788152357053E-2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1334.2</v>
      </c>
      <c r="H32" s="3">
        <f>IFERROR(INDEX(D32:G32,COUNT(D32:G32)),"")</f>
        <v>1334.2</v>
      </c>
      <c r="I32" s="3">
        <f t="shared" ref="I32:Q32" si="24">IFERROR(INDEX(I51:I500,MATCH($C$32,$C$51:$C$500,0)),"")</f>
        <v>1292.76</v>
      </c>
      <c r="J32" s="3">
        <f t="shared" si="24"/>
        <v>1208.98</v>
      </c>
      <c r="K32" s="3">
        <f t="shared" si="24"/>
        <v>1138.93</v>
      </c>
      <c r="L32" s="3">
        <f t="shared" si="24"/>
        <v>1091.03</v>
      </c>
      <c r="M32" s="3">
        <f t="shared" si="24"/>
        <v>920.95</v>
      </c>
      <c r="N32" s="3">
        <f t="shared" si="24"/>
        <v>763.11</v>
      </c>
      <c r="O32" s="3">
        <f t="shared" si="24"/>
        <v>700.09</v>
      </c>
      <c r="P32" s="3">
        <f t="shared" si="24"/>
        <v>518.83000000000004</v>
      </c>
      <c r="Q32" s="3">
        <f t="shared" si="24"/>
        <v>325.19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0.8</v>
      </c>
      <c r="H33" s="3">
        <f>IFERROR(INDEX(D33:G33,COUNT(D33:G33)),"")</f>
        <v>0.8</v>
      </c>
      <c r="I33" s="3">
        <f t="shared" ref="I33:Q33" si="25">IFERROR(INDEX(I51:I500,MATCH($C$33,$C$51:$C$500,0)),"")</f>
        <v>0.93</v>
      </c>
      <c r="J33" s="3">
        <f t="shared" si="25"/>
        <v>0.77</v>
      </c>
      <c r="K33" s="3">
        <f t="shared" si="25"/>
        <v>1.48</v>
      </c>
      <c r="L33" s="3">
        <f t="shared" si="25"/>
        <v>2.56</v>
      </c>
      <c r="M33" s="3">
        <f t="shared" si="25"/>
        <v>3.89</v>
      </c>
      <c r="N33" s="3">
        <f t="shared" si="25"/>
        <v>4.91</v>
      </c>
      <c r="O33" s="3">
        <f t="shared" si="25"/>
        <v>6.07</v>
      </c>
      <c r="P33" s="3">
        <f t="shared" si="25"/>
        <v>3.46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25.69</v>
      </c>
      <c r="H34" s="3">
        <f>IFERROR(INDEX(D34:G34,COUNT(D34:G34)),"")</f>
        <v>25.69</v>
      </c>
      <c r="I34" s="3">
        <f t="shared" ref="I34:Q34" si="26">IFERROR(INDEX(I51:I500,MATCH($C$34,$C$51:$C$500,0)),"")</f>
        <v>7.73</v>
      </c>
      <c r="J34" s="3">
        <f t="shared" si="26"/>
        <v>6.71</v>
      </c>
      <c r="K34" s="3">
        <f t="shared" si="26"/>
        <v>12.05</v>
      </c>
      <c r="L34" s="3">
        <f t="shared" si="26"/>
        <v>12.08</v>
      </c>
      <c r="M34" s="3">
        <f t="shared" si="26"/>
        <v>18.829999999999998</v>
      </c>
      <c r="N34" s="3">
        <f t="shared" si="26"/>
        <v>33.799999999999997</v>
      </c>
      <c r="O34" s="3">
        <f t="shared" si="26"/>
        <v>23.39</v>
      </c>
      <c r="P34" s="3">
        <f t="shared" si="26"/>
        <v>14.33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6.58</v>
      </c>
      <c r="H35" s="3">
        <f>IFERROR(INDEX(D35:G35,COUNT(D35:G35)),"")</f>
        <v>6.58</v>
      </c>
      <c r="I35" s="3">
        <f t="shared" ref="I35:Q35" si="27">IFERROR(INDEX(I51:I500,MATCH($C$35,$C$51:$C$500,0)),"")</f>
        <v>1.78</v>
      </c>
      <c r="J35" s="3">
        <f t="shared" si="27"/>
        <v>1.32</v>
      </c>
      <c r="K35" s="3">
        <f t="shared" si="27"/>
        <v>2.27</v>
      </c>
      <c r="L35" s="3">
        <f t="shared" si="27"/>
        <v>4</v>
      </c>
      <c r="M35" s="3">
        <f t="shared" si="27"/>
        <v>5.9</v>
      </c>
      <c r="N35" s="3">
        <f t="shared" si="27"/>
        <v>7.16</v>
      </c>
      <c r="O35" s="3">
        <f t="shared" si="27"/>
        <v>7.35</v>
      </c>
      <c r="P35" s="3">
        <f t="shared" si="27"/>
        <v>4.01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0.51670000000000005</v>
      </c>
      <c r="I36" s="4">
        <f t="shared" si="28"/>
        <v>0.54959999999999998</v>
      </c>
      <c r="J36" s="4">
        <f t="shared" si="28"/>
        <v>0.25040000000000001</v>
      </c>
      <c r="K36" s="4">
        <f t="shared" si="28"/>
        <v>0.50019999999999998</v>
      </c>
      <c r="L36" s="4">
        <f t="shared" si="28"/>
        <v>0.40039999999999998</v>
      </c>
      <c r="M36" s="4">
        <f t="shared" si="28"/>
        <v>0.32469999999999999</v>
      </c>
      <c r="N36" s="4">
        <f t="shared" si="28"/>
        <v>0.29749999999999999</v>
      </c>
      <c r="O36" s="4">
        <f t="shared" si="28"/>
        <v>0.2477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85.7</v>
      </c>
      <c r="I37" s="3">
        <f t="shared" si="29"/>
        <v>85.7</v>
      </c>
      <c r="J37" s="3">
        <f t="shared" si="29"/>
        <v>34.5</v>
      </c>
      <c r="K37" s="3">
        <f t="shared" si="29"/>
        <v>70.150000000000006</v>
      </c>
      <c r="L37" s="3">
        <f t="shared" si="29"/>
        <v>92.5</v>
      </c>
      <c r="M37" s="3">
        <f t="shared" si="29"/>
        <v>61.75</v>
      </c>
      <c r="N37" s="3">
        <f t="shared" si="29"/>
        <v>33</v>
      </c>
      <c r="O37" s="3">
        <f t="shared" si="29"/>
        <v>45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1247279000000</v>
      </c>
      <c r="E51" s="5">
        <v>1295111000000</v>
      </c>
      <c r="F51" s="5">
        <v>1319985000000</v>
      </c>
      <c r="G51" s="5">
        <v>1307260000000</v>
      </c>
      <c r="I51" s="5">
        <v>5219244000000</v>
      </c>
      <c r="J51" s="5">
        <v>5398377000000</v>
      </c>
      <c r="K51" s="5">
        <v>5746182000000</v>
      </c>
      <c r="L51" s="5">
        <v>5373790000000</v>
      </c>
      <c r="M51" s="5">
        <v>4673842000000</v>
      </c>
      <c r="N51" s="5">
        <v>4037474000000</v>
      </c>
      <c r="O51" s="5">
        <v>4457352000000</v>
      </c>
      <c r="P51" s="5">
        <v>3447266000000</v>
      </c>
      <c r="Q51" s="5">
        <v>2905253000000</v>
      </c>
    </row>
    <row r="52" spans="2:17" ht="15.5" x14ac:dyDescent="0.35">
      <c r="C52" t="s">
        <v>77</v>
      </c>
      <c r="D52" s="5">
        <v>-162000000</v>
      </c>
      <c r="E52" s="5">
        <v>13756000000</v>
      </c>
      <c r="F52" s="5">
        <v>-83000000</v>
      </c>
      <c r="G52" s="5">
        <v>14000000</v>
      </c>
      <c r="I52" s="5">
        <v>13597000000</v>
      </c>
      <c r="J52" s="5">
        <v>17480000000</v>
      </c>
      <c r="K52" s="5">
        <v>-550000000</v>
      </c>
      <c r="L52" s="5">
        <v>4570000000</v>
      </c>
      <c r="M52" s="5">
        <v>4277000000</v>
      </c>
      <c r="N52" s="5">
        <v>-9216000000</v>
      </c>
      <c r="O52" s="5">
        <v>8584000000</v>
      </c>
      <c r="P52" s="5">
        <v>38436000000</v>
      </c>
      <c r="Q52" s="5">
        <v>-14278000000</v>
      </c>
    </row>
    <row r="53" spans="2:17" ht="15.5" x14ac:dyDescent="0.35">
      <c r="C53" t="s">
        <v>72</v>
      </c>
      <c r="D53" s="5">
        <v>-113050000000</v>
      </c>
      <c r="E53" s="5">
        <v>-121517000000</v>
      </c>
      <c r="F53" s="5">
        <v>-122590000000</v>
      </c>
      <c r="G53" s="5">
        <v>-122315000000</v>
      </c>
      <c r="I53" s="5">
        <v>-488984000000</v>
      </c>
      <c r="J53" s="5">
        <v>-504104000000</v>
      </c>
      <c r="K53" s="5">
        <v>-486433000000</v>
      </c>
      <c r="L53" s="5">
        <v>-344440000000</v>
      </c>
      <c r="M53" s="5">
        <v>-394632000000</v>
      </c>
      <c r="N53" s="5">
        <v>-497511000000</v>
      </c>
      <c r="O53" s="5">
        <v>-523587000000</v>
      </c>
      <c r="P53" s="5">
        <v>-367672000000</v>
      </c>
      <c r="Q53" s="5">
        <v>-345600000000</v>
      </c>
    </row>
    <row r="54" spans="2:17" ht="15.5" x14ac:dyDescent="0.35">
      <c r="C54" t="s">
        <v>1122</v>
      </c>
      <c r="D54" s="5">
        <v>-113050000000</v>
      </c>
      <c r="E54" s="5">
        <v>-121517000000</v>
      </c>
      <c r="F54" s="5">
        <v>-122590000000</v>
      </c>
      <c r="G54" s="5">
        <v>-122315000000</v>
      </c>
      <c r="I54" s="5">
        <v>-488984000000</v>
      </c>
      <c r="J54" s="5">
        <v>-504104000000</v>
      </c>
      <c r="K54" s="5">
        <v>-486433000000</v>
      </c>
      <c r="L54" s="5">
        <v>-344440000000</v>
      </c>
      <c r="M54" s="5">
        <v>-394632000000</v>
      </c>
      <c r="N54" s="5">
        <v>-497511000000</v>
      </c>
      <c r="O54" s="5">
        <v>-523587000000</v>
      </c>
      <c r="P54" s="5">
        <v>-367672000000</v>
      </c>
      <c r="Q54" s="5">
        <v>-345600000000</v>
      </c>
    </row>
    <row r="55" spans="2:17" ht="15.5" x14ac:dyDescent="0.35">
      <c r="C55" t="s">
        <v>73</v>
      </c>
      <c r="D55" s="5">
        <v>1134229000000</v>
      </c>
      <c r="E55" s="5">
        <v>1173594000000</v>
      </c>
      <c r="F55" s="5">
        <v>1197395000000</v>
      </c>
      <c r="G55" s="5">
        <v>1184945000000</v>
      </c>
      <c r="I55" s="5">
        <v>4730260000000</v>
      </c>
      <c r="J55" s="5">
        <v>4894273000000</v>
      </c>
      <c r="K55" s="5">
        <v>5259749000000</v>
      </c>
      <c r="L55" s="5">
        <v>5029350000000</v>
      </c>
      <c r="M55" s="5">
        <v>4279210000000</v>
      </c>
      <c r="N55" s="5">
        <v>3539963000000</v>
      </c>
      <c r="O55" s="5">
        <v>3933765000000</v>
      </c>
      <c r="P55" s="5">
        <v>3079594000000</v>
      </c>
      <c r="Q55" s="5">
        <v>2559653000000</v>
      </c>
    </row>
    <row r="56" spans="2:17" ht="15.5" x14ac:dyDescent="0.35">
      <c r="C56" t="s">
        <v>74</v>
      </c>
      <c r="D56" s="5">
        <v>-728915000000</v>
      </c>
      <c r="E56" s="5">
        <v>-773793000000</v>
      </c>
      <c r="F56" s="5">
        <v>-801446000000</v>
      </c>
      <c r="G56" s="5">
        <v>-760382000000</v>
      </c>
      <c r="I56" s="5">
        <v>-3113601000000</v>
      </c>
      <c r="J56" s="5">
        <v>-3543618000000</v>
      </c>
      <c r="K56" s="5">
        <v>-3880680000000</v>
      </c>
      <c r="L56" s="5">
        <v>-2748898000000</v>
      </c>
      <c r="M56" s="5">
        <v>-2399180000000</v>
      </c>
      <c r="N56" s="5">
        <v>-2420323000000</v>
      </c>
      <c r="O56" s="5">
        <v>-2052701000000</v>
      </c>
      <c r="P56" s="5">
        <v>-1777045000000</v>
      </c>
      <c r="Q56" s="5">
        <v>-1651392000000</v>
      </c>
    </row>
    <row r="57" spans="2:17" ht="15.5" x14ac:dyDescent="0.35">
      <c r="C57" t="s">
        <v>961</v>
      </c>
    </row>
    <row r="58" spans="2:17" ht="15.5" x14ac:dyDescent="0.35">
      <c r="C58" t="s">
        <v>1134</v>
      </c>
      <c r="D58" s="5">
        <v>5880000000</v>
      </c>
      <c r="E58" s="5">
        <v>5779000000</v>
      </c>
      <c r="F58" s="5">
        <v>7895000000</v>
      </c>
      <c r="G58" s="5">
        <v>13123000000</v>
      </c>
      <c r="I58" s="5">
        <v>41595000000</v>
      </c>
      <c r="J58" s="5">
        <v>43725000000</v>
      </c>
      <c r="K58" s="5">
        <v>60949000000</v>
      </c>
      <c r="L58" s="5">
        <v>65646000000</v>
      </c>
      <c r="M58" s="5">
        <v>22332000000</v>
      </c>
      <c r="N58" s="5">
        <v>21893000000</v>
      </c>
      <c r="O58" s="5">
        <v>17742000000</v>
      </c>
      <c r="P58" s="5">
        <v>13149000000</v>
      </c>
      <c r="Q58" s="5">
        <v>7046000000</v>
      </c>
    </row>
    <row r="59" spans="2:17" ht="15.5" x14ac:dyDescent="0.35">
      <c r="C59" t="s">
        <v>962</v>
      </c>
    </row>
    <row r="60" spans="2:17" ht="15.5" x14ac:dyDescent="0.35">
      <c r="C60" t="s">
        <v>1135</v>
      </c>
      <c r="D60" s="5">
        <v>-399834000000</v>
      </c>
      <c r="E60" s="5">
        <v>-376744000000</v>
      </c>
      <c r="F60" s="5">
        <v>-414071000000</v>
      </c>
      <c r="G60" s="5">
        <v>-390243000000</v>
      </c>
      <c r="I60" s="5">
        <v>-1562583000000</v>
      </c>
      <c r="J60" s="5">
        <v>-1465273000000</v>
      </c>
      <c r="K60" s="5">
        <v>-1362405000000</v>
      </c>
      <c r="L60" s="5">
        <v>-1193141000000</v>
      </c>
      <c r="M60" s="5">
        <v>-1147179000000</v>
      </c>
      <c r="N60" s="5">
        <v>-1050103000000</v>
      </c>
      <c r="O60" s="5">
        <v>-1099025000000</v>
      </c>
      <c r="P60" s="5">
        <v>-899148000000</v>
      </c>
      <c r="Q60" s="5">
        <v>-833539000000</v>
      </c>
    </row>
    <row r="61" spans="2:17" ht="15.5" x14ac:dyDescent="0.35">
      <c r="C61" t="s">
        <v>1136</v>
      </c>
      <c r="D61" s="5">
        <v>-184709000000</v>
      </c>
      <c r="E61" s="5">
        <v>-210296000000</v>
      </c>
      <c r="F61" s="5">
        <v>-173838000000</v>
      </c>
      <c r="G61" s="5">
        <v>-170568000000</v>
      </c>
      <c r="I61" s="5">
        <v>-728316000000</v>
      </c>
      <c r="J61" s="5">
        <v>-695040000000</v>
      </c>
      <c r="K61" s="5">
        <v>-638604000000</v>
      </c>
      <c r="L61" s="5">
        <v>-610693000000</v>
      </c>
      <c r="M61" s="5">
        <v>-511458000000</v>
      </c>
      <c r="N61" s="5">
        <v>-499966000000</v>
      </c>
      <c r="O61" s="5">
        <v>-561428000000</v>
      </c>
      <c r="P61" s="5">
        <v>-536595000000</v>
      </c>
      <c r="Q61" s="5">
        <v>-528446000000</v>
      </c>
    </row>
    <row r="62" spans="2:17" ht="15.5" x14ac:dyDescent="0.35">
      <c r="C62" t="s">
        <v>1137</v>
      </c>
      <c r="D62" s="5">
        <v>-137838000000</v>
      </c>
      <c r="E62" s="5">
        <v>-195485000000</v>
      </c>
      <c r="F62" s="5">
        <v>-213144000000</v>
      </c>
      <c r="G62" s="5">
        <v>-199591000000</v>
      </c>
      <c r="I62" s="5">
        <v>-826295000000</v>
      </c>
      <c r="J62" s="5">
        <v>-1359766000000</v>
      </c>
      <c r="K62" s="5">
        <v>-1898117000000</v>
      </c>
      <c r="L62" s="5">
        <v>-945052000000</v>
      </c>
      <c r="M62" s="5">
        <v>-728220000000</v>
      </c>
      <c r="N62" s="5">
        <v>-850184000000</v>
      </c>
      <c r="O62" s="5">
        <v>-309402000000</v>
      </c>
      <c r="P62" s="5">
        <v>-275902000000</v>
      </c>
      <c r="Q62" s="5">
        <v>-235183000000</v>
      </c>
    </row>
    <row r="63" spans="2:17" ht="15.5" x14ac:dyDescent="0.35">
      <c r="C63" t="s">
        <v>1138</v>
      </c>
      <c r="D63" s="5">
        <v>-12414000000</v>
      </c>
      <c r="E63" s="5">
        <v>2953000000</v>
      </c>
      <c r="F63" s="5">
        <v>-8288000000</v>
      </c>
      <c r="G63" s="5">
        <v>-13103000000</v>
      </c>
      <c r="I63" s="5">
        <v>-38002000000</v>
      </c>
      <c r="J63" s="5">
        <v>-67264000000</v>
      </c>
      <c r="K63" s="5">
        <v>-42503000000</v>
      </c>
      <c r="L63" s="5">
        <v>-65658000000</v>
      </c>
      <c r="M63" s="5">
        <v>-34655000000</v>
      </c>
      <c r="N63" s="5">
        <v>-41963000000</v>
      </c>
      <c r="O63" s="5">
        <v>-100588000000</v>
      </c>
      <c r="P63" s="5">
        <v>-78549000000</v>
      </c>
      <c r="Q63" s="5">
        <v>-61270000000</v>
      </c>
    </row>
    <row r="64" spans="2:17" ht="15.5" x14ac:dyDescent="0.35">
      <c r="C64" t="s">
        <v>1139</v>
      </c>
      <c r="D64" s="5">
        <v>-734795000000</v>
      </c>
      <c r="E64" s="5">
        <v>-779572000000</v>
      </c>
      <c r="F64" s="5">
        <v>-809341000000</v>
      </c>
      <c r="G64" s="5">
        <v>-773505000000</v>
      </c>
      <c r="I64" s="5">
        <v>-3155196000000</v>
      </c>
      <c r="J64" s="5">
        <v>-3587343000000</v>
      </c>
      <c r="K64" s="5">
        <v>-3941629000000</v>
      </c>
      <c r="L64" s="5">
        <v>-2814544000000</v>
      </c>
      <c r="M64" s="5">
        <v>-2421512000000</v>
      </c>
      <c r="N64" s="5">
        <v>-2442216000000</v>
      </c>
      <c r="O64" s="5">
        <v>-2070443000000</v>
      </c>
      <c r="P64" s="5">
        <v>-1790194000000</v>
      </c>
      <c r="Q64" s="5">
        <v>-1658438000000</v>
      </c>
    </row>
    <row r="65" spans="3:17" ht="15.5" x14ac:dyDescent="0.35">
      <c r="C65" t="s">
        <v>78</v>
      </c>
      <c r="D65" s="5">
        <v>405314000000</v>
      </c>
      <c r="E65" s="5">
        <v>399801000000</v>
      </c>
      <c r="F65" s="5">
        <v>395949000000</v>
      </c>
      <c r="G65" s="5">
        <v>424563000000</v>
      </c>
      <c r="I65" s="5">
        <v>1616659000000</v>
      </c>
      <c r="J65" s="5">
        <v>1350655000000</v>
      </c>
      <c r="K65" s="5">
        <v>1379069000000</v>
      </c>
      <c r="L65" s="5">
        <v>2280452000000</v>
      </c>
      <c r="M65" s="5">
        <v>1880030000000</v>
      </c>
      <c r="N65" s="5">
        <v>1119640000000</v>
      </c>
      <c r="O65" s="5">
        <v>1881064000000</v>
      </c>
      <c r="P65" s="5">
        <v>1302549000000</v>
      </c>
      <c r="Q65" s="5">
        <v>908261000000</v>
      </c>
    </row>
    <row r="66" spans="3:17" ht="15.5" x14ac:dyDescent="0.35">
      <c r="C66" t="s">
        <v>79</v>
      </c>
      <c r="D66" s="5">
        <v>1459000000</v>
      </c>
      <c r="E66" s="5">
        <v>-51417000000</v>
      </c>
      <c r="F66" s="5">
        <v>766000000</v>
      </c>
      <c r="G66" s="5">
        <v>883000000</v>
      </c>
      <c r="I66" s="5">
        <v>-50340000000</v>
      </c>
      <c r="J66" s="5">
        <v>2541000000</v>
      </c>
      <c r="K66" s="5">
        <v>825000000</v>
      </c>
      <c r="L66" s="5">
        <v>1942000000</v>
      </c>
      <c r="M66" s="5">
        <v>-2557000000</v>
      </c>
      <c r="N66" s="5">
        <v>4656000000</v>
      </c>
      <c r="O66" s="5">
        <v>-2815000000</v>
      </c>
      <c r="P66" s="5">
        <v>-3530000000</v>
      </c>
      <c r="Q66" s="5">
        <v>437000000</v>
      </c>
    </row>
    <row r="67" spans="3:17" ht="15.5" x14ac:dyDescent="0.35">
      <c r="C67" t="s">
        <v>28</v>
      </c>
      <c r="D67" s="5">
        <v>406773000000</v>
      </c>
      <c r="E67" s="5">
        <v>348384000000</v>
      </c>
      <c r="F67" s="5">
        <v>396715000000</v>
      </c>
      <c r="G67" s="5">
        <v>425446000000</v>
      </c>
      <c r="I67" s="5">
        <v>1566319000000</v>
      </c>
      <c r="J67" s="5">
        <v>1353196000000</v>
      </c>
      <c r="K67" s="5">
        <v>1379894000000</v>
      </c>
      <c r="L67" s="5">
        <v>2282394000000</v>
      </c>
      <c r="M67" s="5">
        <v>1877473000000</v>
      </c>
      <c r="N67" s="5">
        <v>1124296000000</v>
      </c>
      <c r="O67" s="5">
        <v>1878249000000</v>
      </c>
      <c r="P67" s="5">
        <v>1299019000000</v>
      </c>
      <c r="Q67" s="5">
        <v>908698000000</v>
      </c>
    </row>
    <row r="68" spans="3:17" ht="15.5" x14ac:dyDescent="0.35">
      <c r="C68" t="s">
        <v>27</v>
      </c>
      <c r="D68" s="5">
        <v>-87317000000</v>
      </c>
      <c r="E68" s="5">
        <v>-93078000000</v>
      </c>
      <c r="F68" s="5">
        <v>-95140000000</v>
      </c>
      <c r="G68" s="5">
        <v>-92397000000</v>
      </c>
      <c r="I68" s="5">
        <v>-365589000000</v>
      </c>
      <c r="J68" s="5">
        <v>-292036000000</v>
      </c>
      <c r="K68" s="5">
        <v>-299306000000</v>
      </c>
      <c r="L68" s="5">
        <v>-502814000000</v>
      </c>
      <c r="M68" s="5">
        <v>-412468000000</v>
      </c>
      <c r="N68" s="5">
        <v>-269682000000</v>
      </c>
      <c r="O68" s="5">
        <v>-478615000000</v>
      </c>
      <c r="P68" s="5">
        <v>-333708000000</v>
      </c>
      <c r="Q68" s="5">
        <v>-238516000000</v>
      </c>
    </row>
    <row r="69" spans="3:17" ht="15.5" x14ac:dyDescent="0.35">
      <c r="C69" t="s">
        <v>277</v>
      </c>
      <c r="D69" s="5">
        <v>-67632000000</v>
      </c>
      <c r="E69" s="5">
        <v>-96798000000</v>
      </c>
      <c r="F69" s="5">
        <v>-104117000000</v>
      </c>
      <c r="G69" s="5">
        <v>-100341000000</v>
      </c>
      <c r="I69" s="5">
        <v>-358278000000</v>
      </c>
      <c r="J69" s="5">
        <v>-247880000000</v>
      </c>
      <c r="K69" s="5">
        <v>-411468000000</v>
      </c>
      <c r="L69" s="5">
        <v>-510165000000</v>
      </c>
      <c r="M69" s="5">
        <v>-371748000000</v>
      </c>
      <c r="N69" s="5">
        <v>-316829000000</v>
      </c>
      <c r="O69" s="5">
        <v>-526767000000</v>
      </c>
      <c r="P69" s="5">
        <v>-377414000000</v>
      </c>
      <c r="Q69" s="5">
        <v>-264471000000</v>
      </c>
    </row>
    <row r="70" spans="3:17" ht="15.5" x14ac:dyDescent="0.35">
      <c r="C70" t="s">
        <v>278</v>
      </c>
      <c r="D70" s="5">
        <v>-19685000000</v>
      </c>
      <c r="E70" s="5">
        <v>3720000000</v>
      </c>
      <c r="F70" s="5">
        <v>8977000000</v>
      </c>
      <c r="G70" s="5">
        <v>7944000000</v>
      </c>
      <c r="I70" s="5">
        <v>-7311000000</v>
      </c>
      <c r="J70" s="5">
        <v>-44156000000</v>
      </c>
      <c r="K70" s="5">
        <v>112162000000</v>
      </c>
      <c r="L70" s="5">
        <v>7351000000</v>
      </c>
      <c r="M70" s="5">
        <v>-40720000000</v>
      </c>
      <c r="N70" s="5">
        <v>47147000000</v>
      </c>
      <c r="O70" s="5">
        <v>48152000000</v>
      </c>
      <c r="P70" s="5">
        <v>43706000000</v>
      </c>
      <c r="Q70" s="5">
        <v>25955000000</v>
      </c>
    </row>
    <row r="71" spans="3:17" ht="15.5" x14ac:dyDescent="0.35">
      <c r="C71" t="s">
        <v>279</v>
      </c>
      <c r="D71" s="5">
        <v>-87317000000</v>
      </c>
      <c r="E71" s="5">
        <v>-93078000000</v>
      </c>
      <c r="F71" s="5">
        <v>-95140000000</v>
      </c>
      <c r="G71" s="5">
        <v>-92397000000</v>
      </c>
      <c r="I71" s="5">
        <v>-365589000000</v>
      </c>
      <c r="J71" s="5">
        <v>-292036000000</v>
      </c>
      <c r="K71" s="5">
        <v>-299306000000</v>
      </c>
      <c r="L71" s="5">
        <v>-502814000000</v>
      </c>
      <c r="M71" s="5">
        <v>-412468000000</v>
      </c>
      <c r="N71" s="5">
        <v>-269682000000</v>
      </c>
      <c r="O71" s="5">
        <v>-478615000000</v>
      </c>
      <c r="P71" s="5">
        <v>-333708000000</v>
      </c>
      <c r="Q71" s="5">
        <v>-238516000000</v>
      </c>
    </row>
    <row r="72" spans="3:17" ht="15.5" x14ac:dyDescent="0.35">
      <c r="C72" t="s">
        <v>83</v>
      </c>
      <c r="D72" s="5">
        <v>319456000000</v>
      </c>
      <c r="E72" s="5">
        <v>255306000000</v>
      </c>
      <c r="F72" s="5">
        <v>301575000000</v>
      </c>
      <c r="G72" s="5">
        <v>333049000000</v>
      </c>
      <c r="I72" s="5">
        <v>1200730000000</v>
      </c>
      <c r="J72" s="5">
        <v>1061160000000</v>
      </c>
      <c r="K72" s="5">
        <v>1080588000000</v>
      </c>
      <c r="L72" s="5">
        <v>1779580000000</v>
      </c>
      <c r="M72" s="5">
        <v>1465005000000</v>
      </c>
      <c r="N72" s="5">
        <v>854614000000</v>
      </c>
      <c r="O72" s="5">
        <v>1399634000000</v>
      </c>
      <c r="P72" s="5">
        <v>965311000000</v>
      </c>
      <c r="Q72" s="5">
        <v>670182000000</v>
      </c>
    </row>
    <row r="73" spans="3:17" ht="15.5" x14ac:dyDescent="0.35">
      <c r="C73" t="s">
        <v>84</v>
      </c>
      <c r="D73" s="5">
        <v>-162000000</v>
      </c>
      <c r="E73" s="5">
        <v>13756000000</v>
      </c>
      <c r="F73" s="5">
        <v>-83000000</v>
      </c>
      <c r="G73" s="5">
        <v>14000000</v>
      </c>
      <c r="I73" s="5">
        <v>13597000000</v>
      </c>
      <c r="J73" s="5">
        <v>17480000000</v>
      </c>
      <c r="K73" s="5">
        <v>-550000000</v>
      </c>
      <c r="L73" s="5">
        <v>4570000000</v>
      </c>
      <c r="M73" s="5">
        <v>4277000000</v>
      </c>
      <c r="N73" s="5">
        <v>-9216000000</v>
      </c>
      <c r="O73" s="5">
        <v>8584000000</v>
      </c>
      <c r="P73" s="5">
        <v>38436000000</v>
      </c>
      <c r="Q73" s="5">
        <v>-14278000000</v>
      </c>
    </row>
    <row r="74" spans="3:17" ht="15.5" x14ac:dyDescent="0.35">
      <c r="C74" t="s">
        <v>337</v>
      </c>
      <c r="D74" s="5">
        <v>-162000000</v>
      </c>
      <c r="E74" s="5">
        <v>13756000000</v>
      </c>
      <c r="F74" s="5">
        <v>-83000000</v>
      </c>
      <c r="G74" s="5">
        <v>14000000</v>
      </c>
      <c r="I74" s="5">
        <v>13597000000</v>
      </c>
      <c r="J74" s="5">
        <v>17480000000</v>
      </c>
      <c r="K74" s="5">
        <v>-550000000</v>
      </c>
      <c r="L74" s="5">
        <v>4570000000</v>
      </c>
      <c r="M74" s="5">
        <v>4277000000</v>
      </c>
      <c r="N74" s="5">
        <v>-9216000000</v>
      </c>
      <c r="O74" s="5">
        <v>8584000000</v>
      </c>
      <c r="P74" s="5">
        <v>38436000000</v>
      </c>
      <c r="Q74" s="5">
        <v>-14278000000</v>
      </c>
    </row>
    <row r="75" spans="3:17" ht="15.5" x14ac:dyDescent="0.35">
      <c r="C75" t="s">
        <v>85</v>
      </c>
      <c r="D75" s="5">
        <v>319294000000</v>
      </c>
      <c r="E75" s="5">
        <v>269062000000</v>
      </c>
      <c r="F75" s="5">
        <v>301492000000</v>
      </c>
      <c r="G75" s="5">
        <v>333063000000</v>
      </c>
      <c r="I75" s="5">
        <v>1214327000000</v>
      </c>
      <c r="J75" s="5">
        <v>1078640000000</v>
      </c>
      <c r="K75" s="5">
        <v>1080038000000</v>
      </c>
      <c r="L75" s="5">
        <v>1784150000000</v>
      </c>
      <c r="M75" s="5">
        <v>1469282000000</v>
      </c>
      <c r="N75" s="5">
        <v>845398000000</v>
      </c>
      <c r="O75" s="5">
        <v>1408218000000</v>
      </c>
      <c r="P75" s="5">
        <v>1003747000000</v>
      </c>
      <c r="Q75" s="5">
        <v>655904000000</v>
      </c>
    </row>
    <row r="76" spans="3:17" ht="15.5" x14ac:dyDescent="0.35">
      <c r="C76" t="s">
        <v>86</v>
      </c>
      <c r="D76" s="5">
        <v>319456000000</v>
      </c>
      <c r="E76" s="5">
        <v>255306000000</v>
      </c>
      <c r="F76" s="5">
        <v>301575000000</v>
      </c>
      <c r="G76" s="5">
        <v>333049000000</v>
      </c>
      <c r="I76" s="5">
        <v>1200730000000</v>
      </c>
      <c r="J76" s="5">
        <v>1061160000000</v>
      </c>
      <c r="K76" s="5">
        <v>1080588000000</v>
      </c>
      <c r="L76" s="5">
        <v>1779580000000</v>
      </c>
      <c r="M76" s="5">
        <v>1465005000000</v>
      </c>
      <c r="N76" s="5">
        <v>854614000000</v>
      </c>
      <c r="O76" s="5">
        <v>1399634000000</v>
      </c>
      <c r="P76" s="5">
        <v>965311000000</v>
      </c>
      <c r="Q76" s="5">
        <v>670182000000</v>
      </c>
    </row>
    <row r="77" spans="3:17" ht="15.5" x14ac:dyDescent="0.35">
      <c r="C77" t="s">
        <v>7</v>
      </c>
      <c r="D77" s="5">
        <v>319271000000</v>
      </c>
      <c r="E77" s="5">
        <v>269321000000</v>
      </c>
      <c r="F77" s="5">
        <v>301750000000</v>
      </c>
      <c r="G77" s="5">
        <v>333057000000</v>
      </c>
      <c r="I77" s="5">
        <v>1214828000000</v>
      </c>
      <c r="J77" s="5">
        <v>1078756000000</v>
      </c>
      <c r="K77" s="5">
        <v>1079949000000</v>
      </c>
      <c r="L77" s="5">
        <v>1784150000000</v>
      </c>
      <c r="M77" s="5">
        <v>1469282000000</v>
      </c>
      <c r="N77" s="5">
        <v>845398000000</v>
      </c>
      <c r="O77" s="5">
        <v>1408218000000</v>
      </c>
      <c r="P77" s="5">
        <v>1003747000000</v>
      </c>
      <c r="Q77" s="5">
        <v>655904000000</v>
      </c>
    </row>
    <row r="78" spans="3:17" ht="15.5" x14ac:dyDescent="0.35">
      <c r="C78" t="s">
        <v>87</v>
      </c>
      <c r="D78" s="5">
        <v>23000000</v>
      </c>
      <c r="E78" s="5">
        <v>-259000000</v>
      </c>
      <c r="F78" s="5">
        <v>-258000000</v>
      </c>
      <c r="G78" s="5">
        <v>6000000</v>
      </c>
      <c r="I78" s="5">
        <v>-501000000</v>
      </c>
      <c r="J78" s="5">
        <v>-116000000</v>
      </c>
      <c r="K78" s="5">
        <v>89000000</v>
      </c>
    </row>
    <row r="79" spans="3:17" ht="15.5" x14ac:dyDescent="0.35">
      <c r="C79" t="s">
        <v>88</v>
      </c>
      <c r="D79" s="5">
        <v>319456000000</v>
      </c>
      <c r="E79" s="5">
        <v>255306000000</v>
      </c>
      <c r="F79" s="5">
        <v>301575000000</v>
      </c>
      <c r="G79" s="5">
        <v>333049000000</v>
      </c>
      <c r="I79" s="5">
        <v>1200730000000</v>
      </c>
      <c r="J79" s="5">
        <v>1061160000000</v>
      </c>
      <c r="K79" s="5">
        <v>1080588000000</v>
      </c>
      <c r="L79" s="5">
        <v>1779580000000</v>
      </c>
      <c r="M79" s="5">
        <v>1465005000000</v>
      </c>
      <c r="N79" s="5">
        <v>854614000000</v>
      </c>
      <c r="O79" s="5">
        <v>1399634000000</v>
      </c>
      <c r="P79" s="5">
        <v>965311000000</v>
      </c>
      <c r="Q79" s="5">
        <v>670182000000</v>
      </c>
    </row>
    <row r="80" spans="3:17" ht="15.5" x14ac:dyDescent="0.35">
      <c r="C80" t="s">
        <v>89</v>
      </c>
      <c r="D80" s="5">
        <v>319294000000</v>
      </c>
      <c r="E80" s="5">
        <v>269062000000</v>
      </c>
      <c r="F80" s="5">
        <v>301492000000</v>
      </c>
      <c r="G80" s="5">
        <v>333063000000</v>
      </c>
      <c r="I80" s="5">
        <v>1214327000000</v>
      </c>
      <c r="J80" s="5">
        <v>1078640000000</v>
      </c>
      <c r="K80" s="5">
        <v>1080038000000</v>
      </c>
      <c r="L80" s="5">
        <v>1784150000000</v>
      </c>
      <c r="M80" s="5">
        <v>1469282000000</v>
      </c>
      <c r="N80" s="5">
        <v>845398000000</v>
      </c>
      <c r="O80" s="5">
        <v>1408218000000</v>
      </c>
      <c r="P80" s="5">
        <v>1003747000000</v>
      </c>
      <c r="Q80" s="5">
        <v>655904000000</v>
      </c>
    </row>
    <row r="81" spans="2:17" ht="15.5" x14ac:dyDescent="0.35">
      <c r="C81" t="s">
        <v>90</v>
      </c>
      <c r="D81" s="5">
        <v>319294000000</v>
      </c>
      <c r="E81" s="5">
        <v>269062000000</v>
      </c>
      <c r="F81" s="5">
        <v>301492000000</v>
      </c>
      <c r="G81" s="5">
        <v>333063000000</v>
      </c>
      <c r="I81" s="5">
        <v>1214327000000</v>
      </c>
      <c r="J81" s="5">
        <v>1078640000000</v>
      </c>
      <c r="K81" s="5">
        <v>1080038000000</v>
      </c>
      <c r="L81" s="5">
        <v>1784150000000</v>
      </c>
      <c r="M81" s="5">
        <v>1469282000000</v>
      </c>
      <c r="N81" s="5">
        <v>845398000000</v>
      </c>
      <c r="O81" s="5">
        <v>1408218000000</v>
      </c>
      <c r="P81" s="5">
        <v>1003747000000</v>
      </c>
      <c r="Q81" s="5">
        <v>655904000000</v>
      </c>
    </row>
    <row r="83" spans="2:17" ht="15.5" x14ac:dyDescent="0.35">
      <c r="B83" t="s">
        <v>91</v>
      </c>
      <c r="C83" t="s">
        <v>92</v>
      </c>
    </row>
    <row r="84" spans="2:17" ht="15.5" x14ac:dyDescent="0.35">
      <c r="C84" t="s">
        <v>19</v>
      </c>
      <c r="D84" s="5">
        <v>373561000000</v>
      </c>
      <c r="E84" s="5">
        <v>628080000000</v>
      </c>
      <c r="F84" s="5">
        <v>509817000000</v>
      </c>
      <c r="G84" s="5">
        <v>484341000000</v>
      </c>
      <c r="I84" s="5">
        <v>628080000000</v>
      </c>
      <c r="J84" s="5">
        <v>592911000000</v>
      </c>
      <c r="K84" s="5">
        <v>497153000000</v>
      </c>
      <c r="L84" s="5">
        <v>729843000000</v>
      </c>
      <c r="M84" s="5">
        <v>861989000000</v>
      </c>
      <c r="N84" s="5">
        <v>1109974000000</v>
      </c>
      <c r="O84" s="5">
        <v>711333000000</v>
      </c>
      <c r="P84" s="5">
        <v>415583000000</v>
      </c>
      <c r="Q84" s="5">
        <v>228525000000</v>
      </c>
    </row>
    <row r="85" spans="2:17" ht="15.5" x14ac:dyDescent="0.35">
      <c r="C85" t="s">
        <v>1140</v>
      </c>
      <c r="D85" s="5">
        <v>1189604000000</v>
      </c>
      <c r="E85" s="5">
        <v>1478241000000</v>
      </c>
      <c r="F85" s="5">
        <v>1710587000000</v>
      </c>
      <c r="G85" s="5">
        <v>1456838000000</v>
      </c>
      <c r="I85" s="5">
        <v>1478241000000</v>
      </c>
      <c r="J85" s="5">
        <v>1669329000000</v>
      </c>
      <c r="K85" s="5">
        <v>763443000000</v>
      </c>
      <c r="L85" s="5">
        <v>731427000000</v>
      </c>
      <c r="M85" s="5">
        <v>1069438000000</v>
      </c>
      <c r="N85" s="5">
        <v>2979322000000</v>
      </c>
      <c r="O85" s="5">
        <v>3108402000000</v>
      </c>
      <c r="P85" s="5">
        <v>2640552000000</v>
      </c>
      <c r="Q85" s="5">
        <v>1448883000000</v>
      </c>
    </row>
    <row r="86" spans="2:17" ht="15.5" x14ac:dyDescent="0.35">
      <c r="C86" t="s">
        <v>1141</v>
      </c>
      <c r="D86" s="5">
        <v>258900000000</v>
      </c>
      <c r="E86" s="5">
        <v>256900000000</v>
      </c>
      <c r="F86" s="5">
        <v>254500000000</v>
      </c>
      <c r="G86" s="5">
        <v>7500000000</v>
      </c>
      <c r="I86" s="5">
        <v>256900000000</v>
      </c>
      <c r="J86" s="5">
        <v>247000000000</v>
      </c>
      <c r="K86" s="5">
        <v>238000000000</v>
      </c>
      <c r="L86" s="5">
        <v>230500000000</v>
      </c>
      <c r="P86" s="5">
        <v>275000000000</v>
      </c>
    </row>
    <row r="87" spans="2:17" ht="15.5" x14ac:dyDescent="0.35">
      <c r="C87" t="s">
        <v>101</v>
      </c>
      <c r="D87" s="5">
        <v>334410000000</v>
      </c>
      <c r="E87" s="5">
        <v>334367000000</v>
      </c>
      <c r="F87" s="5">
        <v>304693000000</v>
      </c>
      <c r="G87" s="5">
        <v>301339000000</v>
      </c>
      <c r="I87" s="5">
        <v>334367000000</v>
      </c>
      <c r="J87" s="5">
        <v>335055000000</v>
      </c>
      <c r="K87" s="5">
        <v>376242000000</v>
      </c>
      <c r="L87" s="5">
        <v>378767000000</v>
      </c>
      <c r="M87" s="5">
        <v>376934000000</v>
      </c>
      <c r="N87" s="5">
        <v>332116000000</v>
      </c>
      <c r="O87" s="5">
        <v>209550000000</v>
      </c>
      <c r="P87" s="5">
        <v>176801000000</v>
      </c>
      <c r="Q87" s="5">
        <v>190264000000</v>
      </c>
    </row>
    <row r="88" spans="2:17" ht="15.5" x14ac:dyDescent="0.35">
      <c r="C88" t="s">
        <v>286</v>
      </c>
      <c r="D88" s="5">
        <v>178822000000</v>
      </c>
      <c r="E88" s="5">
        <v>184444000000</v>
      </c>
      <c r="F88" s="5">
        <v>196181000000</v>
      </c>
      <c r="G88" s="5">
        <v>202380000000</v>
      </c>
      <c r="I88" s="5">
        <v>184444000000</v>
      </c>
      <c r="J88" s="5">
        <v>212953000000</v>
      </c>
      <c r="K88" s="5">
        <v>210744000000</v>
      </c>
      <c r="L88" s="5">
        <v>170612000000</v>
      </c>
      <c r="M88" s="5">
        <v>129492000000</v>
      </c>
      <c r="N88" s="5">
        <v>102308000000</v>
      </c>
      <c r="O88" s="5">
        <v>66794000000</v>
      </c>
      <c r="P88" s="5">
        <v>45734000000</v>
      </c>
      <c r="Q88" s="5">
        <v>37704000000</v>
      </c>
    </row>
    <row r="89" spans="2:17" ht="15.5" x14ac:dyDescent="0.35">
      <c r="C89" t="s">
        <v>287</v>
      </c>
      <c r="D89" s="5">
        <v>195923000000</v>
      </c>
      <c r="E89" s="5">
        <v>215562000000</v>
      </c>
      <c r="F89" s="5">
        <v>215723000000</v>
      </c>
      <c r="G89" s="5">
        <v>206723000000</v>
      </c>
      <c r="I89" s="5">
        <v>215562000000</v>
      </c>
      <c r="J89" s="5">
        <v>226709000000</v>
      </c>
      <c r="K89" s="5">
        <v>273592000000</v>
      </c>
      <c r="L89" s="5">
        <v>160622000000</v>
      </c>
      <c r="M89" s="5">
        <v>154560000000</v>
      </c>
      <c r="N89" s="5">
        <v>196487000000</v>
      </c>
      <c r="O89" s="5">
        <v>144875000000</v>
      </c>
      <c r="P89" s="5">
        <v>99584000000</v>
      </c>
      <c r="Q89" s="5">
        <v>68689000000</v>
      </c>
    </row>
    <row r="90" spans="2:17" ht="15.5" x14ac:dyDescent="0.35">
      <c r="C90" t="s">
        <v>281</v>
      </c>
    </row>
    <row r="91" spans="2:17" ht="15.5" x14ac:dyDescent="0.35">
      <c r="C91" t="s">
        <v>77</v>
      </c>
      <c r="D91" s="5">
        <v>34112000000</v>
      </c>
      <c r="E91" s="5">
        <v>34274000000</v>
      </c>
      <c r="F91" s="5">
        <v>34145000000</v>
      </c>
      <c r="G91" s="5">
        <v>30572000000</v>
      </c>
      <c r="I91" s="5">
        <v>34274000000</v>
      </c>
      <c r="J91" s="5">
        <v>29984000000</v>
      </c>
      <c r="K91" s="5">
        <v>20760000000</v>
      </c>
      <c r="L91" s="5">
        <v>19045000000</v>
      </c>
      <c r="M91" s="5">
        <v>17302000000</v>
      </c>
      <c r="N91" s="5">
        <v>16454000000</v>
      </c>
      <c r="O91" s="5">
        <v>14678000000</v>
      </c>
      <c r="P91" s="5">
        <v>27075000000</v>
      </c>
      <c r="Q91" s="5">
        <v>22851000000</v>
      </c>
    </row>
    <row r="92" spans="2:17" ht="15.5" x14ac:dyDescent="0.35">
      <c r="C92" t="s">
        <v>104</v>
      </c>
      <c r="D92" s="5">
        <v>23153579000000</v>
      </c>
      <c r="E92" s="5">
        <v>22751076000000</v>
      </c>
      <c r="F92" s="5">
        <v>22208877000000</v>
      </c>
      <c r="G92" s="5">
        <v>21658909000000</v>
      </c>
      <c r="I92" s="5">
        <v>22751076000000</v>
      </c>
      <c r="J92" s="5">
        <v>21747580000000</v>
      </c>
      <c r="K92" s="5">
        <v>21435366000000</v>
      </c>
      <c r="L92" s="5">
        <v>21161976000000</v>
      </c>
      <c r="M92" s="5">
        <v>18543856000000</v>
      </c>
      <c r="N92" s="5">
        <v>16435005000000</v>
      </c>
      <c r="O92" s="5">
        <v>15383038000000</v>
      </c>
      <c r="P92" s="5">
        <v>12039275000000</v>
      </c>
      <c r="Q92" s="5">
        <v>9156522000000</v>
      </c>
    </row>
    <row r="93" spans="2:17" ht="15.5" x14ac:dyDescent="0.35">
      <c r="C93" t="s">
        <v>105</v>
      </c>
    </row>
    <row r="94" spans="2:17" ht="15.5" x14ac:dyDescent="0.35">
      <c r="C94" t="s">
        <v>106</v>
      </c>
    </row>
    <row r="95" spans="2:17" ht="15.5" x14ac:dyDescent="0.35">
      <c r="C95" t="s">
        <v>1142</v>
      </c>
      <c r="D95" s="5">
        <v>27361000000</v>
      </c>
      <c r="E95" s="5">
        <v>16159000000</v>
      </c>
      <c r="F95" s="5">
        <v>13419000000</v>
      </c>
      <c r="G95" s="5">
        <v>18290000000</v>
      </c>
      <c r="I95" s="5">
        <v>16159000000</v>
      </c>
      <c r="J95" s="5">
        <v>22963000000</v>
      </c>
      <c r="K95" s="5">
        <v>29345000000</v>
      </c>
      <c r="L95" s="5">
        <v>38428000000</v>
      </c>
      <c r="M95" s="5">
        <v>23223000000</v>
      </c>
      <c r="N95" s="5">
        <v>47506000000</v>
      </c>
      <c r="O95" s="5">
        <v>9624000000</v>
      </c>
      <c r="P95" s="5">
        <v>3199000000</v>
      </c>
      <c r="Q95" s="5">
        <v>20406000000</v>
      </c>
    </row>
    <row r="96" spans="2:17" ht="15.5" x14ac:dyDescent="0.35">
      <c r="C96" t="s">
        <v>1143</v>
      </c>
      <c r="D96" s="5">
        <v>2332379000000</v>
      </c>
      <c r="E96" s="5">
        <v>2279586000000</v>
      </c>
      <c r="F96" s="5">
        <v>2197402000000</v>
      </c>
      <c r="G96" s="5">
        <v>2155634000000</v>
      </c>
      <c r="I96" s="5">
        <v>2279586000000</v>
      </c>
      <c r="J96" s="5">
        <v>2125081000000</v>
      </c>
      <c r="K96" s="5">
        <v>2221997000000</v>
      </c>
      <c r="L96" s="5">
        <v>2205268000000</v>
      </c>
      <c r="M96" s="5">
        <v>2067557000000</v>
      </c>
      <c r="N96" s="5">
        <v>1857115000000</v>
      </c>
      <c r="O96" s="5">
        <v>1895885000000</v>
      </c>
      <c r="P96" s="5">
        <v>1619254000000</v>
      </c>
      <c r="Q96" s="5">
        <v>1297831000000</v>
      </c>
    </row>
    <row r="97" spans="3:17" ht="15.5" x14ac:dyDescent="0.35">
      <c r="C97" t="s">
        <v>1144</v>
      </c>
      <c r="D97" s="5">
        <v>2332379000000</v>
      </c>
      <c r="E97" s="5">
        <v>2279586000000</v>
      </c>
      <c r="F97" s="5">
        <v>2197402000000</v>
      </c>
      <c r="G97" s="5">
        <v>2155634000000</v>
      </c>
      <c r="I97" s="5">
        <v>2279586000000</v>
      </c>
      <c r="J97" s="5">
        <v>2125081000000</v>
      </c>
      <c r="K97" s="5">
        <v>2221997000000</v>
      </c>
      <c r="L97" s="5">
        <v>2205268000000</v>
      </c>
      <c r="M97" s="5">
        <v>2067557000000</v>
      </c>
      <c r="N97" s="5">
        <v>1857115000000</v>
      </c>
      <c r="O97" s="5">
        <v>1895885000000</v>
      </c>
      <c r="P97" s="5">
        <v>1619254000000</v>
      </c>
      <c r="Q97" s="5">
        <v>1297831000000</v>
      </c>
    </row>
    <row r="98" spans="3:17" ht="15.5" x14ac:dyDescent="0.35">
      <c r="C98" t="s">
        <v>110</v>
      </c>
      <c r="D98" s="5">
        <v>63770000000</v>
      </c>
      <c r="E98" s="5">
        <v>54608000000</v>
      </c>
      <c r="F98" s="5">
        <v>51453000000</v>
      </c>
      <c r="G98" s="5">
        <v>48659000000</v>
      </c>
      <c r="I98" s="5">
        <v>54608000000</v>
      </c>
      <c r="J98" s="5">
        <v>30553000000</v>
      </c>
      <c r="K98" s="5">
        <v>50901000000</v>
      </c>
      <c r="L98" s="5">
        <v>59293000000</v>
      </c>
      <c r="M98" s="5">
        <v>57013000000</v>
      </c>
      <c r="N98" s="5">
        <v>118253000000</v>
      </c>
      <c r="O98" s="5">
        <v>74583000000</v>
      </c>
      <c r="P98" s="5">
        <v>106444000000</v>
      </c>
      <c r="Q98" s="5">
        <v>95729000000</v>
      </c>
    </row>
    <row r="99" spans="3:17" ht="15.5" x14ac:dyDescent="0.35">
      <c r="C99" t="s">
        <v>825</v>
      </c>
      <c r="D99" s="5">
        <v>63770000000</v>
      </c>
      <c r="E99" s="5">
        <v>54608000000</v>
      </c>
      <c r="F99" s="5">
        <v>51453000000</v>
      </c>
      <c r="G99" s="5">
        <v>48659000000</v>
      </c>
      <c r="I99" s="5">
        <v>54608000000</v>
      </c>
      <c r="J99" s="5">
        <v>30553000000</v>
      </c>
      <c r="K99" s="5">
        <v>50901000000</v>
      </c>
      <c r="L99" s="5">
        <v>59293000000</v>
      </c>
      <c r="M99" s="5">
        <v>57013000000</v>
      </c>
      <c r="N99" s="5">
        <v>118253000000</v>
      </c>
      <c r="O99" s="5">
        <v>74583000000</v>
      </c>
      <c r="P99" s="5">
        <v>106444000000</v>
      </c>
      <c r="Q99" s="5">
        <v>95729000000</v>
      </c>
    </row>
    <row r="100" spans="3:17" ht="15.5" x14ac:dyDescent="0.35">
      <c r="C100" t="s">
        <v>1145</v>
      </c>
      <c r="L100" s="5">
        <v>100000000000</v>
      </c>
    </row>
    <row r="101" spans="3:17" ht="15.5" x14ac:dyDescent="0.35">
      <c r="C101" t="s">
        <v>1146</v>
      </c>
      <c r="J101" s="5">
        <v>200000000000</v>
      </c>
      <c r="N101" s="5">
        <v>200000000000</v>
      </c>
    </row>
    <row r="102" spans="3:17" ht="15.5" x14ac:dyDescent="0.35">
      <c r="C102" t="s">
        <v>111</v>
      </c>
      <c r="D102" s="5">
        <v>93998000000</v>
      </c>
      <c r="E102" s="5">
        <v>96190000000</v>
      </c>
      <c r="F102" s="5">
        <v>87197000000</v>
      </c>
      <c r="G102" s="5">
        <v>81432000000</v>
      </c>
      <c r="I102" s="5">
        <v>96190000000</v>
      </c>
      <c r="J102" s="5">
        <v>70921000000</v>
      </c>
      <c r="K102" s="5">
        <v>67568000000</v>
      </c>
      <c r="L102" s="5">
        <v>90791000000</v>
      </c>
      <c r="M102" s="5">
        <v>90133000000</v>
      </c>
      <c r="N102" s="5">
        <v>122010000000</v>
      </c>
      <c r="O102" s="5">
        <v>184841000000</v>
      </c>
      <c r="P102" s="5">
        <v>128799000000</v>
      </c>
      <c r="Q102" s="5">
        <v>64720000000</v>
      </c>
    </row>
    <row r="103" spans="3:17" ht="15.5" x14ac:dyDescent="0.35">
      <c r="C103" t="s">
        <v>937</v>
      </c>
      <c r="D103" s="5">
        <v>9985918000000</v>
      </c>
      <c r="E103" s="5">
        <v>9929751000000</v>
      </c>
      <c r="F103" s="5">
        <v>9442900000000</v>
      </c>
      <c r="G103" s="5">
        <v>9304874000000</v>
      </c>
      <c r="I103" s="5">
        <v>9929751000000</v>
      </c>
      <c r="J103" s="5">
        <v>9599352000000</v>
      </c>
      <c r="K103" s="5">
        <v>9920820000000</v>
      </c>
      <c r="L103" s="5">
        <v>9843261000000</v>
      </c>
      <c r="M103" s="5">
        <v>8905903000000</v>
      </c>
      <c r="N103" s="5">
        <v>7923366000000</v>
      </c>
      <c r="O103" s="5">
        <v>7550664000000</v>
      </c>
      <c r="P103" s="5">
        <v>5992860000000</v>
      </c>
      <c r="Q103" s="5">
        <v>5248048000000</v>
      </c>
    </row>
    <row r="104" spans="3:17" ht="15.5" x14ac:dyDescent="0.35">
      <c r="C104" t="s">
        <v>938</v>
      </c>
      <c r="D104" s="5">
        <v>9985918000000</v>
      </c>
      <c r="E104" s="5">
        <v>9929751000000</v>
      </c>
      <c r="F104" s="5">
        <v>9442900000000</v>
      </c>
      <c r="G104" s="5">
        <v>9304874000000</v>
      </c>
      <c r="I104" s="5">
        <v>9929751000000</v>
      </c>
      <c r="J104" s="5">
        <v>9599352000000</v>
      </c>
      <c r="K104" s="5">
        <v>9920820000000</v>
      </c>
      <c r="L104" s="5">
        <v>9843261000000</v>
      </c>
      <c r="M104" s="5">
        <v>8905903000000</v>
      </c>
      <c r="N104" s="5">
        <v>7923366000000</v>
      </c>
      <c r="O104" s="5">
        <v>7550664000000</v>
      </c>
      <c r="P104" s="5">
        <v>5992860000000</v>
      </c>
      <c r="Q104" s="5">
        <v>5248048000000</v>
      </c>
    </row>
    <row r="105" spans="3:17" ht="15.5" x14ac:dyDescent="0.35">
      <c r="C105" t="s">
        <v>121</v>
      </c>
      <c r="D105" s="5">
        <v>12872773000000</v>
      </c>
      <c r="E105" s="5">
        <v>12789564000000</v>
      </c>
      <c r="F105" s="5">
        <v>12212131000000</v>
      </c>
      <c r="G105" s="5">
        <v>11963656000000</v>
      </c>
      <c r="I105" s="5">
        <v>12789564000000</v>
      </c>
      <c r="J105" s="5">
        <v>12430986000000</v>
      </c>
      <c r="K105" s="5">
        <v>12658233000000</v>
      </c>
      <c r="L105" s="5">
        <v>12753981000000</v>
      </c>
      <c r="M105" s="5">
        <v>11448956000000</v>
      </c>
      <c r="N105" s="5">
        <v>10556256000000</v>
      </c>
      <c r="O105" s="5">
        <v>9989718000000</v>
      </c>
      <c r="P105" s="5">
        <v>8042343000000</v>
      </c>
      <c r="Q105" s="5">
        <v>6901876000000</v>
      </c>
    </row>
    <row r="106" spans="3:17" ht="15.5" x14ac:dyDescent="0.35">
      <c r="C106" t="s">
        <v>122</v>
      </c>
    </row>
    <row r="107" spans="3:17" ht="15.5" x14ac:dyDescent="0.35">
      <c r="C107" t="s">
        <v>123</v>
      </c>
      <c r="D107" s="5">
        <v>770370000000</v>
      </c>
      <c r="E107" s="5">
        <v>770370000000</v>
      </c>
      <c r="F107" s="5">
        <v>770370000000</v>
      </c>
      <c r="G107" s="5">
        <v>770370000000</v>
      </c>
      <c r="I107" s="5">
        <v>770370000000</v>
      </c>
      <c r="J107" s="5">
        <v>770370000000</v>
      </c>
      <c r="K107" s="5">
        <v>770370000000</v>
      </c>
      <c r="L107" s="5">
        <v>770370000000</v>
      </c>
      <c r="M107" s="5">
        <v>770370000000</v>
      </c>
      <c r="N107" s="5">
        <v>770370000000</v>
      </c>
      <c r="O107" s="5">
        <v>770370000000</v>
      </c>
      <c r="P107" s="5">
        <v>770370000000</v>
      </c>
      <c r="Q107" s="5">
        <v>693333000000</v>
      </c>
    </row>
    <row r="108" spans="3:17" ht="15.5" x14ac:dyDescent="0.35">
      <c r="C108" t="s">
        <v>124</v>
      </c>
      <c r="D108" s="5">
        <v>842785000000</v>
      </c>
      <c r="E108" s="5">
        <v>842785000000</v>
      </c>
      <c r="F108" s="5">
        <v>842785000000</v>
      </c>
      <c r="G108" s="5">
        <v>846440000000</v>
      </c>
      <c r="I108" s="5">
        <v>842785000000</v>
      </c>
      <c r="J108" s="5">
        <v>846440000000</v>
      </c>
      <c r="K108" s="5">
        <v>846440000000</v>
      </c>
      <c r="L108" s="5">
        <v>846440000000</v>
      </c>
      <c r="M108" s="5">
        <v>846440000000</v>
      </c>
      <c r="N108" s="5">
        <v>846440000000</v>
      </c>
      <c r="O108" s="5">
        <v>846440000000</v>
      </c>
      <c r="P108" s="5">
        <v>846440000000</v>
      </c>
      <c r="Q108" s="5">
        <v>188456000000</v>
      </c>
    </row>
    <row r="109" spans="3:17" ht="15.5" x14ac:dyDescent="0.35">
      <c r="C109" t="s">
        <v>125</v>
      </c>
      <c r="D109" s="5">
        <v>8631004000000</v>
      </c>
      <c r="E109" s="5">
        <v>8311571000000</v>
      </c>
      <c r="F109" s="5">
        <v>8346675000000</v>
      </c>
      <c r="G109" s="5">
        <v>8044842000000</v>
      </c>
      <c r="I109" s="5">
        <v>8311571000000</v>
      </c>
      <c r="J109" s="5">
        <v>7666787000000</v>
      </c>
      <c r="K109" s="5">
        <v>7136434000000</v>
      </c>
      <c r="L109" s="5">
        <v>6769100000000</v>
      </c>
      <c r="M109" s="5">
        <v>5460588000000</v>
      </c>
      <c r="N109" s="5">
        <v>4245485000000</v>
      </c>
      <c r="O109" s="5">
        <v>3761832000000</v>
      </c>
      <c r="P109" s="5">
        <v>2353047000000</v>
      </c>
      <c r="Q109" s="5">
        <v>1350006000000</v>
      </c>
    </row>
    <row r="110" spans="3:17" ht="15.5" x14ac:dyDescent="0.35">
      <c r="C110" t="s">
        <v>294</v>
      </c>
      <c r="D110" s="5">
        <v>165000000000</v>
      </c>
      <c r="E110" s="5">
        <v>165000000000</v>
      </c>
      <c r="F110" s="5">
        <v>165000000000</v>
      </c>
      <c r="G110" s="5">
        <v>165000000000</v>
      </c>
      <c r="I110" s="5">
        <v>165000000000</v>
      </c>
      <c r="J110" s="5">
        <v>145000000000</v>
      </c>
      <c r="K110" s="5">
        <v>125000000000</v>
      </c>
      <c r="L110" s="5">
        <v>105000000000</v>
      </c>
      <c r="M110" s="5">
        <v>85000000000</v>
      </c>
      <c r="N110" s="5">
        <v>65000000000</v>
      </c>
      <c r="O110" s="5">
        <v>45000000000</v>
      </c>
      <c r="P110" s="5">
        <v>25000000000</v>
      </c>
      <c r="Q110" s="5">
        <v>20000000000</v>
      </c>
    </row>
    <row r="111" spans="3:17" ht="15.5" x14ac:dyDescent="0.35">
      <c r="C111" t="s">
        <v>295</v>
      </c>
      <c r="D111" s="5">
        <v>8466004000000</v>
      </c>
      <c r="E111" s="5">
        <v>8146571000000</v>
      </c>
      <c r="F111" s="5">
        <v>8181675000000</v>
      </c>
      <c r="G111" s="5">
        <v>7879842000000</v>
      </c>
      <c r="I111" s="5">
        <v>8146571000000</v>
      </c>
      <c r="J111" s="5">
        <v>7521787000000</v>
      </c>
      <c r="K111" s="5">
        <v>7011434000000</v>
      </c>
      <c r="L111" s="5">
        <v>6664100000000</v>
      </c>
      <c r="M111" s="5">
        <v>5375588000000</v>
      </c>
      <c r="N111" s="5">
        <v>4180485000000</v>
      </c>
      <c r="O111" s="5">
        <v>3716832000000</v>
      </c>
      <c r="P111" s="5">
        <v>2328047000000</v>
      </c>
      <c r="Q111" s="5">
        <v>1330006000000</v>
      </c>
    </row>
    <row r="112" spans="3:17" ht="15.5" x14ac:dyDescent="0.35">
      <c r="C112" t="s">
        <v>296</v>
      </c>
      <c r="D112" s="5">
        <v>8631004000000</v>
      </c>
      <c r="E112" s="5">
        <v>8311571000000</v>
      </c>
      <c r="F112" s="5">
        <v>8346675000000</v>
      </c>
      <c r="G112" s="5">
        <v>8044842000000</v>
      </c>
      <c r="I112" s="5">
        <v>8311571000000</v>
      </c>
      <c r="J112" s="5">
        <v>7666787000000</v>
      </c>
      <c r="K112" s="5">
        <v>7136434000000</v>
      </c>
      <c r="L112" s="5">
        <v>6769100000000</v>
      </c>
      <c r="M112" s="5">
        <v>5460588000000</v>
      </c>
      <c r="N112" s="5">
        <v>4245485000000</v>
      </c>
      <c r="O112" s="5">
        <v>3761832000000</v>
      </c>
      <c r="P112" s="5">
        <v>2353047000000</v>
      </c>
      <c r="Q112" s="5">
        <v>1350006000000</v>
      </c>
    </row>
    <row r="113" spans="2:17" ht="15.5" x14ac:dyDescent="0.35">
      <c r="C113" t="s">
        <v>297</v>
      </c>
      <c r="D113" s="5">
        <v>2535000000</v>
      </c>
      <c r="E113" s="5">
        <v>2512000000</v>
      </c>
      <c r="F113" s="5">
        <v>2771000000</v>
      </c>
      <c r="G113" s="5">
        <v>3029000000</v>
      </c>
      <c r="I113" s="5">
        <v>2512000000</v>
      </c>
      <c r="J113" s="5">
        <v>3013000000</v>
      </c>
      <c r="K113" s="5">
        <v>3129000000</v>
      </c>
      <c r="L113" s="5">
        <v>3040000000</v>
      </c>
      <c r="M113" s="5">
        <v>200000000</v>
      </c>
    </row>
    <row r="114" spans="2:17" ht="15.5" x14ac:dyDescent="0.35">
      <c r="C114" t="s">
        <v>9</v>
      </c>
      <c r="D114" s="5">
        <v>10280806000000</v>
      </c>
      <c r="E114" s="5">
        <v>9961512000000</v>
      </c>
      <c r="F114" s="5">
        <v>9996746000000</v>
      </c>
      <c r="G114" s="5">
        <v>9695253000000</v>
      </c>
      <c r="I114" s="5">
        <v>9961512000000</v>
      </c>
      <c r="J114" s="5">
        <v>9316594000000</v>
      </c>
      <c r="K114" s="5">
        <v>8777133000000</v>
      </c>
      <c r="L114" s="5">
        <v>8407995000000</v>
      </c>
      <c r="M114" s="5">
        <v>7094900000000</v>
      </c>
      <c r="N114" s="5">
        <v>5878749000000</v>
      </c>
      <c r="O114" s="5">
        <v>5393320000000</v>
      </c>
      <c r="P114" s="5">
        <v>3996932000000</v>
      </c>
      <c r="Q114" s="5">
        <v>2254646000000</v>
      </c>
    </row>
    <row r="115" spans="2:17" ht="15.5" x14ac:dyDescent="0.35">
      <c r="C115" t="s">
        <v>126</v>
      </c>
      <c r="D115" s="5">
        <v>23153579000000</v>
      </c>
      <c r="E115" s="5">
        <v>22751076000000</v>
      </c>
      <c r="F115" s="5">
        <v>22208877000000</v>
      </c>
      <c r="G115" s="5">
        <v>21658909000000</v>
      </c>
      <c r="I115" s="5">
        <v>22751076000000</v>
      </c>
      <c r="J115" s="5">
        <v>21747580000000</v>
      </c>
      <c r="K115" s="5">
        <v>21435366000000</v>
      </c>
      <c r="L115" s="5">
        <v>21161976000000</v>
      </c>
      <c r="M115" s="5">
        <v>18543856000000</v>
      </c>
      <c r="N115" s="5">
        <v>16435005000000</v>
      </c>
      <c r="O115" s="5">
        <v>15383038000000</v>
      </c>
      <c r="P115" s="5">
        <v>12039275000000</v>
      </c>
      <c r="Q115" s="5">
        <v>9156522000000</v>
      </c>
    </row>
    <row r="116" spans="2:17" ht="15.5" x14ac:dyDescent="0.35">
      <c r="C116" t="s">
        <v>127</v>
      </c>
      <c r="D116" s="5">
        <v>7703700000</v>
      </c>
      <c r="E116" s="5">
        <v>7703700000</v>
      </c>
      <c r="F116" s="5">
        <v>7703700000</v>
      </c>
      <c r="G116" s="5">
        <v>7703700000</v>
      </c>
      <c r="I116" s="5">
        <v>7703700000</v>
      </c>
      <c r="J116" s="5">
        <v>7703700000</v>
      </c>
      <c r="K116" s="5">
        <v>7703700000</v>
      </c>
      <c r="L116" s="5">
        <v>7703700000</v>
      </c>
      <c r="M116" s="5">
        <v>7703700000</v>
      </c>
      <c r="N116" s="5">
        <v>7703700000</v>
      </c>
      <c r="O116" s="5">
        <v>7703700000</v>
      </c>
      <c r="P116" s="5">
        <v>7703700000</v>
      </c>
      <c r="Q116" s="5">
        <v>6933330000</v>
      </c>
    </row>
    <row r="118" spans="2:17" ht="15.5" x14ac:dyDescent="0.35">
      <c r="B118" t="s">
        <v>128</v>
      </c>
      <c r="C118" t="s">
        <v>129</v>
      </c>
      <c r="D118" s="5">
        <v>21138000000</v>
      </c>
      <c r="E118" s="5">
        <v>372440000000</v>
      </c>
      <c r="F118" s="5">
        <v>1054035000000</v>
      </c>
      <c r="G118" s="5">
        <v>288907000000</v>
      </c>
      <c r="I118" s="5">
        <v>1787971000000</v>
      </c>
      <c r="J118" s="5">
        <v>1845540000000</v>
      </c>
      <c r="K118" s="5">
        <v>1779110000000</v>
      </c>
      <c r="L118" s="5">
        <v>2106059000000</v>
      </c>
      <c r="M118" s="5">
        <v>3941689000000</v>
      </c>
      <c r="N118" s="5">
        <v>1111025000000</v>
      </c>
      <c r="O118" s="5">
        <v>524453000000</v>
      </c>
      <c r="P118" s="5">
        <v>676717000000</v>
      </c>
      <c r="Q118" s="5">
        <v>370736000000</v>
      </c>
    </row>
    <row r="119" spans="2:17" ht="15.5" x14ac:dyDescent="0.35">
      <c r="C119" t="s">
        <v>1147</v>
      </c>
      <c r="D119" s="5">
        <v>1271136000000</v>
      </c>
      <c r="E119" s="5">
        <v>1280878000000</v>
      </c>
      <c r="F119" s="5">
        <v>1376770000000</v>
      </c>
      <c r="G119" s="5">
        <v>1277655000000</v>
      </c>
      <c r="I119" s="5">
        <v>5250221000000</v>
      </c>
      <c r="J119" s="5">
        <v>5389246000000</v>
      </c>
      <c r="K119" s="5">
        <v>5709497000000</v>
      </c>
      <c r="L119" s="5">
        <v>5335597000000</v>
      </c>
      <c r="M119" s="5">
        <v>4666041000000</v>
      </c>
      <c r="N119" s="5">
        <v>4058197000000</v>
      </c>
      <c r="O119" s="5">
        <v>4396842000000</v>
      </c>
      <c r="P119" s="5">
        <v>3421976000000</v>
      </c>
      <c r="Q119" s="5">
        <v>2871114000000</v>
      </c>
    </row>
    <row r="120" spans="2:17" ht="15.5" x14ac:dyDescent="0.35">
      <c r="C120" t="s">
        <v>1148</v>
      </c>
      <c r="D120" s="5">
        <v>-113666000000</v>
      </c>
      <c r="E120" s="5">
        <v>-120878000000</v>
      </c>
      <c r="F120" s="5">
        <v>-121860000000</v>
      </c>
      <c r="G120" s="5">
        <v>-125205000000</v>
      </c>
      <c r="I120" s="5">
        <v>-488838000000</v>
      </c>
      <c r="J120" s="5">
        <v>-507229000000</v>
      </c>
      <c r="K120" s="5">
        <v>-483478000000</v>
      </c>
      <c r="L120" s="5">
        <v>-339631000000</v>
      </c>
      <c r="M120" s="5">
        <v>-399541000000</v>
      </c>
      <c r="N120" s="5">
        <v>-500706000000</v>
      </c>
      <c r="O120" s="5">
        <v>-518761000000</v>
      </c>
      <c r="P120" s="5">
        <v>-364315000000</v>
      </c>
      <c r="Q120" s="5">
        <v>-344173000000</v>
      </c>
    </row>
    <row r="121" spans="2:17" ht="15.5" x14ac:dyDescent="0.35">
      <c r="C121" t="s">
        <v>1149</v>
      </c>
      <c r="D121" s="5">
        <v>692000000</v>
      </c>
      <c r="E121" s="5">
        <v>826000000</v>
      </c>
      <c r="F121" s="5">
        <v>953000000</v>
      </c>
      <c r="G121" s="5">
        <v>891000000</v>
      </c>
      <c r="I121" s="5">
        <v>3651000000</v>
      </c>
      <c r="J121" s="5">
        <v>8073000000</v>
      </c>
      <c r="K121" s="5">
        <v>4990000000</v>
      </c>
      <c r="L121" s="5">
        <v>10460000000</v>
      </c>
      <c r="M121" s="5">
        <v>5001000000</v>
      </c>
      <c r="N121" s="5">
        <v>10159000000</v>
      </c>
      <c r="O121" s="5">
        <v>7450000000</v>
      </c>
      <c r="P121" s="5">
        <v>6266000000</v>
      </c>
      <c r="Q121" s="5">
        <v>6557000000</v>
      </c>
    </row>
    <row r="122" spans="2:17" ht="15.5" x14ac:dyDescent="0.35">
      <c r="C122" t="s">
        <v>1150</v>
      </c>
      <c r="D122" s="5">
        <v>4826000000</v>
      </c>
      <c r="E122" s="5">
        <v>5612000000</v>
      </c>
      <c r="F122" s="5">
        <v>6192000000</v>
      </c>
      <c r="G122" s="5">
        <v>17602000000</v>
      </c>
      <c r="I122" s="5">
        <v>43967000000</v>
      </c>
      <c r="J122" s="5">
        <v>87903000000</v>
      </c>
      <c r="K122" s="5">
        <v>104244000000</v>
      </c>
      <c r="L122" s="5">
        <v>126190000000</v>
      </c>
      <c r="M122" s="5">
        <v>43719000000</v>
      </c>
      <c r="N122" s="5">
        <v>15693000000</v>
      </c>
      <c r="O122" s="5">
        <v>13968000000</v>
      </c>
      <c r="P122" s="5">
        <v>13077000000</v>
      </c>
      <c r="Q122" s="5">
        <v>6956000000</v>
      </c>
    </row>
    <row r="123" spans="2:17" ht="15.5" x14ac:dyDescent="0.35">
      <c r="C123" t="s">
        <v>1151</v>
      </c>
      <c r="D123" s="5">
        <v>-437122000000</v>
      </c>
      <c r="E123" s="5">
        <v>-352341000000</v>
      </c>
      <c r="F123" s="5">
        <v>-343700000000</v>
      </c>
      <c r="G123" s="5">
        <v>-335508000000</v>
      </c>
      <c r="I123" s="5">
        <v>-1530126000000</v>
      </c>
      <c r="J123" s="5">
        <v>-1424259000000</v>
      </c>
      <c r="K123" s="5">
        <v>-1318775000000</v>
      </c>
      <c r="L123" s="5">
        <v>-1175598000000</v>
      </c>
      <c r="M123" s="5">
        <v>-1115239000000</v>
      </c>
      <c r="N123" s="5">
        <v>-1122377000000</v>
      </c>
      <c r="O123" s="5">
        <v>-1017553000000</v>
      </c>
      <c r="P123" s="5">
        <v>-878675000000</v>
      </c>
      <c r="Q123" s="5">
        <v>-779922000000</v>
      </c>
    </row>
    <row r="124" spans="2:17" ht="15.5" x14ac:dyDescent="0.35">
      <c r="C124" t="s">
        <v>1152</v>
      </c>
      <c r="D124" s="5">
        <v>-525078000000</v>
      </c>
      <c r="E124" s="5">
        <v>-330530000000</v>
      </c>
      <c r="F124" s="5">
        <v>-264884000000</v>
      </c>
      <c r="G124" s="5">
        <v>-366502000000</v>
      </c>
      <c r="I124" s="5">
        <v>-1409414000000</v>
      </c>
      <c r="J124" s="5">
        <v>-2162915000000</v>
      </c>
      <c r="K124" s="5">
        <v>-2001983000000</v>
      </c>
      <c r="L124" s="5">
        <v>-1410309000000</v>
      </c>
      <c r="M124" s="5">
        <v>-1281494000000</v>
      </c>
      <c r="N124" s="5">
        <v>-734074000000</v>
      </c>
      <c r="O124" s="5">
        <v>-746036000000</v>
      </c>
      <c r="P124" s="5">
        <v>-600723000000</v>
      </c>
      <c r="Q124" s="5">
        <v>-644557000000</v>
      </c>
    </row>
    <row r="125" spans="2:17" ht="15.5" x14ac:dyDescent="0.35">
      <c r="C125" t="s">
        <v>1153</v>
      </c>
      <c r="D125" s="5">
        <v>-176000000</v>
      </c>
      <c r="E125" s="5">
        <v>-1775000000</v>
      </c>
      <c r="F125" s="5">
        <v>-850000000</v>
      </c>
      <c r="G125" s="5">
        <v>-1445000000</v>
      </c>
      <c r="I125" s="5">
        <v>-4643000000</v>
      </c>
      <c r="J125" s="5">
        <v>-1596000000</v>
      </c>
      <c r="K125" s="5">
        <v>-2018000000</v>
      </c>
      <c r="L125" s="5">
        <v>-1389000000</v>
      </c>
      <c r="M125" s="5">
        <v>-5662000000</v>
      </c>
      <c r="N125" s="5">
        <v>-18478000000</v>
      </c>
      <c r="O125" s="5">
        <v>1133000000</v>
      </c>
      <c r="P125" s="5">
        <v>-1322000000</v>
      </c>
      <c r="Q125" s="5">
        <v>1158000000</v>
      </c>
    </row>
    <row r="126" spans="2:17" ht="15.5" x14ac:dyDescent="0.35">
      <c r="C126" t="s">
        <v>598</v>
      </c>
      <c r="D126" s="5">
        <v>-65513000000</v>
      </c>
      <c r="E126" s="5">
        <v>-101718000000</v>
      </c>
      <c r="F126" s="5">
        <v>-103645000000</v>
      </c>
      <c r="G126" s="5">
        <v>-92790000000</v>
      </c>
      <c r="I126" s="5">
        <v>-346370000000</v>
      </c>
      <c r="J126" s="5">
        <v>-265322000000</v>
      </c>
      <c r="K126" s="5">
        <v>-420516000000</v>
      </c>
      <c r="L126" s="5">
        <v>-510301000000</v>
      </c>
      <c r="M126" s="5">
        <v>-434535000000</v>
      </c>
      <c r="N126" s="5">
        <v>-267730000000</v>
      </c>
      <c r="O126" s="5">
        <v>-562722000000</v>
      </c>
      <c r="P126" s="5">
        <v>-368990000000</v>
      </c>
      <c r="Q126" s="5">
        <v>-245178000000</v>
      </c>
    </row>
    <row r="127" spans="2:17" ht="15.5" x14ac:dyDescent="0.35">
      <c r="C127" t="s">
        <v>1154</v>
      </c>
    </row>
    <row r="128" spans="2:17" ht="15.5" x14ac:dyDescent="0.35">
      <c r="C128" t="s">
        <v>1155</v>
      </c>
      <c r="L128" s="5">
        <v>150000000000</v>
      </c>
      <c r="M128" s="5">
        <v>2322551000000</v>
      </c>
      <c r="N128" s="5">
        <v>-192551000000</v>
      </c>
      <c r="O128" s="5">
        <v>-1170000000000</v>
      </c>
      <c r="P128" s="5">
        <v>-355000000000</v>
      </c>
      <c r="Q128" s="5">
        <v>-705000000000</v>
      </c>
    </row>
    <row r="129" spans="3:17" ht="15.5" x14ac:dyDescent="0.35">
      <c r="C129" t="s">
        <v>1156</v>
      </c>
      <c r="D129" s="5">
        <v>-322936000000</v>
      </c>
      <c r="E129" s="5">
        <v>194345000000</v>
      </c>
      <c r="F129" s="5">
        <v>175455000000</v>
      </c>
      <c r="G129" s="5">
        <v>108208000000</v>
      </c>
      <c r="I129" s="5">
        <v>451755000000</v>
      </c>
      <c r="J129" s="5">
        <v>1726534000000</v>
      </c>
      <c r="K129" s="5">
        <v>96010000000</v>
      </c>
      <c r="L129" s="5">
        <v>-1030581000000</v>
      </c>
      <c r="M129" s="5">
        <v>-918895000000</v>
      </c>
      <c r="N129" s="5">
        <v>-544631000000</v>
      </c>
      <c r="O129" s="5">
        <v>-1692554000000</v>
      </c>
      <c r="P129" s="5">
        <v>-1223906000000</v>
      </c>
      <c r="Q129" s="5">
        <v>-1082271000000</v>
      </c>
    </row>
    <row r="130" spans="3:17" ht="15.5" x14ac:dyDescent="0.35">
      <c r="C130" t="s">
        <v>1157</v>
      </c>
      <c r="D130" s="5">
        <v>8000000</v>
      </c>
      <c r="E130" s="5">
        <v>-32000000</v>
      </c>
      <c r="F130" s="5">
        <v>3000000</v>
      </c>
      <c r="G130" s="5">
        <v>-20000000</v>
      </c>
      <c r="I130" s="5">
        <v>-33000000</v>
      </c>
      <c r="J130" s="5">
        <v>466000000</v>
      </c>
      <c r="K130" s="5">
        <v>2986000000</v>
      </c>
      <c r="L130" s="5">
        <v>-3410000000</v>
      </c>
      <c r="M130" s="5">
        <v>249000000</v>
      </c>
      <c r="N130" s="5">
        <v>525000000</v>
      </c>
      <c r="O130" s="5">
        <v>-728000000</v>
      </c>
      <c r="P130" s="5">
        <v>16000000</v>
      </c>
      <c r="Q130" s="5">
        <v>-78000000</v>
      </c>
    </row>
    <row r="131" spans="3:17" ht="15.5" x14ac:dyDescent="0.35">
      <c r="C131" t="s">
        <v>1158</v>
      </c>
      <c r="E131" s="5">
        <v>-200000000000</v>
      </c>
      <c r="I131" s="5">
        <v>-200000000000</v>
      </c>
    </row>
    <row r="132" spans="3:17" ht="15.5" x14ac:dyDescent="0.35">
      <c r="C132" t="s">
        <v>1159</v>
      </c>
      <c r="D132" s="5">
        <v>48601000000</v>
      </c>
      <c r="E132" s="5">
        <v>-544154000000</v>
      </c>
      <c r="F132" s="5">
        <v>166436000000</v>
      </c>
      <c r="G132" s="5">
        <v>-2315000000</v>
      </c>
      <c r="I132" s="5">
        <v>-432718000000</v>
      </c>
      <c r="J132" s="5">
        <v>-510898000000</v>
      </c>
      <c r="K132" s="5">
        <v>40606000000</v>
      </c>
      <c r="L132" s="5">
        <v>-50003000000</v>
      </c>
      <c r="M132" s="5">
        <v>-1957000000</v>
      </c>
      <c r="N132" s="5">
        <v>20814000000</v>
      </c>
      <c r="O132" s="5">
        <v>-29129000000</v>
      </c>
    </row>
    <row r="133" spans="3:17" ht="15.5" x14ac:dyDescent="0.35">
      <c r="C133" t="s">
        <v>1160</v>
      </c>
      <c r="D133" s="5">
        <v>12594000000</v>
      </c>
      <c r="E133" s="5">
        <v>-47839000000</v>
      </c>
      <c r="F133" s="5">
        <v>-7145000000</v>
      </c>
      <c r="G133" s="5">
        <v>42790000000</v>
      </c>
      <c r="I133" s="5">
        <v>-34082000000</v>
      </c>
      <c r="J133" s="5">
        <v>-22099000000</v>
      </c>
      <c r="K133" s="5">
        <v>-25560000000</v>
      </c>
      <c r="L133" s="5">
        <v>-78360000000</v>
      </c>
      <c r="M133" s="5">
        <v>-88924000000</v>
      </c>
      <c r="N133" s="5">
        <v>21382000000</v>
      </c>
      <c r="O133" s="5">
        <v>-8761000000</v>
      </c>
      <c r="P133" s="5">
        <v>-23006000000</v>
      </c>
      <c r="Q133" s="5">
        <v>184825000000</v>
      </c>
    </row>
    <row r="134" spans="3:17" ht="15.5" x14ac:dyDescent="0.35">
      <c r="C134" t="s">
        <v>1161</v>
      </c>
      <c r="D134" s="5">
        <v>91605000000</v>
      </c>
      <c r="E134" s="5">
        <v>103195000000</v>
      </c>
      <c r="F134" s="5">
        <v>32285000000</v>
      </c>
      <c r="G134" s="5">
        <v>13105000000</v>
      </c>
      <c r="I134" s="5">
        <v>154202000000</v>
      </c>
      <c r="J134" s="5">
        <v>-150896000000</v>
      </c>
      <c r="K134" s="5">
        <v>-4452000000</v>
      </c>
      <c r="L134" s="5">
        <v>146036000000</v>
      </c>
      <c r="M134" s="5">
        <v>167838000000</v>
      </c>
      <c r="N134" s="5">
        <v>-7900000000</v>
      </c>
      <c r="O134" s="5">
        <v>293500000000</v>
      </c>
      <c r="P134" s="5">
        <v>306507000000</v>
      </c>
      <c r="Q134" s="5">
        <v>247971000000</v>
      </c>
    </row>
    <row r="135" spans="3:17" ht="15.5" x14ac:dyDescent="0.35">
      <c r="C135" t="s">
        <v>1162</v>
      </c>
    </row>
    <row r="136" spans="3:17" ht="15.5" x14ac:dyDescent="0.35">
      <c r="C136" t="s">
        <v>1163</v>
      </c>
      <c r="D136" s="5">
        <v>11202000000</v>
      </c>
      <c r="E136" s="5">
        <v>2740000000</v>
      </c>
      <c r="F136" s="5">
        <v>-4871000000</v>
      </c>
      <c r="G136" s="5">
        <v>-14077000000</v>
      </c>
      <c r="I136" s="5">
        <v>-6804000000</v>
      </c>
      <c r="J136" s="5">
        <v>-6382000000</v>
      </c>
      <c r="K136" s="5">
        <v>-9083000000</v>
      </c>
      <c r="L136" s="5">
        <v>15206000000</v>
      </c>
      <c r="M136" s="5">
        <v>-24283000000</v>
      </c>
      <c r="N136" s="5">
        <v>37882000000</v>
      </c>
      <c r="O136" s="5">
        <v>6425000000</v>
      </c>
      <c r="P136" s="5">
        <v>-17207000000</v>
      </c>
      <c r="Q136" s="5">
        <v>-57010000000</v>
      </c>
    </row>
    <row r="137" spans="3:17" ht="15.5" x14ac:dyDescent="0.35">
      <c r="C137" t="s">
        <v>1143</v>
      </c>
      <c r="D137" s="5">
        <v>52793000000</v>
      </c>
      <c r="E137" s="5">
        <v>82184000000</v>
      </c>
      <c r="F137" s="5">
        <v>41768000000</v>
      </c>
      <c r="G137" s="5">
        <v>64849000000</v>
      </c>
      <c r="I137" s="5">
        <v>154505000000</v>
      </c>
      <c r="J137" s="5">
        <v>-96916000000</v>
      </c>
      <c r="K137" s="5">
        <v>16729000000</v>
      </c>
      <c r="L137" s="5">
        <v>137711000000</v>
      </c>
      <c r="M137" s="5">
        <v>210442000000</v>
      </c>
      <c r="N137" s="5">
        <v>-38770000000</v>
      </c>
      <c r="O137" s="5">
        <v>276631000000</v>
      </c>
      <c r="P137" s="5">
        <v>321424000000</v>
      </c>
      <c r="Q137" s="5">
        <v>304981000000</v>
      </c>
    </row>
    <row r="138" spans="3:17" ht="15.5" x14ac:dyDescent="0.35">
      <c r="C138" t="s">
        <v>717</v>
      </c>
      <c r="L138" s="5">
        <v>2802000000</v>
      </c>
    </row>
    <row r="139" spans="3:17" ht="15.5" x14ac:dyDescent="0.35">
      <c r="C139" t="s">
        <v>1164</v>
      </c>
      <c r="D139" s="5">
        <v>27610000000</v>
      </c>
      <c r="E139" s="5">
        <v>18271000000</v>
      </c>
      <c r="F139" s="5">
        <v>-4612000000</v>
      </c>
      <c r="G139" s="5">
        <v>-37667000000</v>
      </c>
      <c r="I139" s="5">
        <v>6501000000</v>
      </c>
      <c r="J139" s="5">
        <v>-47598000000</v>
      </c>
      <c r="K139" s="5">
        <v>-12098000000</v>
      </c>
      <c r="L139" s="5">
        <v>-9683000000</v>
      </c>
      <c r="M139" s="5">
        <v>-18321000000</v>
      </c>
      <c r="N139" s="5">
        <v>-7012000000</v>
      </c>
      <c r="O139" s="5">
        <v>10444000000</v>
      </c>
      <c r="P139" s="5">
        <v>2290000000</v>
      </c>
    </row>
    <row r="140" spans="3:17" ht="15.5" x14ac:dyDescent="0.35">
      <c r="C140" t="s">
        <v>1165</v>
      </c>
      <c r="D140" s="5">
        <v>56167000000</v>
      </c>
      <c r="E140" s="5">
        <v>486851000000</v>
      </c>
      <c r="F140" s="5">
        <v>138025000000</v>
      </c>
      <c r="G140" s="5">
        <v>-247559000000</v>
      </c>
      <c r="I140" s="5">
        <v>330399000000</v>
      </c>
      <c r="J140" s="5">
        <v>-321468000000</v>
      </c>
      <c r="K140" s="5">
        <v>77559000000</v>
      </c>
      <c r="L140" s="5">
        <v>937358000000</v>
      </c>
      <c r="M140" s="5">
        <v>982537000000</v>
      </c>
      <c r="N140" s="5">
        <v>372702000000</v>
      </c>
      <c r="O140" s="5">
        <v>1557804000000</v>
      </c>
      <c r="P140" s="5">
        <v>744812000000</v>
      </c>
      <c r="Q140" s="5">
        <v>853334000000</v>
      </c>
    </row>
    <row r="141" spans="3:17" ht="15.5" x14ac:dyDescent="0.35">
      <c r="C141" t="s">
        <v>152</v>
      </c>
      <c r="E141" s="5">
        <v>-304296000000</v>
      </c>
      <c r="G141" s="5">
        <v>-265778000000</v>
      </c>
      <c r="I141" s="5">
        <v>-770074000000</v>
      </c>
      <c r="J141" s="5">
        <v>-340397000000</v>
      </c>
      <c r="K141" s="5">
        <v>-812535000000</v>
      </c>
      <c r="L141" s="5">
        <v>-375626000000</v>
      </c>
      <c r="M141" s="5">
        <v>-454153000000</v>
      </c>
      <c r="N141" s="5">
        <v>-187639000000</v>
      </c>
      <c r="O141" s="5">
        <v>-9763000000</v>
      </c>
      <c r="P141" s="5">
        <v>735021000000</v>
      </c>
    </row>
    <row r="142" spans="3:17" ht="15.5" x14ac:dyDescent="0.35">
      <c r="C142" t="s">
        <v>142</v>
      </c>
      <c r="D142" s="5">
        <v>-1376884000000</v>
      </c>
      <c r="E142" s="5">
        <v>-828563000000</v>
      </c>
      <c r="F142" s="5">
        <v>335240000000</v>
      </c>
      <c r="G142" s="5">
        <v>-191864000000</v>
      </c>
      <c r="I142" s="5">
        <v>-986092000000</v>
      </c>
      <c r="J142" s="5">
        <v>-2121473000000</v>
      </c>
      <c r="K142" s="5">
        <v>-849851000000</v>
      </c>
      <c r="L142" s="5">
        <v>-852640000000</v>
      </c>
      <c r="M142" s="5">
        <v>-2421643000000</v>
      </c>
      <c r="N142" s="5">
        <v>-702497000000</v>
      </c>
      <c r="O142" s="5">
        <v>-1488581000000</v>
      </c>
      <c r="P142" s="5">
        <v>-402683000000</v>
      </c>
      <c r="Q142" s="5">
        <v>-150913000000</v>
      </c>
    </row>
    <row r="143" spans="3:17" ht="15.5" x14ac:dyDescent="0.35">
      <c r="C143" t="s">
        <v>360</v>
      </c>
      <c r="D143" s="5">
        <v>1644000000</v>
      </c>
      <c r="E143" s="5">
        <v>1032000000</v>
      </c>
      <c r="F143" s="5">
        <v>1655000000</v>
      </c>
      <c r="G143" s="5">
        <v>2320000000</v>
      </c>
      <c r="I143" s="5">
        <v>5077000000</v>
      </c>
      <c r="J143" s="5">
        <v>4360000000</v>
      </c>
      <c r="K143" s="5">
        <v>2394000000</v>
      </c>
      <c r="L143" s="5">
        <v>3346000000</v>
      </c>
      <c r="M143" s="5">
        <v>3120000000</v>
      </c>
      <c r="N143" s="5">
        <v>5934000000</v>
      </c>
      <c r="O143" s="5">
        <v>2162000000</v>
      </c>
      <c r="P143" s="5">
        <v>3041000000</v>
      </c>
      <c r="Q143" s="5">
        <v>2433000000</v>
      </c>
    </row>
    <row r="144" spans="3:17" ht="15.5" x14ac:dyDescent="0.35">
      <c r="C144" t="s">
        <v>151</v>
      </c>
      <c r="D144" s="5">
        <v>-33362000000</v>
      </c>
      <c r="E144" s="5">
        <v>-36346000000</v>
      </c>
      <c r="F144" s="5">
        <v>-33293000000</v>
      </c>
      <c r="G144" s="5">
        <v>-16324000000</v>
      </c>
      <c r="I144" s="5">
        <v>-89653000000</v>
      </c>
      <c r="J144" s="5">
        <v>-81062000000</v>
      </c>
      <c r="K144" s="5">
        <v>-110068000000</v>
      </c>
      <c r="L144" s="5">
        <v>-95635000000</v>
      </c>
      <c r="M144" s="5">
        <v>-120466000000</v>
      </c>
      <c r="N144" s="5">
        <v>-67449000000</v>
      </c>
      <c r="O144" s="5">
        <v>-119488000000</v>
      </c>
      <c r="P144" s="5">
        <v>-81490000000</v>
      </c>
      <c r="Q144" s="5">
        <v>-100628000000</v>
      </c>
    </row>
    <row r="145" spans="3:17" ht="15.5" x14ac:dyDescent="0.35">
      <c r="C145" t="s">
        <v>416</v>
      </c>
      <c r="D145" s="5">
        <v>-10766000000</v>
      </c>
      <c r="E145" s="5">
        <v>-8598000000</v>
      </c>
      <c r="F145" s="5">
        <v>-9186000000</v>
      </c>
      <c r="G145" s="5">
        <v>-9205000000</v>
      </c>
      <c r="I145" s="5">
        <v>-37653000000</v>
      </c>
      <c r="J145" s="5">
        <v>-62244000000</v>
      </c>
      <c r="K145" s="5">
        <v>-100053000000</v>
      </c>
      <c r="L145" s="5">
        <v>-82445000000</v>
      </c>
      <c r="M145" s="5">
        <v>-58528000000</v>
      </c>
      <c r="N145" s="5">
        <v>-63415000000</v>
      </c>
      <c r="O145" s="5">
        <v>-41542000000</v>
      </c>
      <c r="P145" s="5">
        <v>-23065000000</v>
      </c>
      <c r="Q145" s="5">
        <v>-13846000000</v>
      </c>
    </row>
    <row r="146" spans="3:17" ht="15.5" x14ac:dyDescent="0.35">
      <c r="C146" t="s">
        <v>1078</v>
      </c>
    </row>
    <row r="147" spans="3:17" ht="15.5" x14ac:dyDescent="0.35">
      <c r="C147" t="s">
        <v>1166</v>
      </c>
      <c r="D147" s="5">
        <v>-1334400000000</v>
      </c>
      <c r="E147" s="5">
        <v>-784651000000</v>
      </c>
      <c r="F147" s="5">
        <v>376064000000</v>
      </c>
      <c r="G147" s="5">
        <v>-168655000000</v>
      </c>
      <c r="I147" s="5">
        <v>-863863000000</v>
      </c>
      <c r="J147" s="5">
        <v>-1982527000000</v>
      </c>
      <c r="K147" s="5">
        <v>-642124000000</v>
      </c>
      <c r="L147" s="5">
        <v>-677906000000</v>
      </c>
      <c r="M147" s="5">
        <v>-2245769000000</v>
      </c>
      <c r="N147" s="5">
        <v>-577567000000</v>
      </c>
      <c r="O147" s="5">
        <v>-1329713000000</v>
      </c>
      <c r="P147" s="5">
        <v>-301169000000</v>
      </c>
      <c r="Q147" s="5">
        <v>-38872000000</v>
      </c>
    </row>
    <row r="148" spans="3:17" ht="15.5" x14ac:dyDescent="0.35">
      <c r="C148" t="s">
        <v>153</v>
      </c>
      <c r="E148" s="5">
        <v>-304296000000</v>
      </c>
      <c r="G148" s="5">
        <v>-265778000000</v>
      </c>
      <c r="I148" s="5">
        <v>-770074000000</v>
      </c>
      <c r="J148" s="5">
        <v>-340397000000</v>
      </c>
      <c r="K148" s="5">
        <v>-812535000000</v>
      </c>
      <c r="L148" s="5">
        <v>-375626000000</v>
      </c>
      <c r="M148" s="5">
        <v>-454153000000</v>
      </c>
      <c r="N148" s="5">
        <v>-187639000000</v>
      </c>
      <c r="O148" s="5">
        <v>-9763000000</v>
      </c>
      <c r="P148" s="5">
        <v>735021000000</v>
      </c>
    </row>
    <row r="149" spans="3:17" ht="15.5" x14ac:dyDescent="0.35">
      <c r="C149" t="s">
        <v>1167</v>
      </c>
      <c r="P149" s="5">
        <v>751111000000</v>
      </c>
    </row>
    <row r="150" spans="3:17" ht="15.5" x14ac:dyDescent="0.35">
      <c r="C150" t="s">
        <v>867</v>
      </c>
      <c r="P150" s="5">
        <v>-16090000000</v>
      </c>
    </row>
    <row r="151" spans="3:17" ht="15.5" x14ac:dyDescent="0.35">
      <c r="C151" t="s">
        <v>1083</v>
      </c>
      <c r="L151" s="5">
        <v>100000000000</v>
      </c>
    </row>
    <row r="152" spans="3:17" ht="15.5" x14ac:dyDescent="0.35">
      <c r="C152" t="s">
        <v>1095</v>
      </c>
      <c r="K152" s="5">
        <v>-100000000000</v>
      </c>
    </row>
    <row r="153" spans="3:17" ht="15.5" x14ac:dyDescent="0.35">
      <c r="C153" t="s">
        <v>1168</v>
      </c>
      <c r="O153" s="5">
        <v>-9763000000</v>
      </c>
    </row>
    <row r="154" spans="3:17" ht="15.5" x14ac:dyDescent="0.35">
      <c r="C154" t="s">
        <v>1169</v>
      </c>
    </row>
    <row r="155" spans="3:17" ht="15.5" x14ac:dyDescent="0.35">
      <c r="C155" t="s">
        <v>1170</v>
      </c>
      <c r="I155" s="5">
        <v>-200000000000</v>
      </c>
      <c r="J155" s="5">
        <v>200000000000</v>
      </c>
      <c r="M155" s="5">
        <v>-200000000000</v>
      </c>
      <c r="N155" s="5">
        <v>200000000000</v>
      </c>
    </row>
    <row r="156" spans="3:17" ht="15.5" x14ac:dyDescent="0.35">
      <c r="C156" t="s">
        <v>860</v>
      </c>
      <c r="N156" s="5">
        <v>-41085000000</v>
      </c>
    </row>
    <row r="157" spans="3:17" ht="15.5" x14ac:dyDescent="0.35">
      <c r="C157" t="s">
        <v>371</v>
      </c>
      <c r="E157" s="5">
        <v>-296086000000</v>
      </c>
      <c r="G157" s="5">
        <v>-259604000000</v>
      </c>
      <c r="I157" s="5">
        <v>-555690000000</v>
      </c>
      <c r="J157" s="5">
        <v>-525231000000</v>
      </c>
      <c r="K157" s="5">
        <v>-681151000000</v>
      </c>
      <c r="L157" s="5">
        <v>-451453000000</v>
      </c>
      <c r="M157" s="5">
        <v>-242115000000</v>
      </c>
      <c r="N157" s="5">
        <v>-328337000000</v>
      </c>
    </row>
    <row r="158" spans="3:17" ht="15.5" x14ac:dyDescent="0.35">
      <c r="C158" t="s">
        <v>1171</v>
      </c>
      <c r="E158" s="5">
        <v>-8210000000</v>
      </c>
      <c r="G158" s="5">
        <v>-6174000000</v>
      </c>
      <c r="I158" s="5">
        <v>-14384000000</v>
      </c>
      <c r="J158" s="5">
        <v>-15166000000</v>
      </c>
      <c r="K158" s="5">
        <v>-31384000000</v>
      </c>
      <c r="L158" s="5">
        <v>-24173000000</v>
      </c>
      <c r="M158" s="5">
        <v>-12038000000</v>
      </c>
      <c r="N158" s="5">
        <v>-18217000000</v>
      </c>
    </row>
    <row r="159" spans="3:17" ht="15.5" x14ac:dyDescent="0.35">
      <c r="C159" t="s">
        <v>165</v>
      </c>
      <c r="D159" s="5">
        <v>-1355746000000</v>
      </c>
      <c r="E159" s="5">
        <v>-760419000000</v>
      </c>
      <c r="F159" s="5">
        <v>1389275000000</v>
      </c>
      <c r="G159" s="5">
        <v>-168735000000</v>
      </c>
      <c r="I159" s="5">
        <v>31805000000</v>
      </c>
      <c r="J159" s="5">
        <v>-616330000000</v>
      </c>
      <c r="K159" s="5">
        <v>116724000000</v>
      </c>
      <c r="L159" s="5">
        <v>877793000000</v>
      </c>
      <c r="M159" s="5">
        <v>1065893000000</v>
      </c>
      <c r="N159" s="5">
        <v>220889000000</v>
      </c>
      <c r="O159" s="5">
        <v>-973891000000</v>
      </c>
      <c r="P159" s="5">
        <v>1009055000000</v>
      </c>
      <c r="Q159" s="5">
        <v>219823000000</v>
      </c>
    </row>
    <row r="160" spans="3:17" ht="15.5" x14ac:dyDescent="0.35">
      <c r="C160" t="s">
        <v>166</v>
      </c>
      <c r="D160" s="5">
        <v>3676190000000</v>
      </c>
      <c r="I160" s="5">
        <v>3644385000000</v>
      </c>
      <c r="J160" s="5">
        <v>4260715000000</v>
      </c>
      <c r="K160" s="5">
        <v>4143991000000</v>
      </c>
      <c r="L160" s="5">
        <v>3266198000000</v>
      </c>
      <c r="M160" s="5">
        <v>2200305000000</v>
      </c>
      <c r="N160" s="5">
        <v>1979416000000</v>
      </c>
      <c r="O160" s="5">
        <v>2953307000000</v>
      </c>
      <c r="P160" s="5">
        <v>1944252000000</v>
      </c>
      <c r="Q160" s="5">
        <v>1724429000000</v>
      </c>
    </row>
    <row r="161" spans="2:17" ht="15.5" x14ac:dyDescent="0.35">
      <c r="C161" t="s">
        <v>167</v>
      </c>
    </row>
    <row r="162" spans="2:17" ht="15.5" x14ac:dyDescent="0.35">
      <c r="C162" t="s">
        <v>168</v>
      </c>
      <c r="D162" s="5">
        <v>2320444000000</v>
      </c>
      <c r="E162" s="5">
        <v>-760419000000</v>
      </c>
      <c r="F162" s="5">
        <v>1389275000000</v>
      </c>
      <c r="G162" s="5">
        <v>-168735000000</v>
      </c>
      <c r="I162" s="5">
        <v>3676190000000</v>
      </c>
      <c r="J162" s="5">
        <v>3644385000000</v>
      </c>
      <c r="K162" s="5">
        <v>4260715000000</v>
      </c>
      <c r="L162" s="5">
        <v>4143991000000</v>
      </c>
      <c r="M162" s="5">
        <v>3266198000000</v>
      </c>
      <c r="N162" s="5">
        <v>2200305000000</v>
      </c>
      <c r="O162" s="5">
        <v>1979416000000</v>
      </c>
      <c r="P162" s="5">
        <v>2953307000000</v>
      </c>
      <c r="Q162" s="5">
        <v>1944252000000</v>
      </c>
    </row>
    <row r="164" spans="2:17" ht="15.5" x14ac:dyDescent="0.35">
      <c r="B164" t="s">
        <v>169</v>
      </c>
      <c r="C164" t="s">
        <v>11</v>
      </c>
      <c r="D164" s="5">
        <v>7700000000</v>
      </c>
      <c r="E164" s="5">
        <v>7700000000</v>
      </c>
      <c r="F164" s="5">
        <v>7700000000</v>
      </c>
      <c r="G164" s="5">
        <v>7700000000</v>
      </c>
      <c r="I164" s="5">
        <v>7700000000</v>
      </c>
      <c r="J164" s="5">
        <v>7700000000</v>
      </c>
      <c r="K164" s="5">
        <v>7700000000</v>
      </c>
      <c r="L164" s="5">
        <v>7700000000</v>
      </c>
      <c r="M164" s="5">
        <v>7700000000</v>
      </c>
      <c r="N164" s="5">
        <v>7700000000</v>
      </c>
      <c r="O164" s="5">
        <v>7700000000</v>
      </c>
      <c r="P164" s="5">
        <v>7700000000</v>
      </c>
      <c r="Q164" s="5">
        <v>6930000000</v>
      </c>
    </row>
    <row r="165" spans="2:17" ht="15.5" x14ac:dyDescent="0.35">
      <c r="C165" t="s">
        <v>170</v>
      </c>
      <c r="D165" s="6">
        <v>41.46</v>
      </c>
      <c r="E165" s="6">
        <v>33.17</v>
      </c>
      <c r="F165" s="6">
        <v>39.18</v>
      </c>
      <c r="G165" s="6">
        <v>43.23</v>
      </c>
    </row>
    <row r="166" spans="2:17" ht="15.5" x14ac:dyDescent="0.35">
      <c r="C166" t="s">
        <v>171</v>
      </c>
      <c r="D166" s="6">
        <v>25.69</v>
      </c>
      <c r="E166" s="6">
        <v>36.33</v>
      </c>
      <c r="F166" s="6">
        <v>34.46</v>
      </c>
      <c r="G166" s="6">
        <v>30.42</v>
      </c>
    </row>
    <row r="167" spans="2:17" ht="15.5" x14ac:dyDescent="0.35">
      <c r="C167" t="s">
        <v>59</v>
      </c>
      <c r="D167" s="6">
        <v>6.58</v>
      </c>
      <c r="E167" s="6">
        <v>7.17</v>
      </c>
      <c r="F167" s="6">
        <v>7.88</v>
      </c>
      <c r="G167" s="6">
        <v>7.75</v>
      </c>
    </row>
    <row r="168" spans="2:17" ht="15.5" x14ac:dyDescent="0.35">
      <c r="C168" t="s">
        <v>172</v>
      </c>
      <c r="D168" s="5">
        <v>467440000000</v>
      </c>
      <c r="E168" s="5">
        <v>462500000000</v>
      </c>
      <c r="F168" s="5">
        <v>453570000000</v>
      </c>
      <c r="G168" s="5">
        <v>480810000000</v>
      </c>
    </row>
    <row r="169" spans="2:17" ht="15.5" x14ac:dyDescent="0.35">
      <c r="C169" t="s">
        <v>173</v>
      </c>
      <c r="D169" s="6">
        <v>1.38E-2</v>
      </c>
      <c r="E169" s="6">
        <v>1.1200000000000002E-2</v>
      </c>
      <c r="F169" s="6">
        <v>1.3600000000000001E-2</v>
      </c>
      <c r="G169" s="6">
        <v>1.54E-2</v>
      </c>
    </row>
    <row r="170" spans="2:17" ht="15.5" x14ac:dyDescent="0.35">
      <c r="C170" t="s">
        <v>174</v>
      </c>
      <c r="D170" s="6">
        <v>3.1099999999999999E-2</v>
      </c>
      <c r="E170" s="6">
        <v>2.5699999999999997E-2</v>
      </c>
      <c r="F170" s="6">
        <v>3.0200000000000001E-2</v>
      </c>
      <c r="G170" s="6">
        <v>3.44E-2</v>
      </c>
    </row>
    <row r="171" spans="2:17" ht="15.5" x14ac:dyDescent="0.35">
      <c r="C171" t="s">
        <v>175</v>
      </c>
      <c r="D171" s="6">
        <v>1.77E-2</v>
      </c>
      <c r="E171" s="6">
        <v>1.78E-2</v>
      </c>
      <c r="F171" s="6">
        <v>1.8100000000000002E-2</v>
      </c>
      <c r="G171" s="6">
        <v>1.9599999999999999E-2</v>
      </c>
    </row>
    <row r="172" spans="2:17" ht="15.5" x14ac:dyDescent="0.35">
      <c r="C172" t="s">
        <v>176</v>
      </c>
    </row>
    <row r="173" spans="2:17" ht="15.5" x14ac:dyDescent="0.35">
      <c r="C173" t="s">
        <v>325</v>
      </c>
      <c r="D173" s="5">
        <v>10281000000000</v>
      </c>
      <c r="E173" s="5">
        <v>9962000000000</v>
      </c>
      <c r="F173" s="5">
        <v>9997000000000</v>
      </c>
      <c r="G173" s="5">
        <v>9695000000000</v>
      </c>
    </row>
    <row r="174" spans="2:17" ht="15.5" x14ac:dyDescent="0.35">
      <c r="C174" t="s">
        <v>177</v>
      </c>
      <c r="D174" s="6">
        <v>0.8</v>
      </c>
      <c r="E174" s="6">
        <v>0.93</v>
      </c>
      <c r="F174" s="6">
        <v>1.04</v>
      </c>
      <c r="G174" s="6">
        <v>1.05</v>
      </c>
    </row>
    <row r="175" spans="2:17" ht="15.5" x14ac:dyDescent="0.35">
      <c r="C175" t="s">
        <v>178</v>
      </c>
      <c r="D175" s="6">
        <v>1334.2</v>
      </c>
      <c r="E175" s="6">
        <v>1292.76</v>
      </c>
      <c r="F175" s="6">
        <v>1297.3</v>
      </c>
      <c r="G175" s="6">
        <v>1258.1300000000001</v>
      </c>
    </row>
    <row r="176" spans="2:17" ht="15.5" x14ac:dyDescent="0.35">
      <c r="C176" t="s">
        <v>179</v>
      </c>
      <c r="D176" s="6">
        <v>0.81</v>
      </c>
      <c r="E176" s="6">
        <v>0.95</v>
      </c>
      <c r="F176" s="6">
        <v>1.06</v>
      </c>
      <c r="G176" s="6">
        <v>1.07</v>
      </c>
    </row>
    <row r="177" spans="3:17" ht="15.5" x14ac:dyDescent="0.35">
      <c r="C177" t="s">
        <v>180</v>
      </c>
      <c r="D177" s="6">
        <v>1310.99</v>
      </c>
      <c r="E177" s="6">
        <v>1268.81</v>
      </c>
      <c r="F177" s="6">
        <v>1271.83</v>
      </c>
      <c r="G177" s="6">
        <v>1231.8599999999999</v>
      </c>
    </row>
    <row r="178" spans="3:17" ht="15.5" x14ac:dyDescent="0.35">
      <c r="C178" t="s">
        <v>181</v>
      </c>
    </row>
    <row r="179" spans="3:17" ht="15.5" x14ac:dyDescent="0.35">
      <c r="C179" t="s">
        <v>182</v>
      </c>
    </row>
    <row r="180" spans="3:17" ht="15.5" x14ac:dyDescent="0.35">
      <c r="C180" t="s">
        <v>258</v>
      </c>
      <c r="D180" s="5">
        <v>10278000000000</v>
      </c>
      <c r="E180" s="5">
        <v>9959000000000</v>
      </c>
      <c r="F180" s="5">
        <v>9994000000000</v>
      </c>
      <c r="G180" s="5">
        <v>9692000000000</v>
      </c>
    </row>
    <row r="181" spans="3:17" ht="15.5" x14ac:dyDescent="0.35">
      <c r="C181" t="s">
        <v>23</v>
      </c>
    </row>
    <row r="182" spans="3:17" ht="15.5" x14ac:dyDescent="0.35">
      <c r="C182" t="s">
        <v>20</v>
      </c>
    </row>
    <row r="183" spans="3:17" ht="15.5" x14ac:dyDescent="0.35">
      <c r="C183" t="s">
        <v>184</v>
      </c>
    </row>
    <row r="184" spans="3:17" ht="15.5" x14ac:dyDescent="0.35">
      <c r="C184" t="s">
        <v>185</v>
      </c>
      <c r="D184" s="5">
        <v>21000000000</v>
      </c>
      <c r="E184" s="5">
        <v>372000000000</v>
      </c>
      <c r="F184" s="5">
        <v>1054000000000</v>
      </c>
      <c r="G184" s="5">
        <v>289000000000</v>
      </c>
    </row>
    <row r="185" spans="3:17" ht="15.5" x14ac:dyDescent="0.35">
      <c r="C185" t="s">
        <v>186</v>
      </c>
      <c r="D185" s="5">
        <v>-44000000000</v>
      </c>
      <c r="E185" s="5">
        <v>-45000000000</v>
      </c>
      <c r="F185" s="5">
        <v>-42000000000</v>
      </c>
      <c r="G185" s="5">
        <v>-26000000000</v>
      </c>
    </row>
    <row r="186" spans="3:17" ht="15.5" x14ac:dyDescent="0.35">
      <c r="C186" t="s">
        <v>12</v>
      </c>
      <c r="D186" s="5">
        <v>-23000000000</v>
      </c>
      <c r="E186" s="5">
        <v>327000000000</v>
      </c>
      <c r="F186" s="5">
        <v>1012000000000</v>
      </c>
      <c r="G186" s="5">
        <v>263000000000</v>
      </c>
    </row>
    <row r="187" spans="3:17" ht="15.5" x14ac:dyDescent="0.35">
      <c r="C187" t="s">
        <v>15</v>
      </c>
      <c r="D187" s="6">
        <v>-2.98</v>
      </c>
      <c r="E187" s="6">
        <v>42.51</v>
      </c>
      <c r="F187" s="6">
        <v>131.31</v>
      </c>
      <c r="G187" s="6">
        <v>34.19</v>
      </c>
    </row>
    <row r="188" spans="3:17" ht="15.5" x14ac:dyDescent="0.35">
      <c r="C188" t="s">
        <v>44</v>
      </c>
      <c r="I188" s="6">
        <v>155.93</v>
      </c>
      <c r="J188" s="6">
        <v>137.76</v>
      </c>
      <c r="K188" s="6">
        <v>140.26</v>
      </c>
      <c r="L188" s="5">
        <v>231</v>
      </c>
      <c r="M188" s="6">
        <v>190.17</v>
      </c>
      <c r="N188" s="6">
        <v>110.94</v>
      </c>
      <c r="O188" s="6">
        <v>181.68</v>
      </c>
      <c r="P188" s="6">
        <v>125.3</v>
      </c>
      <c r="Q188" s="6">
        <v>96.66</v>
      </c>
    </row>
    <row r="189" spans="3:17" ht="15.5" x14ac:dyDescent="0.35">
      <c r="C189" t="s">
        <v>58</v>
      </c>
      <c r="I189" s="6">
        <v>7.73</v>
      </c>
      <c r="J189" s="6">
        <v>6.71</v>
      </c>
      <c r="K189" s="6">
        <v>12.05</v>
      </c>
      <c r="L189" s="6">
        <v>12.08</v>
      </c>
      <c r="M189" s="6">
        <v>18.829999999999998</v>
      </c>
      <c r="N189" s="6">
        <v>33.799999999999997</v>
      </c>
      <c r="O189" s="6">
        <v>23.39</v>
      </c>
      <c r="P189" s="6">
        <v>14.33</v>
      </c>
      <c r="Q189" s="5">
        <v>0</v>
      </c>
    </row>
    <row r="190" spans="3:17" ht="15.5" x14ac:dyDescent="0.35">
      <c r="C190" t="s">
        <v>61</v>
      </c>
      <c r="I190" s="6">
        <v>1.78</v>
      </c>
      <c r="J190" s="6">
        <v>1.32</v>
      </c>
      <c r="K190" s="6">
        <v>2.27</v>
      </c>
      <c r="L190" s="5">
        <v>4</v>
      </c>
      <c r="M190" s="6">
        <v>5.9</v>
      </c>
      <c r="N190" s="6">
        <v>7.16</v>
      </c>
      <c r="O190" s="6">
        <v>7.35</v>
      </c>
      <c r="P190" s="6">
        <v>4.01</v>
      </c>
      <c r="Q190" s="5">
        <v>0</v>
      </c>
    </row>
    <row r="191" spans="3:17" ht="15.5" x14ac:dyDescent="0.35">
      <c r="C191" t="s">
        <v>187</v>
      </c>
      <c r="I191" s="5">
        <v>1848300000000</v>
      </c>
      <c r="J191" s="5">
        <v>1592710000000</v>
      </c>
      <c r="K191" s="5">
        <v>1595230000000</v>
      </c>
      <c r="L191" s="5">
        <v>2477390000000</v>
      </c>
      <c r="M191" s="6">
        <v>2049699999999.9998</v>
      </c>
      <c r="N191" s="5">
        <v>1119820000000</v>
      </c>
      <c r="O191" s="5">
        <v>1982010000000</v>
      </c>
      <c r="P191" s="5">
        <v>1406680000000</v>
      </c>
    </row>
    <row r="192" spans="3:17" ht="15.5" x14ac:dyDescent="0.35">
      <c r="C192" t="s">
        <v>188</v>
      </c>
      <c r="I192" s="6">
        <v>5.28E-2</v>
      </c>
      <c r="J192" s="6">
        <v>4.8799999999999996E-2</v>
      </c>
      <c r="K192" s="6">
        <v>5.04E-2</v>
      </c>
      <c r="L192" s="6">
        <v>8.4100000000000008E-2</v>
      </c>
      <c r="M192" s="6">
        <v>7.9000000000000001E-2</v>
      </c>
      <c r="N192" s="6">
        <v>5.2000000000000005E-2</v>
      </c>
      <c r="O192" s="6">
        <v>9.0999999999999998E-2</v>
      </c>
      <c r="P192" s="6">
        <v>8.0199999999999994E-2</v>
      </c>
      <c r="Q192" s="6">
        <v>7.3200000000000001E-2</v>
      </c>
    </row>
    <row r="193" spans="3:17" ht="15.5" x14ac:dyDescent="0.35">
      <c r="C193" t="s">
        <v>189</v>
      </c>
      <c r="I193" s="6">
        <v>0.1206</v>
      </c>
      <c r="J193" s="6">
        <v>0.1139</v>
      </c>
      <c r="K193" s="6">
        <v>0.1231</v>
      </c>
      <c r="L193" s="6">
        <v>0.21170000000000003</v>
      </c>
      <c r="M193" s="6">
        <v>0.20649999999999999</v>
      </c>
      <c r="N193" s="6">
        <v>0.1454</v>
      </c>
      <c r="O193" s="6">
        <v>0.25950000000000001</v>
      </c>
      <c r="P193" s="6">
        <v>0.24149999999999999</v>
      </c>
      <c r="Q193" s="6">
        <v>0.29719999999999996</v>
      </c>
    </row>
    <row r="194" spans="3:17" ht="15.5" x14ac:dyDescent="0.35">
      <c r="C194" t="s">
        <v>190</v>
      </c>
      <c r="I194" s="6">
        <v>7.2700000000000001E-2</v>
      </c>
      <c r="J194" s="6">
        <v>6.2600000000000003E-2</v>
      </c>
      <c r="K194" s="6">
        <v>6.4699999999999994E-2</v>
      </c>
      <c r="L194" s="6">
        <v>0.1149</v>
      </c>
      <c r="M194" s="6">
        <v>0.1075</v>
      </c>
      <c r="N194" s="6">
        <v>7.0400000000000004E-2</v>
      </c>
      <c r="O194" s="6">
        <v>0.13720000000000002</v>
      </c>
      <c r="P194" s="6">
        <v>0.1229</v>
      </c>
      <c r="Q194" s="6">
        <v>0.19839999999999999</v>
      </c>
    </row>
    <row r="195" spans="3:17" ht="15.5" x14ac:dyDescent="0.35">
      <c r="C195" t="s">
        <v>191</v>
      </c>
    </row>
    <row r="196" spans="3:17" ht="15.5" x14ac:dyDescent="0.35">
      <c r="C196" t="s">
        <v>55</v>
      </c>
      <c r="I196" s="6">
        <v>0.93</v>
      </c>
      <c r="J196" s="6">
        <v>0.77</v>
      </c>
      <c r="K196" s="6">
        <v>1.48</v>
      </c>
      <c r="L196" s="6">
        <v>2.56</v>
      </c>
      <c r="M196" s="6">
        <v>3.89</v>
      </c>
      <c r="N196" s="6">
        <v>4.91</v>
      </c>
      <c r="O196" s="6">
        <v>6.07</v>
      </c>
      <c r="P196" s="6">
        <v>3.46</v>
      </c>
      <c r="Q196" s="5">
        <v>0</v>
      </c>
    </row>
    <row r="197" spans="3:17" ht="15.5" x14ac:dyDescent="0.35">
      <c r="C197" t="s">
        <v>52</v>
      </c>
      <c r="I197" s="6">
        <v>1292.76</v>
      </c>
      <c r="J197" s="6">
        <v>1208.98</v>
      </c>
      <c r="K197" s="6">
        <v>1138.93</v>
      </c>
      <c r="L197" s="6">
        <v>1091.03</v>
      </c>
      <c r="M197" s="6">
        <v>920.95</v>
      </c>
      <c r="N197" s="6">
        <v>763.11</v>
      </c>
      <c r="O197" s="6">
        <v>700.09</v>
      </c>
      <c r="P197" s="6">
        <v>518.83000000000004</v>
      </c>
      <c r="Q197" s="6">
        <v>325.19</v>
      </c>
    </row>
    <row r="198" spans="3:17" ht="15.5" x14ac:dyDescent="0.35">
      <c r="C198" t="s">
        <v>192</v>
      </c>
      <c r="I198" s="6">
        <v>0.95</v>
      </c>
      <c r="J198" s="6">
        <v>0.78</v>
      </c>
      <c r="K198" s="6">
        <v>1.52</v>
      </c>
      <c r="L198" s="6">
        <v>2.61</v>
      </c>
      <c r="M198" s="6">
        <v>3.96</v>
      </c>
      <c r="N198" s="5">
        <v>5</v>
      </c>
      <c r="O198" s="6">
        <v>6.15</v>
      </c>
      <c r="P198" s="6">
        <v>3.5</v>
      </c>
      <c r="Q198" s="5">
        <v>0</v>
      </c>
    </row>
    <row r="199" spans="3:17" ht="15.5" x14ac:dyDescent="0.35">
      <c r="C199" t="s">
        <v>193</v>
      </c>
      <c r="I199" s="6">
        <v>1268.81</v>
      </c>
      <c r="J199" s="6">
        <v>1181.33</v>
      </c>
      <c r="K199" s="6">
        <v>1111.58</v>
      </c>
      <c r="L199" s="6">
        <v>1068.8800000000001</v>
      </c>
      <c r="M199" s="6">
        <v>904.14</v>
      </c>
      <c r="N199" s="6">
        <v>749.83</v>
      </c>
      <c r="O199" s="6">
        <v>691.42</v>
      </c>
      <c r="P199" s="6">
        <v>512.9</v>
      </c>
      <c r="Q199" s="6">
        <v>319.75</v>
      </c>
    </row>
    <row r="200" spans="3:17" ht="15.5" x14ac:dyDescent="0.35">
      <c r="C200" t="s">
        <v>194</v>
      </c>
    </row>
    <row r="201" spans="3:17" ht="15.5" x14ac:dyDescent="0.35">
      <c r="C201" t="s">
        <v>195</v>
      </c>
    </row>
    <row r="202" spans="3:17" ht="15.5" x14ac:dyDescent="0.35">
      <c r="C202" t="s">
        <v>25</v>
      </c>
    </row>
    <row r="203" spans="3:17" ht="15.5" x14ac:dyDescent="0.35">
      <c r="C203" t="s">
        <v>22</v>
      </c>
    </row>
    <row r="204" spans="3:17" ht="15.5" x14ac:dyDescent="0.35">
      <c r="C204" t="s">
        <v>196</v>
      </c>
    </row>
    <row r="205" spans="3:17" ht="15.5" x14ac:dyDescent="0.35">
      <c r="C205" t="s">
        <v>197</v>
      </c>
      <c r="I205" s="5">
        <v>1788000000000</v>
      </c>
      <c r="J205" s="5">
        <v>1846000000000</v>
      </c>
      <c r="K205" s="5">
        <v>1779000000000</v>
      </c>
      <c r="L205" s="5">
        <v>2106000000000</v>
      </c>
      <c r="M205" s="5">
        <v>3942000000000</v>
      </c>
      <c r="N205" s="5">
        <v>1111000000000</v>
      </c>
      <c r="O205" s="5">
        <v>524000000000</v>
      </c>
      <c r="P205" s="5">
        <v>677000000000</v>
      </c>
      <c r="Q205" s="5">
        <v>371000000000</v>
      </c>
    </row>
    <row r="206" spans="3:17" ht="15.5" x14ac:dyDescent="0.35">
      <c r="C206" t="s">
        <v>198</v>
      </c>
      <c r="I206" s="5">
        <v>-127000000000</v>
      </c>
      <c r="J206" s="5">
        <v>-143000000000</v>
      </c>
      <c r="K206" s="5">
        <v>-210000000000</v>
      </c>
      <c r="L206" s="5">
        <v>-178000000000</v>
      </c>
      <c r="M206" s="5">
        <v>-179000000000</v>
      </c>
      <c r="N206" s="5">
        <v>-131000000000</v>
      </c>
      <c r="O206" s="5">
        <v>-161000000000</v>
      </c>
      <c r="P206" s="5">
        <v>-105000000000</v>
      </c>
      <c r="Q206" s="5">
        <v>-114000000000</v>
      </c>
    </row>
    <row r="207" spans="3:17" ht="15.5" x14ac:dyDescent="0.35">
      <c r="C207" t="s">
        <v>14</v>
      </c>
      <c r="I207" s="5">
        <v>1661000000000</v>
      </c>
      <c r="J207" s="5">
        <v>1702000000000</v>
      </c>
      <c r="K207" s="5">
        <v>1569000000000</v>
      </c>
      <c r="L207" s="5">
        <v>1928000000000</v>
      </c>
      <c r="M207" s="5">
        <v>3763000000000</v>
      </c>
      <c r="N207" s="5">
        <v>980000000000</v>
      </c>
      <c r="O207" s="5">
        <v>363000000000</v>
      </c>
      <c r="P207" s="5">
        <v>572000000000</v>
      </c>
      <c r="Q207" s="5">
        <v>256000000000</v>
      </c>
    </row>
    <row r="208" spans="3:17" ht="15.5" x14ac:dyDescent="0.35">
      <c r="C208" t="s">
        <v>16</v>
      </c>
      <c r="I208" s="6">
        <v>215.57</v>
      </c>
      <c r="J208" s="6">
        <v>220.96</v>
      </c>
      <c r="K208" s="6">
        <v>203.67</v>
      </c>
      <c r="L208" s="6">
        <v>250.27</v>
      </c>
      <c r="M208" s="6">
        <v>488.43</v>
      </c>
      <c r="N208" s="6">
        <v>127.23</v>
      </c>
      <c r="O208" s="6">
        <v>47.18</v>
      </c>
      <c r="P208" s="6">
        <v>74.27</v>
      </c>
      <c r="Q208" s="6">
        <v>36.96</v>
      </c>
    </row>
    <row r="210" spans="2:17" ht="15.5" x14ac:dyDescent="0.35">
      <c r="B210" t="s">
        <v>199</v>
      </c>
      <c r="C210" t="s">
        <v>200</v>
      </c>
      <c r="D210" s="5">
        <v>319000000000</v>
      </c>
      <c r="E210" s="5">
        <v>256000000000</v>
      </c>
      <c r="F210" s="5">
        <v>302000000000</v>
      </c>
      <c r="G210" s="5">
        <v>333000000000</v>
      </c>
      <c r="H210" s="5">
        <v>1278000000000</v>
      </c>
      <c r="I210" s="5">
        <v>1201000000000</v>
      </c>
      <c r="J210" s="5">
        <v>1061000000000</v>
      </c>
      <c r="K210" s="5">
        <v>1080000000000</v>
      </c>
      <c r="L210" s="5">
        <v>1780000000000</v>
      </c>
      <c r="M210" s="5">
        <v>1465000000000</v>
      </c>
      <c r="N210" s="5">
        <v>855000000000</v>
      </c>
      <c r="O210" s="5">
        <v>1400000000000</v>
      </c>
      <c r="P210" s="5">
        <v>965000000000</v>
      </c>
      <c r="Q210" s="5">
        <v>670000000000</v>
      </c>
    </row>
    <row r="211" spans="2:17" ht="15.5" x14ac:dyDescent="0.35">
      <c r="C211" t="s">
        <v>326</v>
      </c>
      <c r="H211" s="5">
        <v>1210000000000</v>
      </c>
      <c r="I211" s="5">
        <v>1201000000000</v>
      </c>
      <c r="J211" s="5">
        <v>1061000000000</v>
      </c>
      <c r="K211" s="5">
        <v>1080000000000</v>
      </c>
      <c r="L211" s="5">
        <v>1780000000000</v>
      </c>
      <c r="M211" s="5">
        <v>1465000000000</v>
      </c>
      <c r="N211" s="5">
        <v>855000000000</v>
      </c>
      <c r="O211" s="5">
        <v>1400000000000</v>
      </c>
      <c r="P211" s="5">
        <v>965000000000</v>
      </c>
    </row>
    <row r="212" spans="2:17" ht="15.5" x14ac:dyDescent="0.35">
      <c r="C212" t="s">
        <v>387</v>
      </c>
      <c r="H212" s="6">
        <v>85.7</v>
      </c>
      <c r="I212" s="6">
        <v>85.7</v>
      </c>
      <c r="J212" s="6">
        <v>34.5</v>
      </c>
      <c r="K212" s="6">
        <v>70.150000000000006</v>
      </c>
      <c r="L212" s="6">
        <v>92.5</v>
      </c>
      <c r="M212" s="6">
        <v>61.75</v>
      </c>
      <c r="N212" s="5">
        <v>33</v>
      </c>
      <c r="O212" s="5">
        <v>45</v>
      </c>
    </row>
    <row r="213" spans="2:17" ht="15.5" x14ac:dyDescent="0.35">
      <c r="C213" t="s">
        <v>63</v>
      </c>
      <c r="H213" s="6">
        <v>0.51670000000000005</v>
      </c>
      <c r="I213" s="6">
        <v>0.54959999999999998</v>
      </c>
      <c r="J213" s="6">
        <v>0.25040000000000001</v>
      </c>
      <c r="K213" s="6">
        <v>0.50019999999999998</v>
      </c>
      <c r="L213" s="6">
        <v>0.40039999999999998</v>
      </c>
      <c r="M213" s="6">
        <v>0.32469999999999999</v>
      </c>
      <c r="N213" s="6">
        <v>0.29749999999999999</v>
      </c>
      <c r="O213" s="6">
        <v>0.2477</v>
      </c>
    </row>
    <row r="214" spans="2:17" ht="15.5" x14ac:dyDescent="0.35">
      <c r="C214" t="s">
        <v>388</v>
      </c>
      <c r="H214" s="6">
        <v>8.5699999999999998E-2</v>
      </c>
      <c r="I214" s="6">
        <v>8.0500000000000002E-2</v>
      </c>
      <c r="J214" s="6">
        <v>2.9900000000000003E-2</v>
      </c>
      <c r="K214" s="6">
        <v>5.1799999999999999E-2</v>
      </c>
      <c r="L214" s="6">
        <v>4.2000000000000003E-2</v>
      </c>
      <c r="M214" s="6">
        <v>1.89E-2</v>
      </c>
      <c r="N214" s="6">
        <v>9.8999999999999991E-3</v>
      </c>
      <c r="O214" s="6">
        <v>2.1499999999999998E-2</v>
      </c>
    </row>
    <row r="215" spans="2:17" ht="15.5" x14ac:dyDescent="0.35">
      <c r="C215" t="s">
        <v>43</v>
      </c>
      <c r="D215" s="6">
        <v>41.46</v>
      </c>
      <c r="E215" s="6">
        <v>33.17</v>
      </c>
      <c r="F215" s="6">
        <v>39.18</v>
      </c>
      <c r="G215" s="6">
        <v>43.23</v>
      </c>
      <c r="H215" s="6">
        <v>165.86</v>
      </c>
      <c r="I215" s="6">
        <v>155.93</v>
      </c>
      <c r="J215" s="6">
        <v>137.76</v>
      </c>
      <c r="K215" s="6">
        <v>140.26</v>
      </c>
      <c r="L215" s="5">
        <v>231</v>
      </c>
      <c r="M215" s="6">
        <v>190.17</v>
      </c>
      <c r="N215" s="6">
        <v>110.94</v>
      </c>
      <c r="O215" s="6">
        <v>181.68</v>
      </c>
      <c r="P215" s="6">
        <v>125.3</v>
      </c>
      <c r="Q215" s="6">
        <v>86.99</v>
      </c>
    </row>
    <row r="216" spans="2:17" ht="15.5" x14ac:dyDescent="0.35">
      <c r="C216" t="s">
        <v>327</v>
      </c>
      <c r="H216" s="6">
        <v>157.05000000000001</v>
      </c>
      <c r="I216" s="6">
        <v>155.93</v>
      </c>
      <c r="J216" s="6">
        <v>137.76</v>
      </c>
      <c r="K216" s="6">
        <v>140.26</v>
      </c>
      <c r="L216" s="5">
        <v>231</v>
      </c>
      <c r="M216" s="6">
        <v>190.17</v>
      </c>
      <c r="N216" s="6">
        <v>110.94</v>
      </c>
      <c r="O216" s="6">
        <v>181.68</v>
      </c>
      <c r="P216" s="6">
        <v>125.3</v>
      </c>
    </row>
    <row r="217" spans="2:17" ht="15.5" x14ac:dyDescent="0.35">
      <c r="C217" t="s">
        <v>65</v>
      </c>
      <c r="H217" s="6">
        <v>85.7</v>
      </c>
      <c r="I217" s="6">
        <v>85.7</v>
      </c>
      <c r="J217" s="6">
        <v>34.5</v>
      </c>
      <c r="K217" s="6">
        <v>70.150000000000006</v>
      </c>
      <c r="L217" s="6">
        <v>92.5</v>
      </c>
      <c r="M217" s="6">
        <v>61.75</v>
      </c>
      <c r="N217" s="5">
        <v>33</v>
      </c>
      <c r="O217" s="5">
        <v>45</v>
      </c>
    </row>
    <row r="218" spans="2:17" ht="15.5" x14ac:dyDescent="0.35">
      <c r="C218" t="s">
        <v>389</v>
      </c>
      <c r="H218" s="6">
        <v>0.51670000000000005</v>
      </c>
      <c r="I218" s="6">
        <v>0.54959999999999998</v>
      </c>
      <c r="J218" s="6">
        <v>0.25040000000000001</v>
      </c>
      <c r="K218" s="6">
        <v>0.50019999999999998</v>
      </c>
      <c r="L218" s="6">
        <v>0.40039999999999998</v>
      </c>
      <c r="M218" s="6">
        <v>0.32469999999999999</v>
      </c>
      <c r="N218" s="6">
        <v>0.29749999999999999</v>
      </c>
      <c r="O218" s="6">
        <v>0.2477</v>
      </c>
    </row>
    <row r="219" spans="2:17" ht="15.5" x14ac:dyDescent="0.35">
      <c r="C219" t="s">
        <v>390</v>
      </c>
      <c r="H219" s="6">
        <v>8.5699999999999998E-2</v>
      </c>
      <c r="I219" s="6">
        <v>8.0500000000000002E-2</v>
      </c>
      <c r="J219" s="6">
        <v>2.9900000000000003E-2</v>
      </c>
      <c r="K219" s="6">
        <v>5.1799999999999999E-2</v>
      </c>
      <c r="L219" s="6">
        <v>4.2000000000000003E-2</v>
      </c>
      <c r="M219" s="6">
        <v>1.89E-2</v>
      </c>
      <c r="N219" s="6">
        <v>9.8999999999999991E-3</v>
      </c>
      <c r="O219" s="6">
        <v>2.1499999999999998E-2</v>
      </c>
    </row>
    <row r="220" spans="2:17" ht="15.5" x14ac:dyDescent="0.35">
      <c r="C220" t="s">
        <v>201</v>
      </c>
      <c r="D220" s="5">
        <v>1247000000000</v>
      </c>
      <c r="E220" s="5">
        <v>1295000000000</v>
      </c>
      <c r="F220" s="5">
        <v>1320000000000</v>
      </c>
      <c r="G220" s="5">
        <v>1307000000000</v>
      </c>
      <c r="H220" s="5">
        <v>4989000000000</v>
      </c>
      <c r="I220" s="5">
        <v>5219000000000</v>
      </c>
      <c r="J220" s="5">
        <v>5398000000000</v>
      </c>
      <c r="K220" s="5">
        <v>5746000000000</v>
      </c>
      <c r="L220" s="5">
        <v>5374000000000</v>
      </c>
      <c r="M220" s="5">
        <v>4674000000000</v>
      </c>
      <c r="N220" s="5">
        <v>4037000000000</v>
      </c>
      <c r="O220" s="5">
        <v>4457000000000</v>
      </c>
      <c r="P220" s="5">
        <v>3447000000000</v>
      </c>
      <c r="Q220" s="5">
        <v>2905000000000</v>
      </c>
    </row>
    <row r="221" spans="2:17" ht="15.5" x14ac:dyDescent="0.35">
      <c r="C221" t="s">
        <v>328</v>
      </c>
      <c r="H221" s="5">
        <v>5170000000000</v>
      </c>
      <c r="I221" s="5">
        <v>5219000000000</v>
      </c>
      <c r="J221" s="5">
        <v>5398000000000</v>
      </c>
      <c r="K221" s="5">
        <v>5746000000000</v>
      </c>
      <c r="L221" s="5">
        <v>5374000000000</v>
      </c>
      <c r="M221" s="5">
        <v>4674000000000</v>
      </c>
      <c r="N221" s="5">
        <v>4037000000000</v>
      </c>
      <c r="O221" s="5">
        <v>4457000000000</v>
      </c>
      <c r="P221" s="5">
        <v>3447000000000</v>
      </c>
    </row>
    <row r="222" spans="2:17" ht="15.5" x14ac:dyDescent="0.35">
      <c r="C222" t="s">
        <v>391</v>
      </c>
      <c r="H222" s="6">
        <v>85.7</v>
      </c>
      <c r="I222" s="6">
        <v>85.7</v>
      </c>
      <c r="J222" s="6">
        <v>34.5</v>
      </c>
      <c r="K222" s="6">
        <v>70.150000000000006</v>
      </c>
      <c r="L222" s="6">
        <v>92.5</v>
      </c>
      <c r="M222" s="6">
        <v>61.75</v>
      </c>
      <c r="N222" s="5">
        <v>33</v>
      </c>
      <c r="O222" s="5">
        <v>45</v>
      </c>
    </row>
    <row r="223" spans="2:17" ht="15.5" x14ac:dyDescent="0.35">
      <c r="C223" t="s">
        <v>392</v>
      </c>
      <c r="H223" s="6">
        <v>0.51670000000000005</v>
      </c>
      <c r="I223" s="6">
        <v>0.54959999999999998</v>
      </c>
      <c r="J223" s="6">
        <v>0.25040000000000001</v>
      </c>
      <c r="K223" s="6">
        <v>0.50019999999999998</v>
      </c>
      <c r="L223" s="6">
        <v>0.40039999999999998</v>
      </c>
      <c r="M223" s="6">
        <v>0.32469999999999999</v>
      </c>
      <c r="N223" s="6">
        <v>0.29749999999999999</v>
      </c>
      <c r="O223" s="6">
        <v>0.2477</v>
      </c>
    </row>
    <row r="224" spans="2:17" ht="15.5" x14ac:dyDescent="0.35">
      <c r="C224" t="s">
        <v>393</v>
      </c>
      <c r="H224" s="6">
        <v>8.5699999999999998E-2</v>
      </c>
      <c r="I224" s="6">
        <v>8.0500000000000002E-2</v>
      </c>
      <c r="J224" s="6">
        <v>2.9900000000000003E-2</v>
      </c>
      <c r="K224" s="6">
        <v>5.1799999999999999E-2</v>
      </c>
      <c r="L224" s="6">
        <v>4.2000000000000003E-2</v>
      </c>
      <c r="M224" s="6">
        <v>1.89E-2</v>
      </c>
      <c r="N224" s="6">
        <v>9.8999999999999991E-3</v>
      </c>
      <c r="O224" s="6">
        <v>2.1499999999999998E-2</v>
      </c>
    </row>
    <row r="225" spans="3:9" ht="15.5" x14ac:dyDescent="0.35">
      <c r="C225" t="s">
        <v>202</v>
      </c>
      <c r="I225" s="6">
        <v>6.03</v>
      </c>
    </row>
    <row r="226" spans="3:9" ht="15.5" x14ac:dyDescent="0.35">
      <c r="C226" t="s">
        <v>203</v>
      </c>
      <c r="I226" s="6">
        <v>6.37</v>
      </c>
    </row>
    <row r="227" spans="3:9" ht="15.5" x14ac:dyDescent="0.35">
      <c r="C227" t="s">
        <v>435</v>
      </c>
      <c r="I227" s="6">
        <v>5.44</v>
      </c>
    </row>
    <row r="228" spans="3:9" ht="15.5" x14ac:dyDescent="0.35">
      <c r="C228" t="s">
        <v>204</v>
      </c>
      <c r="I228" s="6">
        <v>7.49</v>
      </c>
    </row>
    <row r="229" spans="3:9" ht="15.5" x14ac:dyDescent="0.35">
      <c r="C229" t="s">
        <v>205</v>
      </c>
      <c r="I229" s="6">
        <v>0.15710000000000002</v>
      </c>
    </row>
    <row r="230" spans="3:9" ht="15.5" x14ac:dyDescent="0.35">
      <c r="C230" t="s">
        <v>206</v>
      </c>
      <c r="I230" s="6">
        <v>1.49</v>
      </c>
    </row>
    <row r="231" spans="3:9" ht="15.5" x14ac:dyDescent="0.35">
      <c r="C231" t="s">
        <v>207</v>
      </c>
      <c r="I231" s="6">
        <v>0.75</v>
      </c>
    </row>
    <row r="232" spans="3:9" ht="15.5" x14ac:dyDescent="0.35">
      <c r="C232" t="s">
        <v>329</v>
      </c>
      <c r="I232" s="6">
        <v>4.4400000000000004</v>
      </c>
    </row>
    <row r="233" spans="3:9" ht="15.5" x14ac:dyDescent="0.35">
      <c r="C233" t="s">
        <v>208</v>
      </c>
      <c r="I233" s="6">
        <v>4.88</v>
      </c>
    </row>
    <row r="234" spans="3:9" ht="15.5" x14ac:dyDescent="0.35">
      <c r="C234" t="s">
        <v>209</v>
      </c>
      <c r="I234" s="6">
        <v>4.51</v>
      </c>
    </row>
    <row r="235" spans="3:9" ht="15.5" x14ac:dyDescent="0.35">
      <c r="C235" t="s">
        <v>210</v>
      </c>
      <c r="I235" s="6">
        <v>3.93</v>
      </c>
    </row>
    <row r="236" spans="3:9" ht="15.5" x14ac:dyDescent="0.35">
      <c r="C236" t="s">
        <v>211</v>
      </c>
      <c r="I236" s="6">
        <v>0.48</v>
      </c>
    </row>
    <row r="237" spans="3:9" ht="15.5" x14ac:dyDescent="0.35">
      <c r="C237" t="s">
        <v>212</v>
      </c>
      <c r="I237" s="6">
        <v>-0.52</v>
      </c>
    </row>
    <row r="238" spans="3:9" ht="15.5" x14ac:dyDescent="0.35">
      <c r="C238" t="s">
        <v>436</v>
      </c>
      <c r="I238" s="6">
        <v>0.45</v>
      </c>
    </row>
    <row r="239" spans="3:9" ht="15.5" x14ac:dyDescent="0.35">
      <c r="C239" t="s">
        <v>213</v>
      </c>
      <c r="I239" s="6">
        <v>157.05000000000001</v>
      </c>
    </row>
    <row r="240" spans="3:9" ht="15.5" x14ac:dyDescent="0.35">
      <c r="C240" t="s">
        <v>214</v>
      </c>
      <c r="I240" s="6">
        <v>165.86</v>
      </c>
    </row>
    <row r="241" spans="3:9" ht="15.5" x14ac:dyDescent="0.35">
      <c r="C241" t="s">
        <v>215</v>
      </c>
      <c r="I241" s="6">
        <v>671.06</v>
      </c>
    </row>
    <row r="242" spans="3:9" ht="15.5" x14ac:dyDescent="0.35">
      <c r="C242" t="s">
        <v>216</v>
      </c>
      <c r="D242" s="6">
        <v>48.49</v>
      </c>
    </row>
    <row r="243" spans="3:9" ht="15.5" x14ac:dyDescent="0.35">
      <c r="C243" t="s">
        <v>217</v>
      </c>
      <c r="I243" s="6">
        <v>1334.2</v>
      </c>
    </row>
    <row r="244" spans="3:9" ht="15.5" x14ac:dyDescent="0.35">
      <c r="C244" t="s">
        <v>218</v>
      </c>
      <c r="I244" s="6">
        <v>205.02</v>
      </c>
    </row>
    <row r="245" spans="3:9" ht="15.5" x14ac:dyDescent="0.35">
      <c r="C245" t="s">
        <v>221</v>
      </c>
      <c r="D245" s="6">
        <v>1.25</v>
      </c>
    </row>
    <row r="246" spans="3:9" ht="15.5" x14ac:dyDescent="0.35">
      <c r="C246" t="s">
        <v>222</v>
      </c>
      <c r="D246" s="6">
        <v>2.25</v>
      </c>
    </row>
    <row r="247" spans="3:9" ht="15.5" x14ac:dyDescent="0.35">
      <c r="C247" t="s">
        <v>12</v>
      </c>
      <c r="D247" s="5">
        <v>-23000000000</v>
      </c>
    </row>
    <row r="248" spans="3:9" ht="15.5" x14ac:dyDescent="0.35">
      <c r="C248" t="s">
        <v>224</v>
      </c>
      <c r="I248" s="6">
        <v>2.5299999999999998</v>
      </c>
    </row>
    <row r="249" spans="3:9" ht="15.5" x14ac:dyDescent="0.35">
      <c r="C249" t="s">
        <v>225</v>
      </c>
      <c r="I249" s="6">
        <v>5.2300000000000006E-2</v>
      </c>
    </row>
    <row r="250" spans="3:9" ht="15.5" x14ac:dyDescent="0.35">
      <c r="C250" t="s">
        <v>226</v>
      </c>
      <c r="I250" s="6">
        <v>0.1177</v>
      </c>
    </row>
    <row r="251" spans="3:9" ht="15.5" x14ac:dyDescent="0.35">
      <c r="C251" t="s">
        <v>227</v>
      </c>
      <c r="I251" s="6">
        <v>7.0800000000000002E-2</v>
      </c>
    </row>
    <row r="252" spans="3:9" ht="15.5" x14ac:dyDescent="0.35">
      <c r="C252" t="s">
        <v>228</v>
      </c>
      <c r="I252" s="6">
        <v>0.1232</v>
      </c>
    </row>
    <row r="253" spans="3:9" ht="15.5" x14ac:dyDescent="0.35">
      <c r="C253" t="s">
        <v>232</v>
      </c>
      <c r="I253" s="6">
        <v>0.23</v>
      </c>
    </row>
    <row r="254" spans="3:9" ht="15.5" x14ac:dyDescent="0.35">
      <c r="C254" t="s">
        <v>39</v>
      </c>
      <c r="I254" s="5">
        <v>7704000000000</v>
      </c>
    </row>
    <row r="255" spans="3:9" ht="15.5" x14ac:dyDescent="0.35">
      <c r="C255" t="s">
        <v>234</v>
      </c>
      <c r="I255" s="5">
        <v>7333000000000</v>
      </c>
    </row>
    <row r="256" spans="3:9" ht="15.5" x14ac:dyDescent="0.35">
      <c r="C256" t="s">
        <v>235</v>
      </c>
      <c r="I256" s="5">
        <v>7700000000</v>
      </c>
    </row>
    <row r="257" spans="3:9" ht="15.5" x14ac:dyDescent="0.35">
      <c r="C257" t="s">
        <v>236</v>
      </c>
      <c r="I257" s="6">
        <v>0.3029</v>
      </c>
    </row>
    <row r="258" spans="3:9" ht="15.5" x14ac:dyDescent="0.35">
      <c r="C258" t="s">
        <v>237</v>
      </c>
      <c r="D258" s="6">
        <v>0.90939999999999999</v>
      </c>
    </row>
    <row r="259" spans="3:9" ht="15.5" x14ac:dyDescent="0.35">
      <c r="C259" t="s">
        <v>238</v>
      </c>
      <c r="D259" s="6">
        <v>0.32500000000000001</v>
      </c>
    </row>
    <row r="260" spans="3:9" ht="15.5" x14ac:dyDescent="0.35">
      <c r="C260" t="s">
        <v>239</v>
      </c>
      <c r="D260" s="6">
        <v>0.25609999999999999</v>
      </c>
    </row>
    <row r="261" spans="3:9" ht="15.5" x14ac:dyDescent="0.35">
      <c r="C261" t="s">
        <v>240</v>
      </c>
      <c r="D261" s="6">
        <v>-3.8300000000000001E-2</v>
      </c>
    </row>
    <row r="262" spans="3:9" ht="15.5" x14ac:dyDescent="0.35">
      <c r="C262" t="s">
        <v>241</v>
      </c>
      <c r="D262" s="6">
        <v>-3.4099999999999998E-2</v>
      </c>
    </row>
    <row r="263" spans="3:9" ht="15.5" x14ac:dyDescent="0.35">
      <c r="C263" t="s">
        <v>242</v>
      </c>
      <c r="D263" s="6">
        <v>2.7799999999999998E-2</v>
      </c>
    </row>
    <row r="264" spans="3:9" ht="15.5" x14ac:dyDescent="0.35">
      <c r="C264" t="s">
        <v>396</v>
      </c>
      <c r="I264" s="6">
        <v>46.2</v>
      </c>
    </row>
    <row r="265" spans="3:9" ht="15.5" x14ac:dyDescent="0.35">
      <c r="C265" t="s">
        <v>438</v>
      </c>
      <c r="I265" s="6">
        <v>85.7</v>
      </c>
    </row>
    <row r="266" spans="3:9" ht="15.5" x14ac:dyDescent="0.35">
      <c r="C266" t="s">
        <v>439</v>
      </c>
      <c r="I266" s="6">
        <v>0.51670000000000005</v>
      </c>
    </row>
    <row r="267" spans="3:9" ht="15.5" x14ac:dyDescent="0.35">
      <c r="C267" t="s">
        <v>440</v>
      </c>
      <c r="I267" s="6">
        <v>8.5699999999999998E-2</v>
      </c>
    </row>
    <row r="268" spans="3:9" ht="15.5" x14ac:dyDescent="0.35">
      <c r="C268" t="s">
        <v>397</v>
      </c>
      <c r="I268" t="s">
        <v>1172</v>
      </c>
    </row>
    <row r="269" spans="3:9" ht="15.5" x14ac:dyDescent="0.35">
      <c r="C269" t="s">
        <v>243</v>
      </c>
      <c r="I269" s="5">
        <v>7</v>
      </c>
    </row>
    <row r="270" spans="3:9" ht="15.5" x14ac:dyDescent="0.35">
      <c r="C270" t="s">
        <v>244</v>
      </c>
      <c r="I270" s="6">
        <v>0.34</v>
      </c>
    </row>
    <row r="271" spans="3:9" ht="15.5" x14ac:dyDescent="0.35">
      <c r="C271" t="s">
        <v>245</v>
      </c>
      <c r="I271" s="6">
        <v>0.81</v>
      </c>
    </row>
    <row r="272" spans="3:9" ht="15.5" x14ac:dyDescent="0.35">
      <c r="C272" t="s">
        <v>246</v>
      </c>
      <c r="I272" s="6">
        <v>0.83</v>
      </c>
    </row>
    <row r="273" spans="3:9" ht="15.5" x14ac:dyDescent="0.35">
      <c r="C273" t="s">
        <v>247</v>
      </c>
      <c r="I273" s="6">
        <v>0.81</v>
      </c>
    </row>
    <row r="274" spans="3:9" ht="15.5" x14ac:dyDescent="0.35">
      <c r="C274" t="s">
        <v>248</v>
      </c>
      <c r="I274" s="6">
        <v>0.47</v>
      </c>
    </row>
    <row r="275" spans="3:9" ht="15.5" x14ac:dyDescent="0.35">
      <c r="C275" t="s">
        <v>249</v>
      </c>
      <c r="I275" s="6">
        <v>0.67</v>
      </c>
    </row>
    <row r="276" spans="3:9" ht="15.5" x14ac:dyDescent="0.35">
      <c r="C276" t="s">
        <v>250</v>
      </c>
      <c r="I276" s="6">
        <v>0.61</v>
      </c>
    </row>
    <row r="277" spans="3:9" ht="15.5" x14ac:dyDescent="0.35">
      <c r="C277" t="s">
        <v>251</v>
      </c>
      <c r="I277" s="5">
        <v>5170000000000</v>
      </c>
    </row>
    <row r="278" spans="3:9" ht="15.5" x14ac:dyDescent="0.35">
      <c r="C278" t="s">
        <v>252</v>
      </c>
      <c r="I278" s="5">
        <v>4690000000000</v>
      </c>
    </row>
    <row r="279" spans="3:9" ht="15.5" x14ac:dyDescent="0.35">
      <c r="C279" t="s">
        <v>253</v>
      </c>
      <c r="I279" s="5">
        <v>1864000000000</v>
      </c>
    </row>
    <row r="280" spans="3:9" ht="15.5" x14ac:dyDescent="0.35">
      <c r="C280" t="s">
        <v>254</v>
      </c>
      <c r="I280" s="5">
        <v>1210000000000</v>
      </c>
    </row>
    <row r="281" spans="3:9" ht="15.5" x14ac:dyDescent="0.35">
      <c r="C281" t="s">
        <v>255</v>
      </c>
      <c r="D281" s="5">
        <v>374000000000</v>
      </c>
    </row>
    <row r="282" spans="3:9" ht="15.5" x14ac:dyDescent="0.35">
      <c r="C282" t="s">
        <v>256</v>
      </c>
      <c r="D282" s="5">
        <v>23154000000000</v>
      </c>
    </row>
    <row r="283" spans="3:9" ht="15.5" x14ac:dyDescent="0.35">
      <c r="C283" t="s">
        <v>257</v>
      </c>
      <c r="D283" s="5">
        <v>12873000000000</v>
      </c>
    </row>
    <row r="284" spans="3:9" ht="15.5" x14ac:dyDescent="0.35">
      <c r="C284" t="s">
        <v>258</v>
      </c>
      <c r="I284" s="5">
        <v>10278000000000</v>
      </c>
    </row>
    <row r="285" spans="3:9" ht="15.5" x14ac:dyDescent="0.35">
      <c r="C285" t="s">
        <v>183</v>
      </c>
      <c r="I285" s="5">
        <v>10281000000000</v>
      </c>
    </row>
    <row r="286" spans="3:9" ht="15.5" x14ac:dyDescent="0.35">
      <c r="C286" t="s">
        <v>332</v>
      </c>
      <c r="I286" s="5">
        <v>1737000000000</v>
      </c>
    </row>
    <row r="287" spans="3:9" ht="15.5" x14ac:dyDescent="0.35">
      <c r="C287" t="s">
        <v>259</v>
      </c>
      <c r="I287" s="5">
        <v>-2062000000000</v>
      </c>
    </row>
    <row r="288" spans="3:9" ht="15.5" x14ac:dyDescent="0.35">
      <c r="C288" t="s">
        <v>260</v>
      </c>
      <c r="I288" s="5">
        <v>-570000000000</v>
      </c>
    </row>
    <row r="289" spans="3:9" ht="15.5" x14ac:dyDescent="0.35">
      <c r="C289" t="s">
        <v>261</v>
      </c>
      <c r="I289" s="5">
        <v>-157000000000</v>
      </c>
    </row>
    <row r="290" spans="3:9" ht="15.5" x14ac:dyDescent="0.35">
      <c r="C290" t="s">
        <v>262</v>
      </c>
      <c r="I290" s="5">
        <v>1579000000000</v>
      </c>
    </row>
  </sheetData>
  <pageMargins left="0.7" right="0.7" top="0.75" bottom="0.75" header="0.3" footer="0.3"/>
  <ignoredErrors>
    <ignoredError sqref="A1:Q291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1173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1174</v>
      </c>
      <c r="D2" s="2" vm="242">
        <f ca="1">IFERROR(_xlfn.STOCKHISTORY("XIDX:" &amp; $C$1, D3, , 0, 0, 1), "Libur")</f>
        <v>645</v>
      </c>
      <c r="H2" s="2" vm="242">
        <f ca="1">IFERROR(INDEX(D2:G2,COUNT(D2:G2)),"")</f>
        <v>645</v>
      </c>
      <c r="I2" s="2" vm="229">
        <f t="shared" ref="I2:Q2" ca="1" si="0">IFERROR(_xlfn.STOCKHISTORY("XIDX:" &amp; $C$1, I1, , 0, 0, 1), "Libur")</f>
        <v>650</v>
      </c>
      <c r="J2" s="2" vm="229">
        <f t="shared" ca="1" si="0"/>
        <v>650</v>
      </c>
      <c r="K2" s="2" vm="19">
        <f t="shared" ca="1" si="0"/>
        <v>560</v>
      </c>
      <c r="L2" s="2" vm="243">
        <f t="shared" ca="1" si="0"/>
        <v>545</v>
      </c>
      <c r="M2" s="2" vm="244">
        <f t="shared" ca="1" si="0"/>
        <v>640</v>
      </c>
      <c r="N2" s="2" vm="117">
        <f t="shared" ca="1" si="0"/>
        <v>585</v>
      </c>
      <c r="O2" s="2" vm="18">
        <f t="shared" ca="1" si="0"/>
        <v>840</v>
      </c>
      <c r="P2" s="2" vm="245">
        <f t="shared" ca="1" si="0"/>
        <v>1000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628455518836</v>
      </c>
      <c r="H4" s="2">
        <f>IFERROR(SUM(D4:G4)*(4/MAX(1,COUNT(D4:G4))),"")</f>
        <v>2513822075344</v>
      </c>
      <c r="I4" s="2">
        <f t="shared" ref="I4:Q4" si="1">IFERROR(INDEX(I51:I500,MATCH($C$4,$C$51:$C$500,0)),"")</f>
        <v>2779352783577</v>
      </c>
      <c r="J4" s="2">
        <f t="shared" si="1"/>
        <v>2915244767837</v>
      </c>
      <c r="K4" s="2">
        <f t="shared" si="1"/>
        <v>2605488939158</v>
      </c>
      <c r="L4" s="2">
        <f t="shared" si="1"/>
        <v>2505644878372</v>
      </c>
      <c r="M4" s="2">
        <f t="shared" si="1"/>
        <v>2238536055114</v>
      </c>
      <c r="N4" s="2">
        <f t="shared" si="1"/>
        <v>1910989899637</v>
      </c>
      <c r="O4" s="2">
        <f t="shared" si="1"/>
        <v>2266242809404</v>
      </c>
      <c r="P4" s="2">
        <f t="shared" si="1"/>
        <v>2268091163130</v>
      </c>
      <c r="Q4" s="2">
        <f t="shared" si="1"/>
        <v>2141801468374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32341374763</v>
      </c>
      <c r="H5" s="2">
        <f>IFERROR(SUM(D5:G5)*(4/MAX(1,COUNT(D5:G5))),"")</f>
        <v>129365499052</v>
      </c>
      <c r="I5" s="2">
        <f t="shared" ref="I5:Q5" si="2">IFERROR(INDEX(I51:I500,MATCH($C$5,$C$51:$C$500,0)),"")</f>
        <v>269739928830</v>
      </c>
      <c r="J5" s="2">
        <f t="shared" si="2"/>
        <v>288560171153</v>
      </c>
      <c r="K5" s="2">
        <f t="shared" si="2"/>
        <v>254221157061</v>
      </c>
      <c r="L5" s="2">
        <f t="shared" si="2"/>
        <v>206549633467</v>
      </c>
      <c r="M5" s="2">
        <f t="shared" si="2"/>
        <v>199462797424</v>
      </c>
      <c r="N5" s="2">
        <f t="shared" si="2"/>
        <v>120065801429</v>
      </c>
      <c r="O5" s="2">
        <f t="shared" si="2"/>
        <v>205461116652</v>
      </c>
      <c r="P5" s="2">
        <f t="shared" si="2"/>
        <v>209235622116</v>
      </c>
      <c r="Q5" s="2">
        <f t="shared" si="2"/>
        <v>222975673719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2489486888175</v>
      </c>
      <c r="H6" s="2">
        <f>IFERROR(INDEX(D6:G6,COUNT(D6:G6)),"")</f>
        <v>2489486888175</v>
      </c>
      <c r="I6" s="2">
        <f t="shared" ref="I6:Q6" si="3">IFERROR(INDEX(I51:I500,MATCH($C$6,$C$51:$C$500,0)),"")</f>
        <v>2453451916672</v>
      </c>
      <c r="J6" s="2">
        <f t="shared" si="3"/>
        <v>2363846780175</v>
      </c>
      <c r="K6" s="2">
        <f t="shared" si="3"/>
        <v>2229593055850</v>
      </c>
      <c r="L6" s="2">
        <f t="shared" si="3"/>
        <v>2107640326367</v>
      </c>
      <c r="M6" s="2">
        <f t="shared" si="3"/>
        <v>2052866903362</v>
      </c>
      <c r="N6" s="2">
        <f t="shared" si="3"/>
        <v>1941055943418</v>
      </c>
      <c r="O6" s="2">
        <f t="shared" si="3"/>
        <v>1691267315671</v>
      </c>
      <c r="P6" s="2">
        <f t="shared" si="3"/>
        <v>1576748364558</v>
      </c>
      <c r="Q6" s="2">
        <f t="shared" si="3"/>
        <v>773061604066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2.7</v>
      </c>
      <c r="H7" s="3">
        <f>IFERROR(INDEX(D7:G7,COUNT(D7:G7)),"")</f>
        <v>2.7</v>
      </c>
      <c r="I7" s="3">
        <f t="shared" ref="I7:Q7" si="4">IFERROR(INDEX(I51:I500,MATCH($C$7,$C$51:$C$500,0))/1000000000,"")</f>
        <v>2.7</v>
      </c>
      <c r="J7" s="3">
        <f t="shared" si="4"/>
        <v>2.7</v>
      </c>
      <c r="K7" s="3">
        <f t="shared" si="4"/>
        <v>2.7</v>
      </c>
      <c r="L7" s="3">
        <f t="shared" si="4"/>
        <v>2.7</v>
      </c>
      <c r="M7" s="3">
        <f t="shared" si="4"/>
        <v>2.7</v>
      </c>
      <c r="N7" s="3">
        <f t="shared" si="4"/>
        <v>2.7</v>
      </c>
      <c r="O7" s="3">
        <f t="shared" si="4"/>
        <v>2.7</v>
      </c>
      <c r="P7" s="3">
        <f t="shared" si="4"/>
        <v>2.7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120000000000</v>
      </c>
      <c r="H8" s="2">
        <f>IFERROR(INDEX(D8:G8,COUNT(D8:G8)),"")</f>
        <v>120000000000</v>
      </c>
      <c r="I8" s="2">
        <f t="shared" ref="I8:Q8" si="5">IFERROR(INDEX(I51:I500,MATCH($C$8,$C$51:$C$500,0)),"")</f>
        <v>93000000000</v>
      </c>
      <c r="J8" s="2">
        <f t="shared" si="5"/>
        <v>317000000000</v>
      </c>
      <c r="K8" s="2">
        <f t="shared" si="5"/>
        <v>163000000000</v>
      </c>
      <c r="L8" s="2">
        <f t="shared" si="5"/>
        <v>164000000000</v>
      </c>
      <c r="M8" s="2">
        <f t="shared" si="5"/>
        <v>349000000000</v>
      </c>
      <c r="N8" s="2">
        <f t="shared" si="5"/>
        <v>184000000000</v>
      </c>
      <c r="O8" s="2">
        <f t="shared" si="5"/>
        <v>20000000000</v>
      </c>
      <c r="P8" s="2">
        <f t="shared" si="5"/>
        <v>-346000000000</v>
      </c>
      <c r="Q8" s="2">
        <f t="shared" si="5"/>
        <v>-315000000000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44.26</v>
      </c>
      <c r="H9" s="3">
        <f>IFERROR(INDEX(D9:G9,COUNT(D9:G9)),"")</f>
        <v>44.26</v>
      </c>
      <c r="I9" s="3">
        <f t="shared" ref="I9:Q9" si="6">IFERROR(INDEX(I51:I500,MATCH($C$9,$C$51:$C$500,0)),"")</f>
        <v>34.54</v>
      </c>
      <c r="J9" s="3">
        <f t="shared" si="6"/>
        <v>117.32</v>
      </c>
      <c r="K9" s="3">
        <f t="shared" si="6"/>
        <v>60.25</v>
      </c>
      <c r="L9" s="3">
        <f t="shared" si="6"/>
        <v>60.83</v>
      </c>
      <c r="M9" s="3">
        <f t="shared" si="6"/>
        <v>129.11000000000001</v>
      </c>
      <c r="N9" s="3">
        <f t="shared" si="6"/>
        <v>68.3</v>
      </c>
      <c r="O9" s="3">
        <f t="shared" si="6"/>
        <v>7.48</v>
      </c>
      <c r="P9" s="3">
        <f t="shared" si="6"/>
        <v>-128.08000000000001</v>
      </c>
      <c r="Q9" s="3">
        <f t="shared" si="6"/>
        <v>-1576512.84</v>
      </c>
    </row>
    <row r="10" spans="1:17" ht="15.5" x14ac:dyDescent="0.35">
      <c r="C10" t="s">
        <v>17</v>
      </c>
      <c r="D10" s="3">
        <f ca="1">IFERROR(IF(D9=0,"",D2/D9),"")</f>
        <v>14.572977858111162</v>
      </c>
      <c r="I10" s="3">
        <f t="shared" ref="I10:Q10" ca="1" si="7">IFERROR(IF(I9=0,"",I2/I9),"")</f>
        <v>18.818760856977416</v>
      </c>
      <c r="J10" s="3">
        <f t="shared" ca="1" si="7"/>
        <v>5.5404023184452784</v>
      </c>
      <c r="K10" s="3">
        <f t="shared" ca="1" si="7"/>
        <v>9.2946058091286314</v>
      </c>
      <c r="L10" s="3">
        <f t="shared" ca="1" si="7"/>
        <v>8.9593950353444018</v>
      </c>
      <c r="M10" s="3">
        <f t="shared" ca="1" si="7"/>
        <v>4.9570133994268444</v>
      </c>
      <c r="N10" s="3">
        <f t="shared" ca="1" si="7"/>
        <v>8.5651537335285504</v>
      </c>
      <c r="O10" s="3">
        <f t="shared" ca="1" si="7"/>
        <v>112.29946524064171</v>
      </c>
      <c r="P10" s="3">
        <f t="shared" ca="1" si="7"/>
        <v>-7.8076202373516548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163817669357</v>
      </c>
      <c r="H11" s="2">
        <f>IFERROR(INDEX(D11:G11,COUNT(D11:G11)),"")</f>
        <v>163817669357</v>
      </c>
      <c r="I11" s="2">
        <f t="shared" ref="I11:Q11" si="8">IFERROR(INDEX(I51:I500,MATCH($C$11,$C$51:$C$500,0)),"")</f>
        <v>115113782728</v>
      </c>
      <c r="J11" s="2">
        <f t="shared" si="8"/>
        <v>242908046665</v>
      </c>
      <c r="K11" s="2">
        <f t="shared" si="8"/>
        <v>168882019914</v>
      </c>
      <c r="L11" s="2">
        <f t="shared" si="8"/>
        <v>188557276915</v>
      </c>
      <c r="M11" s="2">
        <f t="shared" si="8"/>
        <v>423069117798</v>
      </c>
      <c r="N11" s="2">
        <f t="shared" si="8"/>
        <v>217898189555</v>
      </c>
      <c r="O11" s="2">
        <f t="shared" si="8"/>
        <v>148789684509</v>
      </c>
      <c r="P11" s="2">
        <f t="shared" si="8"/>
        <v>92814255885</v>
      </c>
      <c r="Q11" s="2">
        <f t="shared" si="8"/>
        <v>160434757057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-43000000000</v>
      </c>
      <c r="H12" s="2">
        <f>IFERROR(INDEX(D12:G12,COUNT(D12:G12)),"")</f>
        <v>-43000000000</v>
      </c>
      <c r="I12" s="2">
        <f t="shared" ref="I12:Q12" si="9">IFERROR(INDEX(I51:I500,MATCH($C$12,$C$51:$C$500,0)),"")</f>
        <v>61000000000</v>
      </c>
      <c r="J12" s="2">
        <f t="shared" si="9"/>
        <v>-58000000000</v>
      </c>
      <c r="K12" s="2">
        <f t="shared" si="9"/>
        <v>49000000000</v>
      </c>
      <c r="L12" s="2">
        <f t="shared" si="9"/>
        <v>37000000000</v>
      </c>
      <c r="M12" s="2">
        <f t="shared" si="9"/>
        <v>-159000000000</v>
      </c>
      <c r="N12" s="2">
        <f t="shared" si="9"/>
        <v>83000000000</v>
      </c>
      <c r="O12" s="2">
        <f t="shared" si="9"/>
        <v>348000000000</v>
      </c>
      <c r="P12" s="2">
        <f t="shared" si="9"/>
        <v>190000000000</v>
      </c>
      <c r="Q12" s="2">
        <f t="shared" si="9"/>
        <v>361000000000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121000000000</v>
      </c>
      <c r="H13" s="2">
        <f>IFERROR(INDEX(D13:G13,COUNT(D13:G13)),"")</f>
        <v>121000000000</v>
      </c>
      <c r="I13" s="2">
        <f t="shared" ref="I13:Q13" si="10">IFERROR(INDEX(I51:I500,MATCH($C$13,$C$51:$C$500,0)),"")</f>
        <v>176000000000</v>
      </c>
      <c r="J13" s="2">
        <f t="shared" si="10"/>
        <v>185000000000</v>
      </c>
      <c r="K13" s="2">
        <f t="shared" si="10"/>
        <v>218000000000</v>
      </c>
      <c r="L13" s="2">
        <f t="shared" si="10"/>
        <v>226000000000</v>
      </c>
      <c r="M13" s="2">
        <f t="shared" si="10"/>
        <v>264000000000</v>
      </c>
      <c r="N13" s="2">
        <f t="shared" si="10"/>
        <v>300000000000</v>
      </c>
      <c r="O13" s="2">
        <f t="shared" si="10"/>
        <v>496000000000</v>
      </c>
      <c r="P13" s="2">
        <f t="shared" si="10"/>
        <v>283000000000</v>
      </c>
      <c r="Q13" s="2">
        <f t="shared" si="10"/>
        <v>521000000000</v>
      </c>
    </row>
    <row r="14" spans="1:17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-24754448766</v>
      </c>
      <c r="M14" s="2">
        <f t="shared" si="11"/>
        <v>-27826391047</v>
      </c>
      <c r="N14" s="2">
        <f t="shared" si="11"/>
        <v>-28769847756</v>
      </c>
      <c r="O14" s="2">
        <f t="shared" si="11"/>
        <v>-26185563728</v>
      </c>
      <c r="P14" s="2">
        <f t="shared" si="11"/>
        <v>-20919008756</v>
      </c>
      <c r="Q14" s="2">
        <f t="shared" si="11"/>
        <v>-10146120192</v>
      </c>
    </row>
    <row r="15" spans="1:17" ht="15.5" x14ac:dyDescent="0.35">
      <c r="C15" t="s">
        <v>27</v>
      </c>
      <c r="D15" s="2">
        <f>IFERROR(INDEX(D51:D500,MATCH($C$15,$C$51:$C$500,0)),"")</f>
        <v>-8827758501</v>
      </c>
      <c r="H15" s="2">
        <f>IFERROR(SUM(D15:G15)*(4/MAX(1,COUNT(D15:G15))),"")</f>
        <v>-35311034004</v>
      </c>
      <c r="I15" s="2">
        <f t="shared" ref="I15:Q15" si="12">IFERROR(INDEX(I51:I500,MATCH($C$15,$C$51:$C$500,0)),"")</f>
        <v>-63853509810</v>
      </c>
      <c r="J15" s="2">
        <f t="shared" si="12"/>
        <v>-63204693396</v>
      </c>
      <c r="K15" s="2">
        <f t="shared" si="12"/>
        <v>-58484458523</v>
      </c>
      <c r="L15" s="2">
        <f t="shared" si="12"/>
        <v>-54704632239</v>
      </c>
      <c r="M15" s="2">
        <f t="shared" si="12"/>
        <v>-42828387027</v>
      </c>
      <c r="N15" s="2">
        <f t="shared" si="12"/>
        <v>-37205220778</v>
      </c>
      <c r="O15" s="2">
        <f t="shared" si="12"/>
        <v>-43356330889</v>
      </c>
      <c r="P15" s="2">
        <f t="shared" si="12"/>
        <v>-63031172483</v>
      </c>
      <c r="Q15" s="2">
        <f t="shared" si="12"/>
        <v>-75732793186</v>
      </c>
    </row>
    <row r="16" spans="1:17" ht="15.5" x14ac:dyDescent="0.35">
      <c r="C16" t="s">
        <v>28</v>
      </c>
      <c r="D16" s="2">
        <f>IFERROR(INDEX(D51:D500,MATCH($C$16,$C$51:$C$500,0)),"")</f>
        <v>44862730004</v>
      </c>
      <c r="H16" s="2">
        <f>IFERROR(SUM(D16:G16)*(4/MAX(1,COUNT(D16:G16))),"")</f>
        <v>179450920016</v>
      </c>
      <c r="I16" s="2">
        <f t="shared" ref="I16:Q16" si="13">IFERROR(INDEX(I51:I500,MATCH($C$16,$C$51:$C$500,0)),"")</f>
        <v>365949291387</v>
      </c>
      <c r="J16" s="2">
        <f t="shared" si="13"/>
        <v>377964951320</v>
      </c>
      <c r="K16" s="2">
        <f t="shared" si="13"/>
        <v>333436020206</v>
      </c>
      <c r="L16" s="2">
        <f t="shared" si="13"/>
        <v>279749181963</v>
      </c>
      <c r="M16" s="2">
        <f t="shared" si="13"/>
        <v>266608751435</v>
      </c>
      <c r="N16" s="2">
        <f t="shared" si="13"/>
        <v>142503247306</v>
      </c>
      <c r="O16" s="2">
        <f t="shared" si="13"/>
        <v>263997987191</v>
      </c>
      <c r="P16" s="2">
        <f t="shared" si="13"/>
        <v>267064941045</v>
      </c>
      <c r="Q16" s="2">
        <f t="shared" si="13"/>
        <v>297310869257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1741500000000</v>
      </c>
      <c r="H20" s="2">
        <f t="shared" ref="H20:Q20" ca="1" si="14">IFERROR(H21*H2,"")</f>
        <v>1741500000000</v>
      </c>
      <c r="I20" s="2">
        <f t="shared" ca="1" si="14"/>
        <v>1755000000000</v>
      </c>
      <c r="J20" s="2">
        <f t="shared" ca="1" si="14"/>
        <v>1755000000000</v>
      </c>
      <c r="K20" s="2">
        <f t="shared" ca="1" si="14"/>
        <v>1512000000000</v>
      </c>
      <c r="L20" s="2">
        <f t="shared" ca="1" si="14"/>
        <v>1471500000000</v>
      </c>
      <c r="M20" s="2">
        <f t="shared" ca="1" si="14"/>
        <v>1728000000000</v>
      </c>
      <c r="N20" s="2">
        <f t="shared" ca="1" si="14"/>
        <v>1579500000000</v>
      </c>
      <c r="O20" s="2">
        <f t="shared" ca="1" si="14"/>
        <v>2268000000000</v>
      </c>
      <c r="P20" s="2">
        <f t="shared" ca="1" si="14"/>
        <v>2700000000000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2700000000</v>
      </c>
      <c r="H21" s="2">
        <f>IFERROR(INDEX(D21:G21,COUNT(D21:G21)),"")</f>
        <v>2700000000</v>
      </c>
      <c r="I21" s="2">
        <f t="shared" ref="I21:Q21" si="15">IFERROR(INDEX(I51:I500,MATCH($C$7,$C$51:$C$500,0)),"")</f>
        <v>2700000000</v>
      </c>
      <c r="J21" s="2">
        <f t="shared" si="15"/>
        <v>2700000000</v>
      </c>
      <c r="K21" s="2">
        <f t="shared" si="15"/>
        <v>2700000000</v>
      </c>
      <c r="L21" s="2">
        <f t="shared" si="15"/>
        <v>2700000000</v>
      </c>
      <c r="M21" s="2">
        <f t="shared" si="15"/>
        <v>2700000000</v>
      </c>
      <c r="N21" s="2">
        <f t="shared" si="15"/>
        <v>2700000000</v>
      </c>
      <c r="O21" s="2">
        <f t="shared" si="15"/>
        <v>2700000000</v>
      </c>
      <c r="P21" s="2">
        <f t="shared" si="15"/>
        <v>2700000000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1.2991181000639416</v>
      </c>
      <c r="H23" s="3">
        <f t="shared" ref="H23:Q23" si="16">IFERROR(H5/H6*100,"")</f>
        <v>5.1964724002557663</v>
      </c>
      <c r="I23" s="3">
        <f t="shared" si="16"/>
        <v>10.994302639355997</v>
      </c>
      <c r="J23" s="3">
        <f t="shared" si="16"/>
        <v>12.207228216865957</v>
      </c>
      <c r="K23" s="3">
        <f t="shared" si="16"/>
        <v>11.402132617608189</v>
      </c>
      <c r="L23" s="3">
        <f t="shared" si="16"/>
        <v>9.8000418232192175</v>
      </c>
      <c r="M23" s="3">
        <f t="shared" si="16"/>
        <v>9.7163044081103287</v>
      </c>
      <c r="N23" s="3">
        <f t="shared" si="16"/>
        <v>6.1855920142917915</v>
      </c>
      <c r="O23" s="3">
        <f t="shared" si="16"/>
        <v>12.14835258437455</v>
      </c>
      <c r="P23" s="3">
        <f t="shared" si="16"/>
        <v>13.270070660555511</v>
      </c>
      <c r="Q23" s="3">
        <f t="shared" si="16"/>
        <v>28.843196007437914</v>
      </c>
    </row>
    <row r="24" spans="1:17" ht="15.5" x14ac:dyDescent="0.35">
      <c r="C24" t="s">
        <v>42</v>
      </c>
      <c r="D24" s="4">
        <f>IFERROR(_xlfn.RRI(5,I23,D23),"")</f>
        <v>-0.34762668338057034</v>
      </c>
      <c r="H24" s="4">
        <f t="shared" ref="H24:Q24" si="17">IFERROR(_xlfn.RRI(5,M23,H23),"")</f>
        <v>-0.11764875570394306</v>
      </c>
      <c r="I24" s="4">
        <f t="shared" si="17"/>
        <v>0.12190809899939636</v>
      </c>
      <c r="J24" s="4">
        <f t="shared" si="17"/>
        <v>9.6740408504225606E-4</v>
      </c>
      <c r="K24" s="4">
        <f t="shared" si="17"/>
        <v>-2.9886450220917959E-2</v>
      </c>
      <c r="L24" s="4">
        <f t="shared" si="17"/>
        <v>-0.19418210143210846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11.98</v>
      </c>
      <c r="H25" s="3">
        <f>IFERROR(INDEX(D25:G25,COUNT(D25:G25)),"")</f>
        <v>11.98</v>
      </c>
      <c r="I25" s="3">
        <f t="shared" ref="I25:Q25" si="18">IFERROR(INDEX(I51:I500,MATCH($C$25,$C$51:$C$500,0)),"")</f>
        <v>100.33</v>
      </c>
      <c r="J25" s="3">
        <f t="shared" si="18"/>
        <v>106.39</v>
      </c>
      <c r="K25" s="3">
        <f t="shared" si="18"/>
        <v>94.33</v>
      </c>
      <c r="L25" s="3">
        <f t="shared" si="18"/>
        <v>76.55</v>
      </c>
      <c r="M25" s="3">
        <f t="shared" si="18"/>
        <v>72.97</v>
      </c>
      <c r="N25" s="3">
        <f t="shared" si="18"/>
        <v>42.59</v>
      </c>
      <c r="O25" s="3">
        <f t="shared" si="18"/>
        <v>77.290000000000006</v>
      </c>
      <c r="P25" s="3">
        <f t="shared" si="18"/>
        <v>76.31</v>
      </c>
      <c r="Q25" s="3">
        <f t="shared" si="18"/>
        <v>1127151.99</v>
      </c>
    </row>
    <row r="26" spans="1:17" ht="15.5" x14ac:dyDescent="0.35">
      <c r="C26" t="s">
        <v>45</v>
      </c>
      <c r="D26" s="4">
        <f>IFERROR(_xlfn.RRI(5,I25,D25),"")</f>
        <v>-0.34625978554901449</v>
      </c>
      <c r="H26" s="4">
        <f t="shared" ref="H26:Q26" si="19">IFERROR(_xlfn.RRI(5,M25,H25),"")</f>
        <v>-0.30327323510885362</v>
      </c>
      <c r="I26" s="4">
        <f t="shared" si="19"/>
        <v>0.18692870875225309</v>
      </c>
      <c r="J26" s="4">
        <f t="shared" si="19"/>
        <v>6.599581653197939E-2</v>
      </c>
      <c r="K26" s="4">
        <f t="shared" si="19"/>
        <v>4.3310735382974697E-2</v>
      </c>
      <c r="L26" s="4">
        <f t="shared" si="19"/>
        <v>-0.85331269061844428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232.76130327259258</v>
      </c>
      <c r="H27" s="3">
        <f t="shared" ref="H27:Q27" si="20">IFERROR(H4/H21,"")</f>
        <v>931.04521309037034</v>
      </c>
      <c r="I27" s="3">
        <f t="shared" si="20"/>
        <v>1029.3899198433332</v>
      </c>
      <c r="J27" s="3">
        <f t="shared" si="20"/>
        <v>1079.7202843840741</v>
      </c>
      <c r="K27" s="3">
        <f t="shared" si="20"/>
        <v>964.99590339185181</v>
      </c>
      <c r="L27" s="3">
        <f t="shared" si="20"/>
        <v>928.01662161925924</v>
      </c>
      <c r="M27" s="3">
        <f t="shared" si="20"/>
        <v>829.08742782000002</v>
      </c>
      <c r="N27" s="3">
        <f t="shared" si="20"/>
        <v>707.77403690259257</v>
      </c>
      <c r="O27" s="3">
        <f t="shared" si="20"/>
        <v>839.34918866814814</v>
      </c>
      <c r="P27" s="3">
        <f t="shared" si="20"/>
        <v>840.03376412222224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-0.25720978534562133</v>
      </c>
      <c r="H28" s="4">
        <f t="shared" ref="H28:Q28" si="21">IFERROR(_xlfn.RRI(5,M27,H27),"")</f>
        <v>2.3467575654670725E-2</v>
      </c>
      <c r="I28" s="4">
        <f t="shared" si="21"/>
        <v>7.7797214210758803E-2</v>
      </c>
      <c r="J28" s="4">
        <f t="shared" si="21"/>
        <v>5.1656031816633474E-2</v>
      </c>
      <c r="K28" s="4">
        <f t="shared" si="21"/>
        <v>2.8124587695029346E-2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-0.880594039669092</v>
      </c>
      <c r="I29" s="4">
        <f t="shared" si="22"/>
        <v>-5.6960240624118828E-2</v>
      </c>
      <c r="J29" s="4">
        <f t="shared" si="22"/>
        <v>0.12784904060214144</v>
      </c>
      <c r="K29" s="4">
        <f t="shared" si="22"/>
        <v>0.23226649248856959</v>
      </c>
      <c r="L29" s="4">
        <f t="shared" si="22"/>
        <v>4.9061258051253914E-2</v>
      </c>
      <c r="M29" s="4">
        <f t="shared" si="22"/>
        <v>0.71331298426860745</v>
      </c>
      <c r="N29" s="4">
        <f t="shared" si="22"/>
        <v>-0.44895846810712897</v>
      </c>
      <c r="O29" s="4">
        <f t="shared" si="22"/>
        <v>1.2842353557856165E-2</v>
      </c>
      <c r="P29" s="4">
        <f t="shared" si="22"/>
        <v>-0.99993229839393705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-9.5536885350431991E-2</v>
      </c>
      <c r="I30" s="4">
        <f t="shared" si="23"/>
        <v>-4.661426229428655E-2</v>
      </c>
      <c r="J30" s="4">
        <f t="shared" si="23"/>
        <v>0.11888587359695421</v>
      </c>
      <c r="K30" s="4">
        <f t="shared" si="23"/>
        <v>3.984765025875172E-2</v>
      </c>
      <c r="L30" s="4">
        <f t="shared" si="23"/>
        <v>0.11932299354651095</v>
      </c>
      <c r="M30" s="4">
        <f t="shared" si="23"/>
        <v>0.17140130125188982</v>
      </c>
      <c r="N30" s="4">
        <f t="shared" si="23"/>
        <v>-0.15675853809346588</v>
      </c>
      <c r="O30" s="4">
        <f t="shared" si="23"/>
        <v>-8.1493802191323487E-4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647.07000000000005</v>
      </c>
      <c r="H32" s="3">
        <f>IFERROR(INDEX(D32:G32,COUNT(D32:G32)),"")</f>
        <v>647.07000000000005</v>
      </c>
      <c r="I32" s="3">
        <f t="shared" ref="I32:Q32" si="24">IFERROR(INDEX(I51:I500,MATCH($C$32,$C$51:$C$500,0)),"")</f>
        <v>635.09</v>
      </c>
      <c r="J32" s="3">
        <f t="shared" si="24"/>
        <v>605.19000000000005</v>
      </c>
      <c r="K32" s="3">
        <f t="shared" si="24"/>
        <v>558.32000000000005</v>
      </c>
      <c r="L32" s="3">
        <f t="shared" si="24"/>
        <v>514.16</v>
      </c>
      <c r="M32" s="3">
        <f t="shared" si="24"/>
        <v>487.66</v>
      </c>
      <c r="N32" s="3">
        <f t="shared" si="24"/>
        <v>448.79</v>
      </c>
      <c r="O32" s="3">
        <f t="shared" si="24"/>
        <v>444.32</v>
      </c>
      <c r="P32" s="3">
        <f t="shared" si="24"/>
        <v>406.32</v>
      </c>
      <c r="Q32" s="3">
        <f t="shared" si="24"/>
        <v>1456757.91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0.99</v>
      </c>
      <c r="H33" s="3">
        <f>IFERROR(INDEX(D33:G33,COUNT(D33:G33)),"")</f>
        <v>0.99</v>
      </c>
      <c r="I33" s="3">
        <f t="shared" ref="I33:Q33" si="25">IFERROR(INDEX(I51:I500,MATCH($C$33,$C$51:$C$500,0)),"")</f>
        <v>1.02</v>
      </c>
      <c r="J33" s="3">
        <f t="shared" si="25"/>
        <v>1.07</v>
      </c>
      <c r="K33" s="3">
        <f t="shared" si="25"/>
        <v>1</v>
      </c>
      <c r="L33" s="3">
        <f t="shared" si="25"/>
        <v>1.06</v>
      </c>
      <c r="M33" s="3">
        <f t="shared" si="25"/>
        <v>1.31</v>
      </c>
      <c r="N33" s="3">
        <f t="shared" si="25"/>
        <v>1.3</v>
      </c>
      <c r="O33" s="3">
        <f t="shared" si="25"/>
        <v>1.89</v>
      </c>
      <c r="P33" s="3">
        <f t="shared" si="25"/>
        <v>2.46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53.42</v>
      </c>
      <c r="H34" s="3">
        <f>IFERROR(INDEX(D34:G34,COUNT(D34:G34)),"")</f>
        <v>53.42</v>
      </c>
      <c r="I34" s="3">
        <f t="shared" ref="I34:Q34" si="26">IFERROR(INDEX(I51:I500,MATCH($C$34,$C$51:$C$500,0)),"")</f>
        <v>6.48</v>
      </c>
      <c r="J34" s="3">
        <f t="shared" si="26"/>
        <v>6.11</v>
      </c>
      <c r="K34" s="3">
        <f t="shared" si="26"/>
        <v>5.94</v>
      </c>
      <c r="L34" s="3">
        <f t="shared" si="26"/>
        <v>7.12</v>
      </c>
      <c r="M34" s="3">
        <f t="shared" si="26"/>
        <v>8.77</v>
      </c>
      <c r="N34" s="3">
        <f t="shared" si="26"/>
        <v>13.74</v>
      </c>
      <c r="O34" s="3">
        <f t="shared" si="26"/>
        <v>10.87</v>
      </c>
      <c r="P34" s="3">
        <f t="shared" si="26"/>
        <v>13.1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2.75</v>
      </c>
      <c r="H35" s="3">
        <f>IFERROR(INDEX(D35:G35,COUNT(D35:G35)),"")</f>
        <v>2.75</v>
      </c>
      <c r="I35" s="3">
        <f t="shared" ref="I35:Q35" si="27">IFERROR(INDEX(I51:I500,MATCH($C$35,$C$51:$C$500,0)),"")</f>
        <v>0.63</v>
      </c>
      <c r="J35" s="3">
        <f t="shared" si="27"/>
        <v>0.6</v>
      </c>
      <c r="K35" s="3">
        <f t="shared" si="27"/>
        <v>0.57999999999999996</v>
      </c>
      <c r="L35" s="3">
        <f t="shared" si="27"/>
        <v>0.59</v>
      </c>
      <c r="M35" s="3">
        <f t="shared" si="27"/>
        <v>0.77</v>
      </c>
      <c r="N35" s="3">
        <f t="shared" si="27"/>
        <v>0.83</v>
      </c>
      <c r="O35" s="3">
        <f t="shared" si="27"/>
        <v>1</v>
      </c>
      <c r="P35" s="3">
        <f t="shared" si="27"/>
        <v>1.19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1.4609999999999999</v>
      </c>
      <c r="I36" s="4">
        <f t="shared" si="28"/>
        <v>0.69769999999999999</v>
      </c>
      <c r="J36" s="4">
        <f t="shared" si="28"/>
        <v>0.65790000000000004</v>
      </c>
      <c r="K36" s="4">
        <f t="shared" si="28"/>
        <v>0.53</v>
      </c>
      <c r="L36" s="4">
        <f t="shared" si="28"/>
        <v>0.65319999999999989</v>
      </c>
      <c r="M36" s="4">
        <f t="shared" si="28"/>
        <v>0.68519999999999992</v>
      </c>
      <c r="N36" s="4">
        <f t="shared" si="28"/>
        <v>0.70440000000000003</v>
      </c>
      <c r="O36" s="4">
        <f t="shared" si="28"/>
        <v>0.51749999999999996</v>
      </c>
      <c r="P36" s="4">
        <f t="shared" si="28"/>
        <v>0.498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70</v>
      </c>
      <c r="I37" s="3">
        <f t="shared" si="29"/>
        <v>70</v>
      </c>
      <c r="J37" s="3">
        <f t="shared" si="29"/>
        <v>70</v>
      </c>
      <c r="K37" s="3">
        <f t="shared" si="29"/>
        <v>50</v>
      </c>
      <c r="L37" s="3">
        <f t="shared" si="29"/>
        <v>50</v>
      </c>
      <c r="M37" s="3">
        <f t="shared" si="29"/>
        <v>50</v>
      </c>
      <c r="N37" s="3">
        <f t="shared" si="29"/>
        <v>30</v>
      </c>
      <c r="O37" s="3">
        <f t="shared" si="29"/>
        <v>40</v>
      </c>
      <c r="P37" s="3">
        <f t="shared" si="29"/>
        <v>38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628455518836</v>
      </c>
      <c r="E51" s="5">
        <v>775377494542</v>
      </c>
      <c r="F51" s="5">
        <v>677641654710</v>
      </c>
      <c r="G51" s="5">
        <v>611635283668</v>
      </c>
      <c r="I51" s="5">
        <v>2779352783577</v>
      </c>
      <c r="J51" s="5">
        <v>2915244767837</v>
      </c>
      <c r="K51" s="5">
        <v>2605488939158</v>
      </c>
      <c r="L51" s="5">
        <v>2505644878372</v>
      </c>
      <c r="M51" s="5">
        <v>2238536055114</v>
      </c>
      <c r="N51" s="5">
        <v>1910989899637</v>
      </c>
      <c r="O51" s="5">
        <v>2266242809404</v>
      </c>
      <c r="P51" s="5">
        <v>2268091163130</v>
      </c>
      <c r="Q51" s="5">
        <v>2141801468374</v>
      </c>
    </row>
    <row r="52" spans="2:17" ht="15.5" x14ac:dyDescent="0.35">
      <c r="C52" t="s">
        <v>72</v>
      </c>
      <c r="D52" s="5">
        <v>-454205642901</v>
      </c>
      <c r="E52" s="5">
        <v>-554769528941</v>
      </c>
      <c r="F52" s="5">
        <v>-471135884417</v>
      </c>
      <c r="G52" s="5">
        <v>-428980356783</v>
      </c>
      <c r="I52" s="5">
        <v>-1958958641079</v>
      </c>
      <c r="J52" s="5">
        <v>-2071370832529</v>
      </c>
      <c r="K52" s="5">
        <v>-1858295991138</v>
      </c>
      <c r="L52" s="5">
        <v>-1818620479813</v>
      </c>
      <c r="M52" s="5">
        <v>-1601268586960</v>
      </c>
      <c r="N52" s="5">
        <v>-1373145699210</v>
      </c>
      <c r="O52" s="5">
        <v>-1707724761821</v>
      </c>
      <c r="P52" s="5">
        <v>-1708044062527</v>
      </c>
      <c r="Q52" s="5">
        <v>-1630886032155</v>
      </c>
    </row>
    <row r="53" spans="2:17" ht="15.5" x14ac:dyDescent="0.35">
      <c r="C53" t="s">
        <v>73</v>
      </c>
      <c r="D53" s="5">
        <v>174249875935</v>
      </c>
      <c r="E53" s="5">
        <v>220607965601</v>
      </c>
      <c r="F53" s="5">
        <v>206505770293</v>
      </c>
      <c r="G53" s="5">
        <v>182654926885</v>
      </c>
      <c r="I53" s="5">
        <v>820394142498</v>
      </c>
      <c r="J53" s="5">
        <v>843873935308</v>
      </c>
      <c r="K53" s="5">
        <v>747192948020</v>
      </c>
      <c r="L53" s="5">
        <v>687024398559</v>
      </c>
      <c r="M53" s="5">
        <v>637267468154</v>
      </c>
      <c r="N53" s="5">
        <v>537844200427</v>
      </c>
      <c r="O53" s="5">
        <v>558518047583</v>
      </c>
      <c r="P53" s="5">
        <v>560047100603</v>
      </c>
      <c r="Q53" s="5">
        <v>510915436219</v>
      </c>
    </row>
    <row r="54" spans="2:17" ht="15.5" x14ac:dyDescent="0.35">
      <c r="C54" t="s">
        <v>74</v>
      </c>
      <c r="D54" s="5">
        <v>-127285783007</v>
      </c>
      <c r="E54" s="5">
        <v>-101599283838</v>
      </c>
      <c r="F54" s="5">
        <v>-118851878536</v>
      </c>
      <c r="G54" s="5">
        <v>-118342463172</v>
      </c>
      <c r="I54" s="5">
        <v>-467558608756</v>
      </c>
      <c r="J54" s="5">
        <v>-471439600917</v>
      </c>
      <c r="K54" s="5">
        <v>-436679312219</v>
      </c>
      <c r="L54" s="5">
        <v>-398878281979</v>
      </c>
      <c r="M54" s="5">
        <v>-366867178361</v>
      </c>
      <c r="N54" s="5">
        <v>-363704690620</v>
      </c>
      <c r="O54" s="5">
        <v>-285640729280</v>
      </c>
      <c r="P54" s="5">
        <v>-267184510349</v>
      </c>
      <c r="Q54" s="5">
        <v>-223842686669</v>
      </c>
    </row>
    <row r="55" spans="2:17" ht="15.5" x14ac:dyDescent="0.35">
      <c r="C55" t="s">
        <v>75</v>
      </c>
      <c r="D55" s="5">
        <v>-69635551692</v>
      </c>
      <c r="E55" s="5">
        <v>-47726438339</v>
      </c>
      <c r="F55" s="5">
        <v>-64330722701</v>
      </c>
      <c r="G55" s="5">
        <v>-62487613462</v>
      </c>
      <c r="I55" s="5">
        <v>-240286270566</v>
      </c>
      <c r="J55" s="5">
        <v>-261386582813</v>
      </c>
      <c r="K55" s="5">
        <v>-224254323549</v>
      </c>
      <c r="L55" s="5">
        <v>-206538505518</v>
      </c>
      <c r="M55" s="5">
        <v>-180368872126</v>
      </c>
      <c r="N55" s="5">
        <v>-176545033352</v>
      </c>
      <c r="O55" s="5">
        <v>-101997694239</v>
      </c>
      <c r="P55" s="5">
        <v>-99169399969</v>
      </c>
      <c r="Q55" s="5">
        <v>-84656515235</v>
      </c>
    </row>
    <row r="56" spans="2:17" ht="15.5" x14ac:dyDescent="0.35">
      <c r="C56" t="s">
        <v>76</v>
      </c>
      <c r="D56" s="5">
        <v>-57650231315</v>
      </c>
      <c r="E56" s="5">
        <v>-53872845499</v>
      </c>
      <c r="F56" s="5">
        <v>-54521155835</v>
      </c>
      <c r="G56" s="5">
        <v>-55854849710</v>
      </c>
      <c r="I56" s="5">
        <v>-227272338190</v>
      </c>
      <c r="J56" s="5">
        <v>-210053018104</v>
      </c>
      <c r="K56" s="5">
        <v>-212424988670</v>
      </c>
      <c r="L56" s="5">
        <v>-192339776461</v>
      </c>
      <c r="M56" s="5">
        <v>-186498306235</v>
      </c>
      <c r="N56" s="5">
        <v>-187159657268</v>
      </c>
      <c r="O56" s="5">
        <v>-183643035041</v>
      </c>
      <c r="P56" s="5">
        <v>-168015110380</v>
      </c>
      <c r="Q56" s="5">
        <v>-139186171434</v>
      </c>
    </row>
    <row r="57" spans="2:17" ht="15.5" x14ac:dyDescent="0.35">
      <c r="C57" t="s">
        <v>78</v>
      </c>
      <c r="D57" s="5">
        <v>46964092928</v>
      </c>
      <c r="E57" s="5">
        <v>119008681763</v>
      </c>
      <c r="F57" s="5">
        <v>87653891757</v>
      </c>
      <c r="G57" s="5">
        <v>64312463713</v>
      </c>
      <c r="I57" s="5">
        <v>352835533742</v>
      </c>
      <c r="J57" s="5">
        <v>372434334391</v>
      </c>
      <c r="K57" s="5">
        <v>310513635801</v>
      </c>
      <c r="L57" s="5">
        <v>288146116580</v>
      </c>
      <c r="M57" s="5">
        <v>270400289793</v>
      </c>
      <c r="N57" s="5">
        <v>174139509807</v>
      </c>
      <c r="O57" s="5">
        <v>272877318303</v>
      </c>
      <c r="P57" s="5">
        <v>292862590254</v>
      </c>
      <c r="Q57" s="5">
        <v>287072749550</v>
      </c>
    </row>
    <row r="58" spans="2:17" ht="15.5" x14ac:dyDescent="0.35">
      <c r="C58" t="s">
        <v>79</v>
      </c>
      <c r="D58" s="5">
        <v>-2101362924</v>
      </c>
      <c r="E58" s="5">
        <v>12026408773</v>
      </c>
      <c r="F58" s="5">
        <v>418472543</v>
      </c>
      <c r="G58" s="5">
        <v>725551375</v>
      </c>
      <c r="I58" s="5">
        <v>13113757645</v>
      </c>
      <c r="J58" s="5">
        <v>5530616929</v>
      </c>
      <c r="K58" s="5">
        <v>22922384405</v>
      </c>
      <c r="L58" s="5">
        <v>-8396934617</v>
      </c>
      <c r="M58" s="5">
        <v>-3791538358</v>
      </c>
      <c r="N58" s="5">
        <v>-31636262501</v>
      </c>
      <c r="O58" s="5">
        <v>-8879331112</v>
      </c>
      <c r="P58" s="5">
        <v>-25797649209</v>
      </c>
      <c r="Q58" s="5">
        <v>10238119707</v>
      </c>
    </row>
    <row r="59" spans="2:17" ht="15.5" x14ac:dyDescent="0.35">
      <c r="C59" t="s">
        <v>80</v>
      </c>
      <c r="D59" s="5">
        <v>1052765459</v>
      </c>
      <c r="E59" s="5">
        <v>4111180565</v>
      </c>
      <c r="F59" s="5">
        <v>-3546015041</v>
      </c>
      <c r="G59" s="5">
        <v>5380099759</v>
      </c>
      <c r="I59" s="5">
        <v>11121281242</v>
      </c>
      <c r="J59" s="5">
        <v>11636063525</v>
      </c>
      <c r="K59" s="5">
        <v>7454462935</v>
      </c>
      <c r="L59" s="5">
        <v>8845615802</v>
      </c>
      <c r="M59" s="5">
        <v>9578679644</v>
      </c>
      <c r="N59" s="5">
        <v>5631667838</v>
      </c>
      <c r="O59" s="5">
        <v>7119786751</v>
      </c>
      <c r="P59" s="5">
        <v>9358608626</v>
      </c>
      <c r="Q59" s="5">
        <v>3896401458</v>
      </c>
    </row>
    <row r="60" spans="2:17" ht="15.5" x14ac:dyDescent="0.35">
      <c r="C60" t="s">
        <v>26</v>
      </c>
      <c r="L60" s="5">
        <v>-24754448766</v>
      </c>
      <c r="M60" s="5">
        <v>-27826391047</v>
      </c>
      <c r="N60" s="5">
        <v>-28769847756</v>
      </c>
      <c r="O60" s="5">
        <v>-26185563728</v>
      </c>
      <c r="P60" s="5">
        <v>-20919008756</v>
      </c>
      <c r="Q60" s="5">
        <v>-10146120192</v>
      </c>
    </row>
    <row r="61" spans="2:17" ht="15.5" x14ac:dyDescent="0.35">
      <c r="C61" t="s">
        <v>275</v>
      </c>
      <c r="D61" s="5">
        <v>-184217929</v>
      </c>
      <c r="E61" s="5">
        <v>10246473</v>
      </c>
      <c r="F61" s="5">
        <v>112280945</v>
      </c>
      <c r="G61" s="5">
        <v>383758412</v>
      </c>
      <c r="I61" s="5">
        <v>442059092</v>
      </c>
      <c r="J61" s="5">
        <v>92146860</v>
      </c>
      <c r="K61" s="5">
        <v>338049131</v>
      </c>
      <c r="L61" s="5">
        <v>-150540169</v>
      </c>
      <c r="M61" s="5">
        <v>-11412011</v>
      </c>
      <c r="N61" s="5">
        <v>98256207</v>
      </c>
      <c r="O61" s="5">
        <v>1180204239</v>
      </c>
      <c r="P61" s="5">
        <v>-17628740467</v>
      </c>
      <c r="Q61" s="5">
        <v>-4914674185</v>
      </c>
    </row>
    <row r="62" spans="2:17" ht="15.5" x14ac:dyDescent="0.35">
      <c r="C62" t="s">
        <v>276</v>
      </c>
      <c r="D62" s="5">
        <v>-20628124</v>
      </c>
      <c r="E62" s="5">
        <v>49076543</v>
      </c>
      <c r="F62" s="5">
        <v>391081081</v>
      </c>
      <c r="G62" s="5">
        <v>469496285</v>
      </c>
      <c r="I62" s="5">
        <v>909653909</v>
      </c>
      <c r="J62" s="5">
        <v>791682016</v>
      </c>
      <c r="K62" s="5">
        <v>1118301799</v>
      </c>
      <c r="L62" s="5">
        <v>357905270</v>
      </c>
      <c r="M62" s="5">
        <v>1775045225</v>
      </c>
      <c r="N62" s="5">
        <v>1722727272</v>
      </c>
      <c r="O62" s="5">
        <v>794545458</v>
      </c>
      <c r="P62" s="5">
        <v>225000000</v>
      </c>
      <c r="Q62" s="5">
        <v>2691794776</v>
      </c>
    </row>
    <row r="63" spans="2:17" ht="15.5" x14ac:dyDescent="0.35">
      <c r="C63" t="s">
        <v>281</v>
      </c>
    </row>
    <row r="64" spans="2:17" ht="15.5" x14ac:dyDescent="0.35">
      <c r="C64" t="s">
        <v>77</v>
      </c>
      <c r="D64" s="5">
        <v>3693596740</v>
      </c>
      <c r="E64" s="5">
        <v>9609435961</v>
      </c>
      <c r="F64" s="5">
        <v>8506738233</v>
      </c>
      <c r="G64" s="5">
        <v>7353106212</v>
      </c>
      <c r="I64" s="5">
        <v>31265207667</v>
      </c>
      <c r="J64" s="5">
        <v>28693553172</v>
      </c>
      <c r="K64" s="5">
        <v>20231572422</v>
      </c>
      <c r="L64" s="5">
        <v>18223789538</v>
      </c>
      <c r="M64" s="5">
        <v>26850662520</v>
      </c>
      <c r="N64" s="5">
        <v>-9277173682</v>
      </c>
      <c r="O64" s="5">
        <v>11935551111</v>
      </c>
      <c r="P64" s="5">
        <v>-2034424793</v>
      </c>
      <c r="Q64" s="5">
        <v>-3855956884</v>
      </c>
    </row>
    <row r="65" spans="3:17" ht="15.5" x14ac:dyDescent="0.35">
      <c r="C65" t="s">
        <v>82</v>
      </c>
      <c r="D65" s="5">
        <v>-2101362924</v>
      </c>
      <c r="E65" s="5">
        <v>12026408773</v>
      </c>
      <c r="F65" s="5">
        <v>418472543</v>
      </c>
      <c r="G65" s="5">
        <v>725551375</v>
      </c>
      <c r="I65" s="5">
        <v>13113757645</v>
      </c>
      <c r="J65" s="5">
        <v>5530616929</v>
      </c>
      <c r="K65" s="5">
        <v>22922384405</v>
      </c>
      <c r="L65" s="5">
        <v>-8396934617</v>
      </c>
      <c r="M65" s="5">
        <v>-3791538358</v>
      </c>
      <c r="N65" s="5">
        <v>-31636262501</v>
      </c>
      <c r="O65" s="5">
        <v>-8879331112</v>
      </c>
      <c r="P65" s="5">
        <v>-25797649209</v>
      </c>
      <c r="Q65" s="5">
        <v>10238119707</v>
      </c>
    </row>
    <row r="66" spans="3:17" ht="15.5" x14ac:dyDescent="0.35">
      <c r="C66" t="s">
        <v>28</v>
      </c>
      <c r="D66" s="5">
        <v>44862730004</v>
      </c>
      <c r="E66" s="5">
        <v>131035090536</v>
      </c>
      <c r="F66" s="5">
        <v>88072364300</v>
      </c>
      <c r="G66" s="5">
        <v>65038015088</v>
      </c>
      <c r="I66" s="5">
        <v>365949291387</v>
      </c>
      <c r="J66" s="5">
        <v>377964951320</v>
      </c>
      <c r="K66" s="5">
        <v>333436020206</v>
      </c>
      <c r="L66" s="5">
        <v>279749181963</v>
      </c>
      <c r="M66" s="5">
        <v>266608751435</v>
      </c>
      <c r="N66" s="5">
        <v>142503247306</v>
      </c>
      <c r="O66" s="5">
        <v>263997987191</v>
      </c>
      <c r="P66" s="5">
        <v>267064941045</v>
      </c>
      <c r="Q66" s="5">
        <v>297310869257</v>
      </c>
    </row>
    <row r="67" spans="3:17" ht="15.5" x14ac:dyDescent="0.35">
      <c r="C67" t="s">
        <v>27</v>
      </c>
      <c r="D67" s="5">
        <v>-8827758501</v>
      </c>
      <c r="E67" s="5">
        <v>-22603690518</v>
      </c>
      <c r="F67" s="5">
        <v>-15166230925</v>
      </c>
      <c r="G67" s="5">
        <v>-10726451441</v>
      </c>
      <c r="I67" s="5">
        <v>-63853509810</v>
      </c>
      <c r="J67" s="5">
        <v>-63204693396</v>
      </c>
      <c r="K67" s="5">
        <v>-58484458523</v>
      </c>
      <c r="L67" s="5">
        <v>-54704632239</v>
      </c>
      <c r="M67" s="5">
        <v>-42828387027</v>
      </c>
      <c r="N67" s="5">
        <v>-37205220778</v>
      </c>
      <c r="O67" s="5">
        <v>-43356330889</v>
      </c>
      <c r="P67" s="5">
        <v>-63031172483</v>
      </c>
      <c r="Q67" s="5">
        <v>-75732793186</v>
      </c>
    </row>
    <row r="68" spans="3:17" ht="15.5" x14ac:dyDescent="0.35">
      <c r="C68" t="s">
        <v>277</v>
      </c>
      <c r="D68" s="5">
        <v>-6699119806</v>
      </c>
      <c r="E68" s="5">
        <v>-20535730559</v>
      </c>
      <c r="F68" s="5">
        <v>-13098342025</v>
      </c>
      <c r="G68" s="5">
        <v>-8658598430</v>
      </c>
      <c r="I68" s="5">
        <v>-55581970591</v>
      </c>
      <c r="J68" s="5">
        <v>-55156861759</v>
      </c>
      <c r="K68" s="5">
        <v>-50653982338</v>
      </c>
      <c r="L68" s="5">
        <v>-47092445959</v>
      </c>
      <c r="M68" s="5">
        <v>-35439042183</v>
      </c>
      <c r="N68" s="5">
        <v>-29901232678</v>
      </c>
      <c r="O68" s="5">
        <v>-36430850358</v>
      </c>
      <c r="P68" s="5">
        <v>-60568422108</v>
      </c>
      <c r="Q68" s="5">
        <v>-75732793186</v>
      </c>
    </row>
    <row r="69" spans="3:17" ht="15.5" x14ac:dyDescent="0.35">
      <c r="C69" t="s">
        <v>278</v>
      </c>
    </row>
    <row r="70" spans="3:17" ht="15.5" x14ac:dyDescent="0.35">
      <c r="C70" t="s">
        <v>81</v>
      </c>
      <c r="D70" s="5">
        <v>-2128638695</v>
      </c>
      <c r="E70" s="5">
        <v>-2067959959</v>
      </c>
      <c r="F70" s="5">
        <v>-2067888900</v>
      </c>
      <c r="G70" s="5">
        <v>-2067853011</v>
      </c>
      <c r="I70" s="5">
        <v>-8271539219</v>
      </c>
      <c r="J70" s="5">
        <v>-8047831637</v>
      </c>
      <c r="K70" s="5">
        <v>-7830476185</v>
      </c>
      <c r="L70" s="5">
        <v>-7612186280</v>
      </c>
      <c r="M70" s="5">
        <v>-7389344844</v>
      </c>
      <c r="N70" s="5">
        <v>-7303988100</v>
      </c>
      <c r="O70" s="5">
        <v>-6925480531</v>
      </c>
      <c r="P70" s="5">
        <v>-2462750375</v>
      </c>
    </row>
    <row r="71" spans="3:17" ht="15.5" x14ac:dyDescent="0.35">
      <c r="C71" t="s">
        <v>279</v>
      </c>
      <c r="D71" s="5">
        <v>-8827758501</v>
      </c>
      <c r="E71" s="5">
        <v>-22603690518</v>
      </c>
      <c r="F71" s="5">
        <v>-15166230925</v>
      </c>
      <c r="G71" s="5">
        <v>-10726451441</v>
      </c>
      <c r="I71" s="5">
        <v>-63853509810</v>
      </c>
      <c r="J71" s="5">
        <v>-63204693396</v>
      </c>
      <c r="K71" s="5">
        <v>-58484458523</v>
      </c>
      <c r="L71" s="5">
        <v>-54704632239</v>
      </c>
      <c r="M71" s="5">
        <v>-42828387027</v>
      </c>
      <c r="N71" s="5">
        <v>-37205220778</v>
      </c>
      <c r="O71" s="5">
        <v>-43356330889</v>
      </c>
      <c r="P71" s="5">
        <v>-63031172483</v>
      </c>
      <c r="Q71" s="5">
        <v>-75732793186</v>
      </c>
    </row>
    <row r="72" spans="3:17" ht="15.5" x14ac:dyDescent="0.35">
      <c r="C72" t="s">
        <v>83</v>
      </c>
      <c r="D72" s="5">
        <v>36034971503</v>
      </c>
      <c r="E72" s="5">
        <v>108431400018</v>
      </c>
      <c r="F72" s="5">
        <v>72906133375</v>
      </c>
      <c r="G72" s="5">
        <v>54311563647</v>
      </c>
      <c r="I72" s="5">
        <v>302095781577</v>
      </c>
      <c r="J72" s="5">
        <v>314760257924</v>
      </c>
      <c r="K72" s="5">
        <v>274951561683</v>
      </c>
      <c r="L72" s="5">
        <v>225044549724</v>
      </c>
      <c r="M72" s="5">
        <v>223780364408</v>
      </c>
      <c r="N72" s="5">
        <v>105298026528</v>
      </c>
      <c r="O72" s="5">
        <v>220641656302</v>
      </c>
      <c r="P72" s="5">
        <v>204033768562</v>
      </c>
      <c r="Q72" s="5">
        <v>221578076071</v>
      </c>
    </row>
    <row r="73" spans="3:17" ht="15.5" x14ac:dyDescent="0.35">
      <c r="C73" t="s">
        <v>84</v>
      </c>
      <c r="E73" s="5">
        <v>-1090645080</v>
      </c>
      <c r="I73" s="5">
        <v>-1090645080</v>
      </c>
      <c r="J73" s="5">
        <v>2493466401</v>
      </c>
      <c r="K73" s="5">
        <v>-498832200</v>
      </c>
      <c r="L73" s="5">
        <v>-271126719</v>
      </c>
      <c r="M73" s="5">
        <v>2533095536</v>
      </c>
      <c r="N73" s="5">
        <v>5490601219</v>
      </c>
      <c r="O73" s="5">
        <v>-3244988539</v>
      </c>
      <c r="P73" s="5">
        <v>3167428761</v>
      </c>
      <c r="Q73" s="5">
        <v>-2458359236</v>
      </c>
    </row>
    <row r="74" spans="3:17" ht="15.5" x14ac:dyDescent="0.35">
      <c r="C74" t="s">
        <v>85</v>
      </c>
      <c r="D74" s="5">
        <v>36034971503</v>
      </c>
      <c r="E74" s="5">
        <v>107340754938</v>
      </c>
      <c r="F74" s="5">
        <v>72906133375</v>
      </c>
      <c r="G74" s="5">
        <v>54311563647</v>
      </c>
      <c r="I74" s="5">
        <v>301005136497</v>
      </c>
      <c r="J74" s="5">
        <v>317253724325</v>
      </c>
      <c r="K74" s="5">
        <v>274452729483</v>
      </c>
      <c r="L74" s="5">
        <v>224773423005</v>
      </c>
      <c r="M74" s="5">
        <v>226313459944</v>
      </c>
      <c r="N74" s="5">
        <v>110788627747</v>
      </c>
      <c r="O74" s="5">
        <v>217396667763</v>
      </c>
      <c r="P74" s="5">
        <v>207201197323</v>
      </c>
      <c r="Q74" s="5">
        <v>219119716835</v>
      </c>
    </row>
    <row r="75" spans="3:17" ht="15.5" x14ac:dyDescent="0.35">
      <c r="C75" t="s">
        <v>86</v>
      </c>
      <c r="D75" s="5">
        <v>36034971503</v>
      </c>
      <c r="E75" s="5">
        <v>108431400018</v>
      </c>
      <c r="F75" s="5">
        <v>72906133375</v>
      </c>
      <c r="G75" s="5">
        <v>54311563647</v>
      </c>
      <c r="I75" s="5">
        <v>302095781577</v>
      </c>
      <c r="J75" s="5">
        <v>314760257924</v>
      </c>
      <c r="K75" s="5">
        <v>274951561683</v>
      </c>
      <c r="L75" s="5">
        <v>225044549724</v>
      </c>
      <c r="M75" s="5">
        <v>223780364408</v>
      </c>
      <c r="N75" s="5">
        <v>105298026528</v>
      </c>
      <c r="O75" s="5">
        <v>220641656302</v>
      </c>
      <c r="P75" s="5">
        <v>204033768562</v>
      </c>
      <c r="Q75" s="5">
        <v>221578076071</v>
      </c>
    </row>
    <row r="76" spans="3:17" ht="15.5" x14ac:dyDescent="0.35">
      <c r="C76" t="s">
        <v>7</v>
      </c>
      <c r="D76" s="5">
        <v>32341374763</v>
      </c>
      <c r="E76" s="5">
        <v>97731318978</v>
      </c>
      <c r="F76" s="5">
        <v>64399395141</v>
      </c>
      <c r="G76" s="5">
        <v>46958457453</v>
      </c>
      <c r="I76" s="5">
        <v>269739928830</v>
      </c>
      <c r="J76" s="5">
        <v>288560171153</v>
      </c>
      <c r="K76" s="5">
        <v>254221157061</v>
      </c>
      <c r="L76" s="5">
        <v>206549633467</v>
      </c>
      <c r="M76" s="5">
        <v>199462797424</v>
      </c>
      <c r="N76" s="5">
        <v>120065801429</v>
      </c>
      <c r="O76" s="5">
        <v>205461116652</v>
      </c>
      <c r="P76" s="5">
        <v>209235622116</v>
      </c>
      <c r="Q76" s="5">
        <v>222975673719</v>
      </c>
    </row>
    <row r="77" spans="3:17" ht="15.5" x14ac:dyDescent="0.35">
      <c r="C77" t="s">
        <v>88</v>
      </c>
      <c r="D77" s="5">
        <v>36034971503</v>
      </c>
      <c r="E77" s="5">
        <v>108431400018</v>
      </c>
      <c r="F77" s="5">
        <v>72906133375</v>
      </c>
      <c r="G77" s="5">
        <v>54311563647</v>
      </c>
      <c r="I77" s="5">
        <v>302095781577</v>
      </c>
      <c r="J77" s="5">
        <v>314760257924</v>
      </c>
      <c r="K77" s="5">
        <v>274951561683</v>
      </c>
      <c r="L77" s="5">
        <v>225044549724</v>
      </c>
      <c r="M77" s="5">
        <v>223780364408</v>
      </c>
      <c r="N77" s="5">
        <v>105298026528</v>
      </c>
      <c r="O77" s="5">
        <v>220641656302</v>
      </c>
      <c r="P77" s="5">
        <v>204033768562</v>
      </c>
      <c r="Q77" s="5">
        <v>221578076071</v>
      </c>
    </row>
    <row r="78" spans="3:17" ht="15.5" x14ac:dyDescent="0.35">
      <c r="C78" t="s">
        <v>89</v>
      </c>
      <c r="D78" s="5">
        <v>36034971503</v>
      </c>
      <c r="E78" s="5">
        <v>107340754939</v>
      </c>
      <c r="F78" s="5">
        <v>72906133374</v>
      </c>
      <c r="G78" s="5">
        <v>54311563665</v>
      </c>
      <c r="I78" s="5">
        <v>301005136497</v>
      </c>
      <c r="J78" s="5">
        <v>317253724325</v>
      </c>
      <c r="K78" s="5">
        <v>274452729483</v>
      </c>
      <c r="L78" s="5">
        <v>224773423005</v>
      </c>
      <c r="M78" s="5">
        <v>226313459944</v>
      </c>
      <c r="N78" s="5">
        <v>110788627747</v>
      </c>
      <c r="O78" s="5">
        <v>217396667763</v>
      </c>
      <c r="P78" s="5">
        <v>207201197323</v>
      </c>
      <c r="Q78" s="5">
        <v>219119716835</v>
      </c>
    </row>
    <row r="79" spans="3:17" ht="15.5" x14ac:dyDescent="0.35">
      <c r="C79" t="s">
        <v>90</v>
      </c>
      <c r="D79" s="5">
        <v>36034971503</v>
      </c>
      <c r="E79" s="5">
        <v>107340754939</v>
      </c>
      <c r="F79" s="5">
        <v>72906133374</v>
      </c>
      <c r="G79" s="5">
        <v>54311563665</v>
      </c>
      <c r="I79" s="5">
        <v>301005136497</v>
      </c>
      <c r="J79" s="5">
        <v>317253724325</v>
      </c>
      <c r="K79" s="5">
        <v>274452729483</v>
      </c>
      <c r="L79" s="5">
        <v>224773423005</v>
      </c>
      <c r="M79" s="5">
        <v>226313459944</v>
      </c>
      <c r="N79" s="5">
        <v>110788627747</v>
      </c>
      <c r="O79" s="5">
        <v>217396667763</v>
      </c>
      <c r="P79" s="5">
        <v>207201197323</v>
      </c>
      <c r="Q79" s="5">
        <v>219119716835</v>
      </c>
    </row>
    <row r="81" spans="2:17" ht="15.5" x14ac:dyDescent="0.35">
      <c r="B81" t="s">
        <v>91</v>
      </c>
      <c r="C81" t="s">
        <v>92</v>
      </c>
    </row>
    <row r="82" spans="2:17" ht="15.5" x14ac:dyDescent="0.35">
      <c r="C82" t="s">
        <v>93</v>
      </c>
    </row>
    <row r="83" spans="2:17" ht="15.5" x14ac:dyDescent="0.35">
      <c r="C83" t="s">
        <v>19</v>
      </c>
      <c r="D83" s="5">
        <v>163817669357</v>
      </c>
      <c r="E83" s="5">
        <v>115113782728</v>
      </c>
      <c r="F83" s="5">
        <v>176677131982</v>
      </c>
      <c r="G83" s="5">
        <v>156142228190</v>
      </c>
      <c r="I83" s="5">
        <v>115113782728</v>
      </c>
      <c r="J83" s="5">
        <v>242908046665</v>
      </c>
      <c r="K83" s="5">
        <v>168882019914</v>
      </c>
      <c r="L83" s="5">
        <v>188557276915</v>
      </c>
      <c r="M83" s="5">
        <v>423069117798</v>
      </c>
      <c r="N83" s="5">
        <v>217898189555</v>
      </c>
      <c r="O83" s="5">
        <v>148789684509</v>
      </c>
      <c r="P83" s="5">
        <v>92814255885</v>
      </c>
      <c r="Q83" s="5">
        <v>160434757057</v>
      </c>
    </row>
    <row r="84" spans="2:17" ht="15.5" x14ac:dyDescent="0.35">
      <c r="C84" t="s">
        <v>94</v>
      </c>
      <c r="D84" s="5">
        <v>497480865882</v>
      </c>
      <c r="E84" s="5">
        <v>548363206160</v>
      </c>
      <c r="F84" s="5">
        <v>501890964664</v>
      </c>
      <c r="G84" s="5">
        <v>500280868584</v>
      </c>
      <c r="I84" s="5">
        <v>548363206160</v>
      </c>
      <c r="J84" s="5">
        <v>587767076997</v>
      </c>
      <c r="K84" s="5">
        <v>526816951600</v>
      </c>
      <c r="L84" s="5">
        <v>480433375498</v>
      </c>
      <c r="M84" s="5">
        <v>469486642355</v>
      </c>
      <c r="N84" s="5">
        <v>450199873799</v>
      </c>
      <c r="O84" s="5">
        <v>524564093771</v>
      </c>
      <c r="P84" s="5">
        <v>505706295723</v>
      </c>
      <c r="Q84" s="5">
        <v>429256442690</v>
      </c>
    </row>
    <row r="85" spans="2:17" ht="15.5" x14ac:dyDescent="0.35">
      <c r="C85" t="s">
        <v>283</v>
      </c>
      <c r="D85" s="5">
        <v>18426365305</v>
      </c>
      <c r="E85" s="5">
        <v>20437422447</v>
      </c>
      <c r="F85" s="5">
        <v>23985614061</v>
      </c>
      <c r="G85" s="5">
        <v>12453713432</v>
      </c>
      <c r="I85" s="5">
        <v>20437422447</v>
      </c>
      <c r="J85" s="5">
        <v>15484806141</v>
      </c>
      <c r="K85" s="5">
        <v>21969774262</v>
      </c>
      <c r="L85" s="5">
        <v>14392133718</v>
      </c>
      <c r="M85" s="5">
        <v>21428168914</v>
      </c>
      <c r="N85" s="5">
        <v>45567560049</v>
      </c>
      <c r="O85" s="5">
        <v>58965473812</v>
      </c>
      <c r="P85" s="5">
        <v>47211383446</v>
      </c>
      <c r="Q85" s="5">
        <v>31279752790</v>
      </c>
    </row>
    <row r="86" spans="2:17" ht="15.5" x14ac:dyDescent="0.35">
      <c r="C86" t="s">
        <v>282</v>
      </c>
      <c r="D86" s="5">
        <v>403508330</v>
      </c>
      <c r="E86" s="5">
        <v>142570630</v>
      </c>
      <c r="F86" s="5">
        <v>1166915278</v>
      </c>
      <c r="G86" s="5">
        <v>2354926546</v>
      </c>
      <c r="I86" s="5">
        <v>142570630</v>
      </c>
      <c r="J86" s="5">
        <v>181533325</v>
      </c>
      <c r="K86" s="5">
        <v>65981166</v>
      </c>
      <c r="L86" s="5">
        <v>78517610</v>
      </c>
      <c r="M86" s="5">
        <v>12360000</v>
      </c>
      <c r="N86" s="5">
        <v>16122524</v>
      </c>
      <c r="O86" s="5">
        <v>5533075263</v>
      </c>
      <c r="P86" s="5">
        <v>4125846330</v>
      </c>
      <c r="Q86" s="5">
        <v>3215376911</v>
      </c>
    </row>
    <row r="87" spans="2:17" ht="15.5" x14ac:dyDescent="0.35">
      <c r="C87" t="s">
        <v>284</v>
      </c>
      <c r="D87" s="5">
        <v>497480865882</v>
      </c>
      <c r="E87" s="5">
        <v>548363206160</v>
      </c>
      <c r="F87" s="5">
        <v>501890964664</v>
      </c>
      <c r="G87" s="5">
        <v>500280868584</v>
      </c>
      <c r="I87" s="5">
        <v>548363206160</v>
      </c>
      <c r="J87" s="5">
        <v>587767076997</v>
      </c>
      <c r="K87" s="5">
        <v>526816951600</v>
      </c>
      <c r="L87" s="5">
        <v>480433375498</v>
      </c>
      <c r="M87" s="5">
        <v>469486642355</v>
      </c>
      <c r="N87" s="5">
        <v>450199873799</v>
      </c>
      <c r="O87" s="5">
        <v>524564093771</v>
      </c>
      <c r="P87" s="5">
        <v>505706295723</v>
      </c>
      <c r="Q87" s="5">
        <v>429256442690</v>
      </c>
    </row>
    <row r="88" spans="2:17" ht="15.5" x14ac:dyDescent="0.35">
      <c r="C88" t="s">
        <v>95</v>
      </c>
      <c r="D88" s="5">
        <v>6882192975</v>
      </c>
      <c r="E88" s="5">
        <v>3593687000</v>
      </c>
      <c r="F88" s="5">
        <v>6502189217</v>
      </c>
      <c r="G88" s="5">
        <v>4274368762</v>
      </c>
      <c r="I88" s="5">
        <v>3593687000</v>
      </c>
      <c r="J88" s="5">
        <v>4273695300</v>
      </c>
      <c r="K88" s="5">
        <v>3319609885</v>
      </c>
      <c r="L88" s="5">
        <v>2764195265</v>
      </c>
      <c r="M88" s="5">
        <v>1026632212</v>
      </c>
      <c r="N88" s="5">
        <v>5479286617</v>
      </c>
      <c r="O88" s="5">
        <v>20947651379</v>
      </c>
      <c r="P88" s="5">
        <v>9031640615</v>
      </c>
      <c r="Q88" s="5">
        <v>10044451008</v>
      </c>
    </row>
    <row r="89" spans="2:17" ht="15.5" x14ac:dyDescent="0.35">
      <c r="C89" t="s">
        <v>285</v>
      </c>
      <c r="D89" s="5">
        <v>6882192975</v>
      </c>
      <c r="E89" s="5">
        <v>3593687000</v>
      </c>
      <c r="F89" s="5">
        <v>6502189217</v>
      </c>
      <c r="G89" s="5">
        <v>4274368762</v>
      </c>
      <c r="I89" s="5">
        <v>3593687000</v>
      </c>
      <c r="J89" s="5">
        <v>4273695300</v>
      </c>
      <c r="K89" s="5">
        <v>3319609885</v>
      </c>
      <c r="L89" s="5">
        <v>2764195265</v>
      </c>
      <c r="M89" s="5">
        <v>1026632212</v>
      </c>
      <c r="N89" s="5">
        <v>5479286617</v>
      </c>
      <c r="O89" s="5">
        <v>20947651379</v>
      </c>
      <c r="P89" s="5">
        <v>9031640615</v>
      </c>
      <c r="Q89" s="5">
        <v>10044451008</v>
      </c>
    </row>
    <row r="90" spans="2:17" ht="15.5" x14ac:dyDescent="0.35">
      <c r="C90" t="s">
        <v>96</v>
      </c>
      <c r="D90" s="5">
        <v>639057386980</v>
      </c>
      <c r="E90" s="5">
        <v>677798663701</v>
      </c>
      <c r="F90" s="5">
        <v>771858510388</v>
      </c>
      <c r="G90" s="5">
        <v>745259356183</v>
      </c>
      <c r="I90" s="5">
        <v>677798663701</v>
      </c>
      <c r="J90" s="5">
        <v>559525136785</v>
      </c>
      <c r="K90" s="5">
        <v>563032824454</v>
      </c>
      <c r="L90" s="5">
        <v>497105569205</v>
      </c>
      <c r="M90" s="5">
        <v>383032775214</v>
      </c>
      <c r="N90" s="5">
        <v>362318855879</v>
      </c>
      <c r="O90" s="5">
        <v>432352195428</v>
      </c>
      <c r="P90" s="5">
        <v>411347681598</v>
      </c>
      <c r="Q90" s="5">
        <v>327993231917</v>
      </c>
    </row>
    <row r="91" spans="2:17" ht="15.5" x14ac:dyDescent="0.35">
      <c r="C91" t="s">
        <v>77</v>
      </c>
      <c r="D91" s="5">
        <v>5000000000</v>
      </c>
      <c r="E91" s="5">
        <v>5000000000</v>
      </c>
      <c r="F91" s="5">
        <v>5000000000</v>
      </c>
      <c r="G91" s="5">
        <v>5000000000</v>
      </c>
      <c r="I91" s="5">
        <v>5000000000</v>
      </c>
      <c r="J91" s="5">
        <v>5000000000</v>
      </c>
      <c r="K91" s="5">
        <v>5000000000</v>
      </c>
      <c r="L91" s="5">
        <v>5000000000</v>
      </c>
      <c r="M91" s="5">
        <v>5000000000</v>
      </c>
      <c r="N91" s="5">
        <v>5000000000</v>
      </c>
      <c r="O91" s="5">
        <v>5000000000</v>
      </c>
      <c r="P91" s="5">
        <v>5000000000</v>
      </c>
      <c r="Q91" s="5">
        <v>5000000000</v>
      </c>
    </row>
    <row r="92" spans="2:17" ht="15.5" x14ac:dyDescent="0.35">
      <c r="C92" t="s">
        <v>98</v>
      </c>
      <c r="D92" s="5">
        <v>1332050134694</v>
      </c>
      <c r="E92" s="5">
        <v>1359971769856</v>
      </c>
      <c r="F92" s="5">
        <v>1505661204807</v>
      </c>
      <c r="G92" s="5">
        <v>1462544515597</v>
      </c>
      <c r="I92" s="5">
        <v>1359971769856</v>
      </c>
      <c r="J92" s="5">
        <v>1411495643021</v>
      </c>
      <c r="K92" s="5">
        <v>1268404496700</v>
      </c>
      <c r="L92" s="5">
        <v>1175602452283</v>
      </c>
      <c r="M92" s="5">
        <v>1285604554744</v>
      </c>
      <c r="N92" s="5">
        <v>1041712652187</v>
      </c>
      <c r="O92" s="5">
        <v>1190788666084</v>
      </c>
      <c r="P92" s="5">
        <v>1127748329437</v>
      </c>
      <c r="Q92" s="5">
        <v>1011003450848</v>
      </c>
    </row>
    <row r="93" spans="2:17" ht="15.5" x14ac:dyDescent="0.35">
      <c r="C93" t="s">
        <v>99</v>
      </c>
    </row>
    <row r="94" spans="2:17" ht="15.5" x14ac:dyDescent="0.35">
      <c r="C94" t="s">
        <v>287</v>
      </c>
      <c r="D94" s="5">
        <v>18179781787</v>
      </c>
      <c r="E94" s="5">
        <v>17835248361</v>
      </c>
      <c r="F94" s="5">
        <v>21092035845</v>
      </c>
      <c r="G94" s="5">
        <v>20770440756</v>
      </c>
      <c r="I94" s="5">
        <v>17835248361</v>
      </c>
      <c r="J94" s="5">
        <v>20127250575</v>
      </c>
      <c r="K94" s="5">
        <v>17854557081</v>
      </c>
      <c r="L94" s="5">
        <v>20511909165</v>
      </c>
      <c r="M94" s="5">
        <v>25711160550</v>
      </c>
      <c r="N94" s="5">
        <v>20292071143</v>
      </c>
      <c r="O94" s="5">
        <v>21361486762</v>
      </c>
      <c r="P94" s="5">
        <v>19606768273</v>
      </c>
      <c r="Q94" s="5">
        <v>14256031893</v>
      </c>
    </row>
    <row r="95" spans="2:17" ht="15.5" x14ac:dyDescent="0.35">
      <c r="C95" t="s">
        <v>101</v>
      </c>
      <c r="D95" s="5">
        <v>1033535544811</v>
      </c>
      <c r="E95" s="5">
        <v>1046196685574</v>
      </c>
      <c r="F95" s="5">
        <v>1022152741498</v>
      </c>
      <c r="G95" s="5">
        <v>1024871171794</v>
      </c>
      <c r="I95" s="5">
        <v>1046196685574</v>
      </c>
      <c r="J95" s="5">
        <v>1050074143292</v>
      </c>
      <c r="K95" s="5">
        <v>981333319882</v>
      </c>
      <c r="L95" s="5">
        <v>971191938365</v>
      </c>
      <c r="M95" s="5">
        <v>1030101381857</v>
      </c>
      <c r="N95" s="5">
        <v>1076340095462</v>
      </c>
      <c r="O95" s="5">
        <v>1034562468083</v>
      </c>
      <c r="P95" s="5">
        <v>788595572749</v>
      </c>
      <c r="Q95" s="5">
        <v>768595173650</v>
      </c>
    </row>
    <row r="96" spans="2:17" ht="15.5" x14ac:dyDescent="0.35">
      <c r="C96" t="s">
        <v>100</v>
      </c>
      <c r="D96" s="5">
        <v>649676951930</v>
      </c>
      <c r="E96" s="5">
        <v>652013726930</v>
      </c>
      <c r="F96" s="5">
        <v>641606227865</v>
      </c>
      <c r="G96" s="5">
        <v>643106227865</v>
      </c>
      <c r="I96" s="5">
        <v>652013726930</v>
      </c>
      <c r="J96" s="5">
        <v>646106227865</v>
      </c>
      <c r="K96" s="5">
        <v>654491566020</v>
      </c>
      <c r="L96" s="5">
        <v>648228173683</v>
      </c>
      <c r="M96" s="5">
        <v>537673037303</v>
      </c>
      <c r="N96" s="5">
        <v>529170132299</v>
      </c>
      <c r="O96" s="5">
        <v>531122126512</v>
      </c>
      <c r="P96" s="5">
        <v>472081441983</v>
      </c>
      <c r="Q96" s="5">
        <v>185844702518</v>
      </c>
    </row>
    <row r="97" spans="3:17" ht="15.5" x14ac:dyDescent="0.35">
      <c r="C97" t="s">
        <v>286</v>
      </c>
      <c r="D97" s="5">
        <v>1481552817</v>
      </c>
      <c r="E97" s="5">
        <v>1825000752</v>
      </c>
      <c r="F97" s="5">
        <v>2168448682</v>
      </c>
      <c r="G97" s="5">
        <v>2511896618</v>
      </c>
      <c r="I97" s="5">
        <v>1825000752</v>
      </c>
      <c r="J97" s="5">
        <v>3198792485</v>
      </c>
      <c r="K97" s="5">
        <v>4876261635</v>
      </c>
      <c r="L97" s="5">
        <v>2958357086</v>
      </c>
      <c r="M97" s="5">
        <v>6014548472</v>
      </c>
      <c r="N97" s="5">
        <v>8964371572</v>
      </c>
      <c r="O97" s="5">
        <v>4597750000</v>
      </c>
      <c r="P97" s="5">
        <v>87915583</v>
      </c>
      <c r="Q97" s="5">
        <v>54585938</v>
      </c>
    </row>
    <row r="98" spans="3:17" ht="15.5" x14ac:dyDescent="0.35">
      <c r="C98" t="s">
        <v>103</v>
      </c>
      <c r="D98" s="5">
        <v>1986780608271</v>
      </c>
      <c r="E98" s="5">
        <v>1998845426940</v>
      </c>
      <c r="F98" s="5">
        <v>1972918040298</v>
      </c>
      <c r="G98" s="5">
        <v>1976347751206</v>
      </c>
      <c r="I98" s="5">
        <v>1998845426940</v>
      </c>
      <c r="J98" s="5">
        <v>2004098038644</v>
      </c>
      <c r="K98" s="5">
        <v>1969251287969</v>
      </c>
      <c r="L98" s="5">
        <v>1940548352879</v>
      </c>
      <c r="M98" s="5">
        <v>1857854096105</v>
      </c>
      <c r="N98" s="5">
        <v>1993871966506</v>
      </c>
      <c r="O98" s="5">
        <v>1744824003503</v>
      </c>
      <c r="P98" s="5">
        <v>1351961549893</v>
      </c>
      <c r="Q98" s="5">
        <v>1008876901591</v>
      </c>
    </row>
    <row r="99" spans="3:17" ht="15.5" x14ac:dyDescent="0.35">
      <c r="C99" t="s">
        <v>281</v>
      </c>
    </row>
    <row r="100" spans="3:17" ht="15.5" x14ac:dyDescent="0.35">
      <c r="C100" t="s">
        <v>104</v>
      </c>
      <c r="D100" s="5">
        <v>3318830742965</v>
      </c>
      <c r="E100" s="5">
        <v>3358817196796</v>
      </c>
      <c r="F100" s="5">
        <v>3478579245105</v>
      </c>
      <c r="G100" s="5">
        <v>3438892266803</v>
      </c>
      <c r="I100" s="5">
        <v>3358817196796</v>
      </c>
      <c r="J100" s="5">
        <v>3415593681665</v>
      </c>
      <c r="K100" s="5">
        <v>3237655784669</v>
      </c>
      <c r="L100" s="5">
        <v>3116150805162</v>
      </c>
      <c r="M100" s="5">
        <v>3143458650849</v>
      </c>
      <c r="N100" s="5">
        <v>3035584618693</v>
      </c>
      <c r="O100" s="5">
        <v>2935612669587</v>
      </c>
      <c r="P100" s="5">
        <v>2479709879330</v>
      </c>
      <c r="Q100" s="5">
        <v>2019880352439</v>
      </c>
    </row>
    <row r="101" spans="3:17" ht="15.5" x14ac:dyDescent="0.35">
      <c r="C101" t="s">
        <v>105</v>
      </c>
    </row>
    <row r="102" spans="3:17" ht="15.5" x14ac:dyDescent="0.35">
      <c r="C102" t="s">
        <v>106</v>
      </c>
    </row>
    <row r="103" spans="3:17" ht="15.5" x14ac:dyDescent="0.35">
      <c r="C103" t="s">
        <v>107</v>
      </c>
      <c r="D103" s="5">
        <v>614677546381</v>
      </c>
      <c r="E103" s="5">
        <v>687447096738</v>
      </c>
      <c r="F103" s="5">
        <v>811278726996</v>
      </c>
      <c r="G103" s="5">
        <v>850609727588</v>
      </c>
      <c r="I103" s="5">
        <v>687447096738</v>
      </c>
      <c r="J103" s="5">
        <v>825475645889</v>
      </c>
      <c r="K103" s="5">
        <v>789166654793</v>
      </c>
      <c r="L103" s="5">
        <v>791069117798</v>
      </c>
      <c r="M103" s="5">
        <v>792813597840</v>
      </c>
      <c r="N103" s="5">
        <v>723308486604</v>
      </c>
      <c r="O103" s="5">
        <v>813554028073</v>
      </c>
      <c r="P103" s="5">
        <v>641087613285</v>
      </c>
      <c r="Q103" s="5">
        <v>1038366412760</v>
      </c>
    </row>
    <row r="104" spans="3:17" ht="15.5" x14ac:dyDescent="0.35">
      <c r="C104" t="s">
        <v>112</v>
      </c>
      <c r="D104" s="5">
        <v>21600000000</v>
      </c>
      <c r="E104" s="5">
        <v>70994000000</v>
      </c>
      <c r="F104" s="5">
        <v>50094000000</v>
      </c>
      <c r="G104" s="5">
        <v>51494000000</v>
      </c>
      <c r="I104" s="5">
        <v>70994000000</v>
      </c>
      <c r="J104" s="5">
        <v>66194000000</v>
      </c>
      <c r="K104" s="5">
        <v>64420000000</v>
      </c>
      <c r="L104" s="5">
        <v>94120000000</v>
      </c>
      <c r="M104" s="5">
        <v>82120000000</v>
      </c>
      <c r="N104" s="5">
        <v>82120000000</v>
      </c>
      <c r="O104" s="5">
        <v>83030000000</v>
      </c>
      <c r="P104" s="5">
        <v>57924000000</v>
      </c>
      <c r="Q104" s="5">
        <v>329020397322</v>
      </c>
    </row>
    <row r="105" spans="3:17" ht="15.5" x14ac:dyDescent="0.35">
      <c r="C105" t="s">
        <v>108</v>
      </c>
    </row>
    <row r="106" spans="3:17" ht="15.5" x14ac:dyDescent="0.35">
      <c r="C106" t="s">
        <v>289</v>
      </c>
      <c r="D106" s="5">
        <v>377495663721</v>
      </c>
      <c r="E106" s="5">
        <v>420213732368</v>
      </c>
      <c r="F106" s="5">
        <v>463724043155</v>
      </c>
      <c r="G106" s="5">
        <v>527905711455</v>
      </c>
      <c r="I106" s="5">
        <v>420213732368</v>
      </c>
      <c r="J106" s="5">
        <v>523382607055</v>
      </c>
      <c r="K106" s="5">
        <v>451983102607</v>
      </c>
      <c r="L106" s="5">
        <v>443887823538</v>
      </c>
      <c r="M106" s="5">
        <v>419948770385</v>
      </c>
      <c r="N106" s="5">
        <v>352980601274</v>
      </c>
      <c r="O106" s="5">
        <v>452129003813</v>
      </c>
      <c r="P106" s="5">
        <v>360460753532</v>
      </c>
      <c r="Q106" s="5">
        <v>435637404894</v>
      </c>
    </row>
    <row r="107" spans="3:17" ht="15.5" x14ac:dyDescent="0.35">
      <c r="C107" t="s">
        <v>109</v>
      </c>
    </row>
    <row r="108" spans="3:17" ht="15.5" x14ac:dyDescent="0.35">
      <c r="C108" t="s">
        <v>290</v>
      </c>
      <c r="D108" s="5">
        <v>18829873635</v>
      </c>
      <c r="E108" s="5">
        <v>20579993077</v>
      </c>
      <c r="F108" s="5">
        <v>25152529339</v>
      </c>
      <c r="G108" s="5">
        <v>14808639978</v>
      </c>
      <c r="I108" s="5">
        <v>20579993077</v>
      </c>
      <c r="J108" s="5">
        <v>15666339466</v>
      </c>
      <c r="K108" s="5">
        <v>22035755428</v>
      </c>
      <c r="L108" s="5">
        <v>14470651328</v>
      </c>
      <c r="M108" s="5">
        <v>21440528914</v>
      </c>
      <c r="N108" s="5">
        <v>45583682573</v>
      </c>
      <c r="O108" s="5">
        <v>64498549075</v>
      </c>
      <c r="P108" s="5">
        <v>51337229776</v>
      </c>
      <c r="Q108" s="5">
        <v>34495129701</v>
      </c>
    </row>
    <row r="109" spans="3:17" ht="15.5" x14ac:dyDescent="0.35">
      <c r="C109" t="s">
        <v>111</v>
      </c>
      <c r="D109" s="5">
        <v>44503713610</v>
      </c>
      <c r="E109" s="5">
        <v>15818066097</v>
      </c>
      <c r="F109" s="5">
        <v>82657161529</v>
      </c>
      <c r="G109" s="5">
        <v>75212660284</v>
      </c>
      <c r="I109" s="5">
        <v>15818066097</v>
      </c>
      <c r="J109" s="5">
        <v>16341948498</v>
      </c>
      <c r="K109" s="5">
        <v>14243359137</v>
      </c>
      <c r="L109" s="5">
        <v>15418949719</v>
      </c>
      <c r="M109" s="5">
        <v>11193634533</v>
      </c>
      <c r="N109" s="5">
        <v>10814434218</v>
      </c>
      <c r="O109" s="5">
        <v>8824607654</v>
      </c>
      <c r="P109" s="5">
        <v>18900276800</v>
      </c>
      <c r="Q109" s="5">
        <v>11376918664</v>
      </c>
    </row>
    <row r="110" spans="3:17" ht="15.5" x14ac:dyDescent="0.35">
      <c r="C110" t="s">
        <v>110</v>
      </c>
      <c r="D110" s="5">
        <v>23674117932</v>
      </c>
      <c r="E110" s="5">
        <v>30322768015</v>
      </c>
      <c r="F110" s="5">
        <v>50226705479</v>
      </c>
      <c r="G110" s="5">
        <v>24751623704</v>
      </c>
      <c r="I110" s="5">
        <v>30322768015</v>
      </c>
      <c r="J110" s="5">
        <v>35404215177</v>
      </c>
      <c r="K110" s="5">
        <v>24104337779</v>
      </c>
      <c r="L110" s="5">
        <v>24800850445</v>
      </c>
      <c r="M110" s="5">
        <v>33755463544</v>
      </c>
      <c r="N110" s="5">
        <v>27731035772</v>
      </c>
      <c r="O110" s="5">
        <v>20126436511</v>
      </c>
      <c r="P110" s="5">
        <v>9974540174</v>
      </c>
      <c r="Q110" s="5">
        <v>15206065055</v>
      </c>
    </row>
    <row r="111" spans="3:17" ht="15.5" x14ac:dyDescent="0.35">
      <c r="C111" t="s">
        <v>113</v>
      </c>
    </row>
    <row r="112" spans="3:17" ht="15.5" x14ac:dyDescent="0.35">
      <c r="C112" t="s">
        <v>450</v>
      </c>
      <c r="D112" s="5">
        <v>61926888</v>
      </c>
      <c r="E112" s="5">
        <v>110407745</v>
      </c>
      <c r="F112" s="5">
        <v>146161455</v>
      </c>
      <c r="G112" s="5">
        <v>238026127</v>
      </c>
      <c r="I112" s="5">
        <v>110407745</v>
      </c>
      <c r="J112" s="5">
        <v>444095184</v>
      </c>
      <c r="K112" s="5">
        <v>497398071</v>
      </c>
      <c r="L112" s="5">
        <v>607076248</v>
      </c>
      <c r="N112" s="5">
        <v>1041706389</v>
      </c>
      <c r="O112" s="5">
        <v>2504557810</v>
      </c>
      <c r="P112" s="5">
        <v>13443290</v>
      </c>
      <c r="Q112" s="5">
        <v>291228201</v>
      </c>
    </row>
    <row r="113" spans="3:17" ht="15.5" x14ac:dyDescent="0.35">
      <c r="C113" t="s">
        <v>610</v>
      </c>
      <c r="K113" s="5">
        <v>614300721</v>
      </c>
      <c r="N113" s="5">
        <v>2908439973</v>
      </c>
      <c r="O113" s="5">
        <v>10750614260</v>
      </c>
    </row>
    <row r="114" spans="3:17" ht="15.5" x14ac:dyDescent="0.35">
      <c r="C114" t="s">
        <v>403</v>
      </c>
      <c r="D114" s="5">
        <v>93307499999</v>
      </c>
      <c r="E114" s="5">
        <v>97804000000</v>
      </c>
      <c r="F114" s="5">
        <v>97593599997</v>
      </c>
      <c r="G114" s="5">
        <v>88172999996</v>
      </c>
      <c r="I114" s="5">
        <v>97804000000</v>
      </c>
      <c r="J114" s="5">
        <v>99605713836</v>
      </c>
      <c r="K114" s="5">
        <v>102460524653</v>
      </c>
      <c r="L114" s="5">
        <v>81335101646</v>
      </c>
      <c r="M114" s="5">
        <v>130809678657</v>
      </c>
      <c r="N114" s="5">
        <v>180284255668</v>
      </c>
      <c r="O114" s="5">
        <v>128721599433</v>
      </c>
      <c r="P114" s="5">
        <v>9189801891</v>
      </c>
      <c r="Q114" s="5">
        <v>95965000000</v>
      </c>
    </row>
    <row r="115" spans="3:17" ht="15.5" x14ac:dyDescent="0.35">
      <c r="C115" t="s">
        <v>115</v>
      </c>
      <c r="D115" s="5">
        <v>12470552938</v>
      </c>
      <c r="E115" s="5">
        <v>10992380059</v>
      </c>
      <c r="F115" s="5">
        <v>19915903439</v>
      </c>
      <c r="G115" s="5">
        <v>31210791286</v>
      </c>
      <c r="I115" s="5">
        <v>10992380059</v>
      </c>
      <c r="J115" s="5">
        <v>22475268316</v>
      </c>
      <c r="K115" s="5">
        <v>74115848230</v>
      </c>
      <c r="L115" s="5">
        <v>65852712875</v>
      </c>
      <c r="M115" s="5">
        <v>69029073794</v>
      </c>
      <c r="N115" s="5">
        <v>49713151403</v>
      </c>
      <c r="O115" s="5">
        <v>24935204985</v>
      </c>
      <c r="P115" s="5">
        <v>3619294244</v>
      </c>
      <c r="Q115" s="5">
        <v>22110924516</v>
      </c>
    </row>
    <row r="116" spans="3:17" ht="15.5" x14ac:dyDescent="0.35">
      <c r="C116" t="s">
        <v>116</v>
      </c>
      <c r="D116" s="5">
        <v>214666308409</v>
      </c>
      <c r="E116" s="5">
        <v>217918183386</v>
      </c>
      <c r="F116" s="5">
        <v>216189356376</v>
      </c>
      <c r="G116" s="5">
        <v>210077510856</v>
      </c>
      <c r="I116" s="5">
        <v>217918183386</v>
      </c>
      <c r="J116" s="5">
        <v>226271255601</v>
      </c>
      <c r="K116" s="5">
        <v>218896074026</v>
      </c>
      <c r="L116" s="5">
        <v>217441360997</v>
      </c>
      <c r="M116" s="5">
        <v>297778149647</v>
      </c>
      <c r="N116" s="5">
        <v>371220188671</v>
      </c>
      <c r="O116" s="5">
        <v>430791325843</v>
      </c>
      <c r="P116" s="5">
        <v>261873901487</v>
      </c>
      <c r="Q116" s="5">
        <v>208452335613</v>
      </c>
    </row>
    <row r="117" spans="3:17" ht="15.5" x14ac:dyDescent="0.35">
      <c r="C117" t="s">
        <v>117</v>
      </c>
      <c r="D117" s="5">
        <v>214666308409</v>
      </c>
      <c r="E117" s="5">
        <v>217918183386</v>
      </c>
      <c r="F117" s="5">
        <v>216189356376</v>
      </c>
      <c r="G117" s="5">
        <v>210077510856</v>
      </c>
      <c r="I117" s="5">
        <v>217918183386</v>
      </c>
      <c r="J117" s="5">
        <v>226271255601</v>
      </c>
      <c r="K117" s="5">
        <v>218896074026</v>
      </c>
      <c r="L117" s="5">
        <v>217441360997</v>
      </c>
      <c r="M117" s="5">
        <v>297778149647</v>
      </c>
      <c r="N117" s="5">
        <v>371220188671</v>
      </c>
      <c r="O117" s="5">
        <v>430791325843</v>
      </c>
      <c r="P117" s="5">
        <v>261873901487</v>
      </c>
      <c r="Q117" s="5">
        <v>208452335613</v>
      </c>
    </row>
    <row r="118" spans="3:17" ht="15.5" x14ac:dyDescent="0.35">
      <c r="C118" t="s">
        <v>119</v>
      </c>
    </row>
    <row r="119" spans="3:17" ht="15.5" x14ac:dyDescent="0.35">
      <c r="C119" t="s">
        <v>120</v>
      </c>
      <c r="D119" s="5">
        <v>173186052061</v>
      </c>
      <c r="E119" s="5">
        <v>181235550477</v>
      </c>
      <c r="F119" s="5">
        <v>177139733820</v>
      </c>
      <c r="G119" s="5">
        <v>168025414236</v>
      </c>
      <c r="I119" s="5">
        <v>181235550477</v>
      </c>
      <c r="J119" s="5">
        <v>186051351980</v>
      </c>
      <c r="K119" s="5">
        <v>185976074117</v>
      </c>
      <c r="L119" s="5">
        <v>184327632948</v>
      </c>
      <c r="M119" s="5">
        <v>252397290508</v>
      </c>
      <c r="N119" s="5">
        <v>327019210361</v>
      </c>
      <c r="O119" s="5">
        <v>141976771503</v>
      </c>
      <c r="P119" s="5">
        <v>9203245181</v>
      </c>
      <c r="Q119" s="5">
        <v>96256228201</v>
      </c>
    </row>
    <row r="120" spans="3:17" ht="15.5" x14ac:dyDescent="0.35">
      <c r="C120" t="s">
        <v>719</v>
      </c>
      <c r="O120" s="5">
        <v>246367700000</v>
      </c>
      <c r="P120" s="5">
        <v>211867700000</v>
      </c>
      <c r="Q120" s="5">
        <v>73857700000</v>
      </c>
    </row>
    <row r="121" spans="3:17" ht="15.5" x14ac:dyDescent="0.35">
      <c r="C121" t="s">
        <v>121</v>
      </c>
      <c r="D121" s="5">
        <v>829343854790</v>
      </c>
      <c r="E121" s="5">
        <v>905365280124</v>
      </c>
      <c r="F121" s="5">
        <v>1027468083372</v>
      </c>
      <c r="G121" s="5">
        <v>1060687238444</v>
      </c>
      <c r="I121" s="5">
        <v>905365280124</v>
      </c>
      <c r="J121" s="5">
        <v>1051746901490</v>
      </c>
      <c r="K121" s="5">
        <v>1008062728819</v>
      </c>
      <c r="L121" s="5">
        <v>1008510478795</v>
      </c>
      <c r="M121" s="5">
        <v>1090591747487</v>
      </c>
      <c r="N121" s="5">
        <v>1094528675275</v>
      </c>
      <c r="O121" s="5">
        <v>1244345353916</v>
      </c>
      <c r="P121" s="5">
        <v>902961514772</v>
      </c>
      <c r="Q121" s="5">
        <v>1246818748373</v>
      </c>
    </row>
    <row r="122" spans="3:17" ht="15.5" x14ac:dyDescent="0.35">
      <c r="C122" t="s">
        <v>122</v>
      </c>
    </row>
    <row r="123" spans="3:17" ht="15.5" x14ac:dyDescent="0.35">
      <c r="C123" t="s">
        <v>123</v>
      </c>
      <c r="D123" s="5">
        <v>270000000000</v>
      </c>
      <c r="E123" s="5">
        <v>270000000000</v>
      </c>
      <c r="F123" s="5">
        <v>270000000000</v>
      </c>
      <c r="G123" s="5">
        <v>270000000000</v>
      </c>
      <c r="I123" s="5">
        <v>270000000000</v>
      </c>
      <c r="J123" s="5">
        <v>270000000000</v>
      </c>
      <c r="K123" s="5">
        <v>270000000000</v>
      </c>
      <c r="L123" s="5">
        <v>270000000000</v>
      </c>
      <c r="M123" s="5">
        <v>270000000000</v>
      </c>
      <c r="N123" s="5">
        <v>270000000000</v>
      </c>
      <c r="O123" s="5">
        <v>270000000000</v>
      </c>
      <c r="P123" s="5">
        <v>270000000000</v>
      </c>
      <c r="Q123" s="5">
        <v>200000000000</v>
      </c>
    </row>
    <row r="124" spans="3:17" ht="15.5" x14ac:dyDescent="0.35">
      <c r="C124" t="s">
        <v>124</v>
      </c>
      <c r="D124" s="5">
        <v>704485563169</v>
      </c>
      <c r="E124" s="5">
        <v>704485563169</v>
      </c>
      <c r="F124" s="5">
        <v>704485563169</v>
      </c>
      <c r="G124" s="5">
        <v>704485563169</v>
      </c>
      <c r="I124" s="5">
        <v>704485563169</v>
      </c>
      <c r="J124" s="5">
        <v>704485563169</v>
      </c>
      <c r="K124" s="5">
        <v>704485563169</v>
      </c>
      <c r="L124" s="5">
        <v>704485563169</v>
      </c>
      <c r="M124" s="5">
        <v>704485563169</v>
      </c>
      <c r="N124" s="5">
        <v>704485563169</v>
      </c>
      <c r="O124" s="5">
        <v>704485563169</v>
      </c>
      <c r="P124" s="5">
        <v>704485563169</v>
      </c>
    </row>
    <row r="125" spans="3:17" ht="15.5" x14ac:dyDescent="0.35">
      <c r="C125" t="s">
        <v>125</v>
      </c>
      <c r="D125" s="5">
        <v>767611467280</v>
      </c>
      <c r="E125" s="5">
        <v>735270092517</v>
      </c>
      <c r="F125" s="5">
        <v>732038773539</v>
      </c>
      <c r="G125" s="5">
        <v>667639378398</v>
      </c>
      <c r="I125" s="5">
        <v>735270092517</v>
      </c>
      <c r="J125" s="5">
        <v>654530163687</v>
      </c>
      <c r="K125" s="5">
        <v>527969992534</v>
      </c>
      <c r="L125" s="5">
        <v>408748835473</v>
      </c>
      <c r="M125" s="5">
        <v>337199202006</v>
      </c>
      <c r="N125" s="5">
        <v>232236404582</v>
      </c>
      <c r="O125" s="5">
        <v>220170603153</v>
      </c>
      <c r="P125" s="5">
        <v>117587203151</v>
      </c>
      <c r="Q125" s="5">
        <v>86351581035</v>
      </c>
    </row>
    <row r="126" spans="3:17" ht="15.5" x14ac:dyDescent="0.35">
      <c r="C126" t="s">
        <v>297</v>
      </c>
      <c r="D126" s="5">
        <v>742389857726</v>
      </c>
      <c r="E126" s="5">
        <v>738696260986</v>
      </c>
      <c r="F126" s="5">
        <v>739586825026</v>
      </c>
      <c r="G126" s="5">
        <v>731080086792</v>
      </c>
      <c r="I126" s="5">
        <v>738696260986</v>
      </c>
      <c r="J126" s="5">
        <v>729831053319</v>
      </c>
      <c r="K126" s="5">
        <v>722137500147</v>
      </c>
      <c r="L126" s="5">
        <v>719405927725</v>
      </c>
      <c r="M126" s="5">
        <v>736182138187</v>
      </c>
      <c r="N126" s="5">
        <v>729333975667</v>
      </c>
      <c r="O126" s="5">
        <v>491611149349</v>
      </c>
      <c r="P126" s="5">
        <v>479675598238</v>
      </c>
      <c r="Q126" s="5">
        <v>481710023031</v>
      </c>
    </row>
    <row r="127" spans="3:17" ht="15.5" x14ac:dyDescent="0.35">
      <c r="C127" t="s">
        <v>9</v>
      </c>
      <c r="D127" s="5">
        <v>2489486888175</v>
      </c>
      <c r="E127" s="5">
        <v>2453451916672</v>
      </c>
      <c r="F127" s="5">
        <v>2451111161734</v>
      </c>
      <c r="G127" s="5">
        <v>2378205028359</v>
      </c>
      <c r="I127" s="5">
        <v>2453451916672</v>
      </c>
      <c r="J127" s="5">
        <v>2363846780175</v>
      </c>
      <c r="K127" s="5">
        <v>2229593055850</v>
      </c>
      <c r="L127" s="5">
        <v>2107640326367</v>
      </c>
      <c r="M127" s="5">
        <v>2052866903362</v>
      </c>
      <c r="N127" s="5">
        <v>1941055943418</v>
      </c>
      <c r="O127" s="5">
        <v>1691267315671</v>
      </c>
      <c r="P127" s="5">
        <v>1576748364558</v>
      </c>
      <c r="Q127" s="5">
        <v>773061604066</v>
      </c>
    </row>
    <row r="128" spans="3:17" ht="15.5" x14ac:dyDescent="0.35">
      <c r="C128" t="s">
        <v>126</v>
      </c>
      <c r="D128" s="5">
        <v>3318830742965</v>
      </c>
      <c r="E128" s="5">
        <v>3358817196796</v>
      </c>
      <c r="F128" s="5">
        <v>3478579245106</v>
      </c>
      <c r="G128" s="5">
        <v>3438892266803</v>
      </c>
      <c r="I128" s="5">
        <v>3358817196796</v>
      </c>
      <c r="J128" s="5">
        <v>3415593681665</v>
      </c>
      <c r="K128" s="5">
        <v>3237655784669</v>
      </c>
      <c r="L128" s="5">
        <v>3116150805162</v>
      </c>
      <c r="M128" s="5">
        <v>3143458650849</v>
      </c>
      <c r="N128" s="5">
        <v>3035584618693</v>
      </c>
      <c r="O128" s="5">
        <v>2935612669587</v>
      </c>
      <c r="P128" s="5">
        <v>2479709879330</v>
      </c>
      <c r="Q128" s="5">
        <v>2019880352439</v>
      </c>
    </row>
    <row r="129" spans="2:17" ht="15.5" x14ac:dyDescent="0.35">
      <c r="C129" t="s">
        <v>127</v>
      </c>
      <c r="D129" s="5">
        <v>2700000000</v>
      </c>
      <c r="E129" s="5">
        <v>2700000000</v>
      </c>
      <c r="F129" s="5">
        <v>2700000000</v>
      </c>
      <c r="G129" s="5">
        <v>2700000000</v>
      </c>
      <c r="I129" s="5">
        <v>2700000000</v>
      </c>
      <c r="J129" s="5">
        <v>2700000000</v>
      </c>
      <c r="K129" s="5">
        <v>2700000000</v>
      </c>
      <c r="L129" s="5">
        <v>2700000000</v>
      </c>
      <c r="M129" s="5">
        <v>2700000000</v>
      </c>
      <c r="N129" s="5">
        <v>2700000000</v>
      </c>
      <c r="O129" s="5">
        <v>2700000000</v>
      </c>
      <c r="P129" s="5">
        <v>2700000000</v>
      </c>
      <c r="Q129" s="5">
        <v>200000</v>
      </c>
    </row>
    <row r="131" spans="2:17" ht="15.5" x14ac:dyDescent="0.35">
      <c r="B131" t="s">
        <v>128</v>
      </c>
      <c r="C131" t="s">
        <v>129</v>
      </c>
      <c r="D131" s="5">
        <v>121044772801</v>
      </c>
      <c r="E131" s="5">
        <v>30021022516</v>
      </c>
      <c r="F131" s="5">
        <v>51614617575</v>
      </c>
      <c r="G131" s="5">
        <v>48303524329</v>
      </c>
      <c r="I131" s="5">
        <v>154080328903</v>
      </c>
      <c r="J131" s="5">
        <v>442573171222</v>
      </c>
      <c r="K131" s="5">
        <v>243478306312</v>
      </c>
      <c r="L131" s="5">
        <v>184995491620</v>
      </c>
      <c r="M131" s="5">
        <v>404626899810</v>
      </c>
      <c r="N131" s="5">
        <v>278943662070</v>
      </c>
      <c r="O131" s="5">
        <v>358817291000</v>
      </c>
      <c r="P131" s="5">
        <v>-19757632580</v>
      </c>
      <c r="Q131" s="5">
        <v>108095060858</v>
      </c>
    </row>
    <row r="132" spans="2:17" ht="15.5" x14ac:dyDescent="0.35">
      <c r="C132" t="s">
        <v>406</v>
      </c>
      <c r="D132" s="5">
        <v>685926881801</v>
      </c>
      <c r="E132" s="5">
        <v>730012018179</v>
      </c>
      <c r="F132" s="5">
        <v>669283502861</v>
      </c>
      <c r="G132" s="5">
        <v>678806046518</v>
      </c>
      <c r="I132" s="5">
        <v>2785361685191</v>
      </c>
      <c r="J132" s="5">
        <v>2868431985187</v>
      </c>
      <c r="K132" s="5">
        <v>2559105363056</v>
      </c>
      <c r="L132" s="5">
        <v>2467410394232</v>
      </c>
      <c r="M132" s="5">
        <v>2224750774132</v>
      </c>
      <c r="N132" s="5">
        <v>1996622761877</v>
      </c>
      <c r="O132" s="5">
        <v>2254173731318</v>
      </c>
      <c r="P132" s="5">
        <v>2142504063748</v>
      </c>
      <c r="Q132" s="5">
        <v>2109587621259</v>
      </c>
    </row>
    <row r="133" spans="2:17" ht="15.5" x14ac:dyDescent="0.35">
      <c r="C133" t="s">
        <v>408</v>
      </c>
      <c r="D133" s="5">
        <v>-539408988818</v>
      </c>
      <c r="E133" s="5">
        <v>-691806883518</v>
      </c>
      <c r="F133" s="5">
        <v>-603210241305</v>
      </c>
      <c r="G133" s="5">
        <v>-609468063940</v>
      </c>
      <c r="I133" s="5">
        <v>-2560930914158</v>
      </c>
      <c r="J133" s="5">
        <v>-2354678615233</v>
      </c>
      <c r="K133" s="5">
        <v>-2258156004375</v>
      </c>
      <c r="L133" s="5">
        <v>-2023941036001</v>
      </c>
      <c r="M133" s="5">
        <v>-1529621757718</v>
      </c>
      <c r="N133" s="5">
        <v>-1443397658075</v>
      </c>
      <c r="O133" s="5">
        <v>-1726935240378</v>
      </c>
      <c r="P133" s="5">
        <v>-1950195457663</v>
      </c>
      <c r="Q133" s="5">
        <v>-1751851134217</v>
      </c>
    </row>
    <row r="134" spans="2:17" ht="15.5" x14ac:dyDescent="0.35">
      <c r="C134" t="s">
        <v>537</v>
      </c>
      <c r="K134" s="5">
        <v>13000230781</v>
      </c>
      <c r="L134" s="5">
        <v>-209900421708</v>
      </c>
      <c r="M134" s="5">
        <v>-325537294551</v>
      </c>
      <c r="N134" s="5">
        <v>-210233095896</v>
      </c>
      <c r="O134" s="5">
        <v>-113256999667</v>
      </c>
      <c r="P134" s="5">
        <v>-126579313047</v>
      </c>
      <c r="Q134" s="5">
        <v>-170282849821</v>
      </c>
    </row>
    <row r="135" spans="2:17" ht="15.5" x14ac:dyDescent="0.35">
      <c r="C135" t="s">
        <v>305</v>
      </c>
      <c r="D135" s="5">
        <v>2821666312</v>
      </c>
      <c r="E135" s="5">
        <v>-3631860789</v>
      </c>
      <c r="F135" s="5">
        <v>3196972209</v>
      </c>
      <c r="G135" s="5">
        <v>4875987295</v>
      </c>
      <c r="I135" s="5">
        <v>9992389373</v>
      </c>
      <c r="J135" s="5">
        <v>11636063525</v>
      </c>
      <c r="K135" s="5">
        <v>6726700082</v>
      </c>
      <c r="L135" s="5">
        <v>8845615802</v>
      </c>
      <c r="M135" s="5">
        <v>9418898863</v>
      </c>
      <c r="N135" s="5">
        <v>5631667838</v>
      </c>
      <c r="O135" s="5">
        <v>6683566249</v>
      </c>
      <c r="P135" s="5">
        <v>9358608626</v>
      </c>
      <c r="Q135" s="5">
        <v>3896401458</v>
      </c>
    </row>
    <row r="136" spans="2:17" ht="15.5" x14ac:dyDescent="0.35">
      <c r="C136" t="s">
        <v>479</v>
      </c>
      <c r="D136" s="5">
        <v>-2089284018</v>
      </c>
      <c r="E136" s="5">
        <v>-2214880525</v>
      </c>
      <c r="F136" s="5">
        <v>-2643001651</v>
      </c>
      <c r="G136" s="5">
        <v>-2805551744</v>
      </c>
      <c r="I136" s="5">
        <v>-10687958854</v>
      </c>
      <c r="J136" s="5">
        <v>-11444002353</v>
      </c>
      <c r="K136" s="5">
        <v>-16215613557</v>
      </c>
      <c r="L136" s="5">
        <v>-15300261507</v>
      </c>
      <c r="M136" s="5">
        <v>-17375134289</v>
      </c>
      <c r="N136" s="5">
        <v>-23336500996</v>
      </c>
      <c r="O136" s="5">
        <v>-20735113003</v>
      </c>
      <c r="P136" s="5">
        <v>-14958453063</v>
      </c>
      <c r="Q136" s="5">
        <v>-9051861004</v>
      </c>
    </row>
    <row r="137" spans="2:17" ht="15.5" x14ac:dyDescent="0.35">
      <c r="C137" t="s">
        <v>598</v>
      </c>
      <c r="D137" s="5">
        <v>-24036508650</v>
      </c>
      <c r="E137" s="5">
        <v>-53830917139</v>
      </c>
      <c r="F137" s="5">
        <v>47107700124</v>
      </c>
      <c r="G137" s="5">
        <v>-20430582573</v>
      </c>
      <c r="I137" s="5">
        <v>-53830917139</v>
      </c>
      <c r="J137" s="5">
        <v>-55865990158</v>
      </c>
      <c r="K137" s="5">
        <v>-46237309438</v>
      </c>
      <c r="L137" s="5">
        <v>-28311117474</v>
      </c>
      <c r="M137" s="5">
        <v>-37205622401</v>
      </c>
      <c r="N137" s="5">
        <v>-28922247984</v>
      </c>
      <c r="O137" s="5">
        <v>-38144496929</v>
      </c>
      <c r="P137" s="5">
        <v>-77424330806</v>
      </c>
      <c r="Q137" s="5">
        <v>-74203116817</v>
      </c>
    </row>
    <row r="138" spans="2:17" ht="15.5" x14ac:dyDescent="0.35">
      <c r="C138" t="s">
        <v>1124</v>
      </c>
      <c r="E138" s="5">
        <v>51077354415</v>
      </c>
      <c r="F138" s="5">
        <v>-59348893634</v>
      </c>
      <c r="I138" s="5">
        <v>-8271539219</v>
      </c>
      <c r="J138" s="5">
        <v>-8047831637</v>
      </c>
      <c r="K138" s="5">
        <v>-7830476185</v>
      </c>
      <c r="L138" s="5">
        <v>-7612186280</v>
      </c>
      <c r="M138" s="5">
        <v>-7389344844</v>
      </c>
      <c r="N138" s="5">
        <v>-7303988100</v>
      </c>
      <c r="O138" s="5">
        <v>-2968156590</v>
      </c>
      <c r="P138" s="5">
        <v>-2462750375</v>
      </c>
    </row>
    <row r="139" spans="2:17" ht="15.5" x14ac:dyDescent="0.35">
      <c r="C139" t="s">
        <v>1175</v>
      </c>
      <c r="K139" s="5">
        <v>630479692</v>
      </c>
      <c r="L139" s="5">
        <v>1746005226</v>
      </c>
      <c r="M139" s="5">
        <v>97267348111</v>
      </c>
    </row>
    <row r="140" spans="2:17" ht="15.5" x14ac:dyDescent="0.35">
      <c r="C140" t="s">
        <v>1176</v>
      </c>
      <c r="D140" s="5">
        <v>-2168993826</v>
      </c>
      <c r="E140" s="5">
        <v>459390956</v>
      </c>
      <c r="F140" s="5">
        <v>-2771421029</v>
      </c>
      <c r="G140" s="5">
        <v>-2674311227</v>
      </c>
      <c r="I140" s="5">
        <v>-7509217228</v>
      </c>
      <c r="J140" s="5">
        <v>-7344199794</v>
      </c>
      <c r="K140" s="5">
        <v>-7440008646</v>
      </c>
      <c r="L140" s="5">
        <v>-7941500670</v>
      </c>
      <c r="M140" s="5">
        <v>-9680967493</v>
      </c>
      <c r="N140" s="5">
        <v>-10117276594</v>
      </c>
    </row>
    <row r="141" spans="2:17" ht="15.5" x14ac:dyDescent="0.35">
      <c r="C141" t="s">
        <v>1103</v>
      </c>
      <c r="E141" s="5">
        <v>-43199063</v>
      </c>
      <c r="I141" s="5">
        <v>-43199063</v>
      </c>
      <c r="J141" s="5">
        <v>-114238315</v>
      </c>
      <c r="K141" s="5">
        <v>-105055098</v>
      </c>
    </row>
    <row r="142" spans="2:17" ht="15.5" x14ac:dyDescent="0.35">
      <c r="C142" t="s">
        <v>152</v>
      </c>
      <c r="D142" s="5">
        <v>-64162280410</v>
      </c>
      <c r="E142" s="5">
        <v>-67113548026</v>
      </c>
      <c r="F142" s="5">
        <v>-15199596517</v>
      </c>
      <c r="G142" s="5">
        <v>-134211686652</v>
      </c>
      <c r="I142" s="5">
        <v>-229723547946</v>
      </c>
      <c r="J142" s="5">
        <v>-231305650713</v>
      </c>
      <c r="K142" s="5">
        <v>-182659986066</v>
      </c>
      <c r="L142" s="5">
        <v>-221193110428</v>
      </c>
      <c r="M142" s="5">
        <v>-144407475498</v>
      </c>
      <c r="N142" s="5">
        <v>-70925153076</v>
      </c>
      <c r="O142" s="5">
        <v>103766532783</v>
      </c>
      <c r="P142" s="5">
        <v>340247552431</v>
      </c>
      <c r="Q142" s="5">
        <v>372592330866</v>
      </c>
    </row>
    <row r="143" spans="2:17" ht="15.5" x14ac:dyDescent="0.35">
      <c r="C143" t="s">
        <v>142</v>
      </c>
      <c r="D143" s="5">
        <v>-8008806625</v>
      </c>
      <c r="E143" s="5">
        <v>-23358665794</v>
      </c>
      <c r="F143" s="5">
        <v>-16026755049</v>
      </c>
      <c r="G143" s="5">
        <v>687318538</v>
      </c>
      <c r="I143" s="5">
        <v>-51455901810</v>
      </c>
      <c r="J143" s="5">
        <v>-137714143818</v>
      </c>
      <c r="K143" s="5">
        <v>-80695262801</v>
      </c>
      <c r="L143" s="5">
        <v>-198273270241</v>
      </c>
      <c r="M143" s="5">
        <v>-55258702069</v>
      </c>
      <c r="N143" s="5">
        <v>-138937284566</v>
      </c>
      <c r="O143" s="5">
        <v>-406538813946</v>
      </c>
      <c r="P143" s="5">
        <v>-389160169006</v>
      </c>
      <c r="Q143" s="5">
        <v>-459649286364</v>
      </c>
    </row>
    <row r="144" spans="2:17" ht="15.5" x14ac:dyDescent="0.35">
      <c r="C144" t="s">
        <v>1177</v>
      </c>
      <c r="E144" s="5">
        <v>-1428207665</v>
      </c>
      <c r="I144" s="5">
        <v>-1428207665</v>
      </c>
      <c r="J144" s="5">
        <v>-13540388560</v>
      </c>
      <c r="K144" s="5">
        <v>-8307096092</v>
      </c>
      <c r="L144" s="5">
        <v>-721733113</v>
      </c>
      <c r="M144" s="5">
        <v>-209967447</v>
      </c>
      <c r="N144" s="5">
        <v>-9411754000</v>
      </c>
      <c r="O144" s="5">
        <v>-33194246334</v>
      </c>
      <c r="P144" s="5">
        <v>-34029878242</v>
      </c>
      <c r="Q144" s="5">
        <v>-19612777545</v>
      </c>
    </row>
    <row r="145" spans="3:17" ht="15.5" x14ac:dyDescent="0.35">
      <c r="C145" t="s">
        <v>151</v>
      </c>
      <c r="D145" s="5">
        <v>-1538392523</v>
      </c>
      <c r="E145" s="5">
        <v>-44215839564</v>
      </c>
      <c r="F145" s="5">
        <v>-5440877316</v>
      </c>
      <c r="G145" s="5">
        <v>329794253</v>
      </c>
      <c r="I145" s="5">
        <v>-60707647132</v>
      </c>
      <c r="J145" s="5">
        <v>-123094441452</v>
      </c>
      <c r="K145" s="5">
        <v>-62845254557</v>
      </c>
      <c r="L145" s="5">
        <v>-11577585501</v>
      </c>
      <c r="M145" s="5">
        <v>-31321503466</v>
      </c>
      <c r="N145" s="5">
        <v>-56218974889</v>
      </c>
      <c r="O145" s="5">
        <v>-236482613872</v>
      </c>
      <c r="P145" s="5">
        <v>-68406478266</v>
      </c>
      <c r="Q145" s="5">
        <v>-335087118092</v>
      </c>
    </row>
    <row r="146" spans="3:17" ht="15.5" x14ac:dyDescent="0.35">
      <c r="C146" t="s">
        <v>481</v>
      </c>
      <c r="D146" s="5">
        <v>-20628124</v>
      </c>
      <c r="E146" s="5">
        <v>292418091</v>
      </c>
      <c r="F146" s="5">
        <v>391081081</v>
      </c>
      <c r="G146" s="5">
        <v>469496285</v>
      </c>
      <c r="I146" s="5">
        <v>1152995457</v>
      </c>
      <c r="J146" s="5">
        <v>1111981983</v>
      </c>
      <c r="K146" s="5">
        <v>1118301799</v>
      </c>
      <c r="L146" s="5">
        <v>357905270</v>
      </c>
      <c r="M146" s="5">
        <v>1775045225</v>
      </c>
      <c r="N146" s="5">
        <v>1722727272</v>
      </c>
      <c r="O146" s="5">
        <v>794545458</v>
      </c>
      <c r="P146" s="5">
        <v>225000000</v>
      </c>
      <c r="Q146" s="5">
        <v>2795360625</v>
      </c>
    </row>
    <row r="147" spans="3:17" ht="15.5" x14ac:dyDescent="0.35">
      <c r="C147" t="s">
        <v>416</v>
      </c>
      <c r="K147" s="5">
        <v>-5293733866</v>
      </c>
      <c r="L147" s="5">
        <v>-11215688</v>
      </c>
      <c r="M147" s="5">
        <v>-117563063</v>
      </c>
      <c r="N147" s="5">
        <v>-7112846752</v>
      </c>
      <c r="O147" s="5">
        <v>-2469464000</v>
      </c>
      <c r="P147" s="5">
        <v>-54800000</v>
      </c>
      <c r="Q147" s="5">
        <v>-34725000</v>
      </c>
    </row>
    <row r="148" spans="3:17" ht="15.5" x14ac:dyDescent="0.35">
      <c r="C148" t="s">
        <v>150</v>
      </c>
      <c r="L148" s="5">
        <v>-4745463303</v>
      </c>
      <c r="M148" s="5">
        <v>-32786858</v>
      </c>
      <c r="N148" s="5">
        <v>-10126394994</v>
      </c>
      <c r="O148" s="5">
        <v>-47872431498</v>
      </c>
      <c r="P148" s="5">
        <v>-220592270085</v>
      </c>
      <c r="Q148" s="5">
        <v>-68937095709</v>
      </c>
    </row>
    <row r="149" spans="3:17" ht="15.5" x14ac:dyDescent="0.35">
      <c r="C149" t="s">
        <v>1111</v>
      </c>
      <c r="J149" s="5">
        <v>3918918919</v>
      </c>
      <c r="K149" s="5">
        <v>16000000000</v>
      </c>
      <c r="Q149" s="5">
        <v>5200000000</v>
      </c>
    </row>
    <row r="150" spans="3:17" ht="15.5" x14ac:dyDescent="0.35">
      <c r="C150" t="s">
        <v>309</v>
      </c>
      <c r="E150" s="5">
        <v>12360497475</v>
      </c>
      <c r="F150" s="5">
        <v>-12466005814</v>
      </c>
      <c r="I150" s="5">
        <v>-105508339</v>
      </c>
      <c r="J150" s="5">
        <v>-2703931101</v>
      </c>
      <c r="K150" s="5">
        <v>-12673800826</v>
      </c>
      <c r="L150" s="5">
        <v>-4414017000</v>
      </c>
      <c r="M150" s="5">
        <v>-24561138324</v>
      </c>
      <c r="N150" s="5">
        <v>-21065120702</v>
      </c>
      <c r="O150" s="5">
        <v>-51798490421</v>
      </c>
      <c r="P150" s="5">
        <v>-37012395733</v>
      </c>
      <c r="Q150" s="5">
        <v>-19338690907</v>
      </c>
    </row>
    <row r="151" spans="3:17" ht="15.5" x14ac:dyDescent="0.35">
      <c r="C151" t="s">
        <v>1178</v>
      </c>
    </row>
    <row r="152" spans="3:17" ht="15.5" x14ac:dyDescent="0.35">
      <c r="C152" t="s">
        <v>1179</v>
      </c>
    </row>
    <row r="153" spans="3:17" ht="15.5" x14ac:dyDescent="0.35">
      <c r="C153" t="s">
        <v>1180</v>
      </c>
    </row>
    <row r="154" spans="3:17" ht="15.5" x14ac:dyDescent="0.35">
      <c r="C154" t="s">
        <v>818</v>
      </c>
      <c r="L154" s="5">
        <v>-1244160000</v>
      </c>
    </row>
    <row r="155" spans="3:17" ht="15.5" x14ac:dyDescent="0.35">
      <c r="C155" t="s">
        <v>1181</v>
      </c>
      <c r="E155" s="5">
        <v>11233117812</v>
      </c>
      <c r="I155" s="5">
        <v>11233117812</v>
      </c>
      <c r="J155" s="5">
        <v>11472184812</v>
      </c>
      <c r="K155" s="5">
        <v>11225641534</v>
      </c>
      <c r="L155" s="5">
        <v>5679375000</v>
      </c>
    </row>
    <row r="156" spans="3:17" ht="15.5" x14ac:dyDescent="0.35">
      <c r="C156" t="s">
        <v>1182</v>
      </c>
      <c r="K156" s="5">
        <v>-18495000000</v>
      </c>
      <c r="L156" s="5">
        <v>-177753340000</v>
      </c>
    </row>
    <row r="157" spans="3:17" ht="15.5" x14ac:dyDescent="0.35">
      <c r="C157" t="s">
        <v>1183</v>
      </c>
    </row>
    <row r="158" spans="3:17" ht="15.5" x14ac:dyDescent="0.35">
      <c r="C158" t="s">
        <v>1184</v>
      </c>
      <c r="E158" s="5">
        <v>-1600651943</v>
      </c>
      <c r="F158" s="5">
        <v>1489047000</v>
      </c>
      <c r="G158" s="5">
        <v>-1489047000</v>
      </c>
      <c r="I158" s="5">
        <v>-1600651943</v>
      </c>
      <c r="J158" s="5">
        <v>-11286361268</v>
      </c>
      <c r="L158" s="5">
        <v>-3456283383</v>
      </c>
      <c r="N158" s="5">
        <v>-26218801111</v>
      </c>
      <c r="O158" s="5">
        <v>-23303094640</v>
      </c>
      <c r="P158" s="5">
        <v>-19486277544</v>
      </c>
    </row>
    <row r="159" spans="3:17" ht="15.5" x14ac:dyDescent="0.35">
      <c r="C159" t="s">
        <v>1185</v>
      </c>
      <c r="O159" s="5">
        <v>-4625000000</v>
      </c>
      <c r="P159" s="5">
        <v>-4162000000</v>
      </c>
      <c r="Q159" s="5">
        <v>-4168000004</v>
      </c>
    </row>
    <row r="160" spans="3:17" ht="15.5" x14ac:dyDescent="0.35">
      <c r="C160" t="s">
        <v>1186</v>
      </c>
      <c r="D160" s="5">
        <v>-6449785978</v>
      </c>
      <c r="G160" s="5">
        <v>1377075000</v>
      </c>
      <c r="O160" s="5">
        <v>-1217226563</v>
      </c>
      <c r="P160" s="5">
        <v>-1381419272</v>
      </c>
      <c r="Q160" s="5">
        <v>-5447662604</v>
      </c>
    </row>
    <row r="161" spans="3:17" ht="15.5" x14ac:dyDescent="0.35">
      <c r="C161" t="s">
        <v>459</v>
      </c>
    </row>
    <row r="162" spans="3:17" ht="15.5" x14ac:dyDescent="0.35">
      <c r="C162" t="s">
        <v>153</v>
      </c>
      <c r="D162" s="5">
        <v>-64162280410</v>
      </c>
      <c r="E162" s="5">
        <v>-67113548026</v>
      </c>
      <c r="F162" s="5">
        <v>-15199596517</v>
      </c>
      <c r="G162" s="5">
        <v>-134211686652</v>
      </c>
      <c r="I162" s="5">
        <v>-229723547946</v>
      </c>
      <c r="J162" s="5">
        <v>-231305650713</v>
      </c>
      <c r="K162" s="5">
        <v>-182659986066</v>
      </c>
      <c r="L162" s="5">
        <v>-221193110428</v>
      </c>
      <c r="M162" s="5">
        <v>-144407475498</v>
      </c>
      <c r="N162" s="5">
        <v>-70925153076</v>
      </c>
      <c r="O162" s="5">
        <v>103766532783</v>
      </c>
      <c r="P162" s="5">
        <v>340247552431</v>
      </c>
      <c r="Q162" s="5">
        <v>372592330866</v>
      </c>
    </row>
    <row r="163" spans="3:17" ht="15.5" x14ac:dyDescent="0.35">
      <c r="C163" t="s">
        <v>371</v>
      </c>
      <c r="E163" s="5">
        <v>-82600000000</v>
      </c>
      <c r="G163" s="5">
        <v>-106400000000</v>
      </c>
      <c r="I163" s="5">
        <v>-189000000000</v>
      </c>
      <c r="J163" s="5">
        <v>-162000000000</v>
      </c>
      <c r="K163" s="5">
        <v>-135000000000</v>
      </c>
      <c r="L163" s="5">
        <v>-135000000000</v>
      </c>
      <c r="M163" s="5">
        <v>-94500000000</v>
      </c>
      <c r="N163" s="5">
        <v>-108000000000</v>
      </c>
      <c r="O163" s="5">
        <v>-102600000000</v>
      </c>
      <c r="P163" s="5">
        <v>-178000000000</v>
      </c>
      <c r="Q163" s="5">
        <v>-210000000000</v>
      </c>
    </row>
    <row r="164" spans="3:17" ht="15.5" x14ac:dyDescent="0.35">
      <c r="C164" t="s">
        <v>1187</v>
      </c>
      <c r="E164" s="5">
        <v>-22400000000</v>
      </c>
      <c r="I164" s="5">
        <v>-22400000000</v>
      </c>
      <c r="J164" s="5">
        <v>-21000000000</v>
      </c>
      <c r="K164" s="5">
        <v>-17500000000</v>
      </c>
      <c r="L164" s="5">
        <v>-35000000000</v>
      </c>
    </row>
    <row r="165" spans="3:17" ht="15.5" x14ac:dyDescent="0.35">
      <c r="C165" t="s">
        <v>898</v>
      </c>
      <c r="D165" s="5">
        <v>-5397356920</v>
      </c>
      <c r="E165" s="5">
        <v>221900000000</v>
      </c>
      <c r="F165" s="5">
        <v>-1400000000</v>
      </c>
      <c r="G165" s="5">
        <v>-11406643080</v>
      </c>
      <c r="I165" s="5">
        <v>205800000000</v>
      </c>
      <c r="J165" s="5">
        <v>1774000000</v>
      </c>
      <c r="K165" s="5">
        <v>-29700000000</v>
      </c>
      <c r="L165" s="5">
        <v>12000000000</v>
      </c>
      <c r="N165" s="5">
        <v>-910000000</v>
      </c>
      <c r="O165" s="5">
        <v>26250000000</v>
      </c>
      <c r="P165" s="5">
        <v>-285619685679</v>
      </c>
      <c r="Q165" s="5">
        <v>200560981785</v>
      </c>
    </row>
    <row r="166" spans="3:17" ht="15.5" x14ac:dyDescent="0.35">
      <c r="C166" t="s">
        <v>466</v>
      </c>
      <c r="E166" s="5">
        <v>9880070760</v>
      </c>
      <c r="F166" s="5">
        <v>-3293356920</v>
      </c>
      <c r="G166" s="5">
        <v>-6586713840</v>
      </c>
      <c r="J166" s="5">
        <v>27204000000</v>
      </c>
      <c r="K166" s="5">
        <v>75600000000</v>
      </c>
      <c r="N166" s="5">
        <v>59916259464</v>
      </c>
      <c r="O166" s="5">
        <v>154313326991</v>
      </c>
      <c r="P166" s="5">
        <v>124126996676</v>
      </c>
      <c r="Q166" s="5">
        <v>115081500000</v>
      </c>
    </row>
    <row r="167" spans="3:17" ht="15.5" x14ac:dyDescent="0.35">
      <c r="C167" t="s">
        <v>1188</v>
      </c>
      <c r="D167" s="5">
        <v>-49394000000</v>
      </c>
      <c r="E167" s="5">
        <v>-13173427680</v>
      </c>
      <c r="G167" s="5">
        <v>-200000000</v>
      </c>
      <c r="I167" s="5">
        <v>-13173427680</v>
      </c>
      <c r="J167" s="5">
        <v>-61574960144</v>
      </c>
      <c r="K167" s="5">
        <v>-54474576993</v>
      </c>
      <c r="L167" s="5">
        <v>-49474577011</v>
      </c>
      <c r="M167" s="5">
        <v>-24737288506</v>
      </c>
      <c r="O167" s="5">
        <v>-21402529304</v>
      </c>
      <c r="P167" s="5">
        <v>-231493237565</v>
      </c>
      <c r="Q167" s="5">
        <v>-1656140352</v>
      </c>
    </row>
    <row r="168" spans="3:17" ht="15.5" x14ac:dyDescent="0.35">
      <c r="C168" t="s">
        <v>1189</v>
      </c>
      <c r="E168" s="5">
        <v>-674258829</v>
      </c>
      <c r="F168" s="5">
        <v>184427863</v>
      </c>
      <c r="G168" s="5">
        <v>-92894511</v>
      </c>
      <c r="I168" s="5">
        <v>-674258829</v>
      </c>
      <c r="J168" s="5">
        <v>-1050832358</v>
      </c>
      <c r="K168" s="5">
        <v>-375692892</v>
      </c>
      <c r="L168" s="5">
        <v>-134023072</v>
      </c>
      <c r="M168" s="5">
        <v>-1464653321</v>
      </c>
      <c r="N168" s="5">
        <v>-1449658172</v>
      </c>
      <c r="O168" s="5">
        <v>-2501393900</v>
      </c>
      <c r="P168" s="5">
        <v>-1262084170</v>
      </c>
      <c r="Q168" s="5">
        <v>-2397599740</v>
      </c>
    </row>
    <row r="169" spans="3:17" ht="15.5" x14ac:dyDescent="0.35">
      <c r="C169" t="s">
        <v>567</v>
      </c>
      <c r="P169" s="5">
        <v>812000000000</v>
      </c>
    </row>
    <row r="170" spans="3:17" ht="15.5" x14ac:dyDescent="0.35">
      <c r="C170" t="s">
        <v>155</v>
      </c>
      <c r="P170" s="5">
        <v>-37514436831</v>
      </c>
    </row>
    <row r="171" spans="3:17" ht="15.5" x14ac:dyDescent="0.35">
      <c r="C171" t="s">
        <v>124</v>
      </c>
    </row>
    <row r="172" spans="3:17" ht="15.5" x14ac:dyDescent="0.35">
      <c r="C172" t="s">
        <v>163</v>
      </c>
      <c r="Q172" s="5">
        <v>101200000000</v>
      </c>
    </row>
    <row r="173" spans="3:17" ht="15.5" x14ac:dyDescent="0.35">
      <c r="C173" t="s">
        <v>1083</v>
      </c>
      <c r="N173" s="5">
        <v>632300000</v>
      </c>
      <c r="O173" s="5">
        <v>34500000000</v>
      </c>
      <c r="P173" s="5">
        <v>138010000000</v>
      </c>
      <c r="Q173" s="5">
        <v>169803589173</v>
      </c>
    </row>
    <row r="174" spans="3:17" ht="15.5" x14ac:dyDescent="0.35">
      <c r="C174" t="s">
        <v>860</v>
      </c>
      <c r="D174" s="5">
        <v>-9370923490</v>
      </c>
      <c r="E174" s="5">
        <v>20380740593</v>
      </c>
      <c r="F174" s="5">
        <v>-10117340330</v>
      </c>
      <c r="G174" s="5">
        <v>-9525435221</v>
      </c>
      <c r="I174" s="5">
        <v>-9275861437</v>
      </c>
      <c r="J174" s="5">
        <v>-14657858211</v>
      </c>
      <c r="K174" s="5">
        <v>-21209716181</v>
      </c>
      <c r="L174" s="5">
        <v>-13147853329</v>
      </c>
      <c r="M174" s="5">
        <v>-13391576431</v>
      </c>
      <c r="N174" s="5">
        <v>-14017589628</v>
      </c>
    </row>
    <row r="175" spans="3:17" ht="15.5" x14ac:dyDescent="0.35">
      <c r="C175" t="s">
        <v>1095</v>
      </c>
      <c r="E175" s="5">
        <v>573327130</v>
      </c>
      <c r="F175" s="5">
        <v>-573327130</v>
      </c>
      <c r="L175" s="5">
        <v>-436657016</v>
      </c>
      <c r="M175" s="5">
        <v>-10313957240</v>
      </c>
      <c r="N175" s="5">
        <v>-7096464740</v>
      </c>
      <c r="O175" s="5">
        <v>-4392871004</v>
      </c>
    </row>
    <row r="176" spans="3:17" ht="15.5" x14ac:dyDescent="0.35">
      <c r="C176" t="s">
        <v>165</v>
      </c>
      <c r="D176" s="5">
        <v>48873685766</v>
      </c>
      <c r="E176" s="5">
        <v>-60451191304</v>
      </c>
      <c r="F176" s="5">
        <v>20388266009</v>
      </c>
      <c r="G176" s="5">
        <v>-85220843785</v>
      </c>
      <c r="I176" s="5">
        <v>-127099120853</v>
      </c>
      <c r="J176" s="5">
        <v>73553376691</v>
      </c>
      <c r="K176" s="5">
        <v>-19876942555</v>
      </c>
      <c r="L176" s="5">
        <v>-234470889049</v>
      </c>
      <c r="M176" s="5">
        <v>204960722243</v>
      </c>
      <c r="N176" s="5">
        <v>69081224428</v>
      </c>
      <c r="O176" s="5">
        <v>56045009837</v>
      </c>
      <c r="P176" s="5">
        <v>-68670249155</v>
      </c>
      <c r="Q176" s="5">
        <v>21038105360</v>
      </c>
    </row>
    <row r="177" spans="2:17" ht="15.5" x14ac:dyDescent="0.35">
      <c r="C177" t="s">
        <v>167</v>
      </c>
      <c r="D177" s="5">
        <v>-169799138</v>
      </c>
      <c r="E177" s="5">
        <v>-1112157950</v>
      </c>
      <c r="F177" s="5">
        <v>146637783</v>
      </c>
      <c r="G177" s="5">
        <v>262177204</v>
      </c>
      <c r="I177" s="5">
        <v>-695143084</v>
      </c>
      <c r="J177" s="5">
        <v>472650060</v>
      </c>
      <c r="K177" s="5">
        <v>201685555</v>
      </c>
      <c r="L177" s="5">
        <v>-40951834</v>
      </c>
      <c r="M177" s="5">
        <v>210206000</v>
      </c>
      <c r="N177" s="5">
        <v>27280618</v>
      </c>
      <c r="O177" s="5">
        <v>-69581213</v>
      </c>
      <c r="P177" s="5">
        <v>1049747983</v>
      </c>
      <c r="Q177" s="5">
        <v>311862789</v>
      </c>
    </row>
    <row r="178" spans="2:17" ht="15.5" x14ac:dyDescent="0.35">
      <c r="C178" t="s">
        <v>166</v>
      </c>
      <c r="D178" s="5">
        <v>115113782729</v>
      </c>
      <c r="I178" s="5">
        <v>242908046665</v>
      </c>
      <c r="J178" s="5">
        <v>168882019914</v>
      </c>
      <c r="K178" s="5">
        <v>188557276915</v>
      </c>
      <c r="L178" s="5">
        <v>423069117798</v>
      </c>
      <c r="M178" s="5">
        <v>217898189555</v>
      </c>
      <c r="N178" s="5">
        <v>148789684509</v>
      </c>
      <c r="O178" s="5">
        <v>92814255885</v>
      </c>
      <c r="P178" s="5">
        <v>160434757057</v>
      </c>
      <c r="Q178" s="5">
        <v>139084788908</v>
      </c>
    </row>
    <row r="179" spans="2:17" ht="15.5" x14ac:dyDescent="0.35">
      <c r="C179" t="s">
        <v>168</v>
      </c>
      <c r="D179" s="5">
        <v>163817669357</v>
      </c>
      <c r="E179" s="5">
        <v>-61563349254</v>
      </c>
      <c r="F179" s="5">
        <v>20534903792</v>
      </c>
      <c r="G179" s="5">
        <v>-84958666581</v>
      </c>
      <c r="I179" s="5">
        <v>115113782728</v>
      </c>
      <c r="J179" s="5">
        <v>242908046665</v>
      </c>
      <c r="K179" s="5">
        <v>168882019915</v>
      </c>
      <c r="L179" s="5">
        <v>188557276915</v>
      </c>
      <c r="M179" s="5">
        <v>423069117798</v>
      </c>
      <c r="N179" s="5">
        <v>217898189555</v>
      </c>
      <c r="O179" s="5">
        <v>148789684509</v>
      </c>
      <c r="P179" s="5">
        <v>92814255885</v>
      </c>
      <c r="Q179" s="5">
        <v>160434757057</v>
      </c>
    </row>
    <row r="181" spans="2:17" ht="15.5" x14ac:dyDescent="0.35">
      <c r="B181" t="s">
        <v>169</v>
      </c>
      <c r="C181" t="s">
        <v>11</v>
      </c>
      <c r="D181" s="5">
        <v>2700000000</v>
      </c>
      <c r="E181" s="5">
        <v>2700000000</v>
      </c>
      <c r="F181" s="5">
        <v>2700000000</v>
      </c>
      <c r="G181" s="5">
        <v>2700000000</v>
      </c>
      <c r="I181" s="5">
        <v>2700000000</v>
      </c>
      <c r="J181" s="5">
        <v>2700000000</v>
      </c>
      <c r="K181" s="5">
        <v>2700000000</v>
      </c>
      <c r="L181" s="5">
        <v>2700000000</v>
      </c>
      <c r="M181" s="5">
        <v>2700000000</v>
      </c>
      <c r="N181" s="5">
        <v>2700000000</v>
      </c>
      <c r="O181" s="5">
        <v>2700000000</v>
      </c>
      <c r="P181" s="5">
        <v>2700000000</v>
      </c>
      <c r="Q181" s="5">
        <v>0</v>
      </c>
    </row>
    <row r="182" spans="2:17" ht="15.5" x14ac:dyDescent="0.35">
      <c r="C182" t="s">
        <v>170</v>
      </c>
      <c r="D182" s="6">
        <v>11.98</v>
      </c>
      <c r="E182" s="6">
        <v>36.619999999999997</v>
      </c>
      <c r="F182" s="6">
        <v>23.85</v>
      </c>
      <c r="G182" s="6">
        <v>17.39</v>
      </c>
    </row>
    <row r="183" spans="2:17" ht="15.5" x14ac:dyDescent="0.35">
      <c r="C183" t="s">
        <v>171</v>
      </c>
      <c r="D183" s="6">
        <v>53.42</v>
      </c>
      <c r="E183" s="6">
        <v>17.75</v>
      </c>
      <c r="F183" s="6">
        <v>27.25</v>
      </c>
      <c r="G183" s="6">
        <v>37.950000000000003</v>
      </c>
    </row>
    <row r="184" spans="2:17" ht="15.5" x14ac:dyDescent="0.35">
      <c r="C184" t="s">
        <v>59</v>
      </c>
      <c r="D184" s="6">
        <v>2.75</v>
      </c>
      <c r="E184" s="6">
        <v>2.2599999999999998</v>
      </c>
      <c r="F184" s="6">
        <v>2.59</v>
      </c>
      <c r="G184" s="6">
        <v>2.91</v>
      </c>
    </row>
    <row r="185" spans="2:17" ht="15.5" x14ac:dyDescent="0.35">
      <c r="C185" t="s">
        <v>172</v>
      </c>
      <c r="D185" s="6">
        <v>67260000000.000008</v>
      </c>
      <c r="E185" s="5">
        <v>138650000000</v>
      </c>
      <c r="F185" s="5">
        <v>105470000000</v>
      </c>
      <c r="G185" s="5">
        <v>83590000000</v>
      </c>
    </row>
    <row r="186" spans="2:17" ht="15.5" x14ac:dyDescent="0.35">
      <c r="C186" t="s">
        <v>173</v>
      </c>
      <c r="D186" s="6">
        <v>9.7000000000000003E-3</v>
      </c>
      <c r="E186" s="6">
        <v>2.9399999999999999E-2</v>
      </c>
      <c r="F186" s="6">
        <v>1.8500000000000003E-2</v>
      </c>
      <c r="G186" s="6">
        <v>1.37E-2</v>
      </c>
    </row>
    <row r="187" spans="2:17" ht="15.5" x14ac:dyDescent="0.35">
      <c r="C187" t="s">
        <v>174</v>
      </c>
      <c r="D187" s="6">
        <v>1.8500000000000003E-2</v>
      </c>
      <c r="E187" s="6">
        <v>5.7699999999999994E-2</v>
      </c>
      <c r="F187" s="6">
        <v>3.7599999999999995E-2</v>
      </c>
      <c r="G187" s="6">
        <v>2.8500000000000001E-2</v>
      </c>
    </row>
    <row r="188" spans="2:17" ht="15.5" x14ac:dyDescent="0.35">
      <c r="C188" t="s">
        <v>175</v>
      </c>
      <c r="D188" s="6">
        <v>1.7500000000000002E-2</v>
      </c>
      <c r="E188" s="6">
        <v>4.4600000000000001E-2</v>
      </c>
      <c r="F188" s="6">
        <v>3.3399999999999999E-2</v>
      </c>
      <c r="G188" s="6">
        <v>2.46E-2</v>
      </c>
    </row>
    <row r="189" spans="2:17" ht="15.5" x14ac:dyDescent="0.35">
      <c r="C189" t="s">
        <v>176</v>
      </c>
    </row>
    <row r="190" spans="2:17" ht="15.5" x14ac:dyDescent="0.35">
      <c r="C190" t="s">
        <v>325</v>
      </c>
      <c r="D190" s="5">
        <v>2489000000000</v>
      </c>
      <c r="E190" s="5">
        <v>2453000000000</v>
      </c>
      <c r="F190" s="5">
        <v>2451000000000</v>
      </c>
      <c r="G190" s="5">
        <v>2378000000000</v>
      </c>
    </row>
    <row r="191" spans="2:17" ht="15.5" x14ac:dyDescent="0.35">
      <c r="C191" t="s">
        <v>177</v>
      </c>
      <c r="D191" s="6">
        <v>0.99</v>
      </c>
      <c r="E191" s="6">
        <v>1.02</v>
      </c>
      <c r="F191" s="6">
        <v>1.03</v>
      </c>
      <c r="G191" s="6">
        <v>1.08</v>
      </c>
    </row>
    <row r="192" spans="2:17" ht="15.5" x14ac:dyDescent="0.35">
      <c r="C192" t="s">
        <v>178</v>
      </c>
      <c r="D192" s="6">
        <v>647.07000000000005</v>
      </c>
      <c r="E192" s="6">
        <v>635.09</v>
      </c>
      <c r="F192" s="6">
        <v>633.9</v>
      </c>
      <c r="G192" s="6">
        <v>610.04999999999995</v>
      </c>
    </row>
    <row r="193" spans="3:17" ht="15.5" x14ac:dyDescent="0.35">
      <c r="C193" t="s">
        <v>179</v>
      </c>
      <c r="D193" s="6">
        <v>0.99</v>
      </c>
      <c r="E193" s="6">
        <v>1.02</v>
      </c>
      <c r="F193" s="6">
        <v>1.03</v>
      </c>
      <c r="G193" s="6">
        <v>1.08</v>
      </c>
    </row>
    <row r="194" spans="3:17" ht="15.5" x14ac:dyDescent="0.35">
      <c r="C194" t="s">
        <v>180</v>
      </c>
      <c r="D194" s="6">
        <v>646.52</v>
      </c>
      <c r="E194" s="6">
        <v>634.41999999999996</v>
      </c>
      <c r="F194" s="6">
        <v>633.09</v>
      </c>
      <c r="G194" s="6">
        <v>609.12</v>
      </c>
    </row>
    <row r="195" spans="3:17" ht="15.5" x14ac:dyDescent="0.35">
      <c r="C195" t="s">
        <v>181</v>
      </c>
      <c r="D195" s="5">
        <v>28000000000</v>
      </c>
      <c r="E195" s="5">
        <v>78000000000</v>
      </c>
      <c r="F195" s="5">
        <v>61000000000</v>
      </c>
      <c r="G195" s="5">
        <v>75000000000</v>
      </c>
    </row>
    <row r="196" spans="3:17" ht="15.5" x14ac:dyDescent="0.35">
      <c r="C196" t="s">
        <v>182</v>
      </c>
      <c r="D196" s="5">
        <v>93000000000</v>
      </c>
      <c r="F196" s="5">
        <v>98000000000</v>
      </c>
    </row>
    <row r="197" spans="3:17" ht="15.5" x14ac:dyDescent="0.35">
      <c r="C197" t="s">
        <v>258</v>
      </c>
      <c r="D197" s="5">
        <v>1747000000000</v>
      </c>
      <c r="E197" s="5">
        <v>1715000000000</v>
      </c>
      <c r="F197" s="5">
        <v>1712000000000</v>
      </c>
      <c r="G197" s="5">
        <v>1647000000000</v>
      </c>
    </row>
    <row r="198" spans="3:17" ht="15.5" x14ac:dyDescent="0.35">
      <c r="C198" t="s">
        <v>23</v>
      </c>
      <c r="D198" s="5">
        <v>121000000000</v>
      </c>
      <c r="E198" s="5">
        <v>176000000000</v>
      </c>
      <c r="F198" s="5">
        <v>158000000000</v>
      </c>
      <c r="G198" s="5">
        <v>163000000000</v>
      </c>
    </row>
    <row r="199" spans="3:17" ht="15.5" x14ac:dyDescent="0.35">
      <c r="C199" t="s">
        <v>20</v>
      </c>
      <c r="D199" s="5">
        <v>-43000000000</v>
      </c>
      <c r="E199" s="5">
        <v>-44000000000</v>
      </c>
      <c r="F199" s="5">
        <v>-18000000000</v>
      </c>
      <c r="G199" s="5">
        <v>7000000000</v>
      </c>
    </row>
    <row r="200" spans="3:17" ht="15.5" x14ac:dyDescent="0.35">
      <c r="C200" t="s">
        <v>184</v>
      </c>
      <c r="D200" s="5">
        <v>717000000000</v>
      </c>
      <c r="E200" s="5">
        <v>673000000000</v>
      </c>
      <c r="F200" s="5">
        <v>694000000000</v>
      </c>
      <c r="G200" s="5">
        <v>612000000000</v>
      </c>
    </row>
    <row r="201" spans="3:17" ht="15.5" x14ac:dyDescent="0.35">
      <c r="C201" t="s">
        <v>185</v>
      </c>
      <c r="D201" s="5">
        <v>121000000000</v>
      </c>
      <c r="E201" s="5">
        <v>30000000000</v>
      </c>
      <c r="F201" s="5">
        <v>52000000000</v>
      </c>
      <c r="G201" s="5">
        <v>48000000000</v>
      </c>
    </row>
    <row r="202" spans="3:17" ht="15.5" x14ac:dyDescent="0.35">
      <c r="C202" t="s">
        <v>186</v>
      </c>
      <c r="D202" s="5">
        <v>-2000000000</v>
      </c>
      <c r="E202" s="5">
        <v>-32000000000</v>
      </c>
      <c r="F202" s="5">
        <v>-18000000000</v>
      </c>
      <c r="G202" s="5">
        <v>0</v>
      </c>
    </row>
    <row r="203" spans="3:17" ht="15.5" x14ac:dyDescent="0.35">
      <c r="C203" t="s">
        <v>12</v>
      </c>
      <c r="D203" s="5">
        <v>120000000000</v>
      </c>
      <c r="E203" s="5">
        <v>-2000000000</v>
      </c>
      <c r="F203" s="5">
        <v>34000000000</v>
      </c>
      <c r="G203" s="5">
        <v>49000000000</v>
      </c>
    </row>
    <row r="204" spans="3:17" ht="15.5" x14ac:dyDescent="0.35">
      <c r="C204" t="s">
        <v>15</v>
      </c>
      <c r="D204" s="6">
        <v>44.26</v>
      </c>
      <c r="E204" s="6">
        <v>-0.68</v>
      </c>
      <c r="F204" s="6">
        <v>12.48</v>
      </c>
      <c r="G204" s="6">
        <v>18.010000000000002</v>
      </c>
    </row>
    <row r="205" spans="3:17" ht="15.5" x14ac:dyDescent="0.35">
      <c r="C205" t="s">
        <v>44</v>
      </c>
      <c r="I205" s="6">
        <v>100.33</v>
      </c>
      <c r="J205" s="6">
        <v>106.39</v>
      </c>
      <c r="K205" s="6">
        <v>94.33</v>
      </c>
      <c r="L205" s="6">
        <v>76.55</v>
      </c>
      <c r="M205" s="6">
        <v>72.97</v>
      </c>
      <c r="N205" s="6">
        <v>42.59</v>
      </c>
      <c r="O205" s="6">
        <v>77.290000000000006</v>
      </c>
      <c r="P205" s="6">
        <v>76.31</v>
      </c>
      <c r="Q205" s="6">
        <v>1127151.99</v>
      </c>
    </row>
    <row r="206" spans="3:17" ht="15.5" x14ac:dyDescent="0.35">
      <c r="C206" t="s">
        <v>58</v>
      </c>
      <c r="I206" s="6">
        <v>6.48</v>
      </c>
      <c r="J206" s="6">
        <v>6.11</v>
      </c>
      <c r="K206" s="6">
        <v>5.94</v>
      </c>
      <c r="L206" s="6">
        <v>7.12</v>
      </c>
      <c r="M206" s="6">
        <v>8.77</v>
      </c>
      <c r="N206" s="6">
        <v>13.74</v>
      </c>
      <c r="O206" s="6">
        <v>10.87</v>
      </c>
      <c r="P206" s="6">
        <v>13.1</v>
      </c>
      <c r="Q206" s="5">
        <v>0</v>
      </c>
    </row>
    <row r="207" spans="3:17" ht="15.5" x14ac:dyDescent="0.35">
      <c r="C207" t="s">
        <v>61</v>
      </c>
      <c r="I207" s="6">
        <v>0.63</v>
      </c>
      <c r="J207" s="6">
        <v>0.6</v>
      </c>
      <c r="K207" s="6">
        <v>0.57999999999999996</v>
      </c>
      <c r="L207" s="6">
        <v>0.59</v>
      </c>
      <c r="M207" s="6">
        <v>0.77</v>
      </c>
      <c r="N207" s="6">
        <v>0.83</v>
      </c>
      <c r="O207" s="5">
        <v>1</v>
      </c>
      <c r="P207" s="6">
        <v>1.19</v>
      </c>
      <c r="Q207" s="5">
        <v>0</v>
      </c>
    </row>
    <row r="208" spans="3:17" ht="15.5" x14ac:dyDescent="0.35">
      <c r="C208" t="s">
        <v>187</v>
      </c>
      <c r="I208" s="5">
        <v>429170000000</v>
      </c>
      <c r="J208" s="5">
        <v>458090000000</v>
      </c>
      <c r="K208" s="5">
        <v>404100000000</v>
      </c>
      <c r="L208" s="5">
        <v>523220000000</v>
      </c>
      <c r="M208" s="5">
        <v>344250000000</v>
      </c>
      <c r="N208" s="5">
        <v>234730000000</v>
      </c>
      <c r="O208" s="5">
        <v>322390000000</v>
      </c>
      <c r="P208" s="5">
        <v>323600000000</v>
      </c>
    </row>
    <row r="209" spans="3:17" ht="15.5" x14ac:dyDescent="0.35">
      <c r="C209" t="s">
        <v>188</v>
      </c>
      <c r="I209" s="6">
        <v>8.0700000000000008E-2</v>
      </c>
      <c r="J209" s="6">
        <v>8.4100000000000008E-2</v>
      </c>
      <c r="K209" s="6">
        <v>7.8700000000000006E-2</v>
      </c>
      <c r="L209" s="6">
        <v>6.6299999999999998E-2</v>
      </c>
      <c r="M209" s="6">
        <v>6.2699999999999992E-2</v>
      </c>
      <c r="N209" s="6">
        <v>3.7900000000000003E-2</v>
      </c>
      <c r="O209" s="6">
        <v>7.1099999999999997E-2</v>
      </c>
      <c r="P209" s="6">
        <v>8.3100000000000007E-2</v>
      </c>
      <c r="Q209" s="6">
        <v>0.1116</v>
      </c>
    </row>
    <row r="210" spans="3:17" ht="15.5" x14ac:dyDescent="0.35">
      <c r="C210" t="s">
        <v>189</v>
      </c>
      <c r="I210" s="6">
        <v>0.158</v>
      </c>
      <c r="J210" s="6">
        <v>0.17579999999999998</v>
      </c>
      <c r="K210" s="6">
        <v>0.16899999999999998</v>
      </c>
      <c r="L210" s="6">
        <v>0.1489</v>
      </c>
      <c r="M210" s="6">
        <v>0.14960000000000001</v>
      </c>
      <c r="N210" s="6">
        <v>9.4899999999999998E-2</v>
      </c>
      <c r="O210" s="6">
        <v>0.1739</v>
      </c>
      <c r="P210" s="6">
        <v>0.18780000000000002</v>
      </c>
      <c r="Q210" s="6">
        <v>0.77370000000000005</v>
      </c>
    </row>
    <row r="211" spans="3:17" ht="15.5" x14ac:dyDescent="0.35">
      <c r="C211" t="s">
        <v>190</v>
      </c>
      <c r="I211" s="6">
        <v>0.1341</v>
      </c>
      <c r="J211" s="6">
        <v>0.14779999999999999</v>
      </c>
      <c r="K211" s="6">
        <v>0.13009999999999999</v>
      </c>
      <c r="L211" s="6">
        <v>0.12330000000000001</v>
      </c>
      <c r="M211" s="6">
        <v>0.11599999999999999</v>
      </c>
      <c r="N211" s="6">
        <v>7.85E-2</v>
      </c>
      <c r="O211" s="6">
        <v>0.13780000000000001</v>
      </c>
      <c r="P211" s="6">
        <v>0.2077</v>
      </c>
      <c r="Q211" s="6">
        <v>0.58499999999999996</v>
      </c>
    </row>
    <row r="212" spans="3:17" ht="15.5" x14ac:dyDescent="0.35">
      <c r="C212" t="s">
        <v>191</v>
      </c>
      <c r="L212" s="6">
        <v>11.64</v>
      </c>
      <c r="M212" s="6">
        <v>9.7200000000000006</v>
      </c>
      <c r="N212" s="6">
        <v>6.05</v>
      </c>
      <c r="O212" s="6">
        <v>10.42</v>
      </c>
      <c r="P212" s="5">
        <v>14</v>
      </c>
      <c r="Q212" s="6">
        <v>28.29</v>
      </c>
    </row>
    <row r="213" spans="3:17" ht="15.5" x14ac:dyDescent="0.35">
      <c r="C213" t="s">
        <v>55</v>
      </c>
      <c r="I213" s="6">
        <v>1.02</v>
      </c>
      <c r="J213" s="6">
        <v>1.07</v>
      </c>
      <c r="K213" s="5">
        <v>1</v>
      </c>
      <c r="L213" s="6">
        <v>1.06</v>
      </c>
      <c r="M213" s="6">
        <v>1.31</v>
      </c>
      <c r="N213" s="6">
        <v>1.3</v>
      </c>
      <c r="O213" s="6">
        <v>1.89</v>
      </c>
      <c r="P213" s="6">
        <v>2.46</v>
      </c>
      <c r="Q213" s="5">
        <v>0</v>
      </c>
    </row>
    <row r="214" spans="3:17" ht="15.5" x14ac:dyDescent="0.35">
      <c r="C214" t="s">
        <v>52</v>
      </c>
      <c r="I214" s="6">
        <v>635.09</v>
      </c>
      <c r="J214" s="6">
        <v>605.19000000000005</v>
      </c>
      <c r="K214" s="6">
        <v>558.32000000000005</v>
      </c>
      <c r="L214" s="6">
        <v>514.16</v>
      </c>
      <c r="M214" s="6">
        <v>487.66</v>
      </c>
      <c r="N214" s="6">
        <v>448.79</v>
      </c>
      <c r="O214" s="6">
        <v>444.32</v>
      </c>
      <c r="P214" s="6">
        <v>406.32</v>
      </c>
      <c r="Q214" s="6">
        <v>1456757.91</v>
      </c>
    </row>
    <row r="215" spans="3:17" ht="15.5" x14ac:dyDescent="0.35">
      <c r="C215" t="s">
        <v>192</v>
      </c>
      <c r="I215" s="6">
        <v>1.02</v>
      </c>
      <c r="J215" s="6">
        <v>1.08</v>
      </c>
      <c r="K215" s="6">
        <v>1.01</v>
      </c>
      <c r="L215" s="6">
        <v>1.06</v>
      </c>
      <c r="M215" s="6">
        <v>1.32</v>
      </c>
      <c r="N215" s="6">
        <v>1.31</v>
      </c>
      <c r="O215" s="6">
        <v>1.9</v>
      </c>
      <c r="P215" s="6">
        <v>2.46</v>
      </c>
      <c r="Q215" s="5">
        <v>0</v>
      </c>
    </row>
    <row r="216" spans="3:17" ht="15.5" x14ac:dyDescent="0.35">
      <c r="C216" t="s">
        <v>193</v>
      </c>
      <c r="I216" s="6">
        <v>634.41999999999996</v>
      </c>
      <c r="J216" s="6">
        <v>604.01</v>
      </c>
      <c r="K216" s="6">
        <v>556.51</v>
      </c>
      <c r="L216" s="6">
        <v>513.07000000000005</v>
      </c>
      <c r="M216" s="6">
        <v>485.43</v>
      </c>
      <c r="N216" s="6">
        <v>445.47</v>
      </c>
      <c r="O216" s="6">
        <v>442.61</v>
      </c>
      <c r="P216" s="6">
        <v>406.29</v>
      </c>
      <c r="Q216" s="6">
        <v>1456484.98</v>
      </c>
    </row>
    <row r="217" spans="3:17" ht="15.5" x14ac:dyDescent="0.35">
      <c r="C217" t="s">
        <v>194</v>
      </c>
      <c r="I217" s="5">
        <v>78000000000</v>
      </c>
      <c r="J217" s="5">
        <v>85000000000</v>
      </c>
      <c r="K217" s="5">
        <v>115000000000</v>
      </c>
      <c r="L217" s="5">
        <v>144000000000</v>
      </c>
      <c r="M217" s="5">
        <v>133000000000</v>
      </c>
      <c r="N217" s="5">
        <v>116000000000</v>
      </c>
      <c r="O217" s="5">
        <v>108000000000</v>
      </c>
      <c r="P217" s="5">
        <v>62000000000</v>
      </c>
      <c r="Q217" s="5">
        <v>351000000000</v>
      </c>
    </row>
    <row r="218" spans="3:17" ht="15.5" x14ac:dyDescent="0.35">
      <c r="C218" t="s">
        <v>195</v>
      </c>
      <c r="I218" s="5">
        <v>98000000000</v>
      </c>
      <c r="J218" s="5">
        <v>100000000000</v>
      </c>
      <c r="L218" s="5">
        <v>82000000000</v>
      </c>
      <c r="M218" s="5">
        <v>131000000000</v>
      </c>
      <c r="N218" s="5">
        <v>184000000000</v>
      </c>
      <c r="O218" s="5">
        <v>139000000000</v>
      </c>
      <c r="P218" s="5">
        <v>221000000000</v>
      </c>
      <c r="Q218" s="5">
        <v>96000000000</v>
      </c>
    </row>
    <row r="219" spans="3:17" ht="15.5" x14ac:dyDescent="0.35">
      <c r="C219" t="s">
        <v>25</v>
      </c>
      <c r="I219" s="5">
        <v>176000000000</v>
      </c>
      <c r="J219" s="5">
        <v>185000000000</v>
      </c>
      <c r="K219" s="5">
        <v>218000000000</v>
      </c>
      <c r="L219" s="5">
        <v>226000000000</v>
      </c>
      <c r="M219" s="5">
        <v>264000000000</v>
      </c>
      <c r="N219" s="5">
        <v>300000000000</v>
      </c>
      <c r="O219" s="5">
        <v>496000000000</v>
      </c>
      <c r="P219" s="5">
        <v>283000000000</v>
      </c>
      <c r="Q219" s="5">
        <v>521000000000</v>
      </c>
    </row>
    <row r="220" spans="3:17" ht="15.5" x14ac:dyDescent="0.35">
      <c r="C220" t="s">
        <v>22</v>
      </c>
      <c r="I220" s="5">
        <v>61000000000</v>
      </c>
      <c r="J220" s="5">
        <v>-58000000000</v>
      </c>
      <c r="K220" s="5">
        <v>49000000000</v>
      </c>
      <c r="L220" s="5">
        <v>37000000000</v>
      </c>
      <c r="M220" s="5">
        <v>-159000000000</v>
      </c>
      <c r="N220" s="5">
        <v>83000000000</v>
      </c>
      <c r="O220" s="5">
        <v>348000000000</v>
      </c>
      <c r="P220" s="5">
        <v>190000000000</v>
      </c>
      <c r="Q220" s="5">
        <v>361000000000</v>
      </c>
    </row>
    <row r="221" spans="3:17" ht="15.5" x14ac:dyDescent="0.35">
      <c r="C221" t="s">
        <v>196</v>
      </c>
      <c r="I221" s="5">
        <v>673000000000</v>
      </c>
      <c r="J221" s="5">
        <v>586000000000</v>
      </c>
      <c r="K221" s="5">
        <v>479000000000</v>
      </c>
      <c r="L221" s="5">
        <v>385000000000</v>
      </c>
      <c r="M221" s="5">
        <v>493000000000</v>
      </c>
      <c r="N221" s="5">
        <v>318000000000</v>
      </c>
      <c r="O221" s="5">
        <v>377000000000</v>
      </c>
      <c r="P221" s="5">
        <v>487000000000</v>
      </c>
      <c r="Q221" s="5">
        <v>-27000000000</v>
      </c>
    </row>
    <row r="222" spans="3:17" ht="15.5" x14ac:dyDescent="0.35">
      <c r="C222" t="s">
        <v>197</v>
      </c>
      <c r="I222" s="5">
        <v>154000000000</v>
      </c>
      <c r="J222" s="5">
        <v>443000000000</v>
      </c>
      <c r="K222" s="5">
        <v>243000000000</v>
      </c>
      <c r="L222" s="5">
        <v>185000000000</v>
      </c>
      <c r="M222" s="5">
        <v>405000000000</v>
      </c>
      <c r="N222" s="5">
        <v>279000000000</v>
      </c>
      <c r="O222" s="5">
        <v>359000000000</v>
      </c>
      <c r="P222" s="5">
        <v>-20000000000</v>
      </c>
      <c r="Q222" s="5">
        <v>108000000000</v>
      </c>
    </row>
    <row r="223" spans="3:17" ht="15.5" x14ac:dyDescent="0.35">
      <c r="C223" t="s">
        <v>198</v>
      </c>
      <c r="I223" s="5">
        <v>-61000000000</v>
      </c>
      <c r="J223" s="5">
        <v>-126000000000</v>
      </c>
      <c r="K223" s="5">
        <v>-81000000000</v>
      </c>
      <c r="L223" s="5">
        <v>-21000000000</v>
      </c>
      <c r="M223" s="5">
        <v>-56000000000</v>
      </c>
      <c r="N223" s="5">
        <v>-95000000000</v>
      </c>
      <c r="O223" s="5">
        <v>-339000000000</v>
      </c>
      <c r="P223" s="5">
        <v>-326000000000</v>
      </c>
      <c r="Q223" s="5">
        <v>-423000000000</v>
      </c>
    </row>
    <row r="224" spans="3:17" ht="15.5" x14ac:dyDescent="0.35">
      <c r="C224" t="s">
        <v>14</v>
      </c>
      <c r="I224" s="5">
        <v>93000000000</v>
      </c>
      <c r="J224" s="5">
        <v>317000000000</v>
      </c>
      <c r="K224" s="5">
        <v>163000000000</v>
      </c>
      <c r="L224" s="5">
        <v>164000000000</v>
      </c>
      <c r="M224" s="5">
        <v>349000000000</v>
      </c>
      <c r="N224" s="5">
        <v>184000000000</v>
      </c>
      <c r="O224" s="5">
        <v>20000000000</v>
      </c>
      <c r="P224" s="5">
        <v>-346000000000</v>
      </c>
      <c r="Q224" s="5">
        <v>-315000000000</v>
      </c>
    </row>
    <row r="225" spans="2:17" ht="15.5" x14ac:dyDescent="0.35">
      <c r="C225" t="s">
        <v>16</v>
      </c>
      <c r="I225" s="6">
        <v>34.54</v>
      </c>
      <c r="J225" s="6">
        <v>117.32</v>
      </c>
      <c r="K225" s="6">
        <v>60.25</v>
      </c>
      <c r="L225" s="6">
        <v>60.83</v>
      </c>
      <c r="M225" s="6">
        <v>129.11000000000001</v>
      </c>
      <c r="N225" s="6">
        <v>68.3</v>
      </c>
      <c r="O225" s="6">
        <v>7.48</v>
      </c>
      <c r="P225" s="6">
        <v>-128.08000000000001</v>
      </c>
      <c r="Q225" s="6">
        <v>-1576512.84</v>
      </c>
    </row>
    <row r="227" spans="2:17" ht="15.5" x14ac:dyDescent="0.35">
      <c r="B227" t="s">
        <v>199</v>
      </c>
      <c r="C227" t="s">
        <v>200</v>
      </c>
      <c r="D227" s="5">
        <v>32000000000</v>
      </c>
      <c r="E227" s="5">
        <v>99000000000</v>
      </c>
      <c r="F227" s="5">
        <v>64000000000</v>
      </c>
      <c r="G227" s="5">
        <v>47000000000</v>
      </c>
      <c r="H227" s="5">
        <v>129000000000</v>
      </c>
      <c r="I227" s="5">
        <v>271000000000</v>
      </c>
      <c r="J227" s="5">
        <v>287000000000</v>
      </c>
      <c r="K227" s="5">
        <v>255000000000</v>
      </c>
      <c r="L227" s="5">
        <v>207000000000</v>
      </c>
      <c r="M227" s="5">
        <v>197000000000</v>
      </c>
      <c r="N227" s="5">
        <v>115000000000</v>
      </c>
      <c r="O227" s="5">
        <v>209000000000</v>
      </c>
      <c r="P227" s="5">
        <v>206000000000</v>
      </c>
      <c r="Q227" s="5">
        <v>225000000000</v>
      </c>
    </row>
    <row r="228" spans="2:17" ht="15.5" x14ac:dyDescent="0.35">
      <c r="C228" t="s">
        <v>326</v>
      </c>
      <c r="H228" s="5">
        <v>243000000000</v>
      </c>
      <c r="I228" s="5">
        <v>271000000000</v>
      </c>
      <c r="J228" s="5">
        <v>287000000000</v>
      </c>
      <c r="K228" s="5">
        <v>255000000000</v>
      </c>
      <c r="L228" s="5">
        <v>207000000000</v>
      </c>
      <c r="M228" s="5">
        <v>197000000000</v>
      </c>
      <c r="N228" s="5">
        <v>115000000000</v>
      </c>
      <c r="O228" s="5">
        <v>209000000000</v>
      </c>
      <c r="P228" s="5">
        <v>206000000000</v>
      </c>
    </row>
    <row r="229" spans="2:17" ht="15.5" x14ac:dyDescent="0.35">
      <c r="C229" t="s">
        <v>387</v>
      </c>
      <c r="H229" s="5">
        <v>70</v>
      </c>
      <c r="I229" s="5">
        <v>70</v>
      </c>
      <c r="J229" s="5">
        <v>70</v>
      </c>
      <c r="K229" s="5">
        <v>50</v>
      </c>
      <c r="L229" s="5">
        <v>50</v>
      </c>
      <c r="M229" s="5">
        <v>50</v>
      </c>
      <c r="N229" s="5">
        <v>30</v>
      </c>
      <c r="O229" s="5">
        <v>40</v>
      </c>
      <c r="P229" s="5">
        <v>38</v>
      </c>
    </row>
    <row r="230" spans="2:17" ht="15.5" x14ac:dyDescent="0.35">
      <c r="C230" t="s">
        <v>63</v>
      </c>
      <c r="H230" s="6">
        <v>1.4609999999999999</v>
      </c>
      <c r="I230" s="6">
        <v>0.69769999999999999</v>
      </c>
      <c r="J230" s="6">
        <v>0.65790000000000004</v>
      </c>
      <c r="K230" s="6">
        <v>0.53</v>
      </c>
      <c r="L230" s="6">
        <v>0.65319999999999989</v>
      </c>
      <c r="M230" s="6">
        <v>0.68519999999999992</v>
      </c>
      <c r="N230" s="6">
        <v>0.70440000000000003</v>
      </c>
      <c r="O230" s="6">
        <v>0.51749999999999996</v>
      </c>
      <c r="P230" s="6">
        <v>0.498</v>
      </c>
    </row>
    <row r="231" spans="2:17" ht="15.5" x14ac:dyDescent="0.35">
      <c r="C231" t="s">
        <v>388</v>
      </c>
      <c r="H231" s="6">
        <v>0.12609999999999999</v>
      </c>
      <c r="I231" s="6">
        <v>0.12279999999999999</v>
      </c>
      <c r="J231" s="6">
        <v>9.9299999999999999E-2</v>
      </c>
      <c r="K231" s="6">
        <v>9.7100000000000006E-2</v>
      </c>
      <c r="L231" s="6">
        <v>8.8499999999999995E-2</v>
      </c>
      <c r="M231" s="6">
        <v>8.2599999999999993E-2</v>
      </c>
      <c r="N231" s="6">
        <v>6.5199999999999994E-2</v>
      </c>
      <c r="O231" s="6">
        <v>7.690000000000001E-2</v>
      </c>
      <c r="P231" s="6">
        <v>3.73E-2</v>
      </c>
    </row>
    <row r="232" spans="2:17" ht="15.5" x14ac:dyDescent="0.35">
      <c r="C232" t="s">
        <v>43</v>
      </c>
      <c r="D232" s="6">
        <v>11.98</v>
      </c>
      <c r="E232" s="6">
        <v>36.619999999999997</v>
      </c>
      <c r="F232" s="6">
        <v>23.85</v>
      </c>
      <c r="G232" s="6">
        <v>17.39</v>
      </c>
      <c r="H232" s="6">
        <v>47.91</v>
      </c>
      <c r="I232" s="6">
        <v>100.33</v>
      </c>
      <c r="J232" s="6">
        <v>106.39</v>
      </c>
      <c r="K232" s="6">
        <v>94.33</v>
      </c>
      <c r="L232" s="6">
        <v>76.55</v>
      </c>
      <c r="M232" s="6">
        <v>72.97</v>
      </c>
      <c r="N232" s="6">
        <v>42.59</v>
      </c>
      <c r="O232" s="6">
        <v>77.290000000000006</v>
      </c>
      <c r="P232" s="6">
        <v>76.31</v>
      </c>
      <c r="Q232" s="6">
        <v>83.49</v>
      </c>
    </row>
    <row r="233" spans="2:17" ht="15.5" x14ac:dyDescent="0.35">
      <c r="C233" t="s">
        <v>327</v>
      </c>
      <c r="H233" s="6">
        <v>89.85</v>
      </c>
      <c r="I233" s="6">
        <v>100.33</v>
      </c>
      <c r="J233" s="6">
        <v>106.39</v>
      </c>
      <c r="K233" s="6">
        <v>94.33</v>
      </c>
      <c r="L233" s="6">
        <v>76.55</v>
      </c>
      <c r="M233" s="6">
        <v>72.97</v>
      </c>
      <c r="N233" s="6">
        <v>42.59</v>
      </c>
      <c r="O233" s="6">
        <v>77.290000000000006</v>
      </c>
      <c r="P233" s="6">
        <v>76.31</v>
      </c>
    </row>
    <row r="234" spans="2:17" ht="15.5" x14ac:dyDescent="0.35">
      <c r="C234" t="s">
        <v>65</v>
      </c>
      <c r="H234" s="5">
        <v>70</v>
      </c>
      <c r="I234" s="5">
        <v>70</v>
      </c>
      <c r="J234" s="5">
        <v>70</v>
      </c>
      <c r="K234" s="5">
        <v>50</v>
      </c>
      <c r="L234" s="5">
        <v>50</v>
      </c>
      <c r="M234" s="5">
        <v>50</v>
      </c>
      <c r="N234" s="5">
        <v>30</v>
      </c>
      <c r="O234" s="5">
        <v>40</v>
      </c>
      <c r="P234" s="5">
        <v>38</v>
      </c>
    </row>
    <row r="235" spans="2:17" ht="15.5" x14ac:dyDescent="0.35">
      <c r="C235" t="s">
        <v>389</v>
      </c>
      <c r="H235" s="6">
        <v>1.4609999999999999</v>
      </c>
      <c r="I235" s="6">
        <v>0.69769999999999999</v>
      </c>
      <c r="J235" s="6">
        <v>0.65790000000000004</v>
      </c>
      <c r="K235" s="6">
        <v>0.53</v>
      </c>
      <c r="L235" s="6">
        <v>0.65319999999999989</v>
      </c>
      <c r="M235" s="6">
        <v>0.68519999999999992</v>
      </c>
      <c r="N235" s="6">
        <v>0.70440000000000003</v>
      </c>
      <c r="O235" s="6">
        <v>0.51749999999999996</v>
      </c>
      <c r="P235" s="6">
        <v>0.498</v>
      </c>
    </row>
    <row r="236" spans="2:17" ht="15.5" x14ac:dyDescent="0.35">
      <c r="C236" t="s">
        <v>390</v>
      </c>
      <c r="H236" s="6">
        <v>0.12609999999999999</v>
      </c>
      <c r="I236" s="6">
        <v>0.12279999999999999</v>
      </c>
      <c r="J236" s="6">
        <v>9.9299999999999999E-2</v>
      </c>
      <c r="K236" s="6">
        <v>9.7100000000000006E-2</v>
      </c>
      <c r="L236" s="6">
        <v>8.8499999999999995E-2</v>
      </c>
      <c r="M236" s="6">
        <v>8.2599999999999993E-2</v>
      </c>
      <c r="N236" s="6">
        <v>6.5199999999999994E-2</v>
      </c>
      <c r="O236" s="6">
        <v>7.690000000000001E-2</v>
      </c>
      <c r="P236" s="6">
        <v>3.73E-2</v>
      </c>
    </row>
    <row r="237" spans="2:17" ht="15.5" x14ac:dyDescent="0.35">
      <c r="C237" t="s">
        <v>201</v>
      </c>
      <c r="D237" s="5">
        <v>628000000000</v>
      </c>
      <c r="E237" s="5">
        <v>775000000000</v>
      </c>
      <c r="F237" s="5">
        <v>678000000000</v>
      </c>
      <c r="G237" s="5">
        <v>612000000000</v>
      </c>
      <c r="H237" s="5">
        <v>2514000000000</v>
      </c>
      <c r="I237" s="5">
        <v>2779000000000</v>
      </c>
      <c r="J237" s="5">
        <v>2915000000000</v>
      </c>
      <c r="K237" s="5">
        <v>2605000000000</v>
      </c>
      <c r="L237" s="5">
        <v>2506000000000</v>
      </c>
      <c r="M237" s="5">
        <v>2239000000000</v>
      </c>
      <c r="N237" s="5">
        <v>1911000000000</v>
      </c>
      <c r="O237" s="5">
        <v>2266000000000</v>
      </c>
      <c r="P237" s="5">
        <v>2268000000000</v>
      </c>
      <c r="Q237" s="5">
        <v>2142000000000</v>
      </c>
    </row>
    <row r="238" spans="2:17" ht="15.5" x14ac:dyDescent="0.35">
      <c r="C238" t="s">
        <v>328</v>
      </c>
      <c r="H238" s="5">
        <v>2693000000000</v>
      </c>
      <c r="I238" s="5">
        <v>2779000000000</v>
      </c>
      <c r="J238" s="5">
        <v>2915000000000</v>
      </c>
      <c r="K238" s="5">
        <v>2605000000000</v>
      </c>
      <c r="L238" s="5">
        <v>2506000000000</v>
      </c>
      <c r="M238" s="5">
        <v>2239000000000</v>
      </c>
      <c r="N238" s="5">
        <v>1911000000000</v>
      </c>
      <c r="O238" s="5">
        <v>2266000000000</v>
      </c>
      <c r="P238" s="5">
        <v>2268000000000</v>
      </c>
    </row>
    <row r="239" spans="2:17" ht="15.5" x14ac:dyDescent="0.35">
      <c r="C239" t="s">
        <v>391</v>
      </c>
      <c r="H239" s="5">
        <v>70</v>
      </c>
      <c r="I239" s="5">
        <v>70</v>
      </c>
      <c r="J239" s="5">
        <v>70</v>
      </c>
      <c r="K239" s="5">
        <v>50</v>
      </c>
      <c r="L239" s="5">
        <v>50</v>
      </c>
      <c r="M239" s="5">
        <v>50</v>
      </c>
      <c r="N239" s="5">
        <v>30</v>
      </c>
      <c r="O239" s="5">
        <v>40</v>
      </c>
      <c r="P239" s="5">
        <v>38</v>
      </c>
    </row>
    <row r="240" spans="2:17" ht="15.5" x14ac:dyDescent="0.35">
      <c r="C240" t="s">
        <v>392</v>
      </c>
      <c r="H240" s="6">
        <v>1.4609999999999999</v>
      </c>
      <c r="I240" s="6">
        <v>0.69769999999999999</v>
      </c>
      <c r="J240" s="6">
        <v>0.65790000000000004</v>
      </c>
      <c r="K240" s="6">
        <v>0.53</v>
      </c>
      <c r="L240" s="6">
        <v>0.65319999999999989</v>
      </c>
      <c r="M240" s="6">
        <v>0.68519999999999992</v>
      </c>
      <c r="N240" s="6">
        <v>0.70440000000000003</v>
      </c>
      <c r="O240" s="6">
        <v>0.51749999999999996</v>
      </c>
      <c r="P240" s="6">
        <v>0.498</v>
      </c>
    </row>
    <row r="241" spans="3:16" ht="15.5" x14ac:dyDescent="0.35">
      <c r="C241" t="s">
        <v>393</v>
      </c>
      <c r="H241" s="6">
        <v>0.12609999999999999</v>
      </c>
      <c r="I241" s="6">
        <v>0.12279999999999999</v>
      </c>
      <c r="J241" s="6">
        <v>9.9299999999999999E-2</v>
      </c>
      <c r="K241" s="6">
        <v>9.7100000000000006E-2</v>
      </c>
      <c r="L241" s="6">
        <v>8.8499999999999995E-2</v>
      </c>
      <c r="M241" s="6">
        <v>8.2599999999999993E-2</v>
      </c>
      <c r="N241" s="6">
        <v>6.5199999999999994E-2</v>
      </c>
      <c r="O241" s="6">
        <v>7.690000000000001E-2</v>
      </c>
      <c r="P241" s="6">
        <v>3.73E-2</v>
      </c>
    </row>
    <row r="242" spans="3:16" ht="15.5" x14ac:dyDescent="0.35">
      <c r="C242" t="s">
        <v>202</v>
      </c>
      <c r="I242" s="6">
        <v>11.58</v>
      </c>
    </row>
    <row r="243" spans="3:16" ht="15.5" x14ac:dyDescent="0.35">
      <c r="C243" t="s">
        <v>203</v>
      </c>
      <c r="I243" s="6">
        <v>6.18</v>
      </c>
    </row>
    <row r="244" spans="3:16" ht="15.5" x14ac:dyDescent="0.35">
      <c r="C244" t="s">
        <v>204</v>
      </c>
      <c r="I244" s="6">
        <v>7.49</v>
      </c>
    </row>
    <row r="245" spans="3:16" ht="15.5" x14ac:dyDescent="0.35">
      <c r="C245" t="s">
        <v>205</v>
      </c>
      <c r="I245" s="6">
        <v>0.16190000000000002</v>
      </c>
    </row>
    <row r="246" spans="3:16" ht="15.5" x14ac:dyDescent="0.35">
      <c r="C246" t="s">
        <v>206</v>
      </c>
      <c r="I246" s="6">
        <v>0.56000000000000005</v>
      </c>
    </row>
    <row r="247" spans="3:16" ht="15.5" x14ac:dyDescent="0.35">
      <c r="C247" t="s">
        <v>207</v>
      </c>
      <c r="I247" s="6">
        <v>0.86</v>
      </c>
    </row>
    <row r="248" spans="3:16" ht="15.5" x14ac:dyDescent="0.35">
      <c r="C248" t="s">
        <v>329</v>
      </c>
      <c r="I248" s="6">
        <v>5.97</v>
      </c>
    </row>
    <row r="249" spans="3:16" ht="15.5" x14ac:dyDescent="0.35">
      <c r="C249" t="s">
        <v>208</v>
      </c>
      <c r="I249" s="6">
        <v>7.49</v>
      </c>
    </row>
    <row r="250" spans="3:16" ht="15.5" x14ac:dyDescent="0.35">
      <c r="C250" t="s">
        <v>209</v>
      </c>
      <c r="I250" s="6">
        <v>6.91</v>
      </c>
    </row>
    <row r="251" spans="3:16" ht="15.5" x14ac:dyDescent="0.35">
      <c r="C251" t="s">
        <v>210</v>
      </c>
      <c r="I251" s="6">
        <v>5.26</v>
      </c>
    </row>
    <row r="252" spans="3:16" ht="15.5" x14ac:dyDescent="0.35">
      <c r="C252" t="s">
        <v>211</v>
      </c>
      <c r="I252" s="6">
        <v>-1.08</v>
      </c>
    </row>
    <row r="253" spans="3:16" ht="15.5" x14ac:dyDescent="0.35">
      <c r="C253" t="s">
        <v>212</v>
      </c>
      <c r="I253" s="6">
        <v>0.65</v>
      </c>
    </row>
    <row r="254" spans="3:16" ht="15.5" x14ac:dyDescent="0.35">
      <c r="C254" t="s">
        <v>213</v>
      </c>
      <c r="I254" s="6">
        <v>89.85</v>
      </c>
    </row>
    <row r="255" spans="3:16" ht="15.5" x14ac:dyDescent="0.35">
      <c r="C255" t="s">
        <v>214</v>
      </c>
      <c r="I255" s="6">
        <v>47.91</v>
      </c>
    </row>
    <row r="256" spans="3:16" ht="15.5" x14ac:dyDescent="0.35">
      <c r="C256" t="s">
        <v>215</v>
      </c>
      <c r="I256" s="6">
        <v>997.45</v>
      </c>
    </row>
    <row r="257" spans="3:9" ht="15.5" x14ac:dyDescent="0.35">
      <c r="C257" t="s">
        <v>216</v>
      </c>
      <c r="D257" s="6">
        <v>60.67</v>
      </c>
    </row>
    <row r="258" spans="3:9" ht="15.5" x14ac:dyDescent="0.35">
      <c r="C258" t="s">
        <v>217</v>
      </c>
      <c r="I258" s="6">
        <v>647.07000000000005</v>
      </c>
    </row>
    <row r="259" spans="3:9" ht="15.5" x14ac:dyDescent="0.35">
      <c r="C259" t="s">
        <v>218</v>
      </c>
      <c r="I259" s="6">
        <v>74.08</v>
      </c>
    </row>
    <row r="260" spans="3:9" ht="15.5" x14ac:dyDescent="0.35">
      <c r="C260" t="s">
        <v>219</v>
      </c>
      <c r="D260" s="6">
        <v>2.17</v>
      </c>
    </row>
    <row r="261" spans="3:9" ht="15.5" x14ac:dyDescent="0.35">
      <c r="C261" t="s">
        <v>220</v>
      </c>
      <c r="D261" s="6">
        <v>1.1299999999999999</v>
      </c>
    </row>
    <row r="262" spans="3:9" ht="15.5" x14ac:dyDescent="0.35">
      <c r="C262" t="s">
        <v>394</v>
      </c>
      <c r="D262" s="6">
        <v>7.0000000000000007E-2</v>
      </c>
    </row>
    <row r="263" spans="3:9" ht="15.5" x14ac:dyDescent="0.35">
      <c r="C263" t="s">
        <v>437</v>
      </c>
      <c r="D263" s="6">
        <v>0.05</v>
      </c>
    </row>
    <row r="264" spans="3:9" ht="15.5" x14ac:dyDescent="0.35">
      <c r="C264" t="s">
        <v>221</v>
      </c>
      <c r="D264" s="6">
        <v>0.47</v>
      </c>
    </row>
    <row r="265" spans="3:9" ht="15.5" x14ac:dyDescent="0.35">
      <c r="C265" t="s">
        <v>395</v>
      </c>
      <c r="D265" s="6">
        <v>0.04</v>
      </c>
    </row>
    <row r="266" spans="3:9" ht="15.5" x14ac:dyDescent="0.35">
      <c r="C266" t="s">
        <v>222</v>
      </c>
      <c r="D266" s="6">
        <v>1.9</v>
      </c>
    </row>
    <row r="267" spans="3:9" ht="15.5" x14ac:dyDescent="0.35">
      <c r="C267" t="s">
        <v>12</v>
      </c>
      <c r="D267" s="5">
        <v>120000000000</v>
      </c>
    </row>
    <row r="268" spans="3:9" ht="15.5" x14ac:dyDescent="0.35">
      <c r="C268" t="s">
        <v>224</v>
      </c>
      <c r="I268" s="6">
        <v>5.03</v>
      </c>
    </row>
    <row r="269" spans="3:9" ht="15.5" x14ac:dyDescent="0.35">
      <c r="C269" t="s">
        <v>225</v>
      </c>
      <c r="I269" s="6">
        <v>7.3099999999999998E-2</v>
      </c>
    </row>
    <row r="270" spans="3:9" ht="15.5" x14ac:dyDescent="0.35">
      <c r="C270" t="s">
        <v>226</v>
      </c>
      <c r="I270" s="6">
        <v>0.1389</v>
      </c>
    </row>
    <row r="271" spans="3:9" ht="15.5" x14ac:dyDescent="0.35">
      <c r="C271" t="s">
        <v>227</v>
      </c>
      <c r="I271" s="6">
        <v>0.1183</v>
      </c>
    </row>
    <row r="272" spans="3:9" ht="15.5" x14ac:dyDescent="0.35">
      <c r="C272" t="s">
        <v>228</v>
      </c>
      <c r="I272" s="6">
        <v>0.1002</v>
      </c>
    </row>
    <row r="273" spans="3:9" ht="15.5" x14ac:dyDescent="0.35">
      <c r="C273" t="s">
        <v>330</v>
      </c>
      <c r="D273" s="6">
        <v>75.72</v>
      </c>
    </row>
    <row r="274" spans="3:9" ht="15.5" x14ac:dyDescent="0.35">
      <c r="C274" t="s">
        <v>229</v>
      </c>
      <c r="D274" s="6">
        <v>131.91999999999999</v>
      </c>
    </row>
    <row r="275" spans="3:9" ht="15.5" x14ac:dyDescent="0.35">
      <c r="C275" t="s">
        <v>230</v>
      </c>
      <c r="D275" s="6">
        <v>79.91</v>
      </c>
    </row>
    <row r="276" spans="3:9" ht="15.5" x14ac:dyDescent="0.35">
      <c r="C276" t="s">
        <v>231</v>
      </c>
      <c r="D276" s="6">
        <v>127.73</v>
      </c>
    </row>
    <row r="277" spans="3:9" ht="15.5" x14ac:dyDescent="0.35">
      <c r="C277" t="s">
        <v>331</v>
      </c>
      <c r="D277" s="6">
        <v>1.2</v>
      </c>
    </row>
    <row r="278" spans="3:9" ht="15.5" x14ac:dyDescent="0.35">
      <c r="C278" t="s">
        <v>232</v>
      </c>
      <c r="I278" s="6">
        <v>0.81</v>
      </c>
    </row>
    <row r="279" spans="3:9" ht="15.5" x14ac:dyDescent="0.35">
      <c r="C279" t="s">
        <v>233</v>
      </c>
      <c r="I279" s="6">
        <v>2.9</v>
      </c>
    </row>
    <row r="280" spans="3:9" ht="15.5" x14ac:dyDescent="0.35">
      <c r="C280" t="s">
        <v>39</v>
      </c>
      <c r="I280" s="5">
        <v>1499000000000</v>
      </c>
    </row>
    <row r="281" spans="3:9" ht="15.5" x14ac:dyDescent="0.35">
      <c r="C281" t="s">
        <v>234</v>
      </c>
      <c r="I281" s="5">
        <v>2198000000000</v>
      </c>
    </row>
    <row r="282" spans="3:9" ht="15.5" x14ac:dyDescent="0.35">
      <c r="C282" t="s">
        <v>235</v>
      </c>
      <c r="I282" s="5">
        <v>2700000000</v>
      </c>
    </row>
    <row r="283" spans="3:9" ht="15.5" x14ac:dyDescent="0.35">
      <c r="C283" t="s">
        <v>236</v>
      </c>
      <c r="I283" s="6">
        <v>0.34990000000000004</v>
      </c>
    </row>
    <row r="284" spans="3:9" ht="15.5" x14ac:dyDescent="0.35">
      <c r="C284" t="s">
        <v>237</v>
      </c>
      <c r="D284" s="6">
        <v>0.27729999999999999</v>
      </c>
    </row>
    <row r="285" spans="3:9" ht="15.5" x14ac:dyDescent="0.35">
      <c r="C285" t="s">
        <v>238</v>
      </c>
      <c r="D285" s="6">
        <v>7.4700000000000003E-2</v>
      </c>
    </row>
    <row r="286" spans="3:9" ht="15.5" x14ac:dyDescent="0.35">
      <c r="C286" t="s">
        <v>239</v>
      </c>
      <c r="D286" s="6">
        <v>5.1500000000000004E-2</v>
      </c>
    </row>
    <row r="287" spans="3:9" ht="15.5" x14ac:dyDescent="0.35">
      <c r="C287" t="s">
        <v>240</v>
      </c>
      <c r="D287" s="6">
        <v>-0.1207</v>
      </c>
    </row>
    <row r="288" spans="3:9" ht="15.5" x14ac:dyDescent="0.35">
      <c r="C288" t="s">
        <v>241</v>
      </c>
      <c r="D288" s="6">
        <v>-0.17269999999999999</v>
      </c>
    </row>
    <row r="289" spans="3:9" ht="15.5" x14ac:dyDescent="0.35">
      <c r="C289" t="s">
        <v>242</v>
      </c>
      <c r="D289" s="6">
        <v>-0.46679999999999999</v>
      </c>
    </row>
    <row r="290" spans="3:9" ht="15.5" x14ac:dyDescent="0.35">
      <c r="C290" t="s">
        <v>396</v>
      </c>
      <c r="I290" s="5">
        <v>35</v>
      </c>
    </row>
    <row r="291" spans="3:9" ht="15.5" x14ac:dyDescent="0.35">
      <c r="C291" t="s">
        <v>438</v>
      </c>
      <c r="I291" s="5">
        <v>70</v>
      </c>
    </row>
    <row r="292" spans="3:9" ht="15.5" x14ac:dyDescent="0.35">
      <c r="C292" t="s">
        <v>439</v>
      </c>
      <c r="I292" s="6">
        <v>1.4609999999999999</v>
      </c>
    </row>
    <row r="293" spans="3:9" ht="15.5" x14ac:dyDescent="0.35">
      <c r="C293" t="s">
        <v>440</v>
      </c>
      <c r="I293" s="6">
        <v>0.12609999999999999</v>
      </c>
    </row>
    <row r="294" spans="3:9" ht="15.5" x14ac:dyDescent="0.35">
      <c r="C294" t="s">
        <v>397</v>
      </c>
      <c r="I294" t="s">
        <v>568</v>
      </c>
    </row>
    <row r="295" spans="3:9" ht="15.5" x14ac:dyDescent="0.35">
      <c r="C295" t="s">
        <v>243</v>
      </c>
      <c r="I295" s="5">
        <v>5</v>
      </c>
    </row>
    <row r="296" spans="3:9" ht="15.5" x14ac:dyDescent="0.35">
      <c r="C296" t="s">
        <v>244</v>
      </c>
      <c r="I296" s="6">
        <v>0.3</v>
      </c>
    </row>
    <row r="297" spans="3:9" ht="15.5" x14ac:dyDescent="0.35">
      <c r="C297" t="s">
        <v>245</v>
      </c>
      <c r="I297" s="6">
        <v>0.56999999999999995</v>
      </c>
    </row>
    <row r="298" spans="3:9" ht="15.5" x14ac:dyDescent="0.35">
      <c r="C298" t="s">
        <v>246</v>
      </c>
      <c r="I298" s="6">
        <v>0.87</v>
      </c>
    </row>
    <row r="299" spans="3:9" ht="15.5" x14ac:dyDescent="0.35">
      <c r="C299" t="s">
        <v>247</v>
      </c>
      <c r="I299" s="6">
        <v>0.88</v>
      </c>
    </row>
    <row r="300" spans="3:9" ht="15.5" x14ac:dyDescent="0.35">
      <c r="C300" t="s">
        <v>248</v>
      </c>
      <c r="I300" s="6">
        <v>0.74</v>
      </c>
    </row>
    <row r="301" spans="3:9" ht="15.5" x14ac:dyDescent="0.35">
      <c r="C301" t="s">
        <v>249</v>
      </c>
      <c r="I301" s="6">
        <v>0.63</v>
      </c>
    </row>
    <row r="302" spans="3:9" ht="15.5" x14ac:dyDescent="0.35">
      <c r="C302" t="s">
        <v>250</v>
      </c>
      <c r="I302" s="6">
        <v>0.79</v>
      </c>
    </row>
    <row r="303" spans="3:9" ht="15.5" x14ac:dyDescent="0.35">
      <c r="C303" t="s">
        <v>251</v>
      </c>
      <c r="I303" s="5">
        <v>2693000000000</v>
      </c>
    </row>
    <row r="304" spans="3:9" ht="15.5" x14ac:dyDescent="0.35">
      <c r="C304" t="s">
        <v>252</v>
      </c>
      <c r="I304" s="5">
        <v>784000000000</v>
      </c>
    </row>
    <row r="305" spans="3:9" ht="15.5" x14ac:dyDescent="0.35">
      <c r="C305" t="s">
        <v>253</v>
      </c>
      <c r="I305" s="5">
        <v>42000000000</v>
      </c>
    </row>
    <row r="306" spans="3:9" ht="15.5" x14ac:dyDescent="0.35">
      <c r="C306" t="s">
        <v>254</v>
      </c>
      <c r="I306" s="5">
        <v>243000000000</v>
      </c>
    </row>
    <row r="307" spans="3:9" ht="15.5" x14ac:dyDescent="0.35">
      <c r="C307" t="s">
        <v>255</v>
      </c>
      <c r="D307" s="5">
        <v>164000000000</v>
      </c>
    </row>
    <row r="308" spans="3:9" ht="15.5" x14ac:dyDescent="0.35">
      <c r="C308" t="s">
        <v>256</v>
      </c>
      <c r="D308" s="5">
        <v>3319000000000</v>
      </c>
    </row>
    <row r="309" spans="3:9" ht="15.5" x14ac:dyDescent="0.35">
      <c r="C309" t="s">
        <v>257</v>
      </c>
      <c r="D309" s="5">
        <v>829000000000</v>
      </c>
    </row>
    <row r="310" spans="3:9" ht="15.5" x14ac:dyDescent="0.35">
      <c r="C310" t="s">
        <v>184</v>
      </c>
      <c r="D310" s="5">
        <v>717000000000</v>
      </c>
    </row>
    <row r="311" spans="3:9" ht="15.5" x14ac:dyDescent="0.35">
      <c r="C311" t="s">
        <v>258</v>
      </c>
      <c r="I311" s="5">
        <v>1747000000000</v>
      </c>
    </row>
    <row r="312" spans="3:9" ht="15.5" x14ac:dyDescent="0.35">
      <c r="C312" t="s">
        <v>182</v>
      </c>
      <c r="D312" s="5">
        <v>93000000000</v>
      </c>
    </row>
    <row r="313" spans="3:9" ht="15.5" x14ac:dyDescent="0.35">
      <c r="C313" t="s">
        <v>181</v>
      </c>
      <c r="D313" s="5">
        <v>28000000000</v>
      </c>
    </row>
    <row r="314" spans="3:9" ht="15.5" x14ac:dyDescent="0.35">
      <c r="C314" t="s">
        <v>23</v>
      </c>
      <c r="D314" s="5">
        <v>121000000000</v>
      </c>
    </row>
    <row r="315" spans="3:9" ht="15.5" x14ac:dyDescent="0.35">
      <c r="C315" t="s">
        <v>20</v>
      </c>
      <c r="D315" s="5">
        <v>-43000000000</v>
      </c>
    </row>
    <row r="316" spans="3:9" ht="15.5" x14ac:dyDescent="0.35">
      <c r="C316" t="s">
        <v>183</v>
      </c>
      <c r="I316" s="5">
        <v>2489000000000</v>
      </c>
    </row>
    <row r="317" spans="3:9" ht="15.5" x14ac:dyDescent="0.35">
      <c r="C317" t="s">
        <v>332</v>
      </c>
      <c r="I317" s="5">
        <v>251000000000</v>
      </c>
    </row>
    <row r="318" spans="3:9" ht="15.5" x14ac:dyDescent="0.35">
      <c r="C318" t="s">
        <v>259</v>
      </c>
      <c r="I318" s="5">
        <v>-47000000000</v>
      </c>
    </row>
    <row r="319" spans="3:9" ht="15.5" x14ac:dyDescent="0.35">
      <c r="C319" t="s">
        <v>260</v>
      </c>
      <c r="I319" s="5">
        <v>-281000000000</v>
      </c>
    </row>
    <row r="320" spans="3:9" ht="15.5" x14ac:dyDescent="0.35">
      <c r="C320" t="s">
        <v>261</v>
      </c>
      <c r="I320" s="5">
        <v>-51000000000</v>
      </c>
    </row>
    <row r="321" spans="3:9" ht="15.5" x14ac:dyDescent="0.35">
      <c r="C321" t="s">
        <v>262</v>
      </c>
      <c r="I321" s="5">
        <v>200000000000</v>
      </c>
    </row>
  </sheetData>
  <pageMargins left="0.7" right="0.7" top="0.75" bottom="0.75" header="0.3" footer="0.3"/>
  <ignoredErrors>
    <ignoredError sqref="A1:Q322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26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1190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1191</v>
      </c>
      <c r="D2" s="2" vm="79">
        <f ca="1">IFERROR(_xlfn.STOCKHISTORY("XIDX:" &amp; $C$1, D3, , 0, 0, 1), "Libur")</f>
        <v>69</v>
      </c>
      <c r="H2" s="2" vm="79">
        <f ca="1">IFERROR(INDEX(D2:G2,COUNT(D2:G2)),"")</f>
        <v>69</v>
      </c>
      <c r="I2" s="2" vm="246">
        <f t="shared" ref="I2:Q2" ca="1" si="0">IFERROR(_xlfn.STOCKHISTORY("XIDX:" &amp; $C$1, I1, , 0, 0, 1), "Libur")</f>
        <v>83</v>
      </c>
      <c r="J2" s="2" vm="247">
        <f t="shared" ca="1" si="0"/>
        <v>56</v>
      </c>
      <c r="K2" s="2" vm="248">
        <f t="shared" ca="1" si="0"/>
        <v>88</v>
      </c>
      <c r="L2" s="2" vm="37">
        <f t="shared" ca="1" si="0"/>
        <v>173</v>
      </c>
      <c r="M2" s="2" vm="226">
        <f t="shared" ca="1" si="0"/>
        <v>400</v>
      </c>
      <c r="N2" s="2" vm="74">
        <f t="shared" ca="1" si="0"/>
        <v>232</v>
      </c>
      <c r="O2" s="2" vm="69">
        <f t="shared" ca="1" si="0"/>
        <v>420</v>
      </c>
      <c r="P2" s="2" vm="155">
        <f t="shared" ca="1" si="0"/>
        <v>605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71856390710</v>
      </c>
      <c r="H4" s="2">
        <f>IFERROR(SUM(D4:G4)*(4/MAX(1,COUNT(D4:G4))),"")</f>
        <v>287425562840</v>
      </c>
      <c r="I4" s="2">
        <f t="shared" ref="I4:Q4" si="1">IFERROR(INDEX(I51:I500,MATCH($C$4,$C$51:$C$500,0)),"")</f>
        <v>338906096532</v>
      </c>
      <c r="J4" s="2">
        <f t="shared" si="1"/>
        <v>299357331241</v>
      </c>
      <c r="K4" s="2">
        <f t="shared" si="1"/>
        <v>265336921768</v>
      </c>
      <c r="L4" s="2">
        <f t="shared" si="1"/>
        <v>261933013826</v>
      </c>
      <c r="M4" s="2">
        <f t="shared" si="1"/>
        <v>599963836758</v>
      </c>
      <c r="N4" s="2">
        <f t="shared" si="1"/>
        <v>260590702914</v>
      </c>
      <c r="O4" s="2">
        <f t="shared" si="1"/>
        <v>174217485575</v>
      </c>
      <c r="P4" s="2">
        <f t="shared" si="1"/>
        <v>204794915533</v>
      </c>
      <c r="Q4" s="2">
        <f t="shared" si="1"/>
        <v>177595506808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-2212550900</v>
      </c>
      <c r="H5" s="2">
        <f>IFERROR(SUM(D5:G5)*(4/MAX(1,COUNT(D5:G5))),"")</f>
        <v>-8850203600</v>
      </c>
      <c r="I5" s="2">
        <f t="shared" ref="I5:Q5" si="2">IFERROR(INDEX(I51:I500,MATCH($C$5,$C$51:$C$500,0)),"")</f>
        <v>-21955707444</v>
      </c>
      <c r="J5" s="2">
        <f t="shared" si="2"/>
        <v>-18710200593</v>
      </c>
      <c r="K5" s="2">
        <f t="shared" si="2"/>
        <v>-1527802519</v>
      </c>
      <c r="L5" s="2">
        <f t="shared" si="2"/>
        <v>22998988040</v>
      </c>
      <c r="M5" s="2">
        <f t="shared" si="2"/>
        <v>75419708022</v>
      </c>
      <c r="N5" s="2">
        <f t="shared" si="2"/>
        <v>38256177859</v>
      </c>
      <c r="O5" s="2">
        <f t="shared" si="2"/>
        <v>2514837129</v>
      </c>
      <c r="P5" s="2">
        <f t="shared" si="2"/>
        <v>17704680294</v>
      </c>
      <c r="Q5" s="2">
        <f t="shared" si="2"/>
        <v>19829880760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938165263433</v>
      </c>
      <c r="H6" s="2">
        <f>IFERROR(INDEX(D6:G6,COUNT(D6:G6)),"")</f>
        <v>938165263433</v>
      </c>
      <c r="I6" s="2">
        <f t="shared" ref="I6:Q6" si="3">IFERROR(INDEX(I51:I500,MATCH($C$6,$C$51:$C$500,0)),"")</f>
        <v>940393384685</v>
      </c>
      <c r="J6" s="2">
        <f t="shared" si="3"/>
        <v>962382902277</v>
      </c>
      <c r="K6" s="2">
        <f t="shared" si="3"/>
        <v>981103217037</v>
      </c>
      <c r="L6" s="2">
        <f t="shared" si="3"/>
        <v>982656486792</v>
      </c>
      <c r="M6" s="2">
        <f t="shared" si="3"/>
        <v>964212677825</v>
      </c>
      <c r="N6" s="2">
        <f t="shared" si="3"/>
        <v>889352088995</v>
      </c>
      <c r="O6" s="2">
        <f t="shared" si="3"/>
        <v>851171014226</v>
      </c>
      <c r="P6" s="2">
        <f t="shared" si="3"/>
        <v>848867045308</v>
      </c>
      <c r="Q6" s="2">
        <f t="shared" si="3"/>
        <v>254076129115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3.39</v>
      </c>
      <c r="H7" s="3">
        <f>IFERROR(INDEX(D7:G7,COUNT(D7:G7)),"")</f>
        <v>3.39</v>
      </c>
      <c r="I7" s="3">
        <f t="shared" ref="I7:Q7" si="4">IFERROR(INDEX(I51:I500,MATCH($C$7,$C$51:$C$500,0))/1000000000,"")</f>
        <v>3.39</v>
      </c>
      <c r="J7" s="3">
        <f t="shared" si="4"/>
        <v>3.39</v>
      </c>
      <c r="K7" s="3">
        <f t="shared" si="4"/>
        <v>3.39</v>
      </c>
      <c r="L7" s="3">
        <f t="shared" si="4"/>
        <v>3.39</v>
      </c>
      <c r="M7" s="3">
        <f t="shared" si="4"/>
        <v>3.39</v>
      </c>
      <c r="N7" s="3">
        <f t="shared" si="4"/>
        <v>3.39</v>
      </c>
      <c r="O7" s="3">
        <f t="shared" si="4"/>
        <v>3.39</v>
      </c>
      <c r="P7" s="3">
        <f t="shared" si="4"/>
        <v>3.39</v>
      </c>
      <c r="Q7" s="3">
        <f t="shared" si="4"/>
        <v>2.19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Q8" si="5">IFERROR(INDEX(I51:I500,MATCH($C$8,$C$51:$C$500,0)),"")</f>
        <v>-7000000000</v>
      </c>
      <c r="J8" s="2">
        <f t="shared" si="5"/>
        <v>-6000000000</v>
      </c>
      <c r="K8" s="2">
        <f t="shared" si="5"/>
        <v>-40000000000</v>
      </c>
      <c r="L8" s="2">
        <f t="shared" si="5"/>
        <v>-161000000000</v>
      </c>
      <c r="M8" s="2">
        <f t="shared" si="5"/>
        <v>220000000000</v>
      </c>
      <c r="N8" s="2">
        <f t="shared" si="5"/>
        <v>50000000000</v>
      </c>
      <c r="O8" s="2">
        <f t="shared" si="5"/>
        <v>-11000000000</v>
      </c>
      <c r="P8" s="2">
        <f t="shared" si="5"/>
        <v>-24000000000</v>
      </c>
      <c r="Q8" s="2">
        <f t="shared" si="5"/>
        <v>-3000000000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1.1399999999999999</v>
      </c>
      <c r="H9" s="3">
        <f>IFERROR(INDEX(D9:G9,COUNT(D9:G9)),"")</f>
        <v>1.1399999999999999</v>
      </c>
      <c r="I9" s="3">
        <f t="shared" ref="I9:Q9" si="6">IFERROR(INDEX(I51:I500,MATCH($C$9,$C$51:$C$500,0)),"")</f>
        <v>-2.0099999999999998</v>
      </c>
      <c r="J9" s="3">
        <f t="shared" si="6"/>
        <v>-1.7</v>
      </c>
      <c r="K9" s="3">
        <f t="shared" si="6"/>
        <v>-11.78</v>
      </c>
      <c r="L9" s="3">
        <f t="shared" si="6"/>
        <v>-47.58</v>
      </c>
      <c r="M9" s="3">
        <f t="shared" si="6"/>
        <v>64.930000000000007</v>
      </c>
      <c r="N9" s="3">
        <f t="shared" si="6"/>
        <v>14.73</v>
      </c>
      <c r="O9" s="3">
        <f t="shared" si="6"/>
        <v>-3.37</v>
      </c>
      <c r="P9" s="3">
        <f t="shared" si="6"/>
        <v>-7.17</v>
      </c>
      <c r="Q9" s="3">
        <f t="shared" si="6"/>
        <v>-1.46</v>
      </c>
    </row>
    <row r="10" spans="1:17" ht="15.5" x14ac:dyDescent="0.35">
      <c r="C10" t="s">
        <v>17</v>
      </c>
      <c r="D10" s="3">
        <f ca="1">IFERROR(IF(D9=0,"",D2/D9),"")</f>
        <v>60.526315789473692</v>
      </c>
      <c r="I10" s="3">
        <f t="shared" ref="I10:Q10" ca="1" si="7">IFERROR(IF(I9=0,"",I2/I9),"")</f>
        <v>-41.293532338308459</v>
      </c>
      <c r="J10" s="3">
        <f t="shared" ca="1" si="7"/>
        <v>-32.941176470588239</v>
      </c>
      <c r="K10" s="3">
        <f t="shared" ca="1" si="7"/>
        <v>-7.4702886247877762</v>
      </c>
      <c r="L10" s="3">
        <f t="shared" ca="1" si="7"/>
        <v>-3.6359815048339641</v>
      </c>
      <c r="M10" s="3">
        <f t="shared" ca="1" si="7"/>
        <v>6.1604805174803632</v>
      </c>
      <c r="N10" s="3">
        <f t="shared" ca="1" si="7"/>
        <v>15.750169721656484</v>
      </c>
      <c r="O10" s="3">
        <f t="shared" ca="1" si="7"/>
        <v>-124.62908011869436</v>
      </c>
      <c r="P10" s="3">
        <f t="shared" ca="1" si="7"/>
        <v>-84.379358437935849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18486334905</v>
      </c>
      <c r="H11" s="2">
        <f>IFERROR(INDEX(D11:G11,COUNT(D11:G11)),"")</f>
        <v>18486334905</v>
      </c>
      <c r="I11" s="2">
        <f t="shared" ref="I11:Q11" si="8">IFERROR(INDEX(I51:I500,MATCH($C$11,$C$51:$C$500,0)),"")</f>
        <v>14528525767</v>
      </c>
      <c r="J11" s="2">
        <f t="shared" si="8"/>
        <v>20716421874</v>
      </c>
      <c r="K11" s="2">
        <f t="shared" si="8"/>
        <v>26493343544</v>
      </c>
      <c r="L11" s="2">
        <f t="shared" si="8"/>
        <v>64404983715</v>
      </c>
      <c r="M11" s="2">
        <f t="shared" si="8"/>
        <v>262687149320</v>
      </c>
      <c r="N11" s="2">
        <f t="shared" si="8"/>
        <v>41855500267</v>
      </c>
      <c r="O11" s="2">
        <f t="shared" si="8"/>
        <v>1840957513</v>
      </c>
      <c r="P11" s="2">
        <f t="shared" si="8"/>
        <v>3175937344</v>
      </c>
      <c r="Q11" s="2">
        <f t="shared" si="8"/>
        <v>2509557531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-18000000000</v>
      </c>
      <c r="H12" s="2">
        <f>IFERROR(INDEX(D12:G12,COUNT(D12:G12)),"")</f>
        <v>-18000000000</v>
      </c>
      <c r="I12" s="2">
        <f t="shared" ref="I12:Q12" si="9">IFERROR(INDEX(I51:I500,MATCH($C$12,$C$51:$C$500,0)),"")</f>
        <v>-15000000000</v>
      </c>
      <c r="J12" s="2">
        <f t="shared" si="9"/>
        <v>-21000000000</v>
      </c>
      <c r="K12" s="2">
        <f t="shared" si="9"/>
        <v>-26000000000</v>
      </c>
      <c r="L12" s="2">
        <f t="shared" si="9"/>
        <v>-64000000000</v>
      </c>
      <c r="M12" s="2">
        <f t="shared" si="9"/>
        <v>-263000000000</v>
      </c>
      <c r="N12" s="2">
        <f t="shared" si="9"/>
        <v>-42000000000</v>
      </c>
      <c r="O12" s="2">
        <f t="shared" si="9"/>
        <v>8000000000</v>
      </c>
      <c r="P12" s="2">
        <f t="shared" si="9"/>
        <v>-3000000000</v>
      </c>
      <c r="Q12" s="2">
        <f t="shared" si="9"/>
        <v>3000000000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10000000000</v>
      </c>
      <c r="P13" s="2">
        <f t="shared" si="10"/>
        <v>0</v>
      </c>
      <c r="Q13" s="2">
        <f t="shared" si="10"/>
        <v>5000000000</v>
      </c>
    </row>
    <row r="14" spans="1:17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-4980302</v>
      </c>
      <c r="M14" s="2">
        <f t="shared" si="11"/>
        <v>0</v>
      </c>
      <c r="N14" s="2">
        <f t="shared" si="11"/>
        <v>-357994403</v>
      </c>
      <c r="O14" s="2">
        <f t="shared" si="11"/>
        <v>-866980878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915640665</v>
      </c>
      <c r="J15" s="2">
        <f t="shared" si="12"/>
        <v>872370827</v>
      </c>
      <c r="K15" s="2">
        <f t="shared" si="12"/>
        <v>-373486405</v>
      </c>
      <c r="L15" s="2">
        <f t="shared" si="12"/>
        <v>-6331192702</v>
      </c>
      <c r="M15" s="2">
        <f t="shared" si="12"/>
        <v>-25196757979</v>
      </c>
      <c r="N15" s="2">
        <f t="shared" si="12"/>
        <v>-11801112893</v>
      </c>
      <c r="O15" s="2">
        <f t="shared" si="12"/>
        <v>-3996803303</v>
      </c>
      <c r="P15" s="2">
        <f t="shared" si="12"/>
        <v>-5826405015</v>
      </c>
      <c r="Q15" s="2">
        <f t="shared" si="12"/>
        <v>-6752320470</v>
      </c>
    </row>
    <row r="16" spans="1:17" ht="15.5" x14ac:dyDescent="0.35">
      <c r="C16" t="s">
        <v>28</v>
      </c>
      <c r="D16" s="2">
        <f>IFERROR(INDEX(D51:D500,MATCH($C$16,$C$51:$C$500,0)),"")</f>
        <v>-2228121252</v>
      </c>
      <c r="H16" s="2">
        <f>IFERROR(SUM(D16:G16)*(4/MAX(1,COUNT(D16:G16))),"")</f>
        <v>-8912485008</v>
      </c>
      <c r="I16" s="2">
        <f t="shared" ref="I16:Q16" si="13">IFERROR(INDEX(I51:I500,MATCH($C$16,$C$51:$C$500,0)),"")</f>
        <v>-22765735136</v>
      </c>
      <c r="J16" s="2">
        <f t="shared" si="13"/>
        <v>-19302514610</v>
      </c>
      <c r="K16" s="2">
        <f t="shared" si="13"/>
        <v>-2398353240</v>
      </c>
      <c r="L16" s="2">
        <f t="shared" si="13"/>
        <v>27877535031</v>
      </c>
      <c r="M16" s="2">
        <f t="shared" si="13"/>
        <v>100692997617</v>
      </c>
      <c r="N16" s="2">
        <f t="shared" si="13"/>
        <v>49893907585</v>
      </c>
      <c r="O16" s="2">
        <f t="shared" si="13"/>
        <v>6180226063</v>
      </c>
      <c r="P16" s="2">
        <f t="shared" si="13"/>
        <v>23127277959</v>
      </c>
      <c r="Q16" s="2">
        <f t="shared" si="13"/>
        <v>27020382862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233910000000</v>
      </c>
      <c r="H20" s="2">
        <f t="shared" ref="H20:Q20" ca="1" si="14">IFERROR(H21*H2,"")</f>
        <v>233910000000</v>
      </c>
      <c r="I20" s="2">
        <f t="shared" ca="1" si="14"/>
        <v>281370000000</v>
      </c>
      <c r="J20" s="2">
        <f t="shared" ca="1" si="14"/>
        <v>189840000000</v>
      </c>
      <c r="K20" s="2">
        <f t="shared" ca="1" si="14"/>
        <v>298320000000</v>
      </c>
      <c r="L20" s="2">
        <f t="shared" ca="1" si="14"/>
        <v>586470000000</v>
      </c>
      <c r="M20" s="2">
        <f t="shared" ca="1" si="14"/>
        <v>1356000000000</v>
      </c>
      <c r="N20" s="2">
        <f t="shared" ca="1" si="14"/>
        <v>786480000000</v>
      </c>
      <c r="O20" s="2">
        <f t="shared" ca="1" si="14"/>
        <v>1423800000000</v>
      </c>
      <c r="P20" s="2">
        <f t="shared" ca="1" si="14"/>
        <v>2050950000000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3390000000</v>
      </c>
      <c r="H21" s="2">
        <f>IFERROR(INDEX(D21:G21,COUNT(D21:G21)),"")</f>
        <v>3390000000</v>
      </c>
      <c r="I21" s="2">
        <f t="shared" ref="I21:Q21" si="15">IFERROR(INDEX(I51:I500,MATCH($C$7,$C$51:$C$500,0)),"")</f>
        <v>3390000000</v>
      </c>
      <c r="J21" s="2">
        <f t="shared" si="15"/>
        <v>3390000000</v>
      </c>
      <c r="K21" s="2">
        <f t="shared" si="15"/>
        <v>3390000000</v>
      </c>
      <c r="L21" s="2">
        <f t="shared" si="15"/>
        <v>3390000000</v>
      </c>
      <c r="M21" s="2">
        <f t="shared" si="15"/>
        <v>3390000000</v>
      </c>
      <c r="N21" s="2">
        <f t="shared" si="15"/>
        <v>3390000000</v>
      </c>
      <c r="O21" s="2">
        <f t="shared" si="15"/>
        <v>3390000000</v>
      </c>
      <c r="P21" s="2">
        <f t="shared" si="15"/>
        <v>3390000000</v>
      </c>
      <c r="Q21" s="2">
        <f t="shared" si="15"/>
        <v>2190000000</v>
      </c>
    </row>
    <row r="23" spans="1:17" ht="15.5" x14ac:dyDescent="0.35">
      <c r="B23" t="s">
        <v>40</v>
      </c>
      <c r="C23" t="s">
        <v>41</v>
      </c>
      <c r="D23" s="3">
        <f>IFERROR(D5/D6*100,"")</f>
        <v>-0.23583807525591802</v>
      </c>
      <c r="H23" s="3">
        <f t="shared" ref="H23:Q23" si="16">IFERROR(H5/H6*100,"")</f>
        <v>-0.94335230102367207</v>
      </c>
      <c r="I23" s="3">
        <f t="shared" si="16"/>
        <v>-2.3347364838550435</v>
      </c>
      <c r="J23" s="3">
        <f t="shared" si="16"/>
        <v>-1.9441534703839425</v>
      </c>
      <c r="K23" s="3">
        <f t="shared" si="16"/>
        <v>-0.15572291400838231</v>
      </c>
      <c r="L23" s="3">
        <f t="shared" si="16"/>
        <v>2.3404911430527422</v>
      </c>
      <c r="M23" s="3">
        <f t="shared" si="16"/>
        <v>7.8218954963469489</v>
      </c>
      <c r="N23" s="3">
        <f t="shared" si="16"/>
        <v>4.3015784560905299</v>
      </c>
      <c r="O23" s="3">
        <f t="shared" si="16"/>
        <v>0.2954561524027966</v>
      </c>
      <c r="P23" s="3">
        <f t="shared" si="16"/>
        <v>2.0856835463056638</v>
      </c>
      <c r="Q23" s="3">
        <f t="shared" si="16"/>
        <v>7.8047004372554003</v>
      </c>
    </row>
    <row r="24" spans="1:17" ht="15.5" x14ac:dyDescent="0.35">
      <c r="C24" t="s">
        <v>42</v>
      </c>
      <c r="D24" s="4">
        <f>IFERROR(_xlfn.RRI(5,I23,D23),"")</f>
        <v>-0.36776983892930393</v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-0.21405862430388645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-0.65</v>
      </c>
      <c r="H25" s="3">
        <f>IFERROR(INDEX(D25:G25,COUNT(D25:G25)),"")</f>
        <v>-0.65</v>
      </c>
      <c r="I25" s="3">
        <f t="shared" ref="I25:Q25" si="18">IFERROR(INDEX(I51:I500,MATCH($C$25,$C$51:$C$500,0)),"")</f>
        <v>-6.43</v>
      </c>
      <c r="J25" s="3">
        <f t="shared" si="18"/>
        <v>-5.42</v>
      </c>
      <c r="K25" s="3">
        <f t="shared" si="18"/>
        <v>-0.81</v>
      </c>
      <c r="L25" s="3">
        <f t="shared" si="18"/>
        <v>6.36</v>
      </c>
      <c r="M25" s="3">
        <f t="shared" si="18"/>
        <v>22.24</v>
      </c>
      <c r="N25" s="3">
        <f t="shared" si="18"/>
        <v>11.25</v>
      </c>
      <c r="O25" s="3">
        <f t="shared" si="18"/>
        <v>0.71</v>
      </c>
      <c r="P25" s="3">
        <f t="shared" si="18"/>
        <v>5.07</v>
      </c>
      <c r="Q25" s="3">
        <f t="shared" si="18"/>
        <v>9.2100000000000009</v>
      </c>
    </row>
    <row r="26" spans="1:17" ht="15.5" x14ac:dyDescent="0.35">
      <c r="C26" t="s">
        <v>45</v>
      </c>
      <c r="D26" s="4">
        <f>IFERROR(_xlfn.RRI(5,I25,D25),"")</f>
        <v>-0.36767481938462676</v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-7.1376869387912434E-2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21.196575430678465</v>
      </c>
      <c r="H27" s="3">
        <f t="shared" ref="H27:Q27" si="20">IFERROR(H4/H21,"")</f>
        <v>84.786301722713858</v>
      </c>
      <c r="I27" s="3">
        <f t="shared" si="20"/>
        <v>99.972299861946908</v>
      </c>
      <c r="J27" s="3">
        <f t="shared" si="20"/>
        <v>88.305997416224187</v>
      </c>
      <c r="K27" s="3">
        <f t="shared" si="20"/>
        <v>78.270478397640119</v>
      </c>
      <c r="L27" s="3">
        <f t="shared" si="20"/>
        <v>77.26637575988201</v>
      </c>
      <c r="M27" s="3">
        <f t="shared" si="20"/>
        <v>176.98048281946902</v>
      </c>
      <c r="N27" s="3">
        <f t="shared" si="20"/>
        <v>76.870413838938049</v>
      </c>
      <c r="O27" s="3">
        <f t="shared" si="20"/>
        <v>51.39158866519174</v>
      </c>
      <c r="P27" s="3">
        <f t="shared" si="20"/>
        <v>60.411479508259589</v>
      </c>
      <c r="Q27" s="3">
        <f t="shared" si="20"/>
        <v>81.093838725114153</v>
      </c>
    </row>
    <row r="28" spans="1:17" ht="15.5" x14ac:dyDescent="0.35">
      <c r="C28" t="s">
        <v>47</v>
      </c>
      <c r="D28" s="4">
        <f>IFERROR(_xlfn.RRI(5,I27,D27),"")</f>
        <v>-0.26670756680781449</v>
      </c>
      <c r="H28" s="4">
        <f t="shared" ref="H28:Q28" si="21">IFERROR(_xlfn.RRI(5,M27,H27),"")</f>
        <v>-0.13686234517997331</v>
      </c>
      <c r="I28" s="4">
        <f t="shared" si="21"/>
        <v>5.3959912646471597E-2</v>
      </c>
      <c r="J28" s="4">
        <f t="shared" si="21"/>
        <v>0.11434490417138443</v>
      </c>
      <c r="K28" s="4">
        <f t="shared" si="21"/>
        <v>5.3163267505460299E-2</v>
      </c>
      <c r="L28" s="4">
        <f t="shared" si="21"/>
        <v>-9.6230214590036223E-3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-0.89891135303265934</v>
      </c>
      <c r="I29" s="4">
        <f t="shared" si="22"/>
        <v>0.18634686346863466</v>
      </c>
      <c r="J29" s="4">
        <f t="shared" si="22"/>
        <v>5.6913580246913567</v>
      </c>
      <c r="K29" s="4">
        <f t="shared" si="22"/>
        <v>-1.1273584905660377</v>
      </c>
      <c r="L29" s="4">
        <f t="shared" si="22"/>
        <v>-0.71402877697841727</v>
      </c>
      <c r="M29" s="4">
        <f t="shared" si="22"/>
        <v>0.9768888888888887</v>
      </c>
      <c r="N29" s="4">
        <f t="shared" si="22"/>
        <v>14.84507042253521</v>
      </c>
      <c r="O29" s="4">
        <f t="shared" si="22"/>
        <v>-0.85996055226824464</v>
      </c>
      <c r="P29" s="4">
        <f t="shared" si="22"/>
        <v>-0.44951140065146583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-0.15190205847223279</v>
      </c>
      <c r="I30" s="4">
        <f t="shared" si="23"/>
        <v>0.13211223231797511</v>
      </c>
      <c r="J30" s="4">
        <f t="shared" si="23"/>
        <v>0.12821588961805352</v>
      </c>
      <c r="K30" s="4">
        <f t="shared" si="23"/>
        <v>1.2995337595211187E-2</v>
      </c>
      <c r="L30" s="4">
        <f t="shared" si="23"/>
        <v>-0.56341866329578005</v>
      </c>
      <c r="M30" s="4">
        <f t="shared" si="23"/>
        <v>1.3023224928941526</v>
      </c>
      <c r="N30" s="4">
        <f t="shared" si="23"/>
        <v>0.49577811925093263</v>
      </c>
      <c r="O30" s="4">
        <f t="shared" si="23"/>
        <v>-0.14930756400088877</v>
      </c>
      <c r="P30" s="4">
        <f t="shared" si="23"/>
        <v>-0.25504230089491858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276.19</v>
      </c>
      <c r="H32" s="3">
        <f>IFERROR(INDEX(D32:G32,COUNT(D32:G32)),"")</f>
        <v>276.19</v>
      </c>
      <c r="I32" s="3">
        <f t="shared" ref="I32:Q32" si="24">IFERROR(INDEX(I51:I500,MATCH($C$32,$C$51:$C$500,0)),"")</f>
        <v>276.83999999999997</v>
      </c>
      <c r="J32" s="3">
        <f t="shared" si="24"/>
        <v>283.31</v>
      </c>
      <c r="K32" s="3">
        <f t="shared" si="24"/>
        <v>288.82</v>
      </c>
      <c r="L32" s="3">
        <f t="shared" si="24"/>
        <v>289.27</v>
      </c>
      <c r="M32" s="3">
        <f t="shared" si="24"/>
        <v>284</v>
      </c>
      <c r="N32" s="3">
        <f t="shared" si="24"/>
        <v>261.82</v>
      </c>
      <c r="O32" s="3">
        <f t="shared" si="24"/>
        <v>250.55</v>
      </c>
      <c r="P32" s="3">
        <f t="shared" si="24"/>
        <v>249.81</v>
      </c>
      <c r="Q32" s="3">
        <f t="shared" si="24"/>
        <v>115.42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0.25</v>
      </c>
      <c r="H33" s="3">
        <f>IFERROR(INDEX(D33:G33,COUNT(D33:G33)),"")</f>
        <v>0.25</v>
      </c>
      <c r="I33" s="3">
        <f t="shared" ref="I33:Q33" si="25">IFERROR(INDEX(I51:I500,MATCH($C$33,$C$51:$C$500,0)),"")</f>
        <v>0.3</v>
      </c>
      <c r="J33" s="3">
        <f t="shared" si="25"/>
        <v>0.2</v>
      </c>
      <c r="K33" s="3">
        <f t="shared" si="25"/>
        <v>0.3</v>
      </c>
      <c r="L33" s="3">
        <f t="shared" si="25"/>
        <v>0.6</v>
      </c>
      <c r="M33" s="3">
        <f t="shared" si="25"/>
        <v>1.41</v>
      </c>
      <c r="N33" s="3">
        <f t="shared" si="25"/>
        <v>0.89</v>
      </c>
      <c r="O33" s="3">
        <f t="shared" si="25"/>
        <v>1.68</v>
      </c>
      <c r="P33" s="3">
        <f t="shared" si="25"/>
        <v>2.42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-107.69</v>
      </c>
      <c r="H34" s="3">
        <f>IFERROR(INDEX(D34:G34,COUNT(D34:G34)),"")</f>
        <v>-107.69</v>
      </c>
      <c r="I34" s="3">
        <f t="shared" ref="I34:Q34" si="26">IFERROR(INDEX(I51:I500,MATCH($C$34,$C$51:$C$500,0)),"")</f>
        <v>-12.91</v>
      </c>
      <c r="J34" s="3">
        <f t="shared" si="26"/>
        <v>-10.33</v>
      </c>
      <c r="K34" s="3">
        <f t="shared" si="26"/>
        <v>-108.64</v>
      </c>
      <c r="L34" s="3">
        <f t="shared" si="26"/>
        <v>27.2</v>
      </c>
      <c r="M34" s="3">
        <f t="shared" si="26"/>
        <v>17.989999999999998</v>
      </c>
      <c r="N34" s="3">
        <f t="shared" si="26"/>
        <v>20.62</v>
      </c>
      <c r="O34" s="3">
        <f t="shared" si="26"/>
        <v>591.54999999999995</v>
      </c>
      <c r="P34" s="3">
        <f t="shared" si="26"/>
        <v>119.33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3.31</v>
      </c>
      <c r="H35" s="3">
        <f>IFERROR(INDEX(D35:G35,COUNT(D35:G35)),"")</f>
        <v>3.31</v>
      </c>
      <c r="I35" s="3">
        <f t="shared" ref="I35:Q35" si="27">IFERROR(INDEX(I51:I500,MATCH($C$35,$C$51:$C$500,0)),"")</f>
        <v>0.83</v>
      </c>
      <c r="J35" s="3">
        <f t="shared" si="27"/>
        <v>0.63</v>
      </c>
      <c r="K35" s="3">
        <f t="shared" si="27"/>
        <v>1.1299999999999999</v>
      </c>
      <c r="L35" s="3">
        <f t="shared" si="27"/>
        <v>2.2400000000000002</v>
      </c>
      <c r="M35" s="3">
        <f t="shared" si="27"/>
        <v>2.2599999999999998</v>
      </c>
      <c r="N35" s="3">
        <f t="shared" si="27"/>
        <v>3.02</v>
      </c>
      <c r="O35" s="3">
        <f t="shared" si="27"/>
        <v>8.18</v>
      </c>
      <c r="P35" s="3">
        <f t="shared" si="27"/>
        <v>10.02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71856390710</v>
      </c>
      <c r="E51" s="5">
        <v>88473750602</v>
      </c>
      <c r="F51" s="5">
        <v>83488833752</v>
      </c>
      <c r="G51" s="5">
        <v>86071649805</v>
      </c>
      <c r="I51" s="5">
        <v>338906096532</v>
      </c>
      <c r="J51" s="5">
        <v>299357331241</v>
      </c>
      <c r="K51" s="5">
        <v>265336921768</v>
      </c>
      <c r="L51" s="5">
        <v>261933013826</v>
      </c>
      <c r="M51" s="5">
        <v>599963836758</v>
      </c>
      <c r="N51" s="5">
        <v>260590702914</v>
      </c>
      <c r="O51" s="5">
        <v>174217485575</v>
      </c>
      <c r="P51" s="5">
        <v>204794915533</v>
      </c>
      <c r="Q51" s="5">
        <v>177595506808</v>
      </c>
    </row>
    <row r="52" spans="2:17" ht="15.5" x14ac:dyDescent="0.35">
      <c r="C52" t="s">
        <v>72</v>
      </c>
      <c r="D52" s="5">
        <v>-53165200596</v>
      </c>
      <c r="E52" s="5">
        <v>-76343977345</v>
      </c>
      <c r="F52" s="5">
        <v>-64173851304</v>
      </c>
      <c r="G52" s="5">
        <v>-63733846728</v>
      </c>
      <c r="I52" s="5">
        <v>-266106252689</v>
      </c>
      <c r="J52" s="5">
        <v>-225153470719</v>
      </c>
      <c r="K52" s="5">
        <v>-190100526434</v>
      </c>
      <c r="L52" s="5">
        <v>-165666355078</v>
      </c>
      <c r="M52" s="5">
        <v>-420863176708</v>
      </c>
      <c r="N52" s="5">
        <v>-167954128119</v>
      </c>
      <c r="O52" s="5">
        <v>-129669804353</v>
      </c>
      <c r="P52" s="5">
        <v>-138013623610</v>
      </c>
      <c r="Q52" s="5">
        <v>-129518914444</v>
      </c>
    </row>
    <row r="53" spans="2:17" ht="15.5" x14ac:dyDescent="0.35">
      <c r="C53" t="s">
        <v>73</v>
      </c>
      <c r="D53" s="5">
        <v>18691190114</v>
      </c>
      <c r="E53" s="5">
        <v>12129773257</v>
      </c>
      <c r="F53" s="5">
        <v>19314982448</v>
      </c>
      <c r="G53" s="5">
        <v>22337803077</v>
      </c>
      <c r="I53" s="5">
        <v>72799843843</v>
      </c>
      <c r="J53" s="5">
        <v>74203860522</v>
      </c>
      <c r="K53" s="5">
        <v>75236395334</v>
      </c>
      <c r="L53" s="5">
        <v>96266658748</v>
      </c>
      <c r="M53" s="5">
        <v>179100660050</v>
      </c>
      <c r="N53" s="5">
        <v>92636574795</v>
      </c>
      <c r="O53" s="5">
        <v>44547681222</v>
      </c>
      <c r="P53" s="5">
        <v>66781291923</v>
      </c>
      <c r="Q53" s="5">
        <v>48076592364</v>
      </c>
    </row>
    <row r="54" spans="2:17" ht="15.5" x14ac:dyDescent="0.35">
      <c r="C54" t="s">
        <v>74</v>
      </c>
      <c r="D54" s="5">
        <v>-23618169531</v>
      </c>
      <c r="E54" s="5">
        <v>-28879555145</v>
      </c>
      <c r="F54" s="5">
        <v>-20328606119</v>
      </c>
      <c r="G54" s="5">
        <v>-22446585865</v>
      </c>
      <c r="I54" s="5">
        <v>-95696070779</v>
      </c>
      <c r="J54" s="5">
        <v>-94560892859</v>
      </c>
      <c r="K54" s="5">
        <v>-78894492614</v>
      </c>
      <c r="L54" s="5">
        <v>-72308953293</v>
      </c>
      <c r="M54" s="5">
        <v>-84087448275</v>
      </c>
      <c r="N54" s="5">
        <v>-43163907072</v>
      </c>
      <c r="O54" s="5">
        <v>-37933504087</v>
      </c>
      <c r="P54" s="5">
        <v>-44572396564</v>
      </c>
      <c r="Q54" s="5">
        <v>-21671338299</v>
      </c>
    </row>
    <row r="55" spans="2:17" ht="15.5" x14ac:dyDescent="0.35">
      <c r="C55" t="s">
        <v>76</v>
      </c>
      <c r="D55" s="5">
        <v>-23618169531</v>
      </c>
      <c r="E55" s="5">
        <v>-27840808512</v>
      </c>
      <c r="F55" s="5">
        <v>-21367352752</v>
      </c>
      <c r="G55" s="5">
        <v>-22446585865</v>
      </c>
      <c r="I55" s="5">
        <v>-95696070779</v>
      </c>
      <c r="J55" s="5">
        <v>-94560892859</v>
      </c>
      <c r="K55" s="5">
        <v>-78894492614</v>
      </c>
      <c r="L55" s="5">
        <v>-72308953293</v>
      </c>
      <c r="M55" s="5">
        <v>-84087448275</v>
      </c>
      <c r="N55" s="5">
        <v>-43163907072</v>
      </c>
      <c r="O55" s="5">
        <v>-37933504087</v>
      </c>
      <c r="P55" s="5">
        <v>-44572396564</v>
      </c>
      <c r="Q55" s="5">
        <v>-21671338299</v>
      </c>
    </row>
    <row r="56" spans="2:17" ht="15.5" x14ac:dyDescent="0.35">
      <c r="C56" t="s">
        <v>77</v>
      </c>
      <c r="D56" s="5">
        <v>2698858165</v>
      </c>
      <c r="E56" s="5">
        <v>130491800</v>
      </c>
      <c r="F56" s="5">
        <v>-694887520</v>
      </c>
      <c r="G56" s="5">
        <v>151342563</v>
      </c>
      <c r="I56" s="5">
        <v>130491800</v>
      </c>
      <c r="J56" s="5">
        <v>1054517727</v>
      </c>
      <c r="K56" s="5">
        <v>-805323583</v>
      </c>
      <c r="L56" s="5">
        <v>1239042199</v>
      </c>
      <c r="M56" s="5">
        <v>4394305640</v>
      </c>
      <c r="N56" s="5">
        <v>580180296</v>
      </c>
      <c r="O56" s="5">
        <v>369624510</v>
      </c>
      <c r="P56" s="5">
        <v>835248580</v>
      </c>
      <c r="Q56" s="5">
        <v>521878882</v>
      </c>
    </row>
    <row r="57" spans="2:17" ht="15.5" x14ac:dyDescent="0.35">
      <c r="C57" t="s">
        <v>78</v>
      </c>
      <c r="D57" s="5">
        <v>-4926979417</v>
      </c>
      <c r="E57" s="5">
        <v>-16749781888</v>
      </c>
      <c r="F57" s="5">
        <v>-1013623671</v>
      </c>
      <c r="G57" s="5">
        <v>-108782788</v>
      </c>
      <c r="I57" s="5">
        <v>-22896226936</v>
      </c>
      <c r="J57" s="5">
        <v>-20357032337</v>
      </c>
      <c r="K57" s="5">
        <v>-3658097280</v>
      </c>
      <c r="L57" s="5">
        <v>23957705455</v>
      </c>
      <c r="M57" s="5">
        <v>95013211775</v>
      </c>
      <c r="N57" s="5">
        <v>49472667723</v>
      </c>
      <c r="O57" s="5">
        <v>6614177135</v>
      </c>
      <c r="P57" s="5">
        <v>22208895359</v>
      </c>
      <c r="Q57" s="5">
        <v>26405254065</v>
      </c>
    </row>
    <row r="58" spans="2:17" ht="15.5" x14ac:dyDescent="0.35">
      <c r="C58" t="s">
        <v>79</v>
      </c>
      <c r="D58" s="5">
        <v>2698858165</v>
      </c>
      <c r="E58" s="5">
        <v>130491800</v>
      </c>
      <c r="F58" s="5">
        <v>-694887520</v>
      </c>
      <c r="G58" s="5">
        <v>151342563</v>
      </c>
      <c r="I58" s="5">
        <v>130491800</v>
      </c>
      <c r="J58" s="5">
        <v>1054517727</v>
      </c>
      <c r="K58" s="5">
        <v>1259744040</v>
      </c>
      <c r="L58" s="5">
        <v>3919829576</v>
      </c>
      <c r="M58" s="5">
        <v>5679785842</v>
      </c>
      <c r="N58" s="5">
        <v>421239862</v>
      </c>
      <c r="O58" s="5">
        <v>-433951072</v>
      </c>
      <c r="P58" s="5">
        <v>918382600</v>
      </c>
      <c r="Q58" s="5">
        <v>615128797</v>
      </c>
    </row>
    <row r="59" spans="2:17" ht="15.5" x14ac:dyDescent="0.35">
      <c r="C59" t="s">
        <v>80</v>
      </c>
      <c r="K59" s="5">
        <v>2065067623</v>
      </c>
      <c r="L59" s="5">
        <v>2685767679</v>
      </c>
      <c r="M59" s="5">
        <v>1285480202</v>
      </c>
      <c r="N59" s="5">
        <v>199053969</v>
      </c>
      <c r="O59" s="5">
        <v>63405296</v>
      </c>
      <c r="P59" s="5">
        <v>83134020</v>
      </c>
      <c r="Q59" s="5">
        <v>93249915</v>
      </c>
    </row>
    <row r="60" spans="2:17" ht="15.5" x14ac:dyDescent="0.35">
      <c r="C60" t="s">
        <v>26</v>
      </c>
      <c r="L60" s="5">
        <v>-4980302</v>
      </c>
      <c r="N60" s="5">
        <v>-357994403</v>
      </c>
      <c r="O60" s="5">
        <v>-866980878</v>
      </c>
    </row>
    <row r="61" spans="2:17" ht="15.5" x14ac:dyDescent="0.35">
      <c r="C61" t="s">
        <v>82</v>
      </c>
      <c r="D61" s="5">
        <v>2698858165</v>
      </c>
      <c r="E61" s="5">
        <v>130491800</v>
      </c>
      <c r="F61" s="5">
        <v>-694887520</v>
      </c>
      <c r="G61" s="5">
        <v>151342563</v>
      </c>
      <c r="I61" s="5">
        <v>130491800</v>
      </c>
      <c r="J61" s="5">
        <v>1054517727</v>
      </c>
      <c r="K61" s="5">
        <v>1259744040</v>
      </c>
      <c r="L61" s="5">
        <v>3919829576</v>
      </c>
      <c r="M61" s="5">
        <v>5679785842</v>
      </c>
      <c r="N61" s="5">
        <v>421239862</v>
      </c>
      <c r="O61" s="5">
        <v>-433951072</v>
      </c>
      <c r="P61" s="5">
        <v>918382600</v>
      </c>
      <c r="Q61" s="5">
        <v>615128797</v>
      </c>
    </row>
    <row r="62" spans="2:17" ht="15.5" x14ac:dyDescent="0.35">
      <c r="C62" t="s">
        <v>28</v>
      </c>
      <c r="D62" s="5">
        <v>-2228121252</v>
      </c>
      <c r="E62" s="5">
        <v>-16619290088</v>
      </c>
      <c r="F62" s="5">
        <v>-1708511191</v>
      </c>
      <c r="G62" s="5">
        <v>42559775</v>
      </c>
      <c r="I62" s="5">
        <v>-22765735136</v>
      </c>
      <c r="J62" s="5">
        <v>-19302514610</v>
      </c>
      <c r="K62" s="5">
        <v>-2398353240</v>
      </c>
      <c r="L62" s="5">
        <v>27877535031</v>
      </c>
      <c r="M62" s="5">
        <v>100692997617</v>
      </c>
      <c r="N62" s="5">
        <v>49893907585</v>
      </c>
      <c r="O62" s="5">
        <v>6180226063</v>
      </c>
      <c r="P62" s="5">
        <v>23127277959</v>
      </c>
      <c r="Q62" s="5">
        <v>27020382862</v>
      </c>
    </row>
    <row r="63" spans="2:17" ht="15.5" x14ac:dyDescent="0.35">
      <c r="C63" t="s">
        <v>27</v>
      </c>
      <c r="E63" s="5">
        <v>1555454814</v>
      </c>
      <c r="F63" s="5">
        <v>-27188133</v>
      </c>
      <c r="G63" s="5">
        <v>-612626016</v>
      </c>
      <c r="I63" s="5">
        <v>915640665</v>
      </c>
      <c r="J63" s="5">
        <v>872370827</v>
      </c>
      <c r="K63" s="5">
        <v>-373486405</v>
      </c>
      <c r="L63" s="5">
        <v>-6331192702</v>
      </c>
      <c r="M63" s="5">
        <v>-25196757979</v>
      </c>
      <c r="N63" s="5">
        <v>-11801112893</v>
      </c>
      <c r="O63" s="5">
        <v>-3996803303</v>
      </c>
      <c r="P63" s="5">
        <v>-5826405015</v>
      </c>
      <c r="Q63" s="5">
        <v>-6752320470</v>
      </c>
    </row>
    <row r="64" spans="2:17" ht="15.5" x14ac:dyDescent="0.35">
      <c r="C64" t="s">
        <v>83</v>
      </c>
      <c r="D64" s="5">
        <v>-2228121252</v>
      </c>
      <c r="E64" s="5">
        <v>-15063835274</v>
      </c>
      <c r="F64" s="5">
        <v>-1735699324</v>
      </c>
      <c r="G64" s="5">
        <v>-570066241</v>
      </c>
      <c r="I64" s="5">
        <v>-21850094471</v>
      </c>
      <c r="J64" s="5">
        <v>-18430143783</v>
      </c>
      <c r="K64" s="5">
        <v>-2771839645</v>
      </c>
      <c r="L64" s="5">
        <v>21546342329</v>
      </c>
      <c r="M64" s="5">
        <v>75496239638</v>
      </c>
      <c r="N64" s="5">
        <v>38092794692</v>
      </c>
      <c r="O64" s="5">
        <v>2183422760</v>
      </c>
      <c r="P64" s="5">
        <v>17300872944</v>
      </c>
      <c r="Q64" s="5">
        <v>20268062392</v>
      </c>
    </row>
    <row r="65" spans="2:17" ht="15.5" x14ac:dyDescent="0.35">
      <c r="C65" t="s">
        <v>84</v>
      </c>
      <c r="E65" s="5">
        <v>-139423121</v>
      </c>
      <c r="I65" s="5">
        <v>-139423121</v>
      </c>
      <c r="J65" s="5">
        <v>-290170977</v>
      </c>
      <c r="K65" s="5">
        <v>1218569890</v>
      </c>
      <c r="L65" s="5">
        <v>1413128038</v>
      </c>
      <c r="M65" s="5">
        <v>-13668636</v>
      </c>
      <c r="N65" s="5">
        <v>88155076</v>
      </c>
      <c r="O65" s="5">
        <v>120543034</v>
      </c>
      <c r="P65" s="5">
        <v>500071977</v>
      </c>
      <c r="Q65" s="5">
        <v>-372726493</v>
      </c>
    </row>
    <row r="66" spans="2:17" ht="15.5" x14ac:dyDescent="0.35">
      <c r="C66" t="s">
        <v>85</v>
      </c>
      <c r="D66" s="5">
        <v>-2228121252</v>
      </c>
      <c r="E66" s="5">
        <v>-15203258395</v>
      </c>
      <c r="F66" s="5">
        <v>-1735699324</v>
      </c>
      <c r="G66" s="5">
        <v>-570066241</v>
      </c>
      <c r="I66" s="5">
        <v>-21989517592</v>
      </c>
      <c r="J66" s="5">
        <v>-18720314760</v>
      </c>
      <c r="K66" s="5">
        <v>-1553269755</v>
      </c>
      <c r="L66" s="5">
        <v>22959470367</v>
      </c>
      <c r="M66" s="5">
        <v>75482571002</v>
      </c>
      <c r="N66" s="5">
        <v>38180949768</v>
      </c>
      <c r="O66" s="5">
        <v>2303965794</v>
      </c>
      <c r="P66" s="5">
        <v>17800944921</v>
      </c>
      <c r="Q66" s="5">
        <v>19895335899</v>
      </c>
    </row>
    <row r="67" spans="2:17" ht="15.5" x14ac:dyDescent="0.35">
      <c r="C67" t="s">
        <v>86</v>
      </c>
      <c r="D67" s="5">
        <v>-2228121252</v>
      </c>
      <c r="E67" s="5">
        <v>-15063835274</v>
      </c>
      <c r="F67" s="5">
        <v>-1735699324</v>
      </c>
      <c r="G67" s="5">
        <v>-570066241</v>
      </c>
      <c r="I67" s="5">
        <v>-21850094471</v>
      </c>
      <c r="J67" s="5">
        <v>-18430143783</v>
      </c>
      <c r="K67" s="5">
        <v>-2771839645</v>
      </c>
      <c r="L67" s="5">
        <v>21546342329</v>
      </c>
      <c r="M67" s="5">
        <v>75496239638</v>
      </c>
      <c r="N67" s="5">
        <v>38092794692</v>
      </c>
      <c r="O67" s="5">
        <v>2183422760</v>
      </c>
      <c r="P67" s="5">
        <v>17300872944</v>
      </c>
      <c r="Q67" s="5">
        <v>20268062393</v>
      </c>
    </row>
    <row r="68" spans="2:17" ht="15.5" x14ac:dyDescent="0.35">
      <c r="C68" t="s">
        <v>7</v>
      </c>
      <c r="D68" s="5">
        <v>-2212550900</v>
      </c>
      <c r="E68" s="5">
        <v>-15189420275</v>
      </c>
      <c r="F68" s="5">
        <v>-1732586551</v>
      </c>
      <c r="G68" s="5">
        <v>-567350867</v>
      </c>
      <c r="I68" s="5">
        <v>-21955707444</v>
      </c>
      <c r="J68" s="5">
        <v>-18710200593</v>
      </c>
      <c r="K68" s="5">
        <v>-1527802519</v>
      </c>
      <c r="L68" s="5">
        <v>22998988040</v>
      </c>
      <c r="M68" s="5">
        <v>75419708022</v>
      </c>
      <c r="N68" s="5">
        <v>38256177859</v>
      </c>
      <c r="O68" s="5">
        <v>2514837129</v>
      </c>
      <c r="P68" s="5">
        <v>17704680294</v>
      </c>
      <c r="Q68" s="5">
        <v>19829880760</v>
      </c>
    </row>
    <row r="69" spans="2:17" ht="15.5" x14ac:dyDescent="0.35">
      <c r="C69" t="s">
        <v>87</v>
      </c>
      <c r="D69" s="5">
        <v>-15570352</v>
      </c>
      <c r="E69" s="5">
        <v>-13838120</v>
      </c>
      <c r="F69" s="5">
        <v>-3112773</v>
      </c>
      <c r="G69" s="5">
        <v>-2715374</v>
      </c>
      <c r="I69" s="5">
        <v>-33810148</v>
      </c>
      <c r="J69" s="5">
        <v>-10114167</v>
      </c>
      <c r="K69" s="5">
        <v>-25467236</v>
      </c>
      <c r="L69" s="5">
        <v>-39517673</v>
      </c>
      <c r="M69" s="5">
        <v>62862980</v>
      </c>
      <c r="N69" s="5">
        <v>-75228091</v>
      </c>
      <c r="O69" s="5">
        <v>-210871335</v>
      </c>
      <c r="P69" s="5">
        <v>96264627</v>
      </c>
      <c r="Q69" s="5">
        <v>65455140</v>
      </c>
    </row>
    <row r="70" spans="2:17" ht="15.5" x14ac:dyDescent="0.35">
      <c r="C70" t="s">
        <v>88</v>
      </c>
      <c r="D70" s="5">
        <v>-2228121252</v>
      </c>
      <c r="E70" s="5">
        <v>-15063835274</v>
      </c>
      <c r="F70" s="5">
        <v>-1735699324</v>
      </c>
      <c r="G70" s="5">
        <v>-570066241</v>
      </c>
      <c r="I70" s="5">
        <v>-21850094471</v>
      </c>
      <c r="J70" s="5">
        <v>-18430143783</v>
      </c>
      <c r="K70" s="5">
        <v>-2771839645</v>
      </c>
      <c r="L70" s="5">
        <v>21546342329</v>
      </c>
      <c r="M70" s="5">
        <v>75496239638</v>
      </c>
      <c r="N70" s="5">
        <v>38092794692</v>
      </c>
      <c r="O70" s="5">
        <v>2183422760</v>
      </c>
      <c r="P70" s="5">
        <v>17300872944</v>
      </c>
      <c r="Q70" s="5">
        <v>20268062393</v>
      </c>
    </row>
    <row r="71" spans="2:17" ht="15.5" x14ac:dyDescent="0.35">
      <c r="C71" t="s">
        <v>89</v>
      </c>
      <c r="D71" s="5">
        <v>-2228121252</v>
      </c>
      <c r="E71" s="5">
        <v>-15203258395</v>
      </c>
      <c r="F71" s="5">
        <v>-1735699324</v>
      </c>
      <c r="G71" s="5">
        <v>-570066241</v>
      </c>
      <c r="I71" s="5">
        <v>-21989517592</v>
      </c>
      <c r="J71" s="5">
        <v>-18720314760</v>
      </c>
      <c r="K71" s="5">
        <v>-1553269755</v>
      </c>
      <c r="L71" s="5">
        <v>22959470367</v>
      </c>
      <c r="M71" s="5">
        <v>75482571002</v>
      </c>
      <c r="N71" s="5">
        <v>38180949768</v>
      </c>
      <c r="O71" s="5">
        <v>2303965794</v>
      </c>
      <c r="P71" s="5">
        <v>17800944921</v>
      </c>
      <c r="Q71" s="5">
        <v>19895335900</v>
      </c>
    </row>
    <row r="72" spans="2:17" ht="15.5" x14ac:dyDescent="0.35">
      <c r="C72" t="s">
        <v>90</v>
      </c>
      <c r="D72" s="5">
        <v>-2228121252</v>
      </c>
      <c r="E72" s="5">
        <v>-15203258395</v>
      </c>
      <c r="F72" s="5">
        <v>-1735699324</v>
      </c>
      <c r="G72" s="5">
        <v>-570066241</v>
      </c>
      <c r="I72" s="5">
        <v>-21989517592</v>
      </c>
      <c r="J72" s="5">
        <v>-18720314760</v>
      </c>
      <c r="K72" s="5">
        <v>-1553269755</v>
      </c>
      <c r="L72" s="5">
        <v>22959470367</v>
      </c>
      <c r="M72" s="5">
        <v>75482571002</v>
      </c>
      <c r="N72" s="5">
        <v>38180949768</v>
      </c>
      <c r="O72" s="5">
        <v>2303965794</v>
      </c>
      <c r="P72" s="5">
        <v>17800944921</v>
      </c>
      <c r="Q72" s="5">
        <v>19895335900</v>
      </c>
    </row>
    <row r="74" spans="2:17" ht="15.5" x14ac:dyDescent="0.35">
      <c r="B74" t="s">
        <v>91</v>
      </c>
      <c r="C74" t="s">
        <v>92</v>
      </c>
    </row>
    <row r="75" spans="2:17" ht="15.5" x14ac:dyDescent="0.35">
      <c r="C75" t="s">
        <v>93</v>
      </c>
    </row>
    <row r="76" spans="2:17" ht="15.5" x14ac:dyDescent="0.35">
      <c r="C76" t="s">
        <v>19</v>
      </c>
      <c r="D76" s="5">
        <v>18486334905</v>
      </c>
      <c r="E76" s="5">
        <v>14528525767</v>
      </c>
      <c r="F76" s="5">
        <v>15268244087</v>
      </c>
      <c r="G76" s="5">
        <v>23385121255</v>
      </c>
      <c r="I76" s="5">
        <v>14528525767</v>
      </c>
      <c r="J76" s="5">
        <v>20716421874</v>
      </c>
      <c r="K76" s="5">
        <v>26493343544</v>
      </c>
      <c r="L76" s="5">
        <v>64404983715</v>
      </c>
      <c r="M76" s="5">
        <v>262687149320</v>
      </c>
      <c r="N76" s="5">
        <v>41855500267</v>
      </c>
      <c r="O76" s="5">
        <v>1840957513</v>
      </c>
      <c r="P76" s="5">
        <v>3175937344</v>
      </c>
      <c r="Q76" s="5">
        <v>2509557531</v>
      </c>
    </row>
    <row r="77" spans="2:17" ht="15.5" x14ac:dyDescent="0.35">
      <c r="C77" t="s">
        <v>94</v>
      </c>
      <c r="D77" s="5">
        <v>75873325153</v>
      </c>
      <c r="E77" s="5">
        <v>86765615819</v>
      </c>
      <c r="F77" s="5">
        <v>82016100518</v>
      </c>
      <c r="G77" s="5">
        <v>81443672817</v>
      </c>
      <c r="I77" s="5">
        <v>86765615819</v>
      </c>
      <c r="J77" s="5">
        <v>83352811497</v>
      </c>
      <c r="K77" s="5">
        <v>81418478433</v>
      </c>
      <c r="L77" s="5">
        <v>65141502667</v>
      </c>
      <c r="M77" s="5">
        <v>45985243121</v>
      </c>
      <c r="N77" s="5">
        <v>72243197020</v>
      </c>
      <c r="O77" s="5">
        <v>53101685897</v>
      </c>
      <c r="P77" s="5">
        <v>53637759067</v>
      </c>
      <c r="Q77" s="5">
        <v>44759803993</v>
      </c>
    </row>
    <row r="78" spans="2:17" ht="15.5" x14ac:dyDescent="0.35">
      <c r="C78" t="s">
        <v>95</v>
      </c>
      <c r="D78" s="5">
        <v>3789218820</v>
      </c>
      <c r="E78" s="5">
        <v>849512393</v>
      </c>
      <c r="F78" s="5">
        <v>764536788</v>
      </c>
      <c r="G78" s="5">
        <v>740833723</v>
      </c>
      <c r="I78" s="5">
        <v>849512393</v>
      </c>
      <c r="J78" s="5">
        <v>387535943</v>
      </c>
      <c r="K78" s="5">
        <v>132299334</v>
      </c>
      <c r="L78" s="5">
        <v>699743665</v>
      </c>
      <c r="M78" s="5">
        <v>648364505</v>
      </c>
      <c r="N78" s="5">
        <v>602372571</v>
      </c>
      <c r="O78" s="5">
        <v>630974027</v>
      </c>
      <c r="P78" s="5">
        <v>668689378</v>
      </c>
      <c r="Q78" s="5">
        <v>558318427</v>
      </c>
    </row>
    <row r="79" spans="2:17" ht="15.5" x14ac:dyDescent="0.35">
      <c r="C79" t="s">
        <v>96</v>
      </c>
      <c r="D79" s="5">
        <v>79494735906</v>
      </c>
      <c r="E79" s="5">
        <v>77638792878</v>
      </c>
      <c r="F79" s="5">
        <v>75133093480</v>
      </c>
      <c r="G79" s="5">
        <v>69726423968</v>
      </c>
      <c r="I79" s="5">
        <v>77638792878</v>
      </c>
      <c r="J79" s="5">
        <v>68011794689</v>
      </c>
      <c r="K79" s="5">
        <v>54575088299</v>
      </c>
      <c r="L79" s="5">
        <v>32261582806</v>
      </c>
      <c r="M79" s="5">
        <v>17929694193</v>
      </c>
      <c r="N79" s="5">
        <v>11898328494</v>
      </c>
      <c r="O79" s="5">
        <v>16708256817</v>
      </c>
      <c r="P79" s="5">
        <v>8376070937</v>
      </c>
      <c r="Q79" s="5">
        <v>10643783199</v>
      </c>
    </row>
    <row r="80" spans="2:17" ht="15.5" x14ac:dyDescent="0.35">
      <c r="C80" t="s">
        <v>77</v>
      </c>
      <c r="D80" s="5">
        <v>-2902428442</v>
      </c>
      <c r="E80" s="5">
        <v>-2902428442</v>
      </c>
      <c r="F80" s="5">
        <v>-2764105803</v>
      </c>
      <c r="G80" s="5">
        <v>-2764105803</v>
      </c>
      <c r="I80" s="5">
        <v>-2902428442</v>
      </c>
      <c r="J80" s="5">
        <v>-2764105803</v>
      </c>
      <c r="K80" s="5">
        <v>-2461817264</v>
      </c>
      <c r="L80" s="5">
        <v>-3680516441</v>
      </c>
      <c r="M80" s="5">
        <v>-23944333</v>
      </c>
      <c r="N80" s="5">
        <v>199776507</v>
      </c>
      <c r="O80" s="5">
        <v>113350209</v>
      </c>
      <c r="P80" s="5">
        <v>-4786114</v>
      </c>
    </row>
    <row r="81" spans="3:17" ht="15.5" x14ac:dyDescent="0.35">
      <c r="C81" t="s">
        <v>98</v>
      </c>
      <c r="D81" s="5">
        <v>177903972478</v>
      </c>
      <c r="E81" s="5">
        <v>179882316062</v>
      </c>
      <c r="F81" s="5">
        <v>173488118804</v>
      </c>
      <c r="G81" s="5">
        <v>176056431227</v>
      </c>
      <c r="I81" s="5">
        <v>179882316062</v>
      </c>
      <c r="J81" s="5">
        <v>172573653364</v>
      </c>
      <c r="K81" s="5">
        <v>162724130757</v>
      </c>
      <c r="L81" s="5">
        <v>185835613725</v>
      </c>
      <c r="M81" s="5">
        <v>439340792290</v>
      </c>
      <c r="N81" s="5">
        <v>137390846510</v>
      </c>
      <c r="O81" s="5">
        <v>74805132685</v>
      </c>
      <c r="P81" s="5">
        <v>68108166892</v>
      </c>
      <c r="Q81" s="5">
        <v>62887038267</v>
      </c>
    </row>
    <row r="82" spans="3:17" ht="15.5" x14ac:dyDescent="0.35">
      <c r="C82" t="s">
        <v>99</v>
      </c>
    </row>
    <row r="83" spans="3:17" ht="15.5" x14ac:dyDescent="0.35">
      <c r="C83" t="s">
        <v>101</v>
      </c>
      <c r="D83" s="5">
        <v>523604559373</v>
      </c>
      <c r="E83" s="5">
        <v>530653156369</v>
      </c>
      <c r="F83" s="5">
        <v>556132791327</v>
      </c>
      <c r="G83" s="5">
        <v>560392499298</v>
      </c>
      <c r="I83" s="5">
        <v>530653156369</v>
      </c>
      <c r="J83" s="5">
        <v>575825925856</v>
      </c>
      <c r="K83" s="5">
        <v>523703049786</v>
      </c>
      <c r="L83" s="5">
        <v>509809073231</v>
      </c>
      <c r="M83" s="5">
        <v>480662043658</v>
      </c>
      <c r="N83" s="5">
        <v>375682518916</v>
      </c>
      <c r="O83" s="5">
        <v>295349004457</v>
      </c>
      <c r="P83" s="5">
        <v>293437980907</v>
      </c>
      <c r="Q83" s="5">
        <v>246315929902</v>
      </c>
    </row>
    <row r="84" spans="3:17" ht="15.5" x14ac:dyDescent="0.35">
      <c r="C84" t="s">
        <v>287</v>
      </c>
      <c r="D84" s="5">
        <v>4435980937</v>
      </c>
      <c r="E84" s="5">
        <v>4435980937</v>
      </c>
      <c r="F84" s="5">
        <v>3370379186</v>
      </c>
      <c r="G84" s="5">
        <v>3370379186</v>
      </c>
      <c r="I84" s="5">
        <v>4435980937</v>
      </c>
      <c r="J84" s="5">
        <v>3370379186</v>
      </c>
      <c r="K84" s="5">
        <v>2224341088</v>
      </c>
      <c r="L84" s="5">
        <v>2208574322</v>
      </c>
      <c r="M84" s="5">
        <v>2253614178</v>
      </c>
      <c r="N84" s="5">
        <v>2029493927</v>
      </c>
      <c r="O84" s="5">
        <v>1612370462</v>
      </c>
      <c r="P84" s="5">
        <v>1168812264</v>
      </c>
      <c r="Q84" s="5">
        <v>902841448</v>
      </c>
    </row>
    <row r="85" spans="3:17" ht="15.5" x14ac:dyDescent="0.35">
      <c r="C85" t="s">
        <v>103</v>
      </c>
      <c r="D85" s="5">
        <v>859522189960</v>
      </c>
      <c r="E85" s="5">
        <v>867149872494</v>
      </c>
      <c r="F85" s="5">
        <v>893245179047</v>
      </c>
      <c r="G85" s="5">
        <v>897075561623</v>
      </c>
      <c r="I85" s="5">
        <v>867149872494</v>
      </c>
      <c r="J85" s="5">
        <v>911982376443</v>
      </c>
      <c r="K85" s="5">
        <v>868064499103</v>
      </c>
      <c r="L85" s="5">
        <v>848683463068</v>
      </c>
      <c r="M85" s="5">
        <v>691982053737</v>
      </c>
      <c r="N85" s="5">
        <v>812912012843</v>
      </c>
      <c r="O85" s="5">
        <v>836743221310</v>
      </c>
      <c r="P85" s="5">
        <v>844188639562</v>
      </c>
      <c r="Q85" s="5">
        <v>247218771350</v>
      </c>
    </row>
    <row r="86" spans="3:17" ht="15.5" x14ac:dyDescent="0.35">
      <c r="C86" t="s">
        <v>104</v>
      </c>
      <c r="D86" s="5">
        <v>1037426162438</v>
      </c>
      <c r="E86" s="5">
        <v>1047032188556</v>
      </c>
      <c r="F86" s="5">
        <v>1066733297851</v>
      </c>
      <c r="G86" s="5">
        <v>1073131992850</v>
      </c>
      <c r="I86" s="5">
        <v>1047032188556</v>
      </c>
      <c r="J86" s="5">
        <v>1084556029807</v>
      </c>
      <c r="K86" s="5">
        <v>1030788629860</v>
      </c>
      <c r="L86" s="5">
        <v>1034519076793</v>
      </c>
      <c r="M86" s="5">
        <v>1131322846027</v>
      </c>
      <c r="N86" s="5">
        <v>950302859353</v>
      </c>
      <c r="O86" s="5">
        <v>911548353995</v>
      </c>
      <c r="P86" s="5">
        <v>912296806454</v>
      </c>
      <c r="Q86" s="5">
        <v>310105809617</v>
      </c>
    </row>
    <row r="87" spans="3:17" ht="15.5" x14ac:dyDescent="0.35">
      <c r="C87" t="s">
        <v>105</v>
      </c>
    </row>
    <row r="88" spans="3:17" ht="15.5" x14ac:dyDescent="0.35">
      <c r="C88" t="s">
        <v>106</v>
      </c>
    </row>
    <row r="89" spans="3:17" ht="15.5" x14ac:dyDescent="0.35">
      <c r="C89" t="s">
        <v>107</v>
      </c>
      <c r="D89" s="5">
        <v>81989213397</v>
      </c>
      <c r="E89" s="5">
        <v>89367118263</v>
      </c>
      <c r="F89" s="5">
        <v>97744658785</v>
      </c>
      <c r="G89" s="5">
        <v>102407654460</v>
      </c>
      <c r="I89" s="5">
        <v>89367118263</v>
      </c>
      <c r="J89" s="5">
        <v>108781131544</v>
      </c>
      <c r="K89" s="5">
        <v>40538726216</v>
      </c>
      <c r="L89" s="5">
        <v>41823615808</v>
      </c>
      <c r="M89" s="5">
        <v>156866467392</v>
      </c>
      <c r="N89" s="5">
        <v>52600089651</v>
      </c>
      <c r="O89" s="5">
        <v>53863259325</v>
      </c>
      <c r="P89" s="5">
        <v>58754512091</v>
      </c>
      <c r="Q89" s="5">
        <v>52418314710</v>
      </c>
    </row>
    <row r="90" spans="3:17" ht="15.5" x14ac:dyDescent="0.35">
      <c r="C90" t="s">
        <v>108</v>
      </c>
      <c r="D90" s="5">
        <v>66340884232</v>
      </c>
      <c r="E90" s="5">
        <v>73917438852</v>
      </c>
      <c r="F90" s="5">
        <v>82842103537</v>
      </c>
      <c r="G90" s="5">
        <v>87026675701</v>
      </c>
      <c r="I90" s="5">
        <v>73917438852</v>
      </c>
      <c r="J90" s="5">
        <v>94279365757</v>
      </c>
      <c r="K90" s="5">
        <v>25640036111</v>
      </c>
      <c r="L90" s="5">
        <v>25517392965</v>
      </c>
      <c r="M90" s="5">
        <v>106773061351</v>
      </c>
      <c r="N90" s="5">
        <v>30837943467</v>
      </c>
      <c r="O90" s="5">
        <v>26776062581</v>
      </c>
      <c r="P90" s="5">
        <v>32764191308</v>
      </c>
      <c r="Q90" s="5">
        <v>22288448303</v>
      </c>
    </row>
    <row r="91" spans="3:17" ht="15.5" x14ac:dyDescent="0.35">
      <c r="C91" t="s">
        <v>112</v>
      </c>
      <c r="O91" s="5">
        <v>10126537805</v>
      </c>
    </row>
    <row r="92" spans="3:17" ht="15.5" x14ac:dyDescent="0.35">
      <c r="C92" t="s">
        <v>109</v>
      </c>
      <c r="D92" s="5">
        <v>735613848</v>
      </c>
      <c r="E92" s="5">
        <v>776728565</v>
      </c>
      <c r="F92" s="5">
        <v>118557530</v>
      </c>
      <c r="G92" s="5">
        <v>480099832</v>
      </c>
      <c r="I92" s="5">
        <v>776728565</v>
      </c>
      <c r="J92" s="5">
        <v>689206458</v>
      </c>
      <c r="K92" s="5">
        <v>301157015</v>
      </c>
      <c r="L92" s="5">
        <v>2406772092</v>
      </c>
      <c r="M92" s="5">
        <v>10252383456</v>
      </c>
      <c r="N92" s="5">
        <v>4385981662</v>
      </c>
      <c r="O92" s="5">
        <v>5549866687</v>
      </c>
      <c r="P92" s="5">
        <v>11019412317</v>
      </c>
      <c r="Q92" s="5">
        <v>349408989</v>
      </c>
    </row>
    <row r="93" spans="3:17" ht="15.5" x14ac:dyDescent="0.35">
      <c r="C93" t="s">
        <v>111</v>
      </c>
      <c r="D93" s="5">
        <v>4425905600</v>
      </c>
      <c r="E93" s="5">
        <v>4345717800</v>
      </c>
      <c r="F93" s="5">
        <v>4397005069</v>
      </c>
      <c r="G93" s="5">
        <v>4387808834</v>
      </c>
      <c r="I93" s="5">
        <v>4345717800</v>
      </c>
      <c r="J93" s="5">
        <v>4060997393</v>
      </c>
      <c r="K93" s="5">
        <v>4505799819</v>
      </c>
      <c r="L93" s="5">
        <v>3844511472</v>
      </c>
      <c r="M93" s="5">
        <v>6380504097</v>
      </c>
      <c r="N93" s="5">
        <v>1426898592</v>
      </c>
      <c r="O93" s="5">
        <v>3018353937</v>
      </c>
      <c r="P93" s="5">
        <v>2293499650</v>
      </c>
      <c r="Q93" s="5">
        <v>2465821238</v>
      </c>
    </row>
    <row r="94" spans="3:17" ht="15.5" x14ac:dyDescent="0.35">
      <c r="C94" t="s">
        <v>110</v>
      </c>
      <c r="D94" s="5">
        <v>9371528721</v>
      </c>
      <c r="E94" s="5">
        <v>9175153614</v>
      </c>
      <c r="F94" s="5">
        <v>9343733877</v>
      </c>
      <c r="G94" s="5">
        <v>9715742349</v>
      </c>
      <c r="I94" s="5">
        <v>9175153614</v>
      </c>
      <c r="J94" s="5">
        <v>8660437839</v>
      </c>
      <c r="K94" s="5">
        <v>9799880767</v>
      </c>
      <c r="L94" s="5">
        <v>9714687294</v>
      </c>
      <c r="M94" s="5">
        <v>33242231757</v>
      </c>
      <c r="N94" s="5">
        <v>15673246824</v>
      </c>
      <c r="O94" s="5">
        <v>8106762891</v>
      </c>
      <c r="P94" s="5">
        <v>12352536351</v>
      </c>
      <c r="Q94" s="5">
        <v>21405932297</v>
      </c>
    </row>
    <row r="95" spans="3:17" ht="15.5" x14ac:dyDescent="0.35">
      <c r="C95" t="s">
        <v>868</v>
      </c>
      <c r="Q95" s="5">
        <v>5460231262</v>
      </c>
    </row>
    <row r="96" spans="3:17" ht="15.5" x14ac:dyDescent="0.35">
      <c r="C96" t="s">
        <v>113</v>
      </c>
    </row>
    <row r="97" spans="3:17" ht="15.5" x14ac:dyDescent="0.35">
      <c r="C97" t="s">
        <v>450</v>
      </c>
      <c r="N97" s="5">
        <v>5183110</v>
      </c>
      <c r="O97" s="5">
        <v>64598597</v>
      </c>
    </row>
    <row r="98" spans="3:17" ht="15.5" x14ac:dyDescent="0.35">
      <c r="C98" t="s">
        <v>115</v>
      </c>
      <c r="M98" s="5">
        <v>5183110</v>
      </c>
      <c r="N98" s="5">
        <v>59415487</v>
      </c>
      <c r="O98" s="5">
        <v>54571802</v>
      </c>
    </row>
    <row r="99" spans="3:17" ht="15.5" x14ac:dyDescent="0.35">
      <c r="C99" t="s">
        <v>116</v>
      </c>
      <c r="D99" s="5">
        <v>17271685608</v>
      </c>
      <c r="E99" s="5">
        <v>17271685608</v>
      </c>
      <c r="F99" s="5">
        <v>13391995986</v>
      </c>
      <c r="G99" s="5">
        <v>13391995986</v>
      </c>
      <c r="I99" s="5">
        <v>17271685608</v>
      </c>
      <c r="J99" s="5">
        <v>13391995986</v>
      </c>
      <c r="K99" s="5">
        <v>9146686607</v>
      </c>
      <c r="L99" s="5">
        <v>10038974193</v>
      </c>
      <c r="M99" s="5">
        <v>10243700810</v>
      </c>
      <c r="N99" s="5">
        <v>8350680707</v>
      </c>
      <c r="O99" s="5">
        <v>6514080444</v>
      </c>
      <c r="P99" s="5">
        <v>4675249055</v>
      </c>
      <c r="Q99" s="5">
        <v>3611365792</v>
      </c>
    </row>
    <row r="100" spans="3:17" ht="15.5" x14ac:dyDescent="0.35">
      <c r="C100" t="s">
        <v>117</v>
      </c>
      <c r="D100" s="5">
        <v>17271685608</v>
      </c>
      <c r="E100" s="5">
        <v>17271685608</v>
      </c>
      <c r="F100" s="5">
        <v>13391995986</v>
      </c>
      <c r="G100" s="5">
        <v>13391995986</v>
      </c>
      <c r="I100" s="5">
        <v>17271685608</v>
      </c>
      <c r="J100" s="5">
        <v>13391995986</v>
      </c>
      <c r="K100" s="5">
        <v>9146686607</v>
      </c>
      <c r="L100" s="5">
        <v>10038974193</v>
      </c>
      <c r="M100" s="5">
        <v>10243700810</v>
      </c>
      <c r="N100" s="5">
        <v>8350680707</v>
      </c>
      <c r="O100" s="5">
        <v>6514080444</v>
      </c>
      <c r="P100" s="5">
        <v>4675249055</v>
      </c>
      <c r="Q100" s="5">
        <v>3611365792</v>
      </c>
    </row>
    <row r="101" spans="3:17" ht="15.5" x14ac:dyDescent="0.35">
      <c r="C101" t="s">
        <v>119</v>
      </c>
    </row>
    <row r="102" spans="3:17" ht="15.5" x14ac:dyDescent="0.35">
      <c r="C102" t="s">
        <v>120</v>
      </c>
      <c r="N102" s="5">
        <v>5183110</v>
      </c>
      <c r="O102" s="5">
        <v>64598597</v>
      </c>
    </row>
    <row r="103" spans="3:17" ht="15.5" x14ac:dyDescent="0.35">
      <c r="C103" t="s">
        <v>121</v>
      </c>
      <c r="D103" s="5">
        <v>99260899005</v>
      </c>
      <c r="E103" s="5">
        <v>106638803871</v>
      </c>
      <c r="F103" s="5">
        <v>111136654771</v>
      </c>
      <c r="G103" s="5">
        <v>115799650446</v>
      </c>
      <c r="I103" s="5">
        <v>106638803871</v>
      </c>
      <c r="J103" s="5">
        <v>122173127530</v>
      </c>
      <c r="K103" s="5">
        <v>49685412823</v>
      </c>
      <c r="L103" s="5">
        <v>51862590001</v>
      </c>
      <c r="M103" s="5">
        <v>167110168202</v>
      </c>
      <c r="N103" s="5">
        <v>60950770358</v>
      </c>
      <c r="O103" s="5">
        <v>60377339769</v>
      </c>
      <c r="P103" s="5">
        <v>63429761146</v>
      </c>
      <c r="Q103" s="5">
        <v>56029680502</v>
      </c>
    </row>
    <row r="104" spans="3:17" ht="15.5" x14ac:dyDescent="0.35">
      <c r="C104" t="s">
        <v>122</v>
      </c>
    </row>
    <row r="105" spans="3:17" ht="15.5" x14ac:dyDescent="0.35">
      <c r="C105" t="s">
        <v>123</v>
      </c>
      <c r="D105" s="5">
        <v>339343490500</v>
      </c>
      <c r="E105" s="5">
        <v>339343490500</v>
      </c>
      <c r="F105" s="5">
        <v>339343490500</v>
      </c>
      <c r="G105" s="5">
        <v>339343490500</v>
      </c>
      <c r="I105" s="5">
        <v>339343490500</v>
      </c>
      <c r="J105" s="5">
        <v>339343490500</v>
      </c>
      <c r="K105" s="5">
        <v>339343490500</v>
      </c>
      <c r="L105" s="5">
        <v>339343490500</v>
      </c>
      <c r="M105" s="5">
        <v>339343490500</v>
      </c>
      <c r="N105" s="5">
        <v>339343270500</v>
      </c>
      <c r="O105" s="5">
        <v>339343260500</v>
      </c>
      <c r="P105" s="5">
        <v>339343260000</v>
      </c>
      <c r="Q105" s="5">
        <v>219208000000</v>
      </c>
    </row>
    <row r="106" spans="3:17" ht="15.5" x14ac:dyDescent="0.35">
      <c r="C106" t="s">
        <v>124</v>
      </c>
      <c r="D106" s="5">
        <v>461996747817</v>
      </c>
      <c r="E106" s="5">
        <v>461996747817</v>
      </c>
      <c r="F106" s="5">
        <v>461996747817</v>
      </c>
      <c r="G106" s="5">
        <v>461996747817</v>
      </c>
      <c r="I106" s="5">
        <v>461996747817</v>
      </c>
      <c r="J106" s="5">
        <v>461996747817</v>
      </c>
      <c r="K106" s="5">
        <v>461996747817</v>
      </c>
      <c r="L106" s="5">
        <v>461996747817</v>
      </c>
      <c r="M106" s="5">
        <v>461445905817</v>
      </c>
      <c r="N106" s="5">
        <v>461995592817</v>
      </c>
      <c r="O106" s="5">
        <v>461995477816</v>
      </c>
      <c r="P106" s="5">
        <v>461995475192</v>
      </c>
      <c r="Q106" s="5">
        <v>2095756861</v>
      </c>
    </row>
    <row r="107" spans="3:17" ht="15.5" x14ac:dyDescent="0.35">
      <c r="C107" t="s">
        <v>125</v>
      </c>
      <c r="D107" s="5">
        <v>138780431823</v>
      </c>
      <c r="E107" s="5">
        <v>140992982723</v>
      </c>
      <c r="F107" s="5">
        <v>156044080359</v>
      </c>
      <c r="G107" s="5">
        <v>157776666910</v>
      </c>
      <c r="I107" s="5">
        <v>140992982723</v>
      </c>
      <c r="J107" s="5">
        <v>162810367528</v>
      </c>
      <c r="K107" s="5">
        <v>181218279582</v>
      </c>
      <c r="L107" s="5">
        <v>183964781278</v>
      </c>
      <c r="M107" s="5">
        <v>162375724530</v>
      </c>
      <c r="N107" s="5">
        <v>86942185668</v>
      </c>
      <c r="O107" s="5">
        <v>48772434107</v>
      </c>
      <c r="P107" s="5">
        <v>46375733301</v>
      </c>
      <c r="Q107" s="5">
        <v>31710882587</v>
      </c>
    </row>
    <row r="108" spans="3:17" ht="15.5" x14ac:dyDescent="0.35">
      <c r="C108" t="s">
        <v>297</v>
      </c>
      <c r="D108" s="5">
        <v>947021735</v>
      </c>
      <c r="E108" s="5">
        <v>962592087</v>
      </c>
      <c r="F108" s="5">
        <v>976430207</v>
      </c>
      <c r="G108" s="5">
        <v>979542980</v>
      </c>
      <c r="I108" s="5">
        <v>962592087</v>
      </c>
      <c r="J108" s="5">
        <v>996402235</v>
      </c>
      <c r="K108" s="5">
        <v>1006516402</v>
      </c>
      <c r="L108" s="5">
        <v>1031983638</v>
      </c>
      <c r="M108" s="5">
        <v>1071501311</v>
      </c>
      <c r="N108" s="5">
        <v>871263503</v>
      </c>
      <c r="O108" s="5">
        <v>946491594</v>
      </c>
      <c r="P108" s="5">
        <v>1157362929</v>
      </c>
      <c r="Q108" s="5">
        <v>1061489667</v>
      </c>
    </row>
    <row r="109" spans="3:17" ht="15.5" x14ac:dyDescent="0.35">
      <c r="C109" t="s">
        <v>9</v>
      </c>
      <c r="D109" s="5">
        <v>938165263433</v>
      </c>
      <c r="E109" s="5">
        <v>940393384685</v>
      </c>
      <c r="F109" s="5">
        <v>955596643080</v>
      </c>
      <c r="G109" s="5">
        <v>957332342404</v>
      </c>
      <c r="I109" s="5">
        <v>940393384685</v>
      </c>
      <c r="J109" s="5">
        <v>962382902277</v>
      </c>
      <c r="K109" s="5">
        <v>981103217037</v>
      </c>
      <c r="L109" s="5">
        <v>982656486792</v>
      </c>
      <c r="M109" s="5">
        <v>964212677825</v>
      </c>
      <c r="N109" s="5">
        <v>889352088995</v>
      </c>
      <c r="O109" s="5">
        <v>851171014226</v>
      </c>
      <c r="P109" s="5">
        <v>848867045308</v>
      </c>
      <c r="Q109" s="5">
        <v>254076129115</v>
      </c>
    </row>
    <row r="110" spans="3:17" ht="15.5" x14ac:dyDescent="0.35">
      <c r="C110" t="s">
        <v>126</v>
      </c>
      <c r="D110" s="5">
        <v>1037426162438</v>
      </c>
      <c r="E110" s="5">
        <v>1047032188556</v>
      </c>
      <c r="F110" s="5">
        <v>1066733297851</v>
      </c>
      <c r="G110" s="5">
        <v>1073131992850</v>
      </c>
      <c r="I110" s="5">
        <v>1047032188556</v>
      </c>
      <c r="J110" s="5">
        <v>1084556029807</v>
      </c>
      <c r="K110" s="5">
        <v>1030788629860</v>
      </c>
      <c r="L110" s="5">
        <v>1034519076793</v>
      </c>
      <c r="M110" s="5">
        <v>1131322846027</v>
      </c>
      <c r="N110" s="5">
        <v>950302859353</v>
      </c>
      <c r="O110" s="5">
        <v>911548353995</v>
      </c>
      <c r="P110" s="5">
        <v>912296806454</v>
      </c>
      <c r="Q110" s="5">
        <v>310105809617</v>
      </c>
    </row>
    <row r="111" spans="3:17" ht="15.5" x14ac:dyDescent="0.35">
      <c r="C111" t="s">
        <v>127</v>
      </c>
      <c r="D111" s="5">
        <v>3393434905</v>
      </c>
      <c r="E111" s="5">
        <v>3393434905</v>
      </c>
      <c r="F111" s="5">
        <v>3393434905</v>
      </c>
      <c r="G111" s="5">
        <v>3393434905</v>
      </c>
      <c r="I111" s="5">
        <v>3393434905</v>
      </c>
      <c r="J111" s="5">
        <v>3393434905</v>
      </c>
      <c r="K111" s="5">
        <v>3393434905</v>
      </c>
      <c r="L111" s="5">
        <v>3393434905</v>
      </c>
      <c r="M111" s="5">
        <v>3391336005</v>
      </c>
      <c r="N111" s="5">
        <v>3393432705</v>
      </c>
      <c r="O111" s="5">
        <v>3393432600</v>
      </c>
      <c r="P111" s="5">
        <v>3393432600</v>
      </c>
      <c r="Q111" s="5">
        <v>2192080000</v>
      </c>
    </row>
    <row r="113" spans="2:17" ht="15.5" x14ac:dyDescent="0.35">
      <c r="B113" t="s">
        <v>128</v>
      </c>
      <c r="C113" t="s">
        <v>129</v>
      </c>
      <c r="D113" s="5">
        <v>4941309875</v>
      </c>
      <c r="E113" s="5">
        <v>2283036670</v>
      </c>
      <c r="F113" s="5">
        <v>-3708008736</v>
      </c>
      <c r="G113" s="5">
        <v>10582769622</v>
      </c>
      <c r="I113" s="5">
        <v>4138350040</v>
      </c>
      <c r="J113" s="5">
        <v>46982345894</v>
      </c>
      <c r="K113" s="5">
        <v>21267436178</v>
      </c>
      <c r="L113" s="5">
        <v>-100631228844</v>
      </c>
      <c r="M113" s="5">
        <v>233249708253</v>
      </c>
      <c r="N113" s="5">
        <v>59965607878</v>
      </c>
      <c r="O113" s="5">
        <v>2919872819</v>
      </c>
      <c r="P113" s="5">
        <v>35333956437</v>
      </c>
      <c r="Q113" s="5">
        <v>22217087778</v>
      </c>
    </row>
    <row r="114" spans="2:17" ht="15.5" x14ac:dyDescent="0.35">
      <c r="C114" t="s">
        <v>298</v>
      </c>
      <c r="D114" s="5">
        <v>82711882940</v>
      </c>
      <c r="E114" s="5">
        <v>82869101258</v>
      </c>
      <c r="F114" s="5">
        <v>83162337079</v>
      </c>
      <c r="G114" s="5">
        <v>95583143266</v>
      </c>
      <c r="I114" s="5">
        <v>334590292842</v>
      </c>
      <c r="J114" s="5">
        <v>297258315067</v>
      </c>
      <c r="K114" s="5">
        <v>248047591818</v>
      </c>
      <c r="L114" s="5">
        <v>242903902644</v>
      </c>
      <c r="M114" s="5">
        <v>663278083459</v>
      </c>
      <c r="N114" s="5">
        <v>241434691788</v>
      </c>
      <c r="O114" s="5">
        <v>174659789902</v>
      </c>
      <c r="P114" s="5">
        <v>195793360304</v>
      </c>
      <c r="Q114" s="5">
        <v>158777428233</v>
      </c>
    </row>
    <row r="115" spans="2:17" ht="15.5" x14ac:dyDescent="0.35">
      <c r="C115" t="s">
        <v>300</v>
      </c>
      <c r="D115" s="5">
        <v>-48060692168</v>
      </c>
      <c r="E115" s="5">
        <v>-59844803860</v>
      </c>
      <c r="F115" s="5">
        <v>-63371030431</v>
      </c>
      <c r="G115" s="5">
        <v>-58002235225</v>
      </c>
      <c r="I115" s="5">
        <v>-231934658387</v>
      </c>
      <c r="J115" s="5">
        <v>-167086739087</v>
      </c>
      <c r="K115" s="5">
        <v>-148538733529</v>
      </c>
      <c r="L115" s="5">
        <v>-244843310074</v>
      </c>
      <c r="M115" s="5">
        <v>-303657384496</v>
      </c>
      <c r="N115" s="5">
        <v>-103643518187</v>
      </c>
      <c r="O115" s="5">
        <v>-98258723518</v>
      </c>
      <c r="P115" s="5">
        <v>-76014737679</v>
      </c>
      <c r="Q115" s="5">
        <v>-62974135767</v>
      </c>
    </row>
    <row r="116" spans="2:17" ht="15.5" x14ac:dyDescent="0.35">
      <c r="C116" t="s">
        <v>1192</v>
      </c>
      <c r="D116" s="5">
        <v>-29709476795</v>
      </c>
      <c r="E116" s="5">
        <v>-20809236348</v>
      </c>
      <c r="F116" s="5">
        <v>-23834452564</v>
      </c>
      <c r="G116" s="5">
        <v>-26906511569</v>
      </c>
      <c r="I116" s="5">
        <v>-98417809407</v>
      </c>
      <c r="J116" s="5">
        <v>-83008890879</v>
      </c>
      <c r="K116" s="5">
        <v>-77510325899</v>
      </c>
      <c r="L116" s="5">
        <v>-74546991610</v>
      </c>
      <c r="M116" s="5">
        <v>-108804177553</v>
      </c>
      <c r="N116" s="5">
        <v>-73220399360</v>
      </c>
      <c r="O116" s="5">
        <v>-67852534137</v>
      </c>
      <c r="P116" s="5">
        <v>-69987360753</v>
      </c>
      <c r="Q116" s="5">
        <v>-73586204688</v>
      </c>
    </row>
    <row r="117" spans="2:17" ht="15.5" x14ac:dyDescent="0.35">
      <c r="C117" t="s">
        <v>530</v>
      </c>
      <c r="L117" s="5">
        <v>-4980302</v>
      </c>
      <c r="N117" s="5">
        <v>-357994403</v>
      </c>
      <c r="O117" s="5">
        <v>-738290421</v>
      </c>
    </row>
    <row r="118" spans="2:17" ht="15.5" x14ac:dyDescent="0.35">
      <c r="C118" t="s">
        <v>598</v>
      </c>
      <c r="D118" s="5">
        <v>-404102</v>
      </c>
      <c r="E118" s="5">
        <v>67975620</v>
      </c>
      <c r="F118" s="5">
        <v>335137180</v>
      </c>
      <c r="G118" s="5">
        <v>-91626850</v>
      </c>
      <c r="I118" s="5">
        <v>-99475008</v>
      </c>
      <c r="J118" s="5">
        <v>-180339207</v>
      </c>
      <c r="K118" s="5">
        <v>-731096212</v>
      </c>
      <c r="L118" s="5">
        <v>-24139849502</v>
      </c>
      <c r="M118" s="5">
        <v>-17566813157</v>
      </c>
      <c r="N118" s="5">
        <v>-4247171960</v>
      </c>
      <c r="O118" s="5">
        <v>-4890369007</v>
      </c>
      <c r="P118" s="5">
        <v>-14457305435</v>
      </c>
    </row>
    <row r="119" spans="2:17" ht="15.5" x14ac:dyDescent="0.35">
      <c r="C119" t="s">
        <v>152</v>
      </c>
      <c r="L119" s="5">
        <v>-4520844510</v>
      </c>
      <c r="M119" s="5">
        <v>-818772487</v>
      </c>
      <c r="N119" s="5">
        <v>-10180984606</v>
      </c>
      <c r="O119" s="5">
        <v>10024211328</v>
      </c>
      <c r="P119" s="5">
        <v>574574747069</v>
      </c>
      <c r="Q119" s="5">
        <v>4512728999</v>
      </c>
    </row>
    <row r="120" spans="2:17" ht="15.5" x14ac:dyDescent="0.35">
      <c r="C120" t="s">
        <v>142</v>
      </c>
      <c r="D120" s="5">
        <v>-983500737</v>
      </c>
      <c r="E120" s="5">
        <v>-3022754990</v>
      </c>
      <c r="F120" s="5">
        <v>-4408868432</v>
      </c>
      <c r="G120" s="5">
        <v>-1217819735</v>
      </c>
      <c r="I120" s="5">
        <v>-10326246147</v>
      </c>
      <c r="J120" s="5">
        <v>-52759267564</v>
      </c>
      <c r="K120" s="5">
        <v>-59179076349</v>
      </c>
      <c r="L120" s="5">
        <v>-93130092251</v>
      </c>
      <c r="M120" s="5">
        <v>-11763856882</v>
      </c>
      <c r="N120" s="5">
        <v>-9770080518</v>
      </c>
      <c r="O120" s="5">
        <v>-14279063978</v>
      </c>
      <c r="P120" s="5">
        <v>-609242323693</v>
      </c>
      <c r="Q120" s="5">
        <v>-25411596865</v>
      </c>
    </row>
    <row r="121" spans="2:17" ht="15.5" x14ac:dyDescent="0.35">
      <c r="C121" t="s">
        <v>305</v>
      </c>
      <c r="D121" s="5">
        <v>100651421</v>
      </c>
      <c r="E121" s="5">
        <v>106683906</v>
      </c>
      <c r="F121" s="5">
        <v>518510251</v>
      </c>
      <c r="I121" s="5">
        <v>625194157</v>
      </c>
      <c r="K121" s="5">
        <v>2065067623</v>
      </c>
      <c r="L121" s="5">
        <v>2685767679</v>
      </c>
      <c r="M121" s="5">
        <v>1285480202</v>
      </c>
      <c r="N121" s="5">
        <v>199053969</v>
      </c>
      <c r="O121" s="5">
        <v>63405296</v>
      </c>
    </row>
    <row r="122" spans="2:17" ht="15.5" x14ac:dyDescent="0.35">
      <c r="C122" t="s">
        <v>151</v>
      </c>
      <c r="D122" s="5">
        <v>-1084152158</v>
      </c>
      <c r="E122" s="5">
        <v>-3129438896</v>
      </c>
      <c r="F122" s="5">
        <v>-4927378683</v>
      </c>
      <c r="G122" s="5">
        <v>-1217819735</v>
      </c>
      <c r="I122" s="5">
        <v>-10951440304</v>
      </c>
      <c r="J122" s="5">
        <v>-52759267564</v>
      </c>
      <c r="K122" s="5">
        <v>-61244143972</v>
      </c>
      <c r="L122" s="5">
        <v>-60815859930</v>
      </c>
      <c r="M122" s="5">
        <v>-13049337084</v>
      </c>
      <c r="N122" s="5">
        <v>-9969134487</v>
      </c>
      <c r="O122" s="5">
        <v>-14342469274</v>
      </c>
      <c r="P122" s="5">
        <v>-59660477302</v>
      </c>
      <c r="Q122" s="5">
        <v>-25411596865</v>
      </c>
    </row>
    <row r="123" spans="2:17" ht="15.5" x14ac:dyDescent="0.35">
      <c r="C123" t="s">
        <v>1193</v>
      </c>
    </row>
    <row r="124" spans="2:17" ht="15.5" x14ac:dyDescent="0.35">
      <c r="C124" t="s">
        <v>818</v>
      </c>
      <c r="L124" s="5">
        <v>-35000000000</v>
      </c>
    </row>
    <row r="125" spans="2:17" ht="15.5" x14ac:dyDescent="0.35">
      <c r="C125" t="s">
        <v>1194</v>
      </c>
      <c r="P125" s="5">
        <v>-549581846391</v>
      </c>
    </row>
    <row r="126" spans="2:17" ht="15.5" x14ac:dyDescent="0.35">
      <c r="C126" t="s">
        <v>153</v>
      </c>
      <c r="L126" s="5">
        <v>-4520844510</v>
      </c>
      <c r="M126" s="5">
        <v>-818772487</v>
      </c>
      <c r="N126" s="5">
        <v>-10180984606</v>
      </c>
      <c r="O126" s="5">
        <v>10024211328</v>
      </c>
      <c r="P126" s="5">
        <v>574574747069</v>
      </c>
      <c r="Q126" s="5">
        <v>4512728999</v>
      </c>
    </row>
    <row r="127" spans="2:17" ht="15.5" x14ac:dyDescent="0.35">
      <c r="C127" t="s">
        <v>628</v>
      </c>
      <c r="P127" s="5">
        <v>579189665831</v>
      </c>
    </row>
    <row r="128" spans="2:17" ht="15.5" x14ac:dyDescent="0.35">
      <c r="C128" t="s">
        <v>1067</v>
      </c>
    </row>
    <row r="129" spans="2:17" ht="15.5" x14ac:dyDescent="0.35">
      <c r="C129" t="s">
        <v>1195</v>
      </c>
      <c r="L129" s="5">
        <v>2109304236</v>
      </c>
      <c r="N129" s="5">
        <v>45543030145</v>
      </c>
      <c r="O129" s="5">
        <v>85880621909</v>
      </c>
    </row>
    <row r="130" spans="2:17" ht="15.5" x14ac:dyDescent="0.35">
      <c r="C130" t="s">
        <v>625</v>
      </c>
      <c r="L130" s="5">
        <v>-2109304236</v>
      </c>
      <c r="N130" s="5">
        <v>-55669567950</v>
      </c>
      <c r="O130" s="5">
        <v>-75754084104</v>
      </c>
    </row>
    <row r="131" spans="2:17" ht="15.5" x14ac:dyDescent="0.35">
      <c r="C131" t="s">
        <v>433</v>
      </c>
      <c r="L131" s="5">
        <v>-5183110</v>
      </c>
      <c r="M131" s="5">
        <v>-59415487</v>
      </c>
      <c r="N131" s="5">
        <v>-54571802</v>
      </c>
      <c r="O131" s="5">
        <v>-102329601</v>
      </c>
    </row>
    <row r="132" spans="2:17" ht="15.5" x14ac:dyDescent="0.35">
      <c r="C132" t="s">
        <v>1196</v>
      </c>
      <c r="M132" s="5">
        <v>1375000</v>
      </c>
      <c r="N132" s="5">
        <v>125001</v>
      </c>
      <c r="O132" s="5">
        <v>3124</v>
      </c>
      <c r="P132" s="5">
        <v>845312500</v>
      </c>
    </row>
    <row r="133" spans="2:17" ht="15.5" x14ac:dyDescent="0.35">
      <c r="C133" t="s">
        <v>377</v>
      </c>
      <c r="L133" s="5">
        <v>-4515661400</v>
      </c>
      <c r="M133" s="5">
        <v>-760732000</v>
      </c>
    </row>
    <row r="134" spans="2:17" ht="15.5" x14ac:dyDescent="0.35">
      <c r="C134" t="s">
        <v>1197</v>
      </c>
    </row>
    <row r="135" spans="2:17" ht="15.5" x14ac:dyDescent="0.35">
      <c r="C135" t="s">
        <v>1198</v>
      </c>
      <c r="Q135" s="5">
        <v>298050853</v>
      </c>
    </row>
    <row r="136" spans="2:17" ht="15.5" x14ac:dyDescent="0.35">
      <c r="C136" t="s">
        <v>1199</v>
      </c>
      <c r="P136" s="5">
        <v>-5460231262</v>
      </c>
      <c r="Q136" s="5">
        <v>4214678146</v>
      </c>
    </row>
    <row r="137" spans="2:17" ht="15.5" x14ac:dyDescent="0.35">
      <c r="C137" t="s">
        <v>1200</v>
      </c>
    </row>
    <row r="138" spans="2:17" ht="15.5" x14ac:dyDescent="0.35">
      <c r="C138" t="s">
        <v>165</v>
      </c>
      <c r="D138" s="5">
        <v>3957809138</v>
      </c>
      <c r="E138" s="5">
        <v>-739718320</v>
      </c>
      <c r="F138" s="5">
        <v>-8116877168</v>
      </c>
      <c r="G138" s="5">
        <v>9364949887</v>
      </c>
      <c r="I138" s="5">
        <v>-6187896107</v>
      </c>
      <c r="J138" s="5">
        <v>-5776921670</v>
      </c>
      <c r="K138" s="5">
        <v>-37911640171</v>
      </c>
      <c r="L138" s="5">
        <v>-198282165605</v>
      </c>
      <c r="M138" s="5">
        <v>220667078884</v>
      </c>
      <c r="N138" s="5">
        <v>40014542754</v>
      </c>
      <c r="O138" s="5">
        <v>-1334979831</v>
      </c>
      <c r="P138" s="5">
        <v>666379813</v>
      </c>
      <c r="Q138" s="5">
        <v>1318219912</v>
      </c>
    </row>
    <row r="139" spans="2:17" ht="15.5" x14ac:dyDescent="0.35">
      <c r="C139" t="s">
        <v>1201</v>
      </c>
      <c r="M139" s="5">
        <v>164570169</v>
      </c>
    </row>
    <row r="140" spans="2:17" ht="15.5" x14ac:dyDescent="0.35">
      <c r="C140" t="s">
        <v>166</v>
      </c>
      <c r="D140" s="5">
        <v>14528525767</v>
      </c>
      <c r="I140" s="5">
        <v>20716421874</v>
      </c>
      <c r="J140" s="5">
        <v>26493343544</v>
      </c>
      <c r="K140" s="5">
        <v>64404983715</v>
      </c>
      <c r="L140" s="5">
        <v>262687149320</v>
      </c>
      <c r="M140" s="5">
        <v>41855500267</v>
      </c>
      <c r="N140" s="5">
        <v>1840957513</v>
      </c>
      <c r="O140" s="5">
        <v>3175937344</v>
      </c>
      <c r="P140" s="5">
        <v>2509557531</v>
      </c>
      <c r="Q140" s="5">
        <v>1191337619</v>
      </c>
    </row>
    <row r="141" spans="2:17" ht="15.5" x14ac:dyDescent="0.35">
      <c r="C141" t="s">
        <v>168</v>
      </c>
      <c r="D141" s="5">
        <v>18486334905</v>
      </c>
      <c r="E141" s="5">
        <v>-739718320</v>
      </c>
      <c r="F141" s="5">
        <v>-8116877168</v>
      </c>
      <c r="G141" s="5">
        <v>9364949887</v>
      </c>
      <c r="I141" s="5">
        <v>14528525767</v>
      </c>
      <c r="J141" s="5">
        <v>20716421874</v>
      </c>
      <c r="K141" s="5">
        <v>26493343544</v>
      </c>
      <c r="L141" s="5">
        <v>64404983715</v>
      </c>
      <c r="M141" s="5">
        <v>262687149320</v>
      </c>
      <c r="N141" s="5">
        <v>41855500267</v>
      </c>
      <c r="O141" s="5">
        <v>1840957513</v>
      </c>
      <c r="P141" s="5">
        <v>3175937344</v>
      </c>
      <c r="Q141" s="5">
        <v>2509557531</v>
      </c>
    </row>
    <row r="143" spans="2:17" ht="15.5" x14ac:dyDescent="0.35">
      <c r="B143" t="s">
        <v>169</v>
      </c>
      <c r="C143" t="s">
        <v>11</v>
      </c>
      <c r="D143" s="5">
        <v>3390000000</v>
      </c>
      <c r="E143" s="5">
        <v>3390000000</v>
      </c>
      <c r="F143" s="5">
        <v>3390000000</v>
      </c>
      <c r="G143" s="5">
        <v>3390000000</v>
      </c>
      <c r="I143" s="5">
        <v>3390000000</v>
      </c>
      <c r="J143" s="5">
        <v>3390000000</v>
      </c>
      <c r="K143" s="5">
        <v>3390000000</v>
      </c>
      <c r="L143" s="5">
        <v>3390000000</v>
      </c>
      <c r="M143" s="5">
        <v>3390000000</v>
      </c>
      <c r="N143" s="5">
        <v>3390000000</v>
      </c>
      <c r="O143" s="5">
        <v>3390000000</v>
      </c>
      <c r="P143" s="5">
        <v>3390000000</v>
      </c>
      <c r="Q143" s="5">
        <v>2190000000</v>
      </c>
    </row>
    <row r="144" spans="2:17" ht="15.5" x14ac:dyDescent="0.35">
      <c r="C144" t="s">
        <v>170</v>
      </c>
      <c r="D144" s="6">
        <v>-0.65</v>
      </c>
      <c r="E144" s="6">
        <v>-4.4400000000000004</v>
      </c>
      <c r="F144" s="6">
        <v>-0.51</v>
      </c>
      <c r="G144" s="6">
        <v>-0.17</v>
      </c>
    </row>
    <row r="145" spans="3:7" ht="15.5" x14ac:dyDescent="0.35">
      <c r="C145" t="s">
        <v>171</v>
      </c>
      <c r="D145" s="6">
        <v>-107.69</v>
      </c>
      <c r="E145" s="6">
        <v>-18.690000000000001</v>
      </c>
      <c r="F145" s="6">
        <v>-168.63</v>
      </c>
      <c r="G145" s="6">
        <v>-341.18</v>
      </c>
    </row>
    <row r="146" spans="3:7" ht="15.5" x14ac:dyDescent="0.35">
      <c r="C146" t="s">
        <v>59</v>
      </c>
      <c r="D146" s="6">
        <v>3.31</v>
      </c>
      <c r="E146" s="6">
        <v>3.18</v>
      </c>
      <c r="F146" s="6">
        <v>3.5</v>
      </c>
      <c r="G146" s="6">
        <v>2.29</v>
      </c>
    </row>
    <row r="147" spans="3:7" ht="15.5" x14ac:dyDescent="0.35">
      <c r="C147" t="s">
        <v>172</v>
      </c>
      <c r="D147" s="5">
        <v>5060000000</v>
      </c>
      <c r="E147" s="5">
        <v>13710000000</v>
      </c>
      <c r="F147" s="5">
        <v>10020000000</v>
      </c>
      <c r="G147" s="5">
        <v>10920000000</v>
      </c>
    </row>
    <row r="148" spans="3:7" ht="15.5" x14ac:dyDescent="0.35">
      <c r="C148" t="s">
        <v>173</v>
      </c>
      <c r="D148" s="6">
        <v>-2.0999999999999999E-3</v>
      </c>
      <c r="E148" s="6">
        <v>-1.44E-2</v>
      </c>
      <c r="F148" s="6">
        <v>-1.6000000000000001E-3</v>
      </c>
      <c r="G148" s="6">
        <v>-5.0000000000000001E-4</v>
      </c>
    </row>
    <row r="149" spans="3:7" ht="15.5" x14ac:dyDescent="0.35">
      <c r="C149" t="s">
        <v>174</v>
      </c>
      <c r="D149" s="6">
        <v>-2.3999999999999998E-3</v>
      </c>
      <c r="E149" s="6">
        <v>-1.6E-2</v>
      </c>
      <c r="F149" s="6">
        <v>-1.8E-3</v>
      </c>
      <c r="G149" s="6">
        <v>-5.9999999999999995E-4</v>
      </c>
    </row>
    <row r="150" spans="3:7" ht="15.5" x14ac:dyDescent="0.35">
      <c r="C150" t="s">
        <v>175</v>
      </c>
      <c r="D150" s="6">
        <v>-5.1999999999999998E-3</v>
      </c>
      <c r="E150" s="6">
        <v>-1.7399999999999999E-2</v>
      </c>
      <c r="F150" s="6">
        <v>-1E-3</v>
      </c>
      <c r="G150" s="6">
        <v>-1E-4</v>
      </c>
    </row>
    <row r="151" spans="3:7" ht="15.5" x14ac:dyDescent="0.35">
      <c r="C151" t="s">
        <v>176</v>
      </c>
    </row>
    <row r="152" spans="3:7" ht="15.5" x14ac:dyDescent="0.35">
      <c r="C152" t="s">
        <v>325</v>
      </c>
      <c r="D152" s="5">
        <v>938000000000</v>
      </c>
      <c r="E152" s="5">
        <v>940000000000</v>
      </c>
      <c r="F152" s="5">
        <v>956000000000</v>
      </c>
      <c r="G152" s="5">
        <v>957000000000</v>
      </c>
    </row>
    <row r="153" spans="3:7" ht="15.5" x14ac:dyDescent="0.35">
      <c r="C153" t="s">
        <v>177</v>
      </c>
      <c r="D153" s="6">
        <v>0.25</v>
      </c>
      <c r="E153" s="6">
        <v>0.3</v>
      </c>
      <c r="F153" s="6">
        <v>0.31</v>
      </c>
      <c r="G153" s="6">
        <v>0.21</v>
      </c>
    </row>
    <row r="154" spans="3:7" ht="15.5" x14ac:dyDescent="0.35">
      <c r="C154" t="s">
        <v>178</v>
      </c>
      <c r="D154" s="6">
        <v>276.19</v>
      </c>
      <c r="E154" s="6">
        <v>276.83999999999997</v>
      </c>
      <c r="F154" s="6">
        <v>281.31</v>
      </c>
      <c r="G154" s="6">
        <v>281.82</v>
      </c>
    </row>
    <row r="155" spans="3:7" ht="15.5" x14ac:dyDescent="0.35">
      <c r="C155" t="s">
        <v>179</v>
      </c>
      <c r="D155" s="6">
        <v>0.25</v>
      </c>
      <c r="E155" s="6">
        <v>0.3</v>
      </c>
      <c r="F155" s="6">
        <v>0.31</v>
      </c>
      <c r="G155" s="6">
        <v>0.21</v>
      </c>
    </row>
    <row r="156" spans="3:7" ht="15.5" x14ac:dyDescent="0.35">
      <c r="C156" t="s">
        <v>180</v>
      </c>
      <c r="D156" s="6">
        <v>276.19</v>
      </c>
      <c r="E156" s="6">
        <v>276.83999999999997</v>
      </c>
      <c r="F156" s="6">
        <v>281.31</v>
      </c>
      <c r="G156" s="6">
        <v>281.82</v>
      </c>
    </row>
    <row r="157" spans="3:7" ht="15.5" x14ac:dyDescent="0.35">
      <c r="C157" t="s">
        <v>181</v>
      </c>
    </row>
    <row r="158" spans="3:7" ht="15.5" x14ac:dyDescent="0.35">
      <c r="C158" t="s">
        <v>182</v>
      </c>
    </row>
    <row r="159" spans="3:7" ht="15.5" x14ac:dyDescent="0.35">
      <c r="C159" t="s">
        <v>258</v>
      </c>
      <c r="D159" s="5">
        <v>937000000000</v>
      </c>
      <c r="E159" s="5">
        <v>939000000000</v>
      </c>
      <c r="F159" s="5">
        <v>955000000000</v>
      </c>
      <c r="G159" s="5">
        <v>956000000000</v>
      </c>
    </row>
    <row r="160" spans="3:7" ht="15.5" x14ac:dyDescent="0.35">
      <c r="C160" t="s">
        <v>23</v>
      </c>
    </row>
    <row r="161" spans="3:17" ht="15.5" x14ac:dyDescent="0.35">
      <c r="C161" t="s">
        <v>20</v>
      </c>
      <c r="D161" s="5">
        <v>-18000000000</v>
      </c>
      <c r="E161" s="5">
        <v>-15000000000</v>
      </c>
      <c r="F161" s="5">
        <v>-15000000000</v>
      </c>
      <c r="G161" s="5">
        <v>-23000000000</v>
      </c>
    </row>
    <row r="162" spans="3:17" ht="15.5" x14ac:dyDescent="0.35">
      <c r="C162" t="s">
        <v>184</v>
      </c>
      <c r="D162" s="5">
        <v>96000000000</v>
      </c>
      <c r="E162" s="5">
        <v>91000000000</v>
      </c>
      <c r="F162" s="5">
        <v>76000000000</v>
      </c>
      <c r="G162" s="5">
        <v>74000000000</v>
      </c>
    </row>
    <row r="163" spans="3:17" ht="15.5" x14ac:dyDescent="0.35">
      <c r="C163" t="s">
        <v>185</v>
      </c>
      <c r="D163" s="5">
        <v>5000000000</v>
      </c>
      <c r="E163" s="5">
        <v>2000000000</v>
      </c>
      <c r="F163" s="5">
        <v>-4000000000</v>
      </c>
      <c r="G163" s="5">
        <v>11000000000</v>
      </c>
    </row>
    <row r="164" spans="3:17" ht="15.5" x14ac:dyDescent="0.35">
      <c r="C164" t="s">
        <v>186</v>
      </c>
      <c r="D164" s="5">
        <v>-1000000000</v>
      </c>
      <c r="E164" s="5">
        <v>-3000000000</v>
      </c>
      <c r="F164" s="5">
        <v>-5000000000</v>
      </c>
      <c r="G164" s="5">
        <v>-1000000000</v>
      </c>
    </row>
    <row r="165" spans="3:17" ht="15.5" x14ac:dyDescent="0.35">
      <c r="C165" t="s">
        <v>12</v>
      </c>
      <c r="D165" s="5">
        <v>4000000000</v>
      </c>
      <c r="E165" s="5">
        <v>-1000000000</v>
      </c>
      <c r="F165" s="5">
        <v>-9000000000</v>
      </c>
      <c r="G165" s="5">
        <v>9000000000</v>
      </c>
    </row>
    <row r="166" spans="3:17" ht="15.5" x14ac:dyDescent="0.35">
      <c r="C166" t="s">
        <v>15</v>
      </c>
      <c r="D166" s="6">
        <v>1.1399999999999999</v>
      </c>
      <c r="E166" s="6">
        <v>-0.25</v>
      </c>
      <c r="F166" s="6">
        <v>-2.54</v>
      </c>
      <c r="G166" s="6">
        <v>2.76</v>
      </c>
    </row>
    <row r="167" spans="3:17" ht="15.5" x14ac:dyDescent="0.35">
      <c r="C167" t="s">
        <v>44</v>
      </c>
      <c r="I167" s="6">
        <v>-6.43</v>
      </c>
      <c r="J167" s="6">
        <v>-5.42</v>
      </c>
      <c r="K167" s="6">
        <v>-0.81</v>
      </c>
      <c r="L167" s="6">
        <v>6.36</v>
      </c>
      <c r="M167" s="6">
        <v>22.24</v>
      </c>
      <c r="N167" s="6">
        <v>11.25</v>
      </c>
      <c r="O167" s="6">
        <v>0.71</v>
      </c>
      <c r="P167" s="6">
        <v>5.07</v>
      </c>
      <c r="Q167" s="6">
        <v>9.2100000000000009</v>
      </c>
    </row>
    <row r="168" spans="3:17" ht="15.5" x14ac:dyDescent="0.35">
      <c r="C168" t="s">
        <v>58</v>
      </c>
      <c r="I168" s="6">
        <v>-12.91</v>
      </c>
      <c r="J168" s="6">
        <v>-10.33</v>
      </c>
      <c r="K168" s="6">
        <v>-108.64</v>
      </c>
      <c r="L168" s="6">
        <v>27.2</v>
      </c>
      <c r="M168" s="6">
        <v>17.989999999999998</v>
      </c>
      <c r="N168" s="6">
        <v>20.62</v>
      </c>
      <c r="O168" s="6">
        <v>591.54999999999995</v>
      </c>
      <c r="P168" s="6">
        <v>119.33</v>
      </c>
      <c r="Q168" s="5">
        <v>0</v>
      </c>
    </row>
    <row r="169" spans="3:17" ht="15.5" x14ac:dyDescent="0.35">
      <c r="C169" t="s">
        <v>61</v>
      </c>
      <c r="I169" s="6">
        <v>0.83</v>
      </c>
      <c r="J169" s="6">
        <v>0.63</v>
      </c>
      <c r="K169" s="6">
        <v>1.1299999999999999</v>
      </c>
      <c r="L169" s="6">
        <v>2.2400000000000002</v>
      </c>
      <c r="M169" s="6">
        <v>2.2599999999999998</v>
      </c>
      <c r="N169" s="6">
        <v>3.02</v>
      </c>
      <c r="O169" s="6">
        <v>8.18</v>
      </c>
      <c r="P169" s="6">
        <v>10.02</v>
      </c>
      <c r="Q169" s="5">
        <v>0</v>
      </c>
    </row>
    <row r="170" spans="3:17" ht="15.5" x14ac:dyDescent="0.35">
      <c r="C170" t="s">
        <v>187</v>
      </c>
      <c r="I170" s="5">
        <v>40630000000</v>
      </c>
      <c r="J170" s="5">
        <v>37880000000</v>
      </c>
      <c r="K170" s="5">
        <v>51090000000</v>
      </c>
      <c r="L170" s="5">
        <v>63030000000</v>
      </c>
      <c r="M170" s="5">
        <v>140510000000</v>
      </c>
      <c r="N170" s="5">
        <v>73690000000</v>
      </c>
      <c r="O170" s="5">
        <v>29070000000</v>
      </c>
      <c r="P170" s="5">
        <v>37880000000</v>
      </c>
    </row>
    <row r="171" spans="3:17" ht="15.5" x14ac:dyDescent="0.35">
      <c r="C171" t="s">
        <v>188</v>
      </c>
      <c r="I171" s="6">
        <v>-2.0799999999999999E-2</v>
      </c>
      <c r="J171" s="6">
        <v>-1.7000000000000001E-2</v>
      </c>
      <c r="K171" s="6">
        <v>-2.7000000000000001E-3</v>
      </c>
      <c r="L171" s="6">
        <v>2.0899999999999998E-2</v>
      </c>
      <c r="M171" s="6">
        <v>6.6699999999999995E-2</v>
      </c>
      <c r="N171" s="6">
        <v>4.0199999999999993E-2</v>
      </c>
      <c r="O171" s="6">
        <v>2.5999999999999999E-3</v>
      </c>
      <c r="P171" s="6">
        <v>1.89E-2</v>
      </c>
      <c r="Q171" s="6">
        <v>6.5099999999999991E-2</v>
      </c>
    </row>
    <row r="172" spans="3:17" ht="15.5" x14ac:dyDescent="0.35">
      <c r="C172" t="s">
        <v>189</v>
      </c>
      <c r="I172" s="6">
        <v>-2.3199999999999998E-2</v>
      </c>
      <c r="J172" s="6">
        <v>-1.9099999999999999E-2</v>
      </c>
      <c r="K172" s="6">
        <v>-2.8000000000000004E-3</v>
      </c>
      <c r="L172" s="6">
        <v>2.2000000000000002E-2</v>
      </c>
      <c r="M172" s="6">
        <v>7.8299999999999995E-2</v>
      </c>
      <c r="N172" s="6">
        <v>4.2999999999999997E-2</v>
      </c>
      <c r="O172" s="6">
        <v>2.8000000000000004E-3</v>
      </c>
      <c r="P172" s="6">
        <v>2.0299999999999999E-2</v>
      </c>
      <c r="Q172" s="6">
        <v>7.980000000000001E-2</v>
      </c>
    </row>
    <row r="173" spans="3:17" ht="15.5" x14ac:dyDescent="0.35">
      <c r="C173" t="s">
        <v>190</v>
      </c>
      <c r="I173" s="6">
        <v>-2.3700000000000002E-2</v>
      </c>
      <c r="J173" s="6">
        <v>-2.07E-2</v>
      </c>
      <c r="K173" s="6">
        <v>-3.7000000000000002E-3</v>
      </c>
      <c r="L173" s="6">
        <v>2.4399999999999998E-2</v>
      </c>
      <c r="M173" s="6">
        <v>0.10150000000000001</v>
      </c>
      <c r="N173" s="6">
        <v>5.6399999999999999E-2</v>
      </c>
      <c r="O173" s="6">
        <v>7.7000000000000002E-3</v>
      </c>
      <c r="P173" s="6">
        <v>0.04</v>
      </c>
      <c r="Q173" s="6">
        <v>0.20489999999999997</v>
      </c>
    </row>
    <row r="174" spans="3:17" ht="15.5" x14ac:dyDescent="0.35">
      <c r="C174" t="s">
        <v>191</v>
      </c>
      <c r="L174" s="6">
        <v>4810.49</v>
      </c>
      <c r="N174" s="6">
        <v>138.19</v>
      </c>
      <c r="O174" s="6">
        <v>7.63</v>
      </c>
    </row>
    <row r="175" spans="3:17" ht="15.5" x14ac:dyDescent="0.35">
      <c r="C175" t="s">
        <v>55</v>
      </c>
      <c r="I175" s="6">
        <v>0.3</v>
      </c>
      <c r="J175" s="6">
        <v>0.2</v>
      </c>
      <c r="K175" s="6">
        <v>0.3</v>
      </c>
      <c r="L175" s="6">
        <v>0.6</v>
      </c>
      <c r="M175" s="6">
        <v>1.41</v>
      </c>
      <c r="N175" s="6">
        <v>0.89</v>
      </c>
      <c r="O175" s="6">
        <v>1.68</v>
      </c>
      <c r="P175" s="6">
        <v>2.42</v>
      </c>
      <c r="Q175" s="5">
        <v>0</v>
      </c>
    </row>
    <row r="176" spans="3:17" ht="15.5" x14ac:dyDescent="0.35">
      <c r="C176" t="s">
        <v>52</v>
      </c>
      <c r="I176" s="6">
        <v>276.83999999999997</v>
      </c>
      <c r="J176" s="6">
        <v>283.31</v>
      </c>
      <c r="K176" s="6">
        <v>288.82</v>
      </c>
      <c r="L176" s="6">
        <v>289.27</v>
      </c>
      <c r="M176" s="5">
        <v>284</v>
      </c>
      <c r="N176" s="6">
        <v>261.82</v>
      </c>
      <c r="O176" s="6">
        <v>250.55</v>
      </c>
      <c r="P176" s="6">
        <v>249.81</v>
      </c>
      <c r="Q176" s="6">
        <v>115.42</v>
      </c>
    </row>
    <row r="177" spans="2:17" ht="15.5" x14ac:dyDescent="0.35">
      <c r="C177" t="s">
        <v>192</v>
      </c>
      <c r="I177" s="6">
        <v>0.3</v>
      </c>
      <c r="J177" s="6">
        <v>0.2</v>
      </c>
      <c r="K177" s="6">
        <v>0.3</v>
      </c>
      <c r="L177" s="6">
        <v>0.6</v>
      </c>
      <c r="M177" s="6">
        <v>1.41</v>
      </c>
      <c r="N177" s="6">
        <v>0.89</v>
      </c>
      <c r="O177" s="6">
        <v>1.68</v>
      </c>
      <c r="P177" s="6">
        <v>2.42</v>
      </c>
      <c r="Q177" s="5">
        <v>0</v>
      </c>
    </row>
    <row r="178" spans="2:17" ht="15.5" x14ac:dyDescent="0.35">
      <c r="C178" t="s">
        <v>193</v>
      </c>
      <c r="I178" s="6">
        <v>276.83999999999997</v>
      </c>
      <c r="J178" s="6">
        <v>283.31</v>
      </c>
      <c r="K178" s="6">
        <v>288.82</v>
      </c>
      <c r="L178" s="6">
        <v>289.27</v>
      </c>
      <c r="M178" s="5">
        <v>284</v>
      </c>
      <c r="N178" s="6">
        <v>261.82</v>
      </c>
      <c r="O178" s="6">
        <v>250.55</v>
      </c>
      <c r="P178" s="6">
        <v>249.81</v>
      </c>
      <c r="Q178" s="6">
        <v>115.42</v>
      </c>
    </row>
    <row r="179" spans="2:17" ht="15.5" x14ac:dyDescent="0.35">
      <c r="C179" t="s">
        <v>194</v>
      </c>
      <c r="M179" s="5">
        <v>0</v>
      </c>
      <c r="N179" s="5">
        <v>0</v>
      </c>
      <c r="O179" s="5">
        <v>10000000000</v>
      </c>
      <c r="Q179" s="5">
        <v>5000000000</v>
      </c>
    </row>
    <row r="180" spans="2:17" ht="15.5" x14ac:dyDescent="0.35">
      <c r="C180" t="s">
        <v>195</v>
      </c>
      <c r="N180" s="5">
        <v>0</v>
      </c>
      <c r="O180" s="5">
        <v>0</v>
      </c>
    </row>
    <row r="181" spans="2:17" ht="15.5" x14ac:dyDescent="0.35">
      <c r="C181" t="s">
        <v>25</v>
      </c>
      <c r="M181" s="5">
        <v>0</v>
      </c>
      <c r="N181" s="5">
        <v>0</v>
      </c>
      <c r="O181" s="5">
        <v>10000000000</v>
      </c>
      <c r="Q181" s="5">
        <v>5000000000</v>
      </c>
    </row>
    <row r="182" spans="2:17" ht="15.5" x14ac:dyDescent="0.35">
      <c r="C182" t="s">
        <v>22</v>
      </c>
      <c r="I182" s="5">
        <v>-15000000000</v>
      </c>
      <c r="J182" s="5">
        <v>-21000000000</v>
      </c>
      <c r="K182" s="5">
        <v>-26000000000</v>
      </c>
      <c r="L182" s="5">
        <v>-64000000000</v>
      </c>
      <c r="M182" s="5">
        <v>-263000000000</v>
      </c>
      <c r="N182" s="5">
        <v>-42000000000</v>
      </c>
      <c r="O182" s="5">
        <v>8000000000</v>
      </c>
      <c r="P182" s="5">
        <v>-3000000000</v>
      </c>
      <c r="Q182" s="5">
        <v>3000000000</v>
      </c>
    </row>
    <row r="183" spans="2:17" ht="15.5" x14ac:dyDescent="0.35">
      <c r="C183" t="s">
        <v>196</v>
      </c>
      <c r="I183" s="5">
        <v>91000000000</v>
      </c>
      <c r="J183" s="5">
        <v>64000000000</v>
      </c>
      <c r="K183" s="5">
        <v>122000000000</v>
      </c>
      <c r="L183" s="5">
        <v>144000000000</v>
      </c>
      <c r="M183" s="5">
        <v>282000000000</v>
      </c>
      <c r="N183" s="5">
        <v>85000000000</v>
      </c>
      <c r="O183" s="5">
        <v>21000000000</v>
      </c>
      <c r="P183" s="5">
        <v>9000000000</v>
      </c>
      <c r="Q183" s="5">
        <v>10000000000</v>
      </c>
    </row>
    <row r="184" spans="2:17" ht="15.5" x14ac:dyDescent="0.35">
      <c r="C184" t="s">
        <v>197</v>
      </c>
      <c r="I184" s="5">
        <v>4000000000</v>
      </c>
      <c r="J184" s="5">
        <v>47000000000</v>
      </c>
      <c r="K184" s="5">
        <v>21000000000</v>
      </c>
      <c r="L184" s="5">
        <v>-101000000000</v>
      </c>
      <c r="M184" s="5">
        <v>233000000000</v>
      </c>
      <c r="N184" s="5">
        <v>60000000000</v>
      </c>
      <c r="O184" s="5">
        <v>3000000000</v>
      </c>
      <c r="P184" s="5">
        <v>35000000000</v>
      </c>
      <c r="Q184" s="5">
        <v>22000000000</v>
      </c>
    </row>
    <row r="185" spans="2:17" ht="15.5" x14ac:dyDescent="0.35">
      <c r="C185" t="s">
        <v>198</v>
      </c>
      <c r="I185" s="5">
        <v>-11000000000</v>
      </c>
      <c r="J185" s="5">
        <v>-53000000000</v>
      </c>
      <c r="K185" s="5">
        <v>-61000000000</v>
      </c>
      <c r="L185" s="5">
        <v>-61000000000</v>
      </c>
      <c r="M185" s="5">
        <v>-13000000000</v>
      </c>
      <c r="N185" s="5">
        <v>-10000000000</v>
      </c>
      <c r="O185" s="5">
        <v>-14000000000</v>
      </c>
      <c r="P185" s="5">
        <v>-60000000000</v>
      </c>
      <c r="Q185" s="5">
        <v>-25000000000</v>
      </c>
    </row>
    <row r="186" spans="2:17" ht="15.5" x14ac:dyDescent="0.35">
      <c r="C186" t="s">
        <v>14</v>
      </c>
      <c r="I186" s="5">
        <v>-7000000000</v>
      </c>
      <c r="J186" s="5">
        <v>-6000000000</v>
      </c>
      <c r="K186" s="5">
        <v>-40000000000</v>
      </c>
      <c r="L186" s="5">
        <v>-161000000000</v>
      </c>
      <c r="M186" s="5">
        <v>220000000000</v>
      </c>
      <c r="N186" s="5">
        <v>50000000000</v>
      </c>
      <c r="O186" s="5">
        <v>-11000000000</v>
      </c>
      <c r="P186" s="5">
        <v>-24000000000</v>
      </c>
      <c r="Q186" s="5">
        <v>-3000000000</v>
      </c>
    </row>
    <row r="187" spans="2:17" ht="15.5" x14ac:dyDescent="0.35">
      <c r="C187" t="s">
        <v>16</v>
      </c>
      <c r="I187" s="6">
        <v>-2.0099999999999998</v>
      </c>
      <c r="J187" s="6">
        <v>-1.7</v>
      </c>
      <c r="K187" s="6">
        <v>-11.78</v>
      </c>
      <c r="L187" s="6">
        <v>-47.58</v>
      </c>
      <c r="M187" s="6">
        <v>64.930000000000007</v>
      </c>
      <c r="N187" s="6">
        <v>14.73</v>
      </c>
      <c r="O187" s="6">
        <v>-3.37</v>
      </c>
      <c r="P187" s="6">
        <v>-7.17</v>
      </c>
      <c r="Q187" s="6">
        <v>-1.46</v>
      </c>
    </row>
    <row r="189" spans="2:17" ht="15.5" x14ac:dyDescent="0.35">
      <c r="B189" t="s">
        <v>199</v>
      </c>
      <c r="C189" t="s">
        <v>200</v>
      </c>
      <c r="D189" s="5">
        <v>-2000000000</v>
      </c>
      <c r="E189" s="5">
        <v>-15000000000</v>
      </c>
      <c r="F189" s="5">
        <v>-2000000000</v>
      </c>
      <c r="G189" s="5">
        <v>-567000000</v>
      </c>
      <c r="H189" s="5">
        <v>-9000000000</v>
      </c>
      <c r="I189" s="5">
        <v>-22000000000</v>
      </c>
      <c r="J189" s="5">
        <v>-18000000000</v>
      </c>
      <c r="K189" s="5">
        <v>-3000000000</v>
      </c>
      <c r="L189" s="5">
        <v>22000000000</v>
      </c>
      <c r="M189" s="5">
        <v>75000000000</v>
      </c>
      <c r="N189" s="5">
        <v>38000000000</v>
      </c>
      <c r="O189" s="5">
        <v>2000000000</v>
      </c>
      <c r="P189" s="5">
        <v>17000000000</v>
      </c>
      <c r="Q189" s="5">
        <v>20000000000</v>
      </c>
    </row>
    <row r="190" spans="2:17" ht="15.5" x14ac:dyDescent="0.35">
      <c r="C190" t="s">
        <v>326</v>
      </c>
      <c r="H190" s="5">
        <v>-20000000000</v>
      </c>
      <c r="I190" s="5">
        <v>-22000000000</v>
      </c>
      <c r="J190" s="5">
        <v>-18000000000</v>
      </c>
      <c r="K190" s="5">
        <v>-3000000000</v>
      </c>
      <c r="L190" s="5">
        <v>22000000000</v>
      </c>
      <c r="M190" s="5">
        <v>75000000000</v>
      </c>
      <c r="N190" s="5">
        <v>38000000000</v>
      </c>
      <c r="O190" s="5">
        <v>2000000000</v>
      </c>
      <c r="P190" s="5">
        <v>17000000000</v>
      </c>
    </row>
    <row r="191" spans="2:17" ht="15.5" x14ac:dyDescent="0.35">
      <c r="C191" t="s">
        <v>43</v>
      </c>
      <c r="D191" s="6">
        <v>-0.65</v>
      </c>
      <c r="E191" s="6">
        <v>-4.4400000000000004</v>
      </c>
      <c r="F191" s="6">
        <v>-0.51</v>
      </c>
      <c r="G191" s="6">
        <v>-0.17</v>
      </c>
      <c r="H191" s="6">
        <v>-2.61</v>
      </c>
      <c r="I191" s="6">
        <v>-6.43</v>
      </c>
      <c r="J191" s="6">
        <v>-5.42</v>
      </c>
      <c r="K191" s="6">
        <v>-0.81</v>
      </c>
      <c r="L191" s="6">
        <v>6.36</v>
      </c>
      <c r="M191" s="6">
        <v>22.23</v>
      </c>
      <c r="N191" s="6">
        <v>11.25</v>
      </c>
      <c r="O191" s="6">
        <v>0.71</v>
      </c>
      <c r="P191" s="6">
        <v>5.07</v>
      </c>
      <c r="Q191" s="6">
        <v>5.95</v>
      </c>
    </row>
    <row r="192" spans="2:17" ht="15.5" x14ac:dyDescent="0.35">
      <c r="C192" t="s">
        <v>327</v>
      </c>
      <c r="H192" s="6">
        <v>-5.77</v>
      </c>
      <c r="I192" s="6">
        <v>-6.43</v>
      </c>
      <c r="J192" s="6">
        <v>-5.42</v>
      </c>
      <c r="K192" s="6">
        <v>-0.81</v>
      </c>
      <c r="L192" s="6">
        <v>6.36</v>
      </c>
      <c r="M192" s="6">
        <v>22.23</v>
      </c>
      <c r="N192" s="6">
        <v>11.25</v>
      </c>
      <c r="O192" s="6">
        <v>0.71</v>
      </c>
      <c r="P192" s="6">
        <v>5.07</v>
      </c>
    </row>
    <row r="193" spans="3:17" ht="15.5" x14ac:dyDescent="0.35">
      <c r="C193" t="s">
        <v>201</v>
      </c>
      <c r="D193" s="5">
        <v>72000000000</v>
      </c>
      <c r="E193" s="5">
        <v>88000000000</v>
      </c>
      <c r="F193" s="5">
        <v>83000000000</v>
      </c>
      <c r="G193" s="5">
        <v>86000000000</v>
      </c>
      <c r="H193" s="5">
        <v>287000000000</v>
      </c>
      <c r="I193" s="5">
        <v>339000000000</v>
      </c>
      <c r="J193" s="5">
        <v>299000000000</v>
      </c>
      <c r="K193" s="5">
        <v>265000000000</v>
      </c>
      <c r="L193" s="5">
        <v>262000000000</v>
      </c>
      <c r="M193" s="5">
        <v>600000000000</v>
      </c>
      <c r="N193" s="5">
        <v>261000000000</v>
      </c>
      <c r="O193" s="5">
        <v>174000000000</v>
      </c>
      <c r="P193" s="5">
        <v>205000000000</v>
      </c>
      <c r="Q193" s="5">
        <v>178000000000</v>
      </c>
    </row>
    <row r="194" spans="3:17" ht="15.5" x14ac:dyDescent="0.35">
      <c r="C194" t="s">
        <v>328</v>
      </c>
      <c r="H194" s="5">
        <v>330000000000</v>
      </c>
      <c r="I194" s="5">
        <v>339000000000</v>
      </c>
      <c r="J194" s="5">
        <v>299000000000</v>
      </c>
      <c r="K194" s="5">
        <v>265000000000</v>
      </c>
      <c r="L194" s="5">
        <v>262000000000</v>
      </c>
      <c r="M194" s="5">
        <v>600000000000</v>
      </c>
      <c r="N194" s="5">
        <v>261000000000</v>
      </c>
      <c r="O194" s="5">
        <v>174000000000</v>
      </c>
      <c r="P194" s="5">
        <v>205000000000</v>
      </c>
    </row>
    <row r="195" spans="3:17" ht="15.5" x14ac:dyDescent="0.35">
      <c r="C195" t="s">
        <v>202</v>
      </c>
      <c r="I195" s="6">
        <v>-32.97</v>
      </c>
    </row>
    <row r="196" spans="3:17" ht="15.5" x14ac:dyDescent="0.35">
      <c r="C196" t="s">
        <v>203</v>
      </c>
      <c r="I196" s="6">
        <v>-14.92</v>
      </c>
    </row>
    <row r="197" spans="3:17" ht="15.5" x14ac:dyDescent="0.35">
      <c r="C197" t="s">
        <v>204</v>
      </c>
      <c r="I197" s="6">
        <v>7.49</v>
      </c>
    </row>
    <row r="198" spans="3:17" ht="15.5" x14ac:dyDescent="0.35">
      <c r="C198" t="s">
        <v>205</v>
      </c>
      <c r="I198" s="6">
        <v>-6.7000000000000004E-2</v>
      </c>
    </row>
    <row r="199" spans="3:17" ht="15.5" x14ac:dyDescent="0.35">
      <c r="C199" t="s">
        <v>206</v>
      </c>
      <c r="I199" s="6">
        <v>0.88</v>
      </c>
    </row>
    <row r="200" spans="3:17" ht="15.5" x14ac:dyDescent="0.35">
      <c r="C200" t="s">
        <v>207</v>
      </c>
      <c r="I200" s="6">
        <v>0.31</v>
      </c>
    </row>
    <row r="201" spans="3:17" ht="15.5" x14ac:dyDescent="0.35">
      <c r="C201" t="s">
        <v>329</v>
      </c>
      <c r="I201" s="6">
        <v>20.7</v>
      </c>
    </row>
    <row r="202" spans="3:17" ht="15.5" x14ac:dyDescent="0.35">
      <c r="C202" t="s">
        <v>208</v>
      </c>
      <c r="I202" s="6">
        <v>78.02</v>
      </c>
    </row>
    <row r="203" spans="3:17" ht="15.5" x14ac:dyDescent="0.35">
      <c r="C203" t="s">
        <v>209</v>
      </c>
      <c r="I203" s="6">
        <v>-12.03</v>
      </c>
    </row>
    <row r="204" spans="3:17" ht="15.5" x14ac:dyDescent="0.35">
      <c r="C204" t="s">
        <v>210</v>
      </c>
      <c r="I204" s="6">
        <v>29.67</v>
      </c>
    </row>
    <row r="205" spans="3:17" ht="15.5" x14ac:dyDescent="0.35">
      <c r="C205" t="s">
        <v>212</v>
      </c>
      <c r="I205" s="6">
        <v>-40.32</v>
      </c>
    </row>
    <row r="206" spans="3:17" ht="15.5" x14ac:dyDescent="0.35">
      <c r="C206" t="s">
        <v>213</v>
      </c>
      <c r="I206" s="6">
        <v>-5.77</v>
      </c>
    </row>
    <row r="207" spans="3:17" ht="15.5" x14ac:dyDescent="0.35">
      <c r="C207" t="s">
        <v>214</v>
      </c>
      <c r="I207" s="6">
        <v>-2.61</v>
      </c>
    </row>
    <row r="208" spans="3:17" ht="15.5" x14ac:dyDescent="0.35">
      <c r="C208" t="s">
        <v>215</v>
      </c>
      <c r="I208" s="6">
        <v>97.21</v>
      </c>
    </row>
    <row r="209" spans="3:9" ht="15.5" x14ac:dyDescent="0.35">
      <c r="C209" t="s">
        <v>216</v>
      </c>
      <c r="D209" s="6">
        <v>5.45</v>
      </c>
    </row>
    <row r="210" spans="3:9" ht="15.5" x14ac:dyDescent="0.35">
      <c r="C210" t="s">
        <v>217</v>
      </c>
      <c r="I210" s="6">
        <v>276.19</v>
      </c>
    </row>
    <row r="211" spans="3:9" ht="15.5" x14ac:dyDescent="0.35">
      <c r="C211" t="s">
        <v>218</v>
      </c>
      <c r="I211" s="6">
        <v>1.1000000000000001</v>
      </c>
    </row>
    <row r="212" spans="3:9" ht="15.5" x14ac:dyDescent="0.35">
      <c r="C212" t="s">
        <v>219</v>
      </c>
      <c r="D212" s="6">
        <v>2.17</v>
      </c>
    </row>
    <row r="213" spans="3:9" ht="15.5" x14ac:dyDescent="0.35">
      <c r="C213" t="s">
        <v>220</v>
      </c>
      <c r="D213" s="6">
        <v>1.2</v>
      </c>
    </row>
    <row r="214" spans="3:9" ht="15.5" x14ac:dyDescent="0.35">
      <c r="C214" t="s">
        <v>221</v>
      </c>
      <c r="D214" s="6">
        <v>0.11</v>
      </c>
    </row>
    <row r="215" spans="3:9" ht="15.5" x14ac:dyDescent="0.35">
      <c r="C215" t="s">
        <v>222</v>
      </c>
      <c r="D215" s="6">
        <v>1.1100000000000001</v>
      </c>
    </row>
    <row r="216" spans="3:9" ht="15.5" x14ac:dyDescent="0.35">
      <c r="C216" t="s">
        <v>12</v>
      </c>
      <c r="D216" s="5">
        <v>4000000000</v>
      </c>
    </row>
    <row r="217" spans="3:9" ht="15.5" x14ac:dyDescent="0.35">
      <c r="C217" t="s">
        <v>224</v>
      </c>
      <c r="I217" s="6">
        <v>10.81</v>
      </c>
    </row>
    <row r="218" spans="3:9" ht="15.5" x14ac:dyDescent="0.35">
      <c r="C218" t="s">
        <v>225</v>
      </c>
      <c r="I218" s="6">
        <v>-1.89E-2</v>
      </c>
    </row>
    <row r="219" spans="3:9" ht="15.5" x14ac:dyDescent="0.35">
      <c r="C219" t="s">
        <v>226</v>
      </c>
      <c r="I219" s="6">
        <v>-2.0899999999999998E-2</v>
      </c>
    </row>
    <row r="220" spans="3:9" ht="15.5" x14ac:dyDescent="0.35">
      <c r="C220" t="s">
        <v>227</v>
      </c>
      <c r="I220" s="6">
        <v>-2.3799999999999998E-2</v>
      </c>
    </row>
    <row r="221" spans="3:9" ht="15.5" x14ac:dyDescent="0.35">
      <c r="C221" t="s">
        <v>228</v>
      </c>
      <c r="I221" s="6">
        <v>-2.5399999999999999E-2</v>
      </c>
    </row>
    <row r="222" spans="3:9" ht="15.5" x14ac:dyDescent="0.35">
      <c r="C222" t="s">
        <v>330</v>
      </c>
      <c r="D222" s="6">
        <v>102.98</v>
      </c>
    </row>
    <row r="223" spans="3:9" ht="15.5" x14ac:dyDescent="0.35">
      <c r="C223" t="s">
        <v>229</v>
      </c>
      <c r="D223" s="6">
        <v>134.47999999999999</v>
      </c>
    </row>
    <row r="224" spans="3:9" ht="15.5" x14ac:dyDescent="0.35">
      <c r="C224" t="s">
        <v>230</v>
      </c>
      <c r="D224" s="6">
        <v>120.04</v>
      </c>
    </row>
    <row r="225" spans="3:9" ht="15.5" x14ac:dyDescent="0.35">
      <c r="C225" t="s">
        <v>231</v>
      </c>
      <c r="D225" s="6">
        <v>117.42</v>
      </c>
    </row>
    <row r="226" spans="3:9" ht="15.5" x14ac:dyDescent="0.35">
      <c r="C226" t="s">
        <v>331</v>
      </c>
      <c r="D226" s="6">
        <v>0.88</v>
      </c>
    </row>
    <row r="227" spans="3:9" ht="15.5" x14ac:dyDescent="0.35">
      <c r="C227" t="s">
        <v>232</v>
      </c>
      <c r="I227" s="6">
        <v>0.32</v>
      </c>
    </row>
    <row r="228" spans="3:9" ht="15.5" x14ac:dyDescent="0.35">
      <c r="C228" t="s">
        <v>233</v>
      </c>
      <c r="I228" s="6">
        <v>3.28</v>
      </c>
    </row>
    <row r="229" spans="3:9" ht="15.5" x14ac:dyDescent="0.35">
      <c r="C229" t="s">
        <v>39</v>
      </c>
      <c r="I229" s="5">
        <v>292000000000</v>
      </c>
    </row>
    <row r="230" spans="3:9" ht="15.5" x14ac:dyDescent="0.35">
      <c r="C230" t="s">
        <v>234</v>
      </c>
      <c r="I230" s="5">
        <v>274000000000</v>
      </c>
    </row>
    <row r="231" spans="3:9" ht="15.5" x14ac:dyDescent="0.35">
      <c r="C231" t="s">
        <v>235</v>
      </c>
      <c r="I231" s="5">
        <v>3390000000</v>
      </c>
    </row>
    <row r="232" spans="3:9" ht="15.5" x14ac:dyDescent="0.35">
      <c r="C232" t="s">
        <v>236</v>
      </c>
      <c r="I232" s="6">
        <v>0.2145</v>
      </c>
    </row>
    <row r="233" spans="3:9" ht="15.5" x14ac:dyDescent="0.35">
      <c r="C233" t="s">
        <v>237</v>
      </c>
      <c r="D233" s="6">
        <v>0.2601</v>
      </c>
    </row>
    <row r="234" spans="3:9" ht="15.5" x14ac:dyDescent="0.35">
      <c r="C234" t="s">
        <v>238</v>
      </c>
      <c r="D234" s="6">
        <v>-6.8600000000000008E-2</v>
      </c>
    </row>
    <row r="235" spans="3:9" ht="15.5" x14ac:dyDescent="0.35">
      <c r="C235" t="s">
        <v>239</v>
      </c>
      <c r="D235" s="6">
        <v>-3.0800000000000001E-2</v>
      </c>
    </row>
    <row r="236" spans="3:9" ht="15.5" x14ac:dyDescent="0.35">
      <c r="C236" t="s">
        <v>240</v>
      </c>
      <c r="D236" s="6">
        <v>-0.1115</v>
      </c>
    </row>
    <row r="237" spans="3:9" ht="15.5" x14ac:dyDescent="0.35">
      <c r="C237" t="s">
        <v>241</v>
      </c>
      <c r="D237" s="6">
        <v>-1.7100000000000001E-2</v>
      </c>
    </row>
    <row r="238" spans="3:9" ht="15.5" x14ac:dyDescent="0.35">
      <c r="C238" t="s">
        <v>242</v>
      </c>
      <c r="D238" s="6">
        <v>0.50460000000000005</v>
      </c>
    </row>
    <row r="239" spans="3:9" ht="15.5" x14ac:dyDescent="0.35">
      <c r="C239" t="s">
        <v>243</v>
      </c>
      <c r="I239" s="5">
        <v>6</v>
      </c>
    </row>
    <row r="240" spans="3:9" ht="15.5" x14ac:dyDescent="0.35">
      <c r="C240" t="s">
        <v>244</v>
      </c>
      <c r="I240" s="6">
        <v>0.85</v>
      </c>
    </row>
    <row r="241" spans="3:9" ht="15.5" x14ac:dyDescent="0.35">
      <c r="C241" t="s">
        <v>245</v>
      </c>
      <c r="I241" s="6">
        <v>0.28000000000000003</v>
      </c>
    </row>
    <row r="242" spans="3:9" ht="15.5" x14ac:dyDescent="0.35">
      <c r="C242" t="s">
        <v>247</v>
      </c>
      <c r="I242" s="6">
        <v>0.26</v>
      </c>
    </row>
    <row r="243" spans="3:9" ht="15.5" x14ac:dyDescent="0.35">
      <c r="C243" t="s">
        <v>248</v>
      </c>
      <c r="I243" s="6">
        <v>0.61</v>
      </c>
    </row>
    <row r="244" spans="3:9" ht="15.5" x14ac:dyDescent="0.35">
      <c r="C244" t="s">
        <v>249</v>
      </c>
      <c r="I244" s="6">
        <v>0.92</v>
      </c>
    </row>
    <row r="245" spans="3:9" ht="15.5" x14ac:dyDescent="0.35">
      <c r="C245" t="s">
        <v>250</v>
      </c>
      <c r="I245" s="6">
        <v>0.78</v>
      </c>
    </row>
    <row r="246" spans="3:9" ht="15.5" x14ac:dyDescent="0.35">
      <c r="C246" t="s">
        <v>251</v>
      </c>
      <c r="I246" s="5">
        <v>330000000000</v>
      </c>
    </row>
    <row r="247" spans="3:9" ht="15.5" x14ac:dyDescent="0.35">
      <c r="C247" t="s">
        <v>252</v>
      </c>
      <c r="I247" s="5">
        <v>72000000000</v>
      </c>
    </row>
    <row r="248" spans="3:9" ht="15.5" x14ac:dyDescent="0.35">
      <c r="C248" t="s">
        <v>253</v>
      </c>
      <c r="I248" s="5">
        <v>9000000000</v>
      </c>
    </row>
    <row r="249" spans="3:9" ht="15.5" x14ac:dyDescent="0.35">
      <c r="C249" t="s">
        <v>254</v>
      </c>
      <c r="I249" s="5">
        <v>-20000000000</v>
      </c>
    </row>
    <row r="250" spans="3:9" ht="15.5" x14ac:dyDescent="0.35">
      <c r="C250" t="s">
        <v>255</v>
      </c>
      <c r="D250" s="5">
        <v>18000000000</v>
      </c>
    </row>
    <row r="251" spans="3:9" ht="15.5" x14ac:dyDescent="0.35">
      <c r="C251" t="s">
        <v>256</v>
      </c>
      <c r="D251" s="5">
        <v>1037000000000</v>
      </c>
    </row>
    <row r="252" spans="3:9" ht="15.5" x14ac:dyDescent="0.35">
      <c r="C252" t="s">
        <v>257</v>
      </c>
      <c r="D252" s="5">
        <v>99000000000</v>
      </c>
    </row>
    <row r="253" spans="3:9" ht="15.5" x14ac:dyDescent="0.35">
      <c r="C253" t="s">
        <v>184</v>
      </c>
      <c r="D253" s="5">
        <v>96000000000</v>
      </c>
    </row>
    <row r="254" spans="3:9" ht="15.5" x14ac:dyDescent="0.35">
      <c r="C254" t="s">
        <v>258</v>
      </c>
      <c r="I254" s="5">
        <v>937000000000</v>
      </c>
    </row>
    <row r="255" spans="3:9" ht="15.5" x14ac:dyDescent="0.35">
      <c r="C255" t="s">
        <v>20</v>
      </c>
      <c r="D255" s="5">
        <v>-18000000000</v>
      </c>
    </row>
    <row r="256" spans="3:9" ht="15.5" x14ac:dyDescent="0.35">
      <c r="C256" t="s">
        <v>183</v>
      </c>
      <c r="I256" s="5">
        <v>938000000000</v>
      </c>
    </row>
    <row r="257" spans="3:9" ht="15.5" x14ac:dyDescent="0.35">
      <c r="C257" t="s">
        <v>332</v>
      </c>
      <c r="I257" s="5">
        <v>14000000000</v>
      </c>
    </row>
    <row r="258" spans="3:9" ht="15.5" x14ac:dyDescent="0.35">
      <c r="C258" t="s">
        <v>259</v>
      </c>
      <c r="I258" s="5">
        <v>-10000000000</v>
      </c>
    </row>
    <row r="259" spans="3:9" ht="15.5" x14ac:dyDescent="0.35">
      <c r="C259" t="s">
        <v>261</v>
      </c>
      <c r="I259" s="5">
        <v>-10000000000</v>
      </c>
    </row>
    <row r="260" spans="3:9" ht="15.5" x14ac:dyDescent="0.35">
      <c r="C260" t="s">
        <v>262</v>
      </c>
      <c r="I260" s="5">
        <v>4000000000</v>
      </c>
    </row>
  </sheetData>
  <pageMargins left="0.7" right="0.7" top="0.75" bottom="0.75" header="0.3" footer="0.3"/>
  <ignoredErrors>
    <ignoredError sqref="A1:Q261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3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1202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1203</v>
      </c>
      <c r="D2" s="2" vm="249">
        <f ca="1">IFERROR(_xlfn.STOCKHISTORY("XIDX:" &amp; $C$1, D3, , 0, 0, 1), "Libur")</f>
        <v>1285</v>
      </c>
      <c r="H2" s="2" vm="249">
        <f ca="1">IFERROR(INDEX(D2:G2,COUNT(D2:G2)),"")</f>
        <v>1285</v>
      </c>
      <c r="I2" s="2" vm="250">
        <f t="shared" ref="I2:Q2" ca="1" si="0">IFERROR(_xlfn.STOCKHISTORY("XIDX:" &amp; $C$1, I1, , 0, 0, 1), "Libur")</f>
        <v>1375</v>
      </c>
      <c r="J2" s="2" vm="251">
        <f t="shared" ca="1" si="0"/>
        <v>1630</v>
      </c>
      <c r="K2" s="2" vm="252">
        <f t="shared" ca="1" si="0"/>
        <v>1490</v>
      </c>
      <c r="L2" s="2" vm="253">
        <f t="shared" ca="1" si="0"/>
        <v>1550</v>
      </c>
      <c r="M2" s="2" vm="254">
        <f t="shared" ca="1" si="0"/>
        <v>1070</v>
      </c>
      <c r="N2" s="2" vm="255">
        <f t="shared" ca="1" si="0"/>
        <v>706</v>
      </c>
      <c r="O2" s="2" vm="256">
        <f t="shared" ca="1" si="0"/>
        <v>716</v>
      </c>
      <c r="P2" s="2" vm="257">
        <f t="shared" ca="1" si="0"/>
        <v>512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1783206000000</v>
      </c>
      <c r="H4" s="2">
        <f>IFERROR(SUM(D4:G4)*(4/MAX(1,COUNT(D4:G4))),"")</f>
        <v>7132824000000</v>
      </c>
      <c r="I4" s="2">
        <f t="shared" ref="I4:Q4" si="1">IFERROR(INDEX(I51:I500,MATCH($C$4,$C$51:$C$500,0)),"")</f>
        <v>7133538000000</v>
      </c>
      <c r="J4" s="2">
        <f t="shared" si="1"/>
        <v>6717179000000</v>
      </c>
      <c r="K4" s="2">
        <f t="shared" si="1"/>
        <v>5784086000000</v>
      </c>
      <c r="L4" s="2">
        <f t="shared" si="1"/>
        <v>4901810000000</v>
      </c>
      <c r="M4" s="2">
        <f t="shared" si="1"/>
        <v>5820123000000</v>
      </c>
      <c r="N4" s="2">
        <f t="shared" si="1"/>
        <v>4416042000000</v>
      </c>
      <c r="O4" s="2">
        <f t="shared" si="1"/>
        <v>3630940000000</v>
      </c>
      <c r="P4" s="2">
        <f t="shared" si="1"/>
        <v>3058091000000</v>
      </c>
      <c r="Q4" s="2">
        <f t="shared" si="1"/>
        <v>2678197000000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101543000000</v>
      </c>
      <c r="H5" s="2">
        <f>IFERROR(SUM(D5:G5)*(4/MAX(1,COUNT(D5:G5))),"")</f>
        <v>406172000000</v>
      </c>
      <c r="I5" s="2">
        <f t="shared" ref="I5:Q5" si="2">IFERROR(INDEX(I51:I500,MATCH($C$5,$C$51:$C$500,0)),"")</f>
        <v>430109000000</v>
      </c>
      <c r="J5" s="2">
        <f t="shared" si="2"/>
        <v>547056000000</v>
      </c>
      <c r="K5" s="2">
        <f t="shared" si="2"/>
        <v>444501000000</v>
      </c>
      <c r="L5" s="2">
        <f t="shared" si="2"/>
        <v>308796000000</v>
      </c>
      <c r="M5" s="2">
        <f t="shared" si="2"/>
        <v>1017694000000</v>
      </c>
      <c r="N5" s="2">
        <f t="shared" si="2"/>
        <v>455693000000</v>
      </c>
      <c r="O5" s="2">
        <f t="shared" si="2"/>
        <v>245642000000</v>
      </c>
      <c r="P5" s="2">
        <f t="shared" si="2"/>
        <v>100530000000</v>
      </c>
      <c r="Q5" s="2">
        <f t="shared" si="2"/>
        <v>79201000000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7275889000000</v>
      </c>
      <c r="H6" s="2">
        <f>IFERROR(INDEX(D6:G6,COUNT(D6:G6)),"")</f>
        <v>7275889000000</v>
      </c>
      <c r="I6" s="2">
        <f t="shared" ref="I6:Q6" si="3">IFERROR(INDEX(I51:I500,MATCH($C$6,$C$51:$C$500,0)),"")</f>
        <v>7209847000000</v>
      </c>
      <c r="J6" s="2">
        <f t="shared" si="3"/>
        <v>5866219000000</v>
      </c>
      <c r="K6" s="2">
        <f t="shared" si="3"/>
        <v>5198326000000</v>
      </c>
      <c r="L6" s="2">
        <f t="shared" si="3"/>
        <v>4685473000000</v>
      </c>
      <c r="M6" s="2">
        <f t="shared" si="3"/>
        <v>4386255000000</v>
      </c>
      <c r="N6" s="2">
        <f t="shared" si="3"/>
        <v>3382177000000</v>
      </c>
      <c r="O6" s="2">
        <f t="shared" si="3"/>
        <v>2764434000000</v>
      </c>
      <c r="P6" s="2">
        <f t="shared" si="3"/>
        <v>2369709000000</v>
      </c>
      <c r="Q6" s="2">
        <f t="shared" si="3"/>
        <v>956529000000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15.37</v>
      </c>
      <c r="H7" s="3">
        <f>IFERROR(INDEX(D7:G7,COUNT(D7:G7)),"")</f>
        <v>15.37</v>
      </c>
      <c r="I7" s="3">
        <f t="shared" ref="I7:Q7" si="4">IFERROR(INDEX(I51:I500,MATCH($C$7,$C$51:$C$500,0))/1000000000,"")</f>
        <v>15.37</v>
      </c>
      <c r="J7" s="3">
        <f t="shared" si="4"/>
        <v>15.37</v>
      </c>
      <c r="K7" s="3">
        <f t="shared" si="4"/>
        <v>15.03</v>
      </c>
      <c r="L7" s="3">
        <f t="shared" si="4"/>
        <v>14.96</v>
      </c>
      <c r="M7" s="3">
        <f t="shared" si="4"/>
        <v>14.89</v>
      </c>
      <c r="N7" s="3">
        <f t="shared" si="4"/>
        <v>2.98</v>
      </c>
      <c r="O7" s="3">
        <f t="shared" si="4"/>
        <v>2.97</v>
      </c>
      <c r="P7" s="3">
        <f t="shared" si="4"/>
        <v>2.97</v>
      </c>
      <c r="Q7" s="3">
        <f t="shared" si="4"/>
        <v>2.5299999999999998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-17000000000</v>
      </c>
      <c r="H8" s="2">
        <f>IFERROR(INDEX(D8:G8,COUNT(D8:G8)),"")</f>
        <v>-17000000000</v>
      </c>
      <c r="I8" s="2">
        <f t="shared" ref="I8:Q8" si="5">IFERROR(INDEX(I51:I500,MATCH($C$8,$C$51:$C$500,0)),"")</f>
        <v>-612000000000</v>
      </c>
      <c r="J8" s="2">
        <f t="shared" si="5"/>
        <v>-1144000000000</v>
      </c>
      <c r="K8" s="2">
        <f t="shared" si="5"/>
        <v>-272000000000</v>
      </c>
      <c r="L8" s="2">
        <f t="shared" si="5"/>
        <v>-261000000000</v>
      </c>
      <c r="M8" s="2">
        <f t="shared" si="5"/>
        <v>643000000000</v>
      </c>
      <c r="N8" s="2">
        <f t="shared" si="5"/>
        <v>237000000000</v>
      </c>
      <c r="O8" s="2">
        <f t="shared" si="5"/>
        <v>-3000000000</v>
      </c>
      <c r="P8" s="2">
        <f t="shared" si="5"/>
        <v>-522000000000</v>
      </c>
      <c r="Q8" s="2">
        <f t="shared" si="5"/>
        <v>-216000000000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-1.1000000000000001</v>
      </c>
      <c r="H9" s="3">
        <f>IFERROR(INDEX(D9:G9,COUNT(D9:G9)),"")</f>
        <v>-1.1000000000000001</v>
      </c>
      <c r="I9" s="3">
        <f t="shared" ref="I9:Q9" si="6">IFERROR(INDEX(I51:I500,MATCH($C$9,$C$51:$C$500,0)),"")</f>
        <v>-39.840000000000003</v>
      </c>
      <c r="J9" s="3">
        <f t="shared" si="6"/>
        <v>-74.47</v>
      </c>
      <c r="K9" s="3">
        <f t="shared" si="6"/>
        <v>-18.07</v>
      </c>
      <c r="L9" s="3">
        <f t="shared" si="6"/>
        <v>-17.47</v>
      </c>
      <c r="M9" s="3">
        <f t="shared" si="6"/>
        <v>43.17</v>
      </c>
      <c r="N9" s="3">
        <f t="shared" si="6"/>
        <v>79.53</v>
      </c>
      <c r="O9" s="3">
        <f t="shared" si="6"/>
        <v>-1.1299999999999999</v>
      </c>
      <c r="P9" s="3">
        <f t="shared" si="6"/>
        <v>-175.75</v>
      </c>
      <c r="Q9" s="3">
        <f t="shared" si="6"/>
        <v>-85.29</v>
      </c>
    </row>
    <row r="10" spans="1:17" ht="15.5" x14ac:dyDescent="0.35">
      <c r="C10" t="s">
        <v>17</v>
      </c>
      <c r="D10" s="3">
        <f ca="1">IFERROR(IF(D9=0,"",D2/D9),"")</f>
        <v>-1168.181818181818</v>
      </c>
      <c r="I10" s="3">
        <f t="shared" ref="I10:Q10" ca="1" si="7">IFERROR(IF(I9=0,"",I2/I9),"")</f>
        <v>-34.51305220883534</v>
      </c>
      <c r="J10" s="3">
        <f t="shared" ca="1" si="7"/>
        <v>-21.888008594064726</v>
      </c>
      <c r="K10" s="3">
        <f t="shared" ca="1" si="7"/>
        <v>-82.457111234089652</v>
      </c>
      <c r="L10" s="3">
        <f t="shared" ca="1" si="7"/>
        <v>-88.723526044647969</v>
      </c>
      <c r="M10" s="3">
        <f t="shared" ca="1" si="7"/>
        <v>24.785730831596016</v>
      </c>
      <c r="N10" s="3">
        <f t="shared" ca="1" si="7"/>
        <v>8.8771532754935247</v>
      </c>
      <c r="O10" s="3">
        <f t="shared" ca="1" si="7"/>
        <v>-633.62831858407083</v>
      </c>
      <c r="P10" s="3">
        <f t="shared" ca="1" si="7"/>
        <v>-2.9132290184921765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844634000000</v>
      </c>
      <c r="H11" s="2">
        <f>IFERROR(INDEX(D11:G11,COUNT(D11:G11)),"")</f>
        <v>844634000000</v>
      </c>
      <c r="I11" s="2">
        <f t="shared" ref="I11:Q11" si="8">IFERROR(INDEX(I51:I500,MATCH($C$11,$C$51:$C$500,0)),"")</f>
        <v>727793000000</v>
      </c>
      <c r="J11" s="2">
        <f t="shared" si="8"/>
        <v>643168000000</v>
      </c>
      <c r="K11" s="2">
        <f t="shared" si="8"/>
        <v>855212000000</v>
      </c>
      <c r="L11" s="2">
        <f t="shared" si="8"/>
        <v>774947000000</v>
      </c>
      <c r="M11" s="2">
        <f t="shared" si="8"/>
        <v>1286518000000</v>
      </c>
      <c r="N11" s="2">
        <f t="shared" si="8"/>
        <v>864577000000</v>
      </c>
      <c r="O11" s="2">
        <f t="shared" si="8"/>
        <v>593255000000</v>
      </c>
      <c r="P11" s="2">
        <f t="shared" si="8"/>
        <v>303801000000</v>
      </c>
      <c r="Q11" s="2">
        <f t="shared" si="8"/>
        <v>322427000000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2642000000000</v>
      </c>
      <c r="H12" s="2">
        <f>IFERROR(INDEX(D12:G12,COUNT(D12:G12)),"")</f>
        <v>2642000000000</v>
      </c>
      <c r="I12" s="2">
        <f t="shared" ref="I12:Q12" si="9">IFERROR(INDEX(I51:I500,MATCH($C$12,$C$51:$C$500,0)),"")</f>
        <v>2487000000000</v>
      </c>
      <c r="J12" s="2">
        <f t="shared" si="9"/>
        <v>2580000000000</v>
      </c>
      <c r="K12" s="2">
        <f t="shared" si="9"/>
        <v>1401000000000</v>
      </c>
      <c r="L12" s="2">
        <f t="shared" si="9"/>
        <v>959000000000</v>
      </c>
      <c r="M12" s="2">
        <f t="shared" si="9"/>
        <v>376000000000</v>
      </c>
      <c r="N12" s="2">
        <f t="shared" si="9"/>
        <v>692000000000</v>
      </c>
      <c r="O12" s="2">
        <f t="shared" si="9"/>
        <v>701000000000</v>
      </c>
      <c r="P12" s="2">
        <f t="shared" si="9"/>
        <v>562000000000</v>
      </c>
      <c r="Q12" s="2">
        <f t="shared" si="9"/>
        <v>1106000000000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3487000000000</v>
      </c>
      <c r="H13" s="2">
        <f>IFERROR(INDEX(D13:G13,COUNT(D13:G13)),"")</f>
        <v>3487000000000</v>
      </c>
      <c r="I13" s="2">
        <f t="shared" ref="I13:Q13" si="10">IFERROR(INDEX(I51:I500,MATCH($C$13,$C$51:$C$500,0)),"")</f>
        <v>3215000000000</v>
      </c>
      <c r="J13" s="2">
        <f t="shared" si="10"/>
        <v>3224000000000</v>
      </c>
      <c r="K13" s="2">
        <f t="shared" si="10"/>
        <v>2256000000000</v>
      </c>
      <c r="L13" s="2">
        <f t="shared" si="10"/>
        <v>1734000000000</v>
      </c>
      <c r="M13" s="2">
        <f t="shared" si="10"/>
        <v>1663000000000</v>
      </c>
      <c r="N13" s="2">
        <f t="shared" si="10"/>
        <v>1557000000000</v>
      </c>
      <c r="O13" s="2">
        <f t="shared" si="10"/>
        <v>1295000000000</v>
      </c>
      <c r="P13" s="2">
        <f t="shared" si="10"/>
        <v>866000000000</v>
      </c>
      <c r="Q13" s="2">
        <f t="shared" si="10"/>
        <v>1428000000000</v>
      </c>
    </row>
    <row r="14" spans="1:17" ht="15.5" x14ac:dyDescent="0.35">
      <c r="C14" t="s">
        <v>26</v>
      </c>
      <c r="D14" s="2">
        <f>IFERROR(INDEX(D51:D500,MATCH($C$14,$C$51:$C$500,0)),"")</f>
        <v>-55923000000</v>
      </c>
      <c r="H14" s="2">
        <f>IFERROR(SUM(D14:G14)*(4/MAX(1,COUNT(D14:G14))),"")</f>
        <v>-223692000000</v>
      </c>
      <c r="I14" s="2">
        <f t="shared" ref="I14:Q14" si="11">IFERROR(INDEX(I51:I500,MATCH($C$14,$C$51:$C$500,0)),"")</f>
        <v>-238440000000</v>
      </c>
      <c r="J14" s="2">
        <f t="shared" si="11"/>
        <v>-179099000000</v>
      </c>
      <c r="K14" s="2">
        <f t="shared" si="11"/>
        <v>-139560000000</v>
      </c>
      <c r="L14" s="2">
        <f t="shared" si="11"/>
        <v>-139833000000</v>
      </c>
      <c r="M14" s="2">
        <f t="shared" si="11"/>
        <v>-143196000000</v>
      </c>
      <c r="N14" s="2">
        <f t="shared" si="11"/>
        <v>-128807000000</v>
      </c>
      <c r="O14" s="2">
        <f t="shared" si="11"/>
        <v>-108877000000</v>
      </c>
      <c r="P14" s="2">
        <f t="shared" si="11"/>
        <v>-130687000000</v>
      </c>
      <c r="Q14" s="2">
        <f t="shared" si="11"/>
        <v>-115330000000</v>
      </c>
    </row>
    <row r="15" spans="1:17" ht="15.5" x14ac:dyDescent="0.35">
      <c r="C15" t="s">
        <v>27</v>
      </c>
      <c r="D15" s="2">
        <f>IFERROR(INDEX(D51:D500,MATCH($C$15,$C$51:$C$500,0)),"")</f>
        <v>-38625000000</v>
      </c>
      <c r="H15" s="2">
        <f>IFERROR(SUM(D15:G15)*(4/MAX(1,COUNT(D15:G15))),"")</f>
        <v>-154500000000</v>
      </c>
      <c r="I15" s="2">
        <f t="shared" ref="I15:Q15" si="12">IFERROR(INDEX(I51:I500,MATCH($C$15,$C$51:$C$500,0)),"")</f>
        <v>-205918000000</v>
      </c>
      <c r="J15" s="2">
        <f t="shared" si="12"/>
        <v>-218020000000</v>
      </c>
      <c r="K15" s="2">
        <f t="shared" si="12"/>
        <v>-151109000000</v>
      </c>
      <c r="L15" s="2">
        <f t="shared" si="12"/>
        <v>-101315000000</v>
      </c>
      <c r="M15" s="2">
        <f t="shared" si="12"/>
        <v>-358428000000</v>
      </c>
      <c r="N15" s="2">
        <f t="shared" si="12"/>
        <v>-300372000000</v>
      </c>
      <c r="O15" s="2">
        <f t="shared" si="12"/>
        <v>-161556000000</v>
      </c>
      <c r="P15" s="2">
        <f t="shared" si="12"/>
        <v>-84514000000</v>
      </c>
      <c r="Q15" s="2">
        <f t="shared" si="12"/>
        <v>-105372000000</v>
      </c>
    </row>
    <row r="16" spans="1:17" ht="15.5" x14ac:dyDescent="0.35">
      <c r="C16" t="s">
        <v>28</v>
      </c>
      <c r="D16" s="2">
        <f>IFERROR(INDEX(D51:D500,MATCH($C$16,$C$51:$C$500,0)),"")</f>
        <v>170905000000</v>
      </c>
      <c r="H16" s="2">
        <f>IFERROR(SUM(D16:G16)*(4/MAX(1,COUNT(D16:G16))),"")</f>
        <v>683620000000</v>
      </c>
      <c r="I16" s="2">
        <f t="shared" ref="I16:Q16" si="13">IFERROR(INDEX(I51:I500,MATCH($C$16,$C$51:$C$500,0)),"")</f>
        <v>754882000000</v>
      </c>
      <c r="J16" s="2">
        <f t="shared" si="13"/>
        <v>907149000000</v>
      </c>
      <c r="K16" s="2">
        <f t="shared" si="13"/>
        <v>710393000000</v>
      </c>
      <c r="L16" s="2">
        <f t="shared" si="13"/>
        <v>480088000000</v>
      </c>
      <c r="M16" s="2">
        <f t="shared" si="13"/>
        <v>1658202000000</v>
      </c>
      <c r="N16" s="2">
        <f t="shared" si="13"/>
        <v>946010000000</v>
      </c>
      <c r="O16" s="2">
        <f t="shared" si="13"/>
        <v>505476000000</v>
      </c>
      <c r="P16" s="2">
        <f t="shared" si="13"/>
        <v>275538000000</v>
      </c>
      <c r="Q16" s="2">
        <f t="shared" si="13"/>
        <v>279007000000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19750450000000</v>
      </c>
      <c r="H20" s="2">
        <f t="shared" ref="H20:Q20" ca="1" si="14">IFERROR(H21*H2,"")</f>
        <v>19750450000000</v>
      </c>
      <c r="I20" s="2">
        <f t="shared" ca="1" si="14"/>
        <v>21133750000000</v>
      </c>
      <c r="J20" s="2">
        <f t="shared" ca="1" si="14"/>
        <v>25053100000000</v>
      </c>
      <c r="K20" s="2">
        <f t="shared" ca="1" si="14"/>
        <v>22394700000000</v>
      </c>
      <c r="L20" s="2">
        <f t="shared" ca="1" si="14"/>
        <v>23188000000000</v>
      </c>
      <c r="M20" s="2">
        <f t="shared" ca="1" si="14"/>
        <v>15932300000000</v>
      </c>
      <c r="N20" s="2">
        <f t="shared" ca="1" si="14"/>
        <v>2103880000000</v>
      </c>
      <c r="O20" s="2">
        <f t="shared" ca="1" si="14"/>
        <v>2126520000000</v>
      </c>
      <c r="P20" s="2">
        <f t="shared" ca="1" si="14"/>
        <v>1520640000000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15370000000</v>
      </c>
      <c r="H21" s="2">
        <f>IFERROR(INDEX(D21:G21,COUNT(D21:G21)),"")</f>
        <v>15370000000</v>
      </c>
      <c r="I21" s="2">
        <f t="shared" ref="I21:Q21" si="15">IFERROR(INDEX(I51:I500,MATCH($C$7,$C$51:$C$500,0)),"")</f>
        <v>15370000000</v>
      </c>
      <c r="J21" s="2">
        <f t="shared" si="15"/>
        <v>15370000000</v>
      </c>
      <c r="K21" s="2">
        <f t="shared" si="15"/>
        <v>15030000000</v>
      </c>
      <c r="L21" s="2">
        <f t="shared" si="15"/>
        <v>14960000000</v>
      </c>
      <c r="M21" s="2">
        <f t="shared" si="15"/>
        <v>14890000000</v>
      </c>
      <c r="N21" s="2">
        <f t="shared" si="15"/>
        <v>2980000000</v>
      </c>
      <c r="O21" s="2">
        <f t="shared" si="15"/>
        <v>2970000000</v>
      </c>
      <c r="P21" s="2">
        <f t="shared" si="15"/>
        <v>2970000000</v>
      </c>
      <c r="Q21" s="2">
        <f t="shared" si="15"/>
        <v>2530000000</v>
      </c>
    </row>
    <row r="23" spans="1:17" ht="15.5" x14ac:dyDescent="0.35">
      <c r="B23" t="s">
        <v>40</v>
      </c>
      <c r="C23" t="s">
        <v>41</v>
      </c>
      <c r="D23" s="3">
        <f>IFERROR(D5/D6*100,"")</f>
        <v>1.3956095262036021</v>
      </c>
      <c r="H23" s="3">
        <f t="shared" ref="H23:Q23" si="16">IFERROR(H5/H6*100,"")</f>
        <v>5.5824381048144085</v>
      </c>
      <c r="I23" s="3">
        <f t="shared" si="16"/>
        <v>5.9655773555250207</v>
      </c>
      <c r="J23" s="3">
        <f t="shared" si="16"/>
        <v>9.3255297833238071</v>
      </c>
      <c r="K23" s="3">
        <f t="shared" si="16"/>
        <v>8.5508488694245024</v>
      </c>
      <c r="L23" s="3">
        <f t="shared" si="16"/>
        <v>6.5904979070416161</v>
      </c>
      <c r="M23" s="3">
        <f t="shared" si="16"/>
        <v>23.201888627086202</v>
      </c>
      <c r="N23" s="3">
        <f t="shared" si="16"/>
        <v>13.473363457914827</v>
      </c>
      <c r="O23" s="3">
        <f t="shared" si="16"/>
        <v>8.8857972373368295</v>
      </c>
      <c r="P23" s="3">
        <f t="shared" si="16"/>
        <v>4.2422930410442801</v>
      </c>
      <c r="Q23" s="3">
        <f t="shared" si="16"/>
        <v>8.2800416924107889</v>
      </c>
    </row>
    <row r="24" spans="1:17" ht="15.5" x14ac:dyDescent="0.35">
      <c r="C24" t="s">
        <v>42</v>
      </c>
      <c r="D24" s="4">
        <f>IFERROR(_xlfn.RRI(5,I23,D23),"")</f>
        <v>-0.25213658432163621</v>
      </c>
      <c r="H24" s="4">
        <f t="shared" ref="H24:Q24" si="17">IFERROR(_xlfn.RRI(5,M23,H23),"")</f>
        <v>-0.24792679513674665</v>
      </c>
      <c r="I24" s="4">
        <f t="shared" si="17"/>
        <v>-0.15035933297394366</v>
      </c>
      <c r="J24" s="4">
        <f t="shared" si="17"/>
        <v>9.7071297112596433E-3</v>
      </c>
      <c r="K24" s="4">
        <f t="shared" si="17"/>
        <v>0.15048699341851113</v>
      </c>
      <c r="L24" s="4">
        <f t="shared" si="17"/>
        <v>-4.461781096830697E-2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6.59</v>
      </c>
      <c r="H25" s="3">
        <f>IFERROR(INDEX(D25:G25,COUNT(D25:G25)),"")</f>
        <v>6.59</v>
      </c>
      <c r="I25" s="3">
        <f t="shared" ref="I25:Q25" si="18">IFERROR(INDEX(I51:I500,MATCH($C$25,$C$51:$C$500,0)),"")</f>
        <v>27.95</v>
      </c>
      <c r="J25" s="3">
        <f t="shared" si="18"/>
        <v>34.880000000000003</v>
      </c>
      <c r="K25" s="3">
        <f t="shared" si="18"/>
        <v>29.09</v>
      </c>
      <c r="L25" s="3">
        <f t="shared" si="18"/>
        <v>19.96</v>
      </c>
      <c r="M25" s="3">
        <f t="shared" si="18"/>
        <v>67.37</v>
      </c>
      <c r="N25" s="3">
        <f t="shared" si="18"/>
        <v>158.91</v>
      </c>
      <c r="O25" s="3">
        <f t="shared" si="18"/>
        <v>85.9</v>
      </c>
      <c r="P25" s="3">
        <f t="shared" si="18"/>
        <v>41.83</v>
      </c>
      <c r="Q25" s="3">
        <f t="shared" si="18"/>
        <v>38.6</v>
      </c>
    </row>
    <row r="26" spans="1:17" ht="15.5" x14ac:dyDescent="0.35">
      <c r="C26" t="s">
        <v>45</v>
      </c>
      <c r="D26" s="4">
        <f>IFERROR(_xlfn.RRI(5,I25,D25),"")</f>
        <v>-0.25096739888008246</v>
      </c>
      <c r="H26" s="4">
        <f t="shared" ref="H26:Q26" si="19">IFERROR(_xlfn.RRI(5,M25,H25),"")</f>
        <v>-0.37182047987446143</v>
      </c>
      <c r="I26" s="4">
        <f t="shared" si="19"/>
        <v>-0.293607439223325</v>
      </c>
      <c r="J26" s="4">
        <f t="shared" si="19"/>
        <v>-0.16494195868478623</v>
      </c>
      <c r="K26" s="4">
        <f t="shared" si="19"/>
        <v>-7.0068045382282174E-2</v>
      </c>
      <c r="L26" s="4">
        <f t="shared" si="19"/>
        <v>-0.12357522369617047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116.01860767729343</v>
      </c>
      <c r="H27" s="3">
        <f t="shared" ref="H27:Q27" si="20">IFERROR(H4/H21,"")</f>
        <v>464.07443070917373</v>
      </c>
      <c r="I27" s="3">
        <f t="shared" si="20"/>
        <v>464.12088484059859</v>
      </c>
      <c r="J27" s="3">
        <f t="shared" si="20"/>
        <v>437.03181522446323</v>
      </c>
      <c r="K27" s="3">
        <f t="shared" si="20"/>
        <v>384.83606121091151</v>
      </c>
      <c r="L27" s="3">
        <f t="shared" si="20"/>
        <v>327.66109625668452</v>
      </c>
      <c r="M27" s="3">
        <f t="shared" si="20"/>
        <v>390.87461383478848</v>
      </c>
      <c r="N27" s="3">
        <f t="shared" si="20"/>
        <v>1481.893288590604</v>
      </c>
      <c r="O27" s="3">
        <f t="shared" si="20"/>
        <v>1222.5387205387206</v>
      </c>
      <c r="P27" s="3">
        <f t="shared" si="20"/>
        <v>1029.6602693602695</v>
      </c>
      <c r="Q27" s="3">
        <f t="shared" si="20"/>
        <v>1058.5758893280633</v>
      </c>
    </row>
    <row r="28" spans="1:17" ht="15.5" x14ac:dyDescent="0.35">
      <c r="C28" t="s">
        <v>47</v>
      </c>
      <c r="D28" s="4">
        <f>IFERROR(_xlfn.RRI(5,I27,D27),"")</f>
        <v>-0.24215688824818637</v>
      </c>
      <c r="H28" s="4">
        <f t="shared" ref="H28:Q28" si="21">IFERROR(_xlfn.RRI(5,M27,H27),"")</f>
        <v>3.4927757235979184E-2</v>
      </c>
      <c r="I28" s="4">
        <f t="shared" si="21"/>
        <v>-0.20720147024047197</v>
      </c>
      <c r="J28" s="4">
        <f t="shared" si="21"/>
        <v>-0.18595186399390096</v>
      </c>
      <c r="K28" s="4">
        <f t="shared" si="21"/>
        <v>-0.17867250594694706</v>
      </c>
      <c r="L28" s="4">
        <f t="shared" si="21"/>
        <v>-0.20906539654259437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-0.764221824686941</v>
      </c>
      <c r="I29" s="4">
        <f t="shared" si="22"/>
        <v>-0.19868119266055054</v>
      </c>
      <c r="J29" s="4">
        <f t="shared" si="22"/>
        <v>0.19903746992093513</v>
      </c>
      <c r="K29" s="4">
        <f t="shared" si="22"/>
        <v>0.45741482965931857</v>
      </c>
      <c r="L29" s="4">
        <f t="shared" si="22"/>
        <v>-0.70372569392904849</v>
      </c>
      <c r="M29" s="4">
        <f t="shared" si="22"/>
        <v>-0.57604933610219622</v>
      </c>
      <c r="N29" s="4">
        <f t="shared" si="22"/>
        <v>0.84994179278230486</v>
      </c>
      <c r="O29" s="4">
        <f t="shared" si="22"/>
        <v>1.053550083672006</v>
      </c>
      <c r="P29" s="4">
        <f t="shared" si="22"/>
        <v>8.3678756476683852E-2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-1.000905861860125E-4</v>
      </c>
      <c r="I30" s="4">
        <f t="shared" si="23"/>
        <v>6.1984204976523703E-2</v>
      </c>
      <c r="J30" s="4">
        <f t="shared" si="23"/>
        <v>0.13563114082738092</v>
      </c>
      <c r="K30" s="4">
        <f t="shared" si="23"/>
        <v>0.17449421248788421</v>
      </c>
      <c r="L30" s="4">
        <f t="shared" si="23"/>
        <v>-0.16172326198913115</v>
      </c>
      <c r="M30" s="4">
        <f t="shared" si="23"/>
        <v>-0.73623295493392726</v>
      </c>
      <c r="N30" s="4">
        <f t="shared" si="23"/>
        <v>0.21214425661511727</v>
      </c>
      <c r="O30" s="4">
        <f t="shared" si="23"/>
        <v>0.18732241780901865</v>
      </c>
      <c r="P30" s="4">
        <f t="shared" si="23"/>
        <v>-2.7315585268192926E-2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372.06</v>
      </c>
      <c r="H32" s="3">
        <f>IFERROR(INDEX(D32:G32,COUNT(D32:G32)),"")</f>
        <v>372.06</v>
      </c>
      <c r="I32" s="3">
        <f t="shared" ref="I32:Q32" si="24">IFERROR(INDEX(I51:I500,MATCH($C$32,$C$51:$C$500,0)),"")</f>
        <v>369.43</v>
      </c>
      <c r="J32" s="3">
        <f t="shared" si="24"/>
        <v>289.73</v>
      </c>
      <c r="K32" s="3">
        <f t="shared" si="24"/>
        <v>257.33999999999997</v>
      </c>
      <c r="L32" s="3">
        <f t="shared" si="24"/>
        <v>230.06</v>
      </c>
      <c r="M32" s="3">
        <f t="shared" si="24"/>
        <v>219.55</v>
      </c>
      <c r="N32" s="3">
        <f t="shared" si="24"/>
        <v>856.97</v>
      </c>
      <c r="O32" s="3">
        <f t="shared" si="24"/>
        <v>722.24</v>
      </c>
      <c r="P32" s="3">
        <f t="shared" si="24"/>
        <v>627.58000000000004</v>
      </c>
      <c r="Q32" s="3">
        <f t="shared" si="24"/>
        <v>179.8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3.53</v>
      </c>
      <c r="H33" s="3">
        <f>IFERROR(INDEX(D33:G33,COUNT(D33:G33)),"")</f>
        <v>3.53</v>
      </c>
      <c r="I33" s="3">
        <f t="shared" ref="I33:Q33" si="25">IFERROR(INDEX(I51:I500,MATCH($C$33,$C$51:$C$500,0)),"")</f>
        <v>3.72</v>
      </c>
      <c r="J33" s="3">
        <f t="shared" si="25"/>
        <v>5.63</v>
      </c>
      <c r="K33" s="3">
        <f t="shared" si="25"/>
        <v>5.79</v>
      </c>
      <c r="L33" s="3">
        <f t="shared" si="25"/>
        <v>6.74</v>
      </c>
      <c r="M33" s="3">
        <f t="shared" si="25"/>
        <v>4.87</v>
      </c>
      <c r="N33" s="3">
        <f t="shared" si="25"/>
        <v>4.12</v>
      </c>
      <c r="O33" s="3">
        <f t="shared" si="25"/>
        <v>4.96</v>
      </c>
      <c r="P33" s="3">
        <f t="shared" si="25"/>
        <v>4.08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199.54</v>
      </c>
      <c r="H34" s="3">
        <f>IFERROR(INDEX(D34:G34,COUNT(D34:G34)),"")</f>
        <v>199.54</v>
      </c>
      <c r="I34" s="3">
        <f t="shared" ref="I34:Q34" si="26">IFERROR(INDEX(I51:I500,MATCH($C$34,$C$51:$C$500,0)),"")</f>
        <v>49.19</v>
      </c>
      <c r="J34" s="3">
        <f t="shared" si="26"/>
        <v>46.73</v>
      </c>
      <c r="K34" s="3">
        <f t="shared" si="26"/>
        <v>51.22</v>
      </c>
      <c r="L34" s="3">
        <f t="shared" si="26"/>
        <v>77.66</v>
      </c>
      <c r="M34" s="3">
        <f t="shared" si="26"/>
        <v>15.88</v>
      </c>
      <c r="N34" s="3">
        <f t="shared" si="26"/>
        <v>22.21</v>
      </c>
      <c r="O34" s="3">
        <f t="shared" si="26"/>
        <v>41.68</v>
      </c>
      <c r="P34" s="3">
        <f t="shared" si="26"/>
        <v>61.2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11.33</v>
      </c>
      <c r="H35" s="3">
        <f>IFERROR(INDEX(D35:G35,COUNT(D35:G35)),"")</f>
        <v>11.33</v>
      </c>
      <c r="I35" s="3">
        <f t="shared" ref="I35:Q35" si="27">IFERROR(INDEX(I51:I500,MATCH($C$35,$C$51:$C$500,0)),"")</f>
        <v>2.96</v>
      </c>
      <c r="J35" s="3">
        <f t="shared" si="27"/>
        <v>3.73</v>
      </c>
      <c r="K35" s="3">
        <f t="shared" si="27"/>
        <v>3.87</v>
      </c>
      <c r="L35" s="3">
        <f t="shared" si="27"/>
        <v>4.7300000000000004</v>
      </c>
      <c r="M35" s="3">
        <f t="shared" si="27"/>
        <v>2.74</v>
      </c>
      <c r="N35" s="3">
        <f t="shared" si="27"/>
        <v>2.38</v>
      </c>
      <c r="O35" s="3">
        <f t="shared" si="27"/>
        <v>2.93</v>
      </c>
      <c r="P35" s="3">
        <f t="shared" si="27"/>
        <v>2.4900000000000002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0.5121</v>
      </c>
      <c r="I36" s="4">
        <f t="shared" si="28"/>
        <v>0.4829</v>
      </c>
      <c r="J36" s="4">
        <f t="shared" si="28"/>
        <v>0.30099999999999999</v>
      </c>
      <c r="K36" s="4">
        <f t="shared" si="28"/>
        <v>0.29859999999999998</v>
      </c>
      <c r="L36" s="4">
        <f t="shared" si="28"/>
        <v>0.36020000000000002</v>
      </c>
      <c r="M36" s="4">
        <f t="shared" si="28"/>
        <v>9.1899999999999996E-2</v>
      </c>
      <c r="N36" s="4">
        <f t="shared" si="28"/>
        <v>0.16239999999999999</v>
      </c>
      <c r="O36" s="4">
        <f t="shared" si="28"/>
        <v>0.1444</v>
      </c>
      <c r="P36" s="4">
        <f t="shared" si="28"/>
        <v>0.27179999999999999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13.5</v>
      </c>
      <c r="I37" s="3">
        <f t="shared" si="29"/>
        <v>13.5</v>
      </c>
      <c r="J37" s="3">
        <f t="shared" si="29"/>
        <v>10.5</v>
      </c>
      <c r="K37" s="3">
        <f t="shared" si="29"/>
        <v>8.5</v>
      </c>
      <c r="L37" s="3">
        <f t="shared" si="29"/>
        <v>7</v>
      </c>
      <c r="M37" s="3">
        <f t="shared" si="29"/>
        <v>6</v>
      </c>
      <c r="N37" s="3">
        <f t="shared" si="29"/>
        <v>5</v>
      </c>
      <c r="O37" s="3">
        <f t="shared" si="29"/>
        <v>2.4</v>
      </c>
      <c r="P37" s="3">
        <f t="shared" si="29"/>
        <v>2.2000000000000002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1783206000000</v>
      </c>
      <c r="E51" s="5">
        <v>1845570000000</v>
      </c>
      <c r="F51" s="5">
        <v>1899407000000</v>
      </c>
      <c r="G51" s="5">
        <v>1696090000000</v>
      </c>
      <c r="I51" s="5">
        <v>7133538000000</v>
      </c>
      <c r="J51" s="5">
        <v>6717179000000</v>
      </c>
      <c r="K51" s="5">
        <v>5784086000000</v>
      </c>
      <c r="L51" s="5">
        <v>4901810000000</v>
      </c>
      <c r="M51" s="5">
        <v>5820123000000</v>
      </c>
      <c r="N51" s="5">
        <v>4416042000000</v>
      </c>
      <c r="O51" s="5">
        <v>3630940000000</v>
      </c>
      <c r="P51" s="5">
        <v>3058091000000</v>
      </c>
      <c r="Q51" s="5">
        <v>2678197000000</v>
      </c>
    </row>
    <row r="52" spans="2:17" ht="15.5" x14ac:dyDescent="0.35">
      <c r="C52" t="s">
        <v>72</v>
      </c>
      <c r="D52" s="5">
        <v>-1163841000000</v>
      </c>
      <c r="E52" s="5">
        <v>-1203087000000</v>
      </c>
      <c r="F52" s="5">
        <v>-1253211000000</v>
      </c>
      <c r="G52" s="5">
        <v>-1152571000000</v>
      </c>
      <c r="I52" s="5">
        <v>-4719187000000</v>
      </c>
      <c r="J52" s="5">
        <v>-4281079000000</v>
      </c>
      <c r="K52" s="5">
        <v>-3709051000000</v>
      </c>
      <c r="L52" s="5">
        <v>-3193422000000</v>
      </c>
      <c r="M52" s="5">
        <v>-2924631000000</v>
      </c>
      <c r="N52" s="5">
        <v>-2281499000000</v>
      </c>
      <c r="O52" s="5">
        <v>-2004685000000</v>
      </c>
      <c r="P52" s="5">
        <v>-1704483000000</v>
      </c>
      <c r="Q52" s="5">
        <v>-1509335000000</v>
      </c>
    </row>
    <row r="53" spans="2:17" ht="15.5" x14ac:dyDescent="0.35">
      <c r="C53" t="s">
        <v>73</v>
      </c>
      <c r="D53" s="5">
        <v>619365000000</v>
      </c>
      <c r="E53" s="5">
        <v>642483000000</v>
      </c>
      <c r="F53" s="5">
        <v>646196000000</v>
      </c>
      <c r="G53" s="5">
        <v>543519000000</v>
      </c>
      <c r="I53" s="5">
        <v>2414351000000</v>
      </c>
      <c r="J53" s="5">
        <v>2436100000000</v>
      </c>
      <c r="K53" s="5">
        <v>2075035000000</v>
      </c>
      <c r="L53" s="5">
        <v>1708388000000</v>
      </c>
      <c r="M53" s="5">
        <v>2895492000000</v>
      </c>
      <c r="N53" s="5">
        <v>2134543000000</v>
      </c>
      <c r="O53" s="5">
        <v>1626255000000</v>
      </c>
      <c r="P53" s="5">
        <v>1353608000000</v>
      </c>
      <c r="Q53" s="5">
        <v>1168862000000</v>
      </c>
    </row>
    <row r="54" spans="2:17" ht="15.5" x14ac:dyDescent="0.35">
      <c r="C54" t="s">
        <v>74</v>
      </c>
      <c r="D54" s="5">
        <v>-395764000000</v>
      </c>
      <c r="E54" s="5">
        <v>-426546000000</v>
      </c>
      <c r="F54" s="5">
        <v>-369011000000</v>
      </c>
      <c r="G54" s="5">
        <v>-333804000000</v>
      </c>
      <c r="I54" s="5">
        <v>-1447310000000</v>
      </c>
      <c r="J54" s="5">
        <v>-1377881000000</v>
      </c>
      <c r="K54" s="5">
        <v>-1257060000000</v>
      </c>
      <c r="L54" s="5">
        <v>-1121015000000</v>
      </c>
      <c r="M54" s="5">
        <v>-1117326000000</v>
      </c>
      <c r="N54" s="5">
        <v>-1092607000000</v>
      </c>
      <c r="O54" s="5">
        <v>-1042922000000</v>
      </c>
      <c r="P54" s="5">
        <v>-967634000000</v>
      </c>
      <c r="Q54" s="5">
        <v>-783298000000</v>
      </c>
    </row>
    <row r="55" spans="2:17" ht="15.5" x14ac:dyDescent="0.35">
      <c r="C55" t="s">
        <v>644</v>
      </c>
      <c r="D55" s="5">
        <v>-403558000000</v>
      </c>
      <c r="E55" s="5">
        <v>-432490000000</v>
      </c>
      <c r="F55" s="5">
        <v>-374660000000</v>
      </c>
      <c r="G55" s="5">
        <v>-340343000000</v>
      </c>
      <c r="I55" s="5">
        <v>-1472995000000</v>
      </c>
      <c r="J55" s="5">
        <v>-1399367000000</v>
      </c>
      <c r="K55" s="5">
        <v>-1294336000000</v>
      </c>
      <c r="L55" s="5">
        <v>-1192032000000</v>
      </c>
      <c r="M55" s="5">
        <v>-1257959000000</v>
      </c>
      <c r="N55" s="5">
        <v>-1164346000000</v>
      </c>
      <c r="O55" s="5">
        <v>-1074068000000</v>
      </c>
      <c r="P55" s="5">
        <v>-1003588000000</v>
      </c>
      <c r="Q55" s="5">
        <v>-791193000000</v>
      </c>
    </row>
    <row r="56" spans="2:17" ht="15.5" x14ac:dyDescent="0.35">
      <c r="C56" t="s">
        <v>77</v>
      </c>
      <c r="D56" s="5">
        <v>7794000000</v>
      </c>
      <c r="E56" s="5">
        <v>5944000000</v>
      </c>
      <c r="F56" s="5">
        <v>5649000000</v>
      </c>
      <c r="G56" s="5">
        <v>6539000000</v>
      </c>
      <c r="I56" s="5">
        <v>25685000000</v>
      </c>
      <c r="J56" s="5">
        <v>21486000000</v>
      </c>
      <c r="K56" s="5">
        <v>37276000000</v>
      </c>
      <c r="L56" s="5">
        <v>71017000000</v>
      </c>
      <c r="M56" s="5">
        <v>140633000000</v>
      </c>
      <c r="N56" s="5">
        <v>71739000000</v>
      </c>
      <c r="O56" s="5">
        <v>31146000000</v>
      </c>
      <c r="P56" s="5">
        <v>35954000000</v>
      </c>
      <c r="Q56" s="5">
        <v>7895000000</v>
      </c>
    </row>
    <row r="57" spans="2:17" ht="15.5" x14ac:dyDescent="0.35">
      <c r="C57" t="s">
        <v>78</v>
      </c>
      <c r="D57" s="5">
        <v>223601000000</v>
      </c>
      <c r="E57" s="5">
        <v>215937000000</v>
      </c>
      <c r="F57" s="5">
        <v>277185000000</v>
      </c>
      <c r="G57" s="5">
        <v>209715000000</v>
      </c>
      <c r="I57" s="5">
        <v>967041000000</v>
      </c>
      <c r="J57" s="5">
        <v>1058219000000</v>
      </c>
      <c r="K57" s="5">
        <v>817975000000</v>
      </c>
      <c r="L57" s="5">
        <v>587373000000</v>
      </c>
      <c r="M57" s="5">
        <v>1778166000000</v>
      </c>
      <c r="N57" s="5">
        <v>1041936000000</v>
      </c>
      <c r="O57" s="5">
        <v>583333000000</v>
      </c>
      <c r="P57" s="5">
        <v>385974000000</v>
      </c>
      <c r="Q57" s="5">
        <v>385564000000</v>
      </c>
    </row>
    <row r="58" spans="2:17" ht="15.5" x14ac:dyDescent="0.35">
      <c r="C58" t="s">
        <v>79</v>
      </c>
      <c r="D58" s="5">
        <v>-52696000000</v>
      </c>
      <c r="E58" s="5">
        <v>-51737000000</v>
      </c>
      <c r="F58" s="5">
        <v>-53017000000</v>
      </c>
      <c r="G58" s="5">
        <v>-58009000000</v>
      </c>
      <c r="I58" s="5">
        <v>-212159000000</v>
      </c>
      <c r="J58" s="5">
        <v>-151070000000</v>
      </c>
      <c r="K58" s="5">
        <v>-107582000000</v>
      </c>
      <c r="L58" s="5">
        <v>-107285000000</v>
      </c>
      <c r="M58" s="5">
        <v>-119964000000</v>
      </c>
      <c r="N58" s="5">
        <v>-95926000000</v>
      </c>
      <c r="O58" s="5">
        <v>-77857000000</v>
      </c>
      <c r="P58" s="5">
        <v>-110436000000</v>
      </c>
      <c r="Q58" s="5">
        <v>-106557000000</v>
      </c>
    </row>
    <row r="59" spans="2:17" ht="15.5" x14ac:dyDescent="0.35">
      <c r="C59" t="s">
        <v>26</v>
      </c>
      <c r="D59" s="5">
        <v>-55923000000</v>
      </c>
      <c r="E59" s="5">
        <v>-57820000000</v>
      </c>
      <c r="F59" s="5">
        <v>-56705000000</v>
      </c>
      <c r="G59" s="5">
        <v>-67966000000</v>
      </c>
      <c r="I59" s="5">
        <v>-238440000000</v>
      </c>
      <c r="J59" s="5">
        <v>-179099000000</v>
      </c>
      <c r="K59" s="5">
        <v>-139560000000</v>
      </c>
      <c r="L59" s="5">
        <v>-139833000000</v>
      </c>
      <c r="M59" s="5">
        <v>-143196000000</v>
      </c>
      <c r="N59" s="5">
        <v>-128807000000</v>
      </c>
      <c r="O59" s="5">
        <v>-108877000000</v>
      </c>
      <c r="P59" s="5">
        <v>-130687000000</v>
      </c>
      <c r="Q59" s="5">
        <v>-115330000000</v>
      </c>
    </row>
    <row r="60" spans="2:17" ht="15.5" x14ac:dyDescent="0.35">
      <c r="C60" t="s">
        <v>80</v>
      </c>
      <c r="D60" s="5">
        <v>3227000000</v>
      </c>
      <c r="E60" s="5">
        <v>6083000000</v>
      </c>
      <c r="F60" s="5">
        <v>3688000000</v>
      </c>
      <c r="G60" s="5">
        <v>9957000000</v>
      </c>
      <c r="I60" s="5">
        <v>26281000000</v>
      </c>
      <c r="J60" s="5">
        <v>28029000000</v>
      </c>
      <c r="K60" s="5">
        <v>31978000000</v>
      </c>
      <c r="L60" s="5">
        <v>32548000000</v>
      </c>
      <c r="M60" s="5">
        <v>23232000000</v>
      </c>
      <c r="N60" s="5">
        <v>32881000000</v>
      </c>
      <c r="O60" s="5">
        <v>31020000000</v>
      </c>
      <c r="P60" s="5">
        <v>20251000000</v>
      </c>
      <c r="Q60" s="5">
        <v>8773000000</v>
      </c>
    </row>
    <row r="61" spans="2:17" ht="15.5" x14ac:dyDescent="0.35">
      <c r="C61" t="s">
        <v>82</v>
      </c>
      <c r="D61" s="5">
        <v>-52696000000</v>
      </c>
      <c r="E61" s="5">
        <v>-51737000000</v>
      </c>
      <c r="F61" s="5">
        <v>-53017000000</v>
      </c>
      <c r="G61" s="5">
        <v>-58009000000</v>
      </c>
      <c r="I61" s="5">
        <v>-212159000000</v>
      </c>
      <c r="J61" s="5">
        <v>-151070000000</v>
      </c>
      <c r="K61" s="5">
        <v>-107582000000</v>
      </c>
      <c r="L61" s="5">
        <v>-107285000000</v>
      </c>
      <c r="M61" s="5">
        <v>-119964000000</v>
      </c>
      <c r="N61" s="5">
        <v>-95926000000</v>
      </c>
      <c r="O61" s="5">
        <v>-77857000000</v>
      </c>
      <c r="P61" s="5">
        <v>-110436000000</v>
      </c>
      <c r="Q61" s="5">
        <v>-106557000000</v>
      </c>
    </row>
    <row r="62" spans="2:17" ht="15.5" x14ac:dyDescent="0.35">
      <c r="C62" t="s">
        <v>28</v>
      </c>
      <c r="D62" s="5">
        <v>170905000000</v>
      </c>
      <c r="E62" s="5">
        <v>164200000000</v>
      </c>
      <c r="F62" s="5">
        <v>224168000000</v>
      </c>
      <c r="G62" s="5">
        <v>151706000000</v>
      </c>
      <c r="I62" s="5">
        <v>754882000000</v>
      </c>
      <c r="J62" s="5">
        <v>907149000000</v>
      </c>
      <c r="K62" s="5">
        <v>710393000000</v>
      </c>
      <c r="L62" s="5">
        <v>480088000000</v>
      </c>
      <c r="M62" s="5">
        <v>1658202000000</v>
      </c>
      <c r="N62" s="5">
        <v>946010000000</v>
      </c>
      <c r="O62" s="5">
        <v>505476000000</v>
      </c>
      <c r="P62" s="5">
        <v>275538000000</v>
      </c>
      <c r="Q62" s="5">
        <v>279007000000</v>
      </c>
    </row>
    <row r="63" spans="2:17" ht="15.5" x14ac:dyDescent="0.35">
      <c r="C63" t="s">
        <v>27</v>
      </c>
      <c r="D63" s="5">
        <v>-38625000000</v>
      </c>
      <c r="E63" s="5">
        <v>-66302000000</v>
      </c>
      <c r="F63" s="5">
        <v>-57410000000</v>
      </c>
      <c r="G63" s="5">
        <v>-27990000000</v>
      </c>
      <c r="I63" s="5">
        <v>-205918000000</v>
      </c>
      <c r="J63" s="5">
        <v>-218020000000</v>
      </c>
      <c r="K63" s="5">
        <v>-151109000000</v>
      </c>
      <c r="L63" s="5">
        <v>-101315000000</v>
      </c>
      <c r="M63" s="5">
        <v>-358428000000</v>
      </c>
      <c r="N63" s="5">
        <v>-300372000000</v>
      </c>
      <c r="O63" s="5">
        <v>-161556000000</v>
      </c>
      <c r="P63" s="5">
        <v>-84514000000</v>
      </c>
      <c r="Q63" s="5">
        <v>-105372000000</v>
      </c>
    </row>
    <row r="64" spans="2:17" ht="15.5" x14ac:dyDescent="0.35">
      <c r="C64" t="s">
        <v>277</v>
      </c>
      <c r="D64" s="5">
        <v>-50735000000</v>
      </c>
      <c r="E64" s="5">
        <v>-75387000000</v>
      </c>
      <c r="F64" s="5">
        <v>-67180000000</v>
      </c>
      <c r="G64" s="5">
        <v>-47208000000</v>
      </c>
      <c r="I64" s="5">
        <v>-250234000000</v>
      </c>
      <c r="J64" s="5">
        <v>-241399000000</v>
      </c>
      <c r="K64" s="5">
        <v>-163470000000</v>
      </c>
      <c r="L64" s="5">
        <v>-132914000000</v>
      </c>
      <c r="M64" s="5">
        <v>-346837000000</v>
      </c>
      <c r="N64" s="5">
        <v>-292263000000</v>
      </c>
      <c r="O64" s="5">
        <v>-172963000000</v>
      </c>
      <c r="P64" s="5">
        <v>-96174000000</v>
      </c>
      <c r="Q64" s="5">
        <v>-108595000000</v>
      </c>
    </row>
    <row r="65" spans="2:17" ht="15.5" x14ac:dyDescent="0.35">
      <c r="C65" t="s">
        <v>278</v>
      </c>
      <c r="D65" s="5">
        <v>12110000000</v>
      </c>
      <c r="E65" s="5">
        <v>9085000000</v>
      </c>
      <c r="F65" s="5">
        <v>9770000000</v>
      </c>
      <c r="G65" s="5">
        <v>19218000000</v>
      </c>
      <c r="I65" s="5">
        <v>44316000000</v>
      </c>
      <c r="J65" s="5">
        <v>23379000000</v>
      </c>
      <c r="K65" s="5">
        <v>12361000000</v>
      </c>
      <c r="L65" s="5">
        <v>31599000000</v>
      </c>
      <c r="M65" s="5">
        <v>-11591000000</v>
      </c>
      <c r="N65" s="5">
        <v>-8109000000</v>
      </c>
      <c r="O65" s="5">
        <v>11407000000</v>
      </c>
      <c r="P65" s="5">
        <v>11660000000</v>
      </c>
      <c r="Q65" s="5">
        <v>3223000000</v>
      </c>
    </row>
    <row r="66" spans="2:17" ht="15.5" x14ac:dyDescent="0.35">
      <c r="C66" t="s">
        <v>279</v>
      </c>
      <c r="D66" s="5">
        <v>-38625000000</v>
      </c>
      <c r="E66" s="5">
        <v>-66302000000</v>
      </c>
      <c r="F66" s="5">
        <v>-57410000000</v>
      </c>
      <c r="G66" s="5">
        <v>-27990000000</v>
      </c>
      <c r="I66" s="5">
        <v>-205918000000</v>
      </c>
      <c r="J66" s="5">
        <v>-218020000000</v>
      </c>
      <c r="K66" s="5">
        <v>-151109000000</v>
      </c>
      <c r="L66" s="5">
        <v>-101315000000</v>
      </c>
      <c r="M66" s="5">
        <v>-358428000000</v>
      </c>
      <c r="N66" s="5">
        <v>-300372000000</v>
      </c>
      <c r="O66" s="5">
        <v>-161556000000</v>
      </c>
      <c r="P66" s="5">
        <v>-84514000000</v>
      </c>
      <c r="Q66" s="5">
        <v>-105372000000</v>
      </c>
    </row>
    <row r="67" spans="2:17" ht="15.5" x14ac:dyDescent="0.35">
      <c r="C67" t="s">
        <v>280</v>
      </c>
      <c r="D67" s="5">
        <v>132280000000</v>
      </c>
      <c r="E67" s="5">
        <v>97898000000</v>
      </c>
      <c r="F67" s="5">
        <v>166758000000</v>
      </c>
      <c r="G67" s="5">
        <v>123716000000</v>
      </c>
      <c r="I67" s="5">
        <v>548964000000</v>
      </c>
      <c r="J67" s="5">
        <v>689129000000</v>
      </c>
      <c r="K67" s="5">
        <v>559284000000</v>
      </c>
      <c r="L67" s="5">
        <v>378773000000</v>
      </c>
      <c r="M67" s="5">
        <v>1299774000000</v>
      </c>
      <c r="N67" s="5">
        <v>645638000000</v>
      </c>
      <c r="O67" s="5">
        <v>343920000000</v>
      </c>
      <c r="P67" s="5">
        <v>191024000000</v>
      </c>
      <c r="Q67" s="5">
        <v>173635000000</v>
      </c>
    </row>
    <row r="68" spans="2:17" ht="15.5" x14ac:dyDescent="0.35">
      <c r="C68" t="s">
        <v>336</v>
      </c>
      <c r="Q68" s="5">
        <v>25195000000</v>
      </c>
    </row>
    <row r="69" spans="2:17" ht="15.5" x14ac:dyDescent="0.35">
      <c r="C69" t="s">
        <v>83</v>
      </c>
      <c r="D69" s="5">
        <v>132280000000</v>
      </c>
      <c r="E69" s="5">
        <v>97898000000</v>
      </c>
      <c r="F69" s="5">
        <v>166758000000</v>
      </c>
      <c r="G69" s="5">
        <v>123716000000</v>
      </c>
      <c r="I69" s="5">
        <v>548964000000</v>
      </c>
      <c r="J69" s="5">
        <v>689129000000</v>
      </c>
      <c r="K69" s="5">
        <v>559284000000</v>
      </c>
      <c r="L69" s="5">
        <v>378773000000</v>
      </c>
      <c r="M69" s="5">
        <v>1299774000000</v>
      </c>
      <c r="N69" s="5">
        <v>645638000000</v>
      </c>
      <c r="O69" s="5">
        <v>343920000000</v>
      </c>
      <c r="P69" s="5">
        <v>191024000000</v>
      </c>
      <c r="Q69" s="5">
        <v>198830000000</v>
      </c>
    </row>
    <row r="70" spans="2:17" ht="15.5" x14ac:dyDescent="0.35">
      <c r="C70" t="s">
        <v>84</v>
      </c>
      <c r="D70" s="5">
        <v>504000000</v>
      </c>
      <c r="E70" s="5">
        <v>-7383000000</v>
      </c>
      <c r="F70" s="5">
        <v>2832000000</v>
      </c>
      <c r="G70" s="5">
        <v>2524000000</v>
      </c>
      <c r="I70" s="5">
        <v>1260000000</v>
      </c>
      <c r="J70" s="5">
        <v>13886000000</v>
      </c>
      <c r="K70" s="5">
        <v>8995000000</v>
      </c>
      <c r="L70" s="5">
        <v>11525000000</v>
      </c>
      <c r="M70" s="5">
        <v>17288000000</v>
      </c>
      <c r="N70" s="5">
        <v>-21608000000</v>
      </c>
      <c r="O70" s="5">
        <v>-12448000000</v>
      </c>
      <c r="P70" s="5">
        <v>-27763000000</v>
      </c>
      <c r="Q70" s="5">
        <v>-24835000000</v>
      </c>
    </row>
    <row r="71" spans="2:17" ht="15.5" x14ac:dyDescent="0.35">
      <c r="C71" t="s">
        <v>85</v>
      </c>
      <c r="D71" s="5">
        <v>132784000000</v>
      </c>
      <c r="E71" s="5">
        <v>90515000000</v>
      </c>
      <c r="F71" s="5">
        <v>169590000000</v>
      </c>
      <c r="G71" s="5">
        <v>126240000000</v>
      </c>
      <c r="I71" s="5">
        <v>550224000000</v>
      </c>
      <c r="J71" s="5">
        <v>703015000000</v>
      </c>
      <c r="K71" s="5">
        <v>568279000000</v>
      </c>
      <c r="L71" s="5">
        <v>390298000000</v>
      </c>
      <c r="M71" s="5">
        <v>1317062000000</v>
      </c>
      <c r="N71" s="5">
        <v>624030000000</v>
      </c>
      <c r="O71" s="5">
        <v>331472000000</v>
      </c>
      <c r="P71" s="5">
        <v>163261000000</v>
      </c>
      <c r="Q71" s="5">
        <v>173995000000</v>
      </c>
    </row>
    <row r="72" spans="2:17" ht="15.5" x14ac:dyDescent="0.35">
      <c r="C72" t="s">
        <v>86</v>
      </c>
      <c r="D72" s="5">
        <v>132280000000</v>
      </c>
      <c r="E72" s="5">
        <v>97898000000</v>
      </c>
      <c r="F72" s="5">
        <v>166758000000</v>
      </c>
      <c r="G72" s="5">
        <v>123716000000</v>
      </c>
      <c r="I72" s="5">
        <v>548964000000</v>
      </c>
      <c r="J72" s="5">
        <v>689129000000</v>
      </c>
      <c r="K72" s="5">
        <v>559284000000</v>
      </c>
      <c r="L72" s="5">
        <v>378773000000</v>
      </c>
      <c r="M72" s="5">
        <v>1299774000000</v>
      </c>
      <c r="N72" s="5">
        <v>645638000000</v>
      </c>
      <c r="O72" s="5">
        <v>343920000000</v>
      </c>
      <c r="P72" s="5">
        <v>191024000000</v>
      </c>
      <c r="Q72" s="5">
        <v>198830000000</v>
      </c>
    </row>
    <row r="73" spans="2:17" ht="15.5" x14ac:dyDescent="0.35">
      <c r="C73" t="s">
        <v>7</v>
      </c>
      <c r="D73" s="5">
        <v>101543000000</v>
      </c>
      <c r="E73" s="5">
        <v>67394000000</v>
      </c>
      <c r="F73" s="5">
        <v>133378000000</v>
      </c>
      <c r="G73" s="5">
        <v>102063000000</v>
      </c>
      <c r="I73" s="5">
        <v>430109000000</v>
      </c>
      <c r="J73" s="5">
        <v>547056000000</v>
      </c>
      <c r="K73" s="5">
        <v>444501000000</v>
      </c>
      <c r="L73" s="5">
        <v>308796000000</v>
      </c>
      <c r="M73" s="5">
        <v>1017694000000</v>
      </c>
      <c r="N73" s="5">
        <v>455693000000</v>
      </c>
      <c r="O73" s="5">
        <v>245642000000</v>
      </c>
      <c r="P73" s="5">
        <v>100530000000</v>
      </c>
      <c r="Q73" s="5">
        <v>79201000000</v>
      </c>
    </row>
    <row r="74" spans="2:17" ht="15.5" x14ac:dyDescent="0.35">
      <c r="C74" t="s">
        <v>87</v>
      </c>
      <c r="D74" s="5">
        <v>31241000000</v>
      </c>
      <c r="E74" s="5">
        <v>23121000000</v>
      </c>
      <c r="F74" s="5">
        <v>36212000000</v>
      </c>
      <c r="G74" s="5">
        <v>24177000000</v>
      </c>
      <c r="I74" s="5">
        <v>120115000000</v>
      </c>
      <c r="J74" s="5">
        <v>155959000000</v>
      </c>
      <c r="K74" s="5">
        <v>123778000000</v>
      </c>
      <c r="L74" s="5">
        <v>81502000000</v>
      </c>
      <c r="M74" s="5">
        <v>299368000000</v>
      </c>
      <c r="N74" s="5">
        <v>168337000000</v>
      </c>
      <c r="O74" s="5">
        <v>85830000000</v>
      </c>
      <c r="P74" s="5">
        <v>62731000000</v>
      </c>
      <c r="Q74" s="5">
        <v>94794000000</v>
      </c>
    </row>
    <row r="75" spans="2:17" ht="15.5" x14ac:dyDescent="0.35">
      <c r="C75" t="s">
        <v>88</v>
      </c>
      <c r="D75" s="5">
        <v>132280000000</v>
      </c>
      <c r="E75" s="5">
        <v>97898000000</v>
      </c>
      <c r="F75" s="5">
        <v>166758000000</v>
      </c>
      <c r="G75" s="5">
        <v>123716000000</v>
      </c>
      <c r="I75" s="5">
        <v>548964000000</v>
      </c>
      <c r="J75" s="5">
        <v>689129000000</v>
      </c>
      <c r="K75" s="5">
        <v>559284000000</v>
      </c>
      <c r="L75" s="5">
        <v>378773000000</v>
      </c>
      <c r="M75" s="5">
        <v>1299774000000</v>
      </c>
      <c r="N75" s="5">
        <v>645638000000</v>
      </c>
      <c r="O75" s="5">
        <v>343920000000</v>
      </c>
      <c r="P75" s="5">
        <v>191024000000</v>
      </c>
      <c r="Q75" s="5">
        <v>198830000000</v>
      </c>
    </row>
    <row r="76" spans="2:17" ht="15.5" x14ac:dyDescent="0.35">
      <c r="C76" t="s">
        <v>89</v>
      </c>
      <c r="D76" s="5">
        <v>132784000000</v>
      </c>
      <c r="E76" s="5">
        <v>90515000000</v>
      </c>
      <c r="F76" s="5">
        <v>169590000000</v>
      </c>
      <c r="G76" s="5">
        <v>126240000000</v>
      </c>
      <c r="I76" s="5">
        <v>550224000000</v>
      </c>
      <c r="J76" s="5">
        <v>703015000000</v>
      </c>
      <c r="K76" s="5">
        <v>568279000000</v>
      </c>
      <c r="L76" s="5">
        <v>390298000000</v>
      </c>
      <c r="M76" s="5">
        <v>1317062000000</v>
      </c>
      <c r="N76" s="5">
        <v>624030000000</v>
      </c>
      <c r="O76" s="5">
        <v>331472000000</v>
      </c>
      <c r="P76" s="5">
        <v>163261000000</v>
      </c>
      <c r="Q76" s="5">
        <v>173995000000</v>
      </c>
    </row>
    <row r="77" spans="2:17" ht="15.5" x14ac:dyDescent="0.35">
      <c r="C77" t="s">
        <v>90</v>
      </c>
      <c r="D77" s="5">
        <v>132784000000</v>
      </c>
      <c r="E77" s="5">
        <v>90515000000</v>
      </c>
      <c r="F77" s="5">
        <v>169590000000</v>
      </c>
      <c r="G77" s="5">
        <v>126240000000</v>
      </c>
      <c r="I77" s="5">
        <v>550224000000</v>
      </c>
      <c r="J77" s="5">
        <v>703015000000</v>
      </c>
      <c r="K77" s="5">
        <v>568279000000</v>
      </c>
      <c r="L77" s="5">
        <v>390298000000</v>
      </c>
      <c r="M77" s="5">
        <v>1317062000000</v>
      </c>
      <c r="N77" s="5">
        <v>624030000000</v>
      </c>
      <c r="O77" s="5">
        <v>331472000000</v>
      </c>
      <c r="P77" s="5">
        <v>163261000000</v>
      </c>
      <c r="Q77" s="5">
        <v>173995000000</v>
      </c>
    </row>
    <row r="79" spans="2:17" ht="15.5" x14ac:dyDescent="0.35">
      <c r="B79" t="s">
        <v>91</v>
      </c>
      <c r="C79" t="s">
        <v>92</v>
      </c>
    </row>
    <row r="80" spans="2:17" ht="15.5" x14ac:dyDescent="0.35">
      <c r="C80" t="s">
        <v>93</v>
      </c>
    </row>
    <row r="81" spans="3:17" ht="15.5" x14ac:dyDescent="0.35">
      <c r="C81" t="s">
        <v>19</v>
      </c>
      <c r="D81" s="5">
        <v>844634000000</v>
      </c>
      <c r="E81" s="5">
        <v>727793000000</v>
      </c>
      <c r="F81" s="5">
        <v>956736000000</v>
      </c>
      <c r="G81" s="5">
        <v>1415227000000</v>
      </c>
      <c r="I81" s="5">
        <v>727793000000</v>
      </c>
      <c r="J81" s="5">
        <v>643168000000</v>
      </c>
      <c r="K81" s="5">
        <v>855212000000</v>
      </c>
      <c r="L81" s="5">
        <v>774947000000</v>
      </c>
      <c r="M81" s="5">
        <v>1286518000000</v>
      </c>
      <c r="N81" s="5">
        <v>864577000000</v>
      </c>
      <c r="O81" s="5">
        <v>593255000000</v>
      </c>
      <c r="P81" s="5">
        <v>303801000000</v>
      </c>
      <c r="Q81" s="5">
        <v>322427000000</v>
      </c>
    </row>
    <row r="82" spans="3:17" ht="15.5" x14ac:dyDescent="0.35">
      <c r="C82" t="s">
        <v>94</v>
      </c>
      <c r="D82" s="5">
        <v>1275092000000</v>
      </c>
      <c r="E82" s="5">
        <v>1313752000000</v>
      </c>
      <c r="F82" s="5">
        <v>1219223000000</v>
      </c>
      <c r="G82" s="5">
        <v>1196289000000</v>
      </c>
      <c r="I82" s="5">
        <v>1313752000000</v>
      </c>
      <c r="J82" s="5">
        <v>1163900000000</v>
      </c>
      <c r="K82" s="5">
        <v>856414000000</v>
      </c>
      <c r="L82" s="5">
        <v>798271000000</v>
      </c>
      <c r="M82" s="5">
        <v>970531000000</v>
      </c>
      <c r="N82" s="5">
        <v>1113254000000</v>
      </c>
      <c r="O82" s="5">
        <v>926497000000</v>
      </c>
      <c r="P82" s="5">
        <v>777101000000</v>
      </c>
      <c r="Q82" s="5">
        <v>493624000000</v>
      </c>
    </row>
    <row r="83" spans="3:17" ht="15.5" x14ac:dyDescent="0.35">
      <c r="C83" t="s">
        <v>282</v>
      </c>
      <c r="D83" s="5">
        <v>23445000000</v>
      </c>
      <c r="E83" s="5">
        <v>23391000000</v>
      </c>
      <c r="F83" s="5">
        <v>27800000000</v>
      </c>
      <c r="G83" s="5">
        <v>24634000000</v>
      </c>
      <c r="I83" s="5">
        <v>23391000000</v>
      </c>
      <c r="J83" s="5">
        <v>49614000000</v>
      </c>
      <c r="K83" s="5">
        <v>53440000000</v>
      </c>
      <c r="L83" s="5">
        <v>55369000000</v>
      </c>
      <c r="M83" s="5">
        <v>51004000000</v>
      </c>
      <c r="N83" s="5">
        <v>26032000000</v>
      </c>
      <c r="O83" s="5">
        <v>32787000000</v>
      </c>
      <c r="P83" s="5">
        <v>74515000000</v>
      </c>
      <c r="Q83" s="5">
        <v>237600000000</v>
      </c>
    </row>
    <row r="84" spans="3:17" ht="15.5" x14ac:dyDescent="0.35">
      <c r="C84" t="s">
        <v>283</v>
      </c>
      <c r="D84" s="5">
        <v>492245000000</v>
      </c>
      <c r="E84" s="5">
        <v>539947000000</v>
      </c>
      <c r="F84" s="5">
        <v>534522000000</v>
      </c>
      <c r="G84" s="5">
        <v>550819000000</v>
      </c>
      <c r="I84" s="5">
        <v>539947000000</v>
      </c>
      <c r="J84" s="5">
        <v>565292000000</v>
      </c>
      <c r="K84" s="5">
        <v>514695000000</v>
      </c>
      <c r="L84" s="5">
        <v>477574000000</v>
      </c>
      <c r="M84" s="5">
        <v>493649000000</v>
      </c>
      <c r="N84" s="5">
        <v>404460000000</v>
      </c>
      <c r="O84" s="5">
        <v>327801000000</v>
      </c>
      <c r="P84" s="5">
        <v>335780000000</v>
      </c>
      <c r="Q84" s="5">
        <v>292878000000</v>
      </c>
    </row>
    <row r="85" spans="3:17" ht="15.5" x14ac:dyDescent="0.35">
      <c r="C85" t="s">
        <v>284</v>
      </c>
      <c r="D85" s="5">
        <v>1275092000000</v>
      </c>
      <c r="E85" s="5">
        <v>1313752000000</v>
      </c>
      <c r="F85" s="5">
        <v>1219223000000</v>
      </c>
      <c r="G85" s="5">
        <v>1196289000000</v>
      </c>
      <c r="I85" s="5">
        <v>1313752000000</v>
      </c>
      <c r="J85" s="5">
        <v>1163900000000</v>
      </c>
      <c r="K85" s="5">
        <v>856414000000</v>
      </c>
      <c r="L85" s="5">
        <v>798271000000</v>
      </c>
      <c r="M85" s="5">
        <v>970531000000</v>
      </c>
      <c r="N85" s="5">
        <v>1113254000000</v>
      </c>
      <c r="O85" s="5">
        <v>926497000000</v>
      </c>
      <c r="P85" s="5">
        <v>777101000000</v>
      </c>
      <c r="Q85" s="5">
        <v>493624000000</v>
      </c>
    </row>
    <row r="86" spans="3:17" ht="15.5" x14ac:dyDescent="0.35">
      <c r="C86" t="s">
        <v>95</v>
      </c>
      <c r="D86" s="5">
        <v>58053000000</v>
      </c>
      <c r="E86" s="5">
        <v>58245000000</v>
      </c>
      <c r="F86" s="5">
        <v>61467000000</v>
      </c>
      <c r="G86" s="5">
        <v>58430000000</v>
      </c>
      <c r="I86" s="5">
        <v>58245000000</v>
      </c>
      <c r="J86" s="5">
        <v>52590000000</v>
      </c>
      <c r="K86" s="5">
        <v>77823000000</v>
      </c>
      <c r="L86" s="5">
        <v>64664000000</v>
      </c>
      <c r="M86" s="5">
        <v>69181000000</v>
      </c>
      <c r="N86" s="5">
        <v>61214000000</v>
      </c>
      <c r="O86" s="5">
        <v>82678000000</v>
      </c>
      <c r="P86" s="5">
        <v>84182000000</v>
      </c>
      <c r="Q86" s="5">
        <v>53625000000</v>
      </c>
    </row>
    <row r="87" spans="3:17" ht="15.5" x14ac:dyDescent="0.35">
      <c r="C87" t="s">
        <v>285</v>
      </c>
      <c r="D87" s="5">
        <v>58053000000</v>
      </c>
      <c r="E87" s="5">
        <v>58245000000</v>
      </c>
      <c r="F87" s="5">
        <v>61467000000</v>
      </c>
      <c r="G87" s="5">
        <v>58430000000</v>
      </c>
      <c r="I87" s="5">
        <v>58245000000</v>
      </c>
      <c r="J87" s="5">
        <v>52590000000</v>
      </c>
      <c r="K87" s="5">
        <v>77823000000</v>
      </c>
      <c r="L87" s="5">
        <v>64664000000</v>
      </c>
      <c r="M87" s="5">
        <v>69181000000</v>
      </c>
      <c r="N87" s="5">
        <v>61214000000</v>
      </c>
      <c r="O87" s="5">
        <v>82678000000</v>
      </c>
      <c r="P87" s="5">
        <v>84182000000</v>
      </c>
      <c r="Q87" s="5">
        <v>53625000000</v>
      </c>
    </row>
    <row r="88" spans="3:17" ht="15.5" x14ac:dyDescent="0.35">
      <c r="C88" t="s">
        <v>519</v>
      </c>
      <c r="F88" s="5">
        <v>77000000</v>
      </c>
      <c r="G88" s="5">
        <v>76000000</v>
      </c>
      <c r="J88" s="5">
        <v>68000000</v>
      </c>
      <c r="K88" s="5">
        <v>431000000</v>
      </c>
      <c r="L88" s="5">
        <v>441000000</v>
      </c>
      <c r="M88" s="5">
        <v>326000000</v>
      </c>
      <c r="N88" s="5">
        <v>121157000000</v>
      </c>
    </row>
    <row r="89" spans="3:17" ht="15.5" x14ac:dyDescent="0.35">
      <c r="C89" t="s">
        <v>96</v>
      </c>
      <c r="D89" s="5">
        <v>151518000000</v>
      </c>
      <c r="E89" s="5">
        <v>168953000000</v>
      </c>
      <c r="F89" s="5">
        <v>126236000000</v>
      </c>
      <c r="G89" s="5">
        <v>126608000000</v>
      </c>
      <c r="I89" s="5">
        <v>168953000000</v>
      </c>
      <c r="J89" s="5">
        <v>138001000000</v>
      </c>
      <c r="K89" s="5">
        <v>117430000000</v>
      </c>
      <c r="L89" s="5">
        <v>100029000000</v>
      </c>
      <c r="M89" s="5">
        <v>94640000000</v>
      </c>
      <c r="N89" s="5">
        <v>81846000000</v>
      </c>
      <c r="O89" s="5">
        <v>51215000000</v>
      </c>
      <c r="P89" s="5">
        <v>55368000000</v>
      </c>
      <c r="Q89" s="5">
        <v>45495000000</v>
      </c>
    </row>
    <row r="90" spans="3:17" ht="15.5" x14ac:dyDescent="0.35">
      <c r="C90" t="s">
        <v>77</v>
      </c>
      <c r="D90" s="5">
        <v>-617747000000</v>
      </c>
      <c r="E90" s="5">
        <v>-556935000000</v>
      </c>
      <c r="F90" s="5">
        <v>-554262000000</v>
      </c>
      <c r="G90" s="5">
        <v>-552984000000</v>
      </c>
      <c r="I90" s="5">
        <v>-556935000000</v>
      </c>
      <c r="J90" s="5">
        <v>-969258000000</v>
      </c>
      <c r="K90" s="5">
        <v>-912152000000</v>
      </c>
      <c r="L90" s="5">
        <v>-890850000000</v>
      </c>
      <c r="M90" s="5">
        <v>-727427000000</v>
      </c>
      <c r="N90" s="5">
        <v>-500306000000</v>
      </c>
      <c r="O90" s="5">
        <v>-465845000000</v>
      </c>
      <c r="P90" s="5">
        <v>-534319000000</v>
      </c>
      <c r="Q90" s="5">
        <v>-488320000000</v>
      </c>
    </row>
    <row r="91" spans="3:17" ht="15.5" x14ac:dyDescent="0.35">
      <c r="C91" t="s">
        <v>98</v>
      </c>
      <c r="D91" s="5">
        <v>2444745000000</v>
      </c>
      <c r="E91" s="5">
        <v>2366885000000</v>
      </c>
      <c r="F91" s="5">
        <v>2475794000000</v>
      </c>
      <c r="G91" s="5">
        <v>2891348000000</v>
      </c>
      <c r="I91" s="5">
        <v>2366885000000</v>
      </c>
      <c r="J91" s="5">
        <v>2048446000000</v>
      </c>
      <c r="K91" s="5">
        <v>1950096000000</v>
      </c>
      <c r="L91" s="5">
        <v>1790662000000</v>
      </c>
      <c r="M91" s="5">
        <v>2465693000000</v>
      </c>
      <c r="N91" s="5">
        <v>2252402000000</v>
      </c>
      <c r="O91" s="5">
        <v>1664488000000</v>
      </c>
      <c r="P91" s="5">
        <v>1228572000000</v>
      </c>
      <c r="Q91" s="5">
        <v>922457000000</v>
      </c>
    </row>
    <row r="92" spans="3:17" ht="15.5" x14ac:dyDescent="0.35">
      <c r="C92" t="s">
        <v>99</v>
      </c>
    </row>
    <row r="93" spans="3:17" ht="15.5" x14ac:dyDescent="0.35">
      <c r="C93" t="s">
        <v>97</v>
      </c>
      <c r="Q93" s="5">
        <v>122494000000</v>
      </c>
    </row>
    <row r="94" spans="3:17" ht="15.5" x14ac:dyDescent="0.35">
      <c r="C94" t="s">
        <v>287</v>
      </c>
      <c r="D94" s="5">
        <v>153033000000</v>
      </c>
      <c r="E94" s="5">
        <v>141065000000</v>
      </c>
      <c r="F94" s="5">
        <v>129785000000</v>
      </c>
      <c r="G94" s="5">
        <v>120813000000</v>
      </c>
      <c r="I94" s="5">
        <v>141065000000</v>
      </c>
      <c r="J94" s="5">
        <v>96990000000</v>
      </c>
      <c r="K94" s="5">
        <v>77525000000</v>
      </c>
      <c r="L94" s="5">
        <v>67701000000</v>
      </c>
      <c r="M94" s="5">
        <v>52422000000</v>
      </c>
      <c r="N94" s="5">
        <v>68889000000</v>
      </c>
      <c r="O94" s="5">
        <v>70904000000</v>
      </c>
      <c r="P94" s="5">
        <v>55418000000</v>
      </c>
      <c r="Q94" s="5">
        <v>38692000000</v>
      </c>
    </row>
    <row r="95" spans="3:17" ht="15.5" x14ac:dyDescent="0.35">
      <c r="C95" t="s">
        <v>101</v>
      </c>
      <c r="D95" s="5">
        <v>8350007000000</v>
      </c>
      <c r="E95" s="5">
        <v>8256527000000</v>
      </c>
      <c r="F95" s="5">
        <v>8062491000000</v>
      </c>
      <c r="G95" s="5">
        <v>7907057000000</v>
      </c>
      <c r="I95" s="5">
        <v>8256527000000</v>
      </c>
      <c r="J95" s="5">
        <v>7548677000000</v>
      </c>
      <c r="K95" s="5">
        <v>5873984000000</v>
      </c>
      <c r="L95" s="5">
        <v>5109549000000</v>
      </c>
      <c r="M95" s="5">
        <v>4537603000000</v>
      </c>
      <c r="N95" s="5">
        <v>3760319000000</v>
      </c>
      <c r="O95" s="5">
        <v>3095543000000</v>
      </c>
      <c r="P95" s="5">
        <v>2656140000000</v>
      </c>
      <c r="Q95" s="5">
        <v>2169885000000</v>
      </c>
    </row>
    <row r="96" spans="3:17" ht="15.5" x14ac:dyDescent="0.35">
      <c r="C96" t="s">
        <v>100</v>
      </c>
      <c r="D96" s="5">
        <v>21790000000</v>
      </c>
      <c r="E96" s="5">
        <v>21790000000</v>
      </c>
      <c r="F96" s="5">
        <v>21790000000</v>
      </c>
      <c r="G96" s="5">
        <v>21790000000</v>
      </c>
      <c r="I96" s="5">
        <v>21790000000</v>
      </c>
      <c r="J96" s="5">
        <v>21790000000</v>
      </c>
    </row>
    <row r="97" spans="3:17" ht="15.5" x14ac:dyDescent="0.35">
      <c r="C97" t="s">
        <v>103</v>
      </c>
      <c r="D97" s="5">
        <v>9634420000000</v>
      </c>
      <c r="E97" s="5">
        <v>9520175000000</v>
      </c>
      <c r="F97" s="5">
        <v>9329347000000</v>
      </c>
      <c r="G97" s="5">
        <v>9031155000000</v>
      </c>
      <c r="I97" s="5">
        <v>9520175000000</v>
      </c>
      <c r="J97" s="5">
        <v>8529234000000</v>
      </c>
      <c r="K97" s="5">
        <v>6852555000000</v>
      </c>
      <c r="L97" s="5">
        <v>5800823000000</v>
      </c>
      <c r="M97" s="5">
        <v>5120466000000</v>
      </c>
      <c r="N97" s="5">
        <v>4102852000000</v>
      </c>
      <c r="O97" s="5">
        <v>3383299000000</v>
      </c>
      <c r="P97" s="5">
        <v>2942635000000</v>
      </c>
      <c r="Q97" s="5">
        <v>2424168000000</v>
      </c>
    </row>
    <row r="98" spans="3:17" ht="15.5" x14ac:dyDescent="0.35">
      <c r="C98" t="s">
        <v>104</v>
      </c>
      <c r="D98" s="5">
        <v>12079165000000</v>
      </c>
      <c r="E98" s="5">
        <v>11887060000000</v>
      </c>
      <c r="F98" s="5">
        <v>11805141000000</v>
      </c>
      <c r="G98" s="5">
        <v>11922503000000</v>
      </c>
      <c r="I98" s="5">
        <v>11887060000000</v>
      </c>
      <c r="J98" s="5">
        <v>10577680000000</v>
      </c>
      <c r="K98" s="5">
        <v>8802651000000</v>
      </c>
      <c r="L98" s="5">
        <v>7591485000000</v>
      </c>
      <c r="M98" s="5">
        <v>7586159000000</v>
      </c>
      <c r="N98" s="5">
        <v>6355254000000</v>
      </c>
      <c r="O98" s="5">
        <v>5047787000000</v>
      </c>
      <c r="P98" s="5">
        <v>4171207000000</v>
      </c>
      <c r="Q98" s="5">
        <v>3346625000000</v>
      </c>
    </row>
    <row r="99" spans="3:17" ht="15.5" x14ac:dyDescent="0.35">
      <c r="C99" t="s">
        <v>105</v>
      </c>
    </row>
    <row r="100" spans="3:17" ht="15.5" x14ac:dyDescent="0.35">
      <c r="C100" t="s">
        <v>106</v>
      </c>
    </row>
    <row r="101" spans="3:17" ht="15.5" x14ac:dyDescent="0.35">
      <c r="C101" t="s">
        <v>107</v>
      </c>
      <c r="D101" s="5">
        <v>1791953000000</v>
      </c>
      <c r="E101" s="5">
        <v>1939201000000</v>
      </c>
      <c r="F101" s="5">
        <v>1524610000000</v>
      </c>
      <c r="G101" s="5">
        <v>1639885000000</v>
      </c>
      <c r="I101" s="5">
        <v>1939201000000</v>
      </c>
      <c r="J101" s="5">
        <v>1819893000000</v>
      </c>
      <c r="K101" s="5">
        <v>1552829000000</v>
      </c>
      <c r="L101" s="5">
        <v>1710040000000</v>
      </c>
      <c r="M101" s="5">
        <v>1617072000000</v>
      </c>
      <c r="N101" s="5">
        <v>1479658000000</v>
      </c>
      <c r="O101" s="5">
        <v>1044330000000</v>
      </c>
      <c r="P101" s="5">
        <v>1040038000000</v>
      </c>
      <c r="Q101" s="5">
        <v>1721955000000</v>
      </c>
    </row>
    <row r="102" spans="3:17" ht="15.5" x14ac:dyDescent="0.35">
      <c r="C102" t="s">
        <v>112</v>
      </c>
      <c r="D102" s="5">
        <v>18000000000</v>
      </c>
      <c r="E102" s="5">
        <v>1500000000</v>
      </c>
      <c r="F102" s="5">
        <v>33862000000</v>
      </c>
      <c r="G102" s="5">
        <v>102100000000</v>
      </c>
      <c r="I102" s="5">
        <v>1500000000</v>
      </c>
      <c r="J102" s="5">
        <v>78967000000</v>
      </c>
      <c r="K102" s="5">
        <v>48223000000</v>
      </c>
      <c r="M102" s="5">
        <v>29448000000</v>
      </c>
      <c r="N102" s="5">
        <v>9050000000</v>
      </c>
      <c r="O102" s="5">
        <v>46497000000</v>
      </c>
      <c r="Q102" s="5">
        <v>584882000000</v>
      </c>
    </row>
    <row r="103" spans="3:17" ht="15.5" x14ac:dyDescent="0.35">
      <c r="C103" t="s">
        <v>108</v>
      </c>
    </row>
    <row r="104" spans="3:17" ht="15.5" x14ac:dyDescent="0.35">
      <c r="C104" t="s">
        <v>289</v>
      </c>
      <c r="D104" s="5">
        <v>425402000000</v>
      </c>
      <c r="E104" s="5">
        <v>464423000000</v>
      </c>
      <c r="F104" s="5">
        <v>417066000000</v>
      </c>
      <c r="G104" s="5">
        <v>421179000000</v>
      </c>
      <c r="I104" s="5">
        <v>464423000000</v>
      </c>
      <c r="J104" s="5">
        <v>432982000000</v>
      </c>
      <c r="K104" s="5">
        <v>355750000000</v>
      </c>
      <c r="L104" s="5">
        <v>281730000000</v>
      </c>
      <c r="M104" s="5">
        <v>324354000000</v>
      </c>
      <c r="N104" s="5">
        <v>295868000000</v>
      </c>
      <c r="O104" s="5">
        <v>207724000000</v>
      </c>
      <c r="P104" s="5">
        <v>203395000000</v>
      </c>
      <c r="Q104" s="5">
        <v>177540000000</v>
      </c>
    </row>
    <row r="105" spans="3:17" ht="15.5" x14ac:dyDescent="0.35">
      <c r="C105" t="s">
        <v>109</v>
      </c>
    </row>
    <row r="106" spans="3:17" ht="15.5" x14ac:dyDescent="0.35">
      <c r="C106" t="s">
        <v>290</v>
      </c>
      <c r="D106" s="5">
        <v>515690000000</v>
      </c>
      <c r="E106" s="5">
        <v>563338000000</v>
      </c>
      <c r="F106" s="5">
        <v>562322000000</v>
      </c>
      <c r="G106" s="5">
        <v>575453000000</v>
      </c>
      <c r="I106" s="5">
        <v>563338000000</v>
      </c>
      <c r="J106" s="5">
        <v>614906000000</v>
      </c>
      <c r="K106" s="5">
        <v>568135000000</v>
      </c>
      <c r="L106" s="5">
        <v>532943000000</v>
      </c>
      <c r="M106" s="5">
        <v>544653000000</v>
      </c>
      <c r="N106" s="5">
        <v>430492000000</v>
      </c>
      <c r="O106" s="5">
        <v>360588000000</v>
      </c>
      <c r="P106" s="5">
        <v>410295000000</v>
      </c>
      <c r="Q106" s="5">
        <v>530478000000</v>
      </c>
    </row>
    <row r="107" spans="3:17" ht="15.5" x14ac:dyDescent="0.35">
      <c r="C107" t="s">
        <v>110</v>
      </c>
      <c r="D107" s="5">
        <v>135621000000</v>
      </c>
      <c r="E107" s="5">
        <v>109875000000</v>
      </c>
      <c r="F107" s="5">
        <v>110985000000</v>
      </c>
      <c r="G107" s="5">
        <v>98522000000</v>
      </c>
      <c r="I107" s="5">
        <v>109875000000</v>
      </c>
      <c r="J107" s="5">
        <v>161422000000</v>
      </c>
      <c r="K107" s="5">
        <v>193851000000</v>
      </c>
      <c r="L107" s="5">
        <v>152225000000</v>
      </c>
      <c r="M107" s="5">
        <v>358918000000</v>
      </c>
      <c r="N107" s="5">
        <v>295551000000</v>
      </c>
      <c r="O107" s="5">
        <v>107873000000</v>
      </c>
      <c r="P107" s="5">
        <v>50317000000</v>
      </c>
      <c r="Q107" s="5">
        <v>70039000000</v>
      </c>
    </row>
    <row r="108" spans="3:17" ht="15.5" x14ac:dyDescent="0.35">
      <c r="C108" t="s">
        <v>111</v>
      </c>
      <c r="D108" s="5">
        <v>42773000000</v>
      </c>
      <c r="E108" s="5">
        <v>46147000000</v>
      </c>
      <c r="F108" s="5">
        <v>38376000000</v>
      </c>
      <c r="G108" s="5">
        <v>36179000000</v>
      </c>
      <c r="I108" s="5">
        <v>46147000000</v>
      </c>
      <c r="J108" s="5">
        <v>38360000000</v>
      </c>
      <c r="K108" s="5">
        <v>42685000000</v>
      </c>
      <c r="L108" s="5">
        <v>43518000000</v>
      </c>
      <c r="M108" s="5">
        <v>49929000000</v>
      </c>
      <c r="N108" s="5">
        <v>56451000000</v>
      </c>
      <c r="O108" s="5">
        <v>46503000000</v>
      </c>
      <c r="P108" s="5">
        <v>31955000000</v>
      </c>
      <c r="Q108" s="5">
        <v>20730000000</v>
      </c>
    </row>
    <row r="109" spans="3:17" ht="15.5" x14ac:dyDescent="0.35">
      <c r="C109" t="s">
        <v>343</v>
      </c>
      <c r="D109" s="5">
        <v>62942000000</v>
      </c>
      <c r="E109" s="5">
        <v>62931000000</v>
      </c>
      <c r="F109" s="5">
        <v>62920000000</v>
      </c>
      <c r="G109" s="5">
        <v>62938000000</v>
      </c>
      <c r="I109" s="5">
        <v>62931000000</v>
      </c>
      <c r="J109" s="5">
        <v>62900000000</v>
      </c>
      <c r="K109" s="5">
        <v>120753000000</v>
      </c>
      <c r="L109" s="5">
        <v>120663000000</v>
      </c>
      <c r="M109" s="5">
        <v>445640000000</v>
      </c>
      <c r="N109" s="5">
        <v>445194000000</v>
      </c>
    </row>
    <row r="110" spans="3:17" ht="15.5" x14ac:dyDescent="0.35">
      <c r="C110" t="s">
        <v>292</v>
      </c>
      <c r="Q110" s="5">
        <v>124291000000</v>
      </c>
    </row>
    <row r="111" spans="3:17" ht="15.5" x14ac:dyDescent="0.35">
      <c r="C111" t="s">
        <v>1204</v>
      </c>
      <c r="Q111" s="5">
        <v>147829000000</v>
      </c>
    </row>
    <row r="112" spans="3:17" ht="15.5" x14ac:dyDescent="0.35">
      <c r="C112" t="s">
        <v>113</v>
      </c>
    </row>
    <row r="113" spans="3:17" ht="15.5" x14ac:dyDescent="0.35">
      <c r="C113" t="s">
        <v>403</v>
      </c>
      <c r="D113" s="5">
        <v>2840517000000</v>
      </c>
      <c r="E113" s="5">
        <v>2575950000000</v>
      </c>
      <c r="F113" s="5">
        <v>3004284000000</v>
      </c>
      <c r="G113" s="5">
        <v>3127178000000</v>
      </c>
      <c r="I113" s="5">
        <v>2575950000000</v>
      </c>
      <c r="J113" s="5">
        <v>2756844000000</v>
      </c>
      <c r="K113" s="5">
        <v>1880089000000</v>
      </c>
      <c r="L113" s="5">
        <v>1040191000000</v>
      </c>
      <c r="M113" s="5">
        <v>1028001000000</v>
      </c>
      <c r="N113" s="5">
        <v>848697000000</v>
      </c>
      <c r="O113" s="5">
        <v>1064456000000</v>
      </c>
      <c r="P113" s="5">
        <v>600800000000</v>
      </c>
      <c r="Q113" s="5">
        <v>433868000000</v>
      </c>
    </row>
    <row r="114" spans="3:17" ht="15.5" x14ac:dyDescent="0.35">
      <c r="C114" t="s">
        <v>342</v>
      </c>
      <c r="O114" s="5">
        <v>88000000</v>
      </c>
      <c r="P114" s="5">
        <v>237000000</v>
      </c>
      <c r="Q114" s="5">
        <v>3650000000</v>
      </c>
    </row>
    <row r="115" spans="3:17" ht="15.5" x14ac:dyDescent="0.35">
      <c r="C115" t="s">
        <v>115</v>
      </c>
      <c r="D115" s="5">
        <v>580466000000</v>
      </c>
      <c r="E115" s="5">
        <v>588400000000</v>
      </c>
      <c r="F115" s="5">
        <v>220589000000</v>
      </c>
      <c r="G115" s="5">
        <v>262219000000</v>
      </c>
      <c r="I115" s="5">
        <v>588400000000</v>
      </c>
      <c r="J115" s="5">
        <v>284553000000</v>
      </c>
      <c r="K115" s="5">
        <v>221060000000</v>
      </c>
      <c r="L115" s="5">
        <v>161277000000</v>
      </c>
      <c r="M115" s="5">
        <v>200645000000</v>
      </c>
      <c r="N115" s="5">
        <v>295978000000</v>
      </c>
      <c r="O115" s="5">
        <v>193298000000</v>
      </c>
      <c r="P115" s="5">
        <v>275631000000</v>
      </c>
      <c r="Q115" s="5">
        <v>129873000000</v>
      </c>
    </row>
    <row r="116" spans="3:17" ht="15.5" x14ac:dyDescent="0.35">
      <c r="C116" t="s">
        <v>116</v>
      </c>
      <c r="D116" s="5">
        <v>3011323000000</v>
      </c>
      <c r="E116" s="5">
        <v>2738012000000</v>
      </c>
      <c r="F116" s="5">
        <v>3149844000000</v>
      </c>
      <c r="G116" s="5">
        <v>3269033000000</v>
      </c>
      <c r="I116" s="5">
        <v>2738012000000</v>
      </c>
      <c r="J116" s="5">
        <v>2891568000000</v>
      </c>
      <c r="K116" s="5">
        <v>2051496000000</v>
      </c>
      <c r="L116" s="5">
        <v>1195972000000</v>
      </c>
      <c r="M116" s="5">
        <v>1582832000000</v>
      </c>
      <c r="N116" s="5">
        <v>1493419000000</v>
      </c>
      <c r="O116" s="5">
        <v>1239023000000</v>
      </c>
      <c r="P116" s="5">
        <v>761460000000</v>
      </c>
      <c r="Q116" s="5">
        <v>668141000000</v>
      </c>
    </row>
    <row r="117" spans="3:17" ht="15.5" x14ac:dyDescent="0.35">
      <c r="C117" t="s">
        <v>117</v>
      </c>
      <c r="D117" s="5">
        <v>3011323000000</v>
      </c>
      <c r="E117" s="5">
        <v>2738012000000</v>
      </c>
      <c r="F117" s="5">
        <v>3149844000000</v>
      </c>
      <c r="G117" s="5">
        <v>3269033000000</v>
      </c>
      <c r="I117" s="5">
        <v>2738012000000</v>
      </c>
      <c r="J117" s="5">
        <v>2891568000000</v>
      </c>
      <c r="K117" s="5">
        <v>2051496000000</v>
      </c>
      <c r="L117" s="5">
        <v>1195972000000</v>
      </c>
      <c r="M117" s="5">
        <v>1582832000000</v>
      </c>
      <c r="N117" s="5">
        <v>1493419000000</v>
      </c>
      <c r="O117" s="5">
        <v>1239023000000</v>
      </c>
      <c r="P117" s="5">
        <v>761460000000</v>
      </c>
      <c r="Q117" s="5">
        <v>668141000000</v>
      </c>
    </row>
    <row r="118" spans="3:17" ht="15.5" x14ac:dyDescent="0.35">
      <c r="C118" t="s">
        <v>119</v>
      </c>
    </row>
    <row r="119" spans="3:17" ht="15.5" x14ac:dyDescent="0.35">
      <c r="C119" t="s">
        <v>120</v>
      </c>
      <c r="D119" s="5">
        <v>2846885000000</v>
      </c>
      <c r="E119" s="5">
        <v>2582385000000</v>
      </c>
      <c r="F119" s="5">
        <v>3013892000000</v>
      </c>
      <c r="G119" s="5">
        <v>3136958000000</v>
      </c>
      <c r="I119" s="5">
        <v>2582385000000</v>
      </c>
      <c r="J119" s="5">
        <v>2767524000000</v>
      </c>
      <c r="K119" s="5">
        <v>1881972000000</v>
      </c>
      <c r="L119" s="5">
        <v>1042162000000</v>
      </c>
      <c r="M119" s="5">
        <v>1031151000000</v>
      </c>
      <c r="N119" s="5">
        <v>855257000000</v>
      </c>
      <c r="O119" s="5">
        <v>1067860000000</v>
      </c>
      <c r="P119" s="5">
        <v>604484000000</v>
      </c>
      <c r="Q119" s="5">
        <v>442268000000</v>
      </c>
    </row>
    <row r="120" spans="3:17" ht="15.5" x14ac:dyDescent="0.35">
      <c r="C120" t="s">
        <v>293</v>
      </c>
      <c r="Q120" s="5">
        <v>4974000000</v>
      </c>
    </row>
    <row r="121" spans="3:17" ht="15.5" x14ac:dyDescent="0.35">
      <c r="C121" t="s">
        <v>121</v>
      </c>
      <c r="D121" s="5">
        <v>4803276000000</v>
      </c>
      <c r="E121" s="5">
        <v>4677213000000</v>
      </c>
      <c r="F121" s="5">
        <v>4674454000000</v>
      </c>
      <c r="G121" s="5">
        <v>4908918000000</v>
      </c>
      <c r="I121" s="5">
        <v>4677213000000</v>
      </c>
      <c r="J121" s="5">
        <v>4711461000000</v>
      </c>
      <c r="K121" s="5">
        <v>3604325000000</v>
      </c>
      <c r="L121" s="5">
        <v>2906012000000</v>
      </c>
      <c r="M121" s="5">
        <v>3199904000000</v>
      </c>
      <c r="N121" s="5">
        <v>2973077000000</v>
      </c>
      <c r="O121" s="5">
        <v>2283353000000</v>
      </c>
      <c r="P121" s="5">
        <v>1801498000000</v>
      </c>
      <c r="Q121" s="5">
        <v>2390096000000</v>
      </c>
    </row>
    <row r="122" spans="3:17" ht="15.5" x14ac:dyDescent="0.35">
      <c r="C122" t="s">
        <v>122</v>
      </c>
    </row>
    <row r="123" spans="3:17" ht="15.5" x14ac:dyDescent="0.35">
      <c r="C123" t="s">
        <v>123</v>
      </c>
      <c r="D123" s="5">
        <v>307319000000</v>
      </c>
      <c r="E123" s="5">
        <v>307319000000</v>
      </c>
      <c r="F123" s="5">
        <v>307319000000</v>
      </c>
      <c r="G123" s="5">
        <v>307319000000</v>
      </c>
      <c r="I123" s="5">
        <v>307319000000</v>
      </c>
      <c r="J123" s="5">
        <v>307319000000</v>
      </c>
      <c r="K123" s="5">
        <v>300697000000</v>
      </c>
      <c r="L123" s="5">
        <v>299121000000</v>
      </c>
      <c r="M123" s="5">
        <v>297800000000</v>
      </c>
      <c r="N123" s="5">
        <v>297800000000</v>
      </c>
      <c r="O123" s="5">
        <v>297300000000</v>
      </c>
      <c r="P123" s="5">
        <v>297300000000</v>
      </c>
      <c r="Q123" s="5">
        <v>252689000000</v>
      </c>
    </row>
    <row r="124" spans="3:17" ht="15.5" x14ac:dyDescent="0.35">
      <c r="C124" t="s">
        <v>124</v>
      </c>
      <c r="D124" s="5">
        <v>2735804000000</v>
      </c>
      <c r="E124" s="5">
        <v>2735804000000</v>
      </c>
      <c r="F124" s="5">
        <v>2735804000000</v>
      </c>
      <c r="G124" s="5">
        <v>2735804000000</v>
      </c>
      <c r="I124" s="5">
        <v>2735804000000</v>
      </c>
      <c r="J124" s="5">
        <v>2241470000000</v>
      </c>
      <c r="K124" s="5">
        <v>2028618000000</v>
      </c>
      <c r="L124" s="5">
        <v>1923657000000</v>
      </c>
      <c r="M124" s="5">
        <v>1850679000000</v>
      </c>
      <c r="N124" s="5">
        <v>1850679000000</v>
      </c>
      <c r="O124" s="5">
        <v>1831179000000</v>
      </c>
      <c r="P124" s="5">
        <v>1831179000000</v>
      </c>
      <c r="Q124" s="5">
        <v>518854000000</v>
      </c>
    </row>
    <row r="125" spans="3:17" ht="15.5" x14ac:dyDescent="0.35">
      <c r="C125" t="s">
        <v>125</v>
      </c>
      <c r="D125" s="5">
        <v>3291679000000</v>
      </c>
      <c r="E125" s="5">
        <v>3190417000000</v>
      </c>
      <c r="F125" s="5">
        <v>3114115000000</v>
      </c>
      <c r="G125" s="5">
        <v>2982945000000</v>
      </c>
      <c r="I125" s="5">
        <v>3190417000000</v>
      </c>
      <c r="J125" s="5">
        <v>2872446000000</v>
      </c>
      <c r="K125" s="5">
        <v>2451955000000</v>
      </c>
      <c r="L125" s="5">
        <v>2108896000000</v>
      </c>
      <c r="M125" s="5">
        <v>1848048000000</v>
      </c>
      <c r="N125" s="5">
        <v>903871000000</v>
      </c>
      <c r="O125" s="5">
        <v>484575000000</v>
      </c>
      <c r="P125" s="5">
        <v>271636000000</v>
      </c>
      <c r="Q125" s="5">
        <v>171105000000</v>
      </c>
    </row>
    <row r="126" spans="3:17" ht="15.5" x14ac:dyDescent="0.35">
      <c r="C126" t="s">
        <v>297</v>
      </c>
      <c r="D126" s="5">
        <v>1558834000000</v>
      </c>
      <c r="E126" s="5">
        <v>1533242000000</v>
      </c>
      <c r="F126" s="5">
        <v>1527711000000</v>
      </c>
      <c r="G126" s="5">
        <v>1540501000000</v>
      </c>
      <c r="I126" s="5">
        <v>1533242000000</v>
      </c>
      <c r="J126" s="5">
        <v>1414242000000</v>
      </c>
      <c r="K126" s="5">
        <v>1329208000000</v>
      </c>
      <c r="L126" s="5">
        <v>1244649000000</v>
      </c>
      <c r="M126" s="5">
        <v>1117155000000</v>
      </c>
      <c r="N126" s="5">
        <v>830133000000</v>
      </c>
      <c r="O126" s="5">
        <v>617225000000</v>
      </c>
      <c r="P126" s="5">
        <v>503913000000</v>
      </c>
      <c r="Q126" s="5">
        <v>502201000000</v>
      </c>
    </row>
    <row r="127" spans="3:17" ht="15.5" x14ac:dyDescent="0.35">
      <c r="C127" t="s">
        <v>9</v>
      </c>
      <c r="D127" s="5">
        <v>7275889000000</v>
      </c>
      <c r="E127" s="5">
        <v>7209847000000</v>
      </c>
      <c r="F127" s="5">
        <v>7130687000000</v>
      </c>
      <c r="G127" s="5">
        <v>7013585000000</v>
      </c>
      <c r="I127" s="5">
        <v>7209847000000</v>
      </c>
      <c r="J127" s="5">
        <v>5866219000000</v>
      </c>
      <c r="K127" s="5">
        <v>5198326000000</v>
      </c>
      <c r="L127" s="5">
        <v>4685473000000</v>
      </c>
      <c r="M127" s="5">
        <v>4386255000000</v>
      </c>
      <c r="N127" s="5">
        <v>3382177000000</v>
      </c>
      <c r="O127" s="5">
        <v>2764434000000</v>
      </c>
      <c r="P127" s="5">
        <v>2369709000000</v>
      </c>
      <c r="Q127" s="5">
        <v>956529000000</v>
      </c>
    </row>
    <row r="128" spans="3:17" ht="15.5" x14ac:dyDescent="0.35">
      <c r="C128" t="s">
        <v>126</v>
      </c>
      <c r="D128" s="5">
        <v>12079165000000</v>
      </c>
      <c r="E128" s="5">
        <v>11887060000000</v>
      </c>
      <c r="F128" s="5">
        <v>11805141000000</v>
      </c>
      <c r="G128" s="5">
        <v>11922503000000</v>
      </c>
      <c r="I128" s="5">
        <v>11887060000000</v>
      </c>
      <c r="J128" s="5">
        <v>10577680000000</v>
      </c>
      <c r="K128" s="5">
        <v>8802651000000</v>
      </c>
      <c r="L128" s="5">
        <v>7591485000000</v>
      </c>
      <c r="M128" s="5">
        <v>7586159000000</v>
      </c>
      <c r="N128" s="5">
        <v>6355254000000</v>
      </c>
      <c r="O128" s="5">
        <v>5047787000000</v>
      </c>
      <c r="P128" s="5">
        <v>4171207000000</v>
      </c>
      <c r="Q128" s="5">
        <v>3346625000000</v>
      </c>
    </row>
    <row r="129" spans="2:17" ht="15.5" x14ac:dyDescent="0.35">
      <c r="C129" t="s">
        <v>127</v>
      </c>
      <c r="D129" s="5">
        <v>15365950000</v>
      </c>
      <c r="E129" s="5">
        <v>15365950000</v>
      </c>
      <c r="F129" s="5">
        <v>15365950000</v>
      </c>
      <c r="G129" s="5">
        <v>15365950000</v>
      </c>
      <c r="I129" s="5">
        <v>15365950000</v>
      </c>
      <c r="J129" s="5">
        <v>15365950000</v>
      </c>
      <c r="K129" s="5">
        <v>15034831430</v>
      </c>
      <c r="L129" s="5">
        <v>14956054669</v>
      </c>
      <c r="M129" s="5">
        <v>14890000000</v>
      </c>
      <c r="N129" s="5">
        <v>2978000000</v>
      </c>
      <c r="O129" s="5">
        <v>2973000000</v>
      </c>
      <c r="P129" s="5">
        <v>2973000000</v>
      </c>
      <c r="Q129" s="5">
        <v>2526890000</v>
      </c>
    </row>
    <row r="131" spans="2:17" ht="15.5" x14ac:dyDescent="0.35">
      <c r="B131" t="s">
        <v>128</v>
      </c>
      <c r="C131" t="s">
        <v>129</v>
      </c>
      <c r="D131" s="5">
        <v>248832000000</v>
      </c>
      <c r="E131" s="5">
        <v>358302000000</v>
      </c>
      <c r="F131" s="5">
        <v>329702000000</v>
      </c>
      <c r="G131" s="5">
        <v>225367000000</v>
      </c>
      <c r="I131" s="5">
        <v>1137838000000</v>
      </c>
      <c r="J131" s="5">
        <v>1137623000000</v>
      </c>
      <c r="K131" s="5">
        <v>1319655000000</v>
      </c>
      <c r="L131" s="5">
        <v>867738000000</v>
      </c>
      <c r="M131" s="5">
        <v>1856336000000</v>
      </c>
      <c r="N131" s="5">
        <v>1126485000000</v>
      </c>
      <c r="O131" s="5">
        <v>572580000000</v>
      </c>
      <c r="P131" s="5">
        <v>241671000000</v>
      </c>
      <c r="Q131" s="5">
        <v>480785000000</v>
      </c>
    </row>
    <row r="132" spans="2:17" ht="15.5" x14ac:dyDescent="0.35">
      <c r="C132" t="s">
        <v>1205</v>
      </c>
      <c r="D132" s="5">
        <v>1802373000000</v>
      </c>
      <c r="E132" s="5">
        <v>1797473000000</v>
      </c>
      <c r="F132" s="5">
        <v>1858279000000</v>
      </c>
      <c r="G132" s="5">
        <v>1672611000000</v>
      </c>
      <c r="I132" s="5">
        <v>6976125000000</v>
      </c>
      <c r="J132" s="5">
        <v>6400713000000</v>
      </c>
      <c r="K132" s="5">
        <v>5730782000000</v>
      </c>
      <c r="L132" s="5">
        <v>5042496000000</v>
      </c>
      <c r="M132" s="5">
        <v>5953321000000</v>
      </c>
      <c r="N132" s="5">
        <v>4221702000000</v>
      </c>
      <c r="O132" s="5">
        <v>3465756000000</v>
      </c>
      <c r="P132" s="5">
        <v>2764129000000</v>
      </c>
      <c r="Q132" s="5">
        <v>2476419000000</v>
      </c>
    </row>
    <row r="133" spans="2:17" ht="15.5" x14ac:dyDescent="0.35">
      <c r="C133" t="s">
        <v>300</v>
      </c>
      <c r="D133" s="5">
        <v>-847131000000</v>
      </c>
      <c r="E133" s="5">
        <v>-834688000000</v>
      </c>
      <c r="F133" s="5">
        <v>-873710000000</v>
      </c>
      <c r="G133" s="5">
        <v>-731418000000</v>
      </c>
      <c r="I133" s="5">
        <v>-3199998000000</v>
      </c>
      <c r="J133" s="5">
        <v>-2862521000000</v>
      </c>
      <c r="K133" s="5">
        <v>-2506677000000</v>
      </c>
      <c r="L133" s="5">
        <v>-2354498000000</v>
      </c>
      <c r="M133" s="5">
        <v>-2264024000000</v>
      </c>
      <c r="N133" s="5">
        <v>-1578023000000</v>
      </c>
      <c r="O133" s="5">
        <v>-1587729000000</v>
      </c>
      <c r="P133" s="5">
        <v>-1357407000000</v>
      </c>
      <c r="Q133" s="5">
        <v>-1027219000000</v>
      </c>
    </row>
    <row r="134" spans="2:17" ht="15.5" x14ac:dyDescent="0.35">
      <c r="C134" t="s">
        <v>299</v>
      </c>
      <c r="D134" s="5">
        <v>-624458000000</v>
      </c>
      <c r="E134" s="5">
        <v>-539955000000</v>
      </c>
      <c r="F134" s="5">
        <v>-497438000000</v>
      </c>
      <c r="G134" s="5">
        <v>-507860000000</v>
      </c>
      <c r="I134" s="5">
        <v>-2128223000000</v>
      </c>
      <c r="J134" s="5">
        <v>-2024232000000</v>
      </c>
      <c r="K134" s="5">
        <v>-1721041000000</v>
      </c>
      <c r="L134" s="5">
        <v>-1528114000000</v>
      </c>
      <c r="M134" s="5">
        <v>-1524725000000</v>
      </c>
      <c r="N134" s="5">
        <v>-1272312000000</v>
      </c>
      <c r="O134" s="5">
        <v>-1123131000000</v>
      </c>
      <c r="P134" s="5">
        <v>-991750000000</v>
      </c>
      <c r="Q134" s="5">
        <v>-783872000000</v>
      </c>
    </row>
    <row r="135" spans="2:17" ht="15.5" x14ac:dyDescent="0.35">
      <c r="C135" t="s">
        <v>1206</v>
      </c>
      <c r="D135" s="5">
        <v>8268000000</v>
      </c>
      <c r="E135" s="5">
        <v>6830000000</v>
      </c>
      <c r="F135" s="5">
        <v>6757000000</v>
      </c>
      <c r="G135" s="5">
        <v>5692000000</v>
      </c>
      <c r="I135" s="5">
        <v>25583000000</v>
      </c>
      <c r="J135" s="5">
        <v>22101000000</v>
      </c>
      <c r="K135" s="5">
        <v>38186000000</v>
      </c>
      <c r="L135" s="5">
        <v>71419000000</v>
      </c>
      <c r="M135" s="5">
        <v>80529000000</v>
      </c>
      <c r="N135" s="5">
        <v>70977000000</v>
      </c>
      <c r="O135" s="5">
        <v>29753000000</v>
      </c>
      <c r="P135" s="5">
        <v>40355000000</v>
      </c>
      <c r="Q135" s="5">
        <v>14772000000</v>
      </c>
    </row>
    <row r="136" spans="2:17" ht="15.5" x14ac:dyDescent="0.35">
      <c r="C136" t="s">
        <v>1207</v>
      </c>
      <c r="D136" s="5">
        <v>3228000000</v>
      </c>
      <c r="E136" s="5">
        <v>-2631000000</v>
      </c>
      <c r="F136" s="5">
        <v>12402000000</v>
      </c>
      <c r="G136" s="5">
        <v>9957000000</v>
      </c>
      <c r="I136" s="5">
        <v>26281000000</v>
      </c>
      <c r="J136" s="5">
        <v>28029000000</v>
      </c>
      <c r="K136" s="5">
        <v>31978000000</v>
      </c>
      <c r="L136" s="5">
        <v>32548000000</v>
      </c>
      <c r="M136" s="5">
        <v>23232000000</v>
      </c>
      <c r="N136" s="5">
        <v>32881000000</v>
      </c>
      <c r="O136" s="5">
        <v>31020000000</v>
      </c>
      <c r="P136" s="5">
        <v>20251000000</v>
      </c>
      <c r="Q136" s="5">
        <v>8773000000</v>
      </c>
    </row>
    <row r="137" spans="2:17" ht="15.5" x14ac:dyDescent="0.35">
      <c r="C137" t="s">
        <v>676</v>
      </c>
    </row>
    <row r="138" spans="2:17" ht="15.5" x14ac:dyDescent="0.35">
      <c r="C138" t="s">
        <v>1024</v>
      </c>
      <c r="D138" s="5">
        <v>-55265000000</v>
      </c>
      <c r="E138" s="5">
        <v>8165000000</v>
      </c>
      <c r="F138" s="5">
        <v>-124436000000</v>
      </c>
      <c r="G138" s="5">
        <v>-69182000000</v>
      </c>
      <c r="I138" s="5">
        <v>-242784000000</v>
      </c>
      <c r="J138" s="5">
        <v>-180527000000</v>
      </c>
      <c r="K138" s="5">
        <v>-140701000000</v>
      </c>
      <c r="L138" s="5">
        <v>-140545000000</v>
      </c>
      <c r="M138" s="5">
        <v>-149864000000</v>
      </c>
      <c r="N138" s="5">
        <v>-135493000000</v>
      </c>
      <c r="O138" s="5">
        <v>-114413000000</v>
      </c>
      <c r="P138" s="5">
        <v>-125645000000</v>
      </c>
      <c r="Q138" s="5">
        <v>-115731000000</v>
      </c>
    </row>
    <row r="139" spans="2:17" ht="15.5" x14ac:dyDescent="0.35">
      <c r="C139" t="s">
        <v>598</v>
      </c>
      <c r="D139" s="5">
        <v>-42065000000</v>
      </c>
      <c r="E139" s="5">
        <v>-76494000000</v>
      </c>
      <c r="F139" s="5">
        <v>-52896000000</v>
      </c>
      <c r="G139" s="5">
        <v>-154433000000</v>
      </c>
      <c r="I139" s="5">
        <v>-319492000000</v>
      </c>
      <c r="J139" s="5">
        <v>-247271000000</v>
      </c>
      <c r="K139" s="5">
        <v>-112872000000</v>
      </c>
      <c r="L139" s="5">
        <v>-256982000000</v>
      </c>
      <c r="M139" s="5">
        <v>-262133000000</v>
      </c>
      <c r="N139" s="5">
        <v>-228398000000</v>
      </c>
      <c r="O139" s="5">
        <v>-128676000000</v>
      </c>
      <c r="P139" s="5">
        <v>-108262000000</v>
      </c>
      <c r="Q139" s="5">
        <v>-92357000000</v>
      </c>
    </row>
    <row r="140" spans="2:17" ht="15.5" x14ac:dyDescent="0.35">
      <c r="C140" t="s">
        <v>1208</v>
      </c>
      <c r="D140" s="5">
        <v>3882000000</v>
      </c>
      <c r="E140" s="5">
        <v>-398000000</v>
      </c>
      <c r="F140" s="5">
        <v>744000000</v>
      </c>
      <c r="I140" s="5">
        <v>346000000</v>
      </c>
      <c r="J140" s="5">
        <v>1331000000</v>
      </c>
      <c r="L140" s="5">
        <v>1414000000</v>
      </c>
      <c r="N140" s="5">
        <v>15151000000</v>
      </c>
    </row>
    <row r="141" spans="2:17" ht="15.5" x14ac:dyDescent="0.35">
      <c r="C141" t="s">
        <v>152</v>
      </c>
      <c r="D141" s="5">
        <v>204196000000</v>
      </c>
      <c r="E141" s="5">
        <v>-160199000000</v>
      </c>
      <c r="F141" s="5">
        <v>-244561000000</v>
      </c>
      <c r="G141" s="5">
        <v>1060361000000</v>
      </c>
      <c r="I141" s="5">
        <v>734158000000</v>
      </c>
      <c r="J141" s="5">
        <v>1013803000000</v>
      </c>
      <c r="K141" s="5">
        <v>438476000000</v>
      </c>
      <c r="L141" s="5">
        <v>-158604000000</v>
      </c>
      <c r="M141" s="5">
        <v>-252916000000</v>
      </c>
      <c r="N141" s="5">
        <v>181016000000</v>
      </c>
      <c r="O141" s="5">
        <v>322541000000</v>
      </c>
      <c r="P141" s="5">
        <v>620651000000</v>
      </c>
      <c r="Q141" s="5">
        <v>1100136000000</v>
      </c>
    </row>
    <row r="142" spans="2:17" ht="15.5" x14ac:dyDescent="0.35">
      <c r="C142" t="s">
        <v>142</v>
      </c>
      <c r="D142" s="5">
        <v>-336186000000</v>
      </c>
      <c r="E142" s="5">
        <v>-427046000000</v>
      </c>
      <c r="F142" s="5">
        <v>-543632000000</v>
      </c>
      <c r="G142" s="5">
        <v>-450614000000</v>
      </c>
      <c r="I142" s="5">
        <v>-1787371000000</v>
      </c>
      <c r="J142" s="5">
        <v>-2363470000000</v>
      </c>
      <c r="K142" s="5">
        <v>-1677866000000</v>
      </c>
      <c r="L142" s="5">
        <v>-1220705000000</v>
      </c>
      <c r="M142" s="5">
        <v>-1181479000000</v>
      </c>
      <c r="N142" s="5">
        <v>-1036179000000</v>
      </c>
      <c r="O142" s="5">
        <v>-605667000000</v>
      </c>
      <c r="P142" s="5">
        <v>-880948000000</v>
      </c>
      <c r="Q142" s="5">
        <v>-1461665000000</v>
      </c>
    </row>
    <row r="143" spans="2:17" ht="15.5" x14ac:dyDescent="0.35">
      <c r="C143" t="s">
        <v>306</v>
      </c>
      <c r="D143" s="5">
        <v>102000000</v>
      </c>
      <c r="E143" s="5">
        <v>377000000</v>
      </c>
      <c r="F143" s="5">
        <v>101000000</v>
      </c>
      <c r="G143" s="5">
        <v>212000000</v>
      </c>
      <c r="I143" s="5">
        <v>777000000</v>
      </c>
      <c r="J143" s="5">
        <v>1542000000</v>
      </c>
      <c r="K143" s="5">
        <v>2498000000</v>
      </c>
      <c r="L143" s="5">
        <v>1304000000</v>
      </c>
      <c r="M143" s="5">
        <v>560000000</v>
      </c>
      <c r="N143" s="5">
        <v>893000000</v>
      </c>
      <c r="O143" s="5">
        <v>647000000</v>
      </c>
      <c r="P143" s="5">
        <v>1273000000</v>
      </c>
      <c r="Q143" s="5">
        <v>259000000</v>
      </c>
    </row>
    <row r="144" spans="2:17" ht="15.5" x14ac:dyDescent="0.35">
      <c r="C144" t="s">
        <v>353</v>
      </c>
      <c r="D144" s="5">
        <v>-70533000000</v>
      </c>
      <c r="E144" s="5">
        <v>-15311000000</v>
      </c>
      <c r="F144" s="5">
        <v>-5278000000</v>
      </c>
      <c r="G144" s="5">
        <v>-8111000000</v>
      </c>
      <c r="I144" s="5">
        <v>-38159000000</v>
      </c>
      <c r="J144" s="5">
        <v>-83021000000</v>
      </c>
      <c r="K144" s="5">
        <v>-89002000000</v>
      </c>
      <c r="L144" s="5">
        <v>-92884000000</v>
      </c>
      <c r="M144" s="5">
        <v>-89325000000</v>
      </c>
      <c r="N144" s="5">
        <v>-26263000000</v>
      </c>
      <c r="O144" s="5">
        <v>-19215000000</v>
      </c>
      <c r="P144" s="5">
        <v>-4566000000</v>
      </c>
      <c r="Q144" s="5">
        <v>-18606000000</v>
      </c>
    </row>
    <row r="145" spans="3:17" ht="15.5" x14ac:dyDescent="0.35">
      <c r="C145" t="s">
        <v>309</v>
      </c>
      <c r="D145" s="5">
        <v>-117076000000</v>
      </c>
      <c r="E145" s="5">
        <v>164930000000</v>
      </c>
      <c r="F145" s="5">
        <v>-322004000000</v>
      </c>
      <c r="G145" s="5">
        <v>-78172000000</v>
      </c>
      <c r="I145" s="5">
        <v>-363649000000</v>
      </c>
      <c r="J145" s="5">
        <v>-543830000000</v>
      </c>
      <c r="K145" s="5">
        <v>-590515000000</v>
      </c>
      <c r="L145" s="5">
        <v>-432494000000</v>
      </c>
      <c r="M145" s="5">
        <v>-364279000000</v>
      </c>
      <c r="N145" s="5">
        <v>-228997000000</v>
      </c>
      <c r="O145" s="5">
        <v>-127473000000</v>
      </c>
      <c r="P145" s="5">
        <v>-171176000000</v>
      </c>
      <c r="Q145" s="5">
        <v>-49517000000</v>
      </c>
    </row>
    <row r="146" spans="3:17" ht="15.5" x14ac:dyDescent="0.35">
      <c r="C146" t="s">
        <v>670</v>
      </c>
    </row>
    <row r="147" spans="3:17" ht="15.5" x14ac:dyDescent="0.35">
      <c r="C147" t="s">
        <v>1209</v>
      </c>
      <c r="L147" s="5">
        <v>-115000000</v>
      </c>
      <c r="N147" s="5">
        <v>-121157000000</v>
      </c>
    </row>
    <row r="148" spans="3:17" ht="15.5" x14ac:dyDescent="0.35">
      <c r="C148" t="s">
        <v>1210</v>
      </c>
      <c r="M148" s="5">
        <v>120830000000</v>
      </c>
    </row>
    <row r="149" spans="3:17" ht="15.5" x14ac:dyDescent="0.35">
      <c r="C149" t="s">
        <v>354</v>
      </c>
      <c r="O149" s="5">
        <v>-12566000000</v>
      </c>
      <c r="P149" s="5">
        <v>-113493000000</v>
      </c>
      <c r="Q149" s="5">
        <v>-747010000000</v>
      </c>
    </row>
    <row r="150" spans="3:17" ht="15.5" x14ac:dyDescent="0.35">
      <c r="C150" t="s">
        <v>1211</v>
      </c>
    </row>
    <row r="151" spans="3:17" ht="15.5" x14ac:dyDescent="0.35">
      <c r="C151" t="s">
        <v>1212</v>
      </c>
      <c r="O151" s="5">
        <v>1409000000</v>
      </c>
    </row>
    <row r="152" spans="3:17" ht="15.5" x14ac:dyDescent="0.35">
      <c r="C152" t="s">
        <v>151</v>
      </c>
      <c r="D152" s="5">
        <v>-148679000000</v>
      </c>
      <c r="E152" s="5">
        <v>-577042000000</v>
      </c>
      <c r="F152" s="5">
        <v>-216451000000</v>
      </c>
      <c r="G152" s="5">
        <v>-364543000000</v>
      </c>
      <c r="I152" s="5">
        <v>-1386340000000</v>
      </c>
      <c r="J152" s="5">
        <v>-1738161000000</v>
      </c>
      <c r="K152" s="5">
        <v>-1000847000000</v>
      </c>
      <c r="L152" s="5">
        <v>-696516000000</v>
      </c>
      <c r="M152" s="5">
        <v>-849265000000</v>
      </c>
      <c r="N152" s="5">
        <v>-660655000000</v>
      </c>
      <c r="O152" s="5">
        <v>-448469000000</v>
      </c>
      <c r="P152" s="5">
        <v>-592986000000</v>
      </c>
      <c r="Q152" s="5">
        <v>-646791000000</v>
      </c>
    </row>
    <row r="153" spans="3:17" ht="15.5" x14ac:dyDescent="0.35">
      <c r="C153" t="s">
        <v>153</v>
      </c>
      <c r="D153" s="5">
        <v>204196000000</v>
      </c>
      <c r="E153" s="5">
        <v>-160199000000</v>
      </c>
      <c r="F153" s="5">
        <v>-244561000000</v>
      </c>
      <c r="G153" s="5">
        <v>1060361000000</v>
      </c>
      <c r="I153" s="5">
        <v>734158000000</v>
      </c>
      <c r="J153" s="5">
        <v>1013803000000</v>
      </c>
      <c r="K153" s="5">
        <v>438476000000</v>
      </c>
      <c r="L153" s="5">
        <v>-158604000000</v>
      </c>
      <c r="M153" s="5">
        <v>-252916000000</v>
      </c>
      <c r="N153" s="5">
        <v>181016000000</v>
      </c>
      <c r="O153" s="5">
        <v>322541000000</v>
      </c>
      <c r="P153" s="5">
        <v>620651000000</v>
      </c>
      <c r="Q153" s="5">
        <v>1100136000000</v>
      </c>
    </row>
    <row r="154" spans="3:17" ht="15.5" x14ac:dyDescent="0.35">
      <c r="C154" t="s">
        <v>124</v>
      </c>
      <c r="J154" s="5">
        <v>167650000000</v>
      </c>
      <c r="K154" s="5">
        <v>49015000000</v>
      </c>
      <c r="L154" s="5">
        <v>67434000000</v>
      </c>
      <c r="N154" s="5">
        <v>20000000000</v>
      </c>
    </row>
    <row r="155" spans="3:17" ht="15.5" x14ac:dyDescent="0.35">
      <c r="C155" t="s">
        <v>288</v>
      </c>
    </row>
    <row r="156" spans="3:17" ht="15.5" x14ac:dyDescent="0.35">
      <c r="C156" t="s">
        <v>1213</v>
      </c>
      <c r="D156" s="5">
        <v>460702000000</v>
      </c>
      <c r="E156" s="5">
        <v>-70895000000</v>
      </c>
      <c r="F156" s="5">
        <v>158462000000</v>
      </c>
      <c r="G156" s="5">
        <v>668781000000</v>
      </c>
      <c r="I156" s="5">
        <v>994551000000</v>
      </c>
      <c r="J156" s="5">
        <v>1436986000000</v>
      </c>
      <c r="K156" s="5">
        <v>1233863000000</v>
      </c>
      <c r="L156" s="5">
        <v>349913000000</v>
      </c>
      <c r="M156" s="5">
        <v>321662000000</v>
      </c>
      <c r="N156" s="5">
        <v>355677000000</v>
      </c>
      <c r="O156" s="5">
        <v>959616000000</v>
      </c>
      <c r="P156" s="5">
        <v>487146000000</v>
      </c>
      <c r="Q156" s="5">
        <v>628630000000</v>
      </c>
    </row>
    <row r="157" spans="3:17" ht="15.5" x14ac:dyDescent="0.35">
      <c r="C157" t="s">
        <v>1214</v>
      </c>
      <c r="D157" s="5">
        <v>-188784000000</v>
      </c>
      <c r="E157" s="5">
        <v>-19202000000</v>
      </c>
      <c r="F157" s="5">
        <v>-390756000000</v>
      </c>
      <c r="G157" s="5">
        <v>-390656000000</v>
      </c>
      <c r="I157" s="5">
        <v>-945215000000</v>
      </c>
      <c r="J157" s="5">
        <v>-421293000000</v>
      </c>
      <c r="K157" s="5">
        <v>-286569000000</v>
      </c>
      <c r="L157" s="5">
        <v>-379093000000</v>
      </c>
      <c r="M157" s="5">
        <v>-216156000000</v>
      </c>
      <c r="N157" s="5">
        <v>-538398000000</v>
      </c>
      <c r="O157" s="5">
        <v>-530747000000</v>
      </c>
      <c r="P157" s="5">
        <v>-754191000000</v>
      </c>
      <c r="Q157" s="5">
        <v>-104955000000</v>
      </c>
    </row>
    <row r="158" spans="3:17" ht="15.5" x14ac:dyDescent="0.35">
      <c r="C158" t="s">
        <v>375</v>
      </c>
      <c r="D158" s="5">
        <v>-980000000</v>
      </c>
      <c r="E158" s="5">
        <v>-2580000000</v>
      </c>
      <c r="F158" s="5">
        <v>-740000000</v>
      </c>
      <c r="G158" s="5">
        <v>-835000000</v>
      </c>
      <c r="I158" s="5">
        <v>-5326000000</v>
      </c>
      <c r="J158" s="5">
        <v>-3752000000</v>
      </c>
      <c r="K158" s="5">
        <v>-4077000000</v>
      </c>
      <c r="L158" s="5">
        <v>-4226000000</v>
      </c>
      <c r="M158" s="5">
        <v>-5956000000</v>
      </c>
      <c r="N158" s="5">
        <v>-2285000000</v>
      </c>
    </row>
    <row r="159" spans="3:17" ht="15.5" x14ac:dyDescent="0.35">
      <c r="C159" t="s">
        <v>1215</v>
      </c>
      <c r="D159" s="5">
        <v>-5649000000</v>
      </c>
      <c r="G159" s="5">
        <v>13874000000</v>
      </c>
    </row>
    <row r="160" spans="3:17" ht="15.5" x14ac:dyDescent="0.35">
      <c r="C160" t="s">
        <v>465</v>
      </c>
      <c r="M160" s="5">
        <v>-88000000</v>
      </c>
      <c r="N160" s="5">
        <v>-139000000</v>
      </c>
      <c r="O160" s="5">
        <v>-134000000</v>
      </c>
      <c r="P160" s="5">
        <v>-6236000000</v>
      </c>
      <c r="Q160" s="5">
        <v>-1270000000</v>
      </c>
    </row>
    <row r="161" spans="3:17" ht="15.5" x14ac:dyDescent="0.35">
      <c r="C161" t="s">
        <v>1216</v>
      </c>
      <c r="K161" s="5">
        <v>-425500000000</v>
      </c>
      <c r="L161" s="5">
        <v>99673000000</v>
      </c>
      <c r="N161" s="5">
        <v>446500000000</v>
      </c>
    </row>
    <row r="162" spans="3:17" ht="15.5" x14ac:dyDescent="0.35">
      <c r="C162" t="s">
        <v>1217</v>
      </c>
    </row>
    <row r="163" spans="3:17" ht="15.5" x14ac:dyDescent="0.35">
      <c r="C163" t="s">
        <v>1218</v>
      </c>
    </row>
    <row r="164" spans="3:17" ht="15.5" x14ac:dyDescent="0.35">
      <c r="C164" t="s">
        <v>867</v>
      </c>
      <c r="P164" s="5">
        <v>-61638000000</v>
      </c>
    </row>
    <row r="165" spans="3:17" ht="15.5" x14ac:dyDescent="0.35">
      <c r="C165" t="s">
        <v>1219</v>
      </c>
      <c r="Q165" s="5">
        <v>184600000000</v>
      </c>
    </row>
    <row r="166" spans="3:17" ht="15.5" x14ac:dyDescent="0.35">
      <c r="C166" t="s">
        <v>1220</v>
      </c>
      <c r="E166" s="5">
        <v>-58000000000</v>
      </c>
      <c r="I166" s="5">
        <v>-58000000000</v>
      </c>
    </row>
    <row r="167" spans="3:17" ht="15.5" x14ac:dyDescent="0.35">
      <c r="C167" t="s">
        <v>844</v>
      </c>
      <c r="D167" s="5">
        <v>-61093000000</v>
      </c>
      <c r="G167" s="5">
        <v>-99310000000</v>
      </c>
      <c r="I167" s="5">
        <v>-99310000000</v>
      </c>
      <c r="L167" s="5">
        <v>-163383000000</v>
      </c>
      <c r="M167" s="5">
        <v>-228932000000</v>
      </c>
      <c r="N167" s="5">
        <v>-60592000000</v>
      </c>
    </row>
    <row r="168" spans="3:17" ht="15.5" x14ac:dyDescent="0.35">
      <c r="C168" t="s">
        <v>588</v>
      </c>
      <c r="G168" s="5">
        <v>1046551000000</v>
      </c>
      <c r="I168" s="5">
        <v>1046551000000</v>
      </c>
    </row>
    <row r="169" spans="3:17" ht="15.5" x14ac:dyDescent="0.35">
      <c r="C169" t="s">
        <v>1221</v>
      </c>
      <c r="P169" s="5">
        <v>-150000000000</v>
      </c>
      <c r="Q169" s="5">
        <v>150000000000</v>
      </c>
    </row>
    <row r="170" spans="3:17" ht="15.5" x14ac:dyDescent="0.35">
      <c r="C170" t="s">
        <v>381</v>
      </c>
      <c r="N170" s="5">
        <v>35657000000</v>
      </c>
      <c r="O170" s="5">
        <v>-44205000000</v>
      </c>
      <c r="P170" s="5">
        <v>-163085000000</v>
      </c>
      <c r="Q170" s="5">
        <v>31239000000</v>
      </c>
    </row>
    <row r="171" spans="3:17" ht="15.5" x14ac:dyDescent="0.35">
      <c r="C171" t="s">
        <v>1222</v>
      </c>
      <c r="L171" s="5">
        <v>-327000000</v>
      </c>
      <c r="N171" s="5">
        <v>-1447000000</v>
      </c>
    </row>
    <row r="172" spans="3:17" ht="15.5" x14ac:dyDescent="0.35">
      <c r="C172" t="s">
        <v>1223</v>
      </c>
      <c r="G172" s="5">
        <v>-155471000000</v>
      </c>
      <c r="I172" s="5">
        <v>-155471000000</v>
      </c>
      <c r="J172" s="5">
        <v>-126565000000</v>
      </c>
      <c r="K172" s="5">
        <v>-101442000000</v>
      </c>
      <c r="L172" s="5">
        <v>-86664000000</v>
      </c>
      <c r="M172" s="5">
        <v>-73517000000</v>
      </c>
      <c r="N172" s="5">
        <v>-35569000000</v>
      </c>
      <c r="O172" s="5">
        <v>-32703000000</v>
      </c>
      <c r="Q172" s="5">
        <v>-52352000000</v>
      </c>
    </row>
    <row r="173" spans="3:17" ht="15.5" x14ac:dyDescent="0.35">
      <c r="C173" t="s">
        <v>1224</v>
      </c>
      <c r="E173" s="5">
        <v>-9522000000</v>
      </c>
      <c r="F173" s="5">
        <v>-11527000000</v>
      </c>
      <c r="G173" s="5">
        <v>-22573000000</v>
      </c>
      <c r="I173" s="5">
        <v>-43622000000</v>
      </c>
      <c r="J173" s="5">
        <v>-39223000000</v>
      </c>
      <c r="K173" s="5">
        <v>-26814000000</v>
      </c>
      <c r="L173" s="5">
        <v>-41931000000</v>
      </c>
      <c r="M173" s="5">
        <v>-49929000000</v>
      </c>
      <c r="N173" s="5">
        <v>-38388000000</v>
      </c>
      <c r="O173" s="5">
        <v>-29286000000</v>
      </c>
      <c r="P173" s="5">
        <v>-31454000000</v>
      </c>
      <c r="Q173" s="5">
        <v>-51356000000</v>
      </c>
    </row>
    <row r="174" spans="3:17" ht="15.5" x14ac:dyDescent="0.35">
      <c r="C174" t="s">
        <v>1225</v>
      </c>
    </row>
    <row r="175" spans="3:17" ht="15.5" x14ac:dyDescent="0.35">
      <c r="C175" t="s">
        <v>163</v>
      </c>
      <c r="P175" s="5">
        <v>1300109000000</v>
      </c>
      <c r="Q175" s="5">
        <v>315600000000</v>
      </c>
    </row>
    <row r="176" spans="3:17" ht="15.5" x14ac:dyDescent="0.35">
      <c r="C176" t="s">
        <v>165</v>
      </c>
      <c r="D176" s="5">
        <v>116842000000</v>
      </c>
      <c r="E176" s="5">
        <v>-228943000000</v>
      </c>
      <c r="F176" s="5">
        <v>-458491000000</v>
      </c>
      <c r="G176" s="5">
        <v>835114000000</v>
      </c>
      <c r="I176" s="5">
        <v>84625000000</v>
      </c>
      <c r="J176" s="5">
        <v>-212044000000</v>
      </c>
      <c r="K176" s="5">
        <v>80265000000</v>
      </c>
      <c r="L176" s="5">
        <v>-511571000000</v>
      </c>
      <c r="M176" s="5">
        <v>421941000000</v>
      </c>
      <c r="N176" s="5">
        <v>271322000000</v>
      </c>
      <c r="O176" s="5">
        <v>289454000000</v>
      </c>
      <c r="P176" s="5">
        <v>-18626000000</v>
      </c>
      <c r="Q176" s="5">
        <v>119256000000</v>
      </c>
    </row>
    <row r="177" spans="2:17" ht="15.5" x14ac:dyDescent="0.35">
      <c r="C177" t="s">
        <v>166</v>
      </c>
      <c r="D177" s="5">
        <v>727792000000</v>
      </c>
      <c r="I177" s="5">
        <v>643168000000</v>
      </c>
      <c r="J177" s="5">
        <v>855212000000</v>
      </c>
      <c r="K177" s="5">
        <v>774947000000</v>
      </c>
      <c r="L177" s="5">
        <v>1286518000000</v>
      </c>
      <c r="M177" s="5">
        <v>864577000000</v>
      </c>
      <c r="N177" s="5">
        <v>593255000000</v>
      </c>
      <c r="O177" s="5">
        <v>303801000000</v>
      </c>
      <c r="P177" s="5">
        <v>322427000000</v>
      </c>
      <c r="Q177" s="5">
        <v>203171000000</v>
      </c>
    </row>
    <row r="178" spans="2:17" ht="15.5" x14ac:dyDescent="0.35">
      <c r="C178" t="s">
        <v>168</v>
      </c>
      <c r="D178" s="5">
        <v>844634000000</v>
      </c>
      <c r="E178" s="5">
        <v>-228943000000</v>
      </c>
      <c r="F178" s="5">
        <v>-458491000000</v>
      </c>
      <c r="G178" s="5">
        <v>835114000000</v>
      </c>
      <c r="I178" s="5">
        <v>727793000000</v>
      </c>
      <c r="J178" s="5">
        <v>643168000000</v>
      </c>
      <c r="K178" s="5">
        <v>855212000000</v>
      </c>
      <c r="L178" s="5">
        <v>774947000000</v>
      </c>
      <c r="M178" s="5">
        <v>1286518000000</v>
      </c>
      <c r="N178" s="5">
        <v>864577000000</v>
      </c>
      <c r="O178" s="5">
        <v>593255000000</v>
      </c>
      <c r="P178" s="5">
        <v>303801000000</v>
      </c>
      <c r="Q178" s="5">
        <v>322427000000</v>
      </c>
    </row>
    <row r="180" spans="2:17" ht="15.5" x14ac:dyDescent="0.35">
      <c r="B180" t="s">
        <v>169</v>
      </c>
      <c r="C180" t="s">
        <v>11</v>
      </c>
      <c r="D180" s="5">
        <v>15370000000</v>
      </c>
      <c r="E180" s="5">
        <v>15370000000</v>
      </c>
      <c r="F180" s="5">
        <v>15370000000</v>
      </c>
      <c r="G180" s="5">
        <v>15370000000</v>
      </c>
      <c r="I180" s="5">
        <v>15370000000</v>
      </c>
      <c r="J180" s="5">
        <v>15370000000</v>
      </c>
      <c r="K180" s="5">
        <v>15030000000</v>
      </c>
      <c r="L180" s="5">
        <v>14960000000</v>
      </c>
      <c r="M180" s="5">
        <v>14890000000</v>
      </c>
      <c r="N180" s="5">
        <v>2980000000</v>
      </c>
      <c r="O180" s="5">
        <v>2970000000</v>
      </c>
      <c r="P180" s="5">
        <v>2970000000</v>
      </c>
      <c r="Q180" s="5">
        <v>2530000000</v>
      </c>
    </row>
    <row r="181" spans="2:17" ht="15.5" x14ac:dyDescent="0.35">
      <c r="C181" t="s">
        <v>170</v>
      </c>
      <c r="D181" s="6">
        <v>6.59</v>
      </c>
      <c r="E181" s="6">
        <v>4.79</v>
      </c>
      <c r="F181" s="6">
        <v>8.5399999999999991</v>
      </c>
      <c r="G181" s="6">
        <v>6.52</v>
      </c>
    </row>
    <row r="182" spans="2:17" ht="15.5" x14ac:dyDescent="0.35">
      <c r="C182" t="s">
        <v>171</v>
      </c>
      <c r="D182" s="6">
        <v>199.54</v>
      </c>
      <c r="E182" s="6">
        <v>287.06</v>
      </c>
      <c r="F182" s="6">
        <v>196.72</v>
      </c>
      <c r="G182" s="6">
        <v>217.02</v>
      </c>
    </row>
    <row r="183" spans="2:17" ht="15.5" x14ac:dyDescent="0.35">
      <c r="C183" t="s">
        <v>59</v>
      </c>
      <c r="D183" s="6">
        <v>11.33</v>
      </c>
      <c r="E183" s="6">
        <v>11.45</v>
      </c>
      <c r="F183" s="6">
        <v>13.59</v>
      </c>
      <c r="G183" s="6">
        <v>12.82</v>
      </c>
    </row>
    <row r="184" spans="2:17" ht="15.5" x14ac:dyDescent="0.35">
      <c r="C184" t="s">
        <v>172</v>
      </c>
      <c r="D184" s="5">
        <v>433870000000</v>
      </c>
      <c r="E184" s="5">
        <v>423550000000</v>
      </c>
      <c r="F184" s="5">
        <v>487860000000</v>
      </c>
      <c r="G184" s="5">
        <v>405650000000</v>
      </c>
    </row>
    <row r="185" spans="2:17" ht="15.5" x14ac:dyDescent="0.35">
      <c r="C185" t="s">
        <v>173</v>
      </c>
      <c r="D185" s="6">
        <v>8.3999999999999995E-3</v>
      </c>
      <c r="E185" s="6">
        <v>6.1999999999999998E-3</v>
      </c>
      <c r="F185" s="6">
        <v>1.11E-2</v>
      </c>
      <c r="G185" s="6">
        <v>8.3999999999999995E-3</v>
      </c>
    </row>
    <row r="186" spans="2:17" ht="15.5" x14ac:dyDescent="0.35">
      <c r="C186" t="s">
        <v>174</v>
      </c>
      <c r="D186" s="6">
        <v>1.77E-2</v>
      </c>
      <c r="E186" s="6">
        <v>1.3000000000000001E-2</v>
      </c>
      <c r="F186" s="6">
        <v>2.3399999999999997E-2</v>
      </c>
      <c r="G186" s="6">
        <v>1.83E-2</v>
      </c>
    </row>
    <row r="187" spans="2:17" ht="15.5" x14ac:dyDescent="0.35">
      <c r="C187" t="s">
        <v>175</v>
      </c>
      <c r="D187" s="6">
        <v>2.2099999999999998E-2</v>
      </c>
      <c r="E187" s="6">
        <v>2.1299999999999999E-2</v>
      </c>
      <c r="F187" s="6">
        <v>2.7000000000000003E-2</v>
      </c>
      <c r="G187" s="6">
        <v>2.18E-2</v>
      </c>
    </row>
    <row r="188" spans="2:17" ht="15.5" x14ac:dyDescent="0.35">
      <c r="C188" t="s">
        <v>176</v>
      </c>
      <c r="D188" s="5">
        <v>4</v>
      </c>
      <c r="E188" s="6">
        <v>3.73</v>
      </c>
      <c r="F188" s="6">
        <v>4.8899999999999997</v>
      </c>
      <c r="G188" s="6">
        <v>3.09</v>
      </c>
    </row>
    <row r="189" spans="2:17" ht="15.5" x14ac:dyDescent="0.35">
      <c r="C189" t="s">
        <v>325</v>
      </c>
      <c r="D189" s="5">
        <v>7276000000000</v>
      </c>
      <c r="E189" s="5">
        <v>7210000000000</v>
      </c>
      <c r="F189" s="5">
        <v>7131000000000</v>
      </c>
      <c r="G189" s="5">
        <v>7014000000000</v>
      </c>
    </row>
    <row r="190" spans="2:17" ht="15.5" x14ac:dyDescent="0.35">
      <c r="C190" t="s">
        <v>177</v>
      </c>
      <c r="D190" s="6">
        <v>3.53</v>
      </c>
      <c r="E190" s="6">
        <v>3.72</v>
      </c>
      <c r="F190" s="6">
        <v>4.6100000000000003</v>
      </c>
      <c r="G190" s="6">
        <v>3.97</v>
      </c>
    </row>
    <row r="191" spans="2:17" ht="15.5" x14ac:dyDescent="0.35">
      <c r="C191" t="s">
        <v>178</v>
      </c>
      <c r="D191" s="6">
        <v>372.06</v>
      </c>
      <c r="E191" s="6">
        <v>369.43</v>
      </c>
      <c r="F191" s="6">
        <v>364.64</v>
      </c>
      <c r="G191" s="6">
        <v>356.18</v>
      </c>
    </row>
    <row r="192" spans="2:17" ht="15.5" x14ac:dyDescent="0.35">
      <c r="C192" t="s">
        <v>179</v>
      </c>
      <c r="D192" s="6">
        <v>3.53</v>
      </c>
      <c r="E192" s="6">
        <v>3.72</v>
      </c>
      <c r="F192" s="6">
        <v>4.6100000000000003</v>
      </c>
      <c r="G192" s="6">
        <v>3.97</v>
      </c>
    </row>
    <row r="193" spans="3:17" ht="15.5" x14ac:dyDescent="0.35">
      <c r="C193" t="s">
        <v>180</v>
      </c>
      <c r="D193" s="6">
        <v>372.06</v>
      </c>
      <c r="E193" s="6">
        <v>369.43</v>
      </c>
      <c r="F193" s="6">
        <v>364.64</v>
      </c>
      <c r="G193" s="6">
        <v>356.18</v>
      </c>
    </row>
    <row r="194" spans="3:17" ht="15.5" x14ac:dyDescent="0.35">
      <c r="C194" t="s">
        <v>181</v>
      </c>
      <c r="D194" s="5">
        <v>584000000000</v>
      </c>
      <c r="E194" s="5">
        <v>576000000000</v>
      </c>
      <c r="F194" s="5">
        <v>238000000000</v>
      </c>
      <c r="G194" s="5">
        <v>405000000000</v>
      </c>
    </row>
    <row r="195" spans="3:17" ht="15.5" x14ac:dyDescent="0.35">
      <c r="C195" t="s">
        <v>182</v>
      </c>
      <c r="D195" s="5">
        <v>2903000000000</v>
      </c>
      <c r="E195" s="5">
        <v>2639000000000</v>
      </c>
      <c r="F195" s="5">
        <v>3067000000000</v>
      </c>
      <c r="G195" s="5">
        <v>3190000000000</v>
      </c>
    </row>
    <row r="196" spans="3:17" ht="15.5" x14ac:dyDescent="0.35">
      <c r="C196" t="s">
        <v>258</v>
      </c>
      <c r="D196" s="5">
        <v>5717000000000</v>
      </c>
      <c r="E196" s="5">
        <v>5677000000000</v>
      </c>
      <c r="F196" s="5">
        <v>5603000000000</v>
      </c>
      <c r="G196" s="5">
        <v>5473000000000</v>
      </c>
    </row>
    <row r="197" spans="3:17" ht="15.5" x14ac:dyDescent="0.35">
      <c r="C197" t="s">
        <v>23</v>
      </c>
      <c r="D197" s="5">
        <v>3487000000000</v>
      </c>
      <c r="E197" s="5">
        <v>3215000000000</v>
      </c>
      <c r="F197" s="5">
        <v>3305000000000</v>
      </c>
      <c r="G197" s="5">
        <v>3595000000000</v>
      </c>
    </row>
    <row r="198" spans="3:17" ht="15.5" x14ac:dyDescent="0.35">
      <c r="C198" t="s">
        <v>20</v>
      </c>
      <c r="D198" s="5">
        <v>2642000000000</v>
      </c>
      <c r="E198" s="5">
        <v>2487000000000</v>
      </c>
      <c r="F198" s="5">
        <v>2348000000000</v>
      </c>
      <c r="G198" s="5">
        <v>2117000000000</v>
      </c>
    </row>
    <row r="199" spans="3:17" ht="15.5" x14ac:dyDescent="0.35">
      <c r="C199" t="s">
        <v>184</v>
      </c>
      <c r="D199" s="5">
        <v>653000000000</v>
      </c>
      <c r="E199" s="5">
        <v>428000000000</v>
      </c>
      <c r="F199" s="5">
        <v>951000000000</v>
      </c>
      <c r="G199" s="5">
        <v>1251000000000</v>
      </c>
    </row>
    <row r="200" spans="3:17" ht="15.5" x14ac:dyDescent="0.35">
      <c r="C200" t="s">
        <v>185</v>
      </c>
      <c r="D200" s="5">
        <v>249000000000</v>
      </c>
      <c r="E200" s="5">
        <v>358000000000</v>
      </c>
      <c r="F200" s="5">
        <v>330000000000</v>
      </c>
      <c r="G200" s="5">
        <v>225000000000</v>
      </c>
    </row>
    <row r="201" spans="3:17" ht="15.5" x14ac:dyDescent="0.35">
      <c r="C201" t="s">
        <v>186</v>
      </c>
      <c r="D201" s="5">
        <v>-266000000000</v>
      </c>
      <c r="E201" s="5">
        <v>-412000000000</v>
      </c>
      <c r="F201" s="5">
        <v>-538000000000</v>
      </c>
      <c r="G201" s="5">
        <v>-443000000000</v>
      </c>
    </row>
    <row r="202" spans="3:17" ht="15.5" x14ac:dyDescent="0.35">
      <c r="C202" t="s">
        <v>12</v>
      </c>
      <c r="D202" s="5">
        <v>-17000000000</v>
      </c>
      <c r="E202" s="5">
        <v>-54000000000</v>
      </c>
      <c r="F202" s="5">
        <v>-209000000000</v>
      </c>
      <c r="G202" s="5">
        <v>-217000000000</v>
      </c>
    </row>
    <row r="203" spans="3:17" ht="15.5" x14ac:dyDescent="0.35">
      <c r="C203" t="s">
        <v>15</v>
      </c>
      <c r="D203" s="6">
        <v>-1.1000000000000001</v>
      </c>
      <c r="E203" s="6">
        <v>-3.5</v>
      </c>
      <c r="F203" s="6">
        <v>-13.59</v>
      </c>
      <c r="G203" s="6">
        <v>-14.14</v>
      </c>
    </row>
    <row r="204" spans="3:17" ht="15.5" x14ac:dyDescent="0.35">
      <c r="C204" t="s">
        <v>44</v>
      </c>
      <c r="I204" s="6">
        <v>27.95</v>
      </c>
      <c r="J204" s="6">
        <v>34.880000000000003</v>
      </c>
      <c r="K204" s="6">
        <v>29.09</v>
      </c>
      <c r="L204" s="6">
        <v>19.96</v>
      </c>
      <c r="M204" s="6">
        <v>67.37</v>
      </c>
      <c r="N204" s="6">
        <v>158.91</v>
      </c>
      <c r="O204" s="6">
        <v>85.9</v>
      </c>
      <c r="P204" s="6">
        <v>41.83</v>
      </c>
      <c r="Q204" s="6">
        <v>38.6</v>
      </c>
    </row>
    <row r="205" spans="3:17" ht="15.5" x14ac:dyDescent="0.35">
      <c r="C205" t="s">
        <v>58</v>
      </c>
      <c r="I205" s="6">
        <v>49.19</v>
      </c>
      <c r="J205" s="6">
        <v>46.73</v>
      </c>
      <c r="K205" s="6">
        <v>51.22</v>
      </c>
      <c r="L205" s="6">
        <v>77.66</v>
      </c>
      <c r="M205" s="6">
        <v>15.88</v>
      </c>
      <c r="N205" s="6">
        <v>22.21</v>
      </c>
      <c r="O205" s="6">
        <v>41.68</v>
      </c>
      <c r="P205" s="6">
        <v>61.2</v>
      </c>
      <c r="Q205" s="5">
        <v>0</v>
      </c>
    </row>
    <row r="206" spans="3:17" ht="15.5" x14ac:dyDescent="0.35">
      <c r="C206" t="s">
        <v>61</v>
      </c>
      <c r="I206" s="6">
        <v>2.96</v>
      </c>
      <c r="J206" s="6">
        <v>3.73</v>
      </c>
      <c r="K206" s="6">
        <v>3.87</v>
      </c>
      <c r="L206" s="6">
        <v>4.7300000000000004</v>
      </c>
      <c r="M206" s="6">
        <v>2.74</v>
      </c>
      <c r="N206" s="6">
        <v>2.38</v>
      </c>
      <c r="O206" s="6">
        <v>2.93</v>
      </c>
      <c r="P206" s="6">
        <v>2.4900000000000002</v>
      </c>
      <c r="Q206" s="5">
        <v>0</v>
      </c>
    </row>
    <row r="207" spans="3:17" ht="15.5" x14ac:dyDescent="0.35">
      <c r="C207" t="s">
        <v>187</v>
      </c>
      <c r="I207" s="5">
        <v>1769790000000</v>
      </c>
      <c r="J207" s="5">
        <v>1747570000000</v>
      </c>
      <c r="K207" s="5">
        <v>1464000000000</v>
      </c>
      <c r="L207" s="5">
        <v>1141710000000</v>
      </c>
      <c r="M207" s="5">
        <v>2213430000000</v>
      </c>
      <c r="N207" s="5">
        <v>1336860000000</v>
      </c>
      <c r="O207" s="5">
        <v>810190000000</v>
      </c>
      <c r="P207" s="5">
        <v>589300000000</v>
      </c>
    </row>
    <row r="208" spans="3:17" ht="15.5" x14ac:dyDescent="0.35">
      <c r="C208" t="s">
        <v>188</v>
      </c>
      <c r="I208" s="6">
        <v>3.61E-2</v>
      </c>
      <c r="J208" s="6">
        <v>5.0700000000000002E-2</v>
      </c>
      <c r="K208" s="6">
        <v>4.9699999999999994E-2</v>
      </c>
      <c r="L208" s="6">
        <v>3.9300000000000002E-2</v>
      </c>
      <c r="M208" s="6">
        <v>0.13220000000000001</v>
      </c>
      <c r="N208" s="6">
        <v>7.4499999999999997E-2</v>
      </c>
      <c r="O208" s="6">
        <v>5.0599999999999999E-2</v>
      </c>
      <c r="P208" s="6">
        <v>2.98E-2</v>
      </c>
      <c r="Q208" s="6">
        <v>2.9100000000000001E-2</v>
      </c>
    </row>
    <row r="209" spans="3:17" ht="15.5" x14ac:dyDescent="0.35">
      <c r="C209" t="s">
        <v>189</v>
      </c>
      <c r="I209" s="6">
        <v>7.5700000000000003E-2</v>
      </c>
      <c r="J209" s="6">
        <v>0.12039999999999999</v>
      </c>
      <c r="K209" s="6">
        <v>0.113</v>
      </c>
      <c r="L209" s="6">
        <v>8.6800000000000002E-2</v>
      </c>
      <c r="M209" s="6">
        <v>0.30690000000000001</v>
      </c>
      <c r="N209" s="6">
        <v>0.18539999999999998</v>
      </c>
      <c r="O209" s="6">
        <v>0.11890000000000001</v>
      </c>
      <c r="P209" s="6">
        <v>6.6699999999999995E-2</v>
      </c>
      <c r="Q209" s="6">
        <v>0.2147</v>
      </c>
    </row>
    <row r="210" spans="3:17" ht="15.5" x14ac:dyDescent="0.35">
      <c r="C210" t="s">
        <v>190</v>
      </c>
      <c r="I210" s="6">
        <v>0.10339999999999999</v>
      </c>
      <c r="J210" s="6">
        <v>0.13220000000000001</v>
      </c>
      <c r="K210" s="6">
        <v>0.1246</v>
      </c>
      <c r="L210" s="6">
        <v>9.9100000000000008E-2</v>
      </c>
      <c r="M210" s="6">
        <v>0.32789999999999997</v>
      </c>
      <c r="N210" s="6">
        <v>0.23469999999999999</v>
      </c>
      <c r="O210" s="6">
        <v>0.16350000000000001</v>
      </c>
      <c r="P210" s="6">
        <v>0.1623</v>
      </c>
      <c r="Q210" s="6">
        <v>0.47460000000000002</v>
      </c>
    </row>
    <row r="211" spans="3:17" ht="15.5" x14ac:dyDescent="0.35">
      <c r="C211" t="s">
        <v>191</v>
      </c>
      <c r="I211" s="6">
        <v>4.0599999999999996</v>
      </c>
      <c r="J211" s="6">
        <v>5.91</v>
      </c>
      <c r="K211" s="6">
        <v>5.86</v>
      </c>
      <c r="L211" s="6">
        <v>4.2</v>
      </c>
      <c r="M211" s="6">
        <v>12.42</v>
      </c>
      <c r="N211" s="6">
        <v>8.09</v>
      </c>
      <c r="O211" s="6">
        <v>5.36</v>
      </c>
      <c r="P211" s="6">
        <v>2.95</v>
      </c>
      <c r="Q211" s="6">
        <v>3.34</v>
      </c>
    </row>
    <row r="212" spans="3:17" ht="15.5" x14ac:dyDescent="0.35">
      <c r="C212" t="s">
        <v>55</v>
      </c>
      <c r="I212" s="6">
        <v>3.72</v>
      </c>
      <c r="J212" s="6">
        <v>5.63</v>
      </c>
      <c r="K212" s="6">
        <v>5.79</v>
      </c>
      <c r="L212" s="6">
        <v>6.74</v>
      </c>
      <c r="M212" s="6">
        <v>4.87</v>
      </c>
      <c r="N212" s="6">
        <v>4.12</v>
      </c>
      <c r="O212" s="6">
        <v>4.96</v>
      </c>
      <c r="P212" s="6">
        <v>4.08</v>
      </c>
      <c r="Q212" s="5">
        <v>0</v>
      </c>
    </row>
    <row r="213" spans="3:17" ht="15.5" x14ac:dyDescent="0.35">
      <c r="C213" t="s">
        <v>52</v>
      </c>
      <c r="I213" s="6">
        <v>369.43</v>
      </c>
      <c r="J213" s="6">
        <v>289.73</v>
      </c>
      <c r="K213" s="6">
        <v>257.33999999999997</v>
      </c>
      <c r="L213" s="6">
        <v>230.06</v>
      </c>
      <c r="M213" s="6">
        <v>219.55</v>
      </c>
      <c r="N213" s="6">
        <v>856.97</v>
      </c>
      <c r="O213" s="6">
        <v>722.24</v>
      </c>
      <c r="P213" s="6">
        <v>627.58000000000004</v>
      </c>
      <c r="Q213" s="6">
        <v>179.8</v>
      </c>
    </row>
    <row r="214" spans="3:17" ht="15.5" x14ac:dyDescent="0.35">
      <c r="C214" t="s">
        <v>192</v>
      </c>
      <c r="I214" s="6">
        <v>3.72</v>
      </c>
      <c r="J214" s="6">
        <v>5.63</v>
      </c>
      <c r="K214" s="6">
        <v>5.79</v>
      </c>
      <c r="L214" s="6">
        <v>6.74</v>
      </c>
      <c r="M214" s="6">
        <v>4.87</v>
      </c>
      <c r="N214" s="6">
        <v>4.12</v>
      </c>
      <c r="O214" s="6">
        <v>4.96</v>
      </c>
      <c r="P214" s="6">
        <v>4.08</v>
      </c>
      <c r="Q214" s="5">
        <v>0</v>
      </c>
    </row>
    <row r="215" spans="3:17" ht="15.5" x14ac:dyDescent="0.35">
      <c r="C215" t="s">
        <v>193</v>
      </c>
      <c r="I215" s="6">
        <v>369.43</v>
      </c>
      <c r="J215" s="6">
        <v>289.73</v>
      </c>
      <c r="K215" s="6">
        <v>257.33999999999997</v>
      </c>
      <c r="L215" s="6">
        <v>230.06</v>
      </c>
      <c r="M215" s="6">
        <v>219.55</v>
      </c>
      <c r="N215" s="6">
        <v>856.97</v>
      </c>
      <c r="O215" s="6">
        <v>722.24</v>
      </c>
      <c r="P215" s="6">
        <v>627.58000000000004</v>
      </c>
      <c r="Q215" s="6">
        <v>179.8</v>
      </c>
    </row>
    <row r="216" spans="3:17" ht="15.5" x14ac:dyDescent="0.35">
      <c r="C216" t="s">
        <v>194</v>
      </c>
      <c r="I216" s="5">
        <v>576000000000</v>
      </c>
      <c r="J216" s="5">
        <v>404000000000</v>
      </c>
      <c r="K216" s="5">
        <v>255000000000</v>
      </c>
      <c r="L216" s="5">
        <v>573000000000</v>
      </c>
      <c r="M216" s="5">
        <v>189000000000</v>
      </c>
      <c r="N216" s="5">
        <v>263000000000</v>
      </c>
      <c r="O216" s="5">
        <v>230000000000</v>
      </c>
      <c r="P216" s="5">
        <v>265000000000</v>
      </c>
      <c r="Q216" s="5">
        <v>866000000000</v>
      </c>
    </row>
    <row r="217" spans="3:17" ht="15.5" x14ac:dyDescent="0.35">
      <c r="C217" t="s">
        <v>195</v>
      </c>
      <c r="I217" s="5">
        <v>2639000000000</v>
      </c>
      <c r="J217" s="5">
        <v>2820000000000</v>
      </c>
      <c r="K217" s="5">
        <v>2001000000000</v>
      </c>
      <c r="L217" s="5">
        <v>1161000000000</v>
      </c>
      <c r="M217" s="5">
        <v>1474000000000</v>
      </c>
      <c r="N217" s="5">
        <v>1294000000000</v>
      </c>
      <c r="O217" s="5">
        <v>1065000000000</v>
      </c>
      <c r="P217" s="5">
        <v>601000000000</v>
      </c>
      <c r="Q217" s="5">
        <v>562000000000</v>
      </c>
    </row>
    <row r="218" spans="3:17" ht="15.5" x14ac:dyDescent="0.35">
      <c r="C218" t="s">
        <v>25</v>
      </c>
      <c r="I218" s="5">
        <v>3215000000000</v>
      </c>
      <c r="J218" s="5">
        <v>3224000000000</v>
      </c>
      <c r="K218" s="5">
        <v>2256000000000</v>
      </c>
      <c r="L218" s="5">
        <v>1734000000000</v>
      </c>
      <c r="M218" s="5">
        <v>1663000000000</v>
      </c>
      <c r="N218" s="5">
        <v>1557000000000</v>
      </c>
      <c r="O218" s="5">
        <v>1295000000000</v>
      </c>
      <c r="P218" s="5">
        <v>866000000000</v>
      </c>
      <c r="Q218" s="5">
        <v>1428000000000</v>
      </c>
    </row>
    <row r="219" spans="3:17" ht="15.5" x14ac:dyDescent="0.35">
      <c r="C219" t="s">
        <v>22</v>
      </c>
      <c r="I219" s="5">
        <v>2487000000000</v>
      </c>
      <c r="J219" s="5">
        <v>2580000000000</v>
      </c>
      <c r="K219" s="5">
        <v>1401000000000</v>
      </c>
      <c r="L219" s="5">
        <v>959000000000</v>
      </c>
      <c r="M219" s="5">
        <v>376000000000</v>
      </c>
      <c r="N219" s="5">
        <v>692000000000</v>
      </c>
      <c r="O219" s="5">
        <v>701000000000</v>
      </c>
      <c r="P219" s="5">
        <v>562000000000</v>
      </c>
      <c r="Q219" s="5">
        <v>1106000000000</v>
      </c>
    </row>
    <row r="220" spans="3:17" ht="15.5" x14ac:dyDescent="0.35">
      <c r="C220" t="s">
        <v>196</v>
      </c>
      <c r="I220" s="5">
        <v>428000000000</v>
      </c>
      <c r="J220" s="5">
        <v>229000000000</v>
      </c>
      <c r="K220" s="5">
        <v>397000000000</v>
      </c>
      <c r="L220" s="5">
        <v>81000000000</v>
      </c>
      <c r="M220" s="5">
        <v>849000000000</v>
      </c>
      <c r="N220" s="5">
        <v>773000000000</v>
      </c>
      <c r="O220" s="5">
        <v>620000000000</v>
      </c>
      <c r="P220" s="5">
        <v>189000000000</v>
      </c>
      <c r="Q220" s="5">
        <v>-799000000000</v>
      </c>
    </row>
    <row r="221" spans="3:17" ht="15.5" x14ac:dyDescent="0.35">
      <c r="C221" t="s">
        <v>197</v>
      </c>
      <c r="I221" s="5">
        <v>1138000000000</v>
      </c>
      <c r="J221" s="5">
        <v>1138000000000</v>
      </c>
      <c r="K221" s="5">
        <v>1320000000000</v>
      </c>
      <c r="L221" s="5">
        <v>868000000000</v>
      </c>
      <c r="M221" s="5">
        <v>1856000000000</v>
      </c>
      <c r="N221" s="5">
        <v>1126000000000</v>
      </c>
      <c r="O221" s="5">
        <v>573000000000</v>
      </c>
      <c r="P221" s="5">
        <v>242000000000</v>
      </c>
      <c r="Q221" s="5">
        <v>481000000000</v>
      </c>
    </row>
    <row r="222" spans="3:17" ht="15.5" x14ac:dyDescent="0.35">
      <c r="C222" t="s">
        <v>198</v>
      </c>
      <c r="I222" s="5">
        <v>-1750000000000</v>
      </c>
      <c r="J222" s="5">
        <v>-2282000000000</v>
      </c>
      <c r="K222" s="5">
        <v>-1591000000000</v>
      </c>
      <c r="L222" s="5">
        <v>-1129000000000</v>
      </c>
      <c r="M222" s="5">
        <v>-1214000000000</v>
      </c>
      <c r="N222" s="5">
        <v>-890000000000</v>
      </c>
      <c r="O222" s="5">
        <v>-576000000000</v>
      </c>
      <c r="P222" s="5">
        <v>-764000000000</v>
      </c>
      <c r="Q222" s="5">
        <v>-696000000000</v>
      </c>
    </row>
    <row r="223" spans="3:17" ht="15.5" x14ac:dyDescent="0.35">
      <c r="C223" t="s">
        <v>14</v>
      </c>
      <c r="I223" s="5">
        <v>-612000000000</v>
      </c>
      <c r="J223" s="5">
        <v>-1144000000000</v>
      </c>
      <c r="K223" s="5">
        <v>-272000000000</v>
      </c>
      <c r="L223" s="5">
        <v>-261000000000</v>
      </c>
      <c r="M223" s="5">
        <v>643000000000</v>
      </c>
      <c r="N223" s="5">
        <v>237000000000</v>
      </c>
      <c r="O223" s="5">
        <v>-3000000000</v>
      </c>
      <c r="P223" s="5">
        <v>-522000000000</v>
      </c>
      <c r="Q223" s="5">
        <v>-216000000000</v>
      </c>
    </row>
    <row r="224" spans="3:17" ht="15.5" x14ac:dyDescent="0.35">
      <c r="C224" t="s">
        <v>16</v>
      </c>
      <c r="I224" s="6">
        <v>-39.840000000000003</v>
      </c>
      <c r="J224" s="6">
        <v>-74.47</v>
      </c>
      <c r="K224" s="6">
        <v>-18.07</v>
      </c>
      <c r="L224" s="6">
        <v>-17.47</v>
      </c>
      <c r="M224" s="6">
        <v>43.17</v>
      </c>
      <c r="N224" s="6">
        <v>79.53</v>
      </c>
      <c r="O224" s="6">
        <v>-1.1299999999999999</v>
      </c>
      <c r="P224" s="6">
        <v>-175.75</v>
      </c>
      <c r="Q224" s="6">
        <v>-85.29</v>
      </c>
    </row>
    <row r="226" spans="2:17" ht="15.5" x14ac:dyDescent="0.35">
      <c r="B226" t="s">
        <v>199</v>
      </c>
      <c r="C226" t="s">
        <v>200</v>
      </c>
      <c r="D226" s="5">
        <v>101000000000</v>
      </c>
      <c r="E226" s="5">
        <v>74000000000</v>
      </c>
      <c r="F226" s="5">
        <v>131000000000</v>
      </c>
      <c r="G226" s="5">
        <v>100000000000</v>
      </c>
      <c r="H226" s="5">
        <v>405000000000</v>
      </c>
      <c r="I226" s="5">
        <v>430000000000</v>
      </c>
      <c r="J226" s="5">
        <v>536000000000</v>
      </c>
      <c r="K226" s="5">
        <v>437000000000</v>
      </c>
      <c r="L226" s="5">
        <v>299000000000</v>
      </c>
      <c r="M226" s="5">
        <v>1003000000000</v>
      </c>
      <c r="N226" s="5">
        <v>473000000000</v>
      </c>
      <c r="O226" s="5">
        <v>255000000000</v>
      </c>
      <c r="P226" s="5">
        <v>124000000000</v>
      </c>
      <c r="Q226" s="5">
        <v>98000000000</v>
      </c>
    </row>
    <row r="227" spans="2:17" ht="15.5" x14ac:dyDescent="0.35">
      <c r="C227" t="s">
        <v>326</v>
      </c>
      <c r="H227" s="5">
        <v>406000000000</v>
      </c>
      <c r="I227" s="5">
        <v>430000000000</v>
      </c>
      <c r="J227" s="5">
        <v>536000000000</v>
      </c>
      <c r="K227" s="5">
        <v>437000000000</v>
      </c>
      <c r="L227" s="5">
        <v>299000000000</v>
      </c>
      <c r="M227" s="5">
        <v>1003000000000</v>
      </c>
      <c r="N227" s="5">
        <v>473000000000</v>
      </c>
      <c r="O227" s="5">
        <v>255000000000</v>
      </c>
      <c r="P227" s="5">
        <v>124000000000</v>
      </c>
    </row>
    <row r="228" spans="2:17" ht="15.5" x14ac:dyDescent="0.35">
      <c r="C228" t="s">
        <v>387</v>
      </c>
      <c r="H228" s="6">
        <v>13.5</v>
      </c>
      <c r="I228" s="6">
        <v>13.5</v>
      </c>
      <c r="J228" s="6">
        <v>10.5</v>
      </c>
      <c r="K228" s="6">
        <v>8.5</v>
      </c>
      <c r="L228" s="5">
        <v>7</v>
      </c>
      <c r="M228" s="5">
        <v>6</v>
      </c>
      <c r="N228" s="5">
        <v>5</v>
      </c>
      <c r="O228" s="6">
        <v>2.4</v>
      </c>
      <c r="P228" s="6">
        <v>2.2000000000000002</v>
      </c>
    </row>
    <row r="229" spans="2:17" ht="15.5" x14ac:dyDescent="0.35">
      <c r="C229" t="s">
        <v>63</v>
      </c>
      <c r="H229" s="6">
        <v>0.5121</v>
      </c>
      <c r="I229" s="6">
        <v>0.4829</v>
      </c>
      <c r="J229" s="6">
        <v>0.30099999999999999</v>
      </c>
      <c r="K229" s="6">
        <v>0.29859999999999998</v>
      </c>
      <c r="L229" s="6">
        <v>0.36020000000000002</v>
      </c>
      <c r="M229" s="6">
        <v>9.1899999999999996E-2</v>
      </c>
      <c r="N229" s="6">
        <v>0.16239999999999999</v>
      </c>
      <c r="O229" s="6">
        <v>0.1444</v>
      </c>
      <c r="P229" s="6">
        <v>0.27179999999999999</v>
      </c>
    </row>
    <row r="230" spans="2:17" ht="15.5" x14ac:dyDescent="0.35">
      <c r="C230" t="s">
        <v>388</v>
      </c>
      <c r="H230" s="6">
        <v>1.54E-2</v>
      </c>
      <c r="I230" s="6">
        <v>1.2199999999999999E-2</v>
      </c>
      <c r="J230" s="6">
        <v>8.199999999999999E-3</v>
      </c>
      <c r="K230" s="6">
        <v>6.4000000000000003E-3</v>
      </c>
      <c r="L230" s="6">
        <v>5.1999999999999998E-3</v>
      </c>
      <c r="M230" s="6">
        <v>4.4000000000000003E-3</v>
      </c>
      <c r="N230" s="6">
        <v>5.6000000000000008E-3</v>
      </c>
      <c r="O230" s="6">
        <v>3.8E-3</v>
      </c>
      <c r="P230" s="6">
        <v>3.0999999999999999E-3</v>
      </c>
    </row>
    <row r="231" spans="2:17" ht="15.5" x14ac:dyDescent="0.35">
      <c r="C231" t="s">
        <v>43</v>
      </c>
      <c r="D231" s="6">
        <v>6.59</v>
      </c>
      <c r="E231" s="6">
        <v>4.79</v>
      </c>
      <c r="F231" s="6">
        <v>8.5399999999999991</v>
      </c>
      <c r="G231" s="6">
        <v>6.52</v>
      </c>
      <c r="H231" s="6">
        <v>26.36</v>
      </c>
      <c r="I231" s="6">
        <v>27.95</v>
      </c>
      <c r="J231" s="6">
        <v>34.880000000000003</v>
      </c>
      <c r="K231" s="6">
        <v>28.46</v>
      </c>
      <c r="L231" s="6">
        <v>19.43</v>
      </c>
      <c r="M231" s="6">
        <v>65.28</v>
      </c>
      <c r="N231" s="6">
        <v>30.8</v>
      </c>
      <c r="O231" s="6">
        <v>16.62</v>
      </c>
      <c r="P231" s="6">
        <v>8.09</v>
      </c>
      <c r="Q231" s="6">
        <v>6.35</v>
      </c>
    </row>
    <row r="232" spans="2:17" ht="15.5" x14ac:dyDescent="0.35">
      <c r="C232" t="s">
        <v>327</v>
      </c>
      <c r="H232" s="6">
        <v>26.43</v>
      </c>
      <c r="I232" s="6">
        <v>27.95</v>
      </c>
      <c r="J232" s="6">
        <v>34.880000000000003</v>
      </c>
      <c r="K232" s="6">
        <v>28.46</v>
      </c>
      <c r="L232" s="6">
        <v>19.43</v>
      </c>
      <c r="M232" s="6">
        <v>65.28</v>
      </c>
      <c r="N232" s="6">
        <v>30.8</v>
      </c>
      <c r="O232" s="6">
        <v>16.62</v>
      </c>
      <c r="P232" s="6">
        <v>8.09</v>
      </c>
    </row>
    <row r="233" spans="2:17" ht="15.5" x14ac:dyDescent="0.35">
      <c r="C233" t="s">
        <v>65</v>
      </c>
      <c r="H233" s="6">
        <v>13.5</v>
      </c>
      <c r="I233" s="6">
        <v>13.5</v>
      </c>
      <c r="J233" s="6">
        <v>10.5</v>
      </c>
      <c r="K233" s="6">
        <v>8.5</v>
      </c>
      <c r="L233" s="5">
        <v>7</v>
      </c>
      <c r="M233" s="5">
        <v>6</v>
      </c>
      <c r="N233" s="5">
        <v>5</v>
      </c>
      <c r="O233" s="6">
        <v>2.4</v>
      </c>
      <c r="P233" s="6">
        <v>2.2000000000000002</v>
      </c>
    </row>
    <row r="234" spans="2:17" ht="15.5" x14ac:dyDescent="0.35">
      <c r="C234" t="s">
        <v>389</v>
      </c>
      <c r="H234" s="6">
        <v>0.5121</v>
      </c>
      <c r="I234" s="6">
        <v>0.4829</v>
      </c>
      <c r="J234" s="6">
        <v>0.30099999999999999</v>
      </c>
      <c r="K234" s="6">
        <v>0.29859999999999998</v>
      </c>
      <c r="L234" s="6">
        <v>0.36020000000000002</v>
      </c>
      <c r="M234" s="6">
        <v>9.1899999999999996E-2</v>
      </c>
      <c r="N234" s="6">
        <v>0.16239999999999999</v>
      </c>
      <c r="O234" s="6">
        <v>0.1444</v>
      </c>
      <c r="P234" s="6">
        <v>0.27179999999999999</v>
      </c>
    </row>
    <row r="235" spans="2:17" ht="15.5" x14ac:dyDescent="0.35">
      <c r="C235" t="s">
        <v>390</v>
      </c>
      <c r="H235" s="6">
        <v>1.54E-2</v>
      </c>
      <c r="I235" s="6">
        <v>1.2199999999999999E-2</v>
      </c>
      <c r="J235" s="6">
        <v>8.199999999999999E-3</v>
      </c>
      <c r="K235" s="6">
        <v>6.4000000000000003E-3</v>
      </c>
      <c r="L235" s="6">
        <v>5.1999999999999998E-3</v>
      </c>
      <c r="M235" s="6">
        <v>4.4000000000000003E-3</v>
      </c>
      <c r="N235" s="6">
        <v>5.6000000000000008E-3</v>
      </c>
      <c r="O235" s="6">
        <v>3.8E-3</v>
      </c>
      <c r="P235" s="6">
        <v>3.0999999999999999E-3</v>
      </c>
    </row>
    <row r="236" spans="2:17" ht="15.5" x14ac:dyDescent="0.35">
      <c r="C236" t="s">
        <v>201</v>
      </c>
      <c r="D236" s="5">
        <v>1783000000000</v>
      </c>
      <c r="E236" s="5">
        <v>1846000000000</v>
      </c>
      <c r="F236" s="5">
        <v>1899000000000</v>
      </c>
      <c r="G236" s="5">
        <v>1696000000000</v>
      </c>
      <c r="H236" s="5">
        <v>7133000000000</v>
      </c>
      <c r="I236" s="5">
        <v>7134000000000</v>
      </c>
      <c r="J236" s="5">
        <v>6717000000000</v>
      </c>
      <c r="K236" s="5">
        <v>5784000000000</v>
      </c>
      <c r="L236" s="5">
        <v>4902000000000</v>
      </c>
      <c r="M236" s="5">
        <v>5820000000000</v>
      </c>
      <c r="N236" s="5">
        <v>4416000000000</v>
      </c>
      <c r="O236" s="5">
        <v>3631000000000</v>
      </c>
      <c r="P236" s="5">
        <v>3058000000000</v>
      </c>
      <c r="Q236" s="5">
        <v>2678000000000</v>
      </c>
    </row>
    <row r="237" spans="2:17" ht="15.5" x14ac:dyDescent="0.35">
      <c r="C237" t="s">
        <v>328</v>
      </c>
      <c r="H237" s="5">
        <v>7224000000000</v>
      </c>
      <c r="I237" s="5">
        <v>7134000000000</v>
      </c>
      <c r="J237" s="5">
        <v>6717000000000</v>
      </c>
      <c r="K237" s="5">
        <v>5784000000000</v>
      </c>
      <c r="L237" s="5">
        <v>4902000000000</v>
      </c>
      <c r="M237" s="5">
        <v>5820000000000</v>
      </c>
      <c r="N237" s="5">
        <v>4416000000000</v>
      </c>
      <c r="O237" s="5">
        <v>3631000000000</v>
      </c>
      <c r="P237" s="5">
        <v>3058000000000</v>
      </c>
    </row>
    <row r="238" spans="2:17" ht="15.5" x14ac:dyDescent="0.35">
      <c r="C238" t="s">
        <v>391</v>
      </c>
      <c r="H238" s="6">
        <v>13.5</v>
      </c>
      <c r="I238" s="6">
        <v>13.5</v>
      </c>
      <c r="J238" s="6">
        <v>10.5</v>
      </c>
      <c r="K238" s="6">
        <v>8.5</v>
      </c>
      <c r="L238" s="5">
        <v>7</v>
      </c>
      <c r="M238" s="5">
        <v>6</v>
      </c>
      <c r="N238" s="5">
        <v>5</v>
      </c>
      <c r="O238" s="6">
        <v>2.4</v>
      </c>
      <c r="P238" s="6">
        <v>2.2000000000000002</v>
      </c>
    </row>
    <row r="239" spans="2:17" ht="15.5" x14ac:dyDescent="0.35">
      <c r="C239" t="s">
        <v>392</v>
      </c>
      <c r="H239" s="6">
        <v>0.5121</v>
      </c>
      <c r="I239" s="6">
        <v>0.4829</v>
      </c>
      <c r="J239" s="6">
        <v>0.30099999999999999</v>
      </c>
      <c r="K239" s="6">
        <v>0.29859999999999998</v>
      </c>
      <c r="L239" s="6">
        <v>0.36020000000000002</v>
      </c>
      <c r="M239" s="6">
        <v>9.1899999999999996E-2</v>
      </c>
      <c r="N239" s="6">
        <v>0.16239999999999999</v>
      </c>
      <c r="O239" s="6">
        <v>0.1444</v>
      </c>
      <c r="P239" s="6">
        <v>0.27179999999999999</v>
      </c>
    </row>
    <row r="240" spans="2:17" ht="15.5" x14ac:dyDescent="0.35">
      <c r="C240" t="s">
        <v>393</v>
      </c>
      <c r="H240" s="6">
        <v>1.54E-2</v>
      </c>
      <c r="I240" s="6">
        <v>1.2199999999999999E-2</v>
      </c>
      <c r="J240" s="6">
        <v>8.199999999999999E-3</v>
      </c>
      <c r="K240" s="6">
        <v>6.4000000000000003E-3</v>
      </c>
      <c r="L240" s="6">
        <v>5.1999999999999998E-3</v>
      </c>
      <c r="M240" s="6">
        <v>4.4000000000000003E-3</v>
      </c>
      <c r="N240" s="6">
        <v>5.6000000000000008E-3</v>
      </c>
      <c r="O240" s="6">
        <v>3.8E-3</v>
      </c>
      <c r="P240" s="6">
        <v>3.0999999999999999E-3</v>
      </c>
    </row>
    <row r="241" spans="3:9" ht="15.5" x14ac:dyDescent="0.35">
      <c r="C241" t="s">
        <v>202</v>
      </c>
      <c r="I241" s="6">
        <v>33.19</v>
      </c>
    </row>
    <row r="242" spans="3:9" ht="15.5" x14ac:dyDescent="0.35">
      <c r="C242" t="s">
        <v>203</v>
      </c>
      <c r="I242" s="6">
        <v>33.11</v>
      </c>
    </row>
    <row r="243" spans="3:9" ht="15.5" x14ac:dyDescent="0.35">
      <c r="C243" t="s">
        <v>435</v>
      </c>
      <c r="I243" s="6">
        <v>23.07</v>
      </c>
    </row>
    <row r="244" spans="3:9" ht="15.5" x14ac:dyDescent="0.35">
      <c r="C244" t="s">
        <v>204</v>
      </c>
      <c r="I244" s="6">
        <v>7.49</v>
      </c>
    </row>
    <row r="245" spans="3:9" ht="15.5" x14ac:dyDescent="0.35">
      <c r="C245" t="s">
        <v>205</v>
      </c>
      <c r="I245" s="6">
        <v>3.0200000000000001E-2</v>
      </c>
    </row>
    <row r="246" spans="3:9" ht="15.5" x14ac:dyDescent="0.35">
      <c r="C246" t="s">
        <v>206</v>
      </c>
      <c r="I246" s="6">
        <v>1.86</v>
      </c>
    </row>
    <row r="247" spans="3:9" ht="15.5" x14ac:dyDescent="0.35">
      <c r="C247" t="s">
        <v>207</v>
      </c>
      <c r="I247" s="6">
        <v>2.35</v>
      </c>
    </row>
    <row r="248" spans="3:9" ht="15.5" x14ac:dyDescent="0.35">
      <c r="C248" t="s">
        <v>329</v>
      </c>
      <c r="I248" s="6">
        <v>11.57</v>
      </c>
    </row>
    <row r="249" spans="3:9" ht="15.5" x14ac:dyDescent="0.35">
      <c r="C249" t="s">
        <v>208</v>
      </c>
      <c r="I249" s="6">
        <v>-27.06</v>
      </c>
    </row>
    <row r="250" spans="3:9" ht="15.5" x14ac:dyDescent="0.35">
      <c r="C250" t="s">
        <v>209</v>
      </c>
      <c r="I250" s="6">
        <v>19.05</v>
      </c>
    </row>
    <row r="251" spans="3:9" ht="15.5" x14ac:dyDescent="0.35">
      <c r="C251" t="s">
        <v>210</v>
      </c>
      <c r="I251" s="6">
        <v>9.75</v>
      </c>
    </row>
    <row r="252" spans="3:9" ht="15.5" x14ac:dyDescent="0.35">
      <c r="C252" t="s">
        <v>211</v>
      </c>
      <c r="I252" s="6">
        <v>-1.67</v>
      </c>
    </row>
    <row r="253" spans="3:9" ht="15.5" x14ac:dyDescent="0.35">
      <c r="C253" t="s">
        <v>212</v>
      </c>
      <c r="I253" s="6">
        <v>2.79</v>
      </c>
    </row>
    <row r="254" spans="3:9" ht="15.5" x14ac:dyDescent="0.35">
      <c r="C254" t="s">
        <v>436</v>
      </c>
      <c r="I254" s="6">
        <v>1.42</v>
      </c>
    </row>
    <row r="255" spans="3:9" ht="15.5" x14ac:dyDescent="0.35">
      <c r="C255" t="s">
        <v>213</v>
      </c>
      <c r="I255" s="6">
        <v>26.43</v>
      </c>
    </row>
    <row r="256" spans="3:9" ht="15.5" x14ac:dyDescent="0.35">
      <c r="C256" t="s">
        <v>214</v>
      </c>
      <c r="I256" s="6">
        <v>26.36</v>
      </c>
    </row>
    <row r="257" spans="3:9" ht="15.5" x14ac:dyDescent="0.35">
      <c r="C257" t="s">
        <v>215</v>
      </c>
      <c r="I257" s="6">
        <v>470.15</v>
      </c>
    </row>
    <row r="258" spans="3:9" ht="15.5" x14ac:dyDescent="0.35">
      <c r="C258" t="s">
        <v>216</v>
      </c>
      <c r="D258" s="6">
        <v>54.97</v>
      </c>
    </row>
    <row r="259" spans="3:9" ht="15.5" x14ac:dyDescent="0.35">
      <c r="C259" t="s">
        <v>217</v>
      </c>
      <c r="I259" s="6">
        <v>372.06</v>
      </c>
    </row>
    <row r="260" spans="3:9" ht="15.5" x14ac:dyDescent="0.35">
      <c r="C260" t="s">
        <v>218</v>
      </c>
      <c r="I260" s="6">
        <v>-32.33</v>
      </c>
    </row>
    <row r="261" spans="3:9" ht="15.5" x14ac:dyDescent="0.35">
      <c r="C261" t="s">
        <v>219</v>
      </c>
      <c r="D261" s="6">
        <v>1.36</v>
      </c>
    </row>
    <row r="262" spans="3:9" ht="15.5" x14ac:dyDescent="0.35">
      <c r="C262" t="s">
        <v>220</v>
      </c>
      <c r="D262" s="6">
        <v>1.28</v>
      </c>
    </row>
    <row r="263" spans="3:9" ht="15.5" x14ac:dyDescent="0.35">
      <c r="C263" t="s">
        <v>394</v>
      </c>
      <c r="D263" s="6">
        <v>0.61</v>
      </c>
    </row>
    <row r="264" spans="3:9" ht="15.5" x14ac:dyDescent="0.35">
      <c r="C264" t="s">
        <v>437</v>
      </c>
      <c r="D264" s="6">
        <v>0.51</v>
      </c>
    </row>
    <row r="265" spans="3:9" ht="15.5" x14ac:dyDescent="0.35">
      <c r="C265" t="s">
        <v>221</v>
      </c>
      <c r="D265" s="6">
        <v>0.84</v>
      </c>
    </row>
    <row r="266" spans="3:9" ht="15.5" x14ac:dyDescent="0.35">
      <c r="C266" t="s">
        <v>395</v>
      </c>
      <c r="D266" s="6">
        <v>0.28999999999999998</v>
      </c>
    </row>
    <row r="267" spans="3:9" ht="15.5" x14ac:dyDescent="0.35">
      <c r="C267" t="s">
        <v>222</v>
      </c>
      <c r="D267" s="6">
        <v>2.11</v>
      </c>
    </row>
    <row r="268" spans="3:9" ht="15.5" x14ac:dyDescent="0.35">
      <c r="C268" t="s">
        <v>223</v>
      </c>
      <c r="I268" s="6">
        <v>3.89</v>
      </c>
    </row>
    <row r="269" spans="3:9" ht="15.5" x14ac:dyDescent="0.35">
      <c r="C269" t="s">
        <v>12</v>
      </c>
      <c r="D269" s="5">
        <v>-17000000000</v>
      </c>
    </row>
    <row r="270" spans="3:9" ht="15.5" x14ac:dyDescent="0.35">
      <c r="C270" t="s">
        <v>224</v>
      </c>
      <c r="I270" s="6">
        <v>3.01</v>
      </c>
    </row>
    <row r="271" spans="3:9" ht="15.5" x14ac:dyDescent="0.35">
      <c r="C271" t="s">
        <v>225</v>
      </c>
      <c r="I271" s="6">
        <v>3.3599999999999998E-2</v>
      </c>
    </row>
    <row r="272" spans="3:9" ht="15.5" x14ac:dyDescent="0.35">
      <c r="C272" t="s">
        <v>226</v>
      </c>
      <c r="I272" s="6">
        <v>7.0999999999999994E-2</v>
      </c>
    </row>
    <row r="273" spans="3:9" ht="15.5" x14ac:dyDescent="0.35">
      <c r="C273" t="s">
        <v>227</v>
      </c>
      <c r="I273" s="6">
        <v>9.1600000000000001E-2</v>
      </c>
    </row>
    <row r="274" spans="3:9" ht="15.5" x14ac:dyDescent="0.35">
      <c r="C274" t="s">
        <v>228</v>
      </c>
      <c r="I274" s="6">
        <v>6.4000000000000001E-2</v>
      </c>
    </row>
    <row r="275" spans="3:9" ht="15.5" x14ac:dyDescent="0.35">
      <c r="C275" t="s">
        <v>330</v>
      </c>
      <c r="D275" s="6">
        <v>66.06</v>
      </c>
    </row>
    <row r="276" spans="3:9" ht="15.5" x14ac:dyDescent="0.35">
      <c r="C276" t="s">
        <v>229</v>
      </c>
      <c r="D276" s="6">
        <v>12.53</v>
      </c>
    </row>
    <row r="277" spans="3:9" ht="15.5" x14ac:dyDescent="0.35">
      <c r="C277" t="s">
        <v>230</v>
      </c>
      <c r="D277" s="6">
        <v>34.79</v>
      </c>
    </row>
    <row r="278" spans="3:9" ht="15.5" x14ac:dyDescent="0.35">
      <c r="C278" t="s">
        <v>231</v>
      </c>
      <c r="D278" s="6">
        <v>43.8</v>
      </c>
    </row>
    <row r="279" spans="3:9" ht="15.5" x14ac:dyDescent="0.35">
      <c r="C279" t="s">
        <v>331</v>
      </c>
      <c r="D279" s="6">
        <v>1.38</v>
      </c>
    </row>
    <row r="280" spans="3:9" ht="15.5" x14ac:dyDescent="0.35">
      <c r="C280" t="s">
        <v>232</v>
      </c>
      <c r="I280" s="6">
        <v>0.6</v>
      </c>
    </row>
    <row r="281" spans="3:9" ht="15.5" x14ac:dyDescent="0.35">
      <c r="C281" t="s">
        <v>233</v>
      </c>
      <c r="I281" s="6">
        <v>29.79</v>
      </c>
    </row>
    <row r="282" spans="3:9" ht="15.5" x14ac:dyDescent="0.35">
      <c r="C282" t="s">
        <v>39</v>
      </c>
      <c r="I282" s="5">
        <v>13445000000000</v>
      </c>
    </row>
    <row r="283" spans="3:9" ht="15.5" x14ac:dyDescent="0.35">
      <c r="C283" t="s">
        <v>234</v>
      </c>
      <c r="I283" s="5">
        <v>17646000000000</v>
      </c>
    </row>
    <row r="284" spans="3:9" ht="15.5" x14ac:dyDescent="0.35">
      <c r="C284" t="s">
        <v>235</v>
      </c>
      <c r="I284" s="5">
        <v>15370000000</v>
      </c>
    </row>
    <row r="285" spans="3:9" ht="15.5" x14ac:dyDescent="0.35">
      <c r="C285" t="s">
        <v>236</v>
      </c>
      <c r="I285" s="6">
        <v>0.37759999999999999</v>
      </c>
    </row>
    <row r="286" spans="3:9" ht="15.5" x14ac:dyDescent="0.35">
      <c r="C286" t="s">
        <v>237</v>
      </c>
      <c r="D286" s="6">
        <v>0.34729999999999994</v>
      </c>
    </row>
    <row r="287" spans="3:9" ht="15.5" x14ac:dyDescent="0.35">
      <c r="C287" t="s">
        <v>238</v>
      </c>
      <c r="D287" s="6">
        <v>0.12539999999999998</v>
      </c>
    </row>
    <row r="288" spans="3:9" ht="15.5" x14ac:dyDescent="0.35">
      <c r="C288" t="s">
        <v>239</v>
      </c>
      <c r="D288" s="6">
        <v>5.6799999999999996E-2</v>
      </c>
    </row>
    <row r="289" spans="3:9" ht="15.5" x14ac:dyDescent="0.35">
      <c r="C289" t="s">
        <v>240</v>
      </c>
      <c r="D289" s="6">
        <v>5.3600000000000002E-2</v>
      </c>
    </row>
    <row r="290" spans="3:9" ht="15.5" x14ac:dyDescent="0.35">
      <c r="C290" t="s">
        <v>241</v>
      </c>
      <c r="D290" s="6">
        <v>6.3899999999999998E-2</v>
      </c>
    </row>
    <row r="291" spans="3:9" ht="15.5" x14ac:dyDescent="0.35">
      <c r="C291" t="s">
        <v>242</v>
      </c>
      <c r="D291" s="6">
        <v>-0.18809999999999999</v>
      </c>
    </row>
    <row r="292" spans="3:9" ht="15.5" x14ac:dyDescent="0.35">
      <c r="C292" t="s">
        <v>396</v>
      </c>
      <c r="I292" s="6">
        <v>13.5</v>
      </c>
    </row>
    <row r="293" spans="3:9" ht="15.5" x14ac:dyDescent="0.35">
      <c r="C293" t="s">
        <v>438</v>
      </c>
      <c r="I293" s="6">
        <v>13.5</v>
      </c>
    </row>
    <row r="294" spans="3:9" ht="15.5" x14ac:dyDescent="0.35">
      <c r="C294" t="s">
        <v>439</v>
      </c>
      <c r="I294" s="6">
        <v>0.5121</v>
      </c>
    </row>
    <row r="295" spans="3:9" ht="15.5" x14ac:dyDescent="0.35">
      <c r="C295" t="s">
        <v>440</v>
      </c>
      <c r="I295" s="6">
        <v>1.54E-2</v>
      </c>
    </row>
    <row r="296" spans="3:9" ht="15.5" x14ac:dyDescent="0.35">
      <c r="C296" t="s">
        <v>397</v>
      </c>
      <c r="I296" t="s">
        <v>1226</v>
      </c>
    </row>
    <row r="297" spans="3:9" ht="15.5" x14ac:dyDescent="0.35">
      <c r="C297" t="s">
        <v>243</v>
      </c>
      <c r="I297" s="5">
        <v>6</v>
      </c>
    </row>
    <row r="298" spans="3:9" ht="15.5" x14ac:dyDescent="0.35">
      <c r="C298" t="s">
        <v>244</v>
      </c>
      <c r="I298" s="6">
        <v>0.05</v>
      </c>
    </row>
    <row r="299" spans="3:9" ht="15.5" x14ac:dyDescent="0.35">
      <c r="C299" t="s">
        <v>245</v>
      </c>
      <c r="I299" s="6">
        <v>0.88</v>
      </c>
    </row>
    <row r="300" spans="3:9" ht="15.5" x14ac:dyDescent="0.35">
      <c r="C300" t="s">
        <v>246</v>
      </c>
      <c r="I300" s="6">
        <v>0.28000000000000003</v>
      </c>
    </row>
    <row r="301" spans="3:9" ht="15.5" x14ac:dyDescent="0.35">
      <c r="C301" t="s">
        <v>247</v>
      </c>
      <c r="I301" s="6">
        <v>0.45</v>
      </c>
    </row>
    <row r="302" spans="3:9" ht="15.5" x14ac:dyDescent="0.35">
      <c r="C302" t="s">
        <v>248</v>
      </c>
      <c r="I302" s="6">
        <v>0.41</v>
      </c>
    </row>
    <row r="303" spans="3:9" ht="15.5" x14ac:dyDescent="0.35">
      <c r="C303" t="s">
        <v>249</v>
      </c>
      <c r="I303" s="6">
        <v>0.28000000000000003</v>
      </c>
    </row>
    <row r="304" spans="3:9" ht="15.5" x14ac:dyDescent="0.35">
      <c r="C304" t="s">
        <v>250</v>
      </c>
      <c r="I304" s="6">
        <v>0.39</v>
      </c>
    </row>
    <row r="305" spans="3:9" ht="15.5" x14ac:dyDescent="0.35">
      <c r="C305" t="s">
        <v>251</v>
      </c>
      <c r="I305" s="5">
        <v>7224000000000</v>
      </c>
    </row>
    <row r="306" spans="3:9" ht="15.5" x14ac:dyDescent="0.35">
      <c r="C306" t="s">
        <v>252</v>
      </c>
      <c r="I306" s="5">
        <v>2452000000000</v>
      </c>
    </row>
    <row r="307" spans="3:9" ht="15.5" x14ac:dyDescent="0.35">
      <c r="C307" t="s">
        <v>253</v>
      </c>
      <c r="I307" s="5">
        <v>1751000000000</v>
      </c>
    </row>
    <row r="308" spans="3:9" ht="15.5" x14ac:dyDescent="0.35">
      <c r="C308" t="s">
        <v>254</v>
      </c>
      <c r="I308" s="5">
        <v>406000000000</v>
      </c>
    </row>
    <row r="309" spans="3:9" ht="15.5" x14ac:dyDescent="0.35">
      <c r="C309" t="s">
        <v>255</v>
      </c>
      <c r="D309" s="5">
        <v>845000000000</v>
      </c>
    </row>
    <row r="310" spans="3:9" ht="15.5" x14ac:dyDescent="0.35">
      <c r="C310" t="s">
        <v>256</v>
      </c>
      <c r="D310" s="5">
        <v>12079000000000</v>
      </c>
    </row>
    <row r="311" spans="3:9" ht="15.5" x14ac:dyDescent="0.35">
      <c r="C311" t="s">
        <v>257</v>
      </c>
      <c r="D311" s="5">
        <v>4803000000000</v>
      </c>
    </row>
    <row r="312" spans="3:9" ht="15.5" x14ac:dyDescent="0.35">
      <c r="C312" t="s">
        <v>184</v>
      </c>
      <c r="D312" s="5">
        <v>653000000000</v>
      </c>
    </row>
    <row r="313" spans="3:9" ht="15.5" x14ac:dyDescent="0.35">
      <c r="C313" t="s">
        <v>258</v>
      </c>
      <c r="I313" s="5">
        <v>5717000000000</v>
      </c>
    </row>
    <row r="314" spans="3:9" ht="15.5" x14ac:dyDescent="0.35">
      <c r="C314" t="s">
        <v>182</v>
      </c>
      <c r="D314" s="5">
        <v>2903000000000</v>
      </c>
    </row>
    <row r="315" spans="3:9" ht="15.5" x14ac:dyDescent="0.35">
      <c r="C315" t="s">
        <v>181</v>
      </c>
      <c r="D315" s="5">
        <v>584000000000</v>
      </c>
    </row>
    <row r="316" spans="3:9" ht="15.5" x14ac:dyDescent="0.35">
      <c r="C316" t="s">
        <v>23</v>
      </c>
      <c r="D316" s="5">
        <v>3487000000000</v>
      </c>
    </row>
    <row r="317" spans="3:9" ht="15.5" x14ac:dyDescent="0.35">
      <c r="C317" t="s">
        <v>20</v>
      </c>
      <c r="D317" s="5">
        <v>2642000000000</v>
      </c>
    </row>
    <row r="318" spans="3:9" ht="15.5" x14ac:dyDescent="0.35">
      <c r="C318" t="s">
        <v>183</v>
      </c>
      <c r="I318" s="5">
        <v>7276000000000</v>
      </c>
    </row>
    <row r="319" spans="3:9" ht="15.5" x14ac:dyDescent="0.35">
      <c r="C319" t="s">
        <v>332</v>
      </c>
      <c r="I319" s="5">
        <v>1162000000000</v>
      </c>
    </row>
    <row r="320" spans="3:9" ht="15.5" x14ac:dyDescent="0.35">
      <c r="C320" t="s">
        <v>259</v>
      </c>
      <c r="I320" s="5">
        <v>-1757000000000</v>
      </c>
    </row>
    <row r="321" spans="3:9" ht="15.5" x14ac:dyDescent="0.35">
      <c r="C321" t="s">
        <v>260</v>
      </c>
      <c r="I321" s="5">
        <v>860000000000</v>
      </c>
    </row>
    <row r="322" spans="3:9" ht="15.5" x14ac:dyDescent="0.35">
      <c r="C322" t="s">
        <v>261</v>
      </c>
      <c r="I322" s="5">
        <v>-1659000000000</v>
      </c>
    </row>
    <row r="323" spans="3:9" ht="15.5" x14ac:dyDescent="0.35">
      <c r="C323" t="s">
        <v>262</v>
      </c>
      <c r="I323" s="5">
        <v>-497000000000</v>
      </c>
    </row>
  </sheetData>
  <pageMargins left="0.7" right="0.7" top="0.75" bottom="0.75" header="0.3" footer="0.3"/>
  <ignoredErrors>
    <ignoredError sqref="A1:Q324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1227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1228</v>
      </c>
      <c r="D2" s="2" vm="175">
        <f ca="1">IFERROR(_xlfn.STOCKHISTORY("XIDX:" &amp; $C$1, D3, , 0, 0, 1), "Libur")</f>
        <v>266</v>
      </c>
      <c r="H2" s="2" vm="175">
        <f ca="1">IFERROR(INDEX(D2:G2,COUNT(D2:G2)),"")</f>
        <v>266</v>
      </c>
      <c r="I2" s="2" vm="258">
        <f t="shared" ref="I2:Q2" ca="1" si="0">IFERROR(_xlfn.STOCKHISTORY("XIDX:" &amp; $C$1, I1, , 0, 0, 1), "Libur")</f>
        <v>535</v>
      </c>
      <c r="J2" s="2" vm="259">
        <f t="shared" ca="1" si="0"/>
        <v>84</v>
      </c>
      <c r="K2" s="2" vm="43">
        <f t="shared" ca="1" si="0"/>
        <v>86</v>
      </c>
      <c r="L2" s="2" vm="260">
        <f t="shared" ca="1" si="0"/>
        <v>100</v>
      </c>
      <c r="M2" s="2" vm="261">
        <f t="shared" ca="1" si="0"/>
        <v>163</v>
      </c>
      <c r="N2" s="2" vm="262">
        <f t="shared" ca="1" si="0"/>
        <v>171</v>
      </c>
      <c r="O2" s="2" vm="88">
        <f t="shared" ca="1" si="0"/>
        <v>101</v>
      </c>
      <c r="P2" s="2" vm="263">
        <f t="shared" ca="1" si="0"/>
        <v>127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9796208282</v>
      </c>
      <c r="H4" s="2">
        <f>IFERROR(SUM(D4:G4)*(4/MAX(1,COUNT(D4:G4))),"")</f>
        <v>39184833128</v>
      </c>
      <c r="I4" s="2">
        <f t="shared" ref="I4:Q4" si="1">IFERROR(INDEX(I51:I500,MATCH($C$4,$C$51:$C$500,0)),"")</f>
        <v>42413948571</v>
      </c>
      <c r="J4" s="2">
        <f t="shared" si="1"/>
        <v>50871938032</v>
      </c>
      <c r="K4" s="2">
        <f t="shared" si="1"/>
        <v>43374041037</v>
      </c>
      <c r="L4" s="2">
        <f t="shared" si="1"/>
        <v>38815826593</v>
      </c>
      <c r="M4" s="2">
        <f t="shared" si="1"/>
        <v>39606222648</v>
      </c>
      <c r="N4" s="2">
        <f t="shared" si="1"/>
        <v>42839805962</v>
      </c>
      <c r="O4" s="2">
        <f t="shared" si="1"/>
        <v>49805015656</v>
      </c>
      <c r="P4" s="2">
        <f t="shared" si="1"/>
        <v>38470982236</v>
      </c>
      <c r="Q4" s="2">
        <f t="shared" si="1"/>
        <v>35814180350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-2401170024</v>
      </c>
      <c r="H5" s="2">
        <f>IFERROR(SUM(D5:G5)*(4/MAX(1,COUNT(D5:G5))),"")</f>
        <v>-9604680096</v>
      </c>
      <c r="I5" s="2">
        <f t="shared" ref="I5:Q5" si="2">IFERROR(INDEX(I51:I500,MATCH($C$5,$C$51:$C$500,0)),"")</f>
        <v>-6149881805</v>
      </c>
      <c r="J5" s="2">
        <f t="shared" si="2"/>
        <v>-4485720738</v>
      </c>
      <c r="K5" s="2">
        <f t="shared" si="2"/>
        <v>-3310040525</v>
      </c>
      <c r="L5" s="2">
        <f t="shared" si="2"/>
        <v>-4243916130</v>
      </c>
      <c r="M5" s="2">
        <f t="shared" si="2"/>
        <v>-4814001294</v>
      </c>
      <c r="N5" s="2">
        <f t="shared" si="2"/>
        <v>-9308159222</v>
      </c>
      <c r="O5" s="2">
        <f t="shared" si="2"/>
        <v>370821323</v>
      </c>
      <c r="P5" s="2">
        <f t="shared" si="2"/>
        <v>1648559701</v>
      </c>
      <c r="Q5" s="2">
        <f t="shared" si="2"/>
        <v>1403609250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38213634972</v>
      </c>
      <c r="H6" s="2">
        <f>IFERROR(INDEX(D6:G6,COUNT(D6:G6)),"")</f>
        <v>38213634972</v>
      </c>
      <c r="I6" s="2">
        <f t="shared" ref="I6:Q6" si="3">IFERROR(INDEX(I51:I500,MATCH($C$6,$C$51:$C$500,0)),"")</f>
        <v>40614804996</v>
      </c>
      <c r="J6" s="2">
        <f t="shared" si="3"/>
        <v>46764751921</v>
      </c>
      <c r="K6" s="2">
        <f t="shared" si="3"/>
        <v>51123297113</v>
      </c>
      <c r="L6" s="2">
        <f t="shared" si="3"/>
        <v>54433337638</v>
      </c>
      <c r="M6" s="2">
        <f t="shared" si="3"/>
        <v>58677253768</v>
      </c>
      <c r="N6" s="2">
        <f t="shared" si="3"/>
        <v>63490255062</v>
      </c>
      <c r="O6" s="2">
        <f t="shared" si="3"/>
        <v>72973725894</v>
      </c>
      <c r="P6" s="2">
        <f t="shared" si="3"/>
        <v>72602904571</v>
      </c>
      <c r="Q6" s="2">
        <f t="shared" si="3"/>
        <v>39162214779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0.43</v>
      </c>
      <c r="H7" s="3">
        <f>IFERROR(INDEX(D7:G7,COUNT(D7:G7)),"")</f>
        <v>0.43</v>
      </c>
      <c r="I7" s="3">
        <f t="shared" ref="I7:Q7" si="4">IFERROR(INDEX(I51:I500,MATCH($C$7,$C$51:$C$500,0))/1000000000,"")</f>
        <v>0.43</v>
      </c>
      <c r="J7" s="3">
        <f t="shared" si="4"/>
        <v>0.43</v>
      </c>
      <c r="K7" s="3">
        <f t="shared" si="4"/>
        <v>0.43</v>
      </c>
      <c r="L7" s="3">
        <f t="shared" si="4"/>
        <v>0.43</v>
      </c>
      <c r="M7" s="3">
        <f t="shared" si="4"/>
        <v>0.43</v>
      </c>
      <c r="N7" s="3">
        <f t="shared" si="4"/>
        <v>0.43</v>
      </c>
      <c r="O7" s="3">
        <f t="shared" si="4"/>
        <v>0.43</v>
      </c>
      <c r="P7" s="3">
        <f t="shared" si="4"/>
        <v>0.43</v>
      </c>
      <c r="Q7" s="3">
        <f t="shared" si="4"/>
        <v>0.28000000000000003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Q8" si="5">IFERROR(INDEX(I51:I500,MATCH($C$8,$C$51:$C$500,0)),"")</f>
        <v>-1000000000</v>
      </c>
      <c r="J8" s="2">
        <f t="shared" si="5"/>
        <v>2000000000</v>
      </c>
      <c r="K8" s="2">
        <f t="shared" si="5"/>
        <v>4000000000</v>
      </c>
      <c r="L8" s="2">
        <f t="shared" si="5"/>
        <v>-3000000000</v>
      </c>
      <c r="M8" s="2">
        <f t="shared" si="5"/>
        <v>2000000000</v>
      </c>
      <c r="N8" s="2">
        <f t="shared" si="5"/>
        <v>5000000000</v>
      </c>
      <c r="O8" s="2">
        <f t="shared" si="5"/>
        <v>3000000000</v>
      </c>
      <c r="P8" s="2">
        <f t="shared" si="5"/>
        <v>-31000000000</v>
      </c>
      <c r="Q8" s="2">
        <f t="shared" si="5"/>
        <v>-21000000000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-1.44</v>
      </c>
      <c r="H9" s="3">
        <f>IFERROR(INDEX(D9:G9,COUNT(D9:G9)),"")</f>
        <v>-1.44</v>
      </c>
      <c r="I9" s="3">
        <f t="shared" ref="I9:Q9" si="6">IFERROR(INDEX(I51:I500,MATCH($C$9,$C$51:$C$500,0)),"")</f>
        <v>-2.12</v>
      </c>
      <c r="J9" s="3">
        <f t="shared" si="6"/>
        <v>3.84</v>
      </c>
      <c r="K9" s="3">
        <f t="shared" si="6"/>
        <v>8.1999999999999993</v>
      </c>
      <c r="L9" s="3">
        <f t="shared" si="6"/>
        <v>-6.24</v>
      </c>
      <c r="M9" s="3">
        <f t="shared" si="6"/>
        <v>4.47</v>
      </c>
      <c r="N9" s="3">
        <f t="shared" si="6"/>
        <v>12.19</v>
      </c>
      <c r="O9" s="3">
        <f t="shared" si="6"/>
        <v>6.84</v>
      </c>
      <c r="P9" s="3">
        <f t="shared" si="6"/>
        <v>-71.5</v>
      </c>
      <c r="Q9" s="3">
        <f t="shared" si="6"/>
        <v>-73.77</v>
      </c>
    </row>
    <row r="10" spans="1:17" ht="15.5" x14ac:dyDescent="0.35">
      <c r="C10" t="s">
        <v>17</v>
      </c>
      <c r="D10" s="3">
        <f ca="1">IFERROR(IF(D9=0,"",D2/D9),"")</f>
        <v>-184.72222222222223</v>
      </c>
      <c r="I10" s="3">
        <f t="shared" ref="I10:Q10" ca="1" si="7">IFERROR(IF(I9=0,"",I2/I9),"")</f>
        <v>-252.35849056603772</v>
      </c>
      <c r="J10" s="3">
        <f t="shared" ca="1" si="7"/>
        <v>21.875</v>
      </c>
      <c r="K10" s="3">
        <f t="shared" ca="1" si="7"/>
        <v>10.487804878048781</v>
      </c>
      <c r="L10" s="3">
        <f t="shared" ca="1" si="7"/>
        <v>-16.025641025641026</v>
      </c>
      <c r="M10" s="3">
        <f t="shared" ca="1" si="7"/>
        <v>36.465324384787472</v>
      </c>
      <c r="N10" s="3">
        <f t="shared" ca="1" si="7"/>
        <v>14.027891714520099</v>
      </c>
      <c r="O10" s="3">
        <f t="shared" ca="1" si="7"/>
        <v>14.76608187134503</v>
      </c>
      <c r="P10" s="3">
        <f t="shared" ca="1" si="7"/>
        <v>-1.7762237762237763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646470497</v>
      </c>
      <c r="H11" s="2">
        <f>IFERROR(INDEX(D11:G11,COUNT(D11:G11)),"")</f>
        <v>646470497</v>
      </c>
      <c r="I11" s="2">
        <f t="shared" ref="I11:Q11" si="8">IFERROR(INDEX(I51:I500,MATCH($C$11,$C$51:$C$500,0)),"")</f>
        <v>1516264096</v>
      </c>
      <c r="J11" s="2">
        <f t="shared" si="8"/>
        <v>1906216663</v>
      </c>
      <c r="K11" s="2">
        <f t="shared" si="8"/>
        <v>884447404</v>
      </c>
      <c r="L11" s="2">
        <f t="shared" si="8"/>
        <v>867421834</v>
      </c>
      <c r="M11" s="2">
        <f t="shared" si="8"/>
        <v>996983206</v>
      </c>
      <c r="N11" s="2">
        <f t="shared" si="8"/>
        <v>1736720140</v>
      </c>
      <c r="O11" s="2">
        <f t="shared" si="8"/>
        <v>1747024623</v>
      </c>
      <c r="P11" s="2">
        <f t="shared" si="8"/>
        <v>1992135189</v>
      </c>
      <c r="Q11" s="2">
        <f t="shared" si="8"/>
        <v>631843034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4000000000</v>
      </c>
      <c r="K12" s="2">
        <f t="shared" si="9"/>
        <v>5000000000</v>
      </c>
      <c r="L12" s="2">
        <f t="shared" si="9"/>
        <v>8000000000</v>
      </c>
      <c r="M12" s="2">
        <f t="shared" si="9"/>
        <v>10000000000</v>
      </c>
      <c r="N12" s="2">
        <f t="shared" si="9"/>
        <v>14000000000</v>
      </c>
      <c r="O12" s="2">
        <f t="shared" si="9"/>
        <v>18000000000</v>
      </c>
      <c r="P12" s="2">
        <f t="shared" si="9"/>
        <v>15000000000</v>
      </c>
      <c r="Q12" s="2">
        <f t="shared" si="9"/>
        <v>8000000000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9000000000</v>
      </c>
      <c r="H13" s="2">
        <f>IFERROR(INDEX(D13:G13,COUNT(D13:G13)),"")</f>
        <v>9000000000</v>
      </c>
      <c r="I13" s="2">
        <f t="shared" ref="I13:Q13" si="10">IFERROR(INDEX(I51:I500,MATCH($C$13,$C$51:$C$500,0)),"")</f>
        <v>9000000000</v>
      </c>
      <c r="J13" s="2">
        <f t="shared" si="10"/>
        <v>6000000000</v>
      </c>
      <c r="K13" s="2">
        <f t="shared" si="10"/>
        <v>6000000000</v>
      </c>
      <c r="L13" s="2">
        <f t="shared" si="10"/>
        <v>9000000000</v>
      </c>
      <c r="M13" s="2">
        <f t="shared" si="10"/>
        <v>11000000000</v>
      </c>
      <c r="N13" s="2">
        <f t="shared" si="10"/>
        <v>15000000000</v>
      </c>
      <c r="O13" s="2">
        <f t="shared" si="10"/>
        <v>20000000000</v>
      </c>
      <c r="P13" s="2">
        <f t="shared" si="10"/>
        <v>17000000000</v>
      </c>
      <c r="Q13" s="2">
        <f t="shared" si="10"/>
        <v>9000000000</v>
      </c>
    </row>
    <row r="14" spans="1:17" ht="15.5" x14ac:dyDescent="0.35">
      <c r="C14" t="s">
        <v>26</v>
      </c>
      <c r="D14" s="2">
        <f>IFERROR(INDEX(D51:D500,MATCH($C$14,$C$51:$C$500,0)),"")</f>
        <v>-265500153</v>
      </c>
      <c r="H14" s="2">
        <f>IFERROR(SUM(D14:G14)*(4/MAX(1,COUNT(D14:G14))),"")</f>
        <v>-1062000612</v>
      </c>
      <c r="I14" s="2">
        <f t="shared" ref="I14:Q14" si="11">IFERROR(INDEX(I51:I500,MATCH($C$14,$C$51:$C$500,0)),"")</f>
        <v>-717132472</v>
      </c>
      <c r="J14" s="2">
        <f t="shared" si="11"/>
        <v>-626564985</v>
      </c>
      <c r="K14" s="2">
        <f t="shared" si="11"/>
        <v>-711183413</v>
      </c>
      <c r="L14" s="2">
        <f t="shared" si="11"/>
        <v>-832136419</v>
      </c>
      <c r="M14" s="2">
        <f t="shared" si="11"/>
        <v>-1473037117</v>
      </c>
      <c r="N14" s="2">
        <f t="shared" si="11"/>
        <v>-1847865622</v>
      </c>
      <c r="O14" s="2">
        <f t="shared" si="11"/>
        <v>-2129557606</v>
      </c>
      <c r="P14" s="2">
        <f t="shared" si="11"/>
        <v>-861943460</v>
      </c>
      <c r="Q14" s="2">
        <f t="shared" si="11"/>
        <v>-445873804</v>
      </c>
    </row>
    <row r="15" spans="1:17" ht="15.5" x14ac:dyDescent="0.35">
      <c r="C15" t="s">
        <v>27</v>
      </c>
      <c r="D15" s="2">
        <f>IFERROR(INDEX(D51:D500,MATCH($C$15,$C$51:$C$500,0)),"")</f>
        <v>43761537</v>
      </c>
      <c r="H15" s="2">
        <f>IFERROR(SUM(D15:G15)*(4/MAX(1,COUNT(D15:G15))),"")</f>
        <v>175046148</v>
      </c>
      <c r="I15" s="2">
        <f t="shared" ref="I15:Q15" si="12">IFERROR(INDEX(I51:I500,MATCH($C$15,$C$51:$C$500,0)),"")</f>
        <v>-158302713</v>
      </c>
      <c r="J15" s="2">
        <f t="shared" si="12"/>
        <v>-661091757</v>
      </c>
      <c r="K15" s="2">
        <f t="shared" si="12"/>
        <v>237177255</v>
      </c>
      <c r="L15" s="2">
        <f t="shared" si="12"/>
        <v>251394369</v>
      </c>
      <c r="M15" s="2">
        <f t="shared" si="12"/>
        <v>-681205807</v>
      </c>
      <c r="N15" s="2">
        <f t="shared" si="12"/>
        <v>-328165368</v>
      </c>
      <c r="O15" s="2">
        <f t="shared" si="12"/>
        <v>-1566760582</v>
      </c>
      <c r="P15" s="2">
        <f t="shared" si="12"/>
        <v>-754957582</v>
      </c>
      <c r="Q15" s="2">
        <f t="shared" si="12"/>
        <v>-968138316</v>
      </c>
    </row>
    <row r="16" spans="1:17" ht="15.5" x14ac:dyDescent="0.35">
      <c r="C16" t="s">
        <v>28</v>
      </c>
      <c r="D16" s="2">
        <f>IFERROR(INDEX(D51:D500,MATCH($C$16,$C$51:$C$500,0)),"")</f>
        <v>-2440602253</v>
      </c>
      <c r="H16" s="2">
        <f>IFERROR(SUM(D16:G16)*(4/MAX(1,COUNT(D16:G16))),"")</f>
        <v>-9762409012</v>
      </c>
      <c r="I16" s="2">
        <f t="shared" ref="I16:Q16" si="13">IFERROR(INDEX(I51:I500,MATCH($C$16,$C$51:$C$500,0)),"")</f>
        <v>-5977904251</v>
      </c>
      <c r="J16" s="2">
        <f t="shared" si="13"/>
        <v>-4042365118</v>
      </c>
      <c r="K16" s="2">
        <f t="shared" si="13"/>
        <v>-3701873860</v>
      </c>
      <c r="L16" s="2">
        <f t="shared" si="13"/>
        <v>-4517671581</v>
      </c>
      <c r="M16" s="2">
        <f t="shared" si="13"/>
        <v>-4247589186</v>
      </c>
      <c r="N16" s="2">
        <f t="shared" si="13"/>
        <v>-8913969494</v>
      </c>
      <c r="O16" s="2">
        <f t="shared" si="13"/>
        <v>2514800477</v>
      </c>
      <c r="P16" s="2">
        <f t="shared" si="13"/>
        <v>2092062667</v>
      </c>
      <c r="Q16" s="2">
        <f t="shared" si="13"/>
        <v>2397162803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114380000000</v>
      </c>
      <c r="H20" s="2">
        <f t="shared" ref="H20:Q20" ca="1" si="14">IFERROR(H21*H2,"")</f>
        <v>114380000000</v>
      </c>
      <c r="I20" s="2">
        <f t="shared" ca="1" si="14"/>
        <v>230050000000</v>
      </c>
      <c r="J20" s="2">
        <f t="shared" ca="1" si="14"/>
        <v>36120000000</v>
      </c>
      <c r="K20" s="2">
        <f t="shared" ca="1" si="14"/>
        <v>36980000000</v>
      </c>
      <c r="L20" s="2">
        <f t="shared" ca="1" si="14"/>
        <v>43000000000</v>
      </c>
      <c r="M20" s="2">
        <f t="shared" ca="1" si="14"/>
        <v>70090000000</v>
      </c>
      <c r="N20" s="2">
        <f t="shared" ca="1" si="14"/>
        <v>73530000000</v>
      </c>
      <c r="O20" s="2">
        <f t="shared" ca="1" si="14"/>
        <v>43430000000</v>
      </c>
      <c r="P20" s="2">
        <f t="shared" ca="1" si="14"/>
        <v>54610000000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430000000</v>
      </c>
      <c r="H21" s="2">
        <f>IFERROR(INDEX(D21:G21,COUNT(D21:G21)),"")</f>
        <v>430000000</v>
      </c>
      <c r="I21" s="2">
        <f t="shared" ref="I21:Q21" si="15">IFERROR(INDEX(I51:I500,MATCH($C$7,$C$51:$C$500,0)),"")</f>
        <v>430000000</v>
      </c>
      <c r="J21" s="2">
        <f t="shared" si="15"/>
        <v>430000000</v>
      </c>
      <c r="K21" s="2">
        <f t="shared" si="15"/>
        <v>430000000</v>
      </c>
      <c r="L21" s="2">
        <f t="shared" si="15"/>
        <v>430000000</v>
      </c>
      <c r="M21" s="2">
        <f t="shared" si="15"/>
        <v>430000000</v>
      </c>
      <c r="N21" s="2">
        <f t="shared" si="15"/>
        <v>430000000</v>
      </c>
      <c r="O21" s="2">
        <f t="shared" si="15"/>
        <v>430000000</v>
      </c>
      <c r="P21" s="2">
        <f t="shared" si="15"/>
        <v>430000000</v>
      </c>
      <c r="Q21" s="2">
        <f t="shared" si="15"/>
        <v>280000000</v>
      </c>
    </row>
    <row r="23" spans="1:17" ht="15.5" x14ac:dyDescent="0.35">
      <c r="B23" t="s">
        <v>40</v>
      </c>
      <c r="C23" t="s">
        <v>41</v>
      </c>
      <c r="D23" s="3">
        <f>IFERROR(D5/D6*100,"")</f>
        <v>-6.2835425778243597</v>
      </c>
      <c r="H23" s="3">
        <f t="shared" ref="H23:Q23" si="16">IFERROR(H5/H6*100,"")</f>
        <v>-25.134170311297439</v>
      </c>
      <c r="I23" s="3">
        <f t="shared" si="16"/>
        <v>-15.141970534157872</v>
      </c>
      <c r="J23" s="3">
        <f t="shared" si="16"/>
        <v>-9.5920977953176312</v>
      </c>
      <c r="K23" s="3">
        <f t="shared" si="16"/>
        <v>-6.4746225535565056</v>
      </c>
      <c r="L23" s="3">
        <f t="shared" si="16"/>
        <v>-7.7965385077495508</v>
      </c>
      <c r="M23" s="3">
        <f t="shared" si="16"/>
        <v>-8.2042034772686403</v>
      </c>
      <c r="N23" s="3">
        <f t="shared" si="16"/>
        <v>-14.660768353994364</v>
      </c>
      <c r="O23" s="3">
        <f t="shared" si="16"/>
        <v>0.50815731067185299</v>
      </c>
      <c r="P23" s="3">
        <f t="shared" si="16"/>
        <v>2.2706525458466151</v>
      </c>
      <c r="Q23" s="3">
        <f t="shared" si="16"/>
        <v>3.584090577922725</v>
      </c>
    </row>
    <row r="24" spans="1:17" ht="15.5" x14ac:dyDescent="0.35">
      <c r="C24" t="s">
        <v>42</v>
      </c>
      <c r="D24" s="4">
        <f>IFERROR(_xlfn.RRI(5,I23,D23),"")</f>
        <v>-0.16130426772596473</v>
      </c>
      <c r="H24" s="4">
        <f t="shared" ref="H24:Q24" si="17">IFERROR(_xlfn.RRI(5,M23,H23),"")</f>
        <v>0.25096634549349406</v>
      </c>
      <c r="I24" s="4">
        <f t="shared" si="17"/>
        <v>6.4799621014028919E-3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-5.51</v>
      </c>
      <c r="H25" s="3">
        <f>IFERROR(INDEX(D25:G25,COUNT(D25:G25)),"")</f>
        <v>-5.51</v>
      </c>
      <c r="I25" s="3">
        <f t="shared" ref="I25:Q25" si="18">IFERROR(INDEX(I51:I500,MATCH($C$25,$C$51:$C$500,0)),"")</f>
        <v>-14.1</v>
      </c>
      <c r="J25" s="3">
        <f t="shared" si="18"/>
        <v>-10.81</v>
      </c>
      <c r="K25" s="3">
        <f t="shared" si="18"/>
        <v>-7.96</v>
      </c>
      <c r="L25" s="3">
        <f t="shared" si="18"/>
        <v>-9.81</v>
      </c>
      <c r="M25" s="3">
        <f t="shared" si="18"/>
        <v>-11.33</v>
      </c>
      <c r="N25" s="3">
        <f t="shared" si="18"/>
        <v>-21.25</v>
      </c>
      <c r="O25" s="3">
        <f t="shared" si="18"/>
        <v>2.1800000000000002</v>
      </c>
      <c r="P25" s="3">
        <f t="shared" si="18"/>
        <v>2.95</v>
      </c>
      <c r="Q25" s="3">
        <f t="shared" si="18"/>
        <v>5.01</v>
      </c>
    </row>
    <row r="26" spans="1:17" ht="15.5" x14ac:dyDescent="0.35">
      <c r="C26" t="s">
        <v>45</v>
      </c>
      <c r="D26" s="4">
        <f>IFERROR(_xlfn.RRI(5,I25,D25),"")</f>
        <v>-0.17132068717383009</v>
      </c>
      <c r="H26" s="4">
        <f t="shared" ref="H26:Q26" si="19">IFERROR(_xlfn.RRI(5,M25,H25),"")</f>
        <v>-0.13426627133733071</v>
      </c>
      <c r="I26" s="4">
        <f t="shared" si="19"/>
        <v>-7.8761593046380418E-2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22.781879725581394</v>
      </c>
      <c r="H27" s="3">
        <f t="shared" ref="H27:Q27" si="20">IFERROR(H4/H21,"")</f>
        <v>91.127518902325576</v>
      </c>
      <c r="I27" s="3">
        <f t="shared" si="20"/>
        <v>98.637089700000004</v>
      </c>
      <c r="J27" s="3">
        <f t="shared" si="20"/>
        <v>118.30683263255814</v>
      </c>
      <c r="K27" s="3">
        <f t="shared" si="20"/>
        <v>100.86986287674418</v>
      </c>
      <c r="L27" s="3">
        <f t="shared" si="20"/>
        <v>90.269364169767442</v>
      </c>
      <c r="M27" s="3">
        <f t="shared" si="20"/>
        <v>92.107494530232557</v>
      </c>
      <c r="N27" s="3">
        <f t="shared" si="20"/>
        <v>99.627455725581399</v>
      </c>
      <c r="O27" s="3">
        <f t="shared" si="20"/>
        <v>115.82561780465116</v>
      </c>
      <c r="P27" s="3">
        <f t="shared" si="20"/>
        <v>89.467400548837205</v>
      </c>
      <c r="Q27" s="3">
        <f t="shared" si="20"/>
        <v>127.90778696428572</v>
      </c>
    </row>
    <row r="28" spans="1:17" ht="15.5" x14ac:dyDescent="0.35">
      <c r="C28" t="s">
        <v>47</v>
      </c>
      <c r="D28" s="4">
        <f>IFERROR(_xlfn.RRI(5,I27,D27),"")</f>
        <v>-0.25404975492471948</v>
      </c>
      <c r="H28" s="4">
        <f t="shared" ref="H28:Q28" si="21">IFERROR(_xlfn.RRI(5,M27,H27),"")</f>
        <v>-2.1370096493398272E-3</v>
      </c>
      <c r="I28" s="4">
        <f t="shared" si="21"/>
        <v>-1.9960916212444779E-3</v>
      </c>
      <c r="J28" s="4">
        <f t="shared" si="21"/>
        <v>4.2481500966815577E-3</v>
      </c>
      <c r="K28" s="4">
        <f t="shared" si="21"/>
        <v>2.4281484532685971E-2</v>
      </c>
      <c r="L28" s="4">
        <f t="shared" si="21"/>
        <v>-6.7328556611883528E-2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-0.60921985815602842</v>
      </c>
      <c r="I29" s="4">
        <f t="shared" si="22"/>
        <v>0.30434782608695643</v>
      </c>
      <c r="J29" s="4">
        <f t="shared" si="22"/>
        <v>0.3580402010050252</v>
      </c>
      <c r="K29" s="4">
        <f t="shared" si="22"/>
        <v>-0.1885830784913354</v>
      </c>
      <c r="L29" s="4">
        <f t="shared" si="22"/>
        <v>-0.1341571050308914</v>
      </c>
      <c r="M29" s="4">
        <f t="shared" si="22"/>
        <v>-0.46682352941176469</v>
      </c>
      <c r="N29" s="4">
        <f t="shared" si="22"/>
        <v>-10.747706422018348</v>
      </c>
      <c r="O29" s="4">
        <f t="shared" si="22"/>
        <v>-0.26101694915254237</v>
      </c>
      <c r="P29" s="4">
        <f t="shared" si="22"/>
        <v>-0.41117764471057877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-7.6133337069396803E-2</v>
      </c>
      <c r="I30" s="4">
        <f t="shared" si="23"/>
        <v>-0.16626041366223684</v>
      </c>
      <c r="J30" s="4">
        <f t="shared" si="23"/>
        <v>0.17286600039419805</v>
      </c>
      <c r="K30" s="4">
        <f t="shared" si="23"/>
        <v>0.11743185303754473</v>
      </c>
      <c r="L30" s="4">
        <f t="shared" si="23"/>
        <v>-1.9956360444282666E-2</v>
      </c>
      <c r="M30" s="4">
        <f t="shared" si="23"/>
        <v>-7.5480811394623787E-2</v>
      </c>
      <c r="N30" s="4">
        <f t="shared" si="23"/>
        <v>-0.13984956338751597</v>
      </c>
      <c r="O30" s="4">
        <f t="shared" si="23"/>
        <v>0.29461253030846585</v>
      </c>
      <c r="P30" s="4">
        <f t="shared" si="23"/>
        <v>-0.30053202645263344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87.85</v>
      </c>
      <c r="H32" s="3">
        <f>IFERROR(INDEX(D32:G32,COUNT(D32:G32)),"")</f>
        <v>87.85</v>
      </c>
      <c r="I32" s="3">
        <f t="shared" ref="I32:Q32" si="24">IFERROR(INDEX(I51:I500,MATCH($C$32,$C$51:$C$500,0)),"")</f>
        <v>93.37</v>
      </c>
      <c r="J32" s="3">
        <f t="shared" si="24"/>
        <v>107.5</v>
      </c>
      <c r="K32" s="3">
        <f t="shared" si="24"/>
        <v>117.52</v>
      </c>
      <c r="L32" s="3">
        <f t="shared" si="24"/>
        <v>125.13</v>
      </c>
      <c r="M32" s="3">
        <f t="shared" si="24"/>
        <v>134.88999999999999</v>
      </c>
      <c r="N32" s="3">
        <f t="shared" si="24"/>
        <v>145.96</v>
      </c>
      <c r="O32" s="3">
        <f t="shared" si="24"/>
        <v>167.76</v>
      </c>
      <c r="P32" s="3">
        <f t="shared" si="24"/>
        <v>166.91</v>
      </c>
      <c r="Q32" s="3">
        <f t="shared" si="24"/>
        <v>148.26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2.66</v>
      </c>
      <c r="H33" s="3">
        <f>IFERROR(INDEX(D33:G33,COUNT(D33:G33)),"")</f>
        <v>2.66</v>
      </c>
      <c r="I33" s="3">
        <f t="shared" ref="I33:Q33" si="25">IFERROR(INDEX(I51:I500,MATCH($C$33,$C$51:$C$500,0)),"")</f>
        <v>5.73</v>
      </c>
      <c r="J33" s="3">
        <f t="shared" si="25"/>
        <v>0.78</v>
      </c>
      <c r="K33" s="3">
        <f t="shared" si="25"/>
        <v>0.73</v>
      </c>
      <c r="L33" s="3">
        <f t="shared" si="25"/>
        <v>0.8</v>
      </c>
      <c r="M33" s="3">
        <f t="shared" si="25"/>
        <v>1.21</v>
      </c>
      <c r="N33" s="3">
        <f t="shared" si="25"/>
        <v>1.17</v>
      </c>
      <c r="O33" s="3">
        <f t="shared" si="25"/>
        <v>0.6</v>
      </c>
      <c r="P33" s="3">
        <f t="shared" si="25"/>
        <v>0.76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-42.47</v>
      </c>
      <c r="H34" s="3">
        <f>IFERROR(INDEX(D34:G34,COUNT(D34:G34)),"")</f>
        <v>-42.47</v>
      </c>
      <c r="I34" s="3">
        <f t="shared" ref="I34:Q34" si="26">IFERROR(INDEX(I51:I500,MATCH($C$34,$C$51:$C$500,0)),"")</f>
        <v>-37.94</v>
      </c>
      <c r="J34" s="3">
        <f t="shared" si="26"/>
        <v>-7.77</v>
      </c>
      <c r="K34" s="3">
        <f t="shared" si="26"/>
        <v>-10.8</v>
      </c>
      <c r="L34" s="3">
        <f t="shared" si="26"/>
        <v>-10.19</v>
      </c>
      <c r="M34" s="3">
        <f t="shared" si="26"/>
        <v>-14.39</v>
      </c>
      <c r="N34" s="3">
        <f t="shared" si="26"/>
        <v>-8.0500000000000007</v>
      </c>
      <c r="O34" s="3">
        <f t="shared" si="26"/>
        <v>46.33</v>
      </c>
      <c r="P34" s="3">
        <f t="shared" si="26"/>
        <v>43.05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10.39</v>
      </c>
      <c r="H35" s="3">
        <f>IFERROR(INDEX(D35:G35,COUNT(D35:G35)),"")</f>
        <v>10.39</v>
      </c>
      <c r="I35" s="3">
        <f t="shared" ref="I35:Q35" si="27">IFERROR(INDEX(I51:I500,MATCH($C$35,$C$51:$C$500,0)),"")</f>
        <v>5.49</v>
      </c>
      <c r="J35" s="3">
        <f t="shared" si="27"/>
        <v>0.72</v>
      </c>
      <c r="K35" s="3">
        <f t="shared" si="27"/>
        <v>0.86</v>
      </c>
      <c r="L35" s="3">
        <f t="shared" si="27"/>
        <v>1.1200000000000001</v>
      </c>
      <c r="M35" s="3">
        <f t="shared" si="27"/>
        <v>1.79</v>
      </c>
      <c r="N35" s="3">
        <f t="shared" si="27"/>
        <v>1.74</v>
      </c>
      <c r="O35" s="3">
        <f t="shared" si="27"/>
        <v>0.88</v>
      </c>
      <c r="P35" s="3">
        <f t="shared" si="27"/>
        <v>1.44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9796208282</v>
      </c>
      <c r="E51" s="5">
        <v>11784382218</v>
      </c>
      <c r="F51" s="5">
        <v>11013568605</v>
      </c>
      <c r="G51" s="5">
        <v>10003162147</v>
      </c>
      <c r="I51" s="5">
        <v>42413948571</v>
      </c>
      <c r="J51" s="5">
        <v>50871938032</v>
      </c>
      <c r="K51" s="5">
        <v>43374041037</v>
      </c>
      <c r="L51" s="5">
        <v>38815826593</v>
      </c>
      <c r="M51" s="5">
        <v>39606222648</v>
      </c>
      <c r="N51" s="5">
        <v>42839805962</v>
      </c>
      <c r="O51" s="5">
        <v>49805015656</v>
      </c>
      <c r="P51" s="5">
        <v>38470982236</v>
      </c>
      <c r="Q51" s="5">
        <v>35814180350</v>
      </c>
    </row>
    <row r="52" spans="2:17" ht="15.5" x14ac:dyDescent="0.35">
      <c r="C52" t="s">
        <v>72</v>
      </c>
      <c r="D52" s="5">
        <v>-8513160871</v>
      </c>
      <c r="E52" s="5">
        <v>-9939408494</v>
      </c>
      <c r="F52" s="5">
        <v>-9618852296</v>
      </c>
      <c r="G52" s="5">
        <v>-8288962137</v>
      </c>
      <c r="I52" s="5">
        <v>-36251687999</v>
      </c>
      <c r="J52" s="5">
        <v>-43084772031</v>
      </c>
      <c r="K52" s="5">
        <v>-35680023992</v>
      </c>
      <c r="L52" s="5">
        <v>-32743525119</v>
      </c>
      <c r="M52" s="5">
        <v>-34436311384</v>
      </c>
      <c r="N52" s="5">
        <v>-40203812179</v>
      </c>
      <c r="O52" s="5">
        <v>-35925169901</v>
      </c>
      <c r="P52" s="5">
        <v>-28772105926</v>
      </c>
      <c r="Q52" s="5">
        <v>-26235742618</v>
      </c>
    </row>
    <row r="53" spans="2:17" ht="15.5" x14ac:dyDescent="0.35">
      <c r="C53" t="s">
        <v>73</v>
      </c>
      <c r="D53" s="5">
        <v>1283047411</v>
      </c>
      <c r="E53" s="5">
        <v>1844973724</v>
      </c>
      <c r="F53" s="5">
        <v>1394716309</v>
      </c>
      <c r="G53" s="5">
        <v>1714200010</v>
      </c>
      <c r="I53" s="5">
        <v>6162260572</v>
      </c>
      <c r="J53" s="5">
        <v>7787166001</v>
      </c>
      <c r="K53" s="5">
        <v>7694017045</v>
      </c>
      <c r="L53" s="5">
        <v>6072301474</v>
      </c>
      <c r="M53" s="5">
        <v>5169911264</v>
      </c>
      <c r="N53" s="5">
        <v>2635993783</v>
      </c>
      <c r="O53" s="5">
        <v>13879845755</v>
      </c>
      <c r="P53" s="5">
        <v>9698876310</v>
      </c>
      <c r="Q53" s="5">
        <v>9578437732</v>
      </c>
    </row>
    <row r="54" spans="2:17" ht="15.5" x14ac:dyDescent="0.35">
      <c r="C54" t="s">
        <v>74</v>
      </c>
      <c r="D54" s="5">
        <v>-3465203496</v>
      </c>
      <c r="E54" s="5">
        <v>-3047614880</v>
      </c>
      <c r="F54" s="5">
        <v>-2722864265</v>
      </c>
      <c r="G54" s="5">
        <v>-2287615032</v>
      </c>
      <c r="I54" s="5">
        <v>-11478411011</v>
      </c>
      <c r="J54" s="5">
        <v>-10353767707</v>
      </c>
      <c r="K54" s="5">
        <v>-10493801224</v>
      </c>
      <c r="L54" s="5">
        <v>-9091915304</v>
      </c>
      <c r="M54" s="5">
        <v>-8798763533</v>
      </c>
      <c r="N54" s="5">
        <v>-8780592720</v>
      </c>
      <c r="O54" s="5">
        <v>-8134245772</v>
      </c>
      <c r="P54" s="5">
        <v>-7203463857</v>
      </c>
      <c r="Q54" s="5">
        <v>-6532065874</v>
      </c>
    </row>
    <row r="55" spans="2:17" ht="15.5" x14ac:dyDescent="0.35">
      <c r="C55" t="s">
        <v>644</v>
      </c>
      <c r="D55" s="5">
        <v>-3465203496</v>
      </c>
      <c r="E55" s="5">
        <v>-3047614880</v>
      </c>
      <c r="F55" s="5">
        <v>-2722864265</v>
      </c>
      <c r="G55" s="5">
        <v>-2287615032</v>
      </c>
      <c r="I55" s="5">
        <v>-11478411011</v>
      </c>
      <c r="J55" s="5">
        <v>-10353767707</v>
      </c>
      <c r="K55" s="5">
        <v>-10493801224</v>
      </c>
      <c r="L55" s="5">
        <v>-9091915304</v>
      </c>
      <c r="M55" s="5">
        <v>-8798763533</v>
      </c>
      <c r="N55" s="5">
        <v>-8780592720</v>
      </c>
      <c r="O55" s="5">
        <v>-8134245772</v>
      </c>
      <c r="P55" s="5">
        <v>-7203463857</v>
      </c>
      <c r="Q55" s="5">
        <v>-6532065874</v>
      </c>
    </row>
    <row r="56" spans="2:17" ht="15.5" x14ac:dyDescent="0.35">
      <c r="C56" t="s">
        <v>76</v>
      </c>
    </row>
    <row r="57" spans="2:17" ht="15.5" x14ac:dyDescent="0.35">
      <c r="C57" t="s">
        <v>78</v>
      </c>
      <c r="D57" s="5">
        <v>-2182156085</v>
      </c>
      <c r="E57" s="5">
        <v>-1202641156</v>
      </c>
      <c r="F57" s="5">
        <v>-1328147956</v>
      </c>
      <c r="G57" s="5">
        <v>-573415022</v>
      </c>
      <c r="I57" s="5">
        <v>-5316150439</v>
      </c>
      <c r="J57" s="5">
        <v>-2566601706</v>
      </c>
      <c r="K57" s="5">
        <v>-2799784179</v>
      </c>
      <c r="L57" s="5">
        <v>-3019613830</v>
      </c>
      <c r="M57" s="5">
        <v>-3628852269</v>
      </c>
      <c r="N57" s="5">
        <v>-6144598937</v>
      </c>
      <c r="O57" s="5">
        <v>5745599983</v>
      </c>
      <c r="P57" s="5">
        <v>2495412453</v>
      </c>
      <c r="Q57" s="5">
        <v>3046371858</v>
      </c>
    </row>
    <row r="58" spans="2:17" ht="15.5" x14ac:dyDescent="0.35">
      <c r="C58" t="s">
        <v>79</v>
      </c>
      <c r="D58" s="5">
        <v>-258446168</v>
      </c>
      <c r="E58" s="5">
        <v>-304520306</v>
      </c>
      <c r="F58" s="5">
        <v>-100827164</v>
      </c>
      <c r="G58" s="5">
        <v>-154991761</v>
      </c>
      <c r="I58" s="5">
        <v>-661753812</v>
      </c>
      <c r="J58" s="5">
        <v>-1475763412</v>
      </c>
      <c r="K58" s="5">
        <v>-902089681</v>
      </c>
      <c r="L58" s="5">
        <v>-1498057751</v>
      </c>
      <c r="M58" s="5">
        <v>-618736917</v>
      </c>
      <c r="N58" s="5">
        <v>-2769370557</v>
      </c>
      <c r="O58" s="5">
        <v>-3230799506</v>
      </c>
      <c r="P58" s="5">
        <v>-403349786</v>
      </c>
      <c r="Q58" s="5">
        <v>-649209055</v>
      </c>
    </row>
    <row r="59" spans="2:17" ht="15.5" x14ac:dyDescent="0.35">
      <c r="C59" t="s">
        <v>26</v>
      </c>
      <c r="D59" s="5">
        <v>-265500153</v>
      </c>
      <c r="E59" s="5">
        <v>-220350031</v>
      </c>
      <c r="F59" s="5">
        <v>-189188404</v>
      </c>
      <c r="G59" s="5">
        <v>-149182920</v>
      </c>
      <c r="I59" s="5">
        <v>-717132472</v>
      </c>
      <c r="J59" s="5">
        <v>-626564985</v>
      </c>
      <c r="K59" s="5">
        <v>-711183413</v>
      </c>
      <c r="L59" s="5">
        <v>-832136419</v>
      </c>
      <c r="M59" s="5">
        <v>-1473037117</v>
      </c>
      <c r="N59" s="5">
        <v>-1847865622</v>
      </c>
      <c r="O59" s="5">
        <v>-2129557606</v>
      </c>
      <c r="P59" s="5">
        <v>-861943460</v>
      </c>
      <c r="Q59" s="5">
        <v>-445873804</v>
      </c>
    </row>
    <row r="60" spans="2:17" ht="15.5" x14ac:dyDescent="0.35">
      <c r="C60" t="s">
        <v>276</v>
      </c>
      <c r="E60" s="5">
        <v>-200000000</v>
      </c>
      <c r="F60" s="5">
        <v>150000000</v>
      </c>
      <c r="K60" s="5">
        <v>6875000</v>
      </c>
      <c r="L60" s="5">
        <v>335453317</v>
      </c>
      <c r="M60" s="5">
        <v>1612543200</v>
      </c>
      <c r="N60" s="5">
        <v>5333333</v>
      </c>
      <c r="O60" s="5">
        <v>-92166667</v>
      </c>
      <c r="P60" s="5">
        <v>248750000</v>
      </c>
      <c r="Q60" s="5">
        <v>14000000</v>
      </c>
    </row>
    <row r="61" spans="2:17" ht="15.5" x14ac:dyDescent="0.35">
      <c r="C61" t="s">
        <v>77</v>
      </c>
      <c r="D61" s="5">
        <v>7053985</v>
      </c>
      <c r="E61" s="5">
        <v>115829725</v>
      </c>
      <c r="F61" s="5">
        <v>-61638760</v>
      </c>
      <c r="G61" s="5">
        <v>-5808841</v>
      </c>
      <c r="I61" s="5">
        <v>55378660</v>
      </c>
      <c r="J61" s="5">
        <v>-849198427</v>
      </c>
      <c r="K61" s="5">
        <v>-197781268</v>
      </c>
      <c r="L61" s="5">
        <v>-1001374649</v>
      </c>
      <c r="M61" s="5">
        <v>-758243000</v>
      </c>
      <c r="N61" s="5">
        <v>-926838268</v>
      </c>
      <c r="O61" s="5">
        <v>-1009075233</v>
      </c>
      <c r="P61" s="5">
        <v>209843674</v>
      </c>
      <c r="Q61" s="5">
        <v>-217335251</v>
      </c>
    </row>
    <row r="62" spans="2:17" ht="15.5" x14ac:dyDescent="0.35">
      <c r="C62" t="s">
        <v>82</v>
      </c>
      <c r="D62" s="5">
        <v>-258446168</v>
      </c>
      <c r="E62" s="5">
        <v>-304520306</v>
      </c>
      <c r="F62" s="5">
        <v>-100827164</v>
      </c>
      <c r="G62" s="5">
        <v>-154991761</v>
      </c>
      <c r="I62" s="5">
        <v>-661753812</v>
      </c>
      <c r="J62" s="5">
        <v>-1475763412</v>
      </c>
      <c r="K62" s="5">
        <v>-902089681</v>
      </c>
      <c r="L62" s="5">
        <v>-1498057751</v>
      </c>
      <c r="M62" s="5">
        <v>-618736917</v>
      </c>
      <c r="N62" s="5">
        <v>-2769370557</v>
      </c>
      <c r="O62" s="5">
        <v>-3230799506</v>
      </c>
      <c r="P62" s="5">
        <v>-403349786</v>
      </c>
      <c r="Q62" s="5">
        <v>-649209055</v>
      </c>
    </row>
    <row r="63" spans="2:17" ht="15.5" x14ac:dyDescent="0.35">
      <c r="C63" t="s">
        <v>28</v>
      </c>
      <c r="D63" s="5">
        <v>-2440602253</v>
      </c>
      <c r="E63" s="5">
        <v>-1507161462</v>
      </c>
      <c r="F63" s="5">
        <v>-1428975120</v>
      </c>
      <c r="G63" s="5">
        <v>-728406783</v>
      </c>
      <c r="I63" s="5">
        <v>-5977904251</v>
      </c>
      <c r="J63" s="5">
        <v>-4042365118</v>
      </c>
      <c r="K63" s="5">
        <v>-3701873860</v>
      </c>
      <c r="L63" s="5">
        <v>-4517671581</v>
      </c>
      <c r="M63" s="5">
        <v>-4247589186</v>
      </c>
      <c r="N63" s="5">
        <v>-8913969494</v>
      </c>
      <c r="O63" s="5">
        <v>2514800477</v>
      </c>
      <c r="P63" s="5">
        <v>2092062667</v>
      </c>
      <c r="Q63" s="5">
        <v>2397162803</v>
      </c>
    </row>
    <row r="64" spans="2:17" ht="15.5" x14ac:dyDescent="0.35">
      <c r="C64" t="s">
        <v>27</v>
      </c>
      <c r="D64" s="5">
        <v>43761537</v>
      </c>
      <c r="E64" s="5">
        <v>-69730585</v>
      </c>
      <c r="F64" s="5">
        <v>-4036965</v>
      </c>
      <c r="G64" s="5">
        <v>-100392517</v>
      </c>
      <c r="I64" s="5">
        <v>-158302713</v>
      </c>
      <c r="J64" s="5">
        <v>-661091757</v>
      </c>
      <c r="K64" s="5">
        <v>237177255</v>
      </c>
      <c r="L64" s="5">
        <v>251394369</v>
      </c>
      <c r="M64" s="5">
        <v>-681205807</v>
      </c>
      <c r="N64" s="5">
        <v>-328165368</v>
      </c>
      <c r="O64" s="5">
        <v>-1566760582</v>
      </c>
      <c r="P64" s="5">
        <v>-754957582</v>
      </c>
      <c r="Q64" s="5">
        <v>-968138316</v>
      </c>
    </row>
    <row r="65" spans="2:17" ht="15.5" x14ac:dyDescent="0.35">
      <c r="C65" t="s">
        <v>83</v>
      </c>
      <c r="D65" s="5">
        <v>-2396840716</v>
      </c>
      <c r="E65" s="5">
        <v>-1576892047</v>
      </c>
      <c r="F65" s="5">
        <v>-1433012085</v>
      </c>
      <c r="G65" s="5">
        <v>-828799300</v>
      </c>
      <c r="I65" s="5">
        <v>-6136206964</v>
      </c>
      <c r="J65" s="5">
        <v>-4703456875</v>
      </c>
      <c r="K65" s="5">
        <v>-3464696605</v>
      </c>
      <c r="L65" s="5">
        <v>-4266277212</v>
      </c>
      <c r="M65" s="5">
        <v>-4928794993</v>
      </c>
      <c r="N65" s="5">
        <v>-9242134862</v>
      </c>
      <c r="O65" s="5">
        <v>948039895</v>
      </c>
      <c r="P65" s="5">
        <v>1337105085</v>
      </c>
      <c r="Q65" s="5">
        <v>1429024487</v>
      </c>
    </row>
    <row r="66" spans="2:17" ht="15.5" x14ac:dyDescent="0.35">
      <c r="C66" t="s">
        <v>84</v>
      </c>
      <c r="D66" s="5">
        <v>-4329308</v>
      </c>
      <c r="E66" s="5">
        <v>-176667554</v>
      </c>
      <c r="F66" s="5">
        <v>54309197</v>
      </c>
      <c r="G66" s="5">
        <v>54309198</v>
      </c>
      <c r="I66" s="5">
        <v>-13739961</v>
      </c>
      <c r="J66" s="5">
        <v>217236791</v>
      </c>
      <c r="K66" s="5">
        <v>154656080</v>
      </c>
      <c r="L66" s="5">
        <v>22381082</v>
      </c>
      <c r="M66" s="5">
        <v>114793699</v>
      </c>
      <c r="N66" s="5">
        <v>-66024360</v>
      </c>
      <c r="O66" s="5">
        <v>-577218572</v>
      </c>
      <c r="P66" s="5">
        <v>364189549</v>
      </c>
      <c r="Q66" s="5">
        <v>-25626969</v>
      </c>
    </row>
    <row r="67" spans="2:17" ht="15.5" x14ac:dyDescent="0.35">
      <c r="C67" t="s">
        <v>85</v>
      </c>
      <c r="D67" s="5">
        <v>-2401170024</v>
      </c>
      <c r="E67" s="5">
        <v>-1753559601</v>
      </c>
      <c r="F67" s="5">
        <v>-1378702888</v>
      </c>
      <c r="G67" s="5">
        <v>-774490102</v>
      </c>
      <c r="I67" s="5">
        <v>-6149946925</v>
      </c>
      <c r="J67" s="5">
        <v>-4486220084</v>
      </c>
      <c r="K67" s="5">
        <v>-3310040525</v>
      </c>
      <c r="L67" s="5">
        <v>-4243896130</v>
      </c>
      <c r="M67" s="5">
        <v>-4814001294</v>
      </c>
      <c r="N67" s="5">
        <v>-9308159222</v>
      </c>
      <c r="O67" s="5">
        <v>370821323</v>
      </c>
      <c r="P67" s="5">
        <v>1701294634</v>
      </c>
      <c r="Q67" s="5">
        <v>1403397518</v>
      </c>
    </row>
    <row r="68" spans="2:17" ht="15.5" x14ac:dyDescent="0.35">
      <c r="C68" t="s">
        <v>86</v>
      </c>
      <c r="D68" s="5">
        <v>-2396840716</v>
      </c>
      <c r="E68" s="5">
        <v>-1576892047</v>
      </c>
      <c r="F68" s="5">
        <v>-1433012085</v>
      </c>
      <c r="G68" s="5">
        <v>-828799300</v>
      </c>
      <c r="I68" s="5">
        <v>-6136206964</v>
      </c>
      <c r="J68" s="5">
        <v>-4703456875</v>
      </c>
      <c r="K68" s="5">
        <v>-3464696605</v>
      </c>
      <c r="L68" s="5">
        <v>-4266277212</v>
      </c>
      <c r="M68" s="5">
        <v>-4928794993</v>
      </c>
      <c r="N68" s="5">
        <v>-9242134862</v>
      </c>
      <c r="O68" s="5">
        <v>948039895</v>
      </c>
      <c r="P68" s="5">
        <v>1337105085</v>
      </c>
      <c r="Q68" s="5">
        <v>1429024487</v>
      </c>
    </row>
    <row r="69" spans="2:17" ht="15.5" x14ac:dyDescent="0.35">
      <c r="C69" t="s">
        <v>7</v>
      </c>
      <c r="D69" s="5">
        <v>-2401170024</v>
      </c>
      <c r="E69" s="5">
        <v>-1753494481</v>
      </c>
      <c r="F69" s="5">
        <v>-1378702888</v>
      </c>
      <c r="G69" s="5">
        <v>-774490102</v>
      </c>
      <c r="I69" s="5">
        <v>-6149881805</v>
      </c>
      <c r="J69" s="5">
        <v>-4485720738</v>
      </c>
      <c r="K69" s="5">
        <v>-3310040525</v>
      </c>
      <c r="L69" s="5">
        <v>-4243916130</v>
      </c>
      <c r="M69" s="5">
        <v>-4814001294</v>
      </c>
      <c r="N69" s="5">
        <v>-9308159222</v>
      </c>
      <c r="O69" s="5">
        <v>370821323</v>
      </c>
      <c r="P69" s="5">
        <v>1648559701</v>
      </c>
      <c r="Q69" s="5">
        <v>1403609250</v>
      </c>
    </row>
    <row r="70" spans="2:17" ht="15.5" x14ac:dyDescent="0.35">
      <c r="C70" t="s">
        <v>87</v>
      </c>
      <c r="E70" s="5">
        <v>-65120</v>
      </c>
      <c r="I70" s="5">
        <v>-65120</v>
      </c>
      <c r="J70" s="5">
        <v>-499346</v>
      </c>
      <c r="P70" s="5">
        <v>52734933</v>
      </c>
      <c r="Q70" s="5">
        <v>-211732</v>
      </c>
    </row>
    <row r="71" spans="2:17" ht="15.5" x14ac:dyDescent="0.35">
      <c r="C71" t="s">
        <v>88</v>
      </c>
      <c r="D71" s="5">
        <v>-2396840716</v>
      </c>
      <c r="E71" s="5">
        <v>-1576892047</v>
      </c>
      <c r="F71" s="5">
        <v>-1433012085</v>
      </c>
      <c r="G71" s="5">
        <v>-828799300</v>
      </c>
      <c r="I71" s="5">
        <v>-6136206964</v>
      </c>
      <c r="J71" s="5">
        <v>-4703456875</v>
      </c>
      <c r="K71" s="5">
        <v>-3464696605</v>
      </c>
      <c r="L71" s="5">
        <v>-4266277212</v>
      </c>
      <c r="M71" s="5">
        <v>-4928794993</v>
      </c>
      <c r="N71" s="5">
        <v>-9242134862</v>
      </c>
      <c r="O71" s="5">
        <v>948039895</v>
      </c>
      <c r="P71" s="5">
        <v>1337105085</v>
      </c>
      <c r="Q71" s="5">
        <v>1429024487</v>
      </c>
    </row>
    <row r="72" spans="2:17" ht="15.5" x14ac:dyDescent="0.35">
      <c r="C72" t="s">
        <v>89</v>
      </c>
      <c r="D72" s="5">
        <v>-2401170024</v>
      </c>
      <c r="E72" s="5">
        <v>-1753559601</v>
      </c>
      <c r="F72" s="5">
        <v>-1378702888</v>
      </c>
      <c r="G72" s="5">
        <v>-774490102</v>
      </c>
      <c r="I72" s="5">
        <v>-6149946925</v>
      </c>
      <c r="J72" s="5">
        <v>-4486220084</v>
      </c>
      <c r="K72" s="5">
        <v>-3310040525</v>
      </c>
      <c r="L72" s="5">
        <v>-4243916130</v>
      </c>
      <c r="M72" s="5">
        <v>-4814001294</v>
      </c>
      <c r="N72" s="5">
        <v>-9308159222</v>
      </c>
      <c r="O72" s="5">
        <v>370821323</v>
      </c>
      <c r="P72" s="5">
        <v>1701294634</v>
      </c>
      <c r="Q72" s="5">
        <v>1403397518</v>
      </c>
    </row>
    <row r="73" spans="2:17" ht="15.5" x14ac:dyDescent="0.35">
      <c r="C73" t="s">
        <v>90</v>
      </c>
      <c r="D73" s="5">
        <v>-2401170024</v>
      </c>
      <c r="E73" s="5">
        <v>-1753559601</v>
      </c>
      <c r="F73" s="5">
        <v>-1378702888</v>
      </c>
      <c r="G73" s="5">
        <v>-774490102</v>
      </c>
      <c r="I73" s="5">
        <v>-6149946925</v>
      </c>
      <c r="J73" s="5">
        <v>-4486220084</v>
      </c>
      <c r="K73" s="5">
        <v>-3310040525</v>
      </c>
      <c r="L73" s="5">
        <v>-4243916130</v>
      </c>
      <c r="M73" s="5">
        <v>-4814001294</v>
      </c>
      <c r="N73" s="5">
        <v>-9308159222</v>
      </c>
      <c r="O73" s="5">
        <v>370821323</v>
      </c>
      <c r="P73" s="5">
        <v>1701294634</v>
      </c>
      <c r="Q73" s="5">
        <v>1403397518</v>
      </c>
    </row>
    <row r="75" spans="2:17" ht="15.5" x14ac:dyDescent="0.35">
      <c r="B75" t="s">
        <v>91</v>
      </c>
      <c r="C75" t="s">
        <v>92</v>
      </c>
    </row>
    <row r="76" spans="2:17" ht="15.5" x14ac:dyDescent="0.35">
      <c r="C76" t="s">
        <v>93</v>
      </c>
    </row>
    <row r="77" spans="2:17" ht="15.5" x14ac:dyDescent="0.35">
      <c r="C77" t="s">
        <v>19</v>
      </c>
      <c r="D77" s="5">
        <v>646470497</v>
      </c>
      <c r="E77" s="5">
        <v>1516264096</v>
      </c>
      <c r="F77" s="5">
        <v>2103568682</v>
      </c>
      <c r="G77" s="5">
        <v>2053135826</v>
      </c>
      <c r="I77" s="5">
        <v>1516264096</v>
      </c>
      <c r="J77" s="5">
        <v>1906216663</v>
      </c>
      <c r="K77" s="5">
        <v>884447404</v>
      </c>
      <c r="L77" s="5">
        <v>867421834</v>
      </c>
      <c r="M77" s="5">
        <v>996983206</v>
      </c>
      <c r="N77" s="5">
        <v>1736720140</v>
      </c>
      <c r="O77" s="5">
        <v>1747024623</v>
      </c>
      <c r="P77" s="5">
        <v>1992135189</v>
      </c>
      <c r="Q77" s="5">
        <v>631843034</v>
      </c>
    </row>
    <row r="78" spans="2:17" ht="15.5" x14ac:dyDescent="0.35">
      <c r="C78" t="s">
        <v>94</v>
      </c>
      <c r="D78" s="5">
        <v>6768498167</v>
      </c>
      <c r="E78" s="5">
        <v>8244010434</v>
      </c>
      <c r="F78" s="5">
        <v>7458749331</v>
      </c>
      <c r="G78" s="5">
        <v>6743664534</v>
      </c>
      <c r="I78" s="5">
        <v>8244010434</v>
      </c>
      <c r="J78" s="5">
        <v>6464349822</v>
      </c>
      <c r="K78" s="5">
        <v>6846080730</v>
      </c>
      <c r="L78" s="5">
        <v>6855425418</v>
      </c>
      <c r="M78" s="5">
        <v>5740997304</v>
      </c>
      <c r="N78" s="5">
        <v>8656652795</v>
      </c>
      <c r="O78" s="5">
        <v>12424057683</v>
      </c>
      <c r="P78" s="5">
        <v>8339348942</v>
      </c>
      <c r="Q78" s="5">
        <v>6333044568</v>
      </c>
    </row>
    <row r="79" spans="2:17" ht="15.5" x14ac:dyDescent="0.35">
      <c r="C79" t="s">
        <v>282</v>
      </c>
      <c r="E79" s="5">
        <v>50000000</v>
      </c>
      <c r="F79" s="5">
        <v>150000000</v>
      </c>
      <c r="G79" s="5">
        <v>300000000</v>
      </c>
      <c r="I79" s="5">
        <v>50000000</v>
      </c>
      <c r="J79" s="5">
        <v>300000000</v>
      </c>
      <c r="K79" s="5">
        <v>330000000</v>
      </c>
      <c r="L79" s="5">
        <v>330000000</v>
      </c>
      <c r="M79" s="5">
        <v>330000000</v>
      </c>
      <c r="N79" s="5">
        <v>321554815</v>
      </c>
      <c r="O79" s="5">
        <v>377255185</v>
      </c>
      <c r="P79" s="5">
        <v>1000000</v>
      </c>
      <c r="Q79" s="5">
        <v>125456900</v>
      </c>
    </row>
    <row r="80" spans="2:17" ht="15.5" x14ac:dyDescent="0.35">
      <c r="C80" t="s">
        <v>283</v>
      </c>
      <c r="D80" s="5">
        <v>590592403</v>
      </c>
      <c r="E80" s="5">
        <v>387638905</v>
      </c>
      <c r="F80" s="5">
        <v>458803805</v>
      </c>
      <c r="G80" s="5">
        <v>491591357</v>
      </c>
      <c r="I80" s="5">
        <v>387638905</v>
      </c>
      <c r="J80" s="5">
        <v>318969405</v>
      </c>
      <c r="K80" s="5">
        <v>754422989</v>
      </c>
      <c r="L80" s="5">
        <v>499824505</v>
      </c>
      <c r="M80" s="5">
        <v>436389475</v>
      </c>
      <c r="N80" s="5">
        <v>770628782</v>
      </c>
      <c r="O80" s="5">
        <v>355857180</v>
      </c>
      <c r="P80" s="5">
        <v>228088405</v>
      </c>
      <c r="Q80" s="5">
        <v>73630667</v>
      </c>
    </row>
    <row r="81" spans="3:17" ht="15.5" x14ac:dyDescent="0.35">
      <c r="C81" t="s">
        <v>284</v>
      </c>
      <c r="D81" s="5">
        <v>6768498167</v>
      </c>
      <c r="E81" s="5">
        <v>8244010434</v>
      </c>
      <c r="F81" s="5">
        <v>7458749331</v>
      </c>
      <c r="G81" s="5">
        <v>6743664534</v>
      </c>
      <c r="I81" s="5">
        <v>8244010434</v>
      </c>
      <c r="J81" s="5">
        <v>6464349822</v>
      </c>
      <c r="K81" s="5">
        <v>6846080730</v>
      </c>
      <c r="L81" s="5">
        <v>6855425418</v>
      </c>
      <c r="M81" s="5">
        <v>5740997304</v>
      </c>
      <c r="N81" s="5">
        <v>8656652795</v>
      </c>
      <c r="O81" s="5">
        <v>12424057683</v>
      </c>
      <c r="P81" s="5">
        <v>8339348942</v>
      </c>
      <c r="Q81" s="5">
        <v>6333044568</v>
      </c>
    </row>
    <row r="82" spans="3:17" ht="15.5" x14ac:dyDescent="0.35">
      <c r="C82" t="s">
        <v>95</v>
      </c>
      <c r="D82" s="5">
        <v>78716000</v>
      </c>
      <c r="E82" s="5">
        <v>86434000</v>
      </c>
      <c r="F82" s="5">
        <v>113312000</v>
      </c>
      <c r="G82" s="5">
        <v>123812000</v>
      </c>
      <c r="I82" s="5">
        <v>86434000</v>
      </c>
      <c r="J82" s="5">
        <v>183582000</v>
      </c>
      <c r="K82" s="5">
        <v>784448493</v>
      </c>
      <c r="L82" s="5">
        <v>396037683</v>
      </c>
      <c r="M82" s="5">
        <v>204774625</v>
      </c>
      <c r="N82" s="5">
        <v>142020625</v>
      </c>
      <c r="O82" s="5">
        <v>179955628</v>
      </c>
      <c r="P82" s="5">
        <v>718602143</v>
      </c>
      <c r="Q82" s="5">
        <v>312431960</v>
      </c>
    </row>
    <row r="83" spans="3:17" ht="15.5" x14ac:dyDescent="0.35">
      <c r="C83" t="s">
        <v>285</v>
      </c>
      <c r="D83" s="5">
        <v>78716000</v>
      </c>
      <c r="E83" s="5">
        <v>86434000</v>
      </c>
      <c r="F83" s="5">
        <v>113312000</v>
      </c>
      <c r="G83" s="5">
        <v>123812000</v>
      </c>
      <c r="I83" s="5">
        <v>86434000</v>
      </c>
      <c r="J83" s="5">
        <v>183582000</v>
      </c>
      <c r="K83" s="5">
        <v>784448493</v>
      </c>
      <c r="L83" s="5">
        <v>396037683</v>
      </c>
      <c r="M83" s="5">
        <v>204774625</v>
      </c>
      <c r="N83" s="5">
        <v>142020625</v>
      </c>
      <c r="O83" s="5">
        <v>179955628</v>
      </c>
      <c r="P83" s="5">
        <v>718602143</v>
      </c>
      <c r="Q83" s="5">
        <v>312431960</v>
      </c>
    </row>
    <row r="84" spans="3:17" ht="15.5" x14ac:dyDescent="0.35">
      <c r="C84" t="s">
        <v>96</v>
      </c>
      <c r="D84" s="5">
        <v>49313583</v>
      </c>
      <c r="E84" s="5">
        <v>290713583</v>
      </c>
      <c r="F84" s="5">
        <v>23766000</v>
      </c>
      <c r="G84" s="5">
        <v>8940000</v>
      </c>
      <c r="I84" s="5">
        <v>290713583</v>
      </c>
      <c r="J84" s="5">
        <v>75000000</v>
      </c>
      <c r="K84" s="5">
        <v>94524000</v>
      </c>
      <c r="L84" s="5">
        <v>8940000</v>
      </c>
      <c r="M84" s="5">
        <v>45405000</v>
      </c>
      <c r="N84" s="5">
        <v>8940000</v>
      </c>
      <c r="O84" s="5">
        <v>92095000</v>
      </c>
      <c r="P84" s="5">
        <v>96945000</v>
      </c>
      <c r="Q84" s="5">
        <v>279673100</v>
      </c>
    </row>
    <row r="85" spans="3:17" ht="15.5" x14ac:dyDescent="0.35">
      <c r="C85" t="s">
        <v>77</v>
      </c>
      <c r="D85" s="5">
        <v>3775875973</v>
      </c>
      <c r="E85" s="5">
        <v>3690023659</v>
      </c>
      <c r="F85" s="5">
        <v>3486418490</v>
      </c>
      <c r="G85" s="5">
        <v>3452383796</v>
      </c>
      <c r="I85" s="5">
        <v>3690023659</v>
      </c>
      <c r="J85" s="5">
        <v>3384314407</v>
      </c>
      <c r="K85" s="5">
        <v>4211303057</v>
      </c>
      <c r="L85" s="5">
        <v>3965259765</v>
      </c>
      <c r="M85" s="5">
        <v>3589064655</v>
      </c>
      <c r="N85" s="5">
        <v>3243340740</v>
      </c>
      <c r="O85" s="5">
        <v>2696183754</v>
      </c>
      <c r="P85" s="5">
        <v>1575809312</v>
      </c>
      <c r="Q85" s="5">
        <v>1764993025</v>
      </c>
    </row>
    <row r="86" spans="3:17" ht="15.5" x14ac:dyDescent="0.35">
      <c r="C86" t="s">
        <v>98</v>
      </c>
      <c r="D86" s="5">
        <v>8851894649</v>
      </c>
      <c r="E86" s="5">
        <v>10736192253</v>
      </c>
      <c r="F86" s="5">
        <v>10660302429</v>
      </c>
      <c r="G86" s="5">
        <v>10746848997</v>
      </c>
      <c r="I86" s="5">
        <v>10736192253</v>
      </c>
      <c r="J86" s="5">
        <v>9884666650</v>
      </c>
      <c r="K86" s="5">
        <v>9705102526</v>
      </c>
      <c r="L86" s="5">
        <v>8509512704</v>
      </c>
      <c r="M86" s="5">
        <v>7315713528</v>
      </c>
      <c r="N86" s="5">
        <v>10950372543</v>
      </c>
      <c r="O86" s="5">
        <v>16320043246</v>
      </c>
      <c r="P86" s="5">
        <v>11506524843</v>
      </c>
      <c r="Q86" s="5">
        <v>12795218171</v>
      </c>
    </row>
    <row r="87" spans="3:17" ht="15.5" x14ac:dyDescent="0.35">
      <c r="C87" t="s">
        <v>99</v>
      </c>
    </row>
    <row r="88" spans="3:17" ht="15.5" x14ac:dyDescent="0.35">
      <c r="C88" t="s">
        <v>101</v>
      </c>
      <c r="D88" s="5">
        <v>44538172532</v>
      </c>
      <c r="E88" s="5">
        <v>45347405389</v>
      </c>
      <c r="F88" s="5">
        <v>45720989612</v>
      </c>
      <c r="G88" s="5">
        <v>45838387016</v>
      </c>
      <c r="I88" s="5">
        <v>45347405389</v>
      </c>
      <c r="J88" s="5">
        <v>48482618074</v>
      </c>
      <c r="K88" s="5">
        <v>53339547785</v>
      </c>
      <c r="L88" s="5">
        <v>60144494279</v>
      </c>
      <c r="M88" s="5">
        <v>61854583104</v>
      </c>
      <c r="N88" s="5">
        <v>64366723425</v>
      </c>
      <c r="O88" s="5">
        <v>69654455958</v>
      </c>
      <c r="P88" s="5">
        <v>63941641194</v>
      </c>
      <c r="Q88" s="5">
        <v>25486304499</v>
      </c>
    </row>
    <row r="89" spans="3:17" ht="15.5" x14ac:dyDescent="0.35">
      <c r="C89" t="s">
        <v>103</v>
      </c>
      <c r="D89" s="5">
        <v>44657297545</v>
      </c>
      <c r="E89" s="5">
        <v>45476405400</v>
      </c>
      <c r="F89" s="5">
        <v>45830864630</v>
      </c>
      <c r="G89" s="5">
        <v>45992180496</v>
      </c>
      <c r="I89" s="5">
        <v>45476405400</v>
      </c>
      <c r="J89" s="5">
        <v>48713661548</v>
      </c>
      <c r="K89" s="5">
        <v>55698089249</v>
      </c>
      <c r="L89" s="5">
        <v>62339992281</v>
      </c>
      <c r="M89" s="5">
        <v>69425231106</v>
      </c>
      <c r="N89" s="5">
        <v>75191371427</v>
      </c>
      <c r="O89" s="5">
        <v>82570920626</v>
      </c>
      <c r="P89" s="5">
        <v>82885641194</v>
      </c>
      <c r="Q89" s="5">
        <v>45930339527</v>
      </c>
    </row>
    <row r="90" spans="3:17" ht="15.5" x14ac:dyDescent="0.35">
      <c r="C90" t="s">
        <v>104</v>
      </c>
      <c r="D90" s="5">
        <v>53509192194</v>
      </c>
      <c r="E90" s="5">
        <v>56212597653</v>
      </c>
      <c r="F90" s="5">
        <v>56491167059</v>
      </c>
      <c r="G90" s="5">
        <v>56739029493</v>
      </c>
      <c r="I90" s="5">
        <v>56212597653</v>
      </c>
      <c r="J90" s="5">
        <v>58598328198</v>
      </c>
      <c r="K90" s="5">
        <v>65403191775</v>
      </c>
      <c r="L90" s="5">
        <v>70849504985</v>
      </c>
      <c r="M90" s="5">
        <v>76740944634</v>
      </c>
      <c r="N90" s="5">
        <v>86141743970</v>
      </c>
      <c r="O90" s="5">
        <v>98890963872</v>
      </c>
      <c r="P90" s="5">
        <v>94392166037</v>
      </c>
      <c r="Q90" s="5">
        <v>58725557698</v>
      </c>
    </row>
    <row r="91" spans="3:17" ht="15.5" x14ac:dyDescent="0.35">
      <c r="C91" t="s">
        <v>105</v>
      </c>
    </row>
    <row r="92" spans="3:17" ht="15.5" x14ac:dyDescent="0.35">
      <c r="C92" t="s">
        <v>106</v>
      </c>
    </row>
    <row r="93" spans="3:17" ht="15.5" x14ac:dyDescent="0.35">
      <c r="C93" t="s">
        <v>107</v>
      </c>
      <c r="D93" s="5">
        <v>9414328887</v>
      </c>
      <c r="E93" s="5">
        <v>9619858976</v>
      </c>
      <c r="F93" s="5">
        <v>8763193854</v>
      </c>
      <c r="G93" s="5">
        <v>8154415456</v>
      </c>
      <c r="I93" s="5">
        <v>9619858976</v>
      </c>
      <c r="J93" s="5">
        <v>6856383425</v>
      </c>
      <c r="K93" s="5">
        <v>8318044368</v>
      </c>
      <c r="L93" s="5">
        <v>10321788986</v>
      </c>
      <c r="M93" s="5">
        <v>11305872300</v>
      </c>
      <c r="N93" s="5">
        <v>16591014668</v>
      </c>
      <c r="O93" s="5">
        <v>14420323854</v>
      </c>
      <c r="P93" s="5">
        <v>10368246046</v>
      </c>
      <c r="Q93" s="5">
        <v>13459048631</v>
      </c>
    </row>
    <row r="94" spans="3:17" ht="15.5" x14ac:dyDescent="0.35">
      <c r="C94" t="s">
        <v>288</v>
      </c>
      <c r="D94" s="5">
        <v>7609125022</v>
      </c>
      <c r="E94" s="5">
        <v>7412673327</v>
      </c>
      <c r="F94" s="5">
        <v>7120768368</v>
      </c>
      <c r="G94" s="5">
        <v>6694055088</v>
      </c>
      <c r="I94" s="5">
        <v>7412673327</v>
      </c>
      <c r="J94" s="5">
        <v>5531615432</v>
      </c>
      <c r="K94" s="5">
        <v>5882925347</v>
      </c>
      <c r="L94" s="5">
        <v>7736714738</v>
      </c>
      <c r="M94" s="5">
        <v>7888453196</v>
      </c>
      <c r="N94" s="5">
        <v>7967485913</v>
      </c>
      <c r="O94" s="5">
        <v>6410369552</v>
      </c>
      <c r="P94" s="5">
        <v>4236490036</v>
      </c>
      <c r="Q94" s="5">
        <v>8176992699</v>
      </c>
    </row>
    <row r="95" spans="3:17" ht="15.5" x14ac:dyDescent="0.35">
      <c r="C95" t="s">
        <v>108</v>
      </c>
    </row>
    <row r="96" spans="3:17" ht="15.5" x14ac:dyDescent="0.35">
      <c r="C96" t="s">
        <v>289</v>
      </c>
      <c r="D96" s="5">
        <v>379869130</v>
      </c>
      <c r="E96" s="5">
        <v>763567670</v>
      </c>
      <c r="F96" s="5">
        <v>533194250</v>
      </c>
      <c r="G96" s="5">
        <v>533066500</v>
      </c>
      <c r="I96" s="5">
        <v>763567670</v>
      </c>
      <c r="J96" s="5">
        <v>368134980</v>
      </c>
      <c r="K96" s="5">
        <v>444565150</v>
      </c>
      <c r="L96" s="5">
        <v>222979400</v>
      </c>
      <c r="M96" s="5">
        <v>358029300</v>
      </c>
      <c r="N96" s="5">
        <v>856063265</v>
      </c>
      <c r="O96" s="5">
        <v>710327248</v>
      </c>
      <c r="P96" s="5">
        <v>1206965713</v>
      </c>
      <c r="Q96" s="5">
        <v>1621672282</v>
      </c>
    </row>
    <row r="97" spans="3:17" ht="15.5" x14ac:dyDescent="0.35">
      <c r="C97" t="s">
        <v>109</v>
      </c>
    </row>
    <row r="98" spans="3:17" ht="15.5" x14ac:dyDescent="0.35">
      <c r="C98" t="s">
        <v>290</v>
      </c>
      <c r="D98" s="5">
        <v>590592403</v>
      </c>
      <c r="E98" s="5">
        <v>437638905</v>
      </c>
      <c r="F98" s="5">
        <v>608803805</v>
      </c>
      <c r="G98" s="5">
        <v>791591357</v>
      </c>
      <c r="I98" s="5">
        <v>437638905</v>
      </c>
      <c r="J98" s="5">
        <v>618969405</v>
      </c>
      <c r="K98" s="5">
        <v>1084422989</v>
      </c>
      <c r="L98" s="5">
        <v>829824505</v>
      </c>
      <c r="M98" s="5">
        <v>766389475</v>
      </c>
      <c r="N98" s="5">
        <v>1092183597</v>
      </c>
      <c r="O98" s="5">
        <v>733112365</v>
      </c>
      <c r="P98" s="5">
        <v>229088405</v>
      </c>
      <c r="Q98" s="5">
        <v>199087567</v>
      </c>
    </row>
    <row r="99" spans="3:17" ht="15.5" x14ac:dyDescent="0.35">
      <c r="C99" t="s">
        <v>110</v>
      </c>
      <c r="D99" s="5">
        <v>80982077</v>
      </c>
      <c r="E99" s="5">
        <v>92364696</v>
      </c>
      <c r="F99" s="5">
        <v>49110980</v>
      </c>
      <c r="G99" s="5">
        <v>110702511</v>
      </c>
      <c r="I99" s="5">
        <v>92364696</v>
      </c>
      <c r="J99" s="5">
        <v>82668715</v>
      </c>
      <c r="K99" s="5">
        <v>277112841</v>
      </c>
      <c r="L99" s="5">
        <v>359507024</v>
      </c>
      <c r="M99" s="5">
        <v>45654344</v>
      </c>
      <c r="N99" s="5">
        <v>38085793</v>
      </c>
      <c r="O99" s="5">
        <v>167798196</v>
      </c>
      <c r="P99" s="5">
        <v>155000279</v>
      </c>
      <c r="Q99" s="5">
        <v>489723533</v>
      </c>
    </row>
    <row r="100" spans="3:17" ht="15.5" x14ac:dyDescent="0.35">
      <c r="C100" t="s">
        <v>111</v>
      </c>
      <c r="D100" s="5">
        <v>142439250</v>
      </c>
      <c r="E100" s="5">
        <v>315168660</v>
      </c>
      <c r="F100" s="5">
        <v>13625000</v>
      </c>
      <c r="G100" s="5">
        <v>25000000</v>
      </c>
      <c r="I100" s="5">
        <v>315168660</v>
      </c>
      <c r="J100" s="5">
        <v>254994893</v>
      </c>
      <c r="K100" s="5">
        <v>430404377</v>
      </c>
      <c r="L100" s="5">
        <v>354950200</v>
      </c>
      <c r="M100" s="5">
        <v>274556573</v>
      </c>
      <c r="N100" s="5">
        <v>417493254</v>
      </c>
      <c r="O100" s="5">
        <v>229192374</v>
      </c>
      <c r="P100" s="5">
        <v>568292990</v>
      </c>
      <c r="Q100" s="5">
        <v>2138718790</v>
      </c>
    </row>
    <row r="101" spans="3:17" ht="15.5" x14ac:dyDescent="0.35">
      <c r="C101" t="s">
        <v>113</v>
      </c>
    </row>
    <row r="102" spans="3:17" ht="15.5" x14ac:dyDescent="0.35">
      <c r="C102" t="s">
        <v>342</v>
      </c>
      <c r="D102" s="5">
        <v>611321005</v>
      </c>
      <c r="E102" s="5">
        <v>598445718</v>
      </c>
      <c r="I102" s="5">
        <v>598445718</v>
      </c>
      <c r="K102" s="5">
        <v>141113664</v>
      </c>
      <c r="L102" s="5">
        <v>817813119</v>
      </c>
      <c r="M102" s="5">
        <v>1972789412</v>
      </c>
      <c r="N102" s="5">
        <v>6219702846</v>
      </c>
      <c r="O102" s="5">
        <v>6169524119</v>
      </c>
      <c r="P102" s="5">
        <v>3972408623</v>
      </c>
      <c r="Q102" s="5">
        <v>832853760</v>
      </c>
    </row>
    <row r="103" spans="3:17" ht="15.5" x14ac:dyDescent="0.35">
      <c r="C103" t="s">
        <v>115</v>
      </c>
      <c r="D103" s="5">
        <v>611321005</v>
      </c>
      <c r="E103" s="5">
        <v>598445718</v>
      </c>
      <c r="F103" s="5">
        <v>437691451</v>
      </c>
      <c r="I103" s="5">
        <v>598445718</v>
      </c>
      <c r="K103" s="5">
        <v>198613664</v>
      </c>
      <c r="L103" s="5">
        <v>817813119</v>
      </c>
      <c r="M103" s="5">
        <v>1972789412</v>
      </c>
      <c r="N103" s="5">
        <v>6219702846</v>
      </c>
      <c r="O103" s="5">
        <v>6169524119</v>
      </c>
      <c r="P103" s="5">
        <v>3972408623</v>
      </c>
      <c r="Q103" s="5">
        <v>832853760</v>
      </c>
    </row>
    <row r="104" spans="3:17" ht="15.5" x14ac:dyDescent="0.35">
      <c r="C104" t="s">
        <v>116</v>
      </c>
      <c r="D104" s="5">
        <v>5881228335</v>
      </c>
      <c r="E104" s="5">
        <v>5977933681</v>
      </c>
      <c r="F104" s="5">
        <v>5359608608</v>
      </c>
      <c r="G104" s="5">
        <v>4837546552</v>
      </c>
      <c r="I104" s="5">
        <v>5977933681</v>
      </c>
      <c r="J104" s="5">
        <v>4977192852</v>
      </c>
      <c r="K104" s="5">
        <v>5961850294</v>
      </c>
      <c r="L104" s="5">
        <v>6094378361</v>
      </c>
      <c r="M104" s="5">
        <v>6757818566</v>
      </c>
      <c r="N104" s="5">
        <v>6059474240</v>
      </c>
      <c r="O104" s="5">
        <v>11495914124</v>
      </c>
      <c r="P104" s="5">
        <v>11420015420</v>
      </c>
      <c r="Q104" s="5">
        <v>3011235761</v>
      </c>
    </row>
    <row r="105" spans="3:17" ht="15.5" x14ac:dyDescent="0.35">
      <c r="C105" t="s">
        <v>117</v>
      </c>
      <c r="D105" s="5">
        <v>5881228335</v>
      </c>
      <c r="E105" s="5">
        <v>5977933681</v>
      </c>
      <c r="F105" s="5">
        <v>5359608608</v>
      </c>
      <c r="G105" s="5">
        <v>4837546552</v>
      </c>
      <c r="I105" s="5">
        <v>5977933681</v>
      </c>
      <c r="J105" s="5">
        <v>4977192852</v>
      </c>
      <c r="K105" s="5">
        <v>5961850294</v>
      </c>
      <c r="L105" s="5">
        <v>6094378361</v>
      </c>
      <c r="M105" s="5">
        <v>6757818566</v>
      </c>
      <c r="N105" s="5">
        <v>6059474240</v>
      </c>
      <c r="O105" s="5">
        <v>11495914124</v>
      </c>
      <c r="P105" s="5">
        <v>11420015420</v>
      </c>
      <c r="Q105" s="5">
        <v>3011235761</v>
      </c>
    </row>
    <row r="106" spans="3:17" ht="15.5" x14ac:dyDescent="0.35">
      <c r="C106" t="s">
        <v>293</v>
      </c>
      <c r="D106" s="5">
        <v>1086832977</v>
      </c>
      <c r="E106" s="5">
        <v>1132164850</v>
      </c>
      <c r="F106" s="5">
        <v>1239025649</v>
      </c>
      <c r="G106" s="5">
        <v>1385162756</v>
      </c>
      <c r="I106" s="5">
        <v>1132164850</v>
      </c>
      <c r="J106" s="5">
        <v>1592878445</v>
      </c>
      <c r="K106" s="5">
        <v>1750547237</v>
      </c>
      <c r="L106" s="5">
        <v>1988004932</v>
      </c>
      <c r="M106" s="5">
        <v>2233092328</v>
      </c>
      <c r="N106" s="5">
        <v>1669464726</v>
      </c>
      <c r="O106" s="5">
        <v>1433358750</v>
      </c>
      <c r="P106" s="5">
        <v>1218332601</v>
      </c>
      <c r="Q106" s="5">
        <v>1246242736</v>
      </c>
    </row>
    <row r="107" spans="3:17" ht="15.5" x14ac:dyDescent="0.35">
      <c r="C107" t="s">
        <v>1072</v>
      </c>
      <c r="D107" s="5">
        <v>1018519385</v>
      </c>
      <c r="E107" s="5">
        <v>1155745172</v>
      </c>
      <c r="F107" s="5">
        <v>634164469</v>
      </c>
      <c r="I107" s="5">
        <v>1155745172</v>
      </c>
      <c r="L107" s="5">
        <v>141113664</v>
      </c>
      <c r="M107" s="5">
        <v>935661583</v>
      </c>
      <c r="N107" s="5">
        <v>1146668774</v>
      </c>
      <c r="O107" s="5">
        <v>7366371620</v>
      </c>
      <c r="P107" s="5">
        <v>8625873507</v>
      </c>
    </row>
    <row r="108" spans="3:17" ht="15.5" x14ac:dyDescent="0.35">
      <c r="C108" t="s">
        <v>121</v>
      </c>
      <c r="D108" s="5">
        <v>15295557222</v>
      </c>
      <c r="E108" s="5">
        <v>15597792657</v>
      </c>
      <c r="F108" s="5">
        <v>14122802462</v>
      </c>
      <c r="G108" s="5">
        <v>12991962008</v>
      </c>
      <c r="I108" s="5">
        <v>15597792657</v>
      </c>
      <c r="J108" s="5">
        <v>11833576277</v>
      </c>
      <c r="K108" s="5">
        <v>14279894662</v>
      </c>
      <c r="L108" s="5">
        <v>16416167347</v>
      </c>
      <c r="M108" s="5">
        <v>18063690866</v>
      </c>
      <c r="N108" s="5">
        <v>22650488908</v>
      </c>
      <c r="O108" s="5">
        <v>25916237978</v>
      </c>
      <c r="P108" s="5">
        <v>21788261466</v>
      </c>
      <c r="Q108" s="5">
        <v>16470284392</v>
      </c>
    </row>
    <row r="109" spans="3:17" ht="15.5" x14ac:dyDescent="0.35">
      <c r="C109" t="s">
        <v>122</v>
      </c>
    </row>
    <row r="110" spans="3:17" ht="15.5" x14ac:dyDescent="0.35">
      <c r="C110" t="s">
        <v>123</v>
      </c>
      <c r="D110" s="5">
        <v>43500000000</v>
      </c>
      <c r="E110" s="5">
        <v>43500000000</v>
      </c>
      <c r="F110" s="5">
        <v>43500000000</v>
      </c>
      <c r="G110" s="5">
        <v>43500000000</v>
      </c>
      <c r="I110" s="5">
        <v>43500000000</v>
      </c>
      <c r="J110" s="5">
        <v>43500000000</v>
      </c>
      <c r="K110" s="5">
        <v>43500000000</v>
      </c>
      <c r="L110" s="5">
        <v>43500000000</v>
      </c>
      <c r="M110" s="5">
        <v>43500000000</v>
      </c>
      <c r="N110" s="5">
        <v>43500000000</v>
      </c>
      <c r="O110" s="5">
        <v>43500000000</v>
      </c>
      <c r="P110" s="5">
        <v>43500000000</v>
      </c>
      <c r="Q110" s="5">
        <v>28500000000</v>
      </c>
    </row>
    <row r="111" spans="3:17" ht="15.5" x14ac:dyDescent="0.35">
      <c r="C111" t="s">
        <v>124</v>
      </c>
      <c r="D111" s="5">
        <v>17362212574</v>
      </c>
      <c r="E111" s="5">
        <v>17362212574</v>
      </c>
      <c r="F111" s="5">
        <v>17362212574</v>
      </c>
      <c r="G111" s="5">
        <v>17362212574</v>
      </c>
      <c r="I111" s="5">
        <v>17362212574</v>
      </c>
      <c r="J111" s="5">
        <v>17362212574</v>
      </c>
      <c r="K111" s="5">
        <v>17234537682</v>
      </c>
      <c r="L111" s="5">
        <v>17234537682</v>
      </c>
      <c r="M111" s="5">
        <v>17234537682</v>
      </c>
      <c r="N111" s="5">
        <v>17234537682</v>
      </c>
      <c r="O111" s="5">
        <v>17234537682</v>
      </c>
      <c r="P111" s="5">
        <v>17234537682</v>
      </c>
      <c r="Q111" s="5">
        <v>442407591</v>
      </c>
    </row>
    <row r="112" spans="3:17" ht="15.5" x14ac:dyDescent="0.35">
      <c r="C112" t="s">
        <v>125</v>
      </c>
      <c r="D112" s="5">
        <v>-22648999563</v>
      </c>
      <c r="E112" s="5">
        <v>-20247843112</v>
      </c>
      <c r="F112" s="5">
        <v>-18494348631</v>
      </c>
      <c r="G112" s="5">
        <v>-17115645743</v>
      </c>
      <c r="I112" s="5">
        <v>-20247843112</v>
      </c>
      <c r="J112" s="5">
        <v>-14097961307</v>
      </c>
      <c r="K112" s="5">
        <v>-9612240569</v>
      </c>
      <c r="L112" s="5">
        <v>-6302200044</v>
      </c>
      <c r="M112" s="5">
        <v>-2058283914</v>
      </c>
      <c r="N112" s="5">
        <v>2755717380</v>
      </c>
      <c r="O112" s="5">
        <v>12239188212</v>
      </c>
      <c r="P112" s="5">
        <v>11868366889</v>
      </c>
      <c r="Q112" s="5">
        <v>10219807188</v>
      </c>
    </row>
    <row r="113" spans="2:17" ht="15.5" x14ac:dyDescent="0.35">
      <c r="C113" t="s">
        <v>294</v>
      </c>
      <c r="D113" s="5">
        <v>32851450</v>
      </c>
      <c r="E113" s="5">
        <v>32851450</v>
      </c>
      <c r="F113" s="5">
        <v>32851450</v>
      </c>
      <c r="G113" s="5">
        <v>32851450</v>
      </c>
      <c r="I113" s="5">
        <v>32851450</v>
      </c>
      <c r="J113" s="5">
        <v>32851450</v>
      </c>
      <c r="K113" s="5">
        <v>32851450</v>
      </c>
      <c r="L113" s="5">
        <v>32851450</v>
      </c>
      <c r="M113" s="5">
        <v>32851450</v>
      </c>
    </row>
    <row r="114" spans="2:17" ht="15.5" x14ac:dyDescent="0.35">
      <c r="C114" t="s">
        <v>295</v>
      </c>
      <c r="D114" s="5">
        <v>-22681851013</v>
      </c>
      <c r="E114" s="5">
        <v>-20280694562</v>
      </c>
      <c r="F114" s="5">
        <v>-18527200081</v>
      </c>
      <c r="G114" s="5">
        <v>-17148497193</v>
      </c>
      <c r="I114" s="5">
        <v>-20280694562</v>
      </c>
      <c r="J114" s="5">
        <v>-14130812757</v>
      </c>
      <c r="K114" s="5">
        <v>-9645092019</v>
      </c>
      <c r="L114" s="5">
        <v>-6335051494</v>
      </c>
      <c r="M114" s="5">
        <v>-2091135364</v>
      </c>
      <c r="N114" s="5">
        <v>1000000</v>
      </c>
      <c r="O114" s="5">
        <v>1000000</v>
      </c>
      <c r="P114" s="5">
        <v>1000000</v>
      </c>
      <c r="Q114" s="5">
        <v>3093058527</v>
      </c>
    </row>
    <row r="115" spans="2:17" ht="15.5" x14ac:dyDescent="0.35">
      <c r="C115" t="s">
        <v>296</v>
      </c>
      <c r="D115" s="5">
        <v>-22648999563</v>
      </c>
      <c r="E115" s="5">
        <v>-20247843112</v>
      </c>
      <c r="F115" s="5">
        <v>-18494348631</v>
      </c>
      <c r="G115" s="5">
        <v>-17115645743</v>
      </c>
      <c r="I115" s="5">
        <v>-20247843112</v>
      </c>
      <c r="J115" s="5">
        <v>-14097961307</v>
      </c>
      <c r="K115" s="5">
        <v>-9612240569</v>
      </c>
      <c r="L115" s="5">
        <v>-6302200044</v>
      </c>
      <c r="M115" s="5">
        <v>-2058283914</v>
      </c>
      <c r="N115" s="5">
        <v>2755717380</v>
      </c>
      <c r="O115" s="5">
        <v>12239188212</v>
      </c>
      <c r="P115" s="5">
        <v>11868366889</v>
      </c>
      <c r="Q115" s="5">
        <v>10219807188</v>
      </c>
    </row>
    <row r="116" spans="2:17" ht="15.5" x14ac:dyDescent="0.35">
      <c r="C116" t="s">
        <v>297</v>
      </c>
      <c r="D116" s="5">
        <v>421961</v>
      </c>
      <c r="E116" s="5">
        <v>435534</v>
      </c>
      <c r="F116" s="5">
        <v>500654</v>
      </c>
      <c r="G116" s="5">
        <v>500654</v>
      </c>
      <c r="I116" s="5">
        <v>435534</v>
      </c>
      <c r="J116" s="5">
        <v>500654</v>
      </c>
      <c r="K116" s="5">
        <v>1000000</v>
      </c>
      <c r="L116" s="5">
        <v>1000000</v>
      </c>
      <c r="M116" s="5">
        <v>1000000</v>
      </c>
    </row>
    <row r="117" spans="2:17" ht="15.5" x14ac:dyDescent="0.35">
      <c r="C117" t="s">
        <v>9</v>
      </c>
      <c r="D117" s="5">
        <v>38213634972</v>
      </c>
      <c r="E117" s="5">
        <v>40614804996</v>
      </c>
      <c r="F117" s="5">
        <v>42368364597</v>
      </c>
      <c r="G117" s="5">
        <v>43747067485</v>
      </c>
      <c r="I117" s="5">
        <v>40614804996</v>
      </c>
      <c r="J117" s="5">
        <v>46764751921</v>
      </c>
      <c r="K117" s="5">
        <v>51123297113</v>
      </c>
      <c r="L117" s="5">
        <v>54433337638</v>
      </c>
      <c r="M117" s="5">
        <v>58677253768</v>
      </c>
      <c r="N117" s="5">
        <v>63490255062</v>
      </c>
      <c r="O117" s="5">
        <v>72973725894</v>
      </c>
      <c r="P117" s="5">
        <v>72602904571</v>
      </c>
      <c r="Q117" s="5">
        <v>39162214779</v>
      </c>
    </row>
    <row r="118" spans="2:17" ht="15.5" x14ac:dyDescent="0.35">
      <c r="C118" t="s">
        <v>126</v>
      </c>
      <c r="D118" s="5">
        <v>53509192194</v>
      </c>
      <c r="E118" s="5">
        <v>56212597653</v>
      </c>
      <c r="F118" s="5">
        <v>56491167059</v>
      </c>
      <c r="G118" s="5">
        <v>56739029493</v>
      </c>
      <c r="I118" s="5">
        <v>56212597653</v>
      </c>
      <c r="J118" s="5">
        <v>58598328198</v>
      </c>
      <c r="K118" s="5">
        <v>65403191775</v>
      </c>
      <c r="L118" s="5">
        <v>70849504985</v>
      </c>
      <c r="M118" s="5">
        <v>76740944634</v>
      </c>
      <c r="N118" s="5">
        <v>86140743970</v>
      </c>
      <c r="O118" s="5">
        <v>98889963872</v>
      </c>
      <c r="P118" s="5">
        <v>94391166037</v>
      </c>
      <c r="Q118" s="5">
        <v>55632499171</v>
      </c>
    </row>
    <row r="119" spans="2:17" ht="15.5" x14ac:dyDescent="0.35">
      <c r="C119" t="s">
        <v>127</v>
      </c>
      <c r="D119" s="5">
        <v>435000000</v>
      </c>
      <c r="E119" s="5">
        <v>435000000</v>
      </c>
      <c r="F119" s="5">
        <v>435000000</v>
      </c>
      <c r="G119" s="5">
        <v>435000000</v>
      </c>
      <c r="I119" s="5">
        <v>435000000</v>
      </c>
      <c r="J119" s="5">
        <v>435000000</v>
      </c>
      <c r="K119" s="5">
        <v>435000000</v>
      </c>
      <c r="L119" s="5">
        <v>435000000</v>
      </c>
      <c r="M119" s="5">
        <v>435000000</v>
      </c>
      <c r="N119" s="5">
        <v>435000000</v>
      </c>
      <c r="O119" s="5">
        <v>435000000</v>
      </c>
      <c r="P119" s="5">
        <v>435000000</v>
      </c>
      <c r="Q119" s="5">
        <v>285000000</v>
      </c>
    </row>
    <row r="121" spans="2:17" ht="15.5" x14ac:dyDescent="0.35">
      <c r="B121" t="s">
        <v>128</v>
      </c>
      <c r="C121" t="s">
        <v>129</v>
      </c>
      <c r="D121" s="5">
        <v>-78318893</v>
      </c>
      <c r="E121" s="5">
        <v>-53736654</v>
      </c>
      <c r="F121" s="5">
        <v>257532060</v>
      </c>
      <c r="G121" s="5">
        <v>138388963</v>
      </c>
      <c r="I121" s="5">
        <v>35868950</v>
      </c>
      <c r="J121" s="5">
        <v>1243755888</v>
      </c>
      <c r="K121" s="5">
        <v>3738133129</v>
      </c>
      <c r="L121" s="5">
        <v>2190257717</v>
      </c>
      <c r="M121" s="5">
        <v>4909785040</v>
      </c>
      <c r="N121" s="5">
        <v>5891399267</v>
      </c>
      <c r="O121" s="5">
        <v>4988337915</v>
      </c>
      <c r="P121" s="5">
        <v>1787579726</v>
      </c>
      <c r="Q121" s="5">
        <v>3788934507</v>
      </c>
    </row>
    <row r="122" spans="2:17" ht="15.5" x14ac:dyDescent="0.35">
      <c r="C122" t="s">
        <v>406</v>
      </c>
      <c r="D122" s="5">
        <v>11271720549</v>
      </c>
      <c r="E122" s="5">
        <v>10999121115</v>
      </c>
      <c r="F122" s="5">
        <v>10298483808</v>
      </c>
      <c r="G122" s="5">
        <v>9427741981</v>
      </c>
      <c r="I122" s="5">
        <v>40634287959</v>
      </c>
      <c r="J122" s="5">
        <v>51253668940</v>
      </c>
      <c r="K122" s="5">
        <v>43383385725</v>
      </c>
      <c r="L122" s="5">
        <v>37701398479</v>
      </c>
      <c r="M122" s="5">
        <v>42521878139</v>
      </c>
      <c r="N122" s="5">
        <v>46607210850</v>
      </c>
      <c r="O122" s="5">
        <v>45720306915</v>
      </c>
      <c r="P122" s="5">
        <v>36464677862</v>
      </c>
      <c r="Q122" s="5">
        <v>34434078997</v>
      </c>
    </row>
    <row r="123" spans="2:17" ht="15.5" x14ac:dyDescent="0.35">
      <c r="C123" t="s">
        <v>300</v>
      </c>
      <c r="D123" s="5">
        <v>-9717862099</v>
      </c>
      <c r="E123" s="5">
        <v>-4797337892</v>
      </c>
      <c r="F123" s="5">
        <v>-8604985616</v>
      </c>
      <c r="G123" s="5">
        <v>-7860011051</v>
      </c>
      <c r="I123" s="5">
        <v>-29881192790</v>
      </c>
      <c r="J123" s="5">
        <v>-38586545203</v>
      </c>
      <c r="K123" s="5">
        <v>-29576218608</v>
      </c>
      <c r="L123" s="5">
        <v>-19914715816</v>
      </c>
      <c r="M123" s="5">
        <v>-33269389626</v>
      </c>
      <c r="N123" s="5">
        <v>-36471362232</v>
      </c>
      <c r="O123" s="5">
        <v>-35663300772</v>
      </c>
      <c r="P123" s="5">
        <v>-29550900540</v>
      </c>
      <c r="Q123" s="5">
        <v>-26718753249</v>
      </c>
    </row>
    <row r="124" spans="2:17" ht="15.5" x14ac:dyDescent="0.35">
      <c r="C124" t="s">
        <v>299</v>
      </c>
      <c r="D124" s="5">
        <v>-1622072000</v>
      </c>
      <c r="E124" s="5">
        <v>-6207189912</v>
      </c>
      <c r="F124" s="5">
        <v>-1272480000</v>
      </c>
      <c r="G124" s="5">
        <v>-1106980000</v>
      </c>
      <c r="I124" s="5">
        <v>-10183222540</v>
      </c>
      <c r="J124" s="5">
        <v>-10200425930</v>
      </c>
      <c r="K124" s="5">
        <v>-9371342640</v>
      </c>
      <c r="L124" s="5">
        <v>-15597353500</v>
      </c>
      <c r="M124" s="5">
        <v>-4195745000</v>
      </c>
      <c r="N124" s="5">
        <v>-4097481050</v>
      </c>
      <c r="O124" s="5">
        <v>-3923691000</v>
      </c>
      <c r="P124" s="5">
        <v>-4196387708</v>
      </c>
      <c r="Q124" s="5">
        <v>-3150136935</v>
      </c>
    </row>
    <row r="125" spans="2:17" ht="15.5" x14ac:dyDescent="0.35">
      <c r="C125" t="s">
        <v>967</v>
      </c>
      <c r="E125" s="5">
        <v>-767411</v>
      </c>
      <c r="F125" s="5">
        <v>339700</v>
      </c>
      <c r="G125" s="5">
        <v>427711</v>
      </c>
    </row>
    <row r="126" spans="2:17" ht="15.5" x14ac:dyDescent="0.35">
      <c r="C126" t="s">
        <v>908</v>
      </c>
      <c r="J126" s="5">
        <v>428581601</v>
      </c>
    </row>
    <row r="127" spans="2:17" ht="15.5" x14ac:dyDescent="0.35">
      <c r="C127" t="s">
        <v>305</v>
      </c>
      <c r="D127" s="5">
        <v>155894</v>
      </c>
      <c r="E127" s="5">
        <v>1010091</v>
      </c>
      <c r="G127" s="5">
        <v>-174385</v>
      </c>
      <c r="I127" s="5">
        <v>1010091</v>
      </c>
      <c r="J127" s="5">
        <v>28856982</v>
      </c>
      <c r="K127" s="5">
        <v>3250519</v>
      </c>
      <c r="L127" s="5">
        <v>3090914</v>
      </c>
      <c r="M127" s="5">
        <v>3757935</v>
      </c>
      <c r="N127" s="5">
        <v>38260629</v>
      </c>
      <c r="O127" s="5">
        <v>38374762</v>
      </c>
      <c r="P127" s="5">
        <v>42489395</v>
      </c>
    </row>
    <row r="128" spans="2:17" ht="15.5" x14ac:dyDescent="0.35">
      <c r="C128" t="s">
        <v>598</v>
      </c>
      <c r="D128" s="5">
        <v>-10261237</v>
      </c>
      <c r="E128" s="5">
        <v>-48572645</v>
      </c>
      <c r="F128" s="5">
        <v>-163825832</v>
      </c>
      <c r="G128" s="5">
        <v>-322615293</v>
      </c>
      <c r="I128" s="5">
        <v>-535013770</v>
      </c>
      <c r="J128" s="5">
        <v>-1680380502</v>
      </c>
      <c r="K128" s="5">
        <v>-700941867</v>
      </c>
      <c r="L128" s="5">
        <v>-2162360</v>
      </c>
      <c r="M128" s="5">
        <v>-150716408</v>
      </c>
      <c r="N128" s="5">
        <v>-185228930</v>
      </c>
      <c r="O128" s="5">
        <v>-1183351990</v>
      </c>
      <c r="P128" s="5">
        <v>-972299283</v>
      </c>
      <c r="Q128" s="5">
        <v>-776254306</v>
      </c>
    </row>
    <row r="129" spans="3:17" ht="15.5" x14ac:dyDescent="0.35">
      <c r="C129" t="s">
        <v>152</v>
      </c>
      <c r="D129" s="5">
        <v>-243398958</v>
      </c>
      <c r="E129" s="5">
        <v>-259364730</v>
      </c>
      <c r="F129" s="5">
        <v>-248619204</v>
      </c>
      <c r="G129" s="5">
        <v>-112052012</v>
      </c>
      <c r="I129" s="5">
        <v>346861685</v>
      </c>
      <c r="J129" s="5">
        <v>-619102311</v>
      </c>
      <c r="K129" s="5">
        <v>-3550606059</v>
      </c>
      <c r="L129" s="5">
        <v>-3070249089</v>
      </c>
      <c r="M129" s="5">
        <v>-8356095274</v>
      </c>
      <c r="N129" s="5">
        <v>-6515973750</v>
      </c>
      <c r="O129" s="5">
        <v>-5086504481</v>
      </c>
      <c r="P129" s="5">
        <v>26420014191</v>
      </c>
      <c r="Q129" s="5">
        <v>25861274026</v>
      </c>
    </row>
    <row r="130" spans="3:17" ht="15.5" x14ac:dyDescent="0.35">
      <c r="C130" t="s">
        <v>142</v>
      </c>
      <c r="D130" s="5">
        <v>-548075748</v>
      </c>
      <c r="E130" s="5">
        <v>-274203202</v>
      </c>
      <c r="F130" s="5">
        <v>41520000</v>
      </c>
      <c r="I130" s="5">
        <v>-772683202</v>
      </c>
      <c r="J130" s="5">
        <v>397115682</v>
      </c>
      <c r="K130" s="5">
        <v>-170501500</v>
      </c>
      <c r="L130" s="5">
        <v>750430000</v>
      </c>
      <c r="M130" s="5">
        <v>2706573300</v>
      </c>
      <c r="N130" s="5">
        <v>614270000</v>
      </c>
      <c r="O130" s="5">
        <v>-146944000</v>
      </c>
      <c r="P130" s="5">
        <v>-31847301762</v>
      </c>
      <c r="Q130" s="5">
        <v>-24777486500</v>
      </c>
    </row>
    <row r="131" spans="3:17" ht="15.5" x14ac:dyDescent="0.35">
      <c r="C131" t="s">
        <v>360</v>
      </c>
      <c r="F131" s="5">
        <v>150000000</v>
      </c>
      <c r="I131" s="5">
        <v>200000000</v>
      </c>
      <c r="L131" s="5">
        <v>933500000</v>
      </c>
      <c r="M131" s="5">
        <v>1965000000</v>
      </c>
      <c r="N131" s="5">
        <v>703500000</v>
      </c>
      <c r="O131" s="5">
        <v>220000000</v>
      </c>
      <c r="P131" s="5">
        <v>1994000000</v>
      </c>
      <c r="Q131" s="5">
        <v>1586000000</v>
      </c>
    </row>
    <row r="132" spans="3:17" ht="15.5" x14ac:dyDescent="0.35">
      <c r="C132" t="s">
        <v>1229</v>
      </c>
      <c r="L132" s="5">
        <v>472500000</v>
      </c>
      <c r="M132" s="5">
        <v>807900000</v>
      </c>
      <c r="O132" s="5">
        <v>645700000</v>
      </c>
    </row>
    <row r="133" spans="3:17" ht="15.5" x14ac:dyDescent="0.35">
      <c r="C133" t="s">
        <v>151</v>
      </c>
      <c r="D133" s="5">
        <v>-548075748</v>
      </c>
      <c r="E133" s="5">
        <v>-260080000</v>
      </c>
      <c r="F133" s="5">
        <v>-108480000</v>
      </c>
      <c r="I133" s="5">
        <v>-958560000</v>
      </c>
      <c r="J133" s="5">
        <v>-1575882320</v>
      </c>
      <c r="K133" s="5">
        <v>-170501500</v>
      </c>
      <c r="L133" s="5">
        <v>-4800220000</v>
      </c>
      <c r="M133" s="5">
        <v>-2876326700</v>
      </c>
      <c r="N133" s="5">
        <v>-145230000</v>
      </c>
      <c r="O133" s="5">
        <v>-1631644000</v>
      </c>
      <c r="P133" s="5">
        <v>-14022301762</v>
      </c>
      <c r="Q133" s="5">
        <v>-8613486500</v>
      </c>
    </row>
    <row r="134" spans="3:17" ht="15.5" x14ac:dyDescent="0.35">
      <c r="C134" t="s">
        <v>359</v>
      </c>
      <c r="E134" s="5">
        <v>-14123202</v>
      </c>
      <c r="I134" s="5">
        <v>-14123202</v>
      </c>
      <c r="J134" s="5">
        <v>-29000000</v>
      </c>
    </row>
    <row r="135" spans="3:17" ht="15.5" x14ac:dyDescent="0.35">
      <c r="C135" t="s">
        <v>1230</v>
      </c>
      <c r="L135" s="5">
        <v>4248650000</v>
      </c>
      <c r="M135" s="5">
        <v>2900000000</v>
      </c>
      <c r="N135" s="5">
        <v>500000000</v>
      </c>
      <c r="O135" s="5">
        <v>1000000000</v>
      </c>
      <c r="Q135" s="5">
        <v>-1550000000</v>
      </c>
    </row>
    <row r="136" spans="3:17" ht="15.5" x14ac:dyDescent="0.35">
      <c r="C136" t="s">
        <v>1231</v>
      </c>
      <c r="P136" s="5">
        <v>-950000000</v>
      </c>
    </row>
    <row r="137" spans="3:17" ht="15.5" x14ac:dyDescent="0.35">
      <c r="C137" t="s">
        <v>309</v>
      </c>
      <c r="J137" s="5">
        <v>2001998002</v>
      </c>
      <c r="L137" s="5">
        <v>-104000000</v>
      </c>
      <c r="M137" s="5">
        <v>-90000000</v>
      </c>
      <c r="N137" s="5">
        <v>-444000000</v>
      </c>
      <c r="O137" s="5">
        <v>-381000000</v>
      </c>
      <c r="P137" s="5">
        <v>-18869000000</v>
      </c>
      <c r="Q137" s="5">
        <v>-16200000000</v>
      </c>
    </row>
    <row r="138" spans="3:17" ht="15.5" x14ac:dyDescent="0.35">
      <c r="C138" t="s">
        <v>153</v>
      </c>
      <c r="D138" s="5">
        <v>-243398958</v>
      </c>
      <c r="E138" s="5">
        <v>-259364730</v>
      </c>
      <c r="F138" s="5">
        <v>-248619204</v>
      </c>
      <c r="G138" s="5">
        <v>-112052012</v>
      </c>
      <c r="I138" s="5">
        <v>346861685</v>
      </c>
      <c r="J138" s="5">
        <v>-619102311</v>
      </c>
      <c r="K138" s="5">
        <v>-3550606059</v>
      </c>
      <c r="L138" s="5">
        <v>-3070249089</v>
      </c>
      <c r="M138" s="5">
        <v>-8356095274</v>
      </c>
      <c r="N138" s="5">
        <v>-6515973750</v>
      </c>
      <c r="O138" s="5">
        <v>-5086504481</v>
      </c>
      <c r="P138" s="5">
        <v>26420014191</v>
      </c>
      <c r="Q138" s="5">
        <v>25861274026</v>
      </c>
    </row>
    <row r="139" spans="3:17" ht="15.5" x14ac:dyDescent="0.35">
      <c r="C139" t="s">
        <v>525</v>
      </c>
      <c r="E139" s="5">
        <v>-1589152936</v>
      </c>
      <c r="F139" s="5">
        <v>426713280</v>
      </c>
      <c r="G139" s="5">
        <v>1162439656</v>
      </c>
      <c r="N139" s="5">
        <v>1557116361</v>
      </c>
      <c r="O139" s="5">
        <v>2173879516</v>
      </c>
      <c r="P139" s="5">
        <v>4236490036</v>
      </c>
      <c r="Q139" s="5">
        <v>5943675158</v>
      </c>
    </row>
    <row r="140" spans="3:17" ht="15.5" x14ac:dyDescent="0.35">
      <c r="C140" t="s">
        <v>526</v>
      </c>
      <c r="D140" s="5">
        <v>196451695</v>
      </c>
      <c r="E140" s="5">
        <v>1881057895</v>
      </c>
      <c r="G140" s="5">
        <v>-1125308748</v>
      </c>
      <c r="I140" s="5">
        <v>1881057895</v>
      </c>
      <c r="J140" s="5">
        <v>-351309915</v>
      </c>
      <c r="K140" s="5">
        <v>-1853789391</v>
      </c>
      <c r="L140" s="5">
        <v>-151738458</v>
      </c>
      <c r="M140" s="5">
        <v>-79032717</v>
      </c>
      <c r="P140" s="5">
        <v>-8176992699</v>
      </c>
    </row>
    <row r="141" spans="3:17" ht="15.5" x14ac:dyDescent="0.35">
      <c r="C141" t="s">
        <v>1232</v>
      </c>
    </row>
    <row r="142" spans="3:17" ht="15.5" x14ac:dyDescent="0.35">
      <c r="C142" t="s">
        <v>318</v>
      </c>
      <c r="D142" s="5">
        <v>-124350500</v>
      </c>
      <c r="E142" s="5">
        <v>-322665030</v>
      </c>
      <c r="F142" s="5">
        <v>-336144080</v>
      </c>
      <c r="I142" s="5">
        <v>-658809110</v>
      </c>
      <c r="J142" s="5">
        <v>-141113664</v>
      </c>
      <c r="K142" s="5">
        <v>-817813119</v>
      </c>
      <c r="L142" s="5">
        <v>-2086374212</v>
      </c>
      <c r="M142" s="5">
        <v>-6812470625</v>
      </c>
      <c r="N142" s="5">
        <v>-6169524119</v>
      </c>
      <c r="O142" s="5">
        <v>-5226386391</v>
      </c>
      <c r="P142" s="5">
        <v>-2190121630</v>
      </c>
      <c r="Q142" s="5">
        <v>-1850622503</v>
      </c>
    </row>
    <row r="143" spans="3:17" ht="15.5" x14ac:dyDescent="0.35">
      <c r="C143" t="s">
        <v>1233</v>
      </c>
    </row>
    <row r="144" spans="3:17" ht="15.5" x14ac:dyDescent="0.35">
      <c r="C144" t="s">
        <v>1063</v>
      </c>
      <c r="D144" s="5">
        <v>-229150653</v>
      </c>
      <c r="E144" s="5">
        <v>-294624841</v>
      </c>
      <c r="F144" s="5">
        <v>-171568484</v>
      </c>
      <c r="G144" s="5">
        <v>-149182920</v>
      </c>
      <c r="I144" s="5">
        <v>-773787362</v>
      </c>
      <c r="J144" s="5">
        <v>-624616649</v>
      </c>
      <c r="K144" s="5">
        <v>-642504461</v>
      </c>
      <c r="L144" s="5">
        <v>-635202401</v>
      </c>
      <c r="M144" s="5">
        <v>-795960915</v>
      </c>
      <c r="N144" s="5">
        <v>-604652999</v>
      </c>
      <c r="O144" s="5">
        <v>-558343263</v>
      </c>
      <c r="P144" s="5">
        <v>-582065521</v>
      </c>
      <c r="Q144" s="5">
        <v>-218803743</v>
      </c>
    </row>
    <row r="145" spans="2:17" ht="15.5" x14ac:dyDescent="0.35">
      <c r="C145" t="s">
        <v>1176</v>
      </c>
      <c r="E145" s="5">
        <v>74274810</v>
      </c>
      <c r="F145" s="5">
        <v>-17619920</v>
      </c>
      <c r="I145" s="5">
        <v>56654890</v>
      </c>
      <c r="J145" s="5">
        <v>-1948336</v>
      </c>
      <c r="K145" s="5">
        <v>-63999088</v>
      </c>
      <c r="L145" s="5">
        <v>-196934018</v>
      </c>
      <c r="M145" s="5">
        <v>-677076202</v>
      </c>
      <c r="N145" s="5">
        <v>-1243212623</v>
      </c>
      <c r="O145" s="5">
        <v>-1571214343</v>
      </c>
      <c r="P145" s="5">
        <v>-279877939</v>
      </c>
      <c r="Q145" s="5">
        <v>-227070061</v>
      </c>
    </row>
    <row r="146" spans="2:17" ht="15.5" x14ac:dyDescent="0.35">
      <c r="C146" t="s">
        <v>160</v>
      </c>
      <c r="E146" s="5">
        <v>-158254628</v>
      </c>
      <c r="I146" s="5">
        <v>-158254628</v>
      </c>
      <c r="J146" s="5">
        <v>557386253</v>
      </c>
      <c r="M146" s="5">
        <v>8445185</v>
      </c>
      <c r="O146" s="5">
        <v>96560000</v>
      </c>
      <c r="P146" s="5">
        <v>1000000</v>
      </c>
      <c r="Q146" s="5">
        <v>914095175</v>
      </c>
    </row>
    <row r="147" spans="2:17" ht="15.5" x14ac:dyDescent="0.35">
      <c r="C147" t="s">
        <v>1085</v>
      </c>
      <c r="D147" s="5">
        <v>-50000000</v>
      </c>
      <c r="E147" s="5">
        <v>150000000</v>
      </c>
      <c r="F147" s="5">
        <v>-150000000</v>
      </c>
      <c r="N147" s="5">
        <v>-55700370</v>
      </c>
      <c r="O147" s="5">
        <v>-1000000</v>
      </c>
      <c r="P147" s="5">
        <v>-324761715</v>
      </c>
      <c r="Q147" s="5">
        <v>-1700000000</v>
      </c>
    </row>
    <row r="148" spans="2:17" ht="15.5" x14ac:dyDescent="0.35">
      <c r="C148" t="s">
        <v>163</v>
      </c>
      <c r="P148" s="5">
        <v>1000000</v>
      </c>
    </row>
    <row r="149" spans="2:17" ht="15.5" x14ac:dyDescent="0.35">
      <c r="C149" t="s">
        <v>867</v>
      </c>
      <c r="P149" s="5">
        <v>-764656341</v>
      </c>
    </row>
    <row r="150" spans="2:17" ht="15.5" x14ac:dyDescent="0.35">
      <c r="C150" t="s">
        <v>841</v>
      </c>
      <c r="P150" s="5">
        <v>15000000000</v>
      </c>
      <c r="Q150" s="5">
        <v>23000000000</v>
      </c>
    </row>
    <row r="151" spans="2:17" ht="15.5" x14ac:dyDescent="0.35">
      <c r="C151" t="s">
        <v>604</v>
      </c>
      <c r="P151" s="5">
        <v>19500000000</v>
      </c>
    </row>
    <row r="152" spans="2:17" ht="15.5" x14ac:dyDescent="0.35">
      <c r="C152" t="s">
        <v>165</v>
      </c>
      <c r="D152" s="5">
        <v>-869793599</v>
      </c>
      <c r="E152" s="5">
        <v>-587304586</v>
      </c>
      <c r="F152" s="5">
        <v>50432856</v>
      </c>
      <c r="G152" s="5">
        <v>26336951</v>
      </c>
      <c r="I152" s="5">
        <v>-389952567</v>
      </c>
      <c r="J152" s="5">
        <v>1021769259</v>
      </c>
      <c r="K152" s="5">
        <v>17025570</v>
      </c>
      <c r="L152" s="5">
        <v>-129561372</v>
      </c>
      <c r="M152" s="5">
        <v>-739736934</v>
      </c>
      <c r="N152" s="5">
        <v>-10304483</v>
      </c>
      <c r="O152" s="5">
        <v>-245110566</v>
      </c>
      <c r="P152" s="5">
        <v>-3639707845</v>
      </c>
      <c r="Q152" s="5">
        <v>4872722033</v>
      </c>
    </row>
    <row r="153" spans="2:17" ht="15.5" x14ac:dyDescent="0.35">
      <c r="C153" t="s">
        <v>166</v>
      </c>
      <c r="D153" s="5">
        <v>1516264096</v>
      </c>
      <c r="I153" s="5">
        <v>1906216663</v>
      </c>
      <c r="J153" s="5">
        <v>884447404</v>
      </c>
      <c r="K153" s="5">
        <v>867421834</v>
      </c>
      <c r="L153" s="5">
        <v>996983206</v>
      </c>
      <c r="M153" s="5">
        <v>1736720140</v>
      </c>
      <c r="N153" s="5">
        <v>1747024623</v>
      </c>
      <c r="O153" s="5">
        <v>1992135189</v>
      </c>
      <c r="P153" s="5">
        <v>631843034</v>
      </c>
      <c r="Q153" s="5">
        <v>759121001</v>
      </c>
    </row>
    <row r="154" spans="2:17" ht="15.5" x14ac:dyDescent="0.35">
      <c r="C154" t="s">
        <v>1234</v>
      </c>
      <c r="P154" s="5">
        <v>5000000000</v>
      </c>
      <c r="Q154" s="5">
        <v>-5000000000</v>
      </c>
    </row>
    <row r="155" spans="2:17" ht="15.5" x14ac:dyDescent="0.35">
      <c r="C155" t="s">
        <v>168</v>
      </c>
      <c r="D155" s="5">
        <v>646470497</v>
      </c>
      <c r="E155" s="5">
        <v>-587304586</v>
      </c>
      <c r="F155" s="5">
        <v>50432856</v>
      </c>
      <c r="G155" s="5">
        <v>26336951</v>
      </c>
      <c r="I155" s="5">
        <v>1516264096</v>
      </c>
      <c r="J155" s="5">
        <v>1906216663</v>
      </c>
      <c r="K155" s="5">
        <v>884447404</v>
      </c>
      <c r="L155" s="5">
        <v>867421834</v>
      </c>
      <c r="M155" s="5">
        <v>996983206</v>
      </c>
      <c r="N155" s="5">
        <v>1736720140</v>
      </c>
      <c r="O155" s="5">
        <v>1747024623</v>
      </c>
      <c r="P155" s="5">
        <v>1992135189</v>
      </c>
      <c r="Q155" s="5">
        <v>631843034</v>
      </c>
    </row>
    <row r="157" spans="2:17" ht="15.5" x14ac:dyDescent="0.35">
      <c r="B157" t="s">
        <v>169</v>
      </c>
      <c r="C157" t="s">
        <v>11</v>
      </c>
      <c r="D157" s="5">
        <v>430000000</v>
      </c>
      <c r="E157" s="5">
        <v>430000000</v>
      </c>
      <c r="F157" s="5">
        <v>430000000</v>
      </c>
      <c r="G157" s="5">
        <v>430000000</v>
      </c>
      <c r="I157" s="5">
        <v>430000000</v>
      </c>
      <c r="J157" s="5">
        <v>430000000</v>
      </c>
      <c r="K157" s="5">
        <v>430000000</v>
      </c>
      <c r="L157" s="5">
        <v>430000000</v>
      </c>
      <c r="M157" s="5">
        <v>430000000</v>
      </c>
      <c r="N157" s="5">
        <v>430000000</v>
      </c>
      <c r="O157" s="5">
        <v>430000000</v>
      </c>
      <c r="P157" s="5">
        <v>430000000</v>
      </c>
      <c r="Q157" s="5">
        <v>280000000</v>
      </c>
    </row>
    <row r="158" spans="2:17" ht="15.5" x14ac:dyDescent="0.35">
      <c r="C158" t="s">
        <v>170</v>
      </c>
      <c r="D158" s="6">
        <v>-5.51</v>
      </c>
      <c r="E158" s="6">
        <v>-3.62</v>
      </c>
      <c r="F158" s="6">
        <v>-3.29</v>
      </c>
      <c r="G158" s="6">
        <v>-1.91</v>
      </c>
    </row>
    <row r="159" spans="2:17" ht="15.5" x14ac:dyDescent="0.35">
      <c r="C159" t="s">
        <v>171</v>
      </c>
      <c r="D159" s="6">
        <v>-42.47</v>
      </c>
      <c r="E159" s="6">
        <v>-147.79</v>
      </c>
      <c r="F159" s="6">
        <v>-115.5</v>
      </c>
      <c r="G159" s="6">
        <v>-70.16</v>
      </c>
    </row>
    <row r="160" spans="2:17" ht="15.5" x14ac:dyDescent="0.35">
      <c r="C160" t="s">
        <v>59</v>
      </c>
      <c r="D160" s="6">
        <v>10.39</v>
      </c>
      <c r="E160" s="6">
        <v>19.75</v>
      </c>
      <c r="F160" s="6">
        <v>15.01</v>
      </c>
      <c r="G160" s="6">
        <v>5.83</v>
      </c>
    </row>
    <row r="161" spans="3:7" ht="15.5" x14ac:dyDescent="0.35">
      <c r="C161" t="s">
        <v>172</v>
      </c>
      <c r="D161" s="5">
        <v>9800000000</v>
      </c>
      <c r="E161" s="5">
        <v>440000000</v>
      </c>
      <c r="F161" s="5">
        <v>330000000</v>
      </c>
      <c r="G161" s="5">
        <v>1080000000</v>
      </c>
    </row>
    <row r="162" spans="3:7" ht="15.5" x14ac:dyDescent="0.35">
      <c r="C162" t="s">
        <v>173</v>
      </c>
      <c r="D162" s="6">
        <v>-4.4800000000000006E-2</v>
      </c>
      <c r="E162" s="6">
        <v>-2.7999999999999997E-2</v>
      </c>
      <c r="F162" s="6">
        <v>-2.5399999999999999E-2</v>
      </c>
      <c r="G162" s="6">
        <v>-1.46E-2</v>
      </c>
    </row>
    <row r="163" spans="3:7" ht="15.5" x14ac:dyDescent="0.35">
      <c r="C163" t="s">
        <v>174</v>
      </c>
      <c r="D163" s="6">
        <v>-6.2699999999999992E-2</v>
      </c>
      <c r="E163" s="6">
        <v>-3.8800000000000001E-2</v>
      </c>
      <c r="F163" s="6">
        <v>-3.3799999999999997E-2</v>
      </c>
      <c r="G163" s="6">
        <v>-1.89E-2</v>
      </c>
    </row>
    <row r="164" spans="3:7" ht="15.5" x14ac:dyDescent="0.35">
      <c r="C164" t="s">
        <v>175</v>
      </c>
      <c r="D164" s="6">
        <v>-4.8099999999999997E-2</v>
      </c>
      <c r="E164" s="6">
        <v>-2.5499999999999998E-2</v>
      </c>
      <c r="F164" s="6">
        <v>-2.76E-2</v>
      </c>
      <c r="G164" s="6">
        <v>-1.1699999999999999E-2</v>
      </c>
    </row>
    <row r="165" spans="3:7" ht="15.5" x14ac:dyDescent="0.35">
      <c r="C165" t="s">
        <v>176</v>
      </c>
      <c r="D165" s="6">
        <v>-8.2200000000000006</v>
      </c>
      <c r="E165" s="6">
        <v>-5.46</v>
      </c>
      <c r="F165" s="6">
        <v>-7.02</v>
      </c>
      <c r="G165" s="6">
        <v>-3.84</v>
      </c>
    </row>
    <row r="166" spans="3:7" ht="15.5" x14ac:dyDescent="0.35">
      <c r="C166" t="s">
        <v>325</v>
      </c>
      <c r="D166" s="5">
        <v>38000000000</v>
      </c>
      <c r="E166" s="5">
        <v>41000000000</v>
      </c>
      <c r="F166" s="5">
        <v>42000000000</v>
      </c>
      <c r="G166" s="5">
        <v>44000000000</v>
      </c>
    </row>
    <row r="167" spans="3:7" ht="15.5" x14ac:dyDescent="0.35">
      <c r="C167" t="s">
        <v>177</v>
      </c>
      <c r="D167" s="6">
        <v>2.66</v>
      </c>
      <c r="E167" s="6">
        <v>5.73</v>
      </c>
      <c r="F167" s="6">
        <v>3.9</v>
      </c>
      <c r="G167" s="6">
        <v>1.33</v>
      </c>
    </row>
    <row r="168" spans="3:7" ht="15.5" x14ac:dyDescent="0.35">
      <c r="C168" t="s">
        <v>178</v>
      </c>
      <c r="D168" s="6">
        <v>87.85</v>
      </c>
      <c r="E168" s="6">
        <v>93.37</v>
      </c>
      <c r="F168" s="6">
        <v>97.4</v>
      </c>
      <c r="G168" s="6">
        <v>100.57</v>
      </c>
    </row>
    <row r="169" spans="3:7" ht="15.5" x14ac:dyDescent="0.35">
      <c r="C169" t="s">
        <v>179</v>
      </c>
      <c r="D169" s="6">
        <v>2.66</v>
      </c>
      <c r="E169" s="6">
        <v>5.73</v>
      </c>
      <c r="F169" s="6">
        <v>3.9</v>
      </c>
      <c r="G169" s="6">
        <v>1.33</v>
      </c>
    </row>
    <row r="170" spans="3:7" ht="15.5" x14ac:dyDescent="0.35">
      <c r="C170" t="s">
        <v>180</v>
      </c>
      <c r="D170" s="6">
        <v>87.85</v>
      </c>
      <c r="E170" s="6">
        <v>93.37</v>
      </c>
      <c r="F170" s="6">
        <v>97.4</v>
      </c>
      <c r="G170" s="6">
        <v>100.57</v>
      </c>
    </row>
    <row r="171" spans="3:7" ht="15.5" x14ac:dyDescent="0.35">
      <c r="C171" t="s">
        <v>181</v>
      </c>
      <c r="D171" s="5">
        <v>8000000000</v>
      </c>
      <c r="E171" s="5">
        <v>8000000000</v>
      </c>
      <c r="F171" s="5">
        <v>7000000000</v>
      </c>
      <c r="G171" s="5">
        <v>7000000000</v>
      </c>
    </row>
    <row r="172" spans="3:7" ht="15.5" x14ac:dyDescent="0.35">
      <c r="C172" t="s">
        <v>182</v>
      </c>
      <c r="D172" s="5">
        <v>1000000000</v>
      </c>
      <c r="E172" s="5">
        <v>1000000000</v>
      </c>
    </row>
    <row r="173" spans="3:7" ht="15.5" x14ac:dyDescent="0.35">
      <c r="C173" t="s">
        <v>258</v>
      </c>
      <c r="D173" s="5">
        <v>38000000000</v>
      </c>
      <c r="E173" s="5">
        <v>41000000000</v>
      </c>
      <c r="F173" s="5">
        <v>42000000000</v>
      </c>
      <c r="G173" s="5">
        <v>44000000000</v>
      </c>
    </row>
    <row r="174" spans="3:7" ht="15.5" x14ac:dyDescent="0.35">
      <c r="C174" t="s">
        <v>23</v>
      </c>
      <c r="D174" s="5">
        <v>9000000000</v>
      </c>
      <c r="E174" s="5">
        <v>9000000000</v>
      </c>
      <c r="F174" s="5">
        <v>8000000000</v>
      </c>
      <c r="G174" s="5">
        <v>7000000000</v>
      </c>
    </row>
    <row r="175" spans="3:7" ht="15.5" x14ac:dyDescent="0.35">
      <c r="C175" t="s">
        <v>20</v>
      </c>
      <c r="E175" s="5">
        <v>8000000000</v>
      </c>
      <c r="F175" s="5">
        <v>6000000000</v>
      </c>
      <c r="G175" s="5">
        <v>-2000000000</v>
      </c>
    </row>
    <row r="176" spans="3:7" ht="15.5" x14ac:dyDescent="0.35">
      <c r="C176" t="s">
        <v>184</v>
      </c>
      <c r="D176" s="5">
        <v>-1000000000</v>
      </c>
      <c r="E176" s="5">
        <v>1000000000</v>
      </c>
      <c r="F176" s="5">
        <v>2000000000</v>
      </c>
      <c r="G176" s="5">
        <v>3000000000</v>
      </c>
    </row>
    <row r="177" spans="3:17" ht="15.5" x14ac:dyDescent="0.35">
      <c r="C177" t="s">
        <v>185</v>
      </c>
      <c r="D177" s="5">
        <v>0</v>
      </c>
      <c r="E177" s="5">
        <v>0</v>
      </c>
      <c r="F177" s="5">
        <v>0</v>
      </c>
      <c r="G177" s="5">
        <v>0</v>
      </c>
    </row>
    <row r="178" spans="3:17" ht="15.5" x14ac:dyDescent="0.35">
      <c r="C178" t="s">
        <v>186</v>
      </c>
      <c r="D178" s="5">
        <v>-1000000000</v>
      </c>
      <c r="E178" s="5">
        <v>0</v>
      </c>
      <c r="F178" s="5">
        <v>0</v>
      </c>
    </row>
    <row r="179" spans="3:17" ht="15.5" x14ac:dyDescent="0.35">
      <c r="C179" t="s">
        <v>12</v>
      </c>
      <c r="D179" s="5">
        <v>-1000000000</v>
      </c>
      <c r="E179" s="5">
        <v>0</v>
      </c>
      <c r="F179" s="5">
        <v>0</v>
      </c>
      <c r="G179" s="5">
        <v>0</v>
      </c>
    </row>
    <row r="180" spans="3:17" ht="15.5" x14ac:dyDescent="0.35">
      <c r="C180" t="s">
        <v>15</v>
      </c>
      <c r="D180" s="6">
        <v>-1.44</v>
      </c>
      <c r="E180" s="6">
        <v>-0.72</v>
      </c>
      <c r="F180" s="6">
        <v>0.34</v>
      </c>
      <c r="G180" s="6">
        <v>0.32</v>
      </c>
    </row>
    <row r="181" spans="3:17" ht="15.5" x14ac:dyDescent="0.35">
      <c r="C181" t="s">
        <v>44</v>
      </c>
      <c r="I181" s="6">
        <v>-14.1</v>
      </c>
      <c r="J181" s="6">
        <v>-10.81</v>
      </c>
      <c r="K181" s="6">
        <v>-7.96</v>
      </c>
      <c r="L181" s="6">
        <v>-9.81</v>
      </c>
      <c r="M181" s="6">
        <v>-11.33</v>
      </c>
      <c r="N181" s="6">
        <v>-21.25</v>
      </c>
      <c r="O181" s="6">
        <v>2.1800000000000002</v>
      </c>
      <c r="P181" s="6">
        <v>2.95</v>
      </c>
      <c r="Q181" s="6">
        <v>5.01</v>
      </c>
    </row>
    <row r="182" spans="3:17" ht="15.5" x14ac:dyDescent="0.35">
      <c r="C182" t="s">
        <v>58</v>
      </c>
      <c r="I182" s="6">
        <v>-37.94</v>
      </c>
      <c r="J182" s="6">
        <v>-7.77</v>
      </c>
      <c r="K182" s="6">
        <v>-10.8</v>
      </c>
      <c r="L182" s="6">
        <v>-10.19</v>
      </c>
      <c r="M182" s="6">
        <v>-14.39</v>
      </c>
      <c r="N182" s="6">
        <v>-8.0500000000000007</v>
      </c>
      <c r="O182" s="6">
        <v>46.33</v>
      </c>
      <c r="P182" s="6">
        <v>43.05</v>
      </c>
      <c r="Q182" s="5">
        <v>0</v>
      </c>
    </row>
    <row r="183" spans="3:17" ht="15.5" x14ac:dyDescent="0.35">
      <c r="C183" t="s">
        <v>61</v>
      </c>
      <c r="I183" s="6">
        <v>5.49</v>
      </c>
      <c r="J183" s="6">
        <v>0.72</v>
      </c>
      <c r="K183" s="6">
        <v>0.86</v>
      </c>
      <c r="L183" s="6">
        <v>1.1200000000000001</v>
      </c>
      <c r="M183" s="6">
        <v>1.79</v>
      </c>
      <c r="N183" s="6">
        <v>1.74</v>
      </c>
      <c r="O183" s="6">
        <v>0.88</v>
      </c>
      <c r="P183" s="6">
        <v>1.44</v>
      </c>
      <c r="Q183" s="5">
        <v>0</v>
      </c>
    </row>
    <row r="184" spans="3:17" ht="15.5" x14ac:dyDescent="0.35">
      <c r="C184" t="s">
        <v>187</v>
      </c>
      <c r="I184" s="5">
        <v>1280000000</v>
      </c>
      <c r="J184" s="5">
        <v>4000000000</v>
      </c>
      <c r="K184" s="5">
        <v>3740000000</v>
      </c>
      <c r="L184" s="5">
        <v>3790000000</v>
      </c>
      <c r="M184" s="5">
        <v>3420000000</v>
      </c>
      <c r="N184" s="5">
        <v>1750000000</v>
      </c>
      <c r="O184" s="5">
        <v>12250000000</v>
      </c>
      <c r="P184" s="5">
        <v>6470000000</v>
      </c>
    </row>
    <row r="185" spans="3:17" ht="15.5" x14ac:dyDescent="0.35">
      <c r="C185" t="s">
        <v>188</v>
      </c>
      <c r="I185" s="6">
        <v>-0.10920000000000001</v>
      </c>
      <c r="J185" s="6">
        <v>-8.0299999999999996E-2</v>
      </c>
      <c r="K185" s="6">
        <v>-5.2999999999999999E-2</v>
      </c>
      <c r="L185" s="6">
        <v>-6.0199999999999997E-2</v>
      </c>
      <c r="M185" s="6">
        <v>-6.4199999999999993E-2</v>
      </c>
      <c r="N185" s="6">
        <v>-0.10730000000000001</v>
      </c>
      <c r="O185" s="6">
        <v>9.5999999999999992E-3</v>
      </c>
      <c r="P185" s="6">
        <v>1.3600000000000001E-2</v>
      </c>
      <c r="Q185" s="6">
        <v>2.4300000000000002E-2</v>
      </c>
    </row>
    <row r="186" spans="3:17" ht="15.5" x14ac:dyDescent="0.35">
      <c r="C186" t="s">
        <v>189</v>
      </c>
      <c r="I186" s="6">
        <v>-0.15109999999999998</v>
      </c>
      <c r="J186" s="6">
        <v>-0.10060000000000001</v>
      </c>
      <c r="K186" s="6">
        <v>-6.7799999999999999E-2</v>
      </c>
      <c r="L186" s="6">
        <v>-7.8399999999999997E-2</v>
      </c>
      <c r="M186" s="6">
        <v>-8.4000000000000005E-2</v>
      </c>
      <c r="N186" s="6">
        <v>-0.14560000000000001</v>
      </c>
      <c r="O186" s="6">
        <v>1.3000000000000001E-2</v>
      </c>
      <c r="P186" s="6">
        <v>1.77E-2</v>
      </c>
      <c r="Q186" s="6">
        <v>3.3799999999999997E-2</v>
      </c>
    </row>
    <row r="187" spans="3:17" ht="15.5" x14ac:dyDescent="0.35">
      <c r="C187" t="s">
        <v>190</v>
      </c>
      <c r="I187" s="6">
        <v>-0.1081</v>
      </c>
      <c r="J187" s="6">
        <v>-4.7199999999999999E-2</v>
      </c>
      <c r="K187" s="6">
        <v>-4.7599999999999996E-2</v>
      </c>
      <c r="L187" s="6">
        <v>-4.7899999999999998E-2</v>
      </c>
      <c r="M187" s="6">
        <v>-5.3800000000000001E-2</v>
      </c>
      <c r="N187" s="6">
        <v>-7.980000000000001E-2</v>
      </c>
      <c r="O187" s="6">
        <v>6.8199999999999997E-2</v>
      </c>
      <c r="P187" s="6">
        <v>3.8599999999999995E-2</v>
      </c>
      <c r="Q187" s="6">
        <v>0.1346</v>
      </c>
    </row>
    <row r="188" spans="3:17" ht="15.5" x14ac:dyDescent="0.35">
      <c r="C188" t="s">
        <v>191</v>
      </c>
      <c r="I188" s="6">
        <v>-7.41</v>
      </c>
      <c r="J188" s="6">
        <v>-4.0999999999999996</v>
      </c>
      <c r="K188" s="6">
        <v>-3.94</v>
      </c>
      <c r="L188" s="6">
        <v>-3.63</v>
      </c>
      <c r="M188" s="6">
        <v>-2.46</v>
      </c>
      <c r="N188" s="6">
        <v>-3.33</v>
      </c>
      <c r="O188" s="6">
        <v>2.7</v>
      </c>
      <c r="P188" s="6">
        <v>2.9</v>
      </c>
      <c r="Q188" s="6">
        <v>6.83</v>
      </c>
    </row>
    <row r="189" spans="3:17" ht="15.5" x14ac:dyDescent="0.35">
      <c r="C189" t="s">
        <v>55</v>
      </c>
      <c r="I189" s="6">
        <v>5.73</v>
      </c>
      <c r="J189" s="6">
        <v>0.78</v>
      </c>
      <c r="K189" s="6">
        <v>0.73</v>
      </c>
      <c r="L189" s="6">
        <v>0.8</v>
      </c>
      <c r="M189" s="6">
        <v>1.21</v>
      </c>
      <c r="N189" s="6">
        <v>1.17</v>
      </c>
      <c r="O189" s="6">
        <v>0.6</v>
      </c>
      <c r="P189" s="6">
        <v>0.76</v>
      </c>
      <c r="Q189" s="5">
        <v>0</v>
      </c>
    </row>
    <row r="190" spans="3:17" ht="15.5" x14ac:dyDescent="0.35">
      <c r="C190" t="s">
        <v>52</v>
      </c>
      <c r="I190" s="6">
        <v>93.37</v>
      </c>
      <c r="J190" s="6">
        <v>107.5</v>
      </c>
      <c r="K190" s="6">
        <v>117.52</v>
      </c>
      <c r="L190" s="6">
        <v>125.13</v>
      </c>
      <c r="M190" s="6">
        <v>134.88999999999999</v>
      </c>
      <c r="N190" s="6">
        <v>145.96</v>
      </c>
      <c r="O190" s="6">
        <v>167.76</v>
      </c>
      <c r="P190" s="6">
        <v>166.91</v>
      </c>
      <c r="Q190" s="6">
        <v>148.26</v>
      </c>
    </row>
    <row r="191" spans="3:17" ht="15.5" x14ac:dyDescent="0.35">
      <c r="C191" t="s">
        <v>192</v>
      </c>
      <c r="I191" s="6">
        <v>5.73</v>
      </c>
      <c r="J191" s="6">
        <v>0.78</v>
      </c>
      <c r="K191" s="6">
        <v>0.73</v>
      </c>
      <c r="L191" s="6">
        <v>0.8</v>
      </c>
      <c r="M191" s="6">
        <v>1.21</v>
      </c>
      <c r="N191" s="6">
        <v>1.17</v>
      </c>
      <c r="O191" s="6">
        <v>0.6</v>
      </c>
      <c r="P191" s="6">
        <v>0.76</v>
      </c>
      <c r="Q191" s="5">
        <v>0</v>
      </c>
    </row>
    <row r="192" spans="3:17" ht="15.5" x14ac:dyDescent="0.35">
      <c r="C192" t="s">
        <v>193</v>
      </c>
      <c r="I192" s="6">
        <v>93.37</v>
      </c>
      <c r="J192" s="6">
        <v>107.5</v>
      </c>
      <c r="K192" s="6">
        <v>117.52</v>
      </c>
      <c r="L192" s="6">
        <v>125.13</v>
      </c>
      <c r="M192" s="6">
        <v>134.88999999999999</v>
      </c>
      <c r="N192" s="6">
        <v>145.96</v>
      </c>
      <c r="O192" s="6">
        <v>167.76</v>
      </c>
      <c r="P192" s="6">
        <v>166.91</v>
      </c>
      <c r="Q192" s="6">
        <v>148.26</v>
      </c>
    </row>
    <row r="193" spans="2:17" ht="15.5" x14ac:dyDescent="0.35">
      <c r="C193" t="s">
        <v>194</v>
      </c>
      <c r="I193" s="5">
        <v>8000000000</v>
      </c>
      <c r="J193" s="5">
        <v>6000000000</v>
      </c>
      <c r="K193" s="5">
        <v>6000000000</v>
      </c>
      <c r="L193" s="5">
        <v>9000000000</v>
      </c>
      <c r="M193" s="5">
        <v>10000000000</v>
      </c>
      <c r="N193" s="5">
        <v>14000000000</v>
      </c>
      <c r="O193" s="5">
        <v>13000000000</v>
      </c>
      <c r="P193" s="5">
        <v>8000000000</v>
      </c>
      <c r="Q193" s="5">
        <v>9000000000</v>
      </c>
    </row>
    <row r="194" spans="2:17" ht="15.5" x14ac:dyDescent="0.35">
      <c r="C194" t="s">
        <v>195</v>
      </c>
      <c r="I194" s="5">
        <v>1000000000</v>
      </c>
      <c r="L194" s="5">
        <v>0</v>
      </c>
      <c r="M194" s="5">
        <v>1000000000</v>
      </c>
      <c r="N194" s="5">
        <v>1000000000</v>
      </c>
      <c r="O194" s="5">
        <v>7000000000</v>
      </c>
      <c r="P194" s="5">
        <v>9000000000</v>
      </c>
    </row>
    <row r="195" spans="2:17" ht="15.5" x14ac:dyDescent="0.35">
      <c r="C195" t="s">
        <v>25</v>
      </c>
      <c r="I195" s="5">
        <v>9000000000</v>
      </c>
      <c r="J195" s="5">
        <v>6000000000</v>
      </c>
      <c r="K195" s="5">
        <v>6000000000</v>
      </c>
      <c r="L195" s="5">
        <v>9000000000</v>
      </c>
      <c r="M195" s="5">
        <v>11000000000</v>
      </c>
      <c r="N195" s="5">
        <v>15000000000</v>
      </c>
      <c r="O195" s="5">
        <v>20000000000</v>
      </c>
      <c r="P195" s="5">
        <v>17000000000</v>
      </c>
      <c r="Q195" s="5">
        <v>9000000000</v>
      </c>
    </row>
    <row r="196" spans="2:17" ht="15.5" x14ac:dyDescent="0.35">
      <c r="C196" t="s">
        <v>22</v>
      </c>
      <c r="I196" s="5">
        <v>0</v>
      </c>
      <c r="J196" s="5">
        <v>4000000000</v>
      </c>
      <c r="K196" s="5">
        <v>5000000000</v>
      </c>
      <c r="L196" s="5">
        <v>8000000000</v>
      </c>
      <c r="M196" s="5">
        <v>10000000000</v>
      </c>
      <c r="N196" s="5">
        <v>14000000000</v>
      </c>
      <c r="O196" s="5">
        <v>18000000000</v>
      </c>
      <c r="P196" s="5">
        <v>15000000000</v>
      </c>
      <c r="Q196" s="5">
        <v>8000000000</v>
      </c>
    </row>
    <row r="197" spans="2:17" ht="15.5" x14ac:dyDescent="0.35">
      <c r="C197" t="s">
        <v>196</v>
      </c>
      <c r="I197" s="5">
        <v>1000000000</v>
      </c>
      <c r="J197" s="5">
        <v>3000000000</v>
      </c>
      <c r="K197" s="5">
        <v>1000000000</v>
      </c>
      <c r="L197" s="5">
        <v>-2000000000</v>
      </c>
      <c r="M197" s="5">
        <v>-4000000000</v>
      </c>
      <c r="N197" s="5">
        <v>-6000000000</v>
      </c>
      <c r="O197" s="5">
        <v>2000000000</v>
      </c>
      <c r="P197" s="5">
        <v>1000000000</v>
      </c>
      <c r="Q197" s="5">
        <v>-1000000000</v>
      </c>
    </row>
    <row r="198" spans="2:17" ht="15.5" x14ac:dyDescent="0.35">
      <c r="C198" t="s">
        <v>197</v>
      </c>
      <c r="I198" s="5">
        <v>0</v>
      </c>
      <c r="J198" s="5">
        <v>1000000000</v>
      </c>
      <c r="K198" s="5">
        <v>4000000000</v>
      </c>
      <c r="L198" s="5">
        <v>2000000000</v>
      </c>
      <c r="M198" s="5">
        <v>5000000000</v>
      </c>
      <c r="N198" s="5">
        <v>6000000000</v>
      </c>
      <c r="O198" s="5">
        <v>5000000000</v>
      </c>
      <c r="P198" s="5">
        <v>2000000000</v>
      </c>
      <c r="Q198" s="5">
        <v>4000000000</v>
      </c>
    </row>
    <row r="199" spans="2:17" ht="15.5" x14ac:dyDescent="0.35">
      <c r="C199" t="s">
        <v>198</v>
      </c>
      <c r="I199" s="5">
        <v>-1000000000</v>
      </c>
      <c r="J199" s="5">
        <v>0</v>
      </c>
      <c r="K199" s="5">
        <v>0</v>
      </c>
      <c r="L199" s="5">
        <v>-5000000000</v>
      </c>
      <c r="M199" s="5">
        <v>-3000000000</v>
      </c>
      <c r="N199" s="5">
        <v>-1000000000</v>
      </c>
      <c r="O199" s="5">
        <v>-2000000000</v>
      </c>
      <c r="P199" s="5">
        <v>-33000000000</v>
      </c>
      <c r="Q199" s="5">
        <v>-25000000000</v>
      </c>
    </row>
    <row r="200" spans="2:17" ht="15.5" x14ac:dyDescent="0.35">
      <c r="C200" t="s">
        <v>14</v>
      </c>
      <c r="I200" s="5">
        <v>-1000000000</v>
      </c>
      <c r="J200" s="5">
        <v>2000000000</v>
      </c>
      <c r="K200" s="5">
        <v>4000000000</v>
      </c>
      <c r="L200" s="5">
        <v>-3000000000</v>
      </c>
      <c r="M200" s="5">
        <v>2000000000</v>
      </c>
      <c r="N200" s="5">
        <v>5000000000</v>
      </c>
      <c r="O200" s="5">
        <v>3000000000</v>
      </c>
      <c r="P200" s="5">
        <v>-31000000000</v>
      </c>
      <c r="Q200" s="5">
        <v>-21000000000</v>
      </c>
    </row>
    <row r="201" spans="2:17" ht="15.5" x14ac:dyDescent="0.35">
      <c r="C201" t="s">
        <v>16</v>
      </c>
      <c r="I201" s="6">
        <v>-2.12</v>
      </c>
      <c r="J201" s="6">
        <v>3.84</v>
      </c>
      <c r="K201" s="6">
        <v>8.1999999999999993</v>
      </c>
      <c r="L201" s="6">
        <v>-6.24</v>
      </c>
      <c r="M201" s="6">
        <v>4.47</v>
      </c>
      <c r="N201" s="6">
        <v>12.19</v>
      </c>
      <c r="O201" s="6">
        <v>6.84</v>
      </c>
      <c r="P201" s="6">
        <v>-71.5</v>
      </c>
      <c r="Q201" s="6">
        <v>-73.77</v>
      </c>
    </row>
    <row r="203" spans="2:17" ht="15.5" x14ac:dyDescent="0.35">
      <c r="B203" t="s">
        <v>199</v>
      </c>
      <c r="C203" t="s">
        <v>200</v>
      </c>
      <c r="D203" s="5">
        <v>-2000000000</v>
      </c>
      <c r="E203" s="5">
        <v>-2000000000</v>
      </c>
      <c r="F203" s="5">
        <v>-1000000000</v>
      </c>
      <c r="G203" s="5">
        <v>-829000000</v>
      </c>
      <c r="H203" s="5">
        <v>-10000000000</v>
      </c>
      <c r="I203" s="5">
        <v>-6000000000</v>
      </c>
      <c r="J203" s="5">
        <v>-5000000000</v>
      </c>
      <c r="K203" s="5">
        <v>-3000000000</v>
      </c>
      <c r="L203" s="5">
        <v>-4000000000</v>
      </c>
      <c r="M203" s="5">
        <v>-5000000000</v>
      </c>
      <c r="N203" s="5">
        <v>-9000000000</v>
      </c>
      <c r="O203" s="5">
        <v>948000000</v>
      </c>
      <c r="P203" s="5">
        <v>1000000000</v>
      </c>
      <c r="Q203" s="5">
        <v>1000000000</v>
      </c>
    </row>
    <row r="204" spans="2:17" ht="15.5" x14ac:dyDescent="0.35">
      <c r="C204" t="s">
        <v>326</v>
      </c>
      <c r="H204" s="5">
        <v>-6000000000</v>
      </c>
      <c r="I204" s="5">
        <v>-6000000000</v>
      </c>
      <c r="J204" s="5">
        <v>-5000000000</v>
      </c>
      <c r="K204" s="5">
        <v>-3000000000</v>
      </c>
      <c r="L204" s="5">
        <v>-4000000000</v>
      </c>
      <c r="M204" s="5">
        <v>-5000000000</v>
      </c>
      <c r="N204" s="5">
        <v>-9000000000</v>
      </c>
      <c r="O204" s="5">
        <v>948000000</v>
      </c>
      <c r="P204" s="5">
        <v>1000000000</v>
      </c>
    </row>
    <row r="205" spans="2:17" ht="15.5" x14ac:dyDescent="0.35">
      <c r="C205" t="s">
        <v>43</v>
      </c>
      <c r="D205" s="6">
        <v>-5.51</v>
      </c>
      <c r="E205" s="6">
        <v>-3.62</v>
      </c>
      <c r="F205" s="6">
        <v>-3.29</v>
      </c>
      <c r="G205" s="6">
        <v>-1.91</v>
      </c>
      <c r="H205" s="6">
        <v>-22.04</v>
      </c>
      <c r="I205" s="6">
        <v>-14.1</v>
      </c>
      <c r="J205" s="6">
        <v>-10.81</v>
      </c>
      <c r="K205" s="6">
        <v>-7.96</v>
      </c>
      <c r="L205" s="6">
        <v>-9.81</v>
      </c>
      <c r="M205" s="6">
        <v>-11.33</v>
      </c>
      <c r="N205" s="6">
        <v>-21.25</v>
      </c>
      <c r="O205" s="6">
        <v>2.1800000000000002</v>
      </c>
      <c r="P205" s="6">
        <v>2.95</v>
      </c>
      <c r="Q205" s="6">
        <v>3.29</v>
      </c>
    </row>
    <row r="206" spans="2:17" ht="15.5" x14ac:dyDescent="0.35">
      <c r="C206" t="s">
        <v>327</v>
      </c>
      <c r="H206" s="6">
        <v>-14.33</v>
      </c>
      <c r="I206" s="6">
        <v>-14.1</v>
      </c>
      <c r="J206" s="6">
        <v>-10.81</v>
      </c>
      <c r="K206" s="6">
        <v>-7.96</v>
      </c>
      <c r="L206" s="6">
        <v>-9.81</v>
      </c>
      <c r="M206" s="6">
        <v>-11.33</v>
      </c>
      <c r="N206" s="6">
        <v>-21.25</v>
      </c>
      <c r="O206" s="6">
        <v>2.1800000000000002</v>
      </c>
      <c r="P206" s="6">
        <v>2.95</v>
      </c>
    </row>
    <row r="207" spans="2:17" ht="15.5" x14ac:dyDescent="0.35">
      <c r="C207" t="s">
        <v>201</v>
      </c>
      <c r="D207" s="5">
        <v>10000000000</v>
      </c>
      <c r="E207" s="5">
        <v>12000000000</v>
      </c>
      <c r="F207" s="5">
        <v>11000000000</v>
      </c>
      <c r="G207" s="5">
        <v>10000000000</v>
      </c>
      <c r="H207" s="5">
        <v>39000000000</v>
      </c>
      <c r="I207" s="5">
        <v>42000000000</v>
      </c>
      <c r="J207" s="5">
        <v>51000000000</v>
      </c>
      <c r="K207" s="5">
        <v>43000000000</v>
      </c>
      <c r="L207" s="5">
        <v>39000000000</v>
      </c>
      <c r="M207" s="5">
        <v>40000000000</v>
      </c>
      <c r="N207" s="5">
        <v>43000000000</v>
      </c>
      <c r="O207" s="5">
        <v>50000000000</v>
      </c>
      <c r="P207" s="5">
        <v>38000000000</v>
      </c>
      <c r="Q207" s="5">
        <v>36000000000</v>
      </c>
    </row>
    <row r="208" spans="2:17" ht="15.5" x14ac:dyDescent="0.35">
      <c r="C208" t="s">
        <v>328</v>
      </c>
      <c r="H208" s="5">
        <v>43000000000</v>
      </c>
      <c r="I208" s="5">
        <v>42000000000</v>
      </c>
      <c r="J208" s="5">
        <v>51000000000</v>
      </c>
      <c r="K208" s="5">
        <v>43000000000</v>
      </c>
      <c r="L208" s="5">
        <v>39000000000</v>
      </c>
      <c r="M208" s="5">
        <v>40000000000</v>
      </c>
      <c r="N208" s="5">
        <v>43000000000</v>
      </c>
      <c r="O208" s="5">
        <v>50000000000</v>
      </c>
      <c r="P208" s="5">
        <v>38000000000</v>
      </c>
    </row>
    <row r="209" spans="3:9" ht="15.5" x14ac:dyDescent="0.35">
      <c r="C209" t="s">
        <v>202</v>
      </c>
      <c r="I209" s="6">
        <v>-19.149999999999999</v>
      </c>
    </row>
    <row r="210" spans="3:9" ht="15.5" x14ac:dyDescent="0.35">
      <c r="C210" t="s">
        <v>203</v>
      </c>
      <c r="I210" s="6">
        <v>-29.44</v>
      </c>
    </row>
    <row r="211" spans="3:9" ht="15.5" x14ac:dyDescent="0.35">
      <c r="C211" t="s">
        <v>204</v>
      </c>
      <c r="I211" s="6">
        <v>7.49</v>
      </c>
    </row>
    <row r="212" spans="3:9" ht="15.5" x14ac:dyDescent="0.35">
      <c r="C212" t="s">
        <v>205</v>
      </c>
      <c r="I212" s="6">
        <v>-3.4000000000000002E-2</v>
      </c>
    </row>
    <row r="213" spans="3:9" ht="15.5" x14ac:dyDescent="0.35">
      <c r="C213" t="s">
        <v>206</v>
      </c>
      <c r="I213" s="6">
        <v>4.3099999999999996</v>
      </c>
    </row>
    <row r="214" spans="3:9" ht="15.5" x14ac:dyDescent="0.35">
      <c r="C214" t="s">
        <v>207</v>
      </c>
      <c r="I214" s="6">
        <v>4.8</v>
      </c>
    </row>
    <row r="215" spans="3:9" ht="15.5" x14ac:dyDescent="0.35">
      <c r="C215" t="s">
        <v>329</v>
      </c>
      <c r="I215" s="6">
        <v>695.7</v>
      </c>
    </row>
    <row r="216" spans="3:9" ht="15.5" x14ac:dyDescent="0.35">
      <c r="C216" t="s">
        <v>208</v>
      </c>
      <c r="I216" s="6">
        <v>-281.22000000000003</v>
      </c>
    </row>
    <row r="217" spans="3:9" ht="15.5" x14ac:dyDescent="0.35">
      <c r="C217" t="s">
        <v>209</v>
      </c>
      <c r="I217" s="6">
        <v>-36.35</v>
      </c>
    </row>
    <row r="218" spans="3:9" ht="15.5" x14ac:dyDescent="0.35">
      <c r="C218" t="s">
        <v>210</v>
      </c>
      <c r="I218" s="6">
        <v>16.5</v>
      </c>
    </row>
    <row r="219" spans="3:9" ht="15.5" x14ac:dyDescent="0.35">
      <c r="C219" t="s">
        <v>212</v>
      </c>
      <c r="I219" s="6">
        <v>-2.29</v>
      </c>
    </row>
    <row r="220" spans="3:9" ht="15.5" x14ac:dyDescent="0.35">
      <c r="C220" t="s">
        <v>213</v>
      </c>
      <c r="I220" s="6">
        <v>-14.33</v>
      </c>
    </row>
    <row r="221" spans="3:9" ht="15.5" x14ac:dyDescent="0.35">
      <c r="C221" t="s">
        <v>214</v>
      </c>
      <c r="I221" s="6">
        <v>-22.04</v>
      </c>
    </row>
    <row r="222" spans="3:9" ht="15.5" x14ac:dyDescent="0.35">
      <c r="C222" t="s">
        <v>215</v>
      </c>
      <c r="I222" s="6">
        <v>97.92</v>
      </c>
    </row>
    <row r="223" spans="3:9" ht="15.5" x14ac:dyDescent="0.35">
      <c r="C223" t="s">
        <v>216</v>
      </c>
      <c r="D223" s="6">
        <v>1.49</v>
      </c>
    </row>
    <row r="224" spans="3:9" ht="15.5" x14ac:dyDescent="0.35">
      <c r="C224" t="s">
        <v>217</v>
      </c>
      <c r="I224" s="6">
        <v>87.85</v>
      </c>
    </row>
    <row r="225" spans="3:9" ht="15.5" x14ac:dyDescent="0.35">
      <c r="C225" t="s">
        <v>218</v>
      </c>
      <c r="I225" s="6">
        <v>-1.5</v>
      </c>
    </row>
    <row r="226" spans="3:9" ht="15.5" x14ac:dyDescent="0.35">
      <c r="C226" t="s">
        <v>219</v>
      </c>
      <c r="D226" s="6">
        <v>0.94</v>
      </c>
    </row>
    <row r="227" spans="3:9" ht="15.5" x14ac:dyDescent="0.35">
      <c r="C227" t="s">
        <v>220</v>
      </c>
      <c r="D227" s="6">
        <v>0.94</v>
      </c>
    </row>
    <row r="228" spans="3:9" ht="15.5" x14ac:dyDescent="0.35">
      <c r="C228" t="s">
        <v>394</v>
      </c>
      <c r="D228" s="6">
        <v>0.24</v>
      </c>
    </row>
    <row r="229" spans="3:9" ht="15.5" x14ac:dyDescent="0.35">
      <c r="C229" t="s">
        <v>437</v>
      </c>
      <c r="D229" s="6">
        <v>0.03</v>
      </c>
    </row>
    <row r="230" spans="3:9" ht="15.5" x14ac:dyDescent="0.35">
      <c r="C230" t="s">
        <v>221</v>
      </c>
      <c r="D230" s="6">
        <v>0.4</v>
      </c>
    </row>
    <row r="231" spans="3:9" ht="15.5" x14ac:dyDescent="0.35">
      <c r="C231" t="s">
        <v>395</v>
      </c>
      <c r="D231" s="6">
        <v>0.17</v>
      </c>
    </row>
    <row r="232" spans="3:9" ht="15.5" x14ac:dyDescent="0.35">
      <c r="C232" t="s">
        <v>222</v>
      </c>
      <c r="D232" s="6">
        <v>1.4</v>
      </c>
    </row>
    <row r="233" spans="3:9" ht="15.5" x14ac:dyDescent="0.35">
      <c r="C233" t="s">
        <v>223</v>
      </c>
      <c r="I233" s="6">
        <v>-6.41</v>
      </c>
    </row>
    <row r="234" spans="3:9" ht="15.5" x14ac:dyDescent="0.35">
      <c r="C234" t="s">
        <v>12</v>
      </c>
      <c r="D234" s="5">
        <v>-1000000000</v>
      </c>
    </row>
    <row r="235" spans="3:9" ht="15.5" x14ac:dyDescent="0.35">
      <c r="C235" t="s">
        <v>224</v>
      </c>
      <c r="I235" s="6">
        <v>0.51</v>
      </c>
    </row>
    <row r="236" spans="3:9" ht="15.5" x14ac:dyDescent="0.35">
      <c r="C236" t="s">
        <v>225</v>
      </c>
      <c r="I236" s="6">
        <v>-0.11650000000000001</v>
      </c>
    </row>
    <row r="237" spans="3:9" ht="15.5" x14ac:dyDescent="0.35">
      <c r="C237" t="s">
        <v>226</v>
      </c>
      <c r="I237" s="6">
        <v>-0.16320000000000001</v>
      </c>
    </row>
    <row r="238" spans="3:9" ht="15.5" x14ac:dyDescent="0.35">
      <c r="C238" t="s">
        <v>227</v>
      </c>
      <c r="I238" s="6">
        <v>-0.1166</v>
      </c>
    </row>
    <row r="239" spans="3:9" ht="15.5" x14ac:dyDescent="0.35">
      <c r="C239" t="s">
        <v>228</v>
      </c>
      <c r="I239" s="6">
        <v>-0.10640000000000001</v>
      </c>
    </row>
    <row r="240" spans="3:9" ht="15.5" x14ac:dyDescent="0.35">
      <c r="C240" t="s">
        <v>330</v>
      </c>
      <c r="D240" s="6">
        <v>69.73</v>
      </c>
    </row>
    <row r="241" spans="3:9" ht="15.5" x14ac:dyDescent="0.35">
      <c r="C241" t="s">
        <v>229</v>
      </c>
      <c r="D241" s="6">
        <v>1.82</v>
      </c>
    </row>
    <row r="242" spans="3:9" ht="15.5" x14ac:dyDescent="0.35">
      <c r="C242" t="s">
        <v>230</v>
      </c>
      <c r="D242" s="6">
        <v>6.11</v>
      </c>
    </row>
    <row r="243" spans="3:9" ht="15.5" x14ac:dyDescent="0.35">
      <c r="C243" t="s">
        <v>231</v>
      </c>
      <c r="D243" s="6">
        <v>65.44</v>
      </c>
    </row>
    <row r="244" spans="3:9" ht="15.5" x14ac:dyDescent="0.35">
      <c r="C244" t="s">
        <v>331</v>
      </c>
      <c r="D244" s="6">
        <v>1.31</v>
      </c>
    </row>
    <row r="245" spans="3:9" ht="15.5" x14ac:dyDescent="0.35">
      <c r="C245" t="s">
        <v>232</v>
      </c>
      <c r="I245" s="6">
        <v>0.78</v>
      </c>
    </row>
    <row r="246" spans="3:9" ht="15.5" x14ac:dyDescent="0.35">
      <c r="C246" t="s">
        <v>233</v>
      </c>
      <c r="I246" s="6">
        <v>213.87</v>
      </c>
    </row>
    <row r="247" spans="3:9" ht="15.5" x14ac:dyDescent="0.35">
      <c r="C247" t="s">
        <v>39</v>
      </c>
      <c r="I247" s="5">
        <v>184000000000</v>
      </c>
    </row>
    <row r="248" spans="3:9" ht="15.5" x14ac:dyDescent="0.35">
      <c r="C248" t="s">
        <v>234</v>
      </c>
      <c r="I248" s="5">
        <v>192000000000</v>
      </c>
    </row>
    <row r="249" spans="3:9" ht="15.5" x14ac:dyDescent="0.35">
      <c r="C249" t="s">
        <v>235</v>
      </c>
      <c r="I249" s="5">
        <v>435000000</v>
      </c>
    </row>
    <row r="250" spans="3:9" ht="15.5" x14ac:dyDescent="0.35">
      <c r="C250" t="s">
        <v>236</v>
      </c>
      <c r="I250" s="6">
        <v>0.29830000000000001</v>
      </c>
    </row>
    <row r="251" spans="3:9" ht="15.5" x14ac:dyDescent="0.35">
      <c r="C251" t="s">
        <v>237</v>
      </c>
      <c r="D251" s="6">
        <v>0.13100000000000001</v>
      </c>
    </row>
    <row r="252" spans="3:9" ht="15.5" x14ac:dyDescent="0.35">
      <c r="C252" t="s">
        <v>238</v>
      </c>
      <c r="D252" s="6">
        <v>-0.2228</v>
      </c>
    </row>
    <row r="253" spans="3:9" ht="15.5" x14ac:dyDescent="0.35">
      <c r="C253" t="s">
        <v>239</v>
      </c>
      <c r="D253" s="6">
        <v>-0.2447</v>
      </c>
    </row>
    <row r="254" spans="3:9" ht="15.5" x14ac:dyDescent="0.35">
      <c r="C254" t="s">
        <v>240</v>
      </c>
      <c r="D254" s="6">
        <v>1.9099999999999999E-2</v>
      </c>
    </row>
    <row r="255" spans="3:9" ht="15.5" x14ac:dyDescent="0.35">
      <c r="C255" t="s">
        <v>241</v>
      </c>
      <c r="D255" s="6">
        <v>6.1799999999999994E-2</v>
      </c>
    </row>
    <row r="256" spans="3:9" ht="15.5" x14ac:dyDescent="0.35">
      <c r="C256" t="s">
        <v>242</v>
      </c>
      <c r="D256" s="6">
        <v>-4.3200000000000002E-2</v>
      </c>
    </row>
    <row r="257" spans="3:9" ht="15.5" x14ac:dyDescent="0.35">
      <c r="C257" t="s">
        <v>243</v>
      </c>
      <c r="I257" s="5">
        <v>4</v>
      </c>
    </row>
    <row r="258" spans="3:9" ht="15.5" x14ac:dyDescent="0.35">
      <c r="C258" t="s">
        <v>244</v>
      </c>
      <c r="I258" s="6">
        <v>0.93</v>
      </c>
    </row>
    <row r="259" spans="3:9" ht="15.5" x14ac:dyDescent="0.35">
      <c r="C259" t="s">
        <v>245</v>
      </c>
      <c r="I259" s="6">
        <v>0.2</v>
      </c>
    </row>
    <row r="260" spans="3:9" ht="15.5" x14ac:dyDescent="0.35">
      <c r="C260" t="s">
        <v>247</v>
      </c>
      <c r="I260" s="6">
        <v>0.17</v>
      </c>
    </row>
    <row r="261" spans="3:9" ht="15.5" x14ac:dyDescent="0.35">
      <c r="C261" t="s">
        <v>248</v>
      </c>
      <c r="I261" s="6">
        <v>0.24</v>
      </c>
    </row>
    <row r="262" spans="3:9" ht="15.5" x14ac:dyDescent="0.35">
      <c r="C262" t="s">
        <v>249</v>
      </c>
      <c r="I262" s="6">
        <v>0.13</v>
      </c>
    </row>
    <row r="263" spans="3:9" ht="15.5" x14ac:dyDescent="0.35">
      <c r="C263" t="s">
        <v>250</v>
      </c>
      <c r="I263" s="6">
        <v>0.61</v>
      </c>
    </row>
    <row r="264" spans="3:9" ht="15.5" x14ac:dyDescent="0.35">
      <c r="C264" t="s">
        <v>251</v>
      </c>
      <c r="I264" s="5">
        <v>43000000000</v>
      </c>
    </row>
    <row r="265" spans="3:9" ht="15.5" x14ac:dyDescent="0.35">
      <c r="C265" t="s">
        <v>252</v>
      </c>
      <c r="I265" s="5">
        <v>6000000000</v>
      </c>
    </row>
    <row r="266" spans="3:9" ht="15.5" x14ac:dyDescent="0.35">
      <c r="C266" t="s">
        <v>253</v>
      </c>
      <c r="I266" s="5">
        <v>12000000000</v>
      </c>
    </row>
    <row r="267" spans="3:9" ht="15.5" x14ac:dyDescent="0.35">
      <c r="C267" t="s">
        <v>254</v>
      </c>
      <c r="I267" s="5">
        <v>-6000000000</v>
      </c>
    </row>
    <row r="268" spans="3:9" ht="15.5" x14ac:dyDescent="0.35">
      <c r="C268" t="s">
        <v>255</v>
      </c>
      <c r="D268" s="5">
        <v>1000000000</v>
      </c>
    </row>
    <row r="269" spans="3:9" ht="15.5" x14ac:dyDescent="0.35">
      <c r="C269" t="s">
        <v>256</v>
      </c>
      <c r="D269" s="5">
        <v>54000000000</v>
      </c>
    </row>
    <row r="270" spans="3:9" ht="15.5" x14ac:dyDescent="0.35">
      <c r="C270" t="s">
        <v>257</v>
      </c>
      <c r="D270" s="5">
        <v>15000000000</v>
      </c>
    </row>
    <row r="271" spans="3:9" ht="15.5" x14ac:dyDescent="0.35">
      <c r="C271" t="s">
        <v>184</v>
      </c>
      <c r="D271" s="5">
        <v>-1000000000</v>
      </c>
    </row>
    <row r="272" spans="3:9" ht="15.5" x14ac:dyDescent="0.35">
      <c r="C272" t="s">
        <v>258</v>
      </c>
      <c r="I272" s="5">
        <v>38000000000</v>
      </c>
    </row>
    <row r="273" spans="3:9" ht="15.5" x14ac:dyDescent="0.35">
      <c r="C273" t="s">
        <v>182</v>
      </c>
      <c r="D273" s="5">
        <v>1000000000</v>
      </c>
    </row>
    <row r="274" spans="3:9" ht="15.5" x14ac:dyDescent="0.35">
      <c r="C274" t="s">
        <v>181</v>
      </c>
      <c r="D274" s="5">
        <v>8000000000</v>
      </c>
    </row>
    <row r="275" spans="3:9" ht="15.5" x14ac:dyDescent="0.35">
      <c r="C275" t="s">
        <v>23</v>
      </c>
      <c r="D275" s="5">
        <v>9000000000</v>
      </c>
    </row>
    <row r="276" spans="3:9" ht="15.5" x14ac:dyDescent="0.35">
      <c r="C276" t="s">
        <v>183</v>
      </c>
      <c r="I276" s="5">
        <v>38000000000</v>
      </c>
    </row>
    <row r="277" spans="3:9" ht="15.5" x14ac:dyDescent="0.35">
      <c r="C277" t="s">
        <v>332</v>
      </c>
      <c r="I277" s="5">
        <v>0</v>
      </c>
    </row>
    <row r="278" spans="3:9" ht="15.5" x14ac:dyDescent="0.35">
      <c r="C278" t="s">
        <v>259</v>
      </c>
      <c r="I278" s="5">
        <v>-1000000000</v>
      </c>
    </row>
    <row r="279" spans="3:9" ht="15.5" x14ac:dyDescent="0.35">
      <c r="C279" t="s">
        <v>260</v>
      </c>
      <c r="I279" s="5">
        <v>-1000000000</v>
      </c>
    </row>
    <row r="280" spans="3:9" ht="15.5" x14ac:dyDescent="0.35">
      <c r="C280" t="s">
        <v>261</v>
      </c>
      <c r="I280" s="5">
        <v>-1000000000</v>
      </c>
    </row>
    <row r="281" spans="3:9" ht="15.5" x14ac:dyDescent="0.35">
      <c r="C281" t="s">
        <v>262</v>
      </c>
      <c r="I281" s="5">
        <v>-1000000000</v>
      </c>
    </row>
  </sheetData>
  <pageMargins left="0.7" right="0.7" top="0.75" bottom="0.75" header="0.3" footer="0.3"/>
  <ignoredErrors>
    <ignoredError sqref="A1:Q282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1235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1236</v>
      </c>
      <c r="D2" s="2" vm="264">
        <f ca="1">IFERROR(_xlfn.STOCKHISTORY("XIDX:" &amp; $C$1, D3, , 0, 0, 1), "Libur")</f>
        <v>194</v>
      </c>
      <c r="H2" s="2" vm="264">
        <f ca="1">IFERROR(INDEX(D2:G2,COUNT(D2:G2)),"")</f>
        <v>194</v>
      </c>
      <c r="I2" s="2" vm="168">
        <f t="shared" ref="I2:Q2" ca="1" si="0">IFERROR(_xlfn.STOCKHISTORY("XIDX:" &amp; $C$1, I1, , 0, 0, 1), "Libur")</f>
        <v>216</v>
      </c>
      <c r="J2" s="2" vm="36">
        <f t="shared" ca="1" si="0"/>
        <v>113</v>
      </c>
      <c r="K2" s="2" vm="105">
        <f t="shared" ca="1" si="0"/>
        <v>370</v>
      </c>
      <c r="L2" s="2" vm="265">
        <f t="shared" ca="1" si="0"/>
        <v>540</v>
      </c>
      <c r="M2" s="2" vm="266">
        <f t="shared" ca="1" si="0"/>
        <v>680</v>
      </c>
      <c r="N2" s="2" vm="267">
        <f t="shared" ca="1" si="0"/>
        <v>810</v>
      </c>
      <c r="O2" s="2" vm="268">
        <f t="shared" ca="1" si="0"/>
        <v>1110</v>
      </c>
      <c r="P2" s="2" vm="227">
        <f t="shared" ca="1" si="0"/>
        <v>880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726868382007</v>
      </c>
      <c r="H4" s="2">
        <f>IFERROR(SUM(D4:G4)*(4/MAX(1,COUNT(D4:G4))),"")</f>
        <v>2907473528028</v>
      </c>
      <c r="I4" s="2">
        <f t="shared" ref="I4:Q4" si="1">IFERROR(INDEX(I51:I500,MATCH($C$4,$C$51:$C$500,0)),"")</f>
        <v>3052698947485</v>
      </c>
      <c r="J4" s="2">
        <f t="shared" si="1"/>
        <v>2798983342354</v>
      </c>
      <c r="K4" s="2">
        <f t="shared" si="1"/>
        <v>3543982915761</v>
      </c>
      <c r="L4" s="2">
        <f t="shared" si="1"/>
        <v>3612319039640</v>
      </c>
      <c r="M4" s="2">
        <f t="shared" si="1"/>
        <v>3418811243788</v>
      </c>
      <c r="N4" s="2">
        <f t="shared" si="1"/>
        <v>3458405977840</v>
      </c>
      <c r="O4" s="2">
        <f t="shared" si="1"/>
        <v>3986701142133</v>
      </c>
      <c r="P4" s="2">
        <f t="shared" si="1"/>
        <v>3573974086004</v>
      </c>
      <c r="Q4" s="2">
        <f t="shared" si="1"/>
        <v>3027006714345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5885814633</v>
      </c>
      <c r="H5" s="2">
        <f>IFERROR(SUM(D5:G5)*(4/MAX(1,COUNT(D5:G5))),"")</f>
        <v>23543258532</v>
      </c>
      <c r="I5" s="2">
        <f t="shared" ref="I5:Q5" si="2">IFERROR(INDEX(I51:I500,MATCH($C$5,$C$51:$C$500,0)),"")</f>
        <v>15141747559</v>
      </c>
      <c r="J5" s="2">
        <f t="shared" si="2"/>
        <v>-57692568592</v>
      </c>
      <c r="K5" s="2">
        <f t="shared" si="2"/>
        <v>-96645179680</v>
      </c>
      <c r="L5" s="2">
        <f t="shared" si="2"/>
        <v>8150707052</v>
      </c>
      <c r="M5" s="2">
        <f t="shared" si="2"/>
        <v>80532166372</v>
      </c>
      <c r="N5" s="2">
        <f t="shared" si="2"/>
        <v>-91349435450</v>
      </c>
      <c r="O5" s="2">
        <f t="shared" si="2"/>
        <v>213721558829</v>
      </c>
      <c r="P5" s="2">
        <f t="shared" si="2"/>
        <v>201066629674</v>
      </c>
      <c r="Q5" s="2">
        <f t="shared" si="2"/>
        <v>117115344050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1039611017298</v>
      </c>
      <c r="H6" s="2">
        <f>IFERROR(INDEX(D6:G6,COUNT(D6:G6)),"")</f>
        <v>1039611017298</v>
      </c>
      <c r="I6" s="2">
        <f t="shared" ref="I6:Q6" si="3">IFERROR(INDEX(I51:I500,MATCH($C$6,$C$51:$C$500,0)),"")</f>
        <v>1033725202665</v>
      </c>
      <c r="J6" s="2">
        <f t="shared" si="3"/>
        <v>1018583455106</v>
      </c>
      <c r="K6" s="2">
        <f t="shared" si="3"/>
        <v>1076276023698</v>
      </c>
      <c r="L6" s="2">
        <f t="shared" si="3"/>
        <v>1172921203378</v>
      </c>
      <c r="M6" s="2">
        <f t="shared" si="3"/>
        <v>1165342974736</v>
      </c>
      <c r="N6" s="2">
        <f t="shared" si="3"/>
        <v>1150367810119</v>
      </c>
      <c r="O6" s="2">
        <f t="shared" si="3"/>
        <v>1339875434340</v>
      </c>
      <c r="P6" s="2">
        <f t="shared" si="3"/>
        <v>1212575299046</v>
      </c>
      <c r="Q6" s="2">
        <f t="shared" si="3"/>
        <v>369696157953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3.02</v>
      </c>
      <c r="H7" s="3">
        <f>IFERROR(INDEX(D7:G7,COUNT(D7:G7)),"")</f>
        <v>3.02</v>
      </c>
      <c r="I7" s="3">
        <f t="shared" ref="I7:Q7" si="4">IFERROR(INDEX(I51:I500,MATCH($C$7,$C$51:$C$500,0))/1000000000,"")</f>
        <v>3.02</v>
      </c>
      <c r="J7" s="3">
        <f t="shared" si="4"/>
        <v>3.02</v>
      </c>
      <c r="K7" s="3">
        <f t="shared" si="4"/>
        <v>3.02</v>
      </c>
      <c r="L7" s="3">
        <f t="shared" si="4"/>
        <v>3.02</v>
      </c>
      <c r="M7" s="3">
        <f t="shared" si="4"/>
        <v>3.02</v>
      </c>
      <c r="N7" s="3">
        <f t="shared" si="4"/>
        <v>3.02</v>
      </c>
      <c r="O7" s="3">
        <f t="shared" si="4"/>
        <v>3.02</v>
      </c>
      <c r="P7" s="3">
        <f t="shared" si="4"/>
        <v>3.02</v>
      </c>
      <c r="Q7" s="3">
        <f t="shared" si="4"/>
        <v>2.42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62000000000</v>
      </c>
      <c r="H8" s="2">
        <f>IFERROR(INDEX(D8:G8,COUNT(D8:G8)),"")</f>
        <v>62000000000</v>
      </c>
      <c r="I8" s="2">
        <f t="shared" ref="I8:Q8" si="5">IFERROR(INDEX(I51:I500,MATCH($C$8,$C$51:$C$500,0)),"")</f>
        <v>424000000000</v>
      </c>
      <c r="J8" s="2">
        <f t="shared" si="5"/>
        <v>428000000000</v>
      </c>
      <c r="K8" s="2">
        <f t="shared" si="5"/>
        <v>252000000000</v>
      </c>
      <c r="L8" s="2">
        <f t="shared" si="5"/>
        <v>-11000000000</v>
      </c>
      <c r="M8" s="2">
        <f t="shared" si="5"/>
        <v>296000000000</v>
      </c>
      <c r="N8" s="2">
        <f t="shared" si="5"/>
        <v>-45000000000</v>
      </c>
      <c r="O8" s="2">
        <f t="shared" si="5"/>
        <v>14000000000</v>
      </c>
      <c r="P8" s="2">
        <f t="shared" si="5"/>
        <v>-11000000000</v>
      </c>
      <c r="Q8" s="2">
        <f t="shared" si="5"/>
        <v>-80000000000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20.399999999999999</v>
      </c>
      <c r="H9" s="3">
        <f>IFERROR(INDEX(D9:G9,COUNT(D9:G9)),"")</f>
        <v>20.399999999999999</v>
      </c>
      <c r="I9" s="3">
        <f t="shared" ref="I9:Q9" si="6">IFERROR(INDEX(I51:I500,MATCH($C$9,$C$51:$C$500,0)),"")</f>
        <v>140.43</v>
      </c>
      <c r="J9" s="3">
        <f t="shared" si="6"/>
        <v>141.52000000000001</v>
      </c>
      <c r="K9" s="3">
        <f t="shared" si="6"/>
        <v>83.44</v>
      </c>
      <c r="L9" s="3">
        <f t="shared" si="6"/>
        <v>-3.68</v>
      </c>
      <c r="M9" s="3">
        <f t="shared" si="6"/>
        <v>97.97</v>
      </c>
      <c r="N9" s="3">
        <f t="shared" si="6"/>
        <v>-14.98</v>
      </c>
      <c r="O9" s="3">
        <f t="shared" si="6"/>
        <v>4.7699999999999996</v>
      </c>
      <c r="P9" s="3">
        <f t="shared" si="6"/>
        <v>-3.58</v>
      </c>
      <c r="Q9" s="3">
        <f t="shared" si="6"/>
        <v>-32.94</v>
      </c>
    </row>
    <row r="10" spans="1:17" ht="15.5" x14ac:dyDescent="0.35">
      <c r="C10" t="s">
        <v>17</v>
      </c>
      <c r="D10" s="3">
        <f ca="1">IFERROR(IF(D9=0,"",D2/D9),"")</f>
        <v>9.5098039215686274</v>
      </c>
      <c r="I10" s="3">
        <f t="shared" ref="I10:Q10" ca="1" si="7">IFERROR(IF(I9=0,"",I2/I9),"")</f>
        <v>1.5381328775902585</v>
      </c>
      <c r="J10" s="3">
        <f t="shared" ca="1" si="7"/>
        <v>0.79847371396269073</v>
      </c>
      <c r="K10" s="3">
        <f t="shared" ca="1" si="7"/>
        <v>4.4343240651965488</v>
      </c>
      <c r="L10" s="3">
        <f t="shared" ca="1" si="7"/>
        <v>-146.7391304347826</v>
      </c>
      <c r="M10" s="3">
        <f t="shared" ca="1" si="7"/>
        <v>6.9409002755945695</v>
      </c>
      <c r="N10" s="3">
        <f t="shared" ca="1" si="7"/>
        <v>-54.072096128170891</v>
      </c>
      <c r="O10" s="3">
        <f t="shared" ca="1" si="7"/>
        <v>232.7044025157233</v>
      </c>
      <c r="P10" s="3">
        <f t="shared" ca="1" si="7"/>
        <v>-245.81005586592178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52295633111</v>
      </c>
      <c r="H11" s="2">
        <f>IFERROR(INDEX(D11:G11,COUNT(D11:G11)),"")</f>
        <v>52295633111</v>
      </c>
      <c r="I11" s="2">
        <f t="shared" ref="I11:Q11" si="8">IFERROR(INDEX(I51:I500,MATCH($C$11,$C$51:$C$500,0)),"")</f>
        <v>48204373918</v>
      </c>
      <c r="J11" s="2">
        <f t="shared" si="8"/>
        <v>63212779846</v>
      </c>
      <c r="K11" s="2">
        <f t="shared" si="8"/>
        <v>51019828560</v>
      </c>
      <c r="L11" s="2">
        <f t="shared" si="8"/>
        <v>54698521474</v>
      </c>
      <c r="M11" s="2">
        <f t="shared" si="8"/>
        <v>98937536480</v>
      </c>
      <c r="N11" s="2">
        <f t="shared" si="8"/>
        <v>60699267302</v>
      </c>
      <c r="O11" s="2">
        <f t="shared" si="8"/>
        <v>110416915659</v>
      </c>
      <c r="P11" s="2">
        <f t="shared" si="8"/>
        <v>324193391264</v>
      </c>
      <c r="Q11" s="2">
        <f t="shared" si="8"/>
        <v>75462135621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199000000000</v>
      </c>
      <c r="H12" s="2">
        <f>IFERROR(INDEX(D12:G12,COUNT(D12:G12)),"")</f>
        <v>199000000000</v>
      </c>
      <c r="I12" s="2">
        <f t="shared" ref="I12:Q12" si="9">IFERROR(INDEX(I51:I500,MATCH($C$12,$C$51:$C$500,0)),"")</f>
        <v>201000000000</v>
      </c>
      <c r="J12" s="2">
        <f t="shared" si="9"/>
        <v>399000000000</v>
      </c>
      <c r="K12" s="2">
        <f t="shared" si="9"/>
        <v>620000000000</v>
      </c>
      <c r="L12" s="2">
        <f t="shared" si="9"/>
        <v>632000000000</v>
      </c>
      <c r="M12" s="2">
        <f t="shared" si="9"/>
        <v>252000000000</v>
      </c>
      <c r="N12" s="2">
        <f t="shared" si="9"/>
        <v>282000000000</v>
      </c>
      <c r="O12" s="2">
        <f t="shared" si="9"/>
        <v>-52000000000</v>
      </c>
      <c r="P12" s="2">
        <f t="shared" si="9"/>
        <v>-178000000000</v>
      </c>
      <c r="Q12" s="2">
        <f t="shared" si="9"/>
        <v>359000000000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252000000000</v>
      </c>
      <c r="H13" s="2">
        <f>IFERROR(INDEX(D13:G13,COUNT(D13:G13)),"")</f>
        <v>252000000000</v>
      </c>
      <c r="I13" s="2">
        <f t="shared" ref="I13:Q13" si="10">IFERROR(INDEX(I51:I500,MATCH($C$13,$C$51:$C$500,0)),"")</f>
        <v>250000000000</v>
      </c>
      <c r="J13" s="2">
        <f t="shared" si="10"/>
        <v>463000000000</v>
      </c>
      <c r="K13" s="2">
        <f t="shared" si="10"/>
        <v>671000000000</v>
      </c>
      <c r="L13" s="2">
        <f t="shared" si="10"/>
        <v>686000000000</v>
      </c>
      <c r="M13" s="2">
        <f t="shared" si="10"/>
        <v>351000000000</v>
      </c>
      <c r="N13" s="2">
        <f t="shared" si="10"/>
        <v>343000000000</v>
      </c>
      <c r="O13" s="2">
        <f t="shared" si="10"/>
        <v>59000000000</v>
      </c>
      <c r="P13" s="2">
        <f t="shared" si="10"/>
        <v>146000000000</v>
      </c>
      <c r="Q13" s="2">
        <f t="shared" si="10"/>
        <v>434000000000</v>
      </c>
    </row>
    <row r="14" spans="1:17" ht="15.5" x14ac:dyDescent="0.35">
      <c r="C14" t="s">
        <v>26</v>
      </c>
      <c r="D14" s="2">
        <f>IFERROR(INDEX(D51:D500,MATCH($C$14,$C$51:$C$500,0)),"")</f>
        <v>-6715945571</v>
      </c>
      <c r="H14" s="2">
        <f>IFERROR(SUM(D14:G14)*(4/MAX(1,COUNT(D14:G14))),"")</f>
        <v>-26863782284</v>
      </c>
      <c r="I14" s="2">
        <f t="shared" ref="I14:Q14" si="11">IFERROR(INDEX(I51:I500,MATCH($C$14,$C$51:$C$500,0)),"")</f>
        <v>-37172150400</v>
      </c>
      <c r="J14" s="2">
        <f t="shared" si="11"/>
        <v>-53769383046</v>
      </c>
      <c r="K14" s="2">
        <f t="shared" si="11"/>
        <v>-59302744666</v>
      </c>
      <c r="L14" s="2">
        <f t="shared" si="11"/>
        <v>-42732076266</v>
      </c>
      <c r="M14" s="2">
        <f t="shared" si="11"/>
        <v>-34357140953</v>
      </c>
      <c r="N14" s="2">
        <f t="shared" si="11"/>
        <v>-32441351060</v>
      </c>
      <c r="O14" s="2">
        <f t="shared" si="11"/>
        <v>-9941025743</v>
      </c>
      <c r="P14" s="2">
        <f t="shared" si="11"/>
        <v>-34018889088</v>
      </c>
      <c r="Q14" s="2">
        <f t="shared" si="11"/>
        <v>-33619782154</v>
      </c>
    </row>
    <row r="15" spans="1:17" ht="15.5" x14ac:dyDescent="0.35">
      <c r="C15" t="s">
        <v>27</v>
      </c>
      <c r="D15" s="2">
        <f>IFERROR(INDEX(D51:D500,MATCH($C$15,$C$51:$C$500,0)),"")</f>
        <v>-1775356643</v>
      </c>
      <c r="H15" s="2">
        <f>IFERROR(SUM(D15:G15)*(4/MAX(1,COUNT(D15:G15))),"")</f>
        <v>-7101426572</v>
      </c>
      <c r="I15" s="2">
        <f t="shared" ref="I15:Q15" si="12">IFERROR(INDEX(I51:I500,MATCH($C$15,$C$51:$C$500,0)),"")</f>
        <v>-9157169318</v>
      </c>
      <c r="J15" s="2">
        <f t="shared" si="12"/>
        <v>24881463878</v>
      </c>
      <c r="K15" s="2">
        <f t="shared" si="12"/>
        <v>2685187715</v>
      </c>
      <c r="L15" s="2">
        <f t="shared" si="12"/>
        <v>2959461646</v>
      </c>
      <c r="M15" s="2">
        <f t="shared" si="12"/>
        <v>12962382424</v>
      </c>
      <c r="N15" s="2">
        <f t="shared" si="12"/>
        <v>-1690075403</v>
      </c>
      <c r="O15" s="2">
        <f t="shared" si="12"/>
        <v>-68861969929</v>
      </c>
      <c r="P15" s="2">
        <f t="shared" si="12"/>
        <v>-59041623390</v>
      </c>
      <c r="Q15" s="2">
        <f t="shared" si="12"/>
        <v>-48132595195</v>
      </c>
    </row>
    <row r="16" spans="1:17" ht="15.5" x14ac:dyDescent="0.35">
      <c r="C16" t="s">
        <v>28</v>
      </c>
      <c r="D16" s="2">
        <f>IFERROR(INDEX(D51:D500,MATCH($C$16,$C$51:$C$500,0)),"")</f>
        <v>7661171276</v>
      </c>
      <c r="H16" s="2">
        <f>IFERROR(SUM(D16:G16)*(4/MAX(1,COUNT(D16:G16))),"")</f>
        <v>30644685104</v>
      </c>
      <c r="I16" s="2">
        <f t="shared" ref="I16:Q16" si="13">IFERROR(INDEX(I51:I500,MATCH($C$16,$C$51:$C$500,0)),"")</f>
        <v>33908004419</v>
      </c>
      <c r="J16" s="2">
        <f t="shared" si="13"/>
        <v>-97716586684</v>
      </c>
      <c r="K16" s="2">
        <f t="shared" si="13"/>
        <v>-98910014998</v>
      </c>
      <c r="L16" s="2">
        <f t="shared" si="13"/>
        <v>-26415748903</v>
      </c>
      <c r="M16" s="2">
        <f t="shared" si="13"/>
        <v>47807443015</v>
      </c>
      <c r="N16" s="2">
        <f t="shared" si="13"/>
        <v>-91829833971</v>
      </c>
      <c r="O16" s="2">
        <f t="shared" si="13"/>
        <v>268882674661</v>
      </c>
      <c r="P16" s="2">
        <f t="shared" si="13"/>
        <v>232137383955</v>
      </c>
      <c r="Q16" s="2">
        <f t="shared" si="13"/>
        <v>189456568486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585880000000</v>
      </c>
      <c r="H20" s="2">
        <f t="shared" ref="H20:Q20" ca="1" si="14">IFERROR(H21*H2,"")</f>
        <v>585880000000</v>
      </c>
      <c r="I20" s="2">
        <f t="shared" ca="1" si="14"/>
        <v>652320000000</v>
      </c>
      <c r="J20" s="2">
        <f t="shared" ca="1" si="14"/>
        <v>341260000000</v>
      </c>
      <c r="K20" s="2">
        <f t="shared" ca="1" si="14"/>
        <v>1117400000000</v>
      </c>
      <c r="L20" s="2">
        <f t="shared" ca="1" si="14"/>
        <v>1630800000000</v>
      </c>
      <c r="M20" s="2">
        <f t="shared" ca="1" si="14"/>
        <v>2053600000000</v>
      </c>
      <c r="N20" s="2">
        <f t="shared" ca="1" si="14"/>
        <v>2446200000000</v>
      </c>
      <c r="O20" s="2">
        <f t="shared" ca="1" si="14"/>
        <v>3352200000000</v>
      </c>
      <c r="P20" s="2">
        <f t="shared" ca="1" si="14"/>
        <v>2657600000000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3020000000</v>
      </c>
      <c r="H21" s="2">
        <f>IFERROR(INDEX(D21:G21,COUNT(D21:G21)),"")</f>
        <v>3020000000</v>
      </c>
      <c r="I21" s="2">
        <f t="shared" ref="I21:Q21" si="15">IFERROR(INDEX(I51:I500,MATCH($C$7,$C$51:$C$500,0)),"")</f>
        <v>3020000000</v>
      </c>
      <c r="J21" s="2">
        <f t="shared" si="15"/>
        <v>3020000000</v>
      </c>
      <c r="K21" s="2">
        <f t="shared" si="15"/>
        <v>3020000000</v>
      </c>
      <c r="L21" s="2">
        <f t="shared" si="15"/>
        <v>3020000000</v>
      </c>
      <c r="M21" s="2">
        <f t="shared" si="15"/>
        <v>3020000000</v>
      </c>
      <c r="N21" s="2">
        <f t="shared" si="15"/>
        <v>3020000000</v>
      </c>
      <c r="O21" s="2">
        <f t="shared" si="15"/>
        <v>3020000000</v>
      </c>
      <c r="P21" s="2">
        <f t="shared" si="15"/>
        <v>3020000000</v>
      </c>
      <c r="Q21" s="2">
        <f t="shared" si="15"/>
        <v>2420000000</v>
      </c>
    </row>
    <row r="23" spans="1:17" ht="15.5" x14ac:dyDescent="0.35">
      <c r="B23" t="s">
        <v>40</v>
      </c>
      <c r="C23" t="s">
        <v>41</v>
      </c>
      <c r="D23" s="3">
        <f>IFERROR(D5/D6*100,"")</f>
        <v>0.56615546921554571</v>
      </c>
      <c r="H23" s="3">
        <f t="shared" ref="H23:Q23" si="16">IFERROR(H5/H6*100,"")</f>
        <v>2.2646218768621829</v>
      </c>
      <c r="I23" s="3">
        <f t="shared" si="16"/>
        <v>1.4647749247056905</v>
      </c>
      <c r="J23" s="3">
        <f t="shared" si="16"/>
        <v>-5.6640001663875603</v>
      </c>
      <c r="K23" s="3">
        <f t="shared" si="16"/>
        <v>-8.9795905094991095</v>
      </c>
      <c r="L23" s="3">
        <f t="shared" si="16"/>
        <v>0.69490661678943599</v>
      </c>
      <c r="M23" s="3">
        <f t="shared" si="16"/>
        <v>6.9105978341049328</v>
      </c>
      <c r="N23" s="3">
        <f t="shared" si="16"/>
        <v>-7.9408893961097835</v>
      </c>
      <c r="O23" s="3">
        <f t="shared" si="16"/>
        <v>15.950852844337401</v>
      </c>
      <c r="P23" s="3">
        <f t="shared" si="16"/>
        <v>16.581785051385282</v>
      </c>
      <c r="Q23" s="3">
        <f t="shared" si="16"/>
        <v>31.678810160880555</v>
      </c>
    </row>
    <row r="24" spans="1:17" ht="15.5" x14ac:dyDescent="0.35">
      <c r="C24" t="s">
        <v>42</v>
      </c>
      <c r="D24" s="4">
        <f>IFERROR(_xlfn.RRI(5,I23,D23),"")</f>
        <v>-0.17313813612672779</v>
      </c>
      <c r="H24" s="4">
        <f t="shared" ref="H24:Q24" si="17">IFERROR(_xlfn.RRI(5,M23,H23),"")</f>
        <v>-0.19998889456080171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-0.5341656420054699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1.95</v>
      </c>
      <c r="H25" s="3">
        <f>IFERROR(INDEX(D25:G25,COUNT(D25:G25)),"")</f>
        <v>1.95</v>
      </c>
      <c r="I25" s="3">
        <f t="shared" ref="I25:Q25" si="18">IFERROR(INDEX(I51:I500,MATCH($C$25,$C$51:$C$500,0)),"")</f>
        <v>8.19</v>
      </c>
      <c r="J25" s="3">
        <f t="shared" si="18"/>
        <v>-24.1</v>
      </c>
      <c r="K25" s="3">
        <f t="shared" si="18"/>
        <v>-31.84</v>
      </c>
      <c r="L25" s="3">
        <f t="shared" si="18"/>
        <v>-7.76</v>
      </c>
      <c r="M25" s="3">
        <f t="shared" si="18"/>
        <v>20.11</v>
      </c>
      <c r="N25" s="3">
        <f t="shared" si="18"/>
        <v>-30.95</v>
      </c>
      <c r="O25" s="3">
        <f t="shared" si="18"/>
        <v>66.19</v>
      </c>
      <c r="P25" s="3">
        <f t="shared" si="18"/>
        <v>57.28</v>
      </c>
      <c r="Q25" s="3">
        <f t="shared" si="18"/>
        <v>58.46</v>
      </c>
    </row>
    <row r="26" spans="1:17" ht="15.5" x14ac:dyDescent="0.35">
      <c r="C26" t="s">
        <v>45</v>
      </c>
      <c r="D26" s="4">
        <f>IFERROR(_xlfn.RRI(5,I25,D25),"")</f>
        <v>-0.24950095849989562</v>
      </c>
      <c r="H26" s="4">
        <f t="shared" ref="H26:Q26" si="19">IFERROR(_xlfn.RRI(5,M25,H25),"")</f>
        <v>-0.37291774969428304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240.68489470430464</v>
      </c>
      <c r="H27" s="3">
        <f t="shared" ref="H27:Q27" si="20">IFERROR(H4/H21,"")</f>
        <v>962.73957881721856</v>
      </c>
      <c r="I27" s="3">
        <f t="shared" si="20"/>
        <v>1010.8274660546358</v>
      </c>
      <c r="J27" s="3">
        <f t="shared" si="20"/>
        <v>926.81567627615891</v>
      </c>
      <c r="K27" s="3">
        <f t="shared" si="20"/>
        <v>1173.504276742053</v>
      </c>
      <c r="L27" s="3">
        <f t="shared" si="20"/>
        <v>1196.1321323311258</v>
      </c>
      <c r="M27" s="3">
        <f t="shared" si="20"/>
        <v>1132.0567032410595</v>
      </c>
      <c r="N27" s="3">
        <f t="shared" si="20"/>
        <v>1145.1675423311258</v>
      </c>
      <c r="O27" s="3">
        <f t="shared" si="20"/>
        <v>1320.0997159380795</v>
      </c>
      <c r="P27" s="3">
        <f t="shared" si="20"/>
        <v>1183.435127815894</v>
      </c>
      <c r="Q27" s="3">
        <f t="shared" si="20"/>
        <v>1250.829220803719</v>
      </c>
    </row>
    <row r="28" spans="1:17" ht="15.5" x14ac:dyDescent="0.35">
      <c r="C28" t="s">
        <v>47</v>
      </c>
      <c r="D28" s="4">
        <f>IFERROR(_xlfn.RRI(5,I27,D27),"")</f>
        <v>-0.24949366891548919</v>
      </c>
      <c r="H28" s="4">
        <f t="shared" ref="H28:Q28" si="21">IFERROR(_xlfn.RRI(5,M27,H27),"")</f>
        <v>-3.1882369612628136E-2</v>
      </c>
      <c r="I28" s="4">
        <f t="shared" si="21"/>
        <v>-2.4647501642139469E-2</v>
      </c>
      <c r="J28" s="4">
        <f t="shared" si="21"/>
        <v>-6.8297358747794634E-2</v>
      </c>
      <c r="K28" s="4">
        <f t="shared" si="21"/>
        <v>-1.683971304641485E-3</v>
      </c>
      <c r="L28" s="4">
        <f t="shared" si="21"/>
        <v>-8.9028488551584628E-3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-0.76190476190476186</v>
      </c>
      <c r="I29" s="4">
        <f t="shared" si="22"/>
        <v>-1.3398340248962655</v>
      </c>
      <c r="J29" s="4">
        <f t="shared" si="22"/>
        <v>-0.24309045226130649</v>
      </c>
      <c r="K29" s="4">
        <f t="shared" si="22"/>
        <v>3.1030927835051547</v>
      </c>
      <c r="L29" s="4">
        <f t="shared" si="22"/>
        <v>-1.3858776727996021</v>
      </c>
      <c r="M29" s="4">
        <f t="shared" si="22"/>
        <v>-1.6497576736672053</v>
      </c>
      <c r="N29" s="4">
        <f t="shared" si="22"/>
        <v>-1.4675932920380723</v>
      </c>
      <c r="O29" s="4">
        <f t="shared" si="22"/>
        <v>0.15555167597765357</v>
      </c>
      <c r="P29" s="4">
        <f t="shared" si="22"/>
        <v>-2.0184741703729039E-2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-4.7572794420702919E-2</v>
      </c>
      <c r="I30" s="4">
        <f t="shared" si="23"/>
        <v>9.0645628822363919E-2</v>
      </c>
      <c r="J30" s="4">
        <f t="shared" si="23"/>
        <v>-0.21021533994811209</v>
      </c>
      <c r="K30" s="4">
        <f t="shared" si="23"/>
        <v>-1.8917521716412491E-2</v>
      </c>
      <c r="L30" s="4">
        <f t="shared" si="23"/>
        <v>5.6600900738116251E-2</v>
      </c>
      <c r="M30" s="4">
        <f t="shared" si="23"/>
        <v>-1.1448839235678658E-2</v>
      </c>
      <c r="N30" s="4">
        <f t="shared" si="23"/>
        <v>-0.13251436349461276</v>
      </c>
      <c r="O30" s="4">
        <f t="shared" si="23"/>
        <v>0.1154812671264954</v>
      </c>
      <c r="P30" s="4">
        <f t="shared" si="23"/>
        <v>-5.3879531967218459E-2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344.03</v>
      </c>
      <c r="H32" s="3">
        <f>IFERROR(INDEX(D32:G32,COUNT(D32:G32)),"")</f>
        <v>344.03</v>
      </c>
      <c r="I32" s="3">
        <f t="shared" ref="I32:Q32" si="24">IFERROR(INDEX(I51:I500,MATCH($C$32,$C$51:$C$500,0)),"")</f>
        <v>342.08</v>
      </c>
      <c r="J32" s="3">
        <f t="shared" si="24"/>
        <v>337.07</v>
      </c>
      <c r="K32" s="3">
        <f t="shared" si="24"/>
        <v>356.16</v>
      </c>
      <c r="L32" s="3">
        <f t="shared" si="24"/>
        <v>388.14</v>
      </c>
      <c r="M32" s="3">
        <f t="shared" si="24"/>
        <v>385.64</v>
      </c>
      <c r="N32" s="3">
        <f t="shared" si="24"/>
        <v>380.68</v>
      </c>
      <c r="O32" s="3">
        <f t="shared" si="24"/>
        <v>443.39</v>
      </c>
      <c r="P32" s="3">
        <f t="shared" si="24"/>
        <v>401.27</v>
      </c>
      <c r="Q32" s="3">
        <f t="shared" si="24"/>
        <v>152.91999999999999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0.56000000000000005</v>
      </c>
      <c r="H33" s="3">
        <f>IFERROR(INDEX(D33:G33,COUNT(D33:G33)),"")</f>
        <v>0.56000000000000005</v>
      </c>
      <c r="I33" s="3">
        <f t="shared" ref="I33:Q33" si="25">IFERROR(INDEX(I51:I500,MATCH($C$33,$C$51:$C$500,0)),"")</f>
        <v>0.63</v>
      </c>
      <c r="J33" s="3">
        <f t="shared" si="25"/>
        <v>0.34</v>
      </c>
      <c r="K33" s="3">
        <f t="shared" si="25"/>
        <v>1.04</v>
      </c>
      <c r="L33" s="3">
        <f t="shared" si="25"/>
        <v>1.39</v>
      </c>
      <c r="M33" s="3">
        <f t="shared" si="25"/>
        <v>1.76</v>
      </c>
      <c r="N33" s="3">
        <f t="shared" si="25"/>
        <v>2.13</v>
      </c>
      <c r="O33" s="3">
        <f t="shared" si="25"/>
        <v>2.5</v>
      </c>
      <c r="P33" s="3">
        <f t="shared" si="25"/>
        <v>2.19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98.46</v>
      </c>
      <c r="H34" s="3">
        <f>IFERROR(INDEX(D34:G34,COUNT(D34:G34)),"")</f>
        <v>98.46</v>
      </c>
      <c r="I34" s="3">
        <f t="shared" ref="I34:Q34" si="26">IFERROR(INDEX(I51:I500,MATCH($C$34,$C$51:$C$500,0)),"")</f>
        <v>26.37</v>
      </c>
      <c r="J34" s="3">
        <f t="shared" si="26"/>
        <v>-4.6900000000000004</v>
      </c>
      <c r="K34" s="3">
        <f t="shared" si="26"/>
        <v>-11.62</v>
      </c>
      <c r="L34" s="3">
        <f t="shared" si="26"/>
        <v>-69.59</v>
      </c>
      <c r="M34" s="3">
        <f t="shared" si="26"/>
        <v>33.81</v>
      </c>
      <c r="N34" s="3">
        <f t="shared" si="26"/>
        <v>-26.17</v>
      </c>
      <c r="O34" s="3">
        <f t="shared" si="26"/>
        <v>16.77</v>
      </c>
      <c r="P34" s="3">
        <f t="shared" si="26"/>
        <v>15.36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0.8</v>
      </c>
      <c r="H35" s="3">
        <f>IFERROR(INDEX(D35:G35,COUNT(D35:G35)),"")</f>
        <v>0.8</v>
      </c>
      <c r="I35" s="3">
        <f t="shared" ref="I35:Q35" si="27">IFERROR(INDEX(I51:I500,MATCH($C$35,$C$51:$C$500,0)),"")</f>
        <v>0.21</v>
      </c>
      <c r="J35" s="3">
        <f t="shared" si="27"/>
        <v>0.12</v>
      </c>
      <c r="K35" s="3">
        <f t="shared" si="27"/>
        <v>0.32</v>
      </c>
      <c r="L35" s="3">
        <f t="shared" si="27"/>
        <v>0.45</v>
      </c>
      <c r="M35" s="3">
        <f t="shared" si="27"/>
        <v>0.6</v>
      </c>
      <c r="N35" s="3">
        <f t="shared" si="27"/>
        <v>0.71</v>
      </c>
      <c r="O35" s="3">
        <f t="shared" si="27"/>
        <v>0.84</v>
      </c>
      <c r="P35" s="3">
        <f t="shared" si="27"/>
        <v>0.74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0.21309999999999998</v>
      </c>
      <c r="I36" s="4">
        <f t="shared" si="28"/>
        <v>0.20269999999999999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0.99269999999999992</v>
      </c>
      <c r="N36" s="4">
        <f t="shared" si="28"/>
        <v>-0.7095999999999999</v>
      </c>
      <c r="O36" s="4">
        <f t="shared" si="28"/>
        <v>0.45250000000000001</v>
      </c>
      <c r="P36" s="4">
        <f t="shared" si="28"/>
        <v>0.5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1.66</v>
      </c>
      <c r="I37" s="3">
        <f t="shared" si="29"/>
        <v>1.66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19.96</v>
      </c>
      <c r="N37" s="3">
        <f t="shared" si="29"/>
        <v>21.96</v>
      </c>
      <c r="O37" s="3">
        <f t="shared" si="29"/>
        <v>29.95</v>
      </c>
      <c r="P37" s="3">
        <f t="shared" si="29"/>
        <v>28.64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726868382007</v>
      </c>
      <c r="E51" s="5">
        <v>787054951400</v>
      </c>
      <c r="F51" s="5">
        <v>722086223287</v>
      </c>
      <c r="G51" s="5">
        <v>836454469705</v>
      </c>
      <c r="I51" s="5">
        <v>3052698947485</v>
      </c>
      <c r="J51" s="5">
        <v>2798983342354</v>
      </c>
      <c r="K51" s="5">
        <v>3543982915761</v>
      </c>
      <c r="L51" s="5">
        <v>3612319039640</v>
      </c>
      <c r="M51" s="5">
        <v>3418811243788</v>
      </c>
      <c r="N51" s="5">
        <v>3458405977840</v>
      </c>
      <c r="O51" s="5">
        <v>3986701142133</v>
      </c>
      <c r="P51" s="5">
        <v>3573974086004</v>
      </c>
      <c r="Q51" s="5">
        <v>3027006714345</v>
      </c>
    </row>
    <row r="52" spans="2:17" ht="15.5" x14ac:dyDescent="0.35">
      <c r="C52" t="s">
        <v>72</v>
      </c>
      <c r="D52" s="5">
        <v>-206767317154</v>
      </c>
      <c r="E52" s="5">
        <v>-228253672637</v>
      </c>
      <c r="F52" s="5">
        <v>-216588949169</v>
      </c>
      <c r="G52" s="5">
        <v>-261174451800</v>
      </c>
      <c r="I52" s="5">
        <v>-918526540074</v>
      </c>
      <c r="J52" s="5">
        <v>-865613526984</v>
      </c>
      <c r="K52" s="5">
        <v>-1184091535180</v>
      </c>
      <c r="L52" s="5">
        <v>-1183442119659</v>
      </c>
      <c r="M52" s="5">
        <v>-1169764332662</v>
      </c>
      <c r="N52" s="5">
        <v>-1195390647636</v>
      </c>
      <c r="O52" s="5">
        <v>-1303369746736</v>
      </c>
      <c r="P52" s="5">
        <v>-1181118333193</v>
      </c>
      <c r="Q52" s="5">
        <v>-1001536144082</v>
      </c>
    </row>
    <row r="53" spans="2:17" ht="15.5" x14ac:dyDescent="0.35">
      <c r="C53" t="s">
        <v>73</v>
      </c>
      <c r="D53" s="5">
        <v>520101064853</v>
      </c>
      <c r="E53" s="5">
        <v>558801278763</v>
      </c>
      <c r="F53" s="5">
        <v>505497274118</v>
      </c>
      <c r="G53" s="5">
        <v>575280017905</v>
      </c>
      <c r="I53" s="5">
        <v>2134172407411</v>
      </c>
      <c r="J53" s="5">
        <v>1933369815370</v>
      </c>
      <c r="K53" s="5">
        <v>2359891380581</v>
      </c>
      <c r="L53" s="5">
        <v>2428876919981</v>
      </c>
      <c r="M53" s="5">
        <v>2249046911126</v>
      </c>
      <c r="N53" s="5">
        <v>2263015330204</v>
      </c>
      <c r="O53" s="5">
        <v>2683331395397</v>
      </c>
      <c r="P53" s="5">
        <v>2392855752811</v>
      </c>
      <c r="Q53" s="5">
        <v>2025470570263</v>
      </c>
    </row>
    <row r="54" spans="2:17" ht="15.5" x14ac:dyDescent="0.35">
      <c r="C54" t="s">
        <v>74</v>
      </c>
      <c r="D54" s="5">
        <v>-505850924279</v>
      </c>
      <c r="E54" s="5">
        <v>-537786183907</v>
      </c>
      <c r="F54" s="5">
        <v>-496690259091</v>
      </c>
      <c r="G54" s="5">
        <v>-546252714176</v>
      </c>
      <c r="I54" s="5">
        <v>-2063734490732</v>
      </c>
      <c r="J54" s="5">
        <v>-1977778463397</v>
      </c>
      <c r="K54" s="5">
        <v>-2400073564532</v>
      </c>
      <c r="L54" s="5">
        <v>-2413087781438</v>
      </c>
      <c r="M54" s="5">
        <v>-2167455734907</v>
      </c>
      <c r="N54" s="5">
        <v>-2324177941632</v>
      </c>
      <c r="O54" s="5">
        <v>-2408876930586</v>
      </c>
      <c r="P54" s="5">
        <v>-2135312032065</v>
      </c>
      <c r="Q54" s="5">
        <v>-1802953631990</v>
      </c>
    </row>
    <row r="55" spans="2:17" ht="15.5" x14ac:dyDescent="0.35">
      <c r="C55" t="s">
        <v>75</v>
      </c>
      <c r="D55" s="5">
        <v>-467685433033</v>
      </c>
      <c r="E55" s="5">
        <v>-490976477442</v>
      </c>
      <c r="F55" s="5">
        <v>-464090842677</v>
      </c>
      <c r="G55" s="5">
        <v>-508492915656</v>
      </c>
      <c r="I55" s="5">
        <v>-1914579664810</v>
      </c>
      <c r="J55" s="5">
        <v>-1833201684294</v>
      </c>
      <c r="K55" s="5">
        <v>-2190662223176</v>
      </c>
      <c r="L55" s="5">
        <v>-2189178526353</v>
      </c>
      <c r="M55" s="5">
        <v>-1989048751547</v>
      </c>
      <c r="N55" s="5">
        <v>-2165050608533</v>
      </c>
      <c r="O55" s="5">
        <v>-2243291189933</v>
      </c>
      <c r="P55" s="5">
        <v>-1997392394279</v>
      </c>
      <c r="Q55" s="5">
        <v>-1704568653867</v>
      </c>
    </row>
    <row r="56" spans="2:17" ht="15.5" x14ac:dyDescent="0.35">
      <c r="C56" t="s">
        <v>76</v>
      </c>
      <c r="D56" s="5">
        <v>-48155443783</v>
      </c>
      <c r="E56" s="5">
        <v>-47691326493</v>
      </c>
      <c r="F56" s="5">
        <v>-47306413820</v>
      </c>
      <c r="G56" s="5">
        <v>-45671637854</v>
      </c>
      <c r="I56" s="5">
        <v>-185670475993</v>
      </c>
      <c r="J56" s="5">
        <v>-196449585673</v>
      </c>
      <c r="K56" s="5">
        <v>-215419557899</v>
      </c>
      <c r="L56" s="5">
        <v>-230331637328</v>
      </c>
      <c r="M56" s="5">
        <v>-204691073059</v>
      </c>
      <c r="N56" s="5">
        <v>-209432347441</v>
      </c>
      <c r="O56" s="5">
        <v>-197132610791</v>
      </c>
      <c r="P56" s="5">
        <v>-179802826819</v>
      </c>
      <c r="Q56" s="5">
        <v>-145558772407</v>
      </c>
    </row>
    <row r="57" spans="2:17" ht="15.5" x14ac:dyDescent="0.35">
      <c r="C57" t="s">
        <v>77</v>
      </c>
    </row>
    <row r="58" spans="2:17" ht="15.5" x14ac:dyDescent="0.35">
      <c r="C58" t="s">
        <v>78</v>
      </c>
      <c r="D58" s="5">
        <v>14250140574</v>
      </c>
      <c r="E58" s="5">
        <v>21015094856</v>
      </c>
      <c r="F58" s="5">
        <v>8807015027</v>
      </c>
      <c r="G58" s="5">
        <v>29027303729</v>
      </c>
      <c r="I58" s="5">
        <v>70437916679</v>
      </c>
      <c r="J58" s="5">
        <v>-44408648027</v>
      </c>
      <c r="K58" s="5">
        <v>-40182183951</v>
      </c>
      <c r="L58" s="5">
        <v>15789138543</v>
      </c>
      <c r="M58" s="5">
        <v>81591176219</v>
      </c>
      <c r="N58" s="5">
        <v>-61162611428</v>
      </c>
      <c r="O58" s="5">
        <v>274454464811</v>
      </c>
      <c r="P58" s="5">
        <v>257543720746</v>
      </c>
      <c r="Q58" s="5">
        <v>222516938273</v>
      </c>
    </row>
    <row r="59" spans="2:17" ht="15.5" x14ac:dyDescent="0.35">
      <c r="C59" t="s">
        <v>79</v>
      </c>
      <c r="D59" s="5">
        <v>-6588969298</v>
      </c>
      <c r="E59" s="5">
        <v>-7882999206</v>
      </c>
      <c r="F59" s="5">
        <v>-8148101134</v>
      </c>
      <c r="G59" s="5">
        <v>-9532993825</v>
      </c>
      <c r="I59" s="5">
        <v>-36529912260</v>
      </c>
      <c r="J59" s="5">
        <v>-53307938657</v>
      </c>
      <c r="K59" s="5">
        <v>-58727831047</v>
      </c>
      <c r="L59" s="5">
        <v>-42204887446</v>
      </c>
      <c r="M59" s="5">
        <v>-33783733204</v>
      </c>
      <c r="N59" s="5">
        <v>-30667222543</v>
      </c>
      <c r="O59" s="5">
        <v>-5571790150</v>
      </c>
      <c r="P59" s="5">
        <v>-25406336791</v>
      </c>
      <c r="Q59" s="5">
        <v>-33060369787</v>
      </c>
    </row>
    <row r="60" spans="2:17" ht="15.5" x14ac:dyDescent="0.35">
      <c r="C60" t="s">
        <v>80</v>
      </c>
      <c r="D60" s="5">
        <v>126976273</v>
      </c>
      <c r="E60" s="5">
        <v>96532113</v>
      </c>
      <c r="F60" s="5">
        <v>98586883</v>
      </c>
      <c r="G60" s="5">
        <v>264654488</v>
      </c>
      <c r="I60" s="5">
        <v>642238140</v>
      </c>
      <c r="J60" s="5">
        <v>461444389</v>
      </c>
      <c r="K60" s="5">
        <v>574913619</v>
      </c>
      <c r="L60" s="5">
        <v>527188820</v>
      </c>
      <c r="M60" s="5">
        <v>573407749</v>
      </c>
      <c r="N60" s="5">
        <v>1774128517</v>
      </c>
      <c r="O60" s="5">
        <v>5461544491</v>
      </c>
      <c r="P60" s="5">
        <v>10765690371</v>
      </c>
      <c r="Q60" s="5">
        <v>699265459</v>
      </c>
    </row>
    <row r="61" spans="2:17" ht="15.5" x14ac:dyDescent="0.35">
      <c r="C61" t="s">
        <v>26</v>
      </c>
      <c r="D61" s="5">
        <v>-6715945571</v>
      </c>
      <c r="E61" s="5">
        <v>-7979531319</v>
      </c>
      <c r="F61" s="5">
        <v>-8246688017</v>
      </c>
      <c r="G61" s="5">
        <v>-9797648313</v>
      </c>
      <c r="I61" s="5">
        <v>-37172150400</v>
      </c>
      <c r="J61" s="5">
        <v>-53769383046</v>
      </c>
      <c r="K61" s="5">
        <v>-59302744666</v>
      </c>
      <c r="L61" s="5">
        <v>-42732076266</v>
      </c>
      <c r="M61" s="5">
        <v>-34357140953</v>
      </c>
      <c r="N61" s="5">
        <v>-32441351060</v>
      </c>
      <c r="O61" s="5">
        <v>-9941025743</v>
      </c>
      <c r="P61" s="5">
        <v>-34018889088</v>
      </c>
      <c r="Q61" s="5">
        <v>-33619782154</v>
      </c>
    </row>
    <row r="62" spans="2:17" ht="15.5" x14ac:dyDescent="0.35">
      <c r="C62" t="s">
        <v>82</v>
      </c>
      <c r="D62" s="5">
        <v>-6588969298</v>
      </c>
      <c r="E62" s="5">
        <v>-7882999206</v>
      </c>
      <c r="F62" s="5">
        <v>-8148101134</v>
      </c>
      <c r="G62" s="5">
        <v>-9532993825</v>
      </c>
      <c r="I62" s="5">
        <v>-36529912260</v>
      </c>
      <c r="J62" s="5">
        <v>-53307938657</v>
      </c>
      <c r="K62" s="5">
        <v>-58727831047</v>
      </c>
      <c r="L62" s="5">
        <v>-42204887446</v>
      </c>
      <c r="M62" s="5">
        <v>-33783733204</v>
      </c>
      <c r="N62" s="5">
        <v>-30667222543</v>
      </c>
      <c r="O62" s="5">
        <v>-5571790150</v>
      </c>
      <c r="P62" s="5">
        <v>-25406336791</v>
      </c>
      <c r="Q62" s="5">
        <v>-33060369787</v>
      </c>
    </row>
    <row r="63" spans="2:17" ht="15.5" x14ac:dyDescent="0.35">
      <c r="C63" t="s">
        <v>28</v>
      </c>
      <c r="D63" s="5">
        <v>7661171276</v>
      </c>
      <c r="E63" s="5">
        <v>13132095650</v>
      </c>
      <c r="F63" s="5">
        <v>658913893</v>
      </c>
      <c r="G63" s="5">
        <v>19494309904</v>
      </c>
      <c r="I63" s="5">
        <v>33908004419</v>
      </c>
      <c r="J63" s="5">
        <v>-97716586684</v>
      </c>
      <c r="K63" s="5">
        <v>-98910014998</v>
      </c>
      <c r="L63" s="5">
        <v>-26415748903</v>
      </c>
      <c r="M63" s="5">
        <v>47807443015</v>
      </c>
      <c r="N63" s="5">
        <v>-91829833971</v>
      </c>
      <c r="O63" s="5">
        <v>268882674661</v>
      </c>
      <c r="P63" s="5">
        <v>232137383955</v>
      </c>
      <c r="Q63" s="5">
        <v>189456568486</v>
      </c>
    </row>
    <row r="64" spans="2:17" ht="15.5" x14ac:dyDescent="0.35">
      <c r="C64" t="s">
        <v>27</v>
      </c>
      <c r="D64" s="5">
        <v>-1775356643</v>
      </c>
      <c r="E64" s="5">
        <v>-4294703373</v>
      </c>
      <c r="F64" s="5">
        <v>-314263949</v>
      </c>
      <c r="G64" s="5">
        <v>-4344087211</v>
      </c>
      <c r="I64" s="5">
        <v>-9157169318</v>
      </c>
      <c r="J64" s="5">
        <v>24881463878</v>
      </c>
      <c r="K64" s="5">
        <v>2685187715</v>
      </c>
      <c r="L64" s="5">
        <v>2959461646</v>
      </c>
      <c r="M64" s="5">
        <v>12962382424</v>
      </c>
      <c r="N64" s="5">
        <v>-1690075403</v>
      </c>
      <c r="O64" s="5">
        <v>-68861969929</v>
      </c>
      <c r="P64" s="5">
        <v>-59041623390</v>
      </c>
      <c r="Q64" s="5">
        <v>-48132595195</v>
      </c>
    </row>
    <row r="65" spans="2:17" ht="15.5" x14ac:dyDescent="0.35">
      <c r="C65" t="s">
        <v>83</v>
      </c>
      <c r="D65" s="5">
        <v>5885814633</v>
      </c>
      <c r="E65" s="5">
        <v>8837392277</v>
      </c>
      <c r="F65" s="5">
        <v>344649944</v>
      </c>
      <c r="G65" s="5">
        <v>15150222693</v>
      </c>
      <c r="I65" s="5">
        <v>24750835101</v>
      </c>
      <c r="J65" s="5">
        <v>-72835122806</v>
      </c>
      <c r="K65" s="5">
        <v>-96224827283</v>
      </c>
      <c r="L65" s="5">
        <v>-23456287257</v>
      </c>
      <c r="M65" s="5">
        <v>60769825439</v>
      </c>
      <c r="N65" s="5">
        <v>-93519909374</v>
      </c>
      <c r="O65" s="5">
        <v>200020704732</v>
      </c>
      <c r="P65" s="5">
        <v>173095760565</v>
      </c>
      <c r="Q65" s="5">
        <v>141323973291</v>
      </c>
    </row>
    <row r="66" spans="2:17" ht="15.5" x14ac:dyDescent="0.35">
      <c r="C66" t="s">
        <v>84</v>
      </c>
      <c r="E66" s="5">
        <v>-9609087542</v>
      </c>
      <c r="I66" s="5">
        <v>-9609087542</v>
      </c>
      <c r="J66" s="5">
        <v>15142554214</v>
      </c>
      <c r="K66" s="5">
        <v>-420352397</v>
      </c>
      <c r="L66" s="5">
        <v>31606994309</v>
      </c>
      <c r="M66" s="5">
        <v>19762340933</v>
      </c>
      <c r="N66" s="5">
        <v>2170473924</v>
      </c>
      <c r="O66" s="5">
        <v>13700854097</v>
      </c>
      <c r="P66" s="5">
        <v>27970869109</v>
      </c>
      <c r="Q66" s="5">
        <v>-24208629241</v>
      </c>
    </row>
    <row r="67" spans="2:17" ht="15.5" x14ac:dyDescent="0.35">
      <c r="C67" t="s">
        <v>85</v>
      </c>
      <c r="D67" s="5">
        <v>5885814633</v>
      </c>
      <c r="E67" s="5">
        <v>-771695265</v>
      </c>
      <c r="F67" s="5">
        <v>344649944</v>
      </c>
      <c r="G67" s="5">
        <v>15150222693</v>
      </c>
      <c r="I67" s="5">
        <v>15141747559</v>
      </c>
      <c r="J67" s="5">
        <v>-57692568592</v>
      </c>
      <c r="K67" s="5">
        <v>-96645179680</v>
      </c>
      <c r="L67" s="5">
        <v>8150707052</v>
      </c>
      <c r="M67" s="5">
        <v>80532166372</v>
      </c>
      <c r="N67" s="5">
        <v>-91349435450</v>
      </c>
      <c r="O67" s="5">
        <v>213721558829</v>
      </c>
      <c r="P67" s="5">
        <v>201066629674</v>
      </c>
      <c r="Q67" s="5">
        <v>117115344050</v>
      </c>
    </row>
    <row r="68" spans="2:17" ht="15.5" x14ac:dyDescent="0.35">
      <c r="C68" t="s">
        <v>86</v>
      </c>
      <c r="D68" s="5">
        <v>5885814633</v>
      </c>
      <c r="E68" s="5">
        <v>8837392277</v>
      </c>
      <c r="F68" s="5">
        <v>344649944</v>
      </c>
      <c r="G68" s="5">
        <v>15150222693</v>
      </c>
      <c r="I68" s="5">
        <v>24750835101</v>
      </c>
      <c r="J68" s="5">
        <v>-72835122806</v>
      </c>
      <c r="K68" s="5">
        <v>-96224827283</v>
      </c>
      <c r="L68" s="5">
        <v>-23456287257</v>
      </c>
      <c r="M68" s="5">
        <v>60769825439</v>
      </c>
      <c r="N68" s="5">
        <v>-93519909374</v>
      </c>
      <c r="O68" s="5">
        <v>200020704732</v>
      </c>
      <c r="P68" s="5">
        <v>173095760565</v>
      </c>
      <c r="Q68" s="5">
        <v>141323973291</v>
      </c>
    </row>
    <row r="69" spans="2:17" ht="15.5" x14ac:dyDescent="0.35">
      <c r="C69" t="s">
        <v>7</v>
      </c>
      <c r="D69" s="5">
        <v>5885814633</v>
      </c>
      <c r="E69" s="5">
        <v>-771695265</v>
      </c>
      <c r="F69" s="5">
        <v>344649944</v>
      </c>
      <c r="G69" s="5">
        <v>15150222693</v>
      </c>
      <c r="I69" s="5">
        <v>15141747559</v>
      </c>
      <c r="J69" s="5">
        <v>-57692568592</v>
      </c>
      <c r="K69" s="5">
        <v>-96645179680</v>
      </c>
      <c r="L69" s="5">
        <v>8150707052</v>
      </c>
      <c r="M69" s="5">
        <v>80532166372</v>
      </c>
      <c r="N69" s="5">
        <v>-91349435450</v>
      </c>
      <c r="O69" s="5">
        <v>213721558829</v>
      </c>
      <c r="P69" s="5">
        <v>201066629674</v>
      </c>
      <c r="Q69" s="5">
        <v>117115344050</v>
      </c>
    </row>
    <row r="70" spans="2:17" ht="15.5" x14ac:dyDescent="0.35">
      <c r="C70" t="s">
        <v>88</v>
      </c>
      <c r="D70" s="5">
        <v>5885814633</v>
      </c>
      <c r="E70" s="5">
        <v>8837392277</v>
      </c>
      <c r="F70" s="5">
        <v>344649944</v>
      </c>
      <c r="G70" s="5">
        <v>15150222693</v>
      </c>
      <c r="I70" s="5">
        <v>24750835101</v>
      </c>
      <c r="J70" s="5">
        <v>-72835122806</v>
      </c>
      <c r="K70" s="5">
        <v>-96224827283</v>
      </c>
      <c r="L70" s="5">
        <v>-23456287257</v>
      </c>
      <c r="M70" s="5">
        <v>60769825439</v>
      </c>
      <c r="N70" s="5">
        <v>-93519909374</v>
      </c>
      <c r="O70" s="5">
        <v>200020704732</v>
      </c>
      <c r="P70" s="5">
        <v>173095760565</v>
      </c>
      <c r="Q70" s="5">
        <v>141323973291</v>
      </c>
    </row>
    <row r="71" spans="2:17" ht="15.5" x14ac:dyDescent="0.35">
      <c r="C71" t="s">
        <v>89</v>
      </c>
      <c r="D71" s="5">
        <v>5885814633</v>
      </c>
      <c r="E71" s="5">
        <v>-771695265</v>
      </c>
      <c r="F71" s="5">
        <v>344649944</v>
      </c>
      <c r="G71" s="5">
        <v>15150222693</v>
      </c>
      <c r="I71" s="5">
        <v>15141747559</v>
      </c>
      <c r="J71" s="5">
        <v>-57692568592</v>
      </c>
      <c r="K71" s="5">
        <v>-96645179680</v>
      </c>
      <c r="L71" s="5">
        <v>8150707052</v>
      </c>
      <c r="M71" s="5">
        <v>80532166372</v>
      </c>
      <c r="N71" s="5">
        <v>-91349435450</v>
      </c>
      <c r="O71" s="5">
        <v>213721558829</v>
      </c>
      <c r="P71" s="5">
        <v>201066629674</v>
      </c>
      <c r="Q71" s="5">
        <v>117115344050</v>
      </c>
    </row>
    <row r="72" spans="2:17" ht="15.5" x14ac:dyDescent="0.35">
      <c r="C72" t="s">
        <v>90</v>
      </c>
      <c r="D72" s="5">
        <v>5885814633</v>
      </c>
      <c r="E72" s="5">
        <v>-771695265</v>
      </c>
      <c r="F72" s="5">
        <v>344649944</v>
      </c>
      <c r="G72" s="5">
        <v>15150222693</v>
      </c>
      <c r="I72" s="5">
        <v>15141747559</v>
      </c>
      <c r="J72" s="5">
        <v>-57692568592</v>
      </c>
      <c r="K72" s="5">
        <v>-96645179680</v>
      </c>
      <c r="L72" s="5">
        <v>8150707052</v>
      </c>
      <c r="M72" s="5">
        <v>80532166372</v>
      </c>
      <c r="N72" s="5">
        <v>-91349435450</v>
      </c>
      <c r="O72" s="5">
        <v>213721558829</v>
      </c>
      <c r="P72" s="5">
        <v>201066629674</v>
      </c>
      <c r="Q72" s="5">
        <v>117115344050</v>
      </c>
    </row>
    <row r="74" spans="2:17" ht="15.5" x14ac:dyDescent="0.35">
      <c r="B74" t="s">
        <v>91</v>
      </c>
      <c r="C74" t="s">
        <v>92</v>
      </c>
    </row>
    <row r="75" spans="2:17" ht="15.5" x14ac:dyDescent="0.35">
      <c r="C75" t="s">
        <v>93</v>
      </c>
    </row>
    <row r="76" spans="2:17" ht="15.5" x14ac:dyDescent="0.35">
      <c r="C76" t="s">
        <v>19</v>
      </c>
      <c r="D76" s="5">
        <v>52295633111</v>
      </c>
      <c r="E76" s="5">
        <v>48204373918</v>
      </c>
      <c r="F76" s="5">
        <v>21189363015</v>
      </c>
      <c r="G76" s="5">
        <v>51970556565</v>
      </c>
      <c r="I76" s="5">
        <v>48204373918</v>
      </c>
      <c r="J76" s="5">
        <v>63212779846</v>
      </c>
      <c r="K76" s="5">
        <v>51019828560</v>
      </c>
      <c r="L76" s="5">
        <v>54698521474</v>
      </c>
      <c r="M76" s="5">
        <v>98937536480</v>
      </c>
      <c r="N76" s="5">
        <v>60699267302</v>
      </c>
      <c r="O76" s="5">
        <v>110416915659</v>
      </c>
      <c r="P76" s="5">
        <v>324193391264</v>
      </c>
      <c r="Q76" s="5">
        <v>75462135621</v>
      </c>
    </row>
    <row r="77" spans="2:17" ht="15.5" x14ac:dyDescent="0.35">
      <c r="C77" t="s">
        <v>94</v>
      </c>
      <c r="D77" s="5">
        <v>10342082773</v>
      </c>
      <c r="E77" s="5">
        <v>29090107234</v>
      </c>
      <c r="F77" s="5">
        <v>9276958653</v>
      </c>
      <c r="G77" s="5">
        <v>9920556500</v>
      </c>
      <c r="I77" s="5">
        <v>29090107234</v>
      </c>
      <c r="J77" s="5">
        <v>23478981107</v>
      </c>
      <c r="K77" s="5">
        <v>26050854936</v>
      </c>
      <c r="L77" s="5">
        <v>36509460308</v>
      </c>
      <c r="M77" s="5">
        <v>24074696541</v>
      </c>
      <c r="N77" s="5">
        <v>19436436828</v>
      </c>
      <c r="O77" s="5">
        <v>16306264637</v>
      </c>
      <c r="P77" s="5">
        <v>13701790745</v>
      </c>
      <c r="Q77" s="5">
        <v>14503260354</v>
      </c>
    </row>
    <row r="78" spans="2:17" ht="15.5" x14ac:dyDescent="0.35">
      <c r="C78" t="s">
        <v>95</v>
      </c>
      <c r="D78" s="5">
        <v>4615797244</v>
      </c>
      <c r="E78" s="5">
        <v>5557307940</v>
      </c>
      <c r="F78" s="5">
        <v>5037494487</v>
      </c>
      <c r="G78" s="5">
        <v>4981231675</v>
      </c>
      <c r="I78" s="5">
        <v>5557307940</v>
      </c>
      <c r="J78" s="5">
        <v>1753257092</v>
      </c>
      <c r="K78" s="5">
        <v>2030583737</v>
      </c>
      <c r="L78" s="5">
        <v>3225312180</v>
      </c>
      <c r="M78" s="5">
        <v>2903623386</v>
      </c>
      <c r="N78" s="5">
        <v>11979576306</v>
      </c>
      <c r="O78" s="5">
        <v>5897049172</v>
      </c>
      <c r="P78" s="5">
        <v>3421526125</v>
      </c>
      <c r="Q78" s="5">
        <v>3855469462</v>
      </c>
    </row>
    <row r="79" spans="2:17" ht="15.5" x14ac:dyDescent="0.35">
      <c r="C79" t="s">
        <v>282</v>
      </c>
      <c r="L79" s="5">
        <v>47314000</v>
      </c>
      <c r="N79" s="5">
        <v>972608883</v>
      </c>
      <c r="O79" s="5">
        <v>451736452</v>
      </c>
      <c r="P79" s="5">
        <v>36316540</v>
      </c>
      <c r="Q79" s="5">
        <v>116278670</v>
      </c>
    </row>
    <row r="80" spans="2:17" ht="15.5" x14ac:dyDescent="0.35">
      <c r="C80" t="s">
        <v>283</v>
      </c>
      <c r="D80" s="5">
        <v>59670798046</v>
      </c>
      <c r="E80" s="5">
        <v>47926681625</v>
      </c>
      <c r="F80" s="5">
        <v>47727130046</v>
      </c>
      <c r="G80" s="5">
        <v>56006841612</v>
      </c>
      <c r="I80" s="5">
        <v>47926681625</v>
      </c>
      <c r="J80" s="5">
        <v>42100565795</v>
      </c>
      <c r="K80" s="5">
        <v>44078146762</v>
      </c>
      <c r="L80" s="5">
        <v>48903816444</v>
      </c>
      <c r="M80" s="5">
        <v>46019920665</v>
      </c>
      <c r="N80" s="5">
        <v>32761308165</v>
      </c>
      <c r="O80" s="5">
        <v>33053065585</v>
      </c>
      <c r="P80" s="5">
        <v>43958440219</v>
      </c>
      <c r="Q80" s="5">
        <v>35770181669</v>
      </c>
    </row>
    <row r="81" spans="3:17" ht="15.5" x14ac:dyDescent="0.35">
      <c r="C81" t="s">
        <v>285</v>
      </c>
      <c r="D81" s="5">
        <v>4615797244</v>
      </c>
      <c r="E81" s="5">
        <v>5557307940</v>
      </c>
      <c r="F81" s="5">
        <v>5037494487</v>
      </c>
      <c r="G81" s="5">
        <v>4981231675</v>
      </c>
      <c r="I81" s="5">
        <v>5557307940</v>
      </c>
      <c r="J81" s="5">
        <v>1753257092</v>
      </c>
      <c r="K81" s="5">
        <v>2030583737</v>
      </c>
      <c r="L81" s="5">
        <v>3225312180</v>
      </c>
      <c r="M81" s="5">
        <v>2903623386</v>
      </c>
      <c r="N81" s="5">
        <v>11979576306</v>
      </c>
      <c r="O81" s="5">
        <v>5897049172</v>
      </c>
      <c r="P81" s="5">
        <v>3421526125</v>
      </c>
      <c r="Q81" s="5">
        <v>3855469462</v>
      </c>
    </row>
    <row r="82" spans="3:17" ht="15.5" x14ac:dyDescent="0.35">
      <c r="C82" t="s">
        <v>96</v>
      </c>
      <c r="D82" s="5">
        <v>215032387568</v>
      </c>
      <c r="E82" s="5">
        <v>221137941227</v>
      </c>
      <c r="F82" s="5">
        <v>226798587859</v>
      </c>
      <c r="G82" s="5">
        <v>217294333452</v>
      </c>
      <c r="I82" s="5">
        <v>221137941227</v>
      </c>
      <c r="J82" s="5">
        <v>213816480054</v>
      </c>
      <c r="K82" s="5">
        <v>265024870048</v>
      </c>
      <c r="L82" s="5">
        <v>313650133536</v>
      </c>
      <c r="M82" s="5">
        <v>247177234481</v>
      </c>
      <c r="N82" s="5">
        <v>253106714599</v>
      </c>
      <c r="O82" s="5">
        <v>273118615445</v>
      </c>
      <c r="P82" s="5">
        <v>303899148962</v>
      </c>
      <c r="Q82" s="5">
        <v>268742350356</v>
      </c>
    </row>
    <row r="83" spans="3:17" ht="15.5" x14ac:dyDescent="0.35">
      <c r="C83" t="s">
        <v>77</v>
      </c>
      <c r="D83" s="5">
        <v>37415640389</v>
      </c>
      <c r="E83" s="5">
        <v>37415640389</v>
      </c>
      <c r="F83" s="5">
        <v>47024727931</v>
      </c>
      <c r="G83" s="5">
        <v>47024727931</v>
      </c>
      <c r="I83" s="5">
        <v>37415640389</v>
      </c>
      <c r="J83" s="5">
        <v>47024727931</v>
      </c>
      <c r="K83" s="5">
        <v>31882173717</v>
      </c>
      <c r="L83" s="5">
        <v>32302526114</v>
      </c>
      <c r="M83" s="5">
        <v>8987102203</v>
      </c>
      <c r="N83" s="5">
        <v>-11218236975</v>
      </c>
      <c r="O83" s="5">
        <v>-5252178378</v>
      </c>
      <c r="P83" s="5">
        <v>-19079489222</v>
      </c>
      <c r="Q83" s="5">
        <v>-47050369750</v>
      </c>
    </row>
    <row r="84" spans="3:17" ht="15.5" x14ac:dyDescent="0.35">
      <c r="C84" t="s">
        <v>98</v>
      </c>
      <c r="D84" s="5">
        <v>350807183554</v>
      </c>
      <c r="E84" s="5">
        <v>344352630508</v>
      </c>
      <c r="F84" s="5">
        <v>309014250624</v>
      </c>
      <c r="G84" s="5">
        <v>348170931571</v>
      </c>
      <c r="I84" s="5">
        <v>344352630508</v>
      </c>
      <c r="J84" s="5">
        <v>349673858793</v>
      </c>
      <c r="K84" s="5">
        <v>391140226492</v>
      </c>
      <c r="L84" s="5">
        <v>461802332836</v>
      </c>
      <c r="M84" s="5">
        <v>442061655276</v>
      </c>
      <c r="N84" s="5">
        <v>400360861111</v>
      </c>
      <c r="O84" s="5">
        <v>614630360533</v>
      </c>
      <c r="P84" s="5">
        <v>817048391939</v>
      </c>
      <c r="Q84" s="5">
        <v>515282455550</v>
      </c>
    </row>
    <row r="85" spans="3:17" ht="15.5" x14ac:dyDescent="0.35">
      <c r="C85" t="s">
        <v>99</v>
      </c>
    </row>
    <row r="86" spans="3:17" ht="15.5" x14ac:dyDescent="0.35">
      <c r="C86" t="s">
        <v>287</v>
      </c>
      <c r="D86" s="5">
        <v>12513512678</v>
      </c>
      <c r="E86" s="5">
        <v>14288869321</v>
      </c>
      <c r="F86" s="5">
        <v>15873317233</v>
      </c>
      <c r="G86" s="5">
        <v>16187581182</v>
      </c>
      <c r="I86" s="5">
        <v>14288869321</v>
      </c>
      <c r="J86" s="5">
        <v>20735783178</v>
      </c>
      <c r="K86" s="5">
        <v>125296130</v>
      </c>
      <c r="M86" s="5">
        <v>19851887893</v>
      </c>
      <c r="N86" s="5">
        <v>12360673018</v>
      </c>
      <c r="O86" s="5">
        <v>15041587449</v>
      </c>
      <c r="P86" s="5">
        <v>21914966554</v>
      </c>
      <c r="Q86" s="5">
        <v>33621440056</v>
      </c>
    </row>
    <row r="87" spans="3:17" ht="15.5" x14ac:dyDescent="0.35">
      <c r="C87" t="s">
        <v>101</v>
      </c>
      <c r="D87" s="5">
        <v>911829447120</v>
      </c>
      <c r="E87" s="5">
        <v>943986692482</v>
      </c>
      <c r="F87" s="5">
        <v>986522603991</v>
      </c>
      <c r="G87" s="5">
        <v>1004799492975</v>
      </c>
      <c r="I87" s="5">
        <v>943986692482</v>
      </c>
      <c r="J87" s="5">
        <v>1086583233180</v>
      </c>
      <c r="K87" s="5">
        <v>1243800716424</v>
      </c>
      <c r="L87" s="5">
        <v>1298379413782</v>
      </c>
      <c r="M87" s="5">
        <v>1201403782052</v>
      </c>
      <c r="N87" s="5">
        <v>1223722359475</v>
      </c>
      <c r="O87" s="5">
        <v>1106612468319</v>
      </c>
      <c r="P87" s="5">
        <v>859209019974</v>
      </c>
      <c r="Q87" s="5">
        <v>670979920094</v>
      </c>
    </row>
    <row r="88" spans="3:17" ht="15.5" x14ac:dyDescent="0.35">
      <c r="C88" t="s">
        <v>286</v>
      </c>
      <c r="D88" s="5">
        <v>32775395201</v>
      </c>
      <c r="E88" s="5">
        <v>34278763187</v>
      </c>
      <c r="F88" s="5">
        <v>39065099538</v>
      </c>
      <c r="G88" s="5">
        <v>41230683537</v>
      </c>
      <c r="I88" s="5">
        <v>34278763187</v>
      </c>
      <c r="J88" s="5">
        <v>43326261373</v>
      </c>
      <c r="K88" s="5">
        <v>44426145407</v>
      </c>
      <c r="L88" s="5">
        <v>55144038859</v>
      </c>
    </row>
    <row r="89" spans="3:17" ht="15.5" x14ac:dyDescent="0.35">
      <c r="C89" t="s">
        <v>103</v>
      </c>
      <c r="D89" s="5">
        <v>1544193051789</v>
      </c>
      <c r="E89" s="5">
        <v>1583997818727</v>
      </c>
      <c r="F89" s="5">
        <v>1643062222412</v>
      </c>
      <c r="G89" s="5">
        <v>1661176210324</v>
      </c>
      <c r="I89" s="5">
        <v>1583997818727</v>
      </c>
      <c r="J89" s="5">
        <v>1785997179144</v>
      </c>
      <c r="K89" s="5">
        <v>1956353023304</v>
      </c>
      <c r="L89" s="5">
        <v>2047796150982</v>
      </c>
      <c r="M89" s="5">
        <v>1773583486536</v>
      </c>
      <c r="N89" s="5">
        <v>1830905477344</v>
      </c>
      <c r="O89" s="5">
        <v>1494541548505</v>
      </c>
      <c r="P89" s="5">
        <v>1213138567037</v>
      </c>
      <c r="Q89" s="5">
        <v>978722623486</v>
      </c>
    </row>
    <row r="90" spans="3:17" ht="15.5" x14ac:dyDescent="0.35">
      <c r="C90" t="s">
        <v>104</v>
      </c>
      <c r="D90" s="5">
        <v>1895000235343</v>
      </c>
      <c r="E90" s="5">
        <v>1928350449235</v>
      </c>
      <c r="F90" s="5">
        <v>1952076473036</v>
      </c>
      <c r="G90" s="5">
        <v>2009347141895</v>
      </c>
      <c r="I90" s="5">
        <v>1928350449235</v>
      </c>
      <c r="J90" s="5">
        <v>2135671037937</v>
      </c>
      <c r="K90" s="5">
        <v>2347493249796</v>
      </c>
      <c r="L90" s="5">
        <v>2509598483818</v>
      </c>
      <c r="M90" s="5">
        <v>2215645141812</v>
      </c>
      <c r="N90" s="5">
        <v>2231266338455</v>
      </c>
      <c r="O90" s="5">
        <v>2109171909038</v>
      </c>
      <c r="P90" s="5">
        <v>2030186958976</v>
      </c>
      <c r="Q90" s="5">
        <v>1494005079036</v>
      </c>
    </row>
    <row r="91" spans="3:17" ht="15.5" x14ac:dyDescent="0.35">
      <c r="C91" t="s">
        <v>105</v>
      </c>
    </row>
    <row r="92" spans="3:17" ht="15.5" x14ac:dyDescent="0.35">
      <c r="C92" t="s">
        <v>106</v>
      </c>
    </row>
    <row r="93" spans="3:17" ht="15.5" x14ac:dyDescent="0.35">
      <c r="C93" t="s">
        <v>107</v>
      </c>
      <c r="D93" s="5">
        <v>492266640014</v>
      </c>
      <c r="E93" s="5">
        <v>507570799953</v>
      </c>
      <c r="F93" s="5">
        <v>535773409729</v>
      </c>
      <c r="G93" s="5">
        <v>572883950643</v>
      </c>
      <c r="I93" s="5">
        <v>507570799953</v>
      </c>
      <c r="J93" s="5">
        <v>627244508748</v>
      </c>
      <c r="K93" s="5">
        <v>638343012994</v>
      </c>
      <c r="L93" s="5">
        <v>757912011292</v>
      </c>
      <c r="M93" s="5">
        <v>474684982680</v>
      </c>
      <c r="N93" s="5">
        <v>481250468179</v>
      </c>
      <c r="O93" s="5">
        <v>466116313687</v>
      </c>
      <c r="P93" s="5">
        <v>484763053420</v>
      </c>
      <c r="Q93" s="5">
        <v>609105198309</v>
      </c>
    </row>
    <row r="94" spans="3:17" ht="15.5" x14ac:dyDescent="0.35">
      <c r="C94" t="s">
        <v>112</v>
      </c>
      <c r="D94" s="5">
        <v>38455970801</v>
      </c>
      <c r="F94" s="5">
        <v>25082455969</v>
      </c>
      <c r="J94" s="5">
        <v>86358610596</v>
      </c>
      <c r="K94" s="5">
        <v>197339577803</v>
      </c>
      <c r="L94" s="5">
        <v>258738766010</v>
      </c>
      <c r="M94" s="5">
        <v>43213535390</v>
      </c>
      <c r="N94" s="5">
        <v>99311976059</v>
      </c>
      <c r="P94" s="5">
        <v>20000000000</v>
      </c>
      <c r="Q94" s="5">
        <v>146967236261</v>
      </c>
    </row>
    <row r="95" spans="3:17" ht="15.5" x14ac:dyDescent="0.35">
      <c r="C95" t="s">
        <v>108</v>
      </c>
    </row>
    <row r="96" spans="3:17" ht="15.5" x14ac:dyDescent="0.35">
      <c r="C96" t="s">
        <v>289</v>
      </c>
      <c r="D96" s="5">
        <v>73178528812</v>
      </c>
      <c r="E96" s="5">
        <v>102117835297</v>
      </c>
      <c r="F96" s="5">
        <v>80783690386</v>
      </c>
      <c r="G96" s="5">
        <v>98829315412</v>
      </c>
      <c r="I96" s="5">
        <v>102117835297</v>
      </c>
      <c r="J96" s="5">
        <v>108367772561</v>
      </c>
      <c r="K96" s="5">
        <v>101184009880</v>
      </c>
      <c r="L96" s="5">
        <v>140668775613</v>
      </c>
      <c r="M96" s="5">
        <v>119246349528</v>
      </c>
      <c r="N96" s="5">
        <v>100560220168</v>
      </c>
      <c r="O96" s="5">
        <v>136933412863</v>
      </c>
      <c r="P96" s="5">
        <v>143424674438</v>
      </c>
      <c r="Q96" s="5">
        <v>137244154586</v>
      </c>
    </row>
    <row r="97" spans="3:17" ht="15.5" x14ac:dyDescent="0.35">
      <c r="C97" t="s">
        <v>109</v>
      </c>
    </row>
    <row r="98" spans="3:17" ht="15.5" x14ac:dyDescent="0.35">
      <c r="C98" t="s">
        <v>290</v>
      </c>
      <c r="D98" s="5">
        <v>59670798046</v>
      </c>
      <c r="E98" s="5">
        <v>47926681625</v>
      </c>
      <c r="F98" s="5">
        <v>47727130046</v>
      </c>
      <c r="G98" s="5">
        <v>56006841612</v>
      </c>
      <c r="I98" s="5">
        <v>47926681625</v>
      </c>
      <c r="J98" s="5">
        <v>42100565795</v>
      </c>
      <c r="K98" s="5">
        <v>44078146762</v>
      </c>
      <c r="L98" s="5">
        <v>48951130444</v>
      </c>
      <c r="M98" s="5">
        <v>46019920665</v>
      </c>
      <c r="N98" s="5">
        <v>33733917048</v>
      </c>
      <c r="O98" s="5">
        <v>33504802037</v>
      </c>
      <c r="P98" s="5">
        <v>43994756759</v>
      </c>
      <c r="Q98" s="5">
        <v>35886460339</v>
      </c>
    </row>
    <row r="99" spans="3:17" ht="15.5" x14ac:dyDescent="0.35">
      <c r="C99" t="s">
        <v>111</v>
      </c>
      <c r="D99" s="5">
        <v>129699802619</v>
      </c>
      <c r="E99" s="5">
        <v>149931458693</v>
      </c>
      <c r="F99" s="5">
        <v>157023294055</v>
      </c>
      <c r="G99" s="5">
        <v>178820415967</v>
      </c>
      <c r="I99" s="5">
        <v>149931458693</v>
      </c>
      <c r="J99" s="5">
        <v>161959378695</v>
      </c>
      <c r="K99" s="5">
        <v>115569936331</v>
      </c>
      <c r="L99" s="5">
        <v>151486379093</v>
      </c>
      <c r="M99" s="5">
        <v>149301389111</v>
      </c>
      <c r="N99" s="5">
        <v>109948199401</v>
      </c>
      <c r="O99" s="5">
        <v>186045139006</v>
      </c>
      <c r="P99" s="5">
        <v>154679020751</v>
      </c>
      <c r="Q99" s="5">
        <v>148725387453</v>
      </c>
    </row>
    <row r="100" spans="3:17" ht="15.5" x14ac:dyDescent="0.35">
      <c r="C100" t="s">
        <v>118</v>
      </c>
      <c r="Q100" s="5">
        <v>23688022826</v>
      </c>
    </row>
    <row r="101" spans="3:17" ht="15.5" x14ac:dyDescent="0.35">
      <c r="C101" t="s">
        <v>110</v>
      </c>
      <c r="D101" s="5">
        <v>39788981922</v>
      </c>
      <c r="E101" s="5">
        <v>39722965291</v>
      </c>
      <c r="F101" s="5">
        <v>31416820851</v>
      </c>
      <c r="G101" s="5">
        <v>35200038935</v>
      </c>
      <c r="I101" s="5">
        <v>39722965291</v>
      </c>
      <c r="J101" s="5">
        <v>38197365300</v>
      </c>
      <c r="K101" s="5">
        <v>34148193979</v>
      </c>
      <c r="L101" s="5">
        <v>47734971310</v>
      </c>
      <c r="M101" s="5">
        <v>45815053095</v>
      </c>
      <c r="N101" s="5">
        <v>39576900227</v>
      </c>
      <c r="O101" s="5">
        <v>62603102161</v>
      </c>
      <c r="P101" s="5">
        <v>55408008577</v>
      </c>
      <c r="Q101" s="5">
        <v>55981249724</v>
      </c>
    </row>
    <row r="102" spans="3:17" ht="15.5" x14ac:dyDescent="0.35">
      <c r="C102" t="s">
        <v>113</v>
      </c>
    </row>
    <row r="103" spans="3:17" ht="15.5" x14ac:dyDescent="0.35">
      <c r="C103" t="s">
        <v>403</v>
      </c>
      <c r="D103" s="5">
        <v>128750000023</v>
      </c>
      <c r="E103" s="5">
        <v>147499999988</v>
      </c>
      <c r="F103" s="5">
        <v>164583333350</v>
      </c>
      <c r="G103" s="5">
        <v>180833333305</v>
      </c>
      <c r="I103" s="5">
        <v>147499999988</v>
      </c>
      <c r="J103" s="5">
        <v>261249999937</v>
      </c>
      <c r="K103" s="5">
        <v>383749999999</v>
      </c>
      <c r="L103" s="5">
        <v>365018020562</v>
      </c>
      <c r="M103" s="5">
        <v>282556448174</v>
      </c>
      <c r="N103" s="5">
        <v>235703732381</v>
      </c>
      <c r="O103" s="5">
        <v>15265817207</v>
      </c>
      <c r="P103" s="5">
        <v>58171331351</v>
      </c>
      <c r="Q103" s="5">
        <v>219096082013</v>
      </c>
    </row>
    <row r="104" spans="3:17" ht="15.5" x14ac:dyDescent="0.35">
      <c r="C104" t="s">
        <v>342</v>
      </c>
      <c r="P104" s="5">
        <v>598837375</v>
      </c>
      <c r="Q104" s="5">
        <v>7357489177</v>
      </c>
    </row>
    <row r="105" spans="3:17" ht="15.5" x14ac:dyDescent="0.35">
      <c r="C105" t="s">
        <v>826</v>
      </c>
    </row>
    <row r="106" spans="3:17" ht="15.5" x14ac:dyDescent="0.35">
      <c r="C106" t="s">
        <v>115</v>
      </c>
      <c r="D106" s="5">
        <v>145323063834</v>
      </c>
      <c r="E106" s="5">
        <v>161294162491</v>
      </c>
      <c r="F106" s="5">
        <v>185986468638</v>
      </c>
      <c r="G106" s="5">
        <v>195525118795</v>
      </c>
      <c r="I106" s="5">
        <v>161294162491</v>
      </c>
      <c r="J106" s="5">
        <v>178113609667</v>
      </c>
      <c r="K106" s="5">
        <v>137843608881</v>
      </c>
      <c r="L106" s="5">
        <v>104566050426</v>
      </c>
      <c r="M106" s="5">
        <v>68308373019</v>
      </c>
      <c r="N106" s="5">
        <v>73842612646</v>
      </c>
      <c r="O106" s="5">
        <v>43502247745</v>
      </c>
      <c r="P106" s="5">
        <v>67256592895</v>
      </c>
      <c r="Q106" s="5">
        <v>60612687120</v>
      </c>
    </row>
    <row r="107" spans="3:17" ht="15.5" x14ac:dyDescent="0.35">
      <c r="C107" t="s">
        <v>116</v>
      </c>
      <c r="D107" s="5">
        <v>363122578031</v>
      </c>
      <c r="E107" s="5">
        <v>387054446617</v>
      </c>
      <c r="F107" s="5">
        <v>381806165377</v>
      </c>
      <c r="G107" s="5">
        <v>402310943266</v>
      </c>
      <c r="I107" s="5">
        <v>387054446617</v>
      </c>
      <c r="J107" s="5">
        <v>489843074083</v>
      </c>
      <c r="K107" s="5">
        <v>632874213104</v>
      </c>
      <c r="L107" s="5">
        <v>578765269148</v>
      </c>
      <c r="M107" s="5">
        <v>575617184396</v>
      </c>
      <c r="N107" s="5">
        <v>599648060157</v>
      </c>
      <c r="O107" s="5">
        <v>303180161011</v>
      </c>
      <c r="P107" s="5">
        <v>332848606510</v>
      </c>
      <c r="Q107" s="5">
        <v>515203722774</v>
      </c>
    </row>
    <row r="108" spans="3:17" ht="15.5" x14ac:dyDescent="0.35">
      <c r="C108" t="s">
        <v>117</v>
      </c>
      <c r="D108" s="5">
        <v>363122578031</v>
      </c>
      <c r="E108" s="5">
        <v>387054446617</v>
      </c>
      <c r="F108" s="5">
        <v>381806165377</v>
      </c>
      <c r="G108" s="5">
        <v>402310943266</v>
      </c>
      <c r="I108" s="5">
        <v>387054446617</v>
      </c>
      <c r="J108" s="5">
        <v>489843074083</v>
      </c>
      <c r="K108" s="5">
        <v>632874213104</v>
      </c>
      <c r="L108" s="5">
        <v>578765269148</v>
      </c>
      <c r="M108" s="5">
        <v>575617184396</v>
      </c>
      <c r="N108" s="5">
        <v>599648060157</v>
      </c>
      <c r="O108" s="5">
        <v>303180161011</v>
      </c>
      <c r="P108" s="5">
        <v>332848606510</v>
      </c>
      <c r="Q108" s="5">
        <v>515203722774</v>
      </c>
    </row>
    <row r="109" spans="3:17" ht="15.5" x14ac:dyDescent="0.35">
      <c r="C109" t="s">
        <v>119</v>
      </c>
    </row>
    <row r="110" spans="3:17" ht="15.5" x14ac:dyDescent="0.35">
      <c r="C110" t="s">
        <v>120</v>
      </c>
      <c r="D110" s="5">
        <v>171216661013</v>
      </c>
      <c r="E110" s="5">
        <v>198645654917</v>
      </c>
      <c r="F110" s="5">
        <v>214001288872</v>
      </c>
      <c r="G110" s="5">
        <v>238410615372</v>
      </c>
      <c r="I110" s="5">
        <v>198645654917</v>
      </c>
      <c r="J110" s="5">
        <v>331776242761</v>
      </c>
      <c r="K110" s="5">
        <v>462900108731</v>
      </c>
      <c r="L110" s="5">
        <v>424266042552</v>
      </c>
      <c r="M110" s="5">
        <v>326997671266</v>
      </c>
      <c r="N110" s="5">
        <v>305575727160</v>
      </c>
      <c r="O110" s="5">
        <v>15265817207</v>
      </c>
      <c r="P110" s="5">
        <v>58770168726</v>
      </c>
      <c r="Q110" s="5">
        <v>226453571190</v>
      </c>
    </row>
    <row r="111" spans="3:17" ht="15.5" x14ac:dyDescent="0.35">
      <c r="C111" t="s">
        <v>293</v>
      </c>
      <c r="L111" s="5">
        <v>2678452517</v>
      </c>
    </row>
    <row r="112" spans="3:17" ht="15.5" x14ac:dyDescent="0.35">
      <c r="C112" t="s">
        <v>121</v>
      </c>
      <c r="D112" s="5">
        <v>855389218045</v>
      </c>
      <c r="E112" s="5">
        <v>894625246570</v>
      </c>
      <c r="F112" s="5">
        <v>917579575106</v>
      </c>
      <c r="G112" s="5">
        <v>975194893909</v>
      </c>
      <c r="I112" s="5">
        <v>894625246570</v>
      </c>
      <c r="J112" s="5">
        <v>1117087582831</v>
      </c>
      <c r="K112" s="5">
        <v>1271217226098</v>
      </c>
      <c r="L112" s="5">
        <v>1336677280440</v>
      </c>
      <c r="M112" s="5">
        <v>1050302167076</v>
      </c>
      <c r="N112" s="5">
        <v>1080898528336</v>
      </c>
      <c r="O112" s="5">
        <v>769296474698</v>
      </c>
      <c r="P112" s="5">
        <v>817611659930</v>
      </c>
      <c r="Q112" s="5">
        <v>1124308921083</v>
      </c>
    </row>
    <row r="113" spans="2:17" ht="15.5" x14ac:dyDescent="0.35">
      <c r="C113" t="s">
        <v>122</v>
      </c>
    </row>
    <row r="114" spans="2:17" ht="15.5" x14ac:dyDescent="0.35">
      <c r="C114" t="s">
        <v>123</v>
      </c>
      <c r="D114" s="5">
        <v>302187500000</v>
      </c>
      <c r="E114" s="5">
        <v>302187500000</v>
      </c>
      <c r="F114" s="5">
        <v>302187500000</v>
      </c>
      <c r="G114" s="5">
        <v>302187500000</v>
      </c>
      <c r="I114" s="5">
        <v>302187500000</v>
      </c>
      <c r="J114" s="5">
        <v>302187500000</v>
      </c>
      <c r="K114" s="5">
        <v>302187500000</v>
      </c>
      <c r="L114" s="5">
        <v>302187500000</v>
      </c>
      <c r="M114" s="5">
        <v>302187500000</v>
      </c>
      <c r="N114" s="5">
        <v>302187500000</v>
      </c>
      <c r="O114" s="5">
        <v>302187500000</v>
      </c>
      <c r="P114" s="5">
        <v>302187500000</v>
      </c>
      <c r="Q114" s="5">
        <v>241750000000</v>
      </c>
    </row>
    <row r="115" spans="2:17" ht="15.5" x14ac:dyDescent="0.35">
      <c r="C115" t="s">
        <v>124</v>
      </c>
      <c r="D115" s="5">
        <v>581375000000</v>
      </c>
      <c r="E115" s="5">
        <v>581375000000</v>
      </c>
      <c r="F115" s="5">
        <v>581375000000</v>
      </c>
      <c r="G115" s="5">
        <v>581375000000</v>
      </c>
      <c r="I115" s="5">
        <v>581375000000</v>
      </c>
      <c r="J115" s="5">
        <v>581375000000</v>
      </c>
      <c r="K115" s="5">
        <v>581375000000</v>
      </c>
      <c r="L115" s="5">
        <v>581375000000</v>
      </c>
      <c r="M115" s="5">
        <v>581375000000</v>
      </c>
      <c r="N115" s="5">
        <v>581375000000</v>
      </c>
      <c r="O115" s="5">
        <v>581375000000</v>
      </c>
      <c r="P115" s="5">
        <v>581375000000</v>
      </c>
    </row>
    <row r="116" spans="2:17" ht="15.5" x14ac:dyDescent="0.35">
      <c r="C116" t="s">
        <v>125</v>
      </c>
      <c r="D116" s="5">
        <v>118632876909</v>
      </c>
      <c r="E116" s="5">
        <v>112747062276</v>
      </c>
      <c r="F116" s="5">
        <v>103909669999</v>
      </c>
      <c r="G116" s="5">
        <v>103565020055</v>
      </c>
      <c r="I116" s="5">
        <v>112747062276</v>
      </c>
      <c r="J116" s="5">
        <v>87996227175</v>
      </c>
      <c r="K116" s="5">
        <v>160831349981</v>
      </c>
      <c r="L116" s="5">
        <v>257056177264</v>
      </c>
      <c r="M116" s="5">
        <v>272793372533</v>
      </c>
      <c r="N116" s="5">
        <v>278023547094</v>
      </c>
      <c r="O116" s="5">
        <v>461565112718</v>
      </c>
      <c r="P116" s="5">
        <v>348092288268</v>
      </c>
      <c r="Q116" s="5">
        <v>174996527703</v>
      </c>
    </row>
    <row r="117" spans="2:17" ht="15.5" x14ac:dyDescent="0.35">
      <c r="C117" t="s">
        <v>294</v>
      </c>
      <c r="D117" s="5">
        <v>2850000000</v>
      </c>
      <c r="E117" s="5">
        <v>2850000000</v>
      </c>
      <c r="F117" s="5">
        <v>2850000000</v>
      </c>
      <c r="G117" s="5">
        <v>2850000000</v>
      </c>
      <c r="I117" s="5">
        <v>2850000000</v>
      </c>
      <c r="J117" s="5">
        <v>2850000000</v>
      </c>
      <c r="K117" s="5">
        <v>2850000000</v>
      </c>
      <c r="L117" s="5">
        <v>2850000000</v>
      </c>
      <c r="M117" s="5">
        <v>2350000000</v>
      </c>
      <c r="N117" s="5">
        <v>2350000000</v>
      </c>
      <c r="O117" s="5">
        <v>1650000000</v>
      </c>
      <c r="P117" s="5">
        <v>1150000000</v>
      </c>
      <c r="Q117" s="5">
        <v>1150000000</v>
      </c>
    </row>
    <row r="118" spans="2:17" ht="15.5" x14ac:dyDescent="0.35">
      <c r="C118" t="s">
        <v>295</v>
      </c>
      <c r="D118" s="5">
        <v>115782876909</v>
      </c>
      <c r="E118" s="5">
        <v>109897062276</v>
      </c>
      <c r="F118" s="5">
        <v>101059669999</v>
      </c>
      <c r="G118" s="5">
        <v>100715020055</v>
      </c>
      <c r="I118" s="5">
        <v>109897062276</v>
      </c>
      <c r="J118" s="5">
        <v>85146227175</v>
      </c>
      <c r="K118" s="5">
        <v>157981349981</v>
      </c>
      <c r="L118" s="5">
        <v>254206177264</v>
      </c>
      <c r="M118" s="5">
        <v>270443372533</v>
      </c>
      <c r="N118" s="5">
        <v>275673547094</v>
      </c>
      <c r="O118" s="5">
        <v>459915112718</v>
      </c>
      <c r="P118" s="5">
        <v>346942288268</v>
      </c>
      <c r="Q118" s="5">
        <v>173846527703</v>
      </c>
    </row>
    <row r="119" spans="2:17" ht="15.5" x14ac:dyDescent="0.35">
      <c r="C119" t="s">
        <v>296</v>
      </c>
      <c r="D119" s="5">
        <v>118632876909</v>
      </c>
      <c r="E119" s="5">
        <v>112747062276</v>
      </c>
      <c r="F119" s="5">
        <v>103909669999</v>
      </c>
      <c r="G119" s="5">
        <v>103565020055</v>
      </c>
      <c r="I119" s="5">
        <v>112747062276</v>
      </c>
      <c r="J119" s="5">
        <v>87996227175</v>
      </c>
      <c r="K119" s="5">
        <v>160831349981</v>
      </c>
      <c r="L119" s="5">
        <v>257056177264</v>
      </c>
      <c r="M119" s="5">
        <v>272793372533</v>
      </c>
      <c r="N119" s="5">
        <v>278023547094</v>
      </c>
      <c r="O119" s="5">
        <v>461565112718</v>
      </c>
      <c r="P119" s="5">
        <v>348092288268</v>
      </c>
      <c r="Q119" s="5">
        <v>174996527703</v>
      </c>
    </row>
    <row r="120" spans="2:17" ht="15.5" x14ac:dyDescent="0.35">
      <c r="C120" t="s">
        <v>9</v>
      </c>
      <c r="D120" s="5">
        <v>1039611017298</v>
      </c>
      <c r="E120" s="5">
        <v>1033725202665</v>
      </c>
      <c r="F120" s="5">
        <v>1034496897930</v>
      </c>
      <c r="G120" s="5">
        <v>1034152247986</v>
      </c>
      <c r="I120" s="5">
        <v>1033725202665</v>
      </c>
      <c r="J120" s="5">
        <v>1018583455106</v>
      </c>
      <c r="K120" s="5">
        <v>1076276023698</v>
      </c>
      <c r="L120" s="5">
        <v>1172921203378</v>
      </c>
      <c r="M120" s="5">
        <v>1165342974736</v>
      </c>
      <c r="N120" s="5">
        <v>1150367810119</v>
      </c>
      <c r="O120" s="5">
        <v>1339875434340</v>
      </c>
      <c r="P120" s="5">
        <v>1212575299046</v>
      </c>
      <c r="Q120" s="5">
        <v>369696157953</v>
      </c>
    </row>
    <row r="121" spans="2:17" ht="15.5" x14ac:dyDescent="0.35">
      <c r="C121" t="s">
        <v>126</v>
      </c>
      <c r="D121" s="5">
        <v>1895000235343</v>
      </c>
      <c r="E121" s="5">
        <v>1928350449235</v>
      </c>
      <c r="F121" s="5">
        <v>1952076473036</v>
      </c>
      <c r="G121" s="5">
        <v>2009347141895</v>
      </c>
      <c r="I121" s="5">
        <v>1928350449235</v>
      </c>
      <c r="J121" s="5">
        <v>2135671037937</v>
      </c>
      <c r="K121" s="5">
        <v>2347493249796</v>
      </c>
      <c r="L121" s="5">
        <v>2509598483818</v>
      </c>
      <c r="M121" s="5">
        <v>2215645141812</v>
      </c>
      <c r="N121" s="5">
        <v>2231266338455</v>
      </c>
      <c r="O121" s="5">
        <v>2109171909038</v>
      </c>
      <c r="P121" s="5">
        <v>2030186958976</v>
      </c>
      <c r="Q121" s="5">
        <v>1494005079036</v>
      </c>
    </row>
    <row r="122" spans="2:17" ht="15.5" x14ac:dyDescent="0.35">
      <c r="C122" t="s">
        <v>127</v>
      </c>
      <c r="D122" s="5">
        <v>3021875000</v>
      </c>
      <c r="E122" s="5">
        <v>3021875000</v>
      </c>
      <c r="F122" s="5">
        <v>3021875000</v>
      </c>
      <c r="G122" s="5">
        <v>3021875000</v>
      </c>
      <c r="I122" s="5">
        <v>3021875000</v>
      </c>
      <c r="J122" s="5">
        <v>3021875000</v>
      </c>
      <c r="K122" s="5">
        <v>3021875000</v>
      </c>
      <c r="L122" s="5">
        <v>3021875000</v>
      </c>
      <c r="M122" s="5">
        <v>3021875000</v>
      </c>
      <c r="N122" s="5">
        <v>3021875000</v>
      </c>
      <c r="O122" s="5">
        <v>3021875000</v>
      </c>
      <c r="P122" s="5">
        <v>3021875000</v>
      </c>
      <c r="Q122" s="5">
        <v>2417500000</v>
      </c>
    </row>
    <row r="124" spans="2:17" ht="15.5" x14ac:dyDescent="0.35">
      <c r="B124" t="s">
        <v>128</v>
      </c>
      <c r="C124" t="s">
        <v>129</v>
      </c>
      <c r="D124" s="5">
        <v>78008983938</v>
      </c>
      <c r="E124" s="5">
        <v>157600401900</v>
      </c>
      <c r="F124" s="5">
        <v>67240461005</v>
      </c>
      <c r="G124" s="5">
        <v>166285621759</v>
      </c>
      <c r="I124" s="5">
        <v>488580943867</v>
      </c>
      <c r="J124" s="5">
        <v>484425445313</v>
      </c>
      <c r="K124" s="5">
        <v>359813114282</v>
      </c>
      <c r="L124" s="5">
        <v>316164263658</v>
      </c>
      <c r="M124" s="5">
        <v>468514847819</v>
      </c>
      <c r="N124" s="5">
        <v>204241736826</v>
      </c>
      <c r="O124" s="5">
        <v>399906403167</v>
      </c>
      <c r="P124" s="5">
        <v>279493736767</v>
      </c>
      <c r="Q124" s="5">
        <v>192866673653</v>
      </c>
    </row>
    <row r="125" spans="2:17" ht="15.5" x14ac:dyDescent="0.35">
      <c r="C125" t="s">
        <v>298</v>
      </c>
      <c r="D125" s="5">
        <v>745433634828</v>
      </c>
      <c r="E125" s="5">
        <v>774609098130</v>
      </c>
      <c r="F125" s="5">
        <v>717800130693</v>
      </c>
      <c r="G125" s="5">
        <v>848307596357</v>
      </c>
      <c r="I125" s="5">
        <v>3046745819424</v>
      </c>
      <c r="J125" s="5">
        <v>2805525033504</v>
      </c>
      <c r="K125" s="5">
        <v>3542288082196</v>
      </c>
      <c r="L125" s="5">
        <v>3599884275873</v>
      </c>
      <c r="M125" s="5">
        <v>3414172984075</v>
      </c>
      <c r="N125" s="5">
        <v>3455275805649</v>
      </c>
      <c r="O125" s="5">
        <v>3984096668241</v>
      </c>
      <c r="P125" s="5">
        <v>3574775555613</v>
      </c>
      <c r="Q125" s="5">
        <v>3024134849140</v>
      </c>
    </row>
    <row r="126" spans="2:17" ht="15.5" x14ac:dyDescent="0.35">
      <c r="C126" t="s">
        <v>300</v>
      </c>
      <c r="D126" s="5">
        <v>-234725802576</v>
      </c>
      <c r="E126" s="5">
        <v>-214154722976</v>
      </c>
      <c r="F126" s="5">
        <v>-271240025483</v>
      </c>
      <c r="G126" s="5">
        <v>-245713168877</v>
      </c>
      <c r="I126" s="5">
        <v>-936898918007</v>
      </c>
      <c r="J126" s="5">
        <v>-754924019771</v>
      </c>
      <c r="K126" s="5">
        <v>-1222663670520</v>
      </c>
      <c r="L126" s="5">
        <v>-1218612838129</v>
      </c>
      <c r="M126" s="5">
        <v>-1151592732434</v>
      </c>
      <c r="N126" s="5">
        <v>-1207972533530</v>
      </c>
      <c r="O126" s="5">
        <v>-1285639281162</v>
      </c>
      <c r="P126" s="5">
        <v>-1200681679079</v>
      </c>
      <c r="Q126" s="5">
        <v>-1122679909873</v>
      </c>
    </row>
    <row r="127" spans="2:17" ht="15.5" x14ac:dyDescent="0.35">
      <c r="C127" t="s">
        <v>1237</v>
      </c>
      <c r="D127" s="5">
        <v>-393069528831</v>
      </c>
      <c r="E127" s="5">
        <v>-398570587252</v>
      </c>
      <c r="F127" s="5">
        <v>-388175681070</v>
      </c>
      <c r="G127" s="5">
        <v>-434666975080</v>
      </c>
      <c r="I127" s="5">
        <v>-1597491837239</v>
      </c>
      <c r="J127" s="5">
        <v>-1525047137958</v>
      </c>
      <c r="K127" s="5">
        <v>-1925837164539</v>
      </c>
      <c r="L127" s="5">
        <v>-2077459678092</v>
      </c>
      <c r="M127" s="5">
        <v>-1764651036888</v>
      </c>
      <c r="N127" s="5">
        <v>-1927743725832</v>
      </c>
      <c r="O127" s="5">
        <v>-2038232860394</v>
      </c>
      <c r="P127" s="5">
        <v>-1850202414799</v>
      </c>
      <c r="Q127" s="5">
        <v>-1480734407329</v>
      </c>
    </row>
    <row r="128" spans="2:17" ht="15.5" x14ac:dyDescent="0.35">
      <c r="C128" t="s">
        <v>1238</v>
      </c>
      <c r="D128" s="5">
        <v>-6763411320</v>
      </c>
      <c r="E128" s="5">
        <v>-15618075651</v>
      </c>
      <c r="F128" s="5">
        <v>-4343395907</v>
      </c>
      <c r="G128" s="5">
        <v>-7341565268</v>
      </c>
      <c r="I128" s="5">
        <v>-32819024203</v>
      </c>
      <c r="J128" s="5">
        <v>-36663501774</v>
      </c>
      <c r="K128" s="5">
        <v>-26894599762</v>
      </c>
      <c r="L128" s="5">
        <v>-11271366367</v>
      </c>
      <c r="M128" s="5">
        <v>-37667102877</v>
      </c>
      <c r="N128" s="5">
        <v>-111968034988</v>
      </c>
      <c r="O128" s="5">
        <v>-237948751521</v>
      </c>
      <c r="P128" s="5">
        <v>-225587130228</v>
      </c>
      <c r="Q128" s="5">
        <v>-204102889020</v>
      </c>
    </row>
    <row r="129" spans="3:17" ht="15.5" x14ac:dyDescent="0.35">
      <c r="C129" t="s">
        <v>1239</v>
      </c>
      <c r="D129" s="5">
        <v>-5179542919</v>
      </c>
      <c r="E129" s="5">
        <v>7601180291</v>
      </c>
      <c r="F129" s="5">
        <v>-2092370825</v>
      </c>
      <c r="G129" s="5">
        <v>-9243633016</v>
      </c>
      <c r="L129" s="5">
        <v>17651681683</v>
      </c>
      <c r="M129" s="5">
        <v>-1567095631</v>
      </c>
      <c r="N129" s="5">
        <v>-35822269505</v>
      </c>
      <c r="O129" s="5">
        <v>-58338824857</v>
      </c>
      <c r="P129" s="5">
        <v>-66261483781</v>
      </c>
      <c r="Q129" s="5">
        <v>-70941205311</v>
      </c>
    </row>
    <row r="130" spans="3:17" ht="15.5" x14ac:dyDescent="0.35">
      <c r="C130" t="s">
        <v>837</v>
      </c>
      <c r="J130" s="5">
        <v>7439198903</v>
      </c>
      <c r="K130" s="5">
        <v>1567095631</v>
      </c>
    </row>
    <row r="131" spans="3:17" ht="15.5" x14ac:dyDescent="0.35">
      <c r="C131" t="s">
        <v>838</v>
      </c>
      <c r="I131" s="5">
        <v>1703224991</v>
      </c>
      <c r="J131" s="5">
        <v>-10369625839</v>
      </c>
      <c r="K131" s="5">
        <v>-12937774078</v>
      </c>
    </row>
    <row r="132" spans="3:17" ht="15.5" x14ac:dyDescent="0.35">
      <c r="C132" t="s">
        <v>1240</v>
      </c>
      <c r="D132" s="5">
        <v>-5179542919</v>
      </c>
      <c r="E132" s="5">
        <v>7601180291</v>
      </c>
      <c r="F132" s="5">
        <v>-2092370825</v>
      </c>
      <c r="G132" s="5">
        <v>-9243633016</v>
      </c>
      <c r="I132" s="5">
        <v>1703224991</v>
      </c>
      <c r="J132" s="5">
        <v>-2930426936</v>
      </c>
      <c r="K132" s="5">
        <v>-11370678447</v>
      </c>
      <c r="L132" s="5">
        <v>17651681683</v>
      </c>
      <c r="M132" s="5">
        <v>-1567095631</v>
      </c>
      <c r="N132" s="5">
        <v>-35822269505</v>
      </c>
      <c r="O132" s="5">
        <v>-58338824857</v>
      </c>
      <c r="P132" s="5">
        <v>-66261483781</v>
      </c>
      <c r="Q132" s="5">
        <v>-70941205311</v>
      </c>
    </row>
    <row r="133" spans="3:17" ht="15.5" x14ac:dyDescent="0.35">
      <c r="C133" t="s">
        <v>1241</v>
      </c>
      <c r="E133" s="5">
        <v>15758843330</v>
      </c>
      <c r="F133" s="5">
        <v>15381487037</v>
      </c>
      <c r="G133" s="5">
        <v>-20434963663</v>
      </c>
      <c r="I133" s="5">
        <v>10705366704</v>
      </c>
      <c r="J133" s="5">
        <v>3982265932</v>
      </c>
      <c r="K133" s="5">
        <v>6772155298</v>
      </c>
      <c r="L133" s="5">
        <v>8415883227</v>
      </c>
      <c r="M133" s="5">
        <v>11396280425</v>
      </c>
      <c r="N133" s="5">
        <v>36297750373</v>
      </c>
      <c r="O133" s="5">
        <v>33969764956</v>
      </c>
      <c r="P133" s="5">
        <v>50940507722</v>
      </c>
      <c r="Q133" s="5">
        <v>52748219682</v>
      </c>
    </row>
    <row r="134" spans="3:17" ht="15.5" x14ac:dyDescent="0.35">
      <c r="C134" t="s">
        <v>851</v>
      </c>
      <c r="E134" s="5">
        <v>-9190536182</v>
      </c>
      <c r="F134" s="5">
        <v>235094565</v>
      </c>
      <c r="G134" s="5">
        <v>8955441617</v>
      </c>
      <c r="O134" s="5">
        <v>2005297495</v>
      </c>
    </row>
    <row r="135" spans="3:17" ht="15.5" x14ac:dyDescent="0.35">
      <c r="C135" t="s">
        <v>479</v>
      </c>
      <c r="D135" s="5">
        <v>-4343618057</v>
      </c>
      <c r="E135" s="5">
        <v>-2936666221</v>
      </c>
      <c r="F135" s="5">
        <v>-5624995532</v>
      </c>
      <c r="G135" s="5">
        <v>-7244285806</v>
      </c>
      <c r="I135" s="5">
        <v>-24124771294</v>
      </c>
      <c r="J135" s="5">
        <v>-37503347271</v>
      </c>
      <c r="K135" s="5">
        <v>-46853429298</v>
      </c>
      <c r="L135" s="5">
        <v>-31663386021</v>
      </c>
      <c r="M135" s="5">
        <v>-24112975509</v>
      </c>
      <c r="N135" s="5">
        <v>-14013247602</v>
      </c>
      <c r="O135" s="5">
        <v>-10394750568</v>
      </c>
      <c r="P135" s="5">
        <v>-31744933908</v>
      </c>
      <c r="Q135" s="5">
        <v>-26850531445</v>
      </c>
    </row>
    <row r="136" spans="3:17" ht="15.5" x14ac:dyDescent="0.35">
      <c r="C136" t="s">
        <v>828</v>
      </c>
      <c r="D136" s="5">
        <v>-27303792646</v>
      </c>
      <c r="G136" s="5">
        <v>26479992777</v>
      </c>
    </row>
    <row r="137" spans="3:17" ht="15.5" x14ac:dyDescent="0.35">
      <c r="C137" t="s">
        <v>152</v>
      </c>
      <c r="D137" s="5">
        <v>-32666008416</v>
      </c>
      <c r="E137" s="5">
        <v>-98548572309</v>
      </c>
      <c r="F137" s="5">
        <v>-51001527834</v>
      </c>
      <c r="G137" s="5">
        <v>-154853957378</v>
      </c>
      <c r="I137" s="5">
        <v>-375763076304</v>
      </c>
      <c r="J137" s="5">
        <v>-360510275535</v>
      </c>
      <c r="K137" s="5">
        <v>-131385848477</v>
      </c>
      <c r="L137" s="5">
        <v>188437239672</v>
      </c>
      <c r="M137" s="5">
        <v>-142215225527</v>
      </c>
      <c r="N137" s="5">
        <v>115887184458</v>
      </c>
      <c r="O137" s="5">
        <v>-185295817519</v>
      </c>
      <c r="P137" s="5">
        <v>348443833549</v>
      </c>
      <c r="Q137" s="5">
        <v>76618602002</v>
      </c>
    </row>
    <row r="138" spans="3:17" ht="15.5" x14ac:dyDescent="0.35">
      <c r="C138" t="s">
        <v>142</v>
      </c>
      <c r="D138" s="5">
        <v>-41426691455</v>
      </c>
      <c r="E138" s="5">
        <v>-32127130796</v>
      </c>
      <c r="F138" s="5">
        <v>-47045569482</v>
      </c>
      <c r="G138" s="5">
        <v>-24681229727</v>
      </c>
      <c r="I138" s="5">
        <v>-127967885211</v>
      </c>
      <c r="J138" s="5">
        <v>-111892609368</v>
      </c>
      <c r="K138" s="5">
        <v>-232061303374</v>
      </c>
      <c r="L138" s="5">
        <v>-550840085233</v>
      </c>
      <c r="M138" s="5">
        <v>-288437954586</v>
      </c>
      <c r="N138" s="5">
        <v>-370118643511</v>
      </c>
      <c r="O138" s="5">
        <v>-428237703740</v>
      </c>
      <c r="P138" s="5">
        <v>-326221317113</v>
      </c>
      <c r="Q138" s="5">
        <v>-294669429458</v>
      </c>
    </row>
    <row r="139" spans="3:17" ht="15.5" x14ac:dyDescent="0.35">
      <c r="C139" t="s">
        <v>151</v>
      </c>
      <c r="D139" s="5">
        <v>-11138925480</v>
      </c>
      <c r="E139" s="5">
        <v>-15690757382</v>
      </c>
      <c r="F139" s="5">
        <v>-22687364068</v>
      </c>
      <c r="G139" s="5">
        <v>-8831927820</v>
      </c>
      <c r="I139" s="5">
        <v>-55338247776</v>
      </c>
      <c r="J139" s="5">
        <v>-47861287161</v>
      </c>
      <c r="K139" s="5">
        <v>-85945659294</v>
      </c>
      <c r="L139" s="5">
        <v>-166287548553</v>
      </c>
      <c r="M139" s="5">
        <v>-55492326760</v>
      </c>
      <c r="N139" s="5">
        <v>-100531582725</v>
      </c>
      <c r="O139" s="5">
        <v>-193172079918</v>
      </c>
      <c r="P139" s="5">
        <v>-156823360793</v>
      </c>
      <c r="Q139" s="5">
        <v>-260192081844</v>
      </c>
    </row>
    <row r="140" spans="3:17" ht="15.5" x14ac:dyDescent="0.35">
      <c r="C140" t="s">
        <v>831</v>
      </c>
      <c r="D140" s="5">
        <v>-1306470000</v>
      </c>
      <c r="I140" s="5">
        <v>-619185084</v>
      </c>
      <c r="K140" s="5">
        <v>-1599520900</v>
      </c>
      <c r="L140" s="5">
        <v>-15888513795</v>
      </c>
    </row>
    <row r="141" spans="3:17" ht="15.5" x14ac:dyDescent="0.35">
      <c r="C141" t="s">
        <v>309</v>
      </c>
      <c r="D141" s="5">
        <v>-5234646141</v>
      </c>
      <c r="E141" s="5">
        <v>6375518913</v>
      </c>
      <c r="F141" s="5">
        <v>-6862479815</v>
      </c>
      <c r="G141" s="5">
        <v>-5255876116</v>
      </c>
      <c r="I141" s="5">
        <v>-8895709622</v>
      </c>
      <c r="J141" s="5">
        <v>-8895709622</v>
      </c>
      <c r="K141" s="5">
        <v>-21722124894</v>
      </c>
      <c r="L141" s="5">
        <v>-160987429247</v>
      </c>
      <c r="M141" s="5">
        <v>-116959424010</v>
      </c>
      <c r="N141" s="5">
        <v>-148985351511</v>
      </c>
      <c r="O141" s="5">
        <v>-192333591431</v>
      </c>
      <c r="P141" s="5">
        <v>-133498042634</v>
      </c>
      <c r="Q141" s="5">
        <v>-12309488694</v>
      </c>
    </row>
    <row r="142" spans="3:17" ht="15.5" x14ac:dyDescent="0.35">
      <c r="C142" t="s">
        <v>1078</v>
      </c>
      <c r="D142" s="5">
        <v>-22278853868</v>
      </c>
      <c r="E142" s="5">
        <v>-19804122099</v>
      </c>
      <c r="F142" s="5">
        <v>-15740671063</v>
      </c>
      <c r="G142" s="5">
        <v>-8949867570</v>
      </c>
      <c r="I142" s="5">
        <v>-54615566917</v>
      </c>
      <c r="J142" s="5">
        <v>-60963988325</v>
      </c>
      <c r="K142" s="5">
        <v>-88507426237</v>
      </c>
      <c r="L142" s="5">
        <v>-179729944895</v>
      </c>
      <c r="M142" s="5">
        <v>-94582646006</v>
      </c>
      <c r="N142" s="5">
        <v>-74924971474</v>
      </c>
    </row>
    <row r="143" spans="3:17" ht="15.5" x14ac:dyDescent="0.35">
      <c r="C143" t="s">
        <v>1242</v>
      </c>
      <c r="D143" s="5">
        <v>-1639710918</v>
      </c>
      <c r="E143" s="5">
        <v>-1272584561</v>
      </c>
      <c r="F143" s="5">
        <v>-34269155</v>
      </c>
      <c r="G143" s="5">
        <v>-895661552</v>
      </c>
      <c r="I143" s="5">
        <v>-2779857370</v>
      </c>
      <c r="J143" s="5">
        <v>-2685136753</v>
      </c>
      <c r="K143" s="5">
        <v>-23755958767</v>
      </c>
      <c r="L143" s="5">
        <v>-24676719998</v>
      </c>
      <c r="M143" s="5">
        <v>-13829138248</v>
      </c>
      <c r="N143" s="5">
        <v>-33574279240</v>
      </c>
      <c r="O143" s="5">
        <v>-29135356775</v>
      </c>
      <c r="P143" s="5">
        <v>-15770588030</v>
      </c>
      <c r="Q143" s="5">
        <v>-7085700055</v>
      </c>
    </row>
    <row r="144" spans="3:17" ht="15.5" x14ac:dyDescent="0.35">
      <c r="C144" t="s">
        <v>1243</v>
      </c>
      <c r="D144" s="5">
        <v>-608333502</v>
      </c>
      <c r="E144" s="5">
        <v>-3948415632</v>
      </c>
      <c r="F144" s="5">
        <v>-2071342140</v>
      </c>
      <c r="G144" s="5">
        <v>-2079157206</v>
      </c>
      <c r="I144" s="5">
        <v>-9842425056</v>
      </c>
      <c r="J144" s="5">
        <v>-6843450255</v>
      </c>
      <c r="K144" s="5">
        <v>-14019151038</v>
      </c>
      <c r="L144" s="5">
        <v>-6992496433</v>
      </c>
      <c r="M144" s="5">
        <v>-22279359038</v>
      </c>
      <c r="N144" s="5">
        <v>-16125957870</v>
      </c>
      <c r="O144" s="5">
        <v>-16629328925</v>
      </c>
      <c r="P144" s="5">
        <v>-23782214830</v>
      </c>
      <c r="Q144" s="5">
        <v>-15949278785</v>
      </c>
    </row>
    <row r="145" spans="3:17" ht="15.5" x14ac:dyDescent="0.35">
      <c r="C145" t="s">
        <v>1244</v>
      </c>
      <c r="D145" s="5">
        <v>780248454</v>
      </c>
      <c r="E145" s="5">
        <v>2213229965</v>
      </c>
      <c r="F145" s="5">
        <v>350556759</v>
      </c>
      <c r="G145" s="5">
        <v>1331260537</v>
      </c>
      <c r="I145" s="5">
        <v>4123106614</v>
      </c>
      <c r="J145" s="5">
        <v>15356962748</v>
      </c>
      <c r="K145" s="5">
        <v>3488537756</v>
      </c>
      <c r="L145" s="5">
        <v>3722567688</v>
      </c>
      <c r="M145" s="5">
        <v>14704939476</v>
      </c>
      <c r="N145" s="5">
        <v>4023499309</v>
      </c>
      <c r="O145" s="5">
        <v>3032653309</v>
      </c>
      <c r="P145" s="5">
        <v>3652889174</v>
      </c>
      <c r="Q145" s="5">
        <v>867119920</v>
      </c>
    </row>
    <row r="146" spans="3:17" ht="15.5" x14ac:dyDescent="0.35">
      <c r="C146" t="s">
        <v>153</v>
      </c>
      <c r="D146" s="5">
        <v>-32666008416</v>
      </c>
      <c r="E146" s="5">
        <v>-98548572309</v>
      </c>
      <c r="F146" s="5">
        <v>-51001527834</v>
      </c>
      <c r="G146" s="5">
        <v>-154853957378</v>
      </c>
      <c r="I146" s="5">
        <v>-375763076304</v>
      </c>
      <c r="J146" s="5">
        <v>-360510275535</v>
      </c>
      <c r="K146" s="5">
        <v>-131385848477</v>
      </c>
      <c r="L146" s="5">
        <v>188437239672</v>
      </c>
      <c r="M146" s="5">
        <v>-142215225527</v>
      </c>
      <c r="N146" s="5">
        <v>115887184458</v>
      </c>
      <c r="O146" s="5">
        <v>-185295817519</v>
      </c>
      <c r="P146" s="5">
        <v>348443833549</v>
      </c>
      <c r="Q146" s="5">
        <v>76618602002</v>
      </c>
    </row>
    <row r="147" spans="3:17" ht="15.5" x14ac:dyDescent="0.35">
      <c r="C147" t="s">
        <v>1245</v>
      </c>
      <c r="P147" s="5">
        <v>641812500000</v>
      </c>
    </row>
    <row r="148" spans="3:17" ht="15.5" x14ac:dyDescent="0.35">
      <c r="C148" t="s">
        <v>1246</v>
      </c>
      <c r="O148" s="5">
        <v>-1094490000</v>
      </c>
      <c r="P148" s="5">
        <v>-3909870000</v>
      </c>
    </row>
    <row r="149" spans="3:17" ht="15.5" x14ac:dyDescent="0.35">
      <c r="C149" t="s">
        <v>314</v>
      </c>
      <c r="E149" s="5">
        <v>-57779427110</v>
      </c>
      <c r="F149" s="5">
        <v>-9681686886</v>
      </c>
      <c r="G149" s="5">
        <v>-82758382515</v>
      </c>
      <c r="I149" s="5">
        <v>-236578107119</v>
      </c>
      <c r="J149" s="5">
        <v>-525442923111</v>
      </c>
      <c r="K149" s="5">
        <v>-588276600932</v>
      </c>
      <c r="L149" s="5">
        <v>-289310960404</v>
      </c>
      <c r="M149" s="5">
        <v>-132369056718</v>
      </c>
      <c r="N149" s="5">
        <v>-176249590465</v>
      </c>
      <c r="O149" s="5">
        <v>-20000000000</v>
      </c>
      <c r="P149" s="5">
        <v>-154138321064</v>
      </c>
      <c r="Q149" s="5">
        <v>-102307130074</v>
      </c>
    </row>
    <row r="150" spans="3:17" ht="15.5" x14ac:dyDescent="0.35">
      <c r="C150" t="s">
        <v>466</v>
      </c>
      <c r="K150" s="5">
        <v>107481979436</v>
      </c>
      <c r="L150" s="5">
        <v>142518020653</v>
      </c>
      <c r="M150" s="5">
        <v>71597195671</v>
      </c>
      <c r="N150" s="5">
        <v>228402804329</v>
      </c>
      <c r="P150" s="5">
        <v>60814796557</v>
      </c>
      <c r="Q150" s="5">
        <v>213044759974</v>
      </c>
    </row>
    <row r="151" spans="3:17" ht="15.5" x14ac:dyDescent="0.35">
      <c r="C151" t="s">
        <v>1247</v>
      </c>
      <c r="E151" s="5">
        <v>97250244294</v>
      </c>
      <c r="F151" s="5">
        <v>-97250244294</v>
      </c>
      <c r="G151" s="5">
        <v>25689966946</v>
      </c>
    </row>
    <row r="152" spans="3:17" ht="15.5" x14ac:dyDescent="0.35">
      <c r="C152" t="s">
        <v>1248</v>
      </c>
      <c r="P152" s="5">
        <v>-23688022826</v>
      </c>
      <c r="Q152" s="5">
        <v>23688022826</v>
      </c>
    </row>
    <row r="153" spans="3:17" ht="15.5" x14ac:dyDescent="0.35">
      <c r="C153" t="s">
        <v>1098</v>
      </c>
      <c r="N153" s="5">
        <v>-596733612</v>
      </c>
      <c r="O153" s="5">
        <v>-6793807525</v>
      </c>
      <c r="P153" s="5">
        <v>-6200733036</v>
      </c>
      <c r="Q153" s="5">
        <v>-5667061755</v>
      </c>
    </row>
    <row r="154" spans="3:17" ht="15.5" x14ac:dyDescent="0.35">
      <c r="C154" t="s">
        <v>318</v>
      </c>
      <c r="D154" s="5">
        <v>-30528361164</v>
      </c>
      <c r="E154" s="5">
        <v>-138613027750</v>
      </c>
      <c r="F154" s="5">
        <v>54916256018</v>
      </c>
      <c r="G154" s="5">
        <v>-54916256018</v>
      </c>
      <c r="I154" s="5">
        <v>-138613027750</v>
      </c>
      <c r="J154" s="5">
        <v>-114525961057</v>
      </c>
      <c r="K154" s="5">
        <v>-69365210409</v>
      </c>
      <c r="L154" s="5">
        <v>-55641742383</v>
      </c>
      <c r="M154" s="5">
        <v>-59636070930</v>
      </c>
      <c r="N154" s="5">
        <v>-55150876937</v>
      </c>
    </row>
    <row r="155" spans="3:17" ht="15.5" x14ac:dyDescent="0.35">
      <c r="C155" t="s">
        <v>371</v>
      </c>
      <c r="L155" s="5">
        <v>-60000000000</v>
      </c>
      <c r="M155" s="5">
        <v>-66000000000</v>
      </c>
      <c r="N155" s="5">
        <v>-90021656250</v>
      </c>
      <c r="O155" s="5">
        <v>-86547880282</v>
      </c>
      <c r="Q155" s="5">
        <v>-322000000000</v>
      </c>
    </row>
    <row r="156" spans="3:17" ht="15.5" x14ac:dyDescent="0.35">
      <c r="C156" t="s">
        <v>1249</v>
      </c>
      <c r="N156" s="5">
        <v>-9139567385</v>
      </c>
    </row>
    <row r="157" spans="3:17" ht="15.5" x14ac:dyDescent="0.35">
      <c r="C157" t="s">
        <v>124</v>
      </c>
      <c r="Q157" s="5">
        <v>236000000000</v>
      </c>
    </row>
    <row r="158" spans="3:17" ht="15.5" x14ac:dyDescent="0.35">
      <c r="C158" t="s">
        <v>165</v>
      </c>
      <c r="D158" s="5">
        <v>3916284067</v>
      </c>
      <c r="E158" s="5">
        <v>26924698795</v>
      </c>
      <c r="F158" s="5">
        <v>-30806636311</v>
      </c>
      <c r="G158" s="5">
        <v>-13249565346</v>
      </c>
      <c r="I158" s="5">
        <v>-15150017648</v>
      </c>
      <c r="J158" s="5">
        <v>12022560410</v>
      </c>
      <c r="K158" s="5">
        <v>-3634037569</v>
      </c>
      <c r="L158" s="5">
        <v>-46238581903</v>
      </c>
      <c r="M158" s="5">
        <v>37861667706</v>
      </c>
      <c r="N158" s="5">
        <v>-49989722227</v>
      </c>
      <c r="O158" s="5">
        <v>-213627118092</v>
      </c>
      <c r="P158" s="5">
        <v>301716253203</v>
      </c>
      <c r="Q158" s="5">
        <v>-25184153803</v>
      </c>
    </row>
    <row r="159" spans="3:17" ht="15.5" x14ac:dyDescent="0.35">
      <c r="C159" t="s">
        <v>166</v>
      </c>
      <c r="D159" s="5">
        <v>48204373918</v>
      </c>
      <c r="I159" s="5">
        <v>63212779846</v>
      </c>
      <c r="J159" s="5">
        <v>51019828560</v>
      </c>
      <c r="K159" s="5">
        <v>54698521474</v>
      </c>
      <c r="L159" s="5">
        <v>98937536480</v>
      </c>
      <c r="M159" s="5">
        <v>60699267302</v>
      </c>
      <c r="N159" s="5">
        <v>110416915659</v>
      </c>
      <c r="O159" s="5">
        <v>324193391264</v>
      </c>
      <c r="P159" s="5">
        <v>21481242388</v>
      </c>
      <c r="Q159" s="5">
        <v>46663154102</v>
      </c>
    </row>
    <row r="160" spans="3:17" ht="15.5" x14ac:dyDescent="0.35">
      <c r="C160" t="s">
        <v>167</v>
      </c>
      <c r="D160" s="5">
        <v>174975126</v>
      </c>
      <c r="E160" s="5">
        <v>90312108</v>
      </c>
      <c r="F160" s="5">
        <v>25442761</v>
      </c>
      <c r="G160" s="5">
        <v>3570235</v>
      </c>
      <c r="I160" s="5">
        <v>141611720</v>
      </c>
      <c r="J160" s="5">
        <v>170390876</v>
      </c>
      <c r="K160" s="5">
        <v>-44655345</v>
      </c>
      <c r="L160" s="5">
        <v>1999566897</v>
      </c>
      <c r="M160" s="5">
        <v>376601472</v>
      </c>
      <c r="N160" s="5">
        <v>272073870</v>
      </c>
      <c r="O160" s="5">
        <v>-149357513</v>
      </c>
      <c r="P160" s="5">
        <v>995895673</v>
      </c>
      <c r="Q160" s="5">
        <v>2242089</v>
      </c>
    </row>
    <row r="161" spans="2:17" ht="15.5" x14ac:dyDescent="0.35">
      <c r="C161" t="s">
        <v>168</v>
      </c>
      <c r="D161" s="5">
        <v>52295633111</v>
      </c>
      <c r="E161" s="5">
        <v>27015010903</v>
      </c>
      <c r="F161" s="5">
        <v>-30781193550</v>
      </c>
      <c r="G161" s="5">
        <v>-13245995111</v>
      </c>
      <c r="I161" s="5">
        <v>48204373918</v>
      </c>
      <c r="J161" s="5">
        <v>63212779846</v>
      </c>
      <c r="K161" s="5">
        <v>51019828560</v>
      </c>
      <c r="L161" s="5">
        <v>54698521474</v>
      </c>
      <c r="M161" s="5">
        <v>98937536480</v>
      </c>
      <c r="N161" s="5">
        <v>60699267302</v>
      </c>
      <c r="O161" s="5">
        <v>110416915659</v>
      </c>
      <c r="P161" s="5">
        <v>324193391264</v>
      </c>
      <c r="Q161" s="5">
        <v>21481242388</v>
      </c>
    </row>
    <row r="163" spans="2:17" ht="15.5" x14ac:dyDescent="0.35">
      <c r="B163" t="s">
        <v>169</v>
      </c>
      <c r="C163" t="s">
        <v>11</v>
      </c>
      <c r="D163" s="5">
        <v>3020000000</v>
      </c>
      <c r="E163" s="5">
        <v>3020000000</v>
      </c>
      <c r="F163" s="5">
        <v>3020000000</v>
      </c>
      <c r="G163" s="5">
        <v>3020000000</v>
      </c>
      <c r="I163" s="5">
        <v>3020000000</v>
      </c>
      <c r="J163" s="5">
        <v>3020000000</v>
      </c>
      <c r="K163" s="5">
        <v>3020000000</v>
      </c>
      <c r="L163" s="5">
        <v>3020000000</v>
      </c>
      <c r="M163" s="5">
        <v>3020000000</v>
      </c>
      <c r="N163" s="5">
        <v>3020000000</v>
      </c>
      <c r="O163" s="5">
        <v>3020000000</v>
      </c>
      <c r="P163" s="5">
        <v>3020000000</v>
      </c>
      <c r="Q163" s="5">
        <v>2420000000</v>
      </c>
    </row>
    <row r="164" spans="2:17" ht="15.5" x14ac:dyDescent="0.35">
      <c r="C164" t="s">
        <v>170</v>
      </c>
      <c r="D164" s="6">
        <v>1.95</v>
      </c>
      <c r="E164" s="6">
        <v>2.92</v>
      </c>
      <c r="F164" s="6">
        <v>0.11</v>
      </c>
      <c r="G164" s="6">
        <v>5.01</v>
      </c>
    </row>
    <row r="165" spans="2:17" ht="15.5" x14ac:dyDescent="0.35">
      <c r="C165" t="s">
        <v>171</v>
      </c>
      <c r="D165" s="6">
        <v>98.46</v>
      </c>
      <c r="E165" s="6">
        <v>73.97</v>
      </c>
      <c r="F165" s="6">
        <v>2418.1799999999998</v>
      </c>
      <c r="G165" s="6">
        <v>32.340000000000003</v>
      </c>
    </row>
    <row r="166" spans="2:17" ht="15.5" x14ac:dyDescent="0.35">
      <c r="C166" t="s">
        <v>59</v>
      </c>
      <c r="D166" s="6">
        <v>0.8</v>
      </c>
      <c r="E166" s="6">
        <v>0.83</v>
      </c>
      <c r="F166" s="6">
        <v>1.1100000000000001</v>
      </c>
      <c r="G166" s="6">
        <v>0.59</v>
      </c>
    </row>
    <row r="167" spans="2:17" ht="15.5" x14ac:dyDescent="0.35">
      <c r="C167" t="s">
        <v>172</v>
      </c>
      <c r="D167" s="5">
        <v>109250000000</v>
      </c>
      <c r="E167" s="5">
        <v>119120000000</v>
      </c>
      <c r="F167" s="5">
        <v>105110000000</v>
      </c>
      <c r="G167" s="5">
        <v>125780000000</v>
      </c>
    </row>
    <row r="168" spans="2:17" ht="15.5" x14ac:dyDescent="0.35">
      <c r="C168" t="s">
        <v>173</v>
      </c>
      <c r="D168" s="6">
        <v>3.0999999999999999E-3</v>
      </c>
      <c r="E168" s="6">
        <v>4.5999999999999999E-3</v>
      </c>
      <c r="F168" s="6">
        <v>2.0000000000000001E-4</v>
      </c>
      <c r="G168" s="6">
        <v>7.4999999999999997E-3</v>
      </c>
    </row>
    <row r="169" spans="2:17" ht="15.5" x14ac:dyDescent="0.35">
      <c r="C169" t="s">
        <v>174</v>
      </c>
      <c r="D169" s="6">
        <v>5.6999999999999993E-3</v>
      </c>
      <c r="E169" s="6">
        <v>8.5000000000000006E-3</v>
      </c>
      <c r="F169" s="6">
        <v>2.9999999999999997E-4</v>
      </c>
      <c r="G169" s="6">
        <v>1.46E-2</v>
      </c>
    </row>
    <row r="170" spans="2:17" ht="15.5" x14ac:dyDescent="0.35">
      <c r="C170" t="s">
        <v>175</v>
      </c>
      <c r="D170" s="6">
        <v>1.01E-2</v>
      </c>
      <c r="E170" s="6">
        <v>1.4800000000000001E-2</v>
      </c>
      <c r="F170" s="6">
        <v>6.1999999999999998E-3</v>
      </c>
      <c r="G170" s="6">
        <v>0.02</v>
      </c>
    </row>
    <row r="171" spans="2:17" ht="15.5" x14ac:dyDescent="0.35">
      <c r="C171" t="s">
        <v>176</v>
      </c>
      <c r="D171" s="6">
        <v>2.12</v>
      </c>
      <c r="E171" s="6">
        <v>2.63</v>
      </c>
      <c r="F171" s="6">
        <v>1.07</v>
      </c>
      <c r="G171" s="6">
        <v>2.96</v>
      </c>
    </row>
    <row r="172" spans="2:17" ht="15.5" x14ac:dyDescent="0.35">
      <c r="C172" t="s">
        <v>325</v>
      </c>
      <c r="D172" s="5">
        <v>1040000000000</v>
      </c>
      <c r="E172" s="5">
        <v>1034000000000</v>
      </c>
      <c r="F172" s="5">
        <v>1034000000000</v>
      </c>
      <c r="G172" s="5">
        <v>1034000000000</v>
      </c>
    </row>
    <row r="173" spans="2:17" ht="15.5" x14ac:dyDescent="0.35">
      <c r="C173" t="s">
        <v>177</v>
      </c>
      <c r="D173" s="6">
        <v>0.56000000000000005</v>
      </c>
      <c r="E173" s="6">
        <v>0.63</v>
      </c>
      <c r="F173" s="6">
        <v>0.78</v>
      </c>
      <c r="G173" s="6">
        <v>0.47</v>
      </c>
    </row>
    <row r="174" spans="2:17" ht="15.5" x14ac:dyDescent="0.35">
      <c r="C174" t="s">
        <v>178</v>
      </c>
      <c r="D174" s="6">
        <v>344.03</v>
      </c>
      <c r="E174" s="6">
        <v>342.08</v>
      </c>
      <c r="F174" s="6">
        <v>342.34</v>
      </c>
      <c r="G174" s="6">
        <v>342.22</v>
      </c>
    </row>
    <row r="175" spans="2:17" ht="15.5" x14ac:dyDescent="0.35">
      <c r="C175" t="s">
        <v>179</v>
      </c>
      <c r="D175" s="6">
        <v>0.57999999999999996</v>
      </c>
      <c r="E175" s="6">
        <v>0.65</v>
      </c>
      <c r="F175" s="6">
        <v>0.81</v>
      </c>
      <c r="G175" s="6">
        <v>0.49</v>
      </c>
    </row>
    <row r="176" spans="2:17" ht="15.5" x14ac:dyDescent="0.35">
      <c r="C176" t="s">
        <v>180</v>
      </c>
      <c r="D176" s="6">
        <v>333.18</v>
      </c>
      <c r="E176" s="6">
        <v>330.74</v>
      </c>
      <c r="F176" s="6">
        <v>329.41</v>
      </c>
      <c r="G176" s="6">
        <v>328.58</v>
      </c>
    </row>
    <row r="177" spans="3:17" ht="15.5" x14ac:dyDescent="0.35">
      <c r="C177" t="s">
        <v>181</v>
      </c>
      <c r="D177" s="5">
        <v>123000000000</v>
      </c>
      <c r="E177" s="5">
        <v>102000000000</v>
      </c>
      <c r="F177" s="5">
        <v>139000000000</v>
      </c>
      <c r="G177" s="5">
        <v>126000000000</v>
      </c>
    </row>
    <row r="178" spans="3:17" ht="15.5" x14ac:dyDescent="0.35">
      <c r="C178" t="s">
        <v>182</v>
      </c>
      <c r="D178" s="5">
        <v>129000000000</v>
      </c>
      <c r="E178" s="5">
        <v>147000000000</v>
      </c>
      <c r="F178" s="5">
        <v>165000000000</v>
      </c>
      <c r="G178" s="5">
        <v>181000000000</v>
      </c>
    </row>
    <row r="179" spans="3:17" ht="15.5" x14ac:dyDescent="0.35">
      <c r="C179" t="s">
        <v>258</v>
      </c>
      <c r="D179" s="5">
        <v>1040000000000</v>
      </c>
      <c r="E179" s="5">
        <v>1034000000000</v>
      </c>
      <c r="F179" s="5">
        <v>1034000000000</v>
      </c>
      <c r="G179" s="5">
        <v>1034000000000</v>
      </c>
    </row>
    <row r="180" spans="3:17" ht="15.5" x14ac:dyDescent="0.35">
      <c r="C180" t="s">
        <v>23</v>
      </c>
      <c r="D180" s="5">
        <v>252000000000</v>
      </c>
      <c r="E180" s="5">
        <v>250000000000</v>
      </c>
      <c r="F180" s="5">
        <v>304000000000</v>
      </c>
      <c r="G180" s="5">
        <v>307000000000</v>
      </c>
    </row>
    <row r="181" spans="3:17" ht="15.5" x14ac:dyDescent="0.35">
      <c r="C181" t="s">
        <v>20</v>
      </c>
      <c r="D181" s="5">
        <v>199000000000</v>
      </c>
      <c r="E181" s="5">
        <v>201000000000</v>
      </c>
      <c r="F181" s="5">
        <v>283000000000</v>
      </c>
      <c r="G181" s="5">
        <v>255000000000</v>
      </c>
    </row>
    <row r="182" spans="3:17" ht="15.5" x14ac:dyDescent="0.35">
      <c r="C182" t="s">
        <v>184</v>
      </c>
      <c r="D182" s="5">
        <v>-141000000000</v>
      </c>
      <c r="E182" s="5">
        <v>-163000000000</v>
      </c>
      <c r="F182" s="5">
        <v>-227000000000</v>
      </c>
      <c r="G182" s="5">
        <v>-225000000000</v>
      </c>
    </row>
    <row r="183" spans="3:17" ht="15.5" x14ac:dyDescent="0.35">
      <c r="C183" t="s">
        <v>185</v>
      </c>
      <c r="D183" s="5">
        <v>78000000000</v>
      </c>
      <c r="E183" s="5">
        <v>158000000000</v>
      </c>
      <c r="F183" s="5">
        <v>67000000000</v>
      </c>
      <c r="G183" s="5">
        <v>166000000000</v>
      </c>
    </row>
    <row r="184" spans="3:17" ht="15.5" x14ac:dyDescent="0.35">
      <c r="C184" t="s">
        <v>186</v>
      </c>
      <c r="D184" s="5">
        <v>-16000000000</v>
      </c>
      <c r="E184" s="5">
        <v>-9000000000</v>
      </c>
      <c r="F184" s="5">
        <v>-30000000000</v>
      </c>
      <c r="G184" s="5">
        <v>-14000000000</v>
      </c>
    </row>
    <row r="185" spans="3:17" ht="15.5" x14ac:dyDescent="0.35">
      <c r="C185" t="s">
        <v>12</v>
      </c>
      <c r="D185" s="5">
        <v>62000000000</v>
      </c>
      <c r="E185" s="5">
        <v>148000000000</v>
      </c>
      <c r="F185" s="5">
        <v>38000000000</v>
      </c>
      <c r="G185" s="5">
        <v>152000000000</v>
      </c>
    </row>
    <row r="186" spans="3:17" ht="15.5" x14ac:dyDescent="0.35">
      <c r="C186" t="s">
        <v>15</v>
      </c>
      <c r="D186" s="6">
        <v>20.399999999999999</v>
      </c>
      <c r="E186" s="6">
        <v>49.07</v>
      </c>
      <c r="F186" s="6">
        <v>12.47</v>
      </c>
      <c r="G186" s="6">
        <v>50.37</v>
      </c>
    </row>
    <row r="187" spans="3:17" ht="15.5" x14ac:dyDescent="0.35">
      <c r="C187" t="s">
        <v>44</v>
      </c>
      <c r="I187" s="6">
        <v>8.19</v>
      </c>
      <c r="J187" s="6">
        <v>-24.1</v>
      </c>
      <c r="K187" s="6">
        <v>-31.84</v>
      </c>
      <c r="L187" s="6">
        <v>-7.76</v>
      </c>
      <c r="M187" s="6">
        <v>20.11</v>
      </c>
      <c r="N187" s="6">
        <v>-30.95</v>
      </c>
      <c r="O187" s="6">
        <v>66.19</v>
      </c>
      <c r="P187" s="6">
        <v>57.28</v>
      </c>
      <c r="Q187" s="6">
        <v>58.46</v>
      </c>
    </row>
    <row r="188" spans="3:17" ht="15.5" x14ac:dyDescent="0.35">
      <c r="C188" t="s">
        <v>58</v>
      </c>
      <c r="I188" s="6">
        <v>26.37</v>
      </c>
      <c r="J188" s="6">
        <v>-4.6900000000000004</v>
      </c>
      <c r="K188" s="6">
        <v>-11.62</v>
      </c>
      <c r="L188" s="6">
        <v>-69.59</v>
      </c>
      <c r="M188" s="6">
        <v>33.81</v>
      </c>
      <c r="N188" s="6">
        <v>-26.17</v>
      </c>
      <c r="O188" s="6">
        <v>16.77</v>
      </c>
      <c r="P188" s="6">
        <v>15.36</v>
      </c>
      <c r="Q188" s="5">
        <v>0</v>
      </c>
    </row>
    <row r="189" spans="3:17" ht="15.5" x14ac:dyDescent="0.35">
      <c r="C189" t="s">
        <v>61</v>
      </c>
      <c r="I189" s="6">
        <v>0.21</v>
      </c>
      <c r="J189" s="6">
        <v>0.12</v>
      </c>
      <c r="K189" s="6">
        <v>0.32</v>
      </c>
      <c r="L189" s="6">
        <v>0.45</v>
      </c>
      <c r="M189" s="6">
        <v>0.6</v>
      </c>
      <c r="N189" s="6">
        <v>0.71</v>
      </c>
      <c r="O189" s="6">
        <v>0.84</v>
      </c>
      <c r="P189" s="6">
        <v>0.74</v>
      </c>
      <c r="Q189" s="5">
        <v>0</v>
      </c>
    </row>
    <row r="190" spans="3:17" ht="15.5" x14ac:dyDescent="0.35">
      <c r="C190" t="s">
        <v>187</v>
      </c>
      <c r="I190" s="5">
        <v>457190000000</v>
      </c>
      <c r="J190" s="5">
        <v>347970000000</v>
      </c>
      <c r="K190" s="5">
        <v>360420000000</v>
      </c>
      <c r="L190" s="5">
        <v>389050000000</v>
      </c>
      <c r="M190" s="5">
        <v>450180000000</v>
      </c>
      <c r="N190" s="5">
        <v>289990000000</v>
      </c>
      <c r="O190" s="5">
        <v>449840000000</v>
      </c>
      <c r="P190" s="5">
        <v>394850000000</v>
      </c>
    </row>
    <row r="191" spans="3:17" ht="15.5" x14ac:dyDescent="0.35">
      <c r="C191" t="s">
        <v>188</v>
      </c>
      <c r="I191" s="6">
        <v>1.2800000000000001E-2</v>
      </c>
      <c r="J191" s="6">
        <v>-3.4099999999999998E-2</v>
      </c>
      <c r="K191" s="6">
        <v>-4.0999999999999995E-2</v>
      </c>
      <c r="L191" s="6">
        <v>-9.300000000000001E-3</v>
      </c>
      <c r="M191" s="6">
        <v>2.7400000000000001E-2</v>
      </c>
      <c r="N191" s="6">
        <v>-4.1900000000000007E-2</v>
      </c>
      <c r="O191" s="6">
        <v>9.4800000000000009E-2</v>
      </c>
      <c r="P191" s="6">
        <v>8.5299999999999987E-2</v>
      </c>
      <c r="Q191" s="6">
        <v>9.4600000000000004E-2</v>
      </c>
    </row>
    <row r="192" spans="3:17" ht="15.5" x14ac:dyDescent="0.35">
      <c r="C192" t="s">
        <v>189</v>
      </c>
      <c r="I192" s="6">
        <v>2.3900000000000001E-2</v>
      </c>
      <c r="J192" s="6">
        <v>-7.1500000000000008E-2</v>
      </c>
      <c r="K192" s="6">
        <v>-8.9399999999999993E-2</v>
      </c>
      <c r="L192" s="6">
        <v>-0.02</v>
      </c>
      <c r="M192" s="6">
        <v>5.21E-2</v>
      </c>
      <c r="N192" s="6">
        <v>-8.1300000000000011E-2</v>
      </c>
      <c r="O192" s="6">
        <v>0.14929999999999999</v>
      </c>
      <c r="P192" s="6">
        <v>0.14279999999999998</v>
      </c>
      <c r="Q192" s="6">
        <v>0.38229999999999997</v>
      </c>
    </row>
    <row r="193" spans="3:17" ht="15.5" x14ac:dyDescent="0.35">
      <c r="C193" t="s">
        <v>190</v>
      </c>
      <c r="I193" s="6">
        <v>4.8099999999999997E-2</v>
      </c>
      <c r="J193" s="6">
        <v>-2.76E-2</v>
      </c>
      <c r="K193" s="6">
        <v>-2.3199999999999998E-2</v>
      </c>
      <c r="L193" s="6">
        <v>9.0000000000000011E-3</v>
      </c>
      <c r="M193" s="6">
        <v>4.6699999999999998E-2</v>
      </c>
      <c r="N193" s="6">
        <v>-3.61E-2</v>
      </c>
      <c r="O193" s="6">
        <v>0.17219999999999999</v>
      </c>
      <c r="P193" s="6">
        <v>0.21190000000000001</v>
      </c>
      <c r="Q193" s="6">
        <v>0.50290000000000001</v>
      </c>
    </row>
    <row r="194" spans="3:17" ht="15.5" x14ac:dyDescent="0.35">
      <c r="C194" t="s">
        <v>191</v>
      </c>
      <c r="I194" s="6">
        <v>1.89</v>
      </c>
      <c r="J194" s="6">
        <v>-0.83</v>
      </c>
      <c r="K194" s="6">
        <v>-0.68</v>
      </c>
      <c r="L194" s="6">
        <v>0.37</v>
      </c>
      <c r="M194" s="6">
        <v>2.37</v>
      </c>
      <c r="N194" s="6">
        <v>-1.89</v>
      </c>
      <c r="O194" s="6">
        <v>27.61</v>
      </c>
      <c r="P194" s="6">
        <v>7.57</v>
      </c>
      <c r="Q194" s="6">
        <v>6.62</v>
      </c>
    </row>
    <row r="195" spans="3:17" ht="15.5" x14ac:dyDescent="0.35">
      <c r="C195" t="s">
        <v>55</v>
      </c>
      <c r="I195" s="6">
        <v>0.63</v>
      </c>
      <c r="J195" s="6">
        <v>0.34</v>
      </c>
      <c r="K195" s="6">
        <v>1.04</v>
      </c>
      <c r="L195" s="6">
        <v>1.39</v>
      </c>
      <c r="M195" s="6">
        <v>1.76</v>
      </c>
      <c r="N195" s="6">
        <v>2.13</v>
      </c>
      <c r="O195" s="6">
        <v>2.5</v>
      </c>
      <c r="P195" s="6">
        <v>2.19</v>
      </c>
      <c r="Q195" s="5">
        <v>0</v>
      </c>
    </row>
    <row r="196" spans="3:17" ht="15.5" x14ac:dyDescent="0.35">
      <c r="C196" t="s">
        <v>52</v>
      </c>
      <c r="I196" s="6">
        <v>342.08</v>
      </c>
      <c r="J196" s="6">
        <v>337.07</v>
      </c>
      <c r="K196" s="6">
        <v>356.16</v>
      </c>
      <c r="L196" s="6">
        <v>388.14</v>
      </c>
      <c r="M196" s="6">
        <v>385.64</v>
      </c>
      <c r="N196" s="6">
        <v>380.68</v>
      </c>
      <c r="O196" s="6">
        <v>443.39</v>
      </c>
      <c r="P196" s="6">
        <v>401.27</v>
      </c>
      <c r="Q196" s="6">
        <v>152.91999999999999</v>
      </c>
    </row>
    <row r="197" spans="3:17" ht="15.5" x14ac:dyDescent="0.35">
      <c r="C197" t="s">
        <v>192</v>
      </c>
      <c r="I197" s="6">
        <v>0.65</v>
      </c>
      <c r="J197" s="6">
        <v>0.35</v>
      </c>
      <c r="K197" s="6">
        <v>1.08</v>
      </c>
      <c r="L197" s="6">
        <v>1.46</v>
      </c>
      <c r="M197" s="6">
        <v>1.76</v>
      </c>
      <c r="N197" s="6">
        <v>2.13</v>
      </c>
      <c r="O197" s="6">
        <v>2.5</v>
      </c>
      <c r="P197" s="6">
        <v>2.19</v>
      </c>
      <c r="Q197" s="5">
        <v>0</v>
      </c>
    </row>
    <row r="198" spans="3:17" ht="15.5" x14ac:dyDescent="0.35">
      <c r="C198" t="s">
        <v>193</v>
      </c>
      <c r="I198" s="6">
        <v>330.74</v>
      </c>
      <c r="J198" s="6">
        <v>322.73</v>
      </c>
      <c r="K198" s="6">
        <v>341.46</v>
      </c>
      <c r="L198" s="6">
        <v>369.9</v>
      </c>
      <c r="M198" s="6">
        <v>385.64</v>
      </c>
      <c r="N198" s="6">
        <v>380.68</v>
      </c>
      <c r="O198" s="6">
        <v>443.39</v>
      </c>
      <c r="P198" s="6">
        <v>401.27</v>
      </c>
      <c r="Q198" s="6">
        <v>152.91999999999999</v>
      </c>
    </row>
    <row r="199" spans="3:17" ht="15.5" x14ac:dyDescent="0.35">
      <c r="C199" t="s">
        <v>194</v>
      </c>
      <c r="I199" s="5">
        <v>102000000000</v>
      </c>
      <c r="J199" s="5">
        <v>201000000000</v>
      </c>
      <c r="K199" s="5">
        <v>287000000000</v>
      </c>
      <c r="L199" s="5">
        <v>321000000000</v>
      </c>
      <c r="M199" s="5">
        <v>68000000000</v>
      </c>
      <c r="N199" s="5">
        <v>107000000000</v>
      </c>
      <c r="O199" s="5">
        <v>44000000000</v>
      </c>
      <c r="P199" s="5">
        <v>87000000000</v>
      </c>
      <c r="Q199" s="5">
        <v>208000000000</v>
      </c>
    </row>
    <row r="200" spans="3:17" ht="15.5" x14ac:dyDescent="0.35">
      <c r="C200" t="s">
        <v>195</v>
      </c>
      <c r="I200" s="5">
        <v>147000000000</v>
      </c>
      <c r="J200" s="5">
        <v>261000000000</v>
      </c>
      <c r="K200" s="5">
        <v>384000000000</v>
      </c>
      <c r="L200" s="5">
        <v>365000000000</v>
      </c>
      <c r="M200" s="5">
        <v>283000000000</v>
      </c>
      <c r="N200" s="5">
        <v>236000000000</v>
      </c>
      <c r="O200" s="5">
        <v>15000000000</v>
      </c>
      <c r="P200" s="5">
        <v>59000000000</v>
      </c>
      <c r="Q200" s="5">
        <v>226000000000</v>
      </c>
    </row>
    <row r="201" spans="3:17" ht="15.5" x14ac:dyDescent="0.35">
      <c r="C201" t="s">
        <v>25</v>
      </c>
      <c r="I201" s="5">
        <v>250000000000</v>
      </c>
      <c r="J201" s="5">
        <v>463000000000</v>
      </c>
      <c r="K201" s="5">
        <v>671000000000</v>
      </c>
      <c r="L201" s="5">
        <v>686000000000</v>
      </c>
      <c r="M201" s="5">
        <v>351000000000</v>
      </c>
      <c r="N201" s="5">
        <v>343000000000</v>
      </c>
      <c r="O201" s="5">
        <v>59000000000</v>
      </c>
      <c r="P201" s="5">
        <v>146000000000</v>
      </c>
      <c r="Q201" s="5">
        <v>434000000000</v>
      </c>
    </row>
    <row r="202" spans="3:17" ht="15.5" x14ac:dyDescent="0.35">
      <c r="C202" t="s">
        <v>22</v>
      </c>
      <c r="I202" s="5">
        <v>201000000000</v>
      </c>
      <c r="J202" s="5">
        <v>399000000000</v>
      </c>
      <c r="K202" s="5">
        <v>620000000000</v>
      </c>
      <c r="L202" s="5">
        <v>632000000000</v>
      </c>
      <c r="M202" s="5">
        <v>252000000000</v>
      </c>
      <c r="N202" s="5">
        <v>282000000000</v>
      </c>
      <c r="O202" s="5">
        <v>-52000000000</v>
      </c>
      <c r="P202" s="5">
        <v>-178000000000</v>
      </c>
      <c r="Q202" s="5">
        <v>359000000000</v>
      </c>
    </row>
    <row r="203" spans="3:17" ht="15.5" x14ac:dyDescent="0.35">
      <c r="C203" t="s">
        <v>196</v>
      </c>
      <c r="I203" s="5">
        <v>-163000000000</v>
      </c>
      <c r="J203" s="5">
        <v>-278000000000</v>
      </c>
      <c r="K203" s="5">
        <v>-247000000000</v>
      </c>
      <c r="L203" s="5">
        <v>-296000000000</v>
      </c>
      <c r="M203" s="5">
        <v>-33000000000</v>
      </c>
      <c r="N203" s="5">
        <v>-81000000000</v>
      </c>
      <c r="O203" s="5">
        <v>149000000000</v>
      </c>
      <c r="P203" s="5">
        <v>332000000000</v>
      </c>
      <c r="Q203" s="5">
        <v>-94000000000</v>
      </c>
    </row>
    <row r="204" spans="3:17" ht="15.5" x14ac:dyDescent="0.35">
      <c r="C204" t="s">
        <v>197</v>
      </c>
      <c r="I204" s="5">
        <v>489000000000</v>
      </c>
      <c r="J204" s="5">
        <v>484000000000</v>
      </c>
      <c r="K204" s="5">
        <v>360000000000</v>
      </c>
      <c r="L204" s="5">
        <v>316000000000</v>
      </c>
      <c r="M204" s="5">
        <v>469000000000</v>
      </c>
      <c r="N204" s="5">
        <v>204000000000</v>
      </c>
      <c r="O204" s="5">
        <v>400000000000</v>
      </c>
      <c r="P204" s="5">
        <v>279000000000</v>
      </c>
      <c r="Q204" s="5">
        <v>193000000000</v>
      </c>
    </row>
    <row r="205" spans="3:17" ht="15.5" x14ac:dyDescent="0.35">
      <c r="C205" t="s">
        <v>198</v>
      </c>
      <c r="I205" s="5">
        <v>-64000000000</v>
      </c>
      <c r="J205" s="5">
        <v>-57000000000</v>
      </c>
      <c r="K205" s="5">
        <v>-108000000000</v>
      </c>
      <c r="L205" s="5">
        <v>-327000000000</v>
      </c>
      <c r="M205" s="5">
        <v>-172000000000</v>
      </c>
      <c r="N205" s="5">
        <v>-250000000000</v>
      </c>
      <c r="O205" s="5">
        <v>-386000000000</v>
      </c>
      <c r="P205" s="5">
        <v>-290000000000</v>
      </c>
      <c r="Q205" s="5">
        <v>-273000000000</v>
      </c>
    </row>
    <row r="206" spans="3:17" ht="15.5" x14ac:dyDescent="0.35">
      <c r="C206" t="s">
        <v>14</v>
      </c>
      <c r="I206" s="5">
        <v>424000000000</v>
      </c>
      <c r="J206" s="5">
        <v>428000000000</v>
      </c>
      <c r="K206" s="5">
        <v>252000000000</v>
      </c>
      <c r="L206" s="5">
        <v>-11000000000</v>
      </c>
      <c r="M206" s="5">
        <v>296000000000</v>
      </c>
      <c r="N206" s="5">
        <v>-45000000000</v>
      </c>
      <c r="O206" s="5">
        <v>14000000000</v>
      </c>
      <c r="P206" s="5">
        <v>-11000000000</v>
      </c>
      <c r="Q206" s="5">
        <v>-80000000000</v>
      </c>
    </row>
    <row r="207" spans="3:17" ht="15.5" x14ac:dyDescent="0.35">
      <c r="C207" t="s">
        <v>16</v>
      </c>
      <c r="I207" s="6">
        <v>140.43</v>
      </c>
      <c r="J207" s="6">
        <v>141.52000000000001</v>
      </c>
      <c r="K207" s="6">
        <v>83.44</v>
      </c>
      <c r="L207" s="6">
        <v>-3.68</v>
      </c>
      <c r="M207" s="6">
        <v>97.97</v>
      </c>
      <c r="N207" s="6">
        <v>-14.98</v>
      </c>
      <c r="O207" s="6">
        <v>4.7699999999999996</v>
      </c>
      <c r="P207" s="6">
        <v>-3.58</v>
      </c>
      <c r="Q207" s="6">
        <v>-32.94</v>
      </c>
    </row>
    <row r="209" spans="2:17" ht="15.5" x14ac:dyDescent="0.35">
      <c r="B209" t="s">
        <v>199</v>
      </c>
      <c r="C209" t="s">
        <v>200</v>
      </c>
      <c r="D209" s="5">
        <v>6000000000</v>
      </c>
      <c r="E209" s="5">
        <v>9000000000</v>
      </c>
      <c r="F209" s="5">
        <v>345000000</v>
      </c>
      <c r="G209" s="5">
        <v>15000000000</v>
      </c>
      <c r="H209" s="5">
        <v>24000000000</v>
      </c>
      <c r="I209" s="5">
        <v>25000000000</v>
      </c>
      <c r="J209" s="5">
        <v>-73000000000</v>
      </c>
      <c r="K209" s="5">
        <v>-96000000000</v>
      </c>
      <c r="L209" s="5">
        <v>-23000000000</v>
      </c>
      <c r="M209" s="5">
        <v>61000000000</v>
      </c>
      <c r="N209" s="5">
        <v>-94000000000</v>
      </c>
      <c r="O209" s="5">
        <v>200000000000</v>
      </c>
      <c r="P209" s="5">
        <v>173000000000</v>
      </c>
      <c r="Q209" s="5">
        <v>141000000000</v>
      </c>
    </row>
    <row r="210" spans="2:17" ht="15.5" x14ac:dyDescent="0.35">
      <c r="C210" t="s">
        <v>326</v>
      </c>
      <c r="H210" s="5">
        <v>30000000000</v>
      </c>
      <c r="I210" s="5">
        <v>25000000000</v>
      </c>
      <c r="J210" s="5">
        <v>-73000000000</v>
      </c>
      <c r="K210" s="5">
        <v>-96000000000</v>
      </c>
      <c r="L210" s="5">
        <v>-23000000000</v>
      </c>
      <c r="M210" s="5">
        <v>61000000000</v>
      </c>
      <c r="N210" s="5">
        <v>-94000000000</v>
      </c>
      <c r="O210" s="5">
        <v>200000000000</v>
      </c>
      <c r="P210" s="5">
        <v>173000000000</v>
      </c>
      <c r="Q210" s="5">
        <v>141000000000</v>
      </c>
    </row>
    <row r="211" spans="2:17" ht="15.5" x14ac:dyDescent="0.35">
      <c r="C211" t="s">
        <v>387</v>
      </c>
      <c r="H211" s="6">
        <v>1.66</v>
      </c>
      <c r="I211" s="6">
        <v>1.66</v>
      </c>
      <c r="M211" s="6">
        <v>19.96</v>
      </c>
      <c r="N211" s="6">
        <v>21.96</v>
      </c>
      <c r="O211" s="6">
        <v>29.95</v>
      </c>
      <c r="P211" s="6">
        <v>28.64</v>
      </c>
    </row>
    <row r="212" spans="2:17" ht="15.5" x14ac:dyDescent="0.35">
      <c r="C212" t="s">
        <v>63</v>
      </c>
      <c r="H212" s="6">
        <v>0.21309999999999998</v>
      </c>
      <c r="I212" s="6">
        <v>0.20269999999999999</v>
      </c>
      <c r="M212" s="6">
        <v>0.99269999999999992</v>
      </c>
      <c r="N212" s="6">
        <v>-0.7095999999999999</v>
      </c>
      <c r="O212" s="6">
        <v>0.45250000000000001</v>
      </c>
      <c r="P212" s="6">
        <v>0.5</v>
      </c>
    </row>
    <row r="213" spans="2:17" ht="15.5" x14ac:dyDescent="0.35">
      <c r="C213" t="s">
        <v>388</v>
      </c>
      <c r="H213" s="6">
        <v>8.8999999999999999E-3</v>
      </c>
      <c r="I213" s="6">
        <v>8.5000000000000006E-3</v>
      </c>
      <c r="M213" s="6">
        <v>3.27E-2</v>
      </c>
      <c r="N213" s="6">
        <v>3.0099999999999998E-2</v>
      </c>
      <c r="O213" s="6">
        <v>3.3799999999999997E-2</v>
      </c>
      <c r="P213" s="6">
        <v>2.3700000000000002E-2</v>
      </c>
    </row>
    <row r="214" spans="2:17" ht="15.5" x14ac:dyDescent="0.35">
      <c r="C214" t="s">
        <v>43</v>
      </c>
      <c r="D214" s="6">
        <v>1.95</v>
      </c>
      <c r="E214" s="6">
        <v>2.92</v>
      </c>
      <c r="F214" s="6">
        <v>0.11</v>
      </c>
      <c r="G214" s="6">
        <v>5.01</v>
      </c>
      <c r="H214" s="6">
        <v>7.79</v>
      </c>
      <c r="I214" s="6">
        <v>8.19</v>
      </c>
      <c r="J214" s="6">
        <v>-24.1</v>
      </c>
      <c r="K214" s="6">
        <v>-31.84</v>
      </c>
      <c r="L214" s="6">
        <v>-7.76</v>
      </c>
      <c r="M214" s="6">
        <v>20.11</v>
      </c>
      <c r="N214" s="6">
        <v>-30.95</v>
      </c>
      <c r="O214" s="6">
        <v>66.19</v>
      </c>
      <c r="P214" s="6">
        <v>57.28</v>
      </c>
      <c r="Q214" s="6">
        <v>46.77</v>
      </c>
    </row>
    <row r="215" spans="2:17" ht="15.5" x14ac:dyDescent="0.35">
      <c r="C215" t="s">
        <v>327</v>
      </c>
      <c r="H215" s="5">
        <v>10</v>
      </c>
      <c r="I215" s="6">
        <v>8.19</v>
      </c>
      <c r="J215" s="6">
        <v>-24.1</v>
      </c>
      <c r="K215" s="6">
        <v>-31.84</v>
      </c>
      <c r="L215" s="6">
        <v>-7.76</v>
      </c>
      <c r="M215" s="6">
        <v>20.11</v>
      </c>
      <c r="N215" s="6">
        <v>-30.95</v>
      </c>
      <c r="O215" s="6">
        <v>66.19</v>
      </c>
      <c r="P215" s="6">
        <v>57.28</v>
      </c>
      <c r="Q215" s="6">
        <v>46.77</v>
      </c>
    </row>
    <row r="216" spans="2:17" ht="15.5" x14ac:dyDescent="0.35">
      <c r="C216" t="s">
        <v>65</v>
      </c>
      <c r="H216" s="6">
        <v>1.66</v>
      </c>
      <c r="I216" s="6">
        <v>1.66</v>
      </c>
      <c r="M216" s="6">
        <v>19.96</v>
      </c>
      <c r="N216" s="6">
        <v>21.96</v>
      </c>
      <c r="O216" s="6">
        <v>29.95</v>
      </c>
      <c r="P216" s="6">
        <v>28.64</v>
      </c>
    </row>
    <row r="217" spans="2:17" ht="15.5" x14ac:dyDescent="0.35">
      <c r="C217" t="s">
        <v>389</v>
      </c>
      <c r="H217" s="6">
        <v>0.21309999999999998</v>
      </c>
      <c r="I217" s="6">
        <v>0.20269999999999999</v>
      </c>
      <c r="M217" s="6">
        <v>0.99269999999999992</v>
      </c>
      <c r="N217" s="6">
        <v>-0.7095999999999999</v>
      </c>
      <c r="O217" s="6">
        <v>0.45250000000000001</v>
      </c>
      <c r="P217" s="6">
        <v>0.5</v>
      </c>
    </row>
    <row r="218" spans="2:17" ht="15.5" x14ac:dyDescent="0.35">
      <c r="C218" t="s">
        <v>390</v>
      </c>
      <c r="H218" s="6">
        <v>8.8999999999999999E-3</v>
      </c>
      <c r="I218" s="6">
        <v>8.5000000000000006E-3</v>
      </c>
      <c r="M218" s="6">
        <v>3.27E-2</v>
      </c>
      <c r="N218" s="6">
        <v>3.0099999999999998E-2</v>
      </c>
      <c r="O218" s="6">
        <v>3.3799999999999997E-2</v>
      </c>
      <c r="P218" s="6">
        <v>2.3700000000000002E-2</v>
      </c>
    </row>
    <row r="219" spans="2:17" ht="15.5" x14ac:dyDescent="0.35">
      <c r="C219" t="s">
        <v>201</v>
      </c>
      <c r="D219" s="5">
        <v>727000000000</v>
      </c>
      <c r="E219" s="5">
        <v>787000000000</v>
      </c>
      <c r="F219" s="5">
        <v>722000000000</v>
      </c>
      <c r="G219" s="5">
        <v>836000000000</v>
      </c>
      <c r="H219" s="5">
        <v>2907000000000</v>
      </c>
      <c r="I219" s="5">
        <v>3053000000000</v>
      </c>
      <c r="J219" s="5">
        <v>2799000000000</v>
      </c>
      <c r="K219" s="5">
        <v>3544000000000</v>
      </c>
      <c r="L219" s="5">
        <v>3612000000000</v>
      </c>
      <c r="M219" s="5">
        <v>3419000000000</v>
      </c>
      <c r="N219" s="5">
        <v>3458000000000</v>
      </c>
      <c r="O219" s="5">
        <v>3987000000000</v>
      </c>
      <c r="P219" s="5">
        <v>3574000000000</v>
      </c>
      <c r="Q219" s="5">
        <v>3027000000000</v>
      </c>
    </row>
    <row r="220" spans="2:17" ht="15.5" x14ac:dyDescent="0.35">
      <c r="C220" t="s">
        <v>328</v>
      </c>
      <c r="H220" s="5">
        <v>3072000000000</v>
      </c>
      <c r="I220" s="5">
        <v>3053000000000</v>
      </c>
      <c r="J220" s="5">
        <v>2799000000000</v>
      </c>
      <c r="K220" s="5">
        <v>3544000000000</v>
      </c>
      <c r="L220" s="5">
        <v>3612000000000</v>
      </c>
      <c r="M220" s="5">
        <v>3419000000000</v>
      </c>
      <c r="N220" s="5">
        <v>3458000000000</v>
      </c>
      <c r="O220" s="5">
        <v>3987000000000</v>
      </c>
      <c r="P220" s="5">
        <v>3574000000000</v>
      </c>
      <c r="Q220" s="5">
        <v>3027000000000</v>
      </c>
    </row>
    <row r="221" spans="2:17" ht="15.5" x14ac:dyDescent="0.35">
      <c r="C221" t="s">
        <v>391</v>
      </c>
      <c r="H221" s="6">
        <v>1.66</v>
      </c>
      <c r="I221" s="6">
        <v>1.66</v>
      </c>
      <c r="M221" s="6">
        <v>19.96</v>
      </c>
      <c r="N221" s="6">
        <v>21.96</v>
      </c>
      <c r="O221" s="6">
        <v>29.95</v>
      </c>
      <c r="P221" s="6">
        <v>28.64</v>
      </c>
    </row>
    <row r="222" spans="2:17" ht="15.5" x14ac:dyDescent="0.35">
      <c r="C222" t="s">
        <v>392</v>
      </c>
      <c r="H222" s="6">
        <v>0.21309999999999998</v>
      </c>
      <c r="I222" s="6">
        <v>0.20269999999999999</v>
      </c>
      <c r="M222" s="6">
        <v>0.99269999999999992</v>
      </c>
      <c r="N222" s="6">
        <v>-0.7095999999999999</v>
      </c>
      <c r="O222" s="6">
        <v>0.45250000000000001</v>
      </c>
      <c r="P222" s="6">
        <v>0.5</v>
      </c>
    </row>
    <row r="223" spans="2:17" ht="15.5" x14ac:dyDescent="0.35">
      <c r="C223" t="s">
        <v>393</v>
      </c>
      <c r="H223" s="6">
        <v>8.8999999999999999E-3</v>
      </c>
      <c r="I223" s="6">
        <v>8.5000000000000006E-3</v>
      </c>
      <c r="M223" s="6">
        <v>3.27E-2</v>
      </c>
      <c r="N223" s="6">
        <v>3.0099999999999998E-2</v>
      </c>
      <c r="O223" s="6">
        <v>3.3799999999999997E-2</v>
      </c>
      <c r="P223" s="6">
        <v>2.3700000000000002E-2</v>
      </c>
    </row>
    <row r="224" spans="2:17" ht="15.5" x14ac:dyDescent="0.35">
      <c r="C224" t="s">
        <v>202</v>
      </c>
      <c r="I224" s="5">
        <v>24</v>
      </c>
    </row>
    <row r="225" spans="3:9" ht="15.5" x14ac:dyDescent="0.35">
      <c r="C225" t="s">
        <v>203</v>
      </c>
      <c r="I225" s="6">
        <v>18.7</v>
      </c>
    </row>
    <row r="226" spans="3:9" ht="15.5" x14ac:dyDescent="0.35">
      <c r="C226" t="s">
        <v>204</v>
      </c>
      <c r="I226" s="6">
        <v>7.49</v>
      </c>
    </row>
    <row r="227" spans="3:9" ht="15.5" x14ac:dyDescent="0.35">
      <c r="C227" t="s">
        <v>205</v>
      </c>
      <c r="I227" s="6">
        <v>5.3499999999999999E-2</v>
      </c>
    </row>
    <row r="228" spans="3:9" ht="15.5" x14ac:dyDescent="0.35">
      <c r="C228" t="s">
        <v>206</v>
      </c>
      <c r="I228" s="6">
        <v>0.18</v>
      </c>
    </row>
    <row r="229" spans="3:9" ht="15.5" x14ac:dyDescent="0.35">
      <c r="C229" t="s">
        <v>207</v>
      </c>
      <c r="I229" s="6">
        <v>0.54</v>
      </c>
    </row>
    <row r="230" spans="3:9" ht="15.5" x14ac:dyDescent="0.35">
      <c r="C230" t="s">
        <v>329</v>
      </c>
      <c r="I230" s="6">
        <v>1.2</v>
      </c>
    </row>
    <row r="231" spans="3:9" ht="15.5" x14ac:dyDescent="0.35">
      <c r="C231" t="s">
        <v>208</v>
      </c>
      <c r="I231" s="6">
        <v>1.41</v>
      </c>
    </row>
    <row r="232" spans="3:9" ht="15.5" x14ac:dyDescent="0.35">
      <c r="C232" t="s">
        <v>209</v>
      </c>
      <c r="I232" s="6">
        <v>10.46</v>
      </c>
    </row>
    <row r="233" spans="3:9" ht="15.5" x14ac:dyDescent="0.35">
      <c r="C233" t="s">
        <v>210</v>
      </c>
      <c r="I233" s="6">
        <v>1.66</v>
      </c>
    </row>
    <row r="234" spans="3:9" ht="15.5" x14ac:dyDescent="0.35">
      <c r="C234" t="s">
        <v>211</v>
      </c>
      <c r="I234" s="6">
        <v>0.14000000000000001</v>
      </c>
    </row>
    <row r="235" spans="3:9" ht="15.5" x14ac:dyDescent="0.35">
      <c r="C235" t="s">
        <v>212</v>
      </c>
      <c r="I235" s="6">
        <v>10.33</v>
      </c>
    </row>
    <row r="236" spans="3:9" ht="15.5" x14ac:dyDescent="0.35">
      <c r="C236" t="s">
        <v>213</v>
      </c>
      <c r="I236" s="5">
        <v>10</v>
      </c>
    </row>
    <row r="237" spans="3:9" ht="15.5" x14ac:dyDescent="0.35">
      <c r="C237" t="s">
        <v>214</v>
      </c>
      <c r="I237" s="6">
        <v>7.79</v>
      </c>
    </row>
    <row r="238" spans="3:9" ht="15.5" x14ac:dyDescent="0.35">
      <c r="C238" t="s">
        <v>215</v>
      </c>
      <c r="I238" s="6">
        <v>1016.74</v>
      </c>
    </row>
    <row r="239" spans="3:9" ht="15.5" x14ac:dyDescent="0.35">
      <c r="C239" t="s">
        <v>216</v>
      </c>
      <c r="D239" s="6">
        <v>17.309999999999999</v>
      </c>
    </row>
    <row r="240" spans="3:9" ht="15.5" x14ac:dyDescent="0.35">
      <c r="C240" t="s">
        <v>217</v>
      </c>
      <c r="I240" s="6">
        <v>344.03</v>
      </c>
    </row>
    <row r="241" spans="3:9" ht="15.5" x14ac:dyDescent="0.35">
      <c r="C241" t="s">
        <v>218</v>
      </c>
      <c r="I241" s="6">
        <v>132.30000000000001</v>
      </c>
    </row>
    <row r="242" spans="3:9" ht="15.5" x14ac:dyDescent="0.35">
      <c r="C242" t="s">
        <v>219</v>
      </c>
      <c r="D242" s="6">
        <v>0.71</v>
      </c>
    </row>
    <row r="243" spans="3:9" ht="15.5" x14ac:dyDescent="0.35">
      <c r="C243" t="s">
        <v>220</v>
      </c>
      <c r="D243" s="6">
        <v>0.28000000000000003</v>
      </c>
    </row>
    <row r="244" spans="3:9" ht="15.5" x14ac:dyDescent="0.35">
      <c r="C244" t="s">
        <v>394</v>
      </c>
      <c r="D244" s="6">
        <v>0.24</v>
      </c>
    </row>
    <row r="245" spans="3:9" ht="15.5" x14ac:dyDescent="0.35">
      <c r="C245" t="s">
        <v>437</v>
      </c>
      <c r="D245" s="6">
        <v>0.12</v>
      </c>
    </row>
    <row r="246" spans="3:9" ht="15.5" x14ac:dyDescent="0.35">
      <c r="C246" t="s">
        <v>221</v>
      </c>
      <c r="D246" s="6">
        <v>0.82</v>
      </c>
    </row>
    <row r="247" spans="3:9" ht="15.5" x14ac:dyDescent="0.35">
      <c r="C247" t="s">
        <v>395</v>
      </c>
      <c r="D247" s="6">
        <v>0.13</v>
      </c>
    </row>
    <row r="248" spans="3:9" ht="15.5" x14ac:dyDescent="0.35">
      <c r="C248" t="s">
        <v>222</v>
      </c>
      <c r="D248" s="6">
        <v>1.82</v>
      </c>
    </row>
    <row r="249" spans="3:9" ht="15.5" x14ac:dyDescent="0.35">
      <c r="C249" t="s">
        <v>223</v>
      </c>
      <c r="I249" s="6">
        <v>2.23</v>
      </c>
    </row>
    <row r="250" spans="3:9" ht="15.5" x14ac:dyDescent="0.35">
      <c r="C250" t="s">
        <v>12</v>
      </c>
      <c r="D250" s="5">
        <v>62000000000</v>
      </c>
    </row>
    <row r="251" spans="3:9" ht="15.5" x14ac:dyDescent="0.35">
      <c r="C251" t="s">
        <v>224</v>
      </c>
      <c r="I251" s="6">
        <v>1.25</v>
      </c>
    </row>
    <row r="252" spans="3:9" ht="15.5" x14ac:dyDescent="0.35">
      <c r="C252" t="s">
        <v>225</v>
      </c>
      <c r="I252" s="6">
        <v>1.5900000000000001E-2</v>
      </c>
    </row>
    <row r="253" spans="3:9" ht="15.5" x14ac:dyDescent="0.35">
      <c r="C253" t="s">
        <v>226</v>
      </c>
      <c r="I253" s="6">
        <v>2.9100000000000001E-2</v>
      </c>
    </row>
    <row r="254" spans="3:9" ht="15.5" x14ac:dyDescent="0.35">
      <c r="C254" t="s">
        <v>227</v>
      </c>
      <c r="I254" s="6">
        <v>5.1799999999999999E-2</v>
      </c>
    </row>
    <row r="255" spans="3:9" ht="15.5" x14ac:dyDescent="0.35">
      <c r="C255" t="s">
        <v>228</v>
      </c>
      <c r="I255" s="6">
        <v>4.1900000000000007E-2</v>
      </c>
    </row>
    <row r="256" spans="3:9" ht="15.5" x14ac:dyDescent="0.35">
      <c r="C256" t="s">
        <v>330</v>
      </c>
      <c r="D256" s="6">
        <v>2.4700000000000002</v>
      </c>
    </row>
    <row r="257" spans="3:9" ht="15.5" x14ac:dyDescent="0.35">
      <c r="C257" t="s">
        <v>229</v>
      </c>
      <c r="D257" s="6">
        <v>95.98</v>
      </c>
    </row>
    <row r="258" spans="3:9" ht="15.5" x14ac:dyDescent="0.35">
      <c r="C258" t="s">
        <v>230</v>
      </c>
      <c r="D258" s="6">
        <v>38.57</v>
      </c>
    </row>
    <row r="259" spans="3:9" ht="15.5" x14ac:dyDescent="0.35">
      <c r="C259" t="s">
        <v>231</v>
      </c>
      <c r="D259" s="6">
        <v>59.88</v>
      </c>
    </row>
    <row r="260" spans="3:9" ht="15.5" x14ac:dyDescent="0.35">
      <c r="C260" t="s">
        <v>331</v>
      </c>
      <c r="D260" s="6">
        <v>36.869999999999997</v>
      </c>
    </row>
    <row r="261" spans="3:9" ht="15.5" x14ac:dyDescent="0.35">
      <c r="C261" t="s">
        <v>232</v>
      </c>
      <c r="I261" s="6">
        <v>1.61</v>
      </c>
    </row>
    <row r="262" spans="3:9" ht="15.5" x14ac:dyDescent="0.35">
      <c r="C262" t="s">
        <v>233</v>
      </c>
      <c r="I262" s="6">
        <v>4.1900000000000004</v>
      </c>
    </row>
    <row r="263" spans="3:9" ht="15.5" x14ac:dyDescent="0.35">
      <c r="C263" t="s">
        <v>39</v>
      </c>
      <c r="I263" s="5">
        <v>565000000000</v>
      </c>
    </row>
    <row r="264" spans="3:9" ht="15.5" x14ac:dyDescent="0.35">
      <c r="C264" t="s">
        <v>234</v>
      </c>
      <c r="I264" s="5">
        <v>765000000000</v>
      </c>
    </row>
    <row r="265" spans="3:9" ht="15.5" x14ac:dyDescent="0.35">
      <c r="C265" t="s">
        <v>235</v>
      </c>
      <c r="I265" s="5">
        <v>3020000000</v>
      </c>
    </row>
    <row r="266" spans="3:9" ht="15.5" x14ac:dyDescent="0.35">
      <c r="C266" t="s">
        <v>236</v>
      </c>
      <c r="I266" s="6">
        <v>0.17699999999999999</v>
      </c>
    </row>
    <row r="267" spans="3:9" ht="15.5" x14ac:dyDescent="0.35">
      <c r="C267" t="s">
        <v>237</v>
      </c>
      <c r="D267" s="6">
        <v>0.71550000000000002</v>
      </c>
    </row>
    <row r="268" spans="3:9" ht="15.5" x14ac:dyDescent="0.35">
      <c r="C268" t="s">
        <v>238</v>
      </c>
      <c r="D268" s="6">
        <v>1.9599999999999999E-2</v>
      </c>
    </row>
    <row r="269" spans="3:9" ht="15.5" x14ac:dyDescent="0.35">
      <c r="C269" t="s">
        <v>239</v>
      </c>
      <c r="D269" s="6">
        <v>8.1000000000000013E-3</v>
      </c>
    </row>
    <row r="270" spans="3:9" ht="15.5" x14ac:dyDescent="0.35">
      <c r="C270" t="s">
        <v>240</v>
      </c>
      <c r="D270" s="6">
        <v>2.7999999999999997E-2</v>
      </c>
    </row>
    <row r="271" spans="3:9" ht="15.5" x14ac:dyDescent="0.35">
      <c r="C271" t="s">
        <v>241</v>
      </c>
      <c r="D271" s="6">
        <v>5.16E-2</v>
      </c>
    </row>
    <row r="272" spans="3:9" ht="15.5" x14ac:dyDescent="0.35">
      <c r="C272" t="s">
        <v>242</v>
      </c>
      <c r="D272" s="6">
        <v>13.0617</v>
      </c>
    </row>
    <row r="273" spans="3:9" ht="15.5" x14ac:dyDescent="0.35">
      <c r="C273" t="s">
        <v>396</v>
      </c>
      <c r="I273" s="6">
        <v>1.66</v>
      </c>
    </row>
    <row r="274" spans="3:9" ht="15.5" x14ac:dyDescent="0.35">
      <c r="C274" t="s">
        <v>438</v>
      </c>
      <c r="I274" s="6">
        <v>1.66</v>
      </c>
    </row>
    <row r="275" spans="3:9" ht="15.5" x14ac:dyDescent="0.35">
      <c r="C275" t="s">
        <v>439</v>
      </c>
      <c r="I275" s="6">
        <v>0.21309999999999998</v>
      </c>
    </row>
    <row r="276" spans="3:9" ht="15.5" x14ac:dyDescent="0.35">
      <c r="C276" t="s">
        <v>440</v>
      </c>
      <c r="I276" s="6">
        <v>8.8999999999999999E-3</v>
      </c>
    </row>
    <row r="277" spans="3:9" ht="15.5" x14ac:dyDescent="0.35">
      <c r="C277" t="s">
        <v>397</v>
      </c>
      <c r="I277" t="s">
        <v>1250</v>
      </c>
    </row>
    <row r="278" spans="3:9" ht="15.5" x14ac:dyDescent="0.35">
      <c r="C278" t="s">
        <v>243</v>
      </c>
      <c r="I278" s="5">
        <v>9</v>
      </c>
    </row>
    <row r="279" spans="3:9" ht="15.5" x14ac:dyDescent="0.35">
      <c r="C279" t="s">
        <v>244</v>
      </c>
      <c r="I279" s="6">
        <v>0.45</v>
      </c>
    </row>
    <row r="280" spans="3:9" ht="15.5" x14ac:dyDescent="0.35">
      <c r="C280" t="s">
        <v>245</v>
      </c>
      <c r="I280" s="6">
        <v>0.4</v>
      </c>
    </row>
    <row r="281" spans="3:9" ht="15.5" x14ac:dyDescent="0.35">
      <c r="C281" t="s">
        <v>246</v>
      </c>
      <c r="I281" s="6">
        <v>0.41</v>
      </c>
    </row>
    <row r="282" spans="3:9" ht="15.5" x14ac:dyDescent="0.35">
      <c r="C282" t="s">
        <v>247</v>
      </c>
      <c r="I282" s="6">
        <v>0.25</v>
      </c>
    </row>
    <row r="283" spans="3:9" ht="15.5" x14ac:dyDescent="0.35">
      <c r="C283" t="s">
        <v>248</v>
      </c>
      <c r="I283" s="6">
        <v>0.93</v>
      </c>
    </row>
    <row r="284" spans="3:9" ht="15.5" x14ac:dyDescent="0.35">
      <c r="C284" t="s">
        <v>249</v>
      </c>
      <c r="I284" s="6">
        <v>0.78</v>
      </c>
    </row>
    <row r="285" spans="3:9" ht="15.5" x14ac:dyDescent="0.35">
      <c r="C285" t="s">
        <v>250</v>
      </c>
      <c r="I285" s="6">
        <v>0.56999999999999995</v>
      </c>
    </row>
    <row r="286" spans="3:9" ht="15.5" x14ac:dyDescent="0.35">
      <c r="C286" t="s">
        <v>251</v>
      </c>
      <c r="I286" s="5">
        <v>3072000000000</v>
      </c>
    </row>
    <row r="287" spans="3:9" ht="15.5" x14ac:dyDescent="0.35">
      <c r="C287" t="s">
        <v>252</v>
      </c>
      <c r="I287" s="5">
        <v>2160000000000</v>
      </c>
    </row>
    <row r="288" spans="3:9" ht="15.5" x14ac:dyDescent="0.35">
      <c r="C288" t="s">
        <v>253</v>
      </c>
      <c r="I288" s="5">
        <v>459000000000</v>
      </c>
    </row>
    <row r="289" spans="3:9" ht="15.5" x14ac:dyDescent="0.35">
      <c r="C289" t="s">
        <v>254</v>
      </c>
      <c r="I289" s="5">
        <v>30000000000</v>
      </c>
    </row>
    <row r="290" spans="3:9" ht="15.5" x14ac:dyDescent="0.35">
      <c r="C290" t="s">
        <v>255</v>
      </c>
      <c r="D290" s="5">
        <v>52000000000</v>
      </c>
    </row>
    <row r="291" spans="3:9" ht="15.5" x14ac:dyDescent="0.35">
      <c r="C291" t="s">
        <v>256</v>
      </c>
      <c r="D291" s="5">
        <v>1895000000000</v>
      </c>
    </row>
    <row r="292" spans="3:9" ht="15.5" x14ac:dyDescent="0.35">
      <c r="C292" t="s">
        <v>257</v>
      </c>
      <c r="D292" s="5">
        <v>855000000000</v>
      </c>
    </row>
    <row r="293" spans="3:9" ht="15.5" x14ac:dyDescent="0.35">
      <c r="C293" t="s">
        <v>184</v>
      </c>
      <c r="D293" s="5">
        <v>-141000000000</v>
      </c>
    </row>
    <row r="294" spans="3:9" ht="15.5" x14ac:dyDescent="0.35">
      <c r="C294" t="s">
        <v>258</v>
      </c>
      <c r="I294" s="5">
        <v>1040000000000</v>
      </c>
    </row>
    <row r="295" spans="3:9" ht="15.5" x14ac:dyDescent="0.35">
      <c r="C295" t="s">
        <v>182</v>
      </c>
      <c r="D295" s="5">
        <v>129000000000</v>
      </c>
    </row>
    <row r="296" spans="3:9" ht="15.5" x14ac:dyDescent="0.35">
      <c r="C296" t="s">
        <v>181</v>
      </c>
      <c r="D296" s="5">
        <v>123000000000</v>
      </c>
    </row>
    <row r="297" spans="3:9" ht="15.5" x14ac:dyDescent="0.35">
      <c r="C297" t="s">
        <v>23</v>
      </c>
      <c r="D297" s="5">
        <v>252000000000</v>
      </c>
    </row>
    <row r="298" spans="3:9" ht="15.5" x14ac:dyDescent="0.35">
      <c r="C298" t="s">
        <v>20</v>
      </c>
      <c r="D298" s="5">
        <v>199000000000</v>
      </c>
    </row>
    <row r="299" spans="3:9" ht="15.5" x14ac:dyDescent="0.35">
      <c r="C299" t="s">
        <v>183</v>
      </c>
      <c r="I299" s="5">
        <v>1040000000000</v>
      </c>
    </row>
    <row r="300" spans="3:9" ht="15.5" x14ac:dyDescent="0.35">
      <c r="C300" t="s">
        <v>332</v>
      </c>
      <c r="I300" s="5">
        <v>469000000000</v>
      </c>
    </row>
    <row r="301" spans="3:9" ht="15.5" x14ac:dyDescent="0.35">
      <c r="C301" t="s">
        <v>259</v>
      </c>
      <c r="I301" s="5">
        <v>-145000000000</v>
      </c>
    </row>
    <row r="302" spans="3:9" ht="15.5" x14ac:dyDescent="0.35">
      <c r="C302" t="s">
        <v>260</v>
      </c>
      <c r="I302" s="5">
        <v>-337000000000</v>
      </c>
    </row>
    <row r="303" spans="3:9" ht="15.5" x14ac:dyDescent="0.35">
      <c r="C303" t="s">
        <v>261</v>
      </c>
      <c r="I303" s="5">
        <v>-69000000000</v>
      </c>
    </row>
    <row r="304" spans="3:9" ht="15.5" x14ac:dyDescent="0.35">
      <c r="C304" t="s">
        <v>262</v>
      </c>
      <c r="I304" s="5">
        <v>400000000000</v>
      </c>
    </row>
  </sheetData>
  <pageMargins left="0.7" right="0.7" top="0.75" bottom="0.75" header="0.3" footer="0.3"/>
  <ignoredErrors>
    <ignoredError sqref="A1:Q305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1251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1252</v>
      </c>
      <c r="D2" s="2" vm="228">
        <f ca="1">IFERROR(_xlfn.STOCKHISTORY("XIDX:" &amp; $C$1, D3, , 0, 0, 1), "Libur")</f>
        <v>1220</v>
      </c>
      <c r="H2" s="2" vm="228">
        <f ca="1">IFERROR(INDEX(D2:G2,COUNT(D2:G2)),"")</f>
        <v>1220</v>
      </c>
      <c r="I2" s="2" vm="269">
        <f t="shared" ref="I2:Q2" ca="1" si="0">IFERROR(_xlfn.STOCKHISTORY("XIDX:" &amp; $C$1, I1, , 0, 0, 1), "Libur")</f>
        <v>1165</v>
      </c>
      <c r="J2" s="2" vm="270">
        <f t="shared" ca="1" si="0"/>
        <v>1030</v>
      </c>
      <c r="K2" s="2" vm="271">
        <f t="shared" ca="1" si="0"/>
        <v>1020</v>
      </c>
      <c r="L2" s="2" vm="272">
        <f t="shared" ca="1" si="0"/>
        <v>867.5</v>
      </c>
      <c r="M2" s="2" vm="273">
        <f t="shared" ca="1" si="0"/>
        <v>797.5</v>
      </c>
      <c r="N2" s="2" vm="274">
        <f t="shared" ca="1" si="0"/>
        <v>935</v>
      </c>
      <c r="O2" s="2" vm="275">
        <f t="shared" ca="1" si="0"/>
        <v>1725</v>
      </c>
      <c r="P2" s="2" vm="276">
        <f t="shared" ca="1" si="0"/>
        <v>1665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566688991000</v>
      </c>
      <c r="H4" s="2">
        <f>IFERROR(SUM(D4:G4)*(4/MAX(1,COUNT(D4:G4))),"")</f>
        <v>2266755964000</v>
      </c>
      <c r="I4" s="2">
        <f t="shared" ref="I4:Q4" si="1">IFERROR(INDEX(I51:I500,MATCH($C$4,$C$51:$C$500,0)),"")</f>
        <v>13863743671000</v>
      </c>
      <c r="J4" s="2">
        <f t="shared" si="1"/>
        <v>9166248950000</v>
      </c>
      <c r="K4" s="2">
        <f t="shared" si="1"/>
        <v>3591484745000</v>
      </c>
      <c r="L4" s="2">
        <f t="shared" si="1"/>
        <v>3093893211000</v>
      </c>
      <c r="M4" s="2">
        <f t="shared" si="1"/>
        <v>2815916917000</v>
      </c>
      <c r="N4" s="2">
        <f t="shared" si="1"/>
        <v>2460515704000</v>
      </c>
      <c r="O4" s="2">
        <f t="shared" si="1"/>
        <v>2919292095000</v>
      </c>
      <c r="P4" s="2">
        <f t="shared" si="1"/>
        <v>179320056</v>
      </c>
      <c r="Q4" s="2">
        <f t="shared" si="1"/>
        <v>183340421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-62548041000</v>
      </c>
      <c r="H5" s="2">
        <f>IFERROR(SUM(D5:G5)*(4/MAX(1,COUNT(D5:G5))),"")</f>
        <v>-250192164000</v>
      </c>
      <c r="I5" s="2">
        <f t="shared" ref="I5:Q5" si="2">IFERROR(INDEX(I51:I500,MATCH($C$5,$C$51:$C$500,0)),"")</f>
        <v>547584586000</v>
      </c>
      <c r="J5" s="2">
        <f t="shared" si="2"/>
        <v>473140865000</v>
      </c>
      <c r="K5" s="2">
        <f t="shared" si="2"/>
        <v>1372504501000</v>
      </c>
      <c r="L5" s="2">
        <f t="shared" si="2"/>
        <v>482800353000</v>
      </c>
      <c r="M5" s="2">
        <f t="shared" si="2"/>
        <v>418766016000</v>
      </c>
      <c r="N5" s="2">
        <f t="shared" si="2"/>
        <v>326019818000</v>
      </c>
      <c r="O5" s="2">
        <f t="shared" si="2"/>
        <v>537995968000</v>
      </c>
      <c r="P5" s="2">
        <f t="shared" si="2"/>
        <v>-1561924</v>
      </c>
      <c r="Q5" s="2">
        <f t="shared" si="2"/>
        <v>39456260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10168851950000</v>
      </c>
      <c r="H6" s="2">
        <f>IFERROR(INDEX(D6:G6,COUNT(D6:G6)),"")</f>
        <v>10168851950000</v>
      </c>
      <c r="I6" s="2">
        <f t="shared" ref="I6:Q6" si="3">IFERROR(INDEX(I51:I500,MATCH($C$6,$C$51:$C$500,0)),"")</f>
        <v>10173756750000</v>
      </c>
      <c r="J6" s="2">
        <f t="shared" si="3"/>
        <v>9881622822000</v>
      </c>
      <c r="K6" s="2">
        <f t="shared" si="3"/>
        <v>10279858233000</v>
      </c>
      <c r="L6" s="2">
        <f t="shared" si="3"/>
        <v>9172098300000</v>
      </c>
      <c r="M6" s="2">
        <f t="shared" si="3"/>
        <v>8789731416000</v>
      </c>
      <c r="N6" s="2">
        <f t="shared" si="3"/>
        <v>8458562947000</v>
      </c>
      <c r="O6" s="2">
        <f t="shared" si="3"/>
        <v>8277069023000</v>
      </c>
      <c r="P6" s="2">
        <f t="shared" si="3"/>
        <v>512950276</v>
      </c>
      <c r="Q6" s="2">
        <f t="shared" si="3"/>
        <v>476735901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3.56</v>
      </c>
      <c r="H7" s="3">
        <f>IFERROR(INDEX(D7:G7,COUNT(D7:G7)),"")</f>
        <v>3.56</v>
      </c>
      <c r="I7" s="3">
        <f t="shared" ref="I7:Q7" si="4">IFERROR(INDEX(I51:I500,MATCH($C$7,$C$51:$C$500,0))/1000000000,"")</f>
        <v>3.56</v>
      </c>
      <c r="J7" s="3">
        <f t="shared" si="4"/>
        <v>3.56</v>
      </c>
      <c r="K7" s="3">
        <f t="shared" si="4"/>
        <v>3.56</v>
      </c>
      <c r="L7" s="3">
        <f t="shared" si="4"/>
        <v>1.78</v>
      </c>
      <c r="M7" s="3">
        <f t="shared" si="4"/>
        <v>1.78</v>
      </c>
      <c r="N7" s="3">
        <f t="shared" si="4"/>
        <v>1.78</v>
      </c>
      <c r="O7" s="3">
        <f t="shared" si="4"/>
        <v>1.78</v>
      </c>
      <c r="P7" s="3">
        <f t="shared" si="4"/>
        <v>1.78</v>
      </c>
      <c r="Q7" s="3">
        <f t="shared" si="4"/>
        <v>1.6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-479000000000</v>
      </c>
      <c r="H8" s="2">
        <f>IFERROR(INDEX(D8:G8,COUNT(D8:G8)),"")</f>
        <v>-479000000000</v>
      </c>
      <c r="I8" s="2">
        <f t="shared" ref="I8:Q8" si="5">IFERROR(INDEX(I51:I500,MATCH($C$8,$C$51:$C$500,0)),"")</f>
        <v>916000000000</v>
      </c>
      <c r="J8" s="2">
        <f t="shared" si="5"/>
        <v>229000000000</v>
      </c>
      <c r="K8" s="2">
        <f t="shared" si="5"/>
        <v>1761000000000</v>
      </c>
      <c r="L8" s="2">
        <f t="shared" si="5"/>
        <v>592000000000</v>
      </c>
      <c r="M8" s="2">
        <f t="shared" si="5"/>
        <v>170000000000</v>
      </c>
      <c r="N8" s="2">
        <f t="shared" si="5"/>
        <v>-97000000000</v>
      </c>
      <c r="O8" s="2">
        <f t="shared" si="5"/>
        <v>269000000000</v>
      </c>
      <c r="P8" s="2">
        <f t="shared" si="5"/>
        <v>-32000000000</v>
      </c>
      <c r="Q8" s="2">
        <f t="shared" si="5"/>
        <v>396000000000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-134.83000000000001</v>
      </c>
      <c r="H9" s="3">
        <f>IFERROR(INDEX(D9:G9,COUNT(D9:G9)),"")</f>
        <v>-134.83000000000001</v>
      </c>
      <c r="I9" s="3">
        <f t="shared" ref="I9:Q9" si="6">IFERROR(INDEX(I51:I500,MATCH($C$9,$C$51:$C$500,0)),"")</f>
        <v>257.54000000000002</v>
      </c>
      <c r="J9" s="3">
        <f t="shared" si="6"/>
        <v>64.48</v>
      </c>
      <c r="K9" s="3">
        <f t="shared" si="6"/>
        <v>495.16</v>
      </c>
      <c r="L9" s="3">
        <f t="shared" si="6"/>
        <v>333.1</v>
      </c>
      <c r="M9" s="3">
        <f t="shared" si="6"/>
        <v>95.37</v>
      </c>
      <c r="N9" s="3">
        <f t="shared" si="6"/>
        <v>-54.56</v>
      </c>
      <c r="O9" s="3">
        <f t="shared" si="6"/>
        <v>151.4</v>
      </c>
      <c r="P9" s="3">
        <f t="shared" si="6"/>
        <v>-18.25</v>
      </c>
      <c r="Q9" s="3">
        <f t="shared" si="6"/>
        <v>247.2</v>
      </c>
    </row>
    <row r="10" spans="1:17" ht="15.5" x14ac:dyDescent="0.35">
      <c r="C10" t="s">
        <v>17</v>
      </c>
      <c r="D10" s="3">
        <f ca="1">IFERROR(IF(D9=0,"",D2/D9),"")</f>
        <v>-9.0484313580063773</v>
      </c>
      <c r="I10" s="3">
        <f t="shared" ref="I10:Q10" ca="1" si="7">IFERROR(IF(I9=0,"",I2/I9),"")</f>
        <v>4.5235691543061272</v>
      </c>
      <c r="J10" s="3">
        <f t="shared" ca="1" si="7"/>
        <v>15.973945409429279</v>
      </c>
      <c r="K10" s="3">
        <f t="shared" ca="1" si="7"/>
        <v>2.0599402213425964</v>
      </c>
      <c r="L10" s="3">
        <f t="shared" ca="1" si="7"/>
        <v>2.6043230261182826</v>
      </c>
      <c r="M10" s="3">
        <f t="shared" ca="1" si="7"/>
        <v>8.362168396770473</v>
      </c>
      <c r="N10" s="3">
        <f t="shared" ca="1" si="7"/>
        <v>-17.137096774193548</v>
      </c>
      <c r="O10" s="3">
        <f t="shared" ca="1" si="7"/>
        <v>11.393659180977542</v>
      </c>
      <c r="P10" s="3">
        <f t="shared" ca="1" si="7"/>
        <v>-91.232876712328761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340037663000</v>
      </c>
      <c r="H11" s="2">
        <f>IFERROR(INDEX(D11:G11,COUNT(D11:G11)),"")</f>
        <v>340037663000</v>
      </c>
      <c r="I11" s="2">
        <f t="shared" ref="I11:Q11" si="8">IFERROR(INDEX(I51:I500,MATCH($C$11,$C$51:$C$500,0)),"")</f>
        <v>734656595000</v>
      </c>
      <c r="J11" s="2">
        <f t="shared" si="8"/>
        <v>357871939000</v>
      </c>
      <c r="K11" s="2">
        <f t="shared" si="8"/>
        <v>537857224000</v>
      </c>
      <c r="L11" s="2">
        <f t="shared" si="8"/>
        <v>608986099000</v>
      </c>
      <c r="M11" s="2">
        <f t="shared" si="8"/>
        <v>545991675000</v>
      </c>
      <c r="N11" s="2">
        <f t="shared" si="8"/>
        <v>318092437000</v>
      </c>
      <c r="O11" s="2">
        <f t="shared" si="8"/>
        <v>223654671000</v>
      </c>
      <c r="P11" s="2">
        <f t="shared" si="8"/>
        <v>8660657</v>
      </c>
      <c r="Q11" s="2">
        <f t="shared" si="8"/>
        <v>16236394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27</v>
      </c>
      <c r="D15" s="2">
        <f>IFERROR(INDEX(D51:D500,MATCH($C$15,$C$51:$C$500,0)),"")</f>
        <v>-41814588000</v>
      </c>
      <c r="H15" s="2">
        <f>IFERROR(SUM(D15:G15)*(4/MAX(1,COUNT(D15:G15))),"")</f>
        <v>-167258352000</v>
      </c>
      <c r="I15" s="2">
        <f t="shared" ref="I15:Q15" si="12">IFERROR(INDEX(I51:I500,MATCH($C$15,$C$51:$C$500,0)),"")</f>
        <v>-186696439000</v>
      </c>
      <c r="J15" s="2">
        <f t="shared" si="12"/>
        <v>-194586874000</v>
      </c>
      <c r="K15" s="2">
        <f t="shared" si="12"/>
        <v>-330229272000</v>
      </c>
      <c r="L15" s="2">
        <f t="shared" si="12"/>
        <v>-122091874000</v>
      </c>
      <c r="M15" s="2">
        <f t="shared" si="12"/>
        <v>-47226048000</v>
      </c>
      <c r="N15" s="2">
        <f t="shared" si="12"/>
        <v>-74557155000</v>
      </c>
      <c r="O15" s="2">
        <f t="shared" si="12"/>
        <v>-131736863000</v>
      </c>
      <c r="P15" s="2">
        <f t="shared" si="12"/>
        <v>-2209479</v>
      </c>
      <c r="Q15" s="2">
        <f t="shared" si="12"/>
        <v>-8934312</v>
      </c>
    </row>
    <row r="16" spans="1:17" ht="15.5" x14ac:dyDescent="0.35">
      <c r="C16" t="s">
        <v>28</v>
      </c>
      <c r="D16" s="2">
        <f>IFERROR(INDEX(D51:D500,MATCH($C$16,$C$51:$C$500,0)),"")</f>
        <v>319034389000</v>
      </c>
      <c r="H16" s="2">
        <f>IFERROR(SUM(D16:G16)*(4/MAX(1,COUNT(D16:G16))),"")</f>
        <v>1276137556000</v>
      </c>
      <c r="I16" s="2">
        <f t="shared" ref="I16:Q16" si="13">IFERROR(INDEX(I51:I500,MATCH($C$16,$C$51:$C$500,0)),"")</f>
        <v>949119692000</v>
      </c>
      <c r="J16" s="2">
        <f t="shared" si="13"/>
        <v>616735714000</v>
      </c>
      <c r="K16" s="2">
        <f t="shared" si="13"/>
        <v>1632330541000</v>
      </c>
      <c r="L16" s="2">
        <f t="shared" si="13"/>
        <v>517197214000</v>
      </c>
      <c r="M16" s="2">
        <f t="shared" si="13"/>
        <v>374456355000</v>
      </c>
      <c r="N16" s="2">
        <f t="shared" si="13"/>
        <v>346473093000</v>
      </c>
      <c r="O16" s="2">
        <f t="shared" si="13"/>
        <v>726838949000</v>
      </c>
      <c r="P16" s="2">
        <f t="shared" si="13"/>
        <v>22043997</v>
      </c>
      <c r="Q16" s="2">
        <f t="shared" si="13"/>
        <v>55429894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4343200000000</v>
      </c>
      <c r="H20" s="2">
        <f t="shared" ref="H20:Q20" ca="1" si="14">IFERROR(H21*H2,"")</f>
        <v>4343200000000</v>
      </c>
      <c r="I20" s="2">
        <f t="shared" ca="1" si="14"/>
        <v>4147400000000</v>
      </c>
      <c r="J20" s="2">
        <f t="shared" ca="1" si="14"/>
        <v>3666800000000</v>
      </c>
      <c r="K20" s="2">
        <f t="shared" ca="1" si="14"/>
        <v>3631200000000</v>
      </c>
      <c r="L20" s="2">
        <f t="shared" ca="1" si="14"/>
        <v>1544150000000</v>
      </c>
      <c r="M20" s="2">
        <f t="shared" ca="1" si="14"/>
        <v>1419550000000</v>
      </c>
      <c r="N20" s="2">
        <f t="shared" ca="1" si="14"/>
        <v>1664300000000</v>
      </c>
      <c r="O20" s="2">
        <f t="shared" ca="1" si="14"/>
        <v>3070500000000</v>
      </c>
      <c r="P20" s="2">
        <f t="shared" ca="1" si="14"/>
        <v>2963700000000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3560000000</v>
      </c>
      <c r="H21" s="2">
        <f>IFERROR(INDEX(D21:G21,COUNT(D21:G21)),"")</f>
        <v>3560000000</v>
      </c>
      <c r="I21" s="2">
        <f t="shared" ref="I21:Q21" si="15">IFERROR(INDEX(I51:I500,MATCH($C$7,$C$51:$C$500,0)),"")</f>
        <v>3560000000</v>
      </c>
      <c r="J21" s="2">
        <f t="shared" si="15"/>
        <v>3560000000</v>
      </c>
      <c r="K21" s="2">
        <f t="shared" si="15"/>
        <v>3560000000</v>
      </c>
      <c r="L21" s="2">
        <f t="shared" si="15"/>
        <v>1780000000</v>
      </c>
      <c r="M21" s="2">
        <f t="shared" si="15"/>
        <v>1780000000</v>
      </c>
      <c r="N21" s="2">
        <f t="shared" si="15"/>
        <v>1780000000</v>
      </c>
      <c r="O21" s="2">
        <f t="shared" si="15"/>
        <v>1780000000</v>
      </c>
      <c r="P21" s="2">
        <f t="shared" si="15"/>
        <v>1780000000</v>
      </c>
      <c r="Q21" s="2">
        <f t="shared" si="15"/>
        <v>1600000000</v>
      </c>
    </row>
    <row r="23" spans="1:17" ht="15.5" x14ac:dyDescent="0.35">
      <c r="B23" t="s">
        <v>40</v>
      </c>
      <c r="C23" t="s">
        <v>41</v>
      </c>
      <c r="D23" s="3">
        <f>IFERROR(D5/D6*100,"")</f>
        <v>-0.61509442076202125</v>
      </c>
      <c r="H23" s="3">
        <f t="shared" ref="H23:Q23" si="16">IFERROR(H5/H6*100,"")</f>
        <v>-2.460377683048085</v>
      </c>
      <c r="I23" s="3">
        <f t="shared" si="16"/>
        <v>5.3823243414975499</v>
      </c>
      <c r="J23" s="3">
        <f t="shared" si="16"/>
        <v>4.7880886927460997</v>
      </c>
      <c r="K23" s="3">
        <f t="shared" si="16"/>
        <v>13.351395222494796</v>
      </c>
      <c r="L23" s="3">
        <f t="shared" si="16"/>
        <v>5.2637939237960412</v>
      </c>
      <c r="M23" s="3">
        <f t="shared" si="16"/>
        <v>4.7642640733904313</v>
      </c>
      <c r="N23" s="3">
        <f t="shared" si="16"/>
        <v>3.8543168626016961</v>
      </c>
      <c r="O23" s="3">
        <f t="shared" si="16"/>
        <v>6.4998366753380639</v>
      </c>
      <c r="P23" s="3">
        <f t="shared" si="16"/>
        <v>-0.30449813034119511</v>
      </c>
      <c r="Q23" s="3">
        <f t="shared" si="16"/>
        <v>8.2763349513297939</v>
      </c>
    </row>
    <row r="24" spans="1:17" ht="15.5" x14ac:dyDescent="0.35">
      <c r="C24" t="s">
        <v>42</v>
      </c>
      <c r="D24" s="4" t="str">
        <f>IFERROR(_xlfn.RRI(5,I23,D23),"")</f>
        <v/>
      </c>
      <c r="H24" s="4" t="str">
        <f t="shared" ref="H24:Q24" si="17">IFERROR(_xlfn.RRI(5,M23,H23),"")</f>
        <v/>
      </c>
      <c r="I24" s="4">
        <f t="shared" si="17"/>
        <v>6.9065931801630898E-2</v>
      </c>
      <c r="J24" s="4">
        <f t="shared" si="17"/>
        <v>-5.9298257484118988E-2</v>
      </c>
      <c r="K24" s="4" t="str">
        <f t="shared" si="17"/>
        <v/>
      </c>
      <c r="L24" s="4">
        <f t="shared" si="17"/>
        <v>-8.6534469507264622E-2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74.7</v>
      </c>
      <c r="H25" s="3">
        <f>IFERROR(INDEX(D25:G25,COUNT(D25:G25)),"")</f>
        <v>74.7</v>
      </c>
      <c r="I25" s="3">
        <f t="shared" ref="I25:Q25" si="18">IFERROR(INDEX(I51:I500,MATCH($C$25,$C$51:$C$500,0)),"")</f>
        <v>199.98</v>
      </c>
      <c r="J25" s="3">
        <f t="shared" si="18"/>
        <v>112.94</v>
      </c>
      <c r="K25" s="3">
        <f t="shared" si="18"/>
        <v>371.92</v>
      </c>
      <c r="L25" s="3">
        <f t="shared" si="18"/>
        <v>195.27</v>
      </c>
      <c r="M25" s="3">
        <f t="shared" si="18"/>
        <v>178.02</v>
      </c>
      <c r="N25" s="3">
        <f t="shared" si="18"/>
        <v>149.13999999999999</v>
      </c>
      <c r="O25" s="3">
        <f t="shared" si="18"/>
        <v>258.02</v>
      </c>
      <c r="P25" s="3">
        <f t="shared" si="18"/>
        <v>140.01</v>
      </c>
      <c r="Q25" s="3">
        <f t="shared" si="18"/>
        <v>290.37</v>
      </c>
    </row>
    <row r="26" spans="1:17" ht="15.5" x14ac:dyDescent="0.35">
      <c r="C26" t="s">
        <v>45</v>
      </c>
      <c r="D26" s="4">
        <f>IFERROR(_xlfn.RRI(5,I25,D25),"")</f>
        <v>-0.17876621517353575</v>
      </c>
      <c r="H26" s="4">
        <f t="shared" ref="H26:Q26" si="19">IFERROR(_xlfn.RRI(5,M25,H25),"")</f>
        <v>-0.15943682240551271</v>
      </c>
      <c r="I26" s="4">
        <f t="shared" si="19"/>
        <v>6.0421403810690943E-2</v>
      </c>
      <c r="J26" s="4">
        <f t="shared" si="19"/>
        <v>-0.15230644253170045</v>
      </c>
      <c r="K26" s="4">
        <f t="shared" si="19"/>
        <v>0.21578868024711828</v>
      </c>
      <c r="L26" s="4">
        <f t="shared" si="19"/>
        <v>-7.6287636868698216E-2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159.18230084269663</v>
      </c>
      <c r="H27" s="3">
        <f t="shared" ref="H27:Q27" si="20">IFERROR(H4/H21,"")</f>
        <v>636.72920337078654</v>
      </c>
      <c r="I27" s="3">
        <f t="shared" si="20"/>
        <v>3894.3100199438204</v>
      </c>
      <c r="J27" s="3">
        <f t="shared" si="20"/>
        <v>2574.7890308988763</v>
      </c>
      <c r="K27" s="3">
        <f t="shared" si="20"/>
        <v>1008.844029494382</v>
      </c>
      <c r="L27" s="3">
        <f t="shared" si="20"/>
        <v>1738.1422533707864</v>
      </c>
      <c r="M27" s="3">
        <f t="shared" si="20"/>
        <v>1581.9757960674158</v>
      </c>
      <c r="N27" s="3">
        <f t="shared" si="20"/>
        <v>1382.312193258427</v>
      </c>
      <c r="O27" s="3">
        <f t="shared" si="20"/>
        <v>1640.051738764045</v>
      </c>
      <c r="P27" s="3">
        <f t="shared" si="20"/>
        <v>0.10074160449438202</v>
      </c>
      <c r="Q27" s="3">
        <f t="shared" si="20"/>
        <v>0.11458776312500001</v>
      </c>
    </row>
    <row r="28" spans="1:17" ht="15.5" x14ac:dyDescent="0.35">
      <c r="C28" t="s">
        <v>47</v>
      </c>
      <c r="D28" s="4">
        <f>IFERROR(_xlfn.RRI(5,I27,D27),"")</f>
        <v>-0.4724144998555142</v>
      </c>
      <c r="H28" s="4">
        <f t="shared" ref="H28:Q28" si="21">IFERROR(_xlfn.RRI(5,M27,H27),"")</f>
        <v>-0.16641289668901549</v>
      </c>
      <c r="I28" s="4">
        <f t="shared" si="21"/>
        <v>0.23016927740714221</v>
      </c>
      <c r="J28" s="4">
        <f t="shared" si="21"/>
        <v>9.4401854400030683E-2</v>
      </c>
      <c r="K28" s="4">
        <f t="shared" si="21"/>
        <v>5.3113611608562072</v>
      </c>
      <c r="L28" s="4">
        <f t="shared" si="21"/>
        <v>5.8578726352008381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-0.62646264626462644</v>
      </c>
      <c r="I29" s="4">
        <f t="shared" si="22"/>
        <v>0.77067469452806792</v>
      </c>
      <c r="J29" s="4">
        <f t="shared" si="22"/>
        <v>-0.69633254463325445</v>
      </c>
      <c r="K29" s="4">
        <f t="shared" si="22"/>
        <v>0.9046448507195165</v>
      </c>
      <c r="L29" s="4">
        <f t="shared" si="22"/>
        <v>9.6899224806201542E-2</v>
      </c>
      <c r="M29" s="4">
        <f t="shared" si="22"/>
        <v>0.19364355638996933</v>
      </c>
      <c r="N29" s="4">
        <f t="shared" si="22"/>
        <v>-0.42198279203162548</v>
      </c>
      <c r="O29" s="4">
        <f t="shared" si="22"/>
        <v>0.84286836654524677</v>
      </c>
      <c r="P29" s="4">
        <f t="shared" si="22"/>
        <v>-0.51782208905878713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-0.83649755666345949</v>
      </c>
      <c r="I30" s="4">
        <f t="shared" si="23"/>
        <v>0.51247732268934298</v>
      </c>
      <c r="J30" s="4">
        <f t="shared" si="23"/>
        <v>1.5522171471732089</v>
      </c>
      <c r="K30" s="4">
        <f t="shared" si="23"/>
        <v>-0.41958488867184113</v>
      </c>
      <c r="L30" s="4">
        <f t="shared" si="23"/>
        <v>9.8716085095347197E-2</v>
      </c>
      <c r="M30" s="4">
        <f t="shared" si="23"/>
        <v>0.14444175764545336</v>
      </c>
      <c r="N30" s="4">
        <f t="shared" si="23"/>
        <v>-0.15715330157806634</v>
      </c>
      <c r="O30" s="4">
        <f t="shared" si="23"/>
        <v>16278.785764733422</v>
      </c>
      <c r="P30" s="4">
        <f t="shared" si="23"/>
        <v>-0.12083453113151069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2630.48</v>
      </c>
      <c r="H32" s="3">
        <f>IFERROR(INDEX(D32:G32,COUNT(D32:G32)),"")</f>
        <v>2630.48</v>
      </c>
      <c r="I32" s="3">
        <f t="shared" ref="I32:Q32" si="24">IFERROR(INDEX(I51:I500,MATCH($C$32,$C$51:$C$500,0)),"")</f>
        <v>2648.18</v>
      </c>
      <c r="J32" s="3">
        <f t="shared" si="24"/>
        <v>2573.02</v>
      </c>
      <c r="K32" s="3">
        <f t="shared" si="24"/>
        <v>2695</v>
      </c>
      <c r="L32" s="3">
        <f t="shared" si="24"/>
        <v>4747.1000000000004</v>
      </c>
      <c r="M32" s="3">
        <f t="shared" si="24"/>
        <v>4553.62</v>
      </c>
      <c r="N32" s="3">
        <f t="shared" si="24"/>
        <v>4370.26</v>
      </c>
      <c r="O32" s="3">
        <f t="shared" si="24"/>
        <v>4264.2</v>
      </c>
      <c r="P32" s="3">
        <f t="shared" si="24"/>
        <v>4001.14</v>
      </c>
      <c r="Q32" s="3">
        <f t="shared" si="24"/>
        <v>3800.47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0.48</v>
      </c>
      <c r="H33" s="3">
        <f>IFERROR(INDEX(D33:G33,COUNT(D33:G33)),"")</f>
        <v>0.48</v>
      </c>
      <c r="I33" s="3">
        <f t="shared" ref="I33:Q33" si="25">IFERROR(INDEX(I51:I500,MATCH($C$33,$C$51:$C$500,0)),"")</f>
        <v>0.44</v>
      </c>
      <c r="J33" s="3">
        <f t="shared" si="25"/>
        <v>0.4</v>
      </c>
      <c r="K33" s="3">
        <f t="shared" si="25"/>
        <v>0.38</v>
      </c>
      <c r="L33" s="3">
        <f t="shared" si="25"/>
        <v>0.37</v>
      </c>
      <c r="M33" s="3">
        <f t="shared" si="25"/>
        <v>0.35</v>
      </c>
      <c r="N33" s="3">
        <f t="shared" si="25"/>
        <v>0.43</v>
      </c>
      <c r="O33" s="3">
        <f t="shared" si="25"/>
        <v>0.81</v>
      </c>
      <c r="P33" s="3">
        <f t="shared" si="25"/>
        <v>0.83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16.73</v>
      </c>
      <c r="H34" s="3">
        <f>IFERROR(INDEX(D34:G34,COUNT(D34:G34)),"")</f>
        <v>16.73</v>
      </c>
      <c r="I34" s="3">
        <f t="shared" ref="I34:Q34" si="26">IFERROR(INDEX(I51:I500,MATCH($C$34,$C$51:$C$500,0)),"")</f>
        <v>5.83</v>
      </c>
      <c r="J34" s="3">
        <f t="shared" si="26"/>
        <v>9.1199999999999992</v>
      </c>
      <c r="K34" s="3">
        <f t="shared" si="26"/>
        <v>2.74</v>
      </c>
      <c r="L34" s="3">
        <f t="shared" si="26"/>
        <v>8.89</v>
      </c>
      <c r="M34" s="3">
        <f t="shared" si="26"/>
        <v>8.9600000000000009</v>
      </c>
      <c r="N34" s="3">
        <f t="shared" si="26"/>
        <v>12.54</v>
      </c>
      <c r="O34" s="3">
        <f t="shared" si="26"/>
        <v>13.37</v>
      </c>
      <c r="P34" s="3">
        <f t="shared" si="26"/>
        <v>23.78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7.84</v>
      </c>
      <c r="H35" s="3">
        <f>IFERROR(INDEX(D35:G35,COUNT(D35:G35)),"")</f>
        <v>7.84</v>
      </c>
      <c r="I35" s="3">
        <f t="shared" ref="I35:Q35" si="27">IFERROR(INDEX(I51:I500,MATCH($C$35,$C$51:$C$500,0)),"")</f>
        <v>0.3</v>
      </c>
      <c r="J35" s="3">
        <f t="shared" si="27"/>
        <v>0.4</v>
      </c>
      <c r="K35" s="3">
        <f t="shared" si="27"/>
        <v>1.01</v>
      </c>
      <c r="L35" s="3">
        <f t="shared" si="27"/>
        <v>1</v>
      </c>
      <c r="M35" s="3">
        <f t="shared" si="27"/>
        <v>1.01</v>
      </c>
      <c r="N35" s="3">
        <f t="shared" si="27"/>
        <v>1.35</v>
      </c>
      <c r="O35" s="3">
        <f t="shared" si="27"/>
        <v>2.1</v>
      </c>
      <c r="P35" s="3">
        <f t="shared" si="27"/>
        <v>2.3199999999999998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0.33460000000000001</v>
      </c>
      <c r="I36" s="4">
        <f t="shared" si="28"/>
        <v>0.5</v>
      </c>
      <c r="J36" s="4">
        <f t="shared" si="28"/>
        <v>0.69810000000000005</v>
      </c>
      <c r="K36" s="4">
        <f t="shared" si="28"/>
        <v>0.4</v>
      </c>
      <c r="L36" s="4">
        <f t="shared" si="28"/>
        <v>0.4</v>
      </c>
      <c r="M36" s="4">
        <f t="shared" si="28"/>
        <v>0.4</v>
      </c>
      <c r="N36" s="4">
        <f t="shared" si="28"/>
        <v>0.35</v>
      </c>
      <c r="O36" s="4">
        <f t="shared" si="28"/>
        <v>0.3</v>
      </c>
      <c r="P36" s="4">
        <f t="shared" si="28"/>
        <v>0.29710000000000003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99.99</v>
      </c>
      <c r="I37" s="3">
        <f t="shared" si="29"/>
        <v>99.99</v>
      </c>
      <c r="J37" s="3">
        <f t="shared" si="29"/>
        <v>78.849999999999994</v>
      </c>
      <c r="K37" s="3">
        <f t="shared" si="29"/>
        <v>148.77000000000001</v>
      </c>
      <c r="L37" s="3">
        <f t="shared" si="29"/>
        <v>39.049999999999997</v>
      </c>
      <c r="M37" s="3">
        <f t="shared" si="29"/>
        <v>35.6</v>
      </c>
      <c r="N37" s="3">
        <f t="shared" si="29"/>
        <v>26.1</v>
      </c>
      <c r="O37" s="3">
        <f t="shared" si="29"/>
        <v>38.700000000000003</v>
      </c>
      <c r="P37" s="3">
        <f t="shared" si="29"/>
        <v>20.8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566688991000</v>
      </c>
      <c r="E51" s="5">
        <v>12281127223000</v>
      </c>
      <c r="F51" s="5">
        <v>705365992000</v>
      </c>
      <c r="G51" s="5">
        <v>271177833000</v>
      </c>
      <c r="I51" s="5">
        <v>13863743671000</v>
      </c>
      <c r="J51" s="5">
        <v>9166248950000</v>
      </c>
      <c r="K51" s="5">
        <v>3591484745000</v>
      </c>
      <c r="L51" s="5">
        <v>3093893211000</v>
      </c>
      <c r="M51" s="5">
        <v>2815916917000</v>
      </c>
      <c r="N51" s="5">
        <v>2460515704000</v>
      </c>
      <c r="O51" s="5">
        <v>2919292095000</v>
      </c>
      <c r="P51" s="5">
        <v>179320056</v>
      </c>
      <c r="Q51" s="5">
        <v>183340421</v>
      </c>
    </row>
    <row r="52" spans="2:17" ht="15.5" x14ac:dyDescent="0.35">
      <c r="C52" t="s">
        <v>636</v>
      </c>
      <c r="D52" s="5">
        <v>2569173271000</v>
      </c>
      <c r="E52" s="5">
        <v>3132025449000</v>
      </c>
      <c r="F52" s="5">
        <v>1822208562000</v>
      </c>
      <c r="G52" s="5">
        <v>1728213988000</v>
      </c>
      <c r="I52" s="5">
        <v>9107069240000</v>
      </c>
      <c r="J52" s="5">
        <v>7458184062000</v>
      </c>
      <c r="K52" s="5">
        <v>7709524068000</v>
      </c>
      <c r="L52" s="5">
        <v>6705580219000</v>
      </c>
      <c r="M52" s="5">
        <v>5986273156000</v>
      </c>
      <c r="N52" s="5">
        <v>6057126567000</v>
      </c>
      <c r="O52" s="5">
        <v>6431177847000</v>
      </c>
      <c r="P52" s="5">
        <v>356214289</v>
      </c>
      <c r="Q52" s="5">
        <v>404120221</v>
      </c>
    </row>
    <row r="53" spans="2:17" ht="15.5" x14ac:dyDescent="0.35">
      <c r="C53" t="s">
        <v>637</v>
      </c>
      <c r="D53" s="5">
        <v>309152066000</v>
      </c>
      <c r="E53" s="5">
        <v>3461629740000</v>
      </c>
      <c r="F53" s="5">
        <v>-1023217878000</v>
      </c>
      <c r="G53" s="5">
        <v>-364562645000</v>
      </c>
      <c r="I53" s="5">
        <v>3871340724000</v>
      </c>
      <c r="J53" s="5">
        <v>1150198779000</v>
      </c>
      <c r="K53" s="5">
        <v>-4368028394000</v>
      </c>
      <c r="L53" s="5">
        <v>-3518922914000</v>
      </c>
      <c r="M53" s="5">
        <v>-3298342753000</v>
      </c>
      <c r="N53" s="5">
        <v>-3691463444000</v>
      </c>
      <c r="O53" s="5">
        <v>-3611987211000</v>
      </c>
      <c r="P53" s="5">
        <v>-185094318</v>
      </c>
      <c r="Q53" s="5">
        <v>-236899990</v>
      </c>
    </row>
    <row r="54" spans="2:17" ht="15.5" x14ac:dyDescent="0.35">
      <c r="C54" t="s">
        <v>638</v>
      </c>
      <c r="K54" s="5">
        <v>-711844970000</v>
      </c>
      <c r="L54" s="5">
        <v>-74292747000</v>
      </c>
      <c r="M54" s="5">
        <v>28101568000</v>
      </c>
      <c r="N54" s="5">
        <v>26142072000</v>
      </c>
      <c r="O54" s="5">
        <v>-377905179000</v>
      </c>
      <c r="P54" s="5">
        <v>4862735</v>
      </c>
      <c r="Q54" s="5">
        <v>-1786685</v>
      </c>
    </row>
    <row r="55" spans="2:17" ht="15.5" x14ac:dyDescent="0.35">
      <c r="C55" t="s">
        <v>571</v>
      </c>
      <c r="K55" s="5">
        <v>-470367564000</v>
      </c>
      <c r="L55" s="5">
        <v>-502133301000</v>
      </c>
      <c r="M55" s="5">
        <v>-544548488000</v>
      </c>
      <c r="N55" s="5">
        <v>-475198042000</v>
      </c>
      <c r="O55" s="5">
        <v>-519249160000</v>
      </c>
      <c r="P55" s="5">
        <v>-29510270</v>
      </c>
      <c r="Q55" s="5">
        <v>-29378988</v>
      </c>
    </row>
    <row r="56" spans="2:17" ht="15.5" x14ac:dyDescent="0.35">
      <c r="C56" t="s">
        <v>639</v>
      </c>
      <c r="D56" s="5">
        <v>88166480000</v>
      </c>
      <c r="E56" s="5">
        <v>208310126000</v>
      </c>
      <c r="F56" s="5">
        <v>192385564000</v>
      </c>
      <c r="G56" s="5">
        <v>220722358000</v>
      </c>
      <c r="I56" s="5">
        <v>717356311000</v>
      </c>
      <c r="J56" s="5">
        <v>445151262000</v>
      </c>
      <c r="K56" s="5">
        <v>579830038000</v>
      </c>
      <c r="L56" s="5">
        <v>352391330000</v>
      </c>
      <c r="M56" s="5">
        <v>374065222000</v>
      </c>
      <c r="N56" s="5">
        <v>237263036000</v>
      </c>
      <c r="O56" s="5">
        <v>405036987000</v>
      </c>
      <c r="P56" s="5">
        <v>15320317</v>
      </c>
      <c r="Q56" s="5">
        <v>30500528</v>
      </c>
    </row>
    <row r="57" spans="2:17" ht="15.5" x14ac:dyDescent="0.35">
      <c r="C57" t="s">
        <v>77</v>
      </c>
      <c r="D57" s="5">
        <v>5815480000</v>
      </c>
      <c r="E57" s="5">
        <v>67422716000</v>
      </c>
      <c r="F57" s="5">
        <v>-58806456000</v>
      </c>
      <c r="G57" s="5">
        <v>-37185421000</v>
      </c>
      <c r="I57" s="5">
        <v>1766211000</v>
      </c>
      <c r="J57" s="5">
        <v>120057149000</v>
      </c>
      <c r="K57" s="5">
        <v>1054600500000</v>
      </c>
      <c r="L57" s="5">
        <v>108509604000</v>
      </c>
      <c r="M57" s="5">
        <v>-17846049000</v>
      </c>
      <c r="N57" s="5">
        <v>65387434000</v>
      </c>
      <c r="O57" s="5">
        <v>-79856998000</v>
      </c>
      <c r="P57" s="5">
        <v>-14166541</v>
      </c>
      <c r="Q57" s="5">
        <v>-3298403</v>
      </c>
    </row>
    <row r="58" spans="2:17" ht="15.5" x14ac:dyDescent="0.35">
      <c r="C58" t="s">
        <v>74</v>
      </c>
      <c r="D58" s="5">
        <v>-253470082000</v>
      </c>
      <c r="E58" s="5">
        <v>-12264765774000</v>
      </c>
      <c r="F58" s="5">
        <v>-248356891000</v>
      </c>
      <c r="G58" s="5">
        <v>-190958520000</v>
      </c>
      <c r="I58" s="5">
        <v>-12922292606000</v>
      </c>
      <c r="J58" s="5">
        <v>-8682247397000</v>
      </c>
      <c r="K58" s="5">
        <v>-3021517941000</v>
      </c>
      <c r="L58" s="5">
        <v>-2702253390000</v>
      </c>
      <c r="M58" s="5">
        <v>-2432560623000</v>
      </c>
      <c r="N58" s="5">
        <v>-2183583448000</v>
      </c>
      <c r="O58" s="5">
        <v>-2121992586000</v>
      </c>
      <c r="P58" s="5">
        <v>-143553513</v>
      </c>
      <c r="Q58" s="5">
        <v>-124938054</v>
      </c>
    </row>
    <row r="59" spans="2:17" ht="15.5" x14ac:dyDescent="0.35">
      <c r="C59" t="s">
        <v>1253</v>
      </c>
    </row>
    <row r="60" spans="2:17" ht="15.5" x14ac:dyDescent="0.35">
      <c r="C60" t="s">
        <v>641</v>
      </c>
      <c r="E60" s="5">
        <v>-8251104251000</v>
      </c>
      <c r="I60" s="5">
        <v>-8251104251000</v>
      </c>
      <c r="J60" s="5">
        <v>-4479257165000</v>
      </c>
      <c r="K60" s="5">
        <v>-2785386889000</v>
      </c>
      <c r="L60" s="5">
        <v>-2284625795000</v>
      </c>
      <c r="M60" s="5">
        <v>-2832901939000</v>
      </c>
      <c r="N60" s="5">
        <v>-3134804978000</v>
      </c>
      <c r="O60" s="5">
        <v>-1998349414000</v>
      </c>
      <c r="P60" s="5">
        <v>-123742055</v>
      </c>
      <c r="Q60" s="5">
        <v>-122459038</v>
      </c>
    </row>
    <row r="61" spans="2:17" ht="15.5" x14ac:dyDescent="0.35">
      <c r="C61" t="s">
        <v>642</v>
      </c>
      <c r="E61" s="5">
        <v>-3703592353000</v>
      </c>
      <c r="I61" s="5">
        <v>-3703592353000</v>
      </c>
      <c r="J61" s="5">
        <v>-3393137852000</v>
      </c>
      <c r="K61" s="5">
        <v>1361523348000</v>
      </c>
      <c r="L61" s="5">
        <v>972264314000</v>
      </c>
      <c r="M61" s="5">
        <v>1578267405000</v>
      </c>
      <c r="N61" s="5">
        <v>1705177162000</v>
      </c>
      <c r="O61" s="5">
        <v>909973493000</v>
      </c>
      <c r="P61" s="5">
        <v>40081738</v>
      </c>
      <c r="Q61" s="5">
        <v>43379133</v>
      </c>
    </row>
    <row r="62" spans="2:17" ht="15.5" x14ac:dyDescent="0.35">
      <c r="C62" t="s">
        <v>1254</v>
      </c>
      <c r="K62" s="5">
        <v>-638438007000</v>
      </c>
      <c r="L62" s="5">
        <v>-1162635982000</v>
      </c>
      <c r="M62" s="5">
        <v>21993829000</v>
      </c>
      <c r="N62" s="5">
        <v>1289249127000</v>
      </c>
      <c r="O62" s="5">
        <v>-2480656880000</v>
      </c>
      <c r="P62" s="5">
        <v>-12297143</v>
      </c>
      <c r="Q62" s="5">
        <v>5298111</v>
      </c>
    </row>
    <row r="63" spans="2:17" ht="15.5" x14ac:dyDescent="0.35">
      <c r="C63" t="s">
        <v>644</v>
      </c>
      <c r="D63" s="5">
        <v>-253470082000</v>
      </c>
      <c r="E63" s="5">
        <v>657526832000</v>
      </c>
      <c r="F63" s="5">
        <v>-248356891000</v>
      </c>
      <c r="G63" s="5">
        <v>-190958520000</v>
      </c>
      <c r="K63" s="5">
        <v>-812220956000</v>
      </c>
      <c r="L63" s="5">
        <v>-771135847000</v>
      </c>
      <c r="M63" s="5">
        <v>-732365797000</v>
      </c>
      <c r="N63" s="5">
        <v>-638943980000</v>
      </c>
      <c r="O63" s="5">
        <v>-621723461000</v>
      </c>
      <c r="P63" s="5">
        <v>-35606289</v>
      </c>
      <c r="Q63" s="5">
        <v>-38556634</v>
      </c>
    </row>
    <row r="64" spans="2:17" ht="15.5" x14ac:dyDescent="0.35">
      <c r="C64" t="s">
        <v>78</v>
      </c>
      <c r="D64" s="5">
        <v>313218909000</v>
      </c>
      <c r="E64" s="5">
        <v>16361449000</v>
      </c>
      <c r="F64" s="5">
        <v>457009101000</v>
      </c>
      <c r="G64" s="5">
        <v>80219313000</v>
      </c>
      <c r="I64" s="5">
        <v>941451065000</v>
      </c>
      <c r="J64" s="5">
        <v>484001553000</v>
      </c>
      <c r="K64" s="5">
        <v>569966804000</v>
      </c>
      <c r="L64" s="5">
        <v>391639821000</v>
      </c>
      <c r="M64" s="5">
        <v>383356294000</v>
      </c>
      <c r="N64" s="5">
        <v>276932256000</v>
      </c>
      <c r="O64" s="5">
        <v>797299509000</v>
      </c>
      <c r="P64" s="5">
        <v>35766543</v>
      </c>
      <c r="Q64" s="5">
        <v>58402367</v>
      </c>
    </row>
    <row r="65" spans="3:17" ht="15.5" x14ac:dyDescent="0.35">
      <c r="C65" t="s">
        <v>79</v>
      </c>
      <c r="D65" s="5">
        <v>5815480000</v>
      </c>
      <c r="E65" s="5">
        <v>73325132000</v>
      </c>
      <c r="F65" s="5">
        <v>-58806456000</v>
      </c>
      <c r="G65" s="5">
        <v>-37185421000</v>
      </c>
      <c r="I65" s="5">
        <v>7668627000</v>
      </c>
      <c r="J65" s="5">
        <v>132734161000</v>
      </c>
      <c r="K65" s="5">
        <v>1062363737000</v>
      </c>
      <c r="L65" s="5">
        <v>125557393000</v>
      </c>
      <c r="M65" s="5">
        <v>-8899939000</v>
      </c>
      <c r="N65" s="5">
        <v>69540837000</v>
      </c>
      <c r="O65" s="5">
        <v>-70460560000</v>
      </c>
      <c r="P65" s="5">
        <v>-13722546</v>
      </c>
      <c r="Q65" s="5">
        <v>-2972473</v>
      </c>
    </row>
    <row r="66" spans="3:17" ht="15.5" x14ac:dyDescent="0.35">
      <c r="C66" t="s">
        <v>335</v>
      </c>
      <c r="E66" s="5">
        <v>5902416000</v>
      </c>
      <c r="I66" s="5">
        <v>5902416000</v>
      </c>
      <c r="J66" s="5">
        <v>12677012000</v>
      </c>
      <c r="K66" s="5">
        <v>7763237000</v>
      </c>
      <c r="L66" s="5">
        <v>17047789000</v>
      </c>
      <c r="M66" s="5">
        <v>8946110000</v>
      </c>
      <c r="N66" s="5">
        <v>4153403000</v>
      </c>
      <c r="O66" s="5">
        <v>9396438000</v>
      </c>
      <c r="P66" s="5">
        <v>443995</v>
      </c>
      <c r="Q66" s="5">
        <v>325930</v>
      </c>
    </row>
    <row r="67" spans="3:17" ht="15.5" x14ac:dyDescent="0.35">
      <c r="C67" t="s">
        <v>82</v>
      </c>
      <c r="D67" s="5">
        <v>5815480000</v>
      </c>
      <c r="E67" s="5">
        <v>73325132000</v>
      </c>
      <c r="F67" s="5">
        <v>-58806456000</v>
      </c>
      <c r="G67" s="5">
        <v>-37185421000</v>
      </c>
      <c r="I67" s="5">
        <v>7668627000</v>
      </c>
      <c r="J67" s="5">
        <v>132734161000</v>
      </c>
      <c r="K67" s="5">
        <v>1062363737000</v>
      </c>
      <c r="L67" s="5">
        <v>125557393000</v>
      </c>
      <c r="M67" s="5">
        <v>-8899939000</v>
      </c>
      <c r="N67" s="5">
        <v>69540837000</v>
      </c>
      <c r="O67" s="5">
        <v>-70460560000</v>
      </c>
      <c r="P67" s="5">
        <v>-13722546</v>
      </c>
      <c r="Q67" s="5">
        <v>-2972473</v>
      </c>
    </row>
    <row r="68" spans="3:17" ht="15.5" x14ac:dyDescent="0.35">
      <c r="C68" t="s">
        <v>28</v>
      </c>
      <c r="D68" s="5">
        <v>319034389000</v>
      </c>
      <c r="E68" s="5">
        <v>89686581000</v>
      </c>
      <c r="F68" s="5">
        <v>398202645000</v>
      </c>
      <c r="G68" s="5">
        <v>43033892000</v>
      </c>
      <c r="I68" s="5">
        <v>949119692000</v>
      </c>
      <c r="J68" s="5">
        <v>616735714000</v>
      </c>
      <c r="K68" s="5">
        <v>1632330541000</v>
      </c>
      <c r="L68" s="5">
        <v>517197214000</v>
      </c>
      <c r="M68" s="5">
        <v>374456355000</v>
      </c>
      <c r="N68" s="5">
        <v>346473093000</v>
      </c>
      <c r="O68" s="5">
        <v>726838949000</v>
      </c>
      <c r="P68" s="5">
        <v>22043997</v>
      </c>
      <c r="Q68" s="5">
        <v>55429894</v>
      </c>
    </row>
    <row r="69" spans="3:17" ht="15.5" x14ac:dyDescent="0.35">
      <c r="C69" t="s">
        <v>27</v>
      </c>
      <c r="D69" s="5">
        <v>-41814588000</v>
      </c>
      <c r="E69" s="5">
        <v>6297477000</v>
      </c>
      <c r="F69" s="5">
        <v>-129205983000</v>
      </c>
      <c r="G69" s="5">
        <v>-17888519000</v>
      </c>
      <c r="I69" s="5">
        <v>-186696439000</v>
      </c>
      <c r="J69" s="5">
        <v>-194586874000</v>
      </c>
      <c r="K69" s="5">
        <v>-330229272000</v>
      </c>
      <c r="L69" s="5">
        <v>-122091874000</v>
      </c>
      <c r="M69" s="5">
        <v>-47226048000</v>
      </c>
      <c r="N69" s="5">
        <v>-74557155000</v>
      </c>
      <c r="O69" s="5">
        <v>-131736863000</v>
      </c>
      <c r="P69" s="5">
        <v>-2209479</v>
      </c>
      <c r="Q69" s="5">
        <v>-8934312</v>
      </c>
    </row>
    <row r="70" spans="3:17" ht="15.5" x14ac:dyDescent="0.35">
      <c r="C70" t="s">
        <v>280</v>
      </c>
      <c r="D70" s="5">
        <v>277219801000</v>
      </c>
      <c r="E70" s="5">
        <v>95984058000</v>
      </c>
      <c r="F70" s="5">
        <v>268996662000</v>
      </c>
      <c r="G70" s="5">
        <v>25145373000</v>
      </c>
      <c r="I70" s="5">
        <v>762423253000</v>
      </c>
      <c r="J70" s="5">
        <v>422148840000</v>
      </c>
      <c r="K70" s="5">
        <v>1302101269000</v>
      </c>
      <c r="L70" s="5">
        <v>395105340000</v>
      </c>
      <c r="M70" s="5">
        <v>327230307000</v>
      </c>
      <c r="N70" s="5">
        <v>271915938000</v>
      </c>
      <c r="O70" s="5">
        <v>595102086000</v>
      </c>
      <c r="P70" s="5">
        <v>19834518</v>
      </c>
      <c r="Q70" s="5">
        <v>46495582</v>
      </c>
    </row>
    <row r="71" spans="3:17" ht="15.5" x14ac:dyDescent="0.35">
      <c r="C71" t="s">
        <v>1255</v>
      </c>
      <c r="O71" s="5">
        <v>-89352078000</v>
      </c>
      <c r="P71" s="5">
        <v>-5405038</v>
      </c>
      <c r="Q71" s="5">
        <v>-1853291</v>
      </c>
    </row>
    <row r="72" spans="3:17" ht="15.5" x14ac:dyDescent="0.35">
      <c r="C72" t="s">
        <v>83</v>
      </c>
      <c r="D72" s="5">
        <v>277219801000</v>
      </c>
      <c r="E72" s="5">
        <v>95984058000</v>
      </c>
      <c r="F72" s="5">
        <v>268996662000</v>
      </c>
      <c r="G72" s="5">
        <v>25145373000</v>
      </c>
      <c r="I72" s="5">
        <v>762423253000</v>
      </c>
      <c r="J72" s="5">
        <v>422148840000</v>
      </c>
      <c r="K72" s="5">
        <v>1302101269000</v>
      </c>
      <c r="L72" s="5">
        <v>395105340000</v>
      </c>
      <c r="M72" s="5">
        <v>327230307000</v>
      </c>
      <c r="N72" s="5">
        <v>271915938000</v>
      </c>
      <c r="O72" s="5">
        <v>505750008000</v>
      </c>
      <c r="P72" s="5">
        <v>14429480</v>
      </c>
      <c r="Q72" s="5">
        <v>44642291</v>
      </c>
    </row>
    <row r="73" spans="3:17" ht="15.5" x14ac:dyDescent="0.35">
      <c r="C73" t="s">
        <v>84</v>
      </c>
      <c r="D73" s="5">
        <v>-282124602000</v>
      </c>
      <c r="E73" s="5">
        <v>-248034348000</v>
      </c>
      <c r="F73" s="5">
        <v>-95070792000</v>
      </c>
      <c r="G73" s="5">
        <v>138498953000</v>
      </c>
      <c r="I73" s="5">
        <v>-182056465000</v>
      </c>
      <c r="J73" s="5">
        <v>61403000000</v>
      </c>
      <c r="K73" s="5">
        <v>50021045000</v>
      </c>
      <c r="L73" s="5">
        <v>131353734000</v>
      </c>
      <c r="M73" s="5">
        <v>101665725000</v>
      </c>
      <c r="N73" s="5">
        <v>61689470000</v>
      </c>
      <c r="O73" s="5">
        <v>88833143000</v>
      </c>
      <c r="P73" s="5">
        <v>-22151632</v>
      </c>
      <c r="Q73" s="5">
        <v>15784924</v>
      </c>
    </row>
    <row r="74" spans="3:17" ht="15.5" x14ac:dyDescent="0.35">
      <c r="C74" t="s">
        <v>85</v>
      </c>
      <c r="D74" s="5">
        <v>-4904801000</v>
      </c>
      <c r="E74" s="5">
        <v>-152050290000</v>
      </c>
      <c r="F74" s="5">
        <v>173925870000</v>
      </c>
      <c r="G74" s="5">
        <v>163644326000</v>
      </c>
      <c r="I74" s="5">
        <v>580366788000</v>
      </c>
      <c r="J74" s="5">
        <v>483551840000</v>
      </c>
      <c r="K74" s="5">
        <v>1352122314000</v>
      </c>
      <c r="L74" s="5">
        <v>526459074000</v>
      </c>
      <c r="M74" s="5">
        <v>428896032000</v>
      </c>
      <c r="N74" s="5">
        <v>333605408000</v>
      </c>
      <c r="O74" s="5">
        <v>594583151000</v>
      </c>
      <c r="P74" s="5">
        <v>-7722152</v>
      </c>
      <c r="Q74" s="5">
        <v>60427215</v>
      </c>
    </row>
    <row r="75" spans="3:17" ht="15.5" x14ac:dyDescent="0.35">
      <c r="C75" t="s">
        <v>86</v>
      </c>
      <c r="D75" s="5">
        <v>277219802000</v>
      </c>
      <c r="E75" s="5">
        <v>95984058000</v>
      </c>
      <c r="F75" s="5">
        <v>268996662000</v>
      </c>
      <c r="G75" s="5">
        <v>25145373000</v>
      </c>
      <c r="I75" s="5">
        <v>762423253000</v>
      </c>
      <c r="J75" s="5">
        <v>422148840000</v>
      </c>
      <c r="K75" s="5">
        <v>1302101269000</v>
      </c>
      <c r="L75" s="5">
        <v>395105340000</v>
      </c>
      <c r="M75" s="5">
        <v>327230307000</v>
      </c>
      <c r="N75" s="5">
        <v>271915938000</v>
      </c>
      <c r="O75" s="5">
        <v>505750008000</v>
      </c>
      <c r="P75" s="5">
        <v>14429480</v>
      </c>
      <c r="Q75" s="5">
        <v>44642291</v>
      </c>
    </row>
    <row r="76" spans="3:17" ht="15.5" x14ac:dyDescent="0.35">
      <c r="C76" t="s">
        <v>7</v>
      </c>
      <c r="D76" s="5">
        <v>-62548041000</v>
      </c>
      <c r="E76" s="5">
        <v>-152405163000</v>
      </c>
      <c r="F76" s="5">
        <v>174464056000</v>
      </c>
      <c r="G76" s="5">
        <v>135883788000</v>
      </c>
      <c r="I76" s="5">
        <v>547584586000</v>
      </c>
      <c r="J76" s="5">
        <v>473140865000</v>
      </c>
      <c r="K76" s="5">
        <v>1372504501000</v>
      </c>
      <c r="L76" s="5">
        <v>482800353000</v>
      </c>
      <c r="M76" s="5">
        <v>418766016000</v>
      </c>
      <c r="N76" s="5">
        <v>326019818000</v>
      </c>
      <c r="O76" s="5">
        <v>537995968000</v>
      </c>
      <c r="P76" s="5">
        <v>-1561924</v>
      </c>
      <c r="Q76" s="5">
        <v>39456260</v>
      </c>
    </row>
    <row r="77" spans="3:17" ht="15.5" x14ac:dyDescent="0.35">
      <c r="C77" t="s">
        <v>87</v>
      </c>
      <c r="D77" s="5">
        <v>57643240000</v>
      </c>
      <c r="E77" s="5">
        <v>354873000</v>
      </c>
      <c r="F77" s="5">
        <v>-538186000</v>
      </c>
      <c r="G77" s="5">
        <v>27760538000</v>
      </c>
      <c r="I77" s="5">
        <v>32782202000</v>
      </c>
      <c r="J77" s="5">
        <v>10410975000</v>
      </c>
      <c r="K77" s="5">
        <v>-20382187000</v>
      </c>
      <c r="L77" s="5">
        <v>43658721000</v>
      </c>
      <c r="M77" s="5">
        <v>10130016000</v>
      </c>
      <c r="N77" s="5">
        <v>7585590000</v>
      </c>
      <c r="O77" s="5">
        <v>56587183000</v>
      </c>
      <c r="P77" s="5">
        <v>-6160228</v>
      </c>
      <c r="Q77" s="5">
        <v>20970955</v>
      </c>
    </row>
    <row r="78" spans="3:17" ht="15.5" x14ac:dyDescent="0.35">
      <c r="C78" t="s">
        <v>88</v>
      </c>
      <c r="D78" s="5">
        <v>277219802000</v>
      </c>
      <c r="E78" s="5">
        <v>95984058000</v>
      </c>
      <c r="F78" s="5">
        <v>268996662000</v>
      </c>
      <c r="G78" s="5">
        <v>25145373000</v>
      </c>
      <c r="I78" s="5">
        <v>762423253000</v>
      </c>
      <c r="J78" s="5">
        <v>422148840000</v>
      </c>
      <c r="K78" s="5">
        <v>1302101269000</v>
      </c>
      <c r="L78" s="5">
        <v>395105340000</v>
      </c>
      <c r="M78" s="5">
        <v>327230307000</v>
      </c>
      <c r="N78" s="5">
        <v>271915938000</v>
      </c>
      <c r="O78" s="5">
        <v>505750008000</v>
      </c>
      <c r="P78" s="5">
        <v>14429480</v>
      </c>
      <c r="Q78" s="5">
        <v>44642291</v>
      </c>
    </row>
    <row r="79" spans="3:17" ht="15.5" x14ac:dyDescent="0.35">
      <c r="C79" t="s">
        <v>89</v>
      </c>
      <c r="D79" s="5">
        <v>-4904801000</v>
      </c>
      <c r="E79" s="5">
        <v>-152050290000</v>
      </c>
      <c r="F79" s="5">
        <v>173925870000</v>
      </c>
      <c r="G79" s="5">
        <v>163644326000</v>
      </c>
      <c r="I79" s="5">
        <v>580366788000</v>
      </c>
      <c r="J79" s="5">
        <v>483551840000</v>
      </c>
      <c r="K79" s="5">
        <v>1352122314000</v>
      </c>
      <c r="L79" s="5">
        <v>526459074000</v>
      </c>
      <c r="M79" s="5">
        <v>428896032000</v>
      </c>
      <c r="N79" s="5">
        <v>333605408000</v>
      </c>
      <c r="O79" s="5">
        <v>594583151000</v>
      </c>
      <c r="P79" s="5">
        <v>-7722152</v>
      </c>
      <c r="Q79" s="5">
        <v>60427215</v>
      </c>
    </row>
    <row r="80" spans="3:17" ht="15.5" x14ac:dyDescent="0.35">
      <c r="C80" t="s">
        <v>90</v>
      </c>
      <c r="D80" s="5">
        <v>-4904801000</v>
      </c>
      <c r="E80" s="5">
        <v>-152050290000</v>
      </c>
      <c r="F80" s="5">
        <v>173925870000</v>
      </c>
      <c r="G80" s="5">
        <v>163644326000</v>
      </c>
      <c r="I80" s="5">
        <v>580366788000</v>
      </c>
      <c r="J80" s="5">
        <v>483551840000</v>
      </c>
      <c r="K80" s="5">
        <v>1352122314000</v>
      </c>
      <c r="L80" s="5">
        <v>526459074000</v>
      </c>
      <c r="M80" s="5">
        <v>428896032000</v>
      </c>
      <c r="N80" s="5">
        <v>333605408000</v>
      </c>
      <c r="O80" s="5">
        <v>594583151000</v>
      </c>
      <c r="P80" s="5">
        <v>-7722152</v>
      </c>
      <c r="Q80" s="5">
        <v>60427215</v>
      </c>
    </row>
    <row r="82" spans="2:17" ht="15.5" x14ac:dyDescent="0.35">
      <c r="B82" t="s">
        <v>91</v>
      </c>
      <c r="C82" t="s">
        <v>92</v>
      </c>
    </row>
    <row r="83" spans="2:17" ht="15.5" x14ac:dyDescent="0.35">
      <c r="C83" t="s">
        <v>19</v>
      </c>
      <c r="D83" s="5">
        <v>340037663000</v>
      </c>
      <c r="E83" s="5">
        <v>734656595000</v>
      </c>
      <c r="F83" s="5">
        <v>307386435000</v>
      </c>
      <c r="G83" s="5">
        <v>270087427000</v>
      </c>
      <c r="I83" s="5">
        <v>734656595000</v>
      </c>
      <c r="J83" s="5">
        <v>357871939000</v>
      </c>
      <c r="K83" s="5">
        <v>537857224000</v>
      </c>
      <c r="L83" s="5">
        <v>608986099000</v>
      </c>
      <c r="M83" s="5">
        <v>545991675000</v>
      </c>
      <c r="N83" s="5">
        <v>318092437000</v>
      </c>
      <c r="O83" s="5">
        <v>223654671000</v>
      </c>
      <c r="P83" s="5">
        <v>8660657</v>
      </c>
      <c r="Q83" s="5">
        <v>16236394</v>
      </c>
    </row>
    <row r="84" spans="2:17" ht="15.5" x14ac:dyDescent="0.35">
      <c r="C84" t="s">
        <v>401</v>
      </c>
      <c r="D84" s="5">
        <v>2839411267000</v>
      </c>
      <c r="E84" s="5">
        <v>3198081044000</v>
      </c>
      <c r="I84" s="5">
        <v>3198081044000</v>
      </c>
      <c r="J84" s="5">
        <v>2157622420000</v>
      </c>
      <c r="K84" s="5">
        <v>3080099520000</v>
      </c>
      <c r="L84" s="5">
        <v>1836714472000</v>
      </c>
      <c r="M84" s="5">
        <v>2330847573000</v>
      </c>
      <c r="N84" s="5">
        <v>1962332879000</v>
      </c>
      <c r="O84" s="5">
        <v>2354659811000</v>
      </c>
      <c r="P84" s="5">
        <v>119177410</v>
      </c>
      <c r="Q84" s="5">
        <v>60879285</v>
      </c>
    </row>
    <row r="85" spans="2:17" ht="15.5" x14ac:dyDescent="0.35">
      <c r="C85" t="s">
        <v>358</v>
      </c>
      <c r="D85" s="5">
        <v>187773982000</v>
      </c>
      <c r="E85" s="5">
        <v>186281404000</v>
      </c>
      <c r="I85" s="5">
        <v>186281404000</v>
      </c>
      <c r="J85" s="5">
        <v>178565473000</v>
      </c>
      <c r="K85" s="5">
        <v>166639022000</v>
      </c>
      <c r="L85" s="5">
        <v>162313843000</v>
      </c>
      <c r="M85" s="5">
        <v>148547057000</v>
      </c>
      <c r="N85" s="5">
        <v>141761482000</v>
      </c>
      <c r="O85" s="5">
        <v>138420945000</v>
      </c>
      <c r="P85" s="5">
        <v>9005624</v>
      </c>
      <c r="Q85" s="5">
        <v>8741447</v>
      </c>
    </row>
    <row r="86" spans="2:17" ht="15.5" x14ac:dyDescent="0.35">
      <c r="C86" t="s">
        <v>100</v>
      </c>
      <c r="D86" s="5">
        <v>1143952266000</v>
      </c>
      <c r="E86" s="5">
        <v>1143952266000</v>
      </c>
      <c r="I86" s="5">
        <v>1143952266000</v>
      </c>
      <c r="J86" s="5">
        <v>1179943393000</v>
      </c>
      <c r="K86" s="5">
        <v>2317627368000</v>
      </c>
      <c r="L86" s="5">
        <v>2292877995000</v>
      </c>
      <c r="M86" s="5">
        <v>2293619974000</v>
      </c>
      <c r="N86" s="5">
        <v>1990304046000</v>
      </c>
      <c r="O86" s="5">
        <v>2063790193000</v>
      </c>
      <c r="P86" s="5">
        <v>156729560</v>
      </c>
      <c r="Q86" s="5">
        <v>159469677</v>
      </c>
    </row>
    <row r="87" spans="2:17" ht="15.5" x14ac:dyDescent="0.35">
      <c r="C87" t="s">
        <v>648</v>
      </c>
      <c r="K87" s="5">
        <v>1859030780000</v>
      </c>
      <c r="L87" s="5">
        <v>2075334496000</v>
      </c>
      <c r="M87" s="5">
        <v>1871820028000</v>
      </c>
      <c r="N87" s="5">
        <v>1357511784000</v>
      </c>
      <c r="O87" s="5">
        <v>1500513813000</v>
      </c>
      <c r="P87" s="5">
        <v>97681149</v>
      </c>
      <c r="Q87" s="5">
        <v>103803334</v>
      </c>
    </row>
    <row r="88" spans="2:17" ht="15.5" x14ac:dyDescent="0.35">
      <c r="C88" t="s">
        <v>650</v>
      </c>
      <c r="K88" s="5">
        <v>655594034000</v>
      </c>
      <c r="L88" s="5">
        <v>387892121000</v>
      </c>
      <c r="M88" s="5">
        <v>687020496000</v>
      </c>
      <c r="N88" s="5">
        <v>477239169000</v>
      </c>
      <c r="O88" s="5">
        <v>255102846000</v>
      </c>
      <c r="P88" s="5">
        <v>14331514</v>
      </c>
      <c r="Q88" s="5">
        <v>13254976</v>
      </c>
    </row>
    <row r="89" spans="2:17" ht="15.5" x14ac:dyDescent="0.35">
      <c r="C89" t="s">
        <v>95</v>
      </c>
      <c r="D89" s="5">
        <v>337675042000</v>
      </c>
      <c r="E89" s="5">
        <v>557601800000</v>
      </c>
      <c r="F89" s="5">
        <v>230200038000</v>
      </c>
      <c r="G89" s="5">
        <v>319928802000</v>
      </c>
      <c r="I89" s="5">
        <v>557601800000</v>
      </c>
      <c r="J89" s="5">
        <v>419172994000</v>
      </c>
      <c r="K89" s="5">
        <v>266796478000</v>
      </c>
      <c r="L89" s="5">
        <v>214226869000</v>
      </c>
      <c r="M89" s="5">
        <v>188674959000</v>
      </c>
      <c r="N89" s="5">
        <v>154119267000</v>
      </c>
      <c r="O89" s="5">
        <v>186335370000</v>
      </c>
      <c r="P89" s="5">
        <v>10467245</v>
      </c>
      <c r="Q89" s="5">
        <v>12134951</v>
      </c>
    </row>
    <row r="90" spans="2:17" ht="15.5" x14ac:dyDescent="0.35">
      <c r="C90" t="s">
        <v>101</v>
      </c>
      <c r="D90" s="5">
        <v>2977800781000</v>
      </c>
      <c r="E90" s="5">
        <v>2980071022000</v>
      </c>
      <c r="F90" s="5">
        <v>2954112781000</v>
      </c>
      <c r="G90" s="5">
        <v>2920902600000</v>
      </c>
      <c r="I90" s="5">
        <v>2980071022000</v>
      </c>
      <c r="J90" s="5">
        <v>2906940891000</v>
      </c>
      <c r="K90" s="5">
        <v>1614302861000</v>
      </c>
      <c r="L90" s="5">
        <v>1443394444000</v>
      </c>
      <c r="M90" s="5">
        <v>1258070256000</v>
      </c>
      <c r="N90" s="5">
        <v>1433657253000</v>
      </c>
      <c r="O90" s="5">
        <v>1351996001000</v>
      </c>
      <c r="P90" s="5">
        <v>68623038</v>
      </c>
      <c r="Q90" s="5">
        <v>76383911</v>
      </c>
    </row>
    <row r="91" spans="2:17" ht="15.5" x14ac:dyDescent="0.35">
      <c r="C91" t="s">
        <v>652</v>
      </c>
      <c r="K91" s="5">
        <v>7262059610000</v>
      </c>
      <c r="L91" s="5">
        <v>6660510096000</v>
      </c>
      <c r="M91" s="5">
        <v>6125300194000</v>
      </c>
      <c r="N91" s="5">
        <v>6414551673000</v>
      </c>
      <c r="O91" s="5">
        <v>7151091942000</v>
      </c>
      <c r="P91" s="5">
        <v>318787616</v>
      </c>
      <c r="Q91" s="5">
        <v>243067929</v>
      </c>
    </row>
    <row r="92" spans="2:17" ht="15.5" x14ac:dyDescent="0.35">
      <c r="C92" t="s">
        <v>286</v>
      </c>
      <c r="D92" s="5">
        <v>94519808000</v>
      </c>
      <c r="E92" s="5">
        <v>110844449000</v>
      </c>
      <c r="F92" s="5">
        <v>113870207000</v>
      </c>
      <c r="G92" s="5">
        <v>115339128000</v>
      </c>
      <c r="I92" s="5">
        <v>110844449000</v>
      </c>
      <c r="J92" s="5">
        <v>123678966000</v>
      </c>
      <c r="K92" s="5">
        <v>113420431000</v>
      </c>
      <c r="L92" s="5">
        <v>35568701000</v>
      </c>
      <c r="M92" s="5">
        <v>21700154000</v>
      </c>
      <c r="N92" s="5">
        <v>23212339000</v>
      </c>
      <c r="O92" s="5">
        <v>48042542000</v>
      </c>
      <c r="P92" s="5">
        <v>1953569</v>
      </c>
      <c r="Q92" s="5">
        <v>2359446</v>
      </c>
    </row>
    <row r="93" spans="2:17" ht="15.5" x14ac:dyDescent="0.35">
      <c r="C93" t="s">
        <v>287</v>
      </c>
      <c r="D93" s="5">
        <v>323676525000</v>
      </c>
      <c r="E93" s="5">
        <v>305039384000</v>
      </c>
      <c r="F93" s="5">
        <v>357719411000</v>
      </c>
      <c r="G93" s="5">
        <v>380289257000</v>
      </c>
      <c r="I93" s="5">
        <v>305039384000</v>
      </c>
      <c r="J93" s="5">
        <v>312382607000</v>
      </c>
      <c r="K93" s="5">
        <v>281650749000</v>
      </c>
      <c r="L93" s="5">
        <v>244381919000</v>
      </c>
      <c r="M93" s="5">
        <v>231498394000</v>
      </c>
      <c r="N93" s="5">
        <v>220383460000</v>
      </c>
      <c r="O93" s="5">
        <v>187621978000</v>
      </c>
      <c r="P93" s="5">
        <v>13949534</v>
      </c>
      <c r="Q93" s="5">
        <v>9334177</v>
      </c>
    </row>
    <row r="94" spans="2:17" ht="15.5" x14ac:dyDescent="0.35">
      <c r="C94" t="s">
        <v>77</v>
      </c>
      <c r="D94" s="5">
        <v>1649500632000</v>
      </c>
      <c r="E94" s="5">
        <v>1977666426000</v>
      </c>
      <c r="F94" s="5">
        <v>1663182556000</v>
      </c>
      <c r="G94" s="5">
        <v>1726006428000</v>
      </c>
      <c r="I94" s="5">
        <v>1977666426000</v>
      </c>
      <c r="J94" s="5">
        <v>2137834567000</v>
      </c>
      <c r="K94" s="5">
        <v>2103636828000</v>
      </c>
      <c r="L94" s="5">
        <v>2060197404000</v>
      </c>
      <c r="M94" s="5">
        <v>1944349044000</v>
      </c>
      <c r="N94" s="5">
        <v>1855657980000</v>
      </c>
      <c r="O94" s="5">
        <v>2885610671000</v>
      </c>
      <c r="P94" s="5">
        <v>54185944</v>
      </c>
      <c r="Q94" s="5">
        <v>74488485</v>
      </c>
    </row>
    <row r="95" spans="2:17" ht="15.5" x14ac:dyDescent="0.35">
      <c r="C95" t="s">
        <v>104</v>
      </c>
      <c r="D95" s="5">
        <v>29685844399000</v>
      </c>
      <c r="E95" s="5">
        <v>27712512668000</v>
      </c>
      <c r="F95" s="5">
        <v>32120857605000</v>
      </c>
      <c r="G95" s="5">
        <v>32564537206000</v>
      </c>
      <c r="I95" s="5">
        <v>27712512668000</v>
      </c>
      <c r="J95" s="5">
        <v>22345758699000</v>
      </c>
      <c r="K95" s="5">
        <v>25137942615000</v>
      </c>
      <c r="L95" s="5">
        <v>21581305468000</v>
      </c>
      <c r="M95" s="5">
        <v>20188056012000</v>
      </c>
      <c r="N95" s="5">
        <v>19460094655000</v>
      </c>
      <c r="O95" s="5">
        <v>20734506631000</v>
      </c>
      <c r="P95" s="5">
        <v>1204254398</v>
      </c>
      <c r="Q95" s="5">
        <v>1091905385</v>
      </c>
    </row>
    <row r="96" spans="2:17" ht="15.5" x14ac:dyDescent="0.35">
      <c r="C96" t="s">
        <v>105</v>
      </c>
    </row>
    <row r="97" spans="3:17" ht="15.5" x14ac:dyDescent="0.35">
      <c r="C97" t="s">
        <v>106</v>
      </c>
    </row>
    <row r="98" spans="3:17" ht="15.5" x14ac:dyDescent="0.35">
      <c r="C98" t="s">
        <v>660</v>
      </c>
      <c r="K98" s="5">
        <v>1891733387000</v>
      </c>
      <c r="L98" s="5">
        <v>1461086212000</v>
      </c>
      <c r="M98" s="5">
        <v>1724054740000</v>
      </c>
      <c r="N98" s="5">
        <v>1278809470000</v>
      </c>
      <c r="O98" s="5">
        <v>1073678440000</v>
      </c>
      <c r="P98" s="5">
        <v>78010676</v>
      </c>
      <c r="Q98" s="5">
        <v>74959729</v>
      </c>
    </row>
    <row r="99" spans="3:17" ht="15.5" x14ac:dyDescent="0.35">
      <c r="C99" t="s">
        <v>653</v>
      </c>
      <c r="K99" s="5">
        <v>313786300000</v>
      </c>
      <c r="L99" s="5">
        <v>129055750000</v>
      </c>
      <c r="M99" s="5">
        <v>118188910000</v>
      </c>
      <c r="N99" s="5">
        <v>135091433000</v>
      </c>
      <c r="O99" s="5">
        <v>236821514000</v>
      </c>
      <c r="P99" s="5">
        <v>2916800</v>
      </c>
      <c r="Q99" s="5">
        <v>5496302</v>
      </c>
    </row>
    <row r="100" spans="3:17" ht="15.5" x14ac:dyDescent="0.35">
      <c r="C100" t="s">
        <v>111</v>
      </c>
      <c r="D100" s="5">
        <v>400192867000</v>
      </c>
      <c r="E100" s="5">
        <v>388030521000</v>
      </c>
      <c r="F100" s="5">
        <v>389215785000</v>
      </c>
      <c r="G100" s="5">
        <v>314416964000</v>
      </c>
      <c r="I100" s="5">
        <v>388030521000</v>
      </c>
      <c r="J100" s="5">
        <v>289365193000</v>
      </c>
      <c r="K100" s="5">
        <v>290477838000</v>
      </c>
      <c r="L100" s="5">
        <v>137516459000</v>
      </c>
      <c r="M100" s="5">
        <v>111155631000</v>
      </c>
      <c r="N100" s="5">
        <v>97083090000</v>
      </c>
      <c r="O100" s="5">
        <v>154819546000</v>
      </c>
      <c r="P100" s="5">
        <v>9079788</v>
      </c>
      <c r="Q100" s="5">
        <v>8476654</v>
      </c>
    </row>
    <row r="101" spans="3:17" ht="15.5" x14ac:dyDescent="0.35">
      <c r="C101" t="s">
        <v>109</v>
      </c>
      <c r="D101" s="5">
        <v>813946589000</v>
      </c>
      <c r="E101" s="5">
        <v>733699992000</v>
      </c>
      <c r="F101" s="5">
        <v>193014410000</v>
      </c>
      <c r="G101" s="5">
        <v>233946945000</v>
      </c>
      <c r="I101" s="5">
        <v>733699992000</v>
      </c>
      <c r="J101" s="5">
        <v>480400696000</v>
      </c>
      <c r="K101" s="5">
        <v>270437331000</v>
      </c>
      <c r="L101" s="5">
        <v>263685403000</v>
      </c>
      <c r="M101" s="5">
        <v>206668743000</v>
      </c>
      <c r="N101" s="5">
        <v>265929235000</v>
      </c>
      <c r="O101" s="5">
        <v>176147978000</v>
      </c>
      <c r="P101" s="5">
        <v>13132051</v>
      </c>
      <c r="Q101" s="5">
        <v>13170112</v>
      </c>
    </row>
    <row r="102" spans="3:17" ht="15.5" x14ac:dyDescent="0.35">
      <c r="C102" t="s">
        <v>1145</v>
      </c>
      <c r="D102" s="5">
        <v>875007447000</v>
      </c>
      <c r="E102" s="5">
        <v>632029429000</v>
      </c>
      <c r="F102" s="5">
        <v>797176870000</v>
      </c>
      <c r="G102" s="5">
        <v>704591190000</v>
      </c>
      <c r="I102" s="5">
        <v>632029429000</v>
      </c>
      <c r="J102" s="5">
        <v>527075229000</v>
      </c>
      <c r="K102" s="5">
        <v>296149553000</v>
      </c>
      <c r="L102" s="5">
        <v>121346712000</v>
      </c>
      <c r="M102" s="5">
        <v>43326065000</v>
      </c>
      <c r="N102" s="5">
        <v>7789882000</v>
      </c>
      <c r="O102" s="5">
        <v>8871936000</v>
      </c>
      <c r="Q102" s="5">
        <v>268674</v>
      </c>
    </row>
    <row r="103" spans="3:17" ht="15.5" x14ac:dyDescent="0.35">
      <c r="C103" t="s">
        <v>1256</v>
      </c>
      <c r="E103" s="5">
        <v>139779289000</v>
      </c>
      <c r="I103" s="5">
        <v>139779289000</v>
      </c>
      <c r="J103" s="5">
        <v>117815784000</v>
      </c>
      <c r="K103" s="5">
        <v>45513893000</v>
      </c>
      <c r="L103" s="5">
        <v>68616376000</v>
      </c>
      <c r="M103" s="5">
        <v>158955645000</v>
      </c>
      <c r="N103" s="5">
        <v>186346113000</v>
      </c>
      <c r="O103" s="5">
        <v>208272427000</v>
      </c>
      <c r="P103" s="5">
        <v>10361330</v>
      </c>
      <c r="Q103" s="5">
        <v>11339574</v>
      </c>
    </row>
    <row r="104" spans="3:17" ht="15.5" x14ac:dyDescent="0.35">
      <c r="C104" t="s">
        <v>656</v>
      </c>
      <c r="D104" s="5">
        <v>17133664478000</v>
      </c>
      <c r="E104" s="5">
        <v>15370755386000</v>
      </c>
      <c r="F104" s="5">
        <v>19373811015000</v>
      </c>
      <c r="G104" s="5">
        <v>20204168248000</v>
      </c>
      <c r="I104" s="5">
        <v>15370755386000</v>
      </c>
      <c r="J104" s="5">
        <v>10742939463000</v>
      </c>
      <c r="K104" s="5">
        <v>11147535021000</v>
      </c>
      <c r="L104" s="5">
        <v>9797252044000</v>
      </c>
      <c r="M104" s="5">
        <v>8560323315000</v>
      </c>
      <c r="N104" s="5">
        <v>8610418712000</v>
      </c>
      <c r="O104" s="5">
        <v>9328942540000</v>
      </c>
    </row>
    <row r="105" spans="3:17" ht="15.5" x14ac:dyDescent="0.35">
      <c r="C105" t="s">
        <v>1257</v>
      </c>
      <c r="P105" s="5">
        <v>315988300</v>
      </c>
      <c r="Q105" s="5">
        <v>190950640</v>
      </c>
    </row>
    <row r="106" spans="3:17" ht="15.5" x14ac:dyDescent="0.35">
      <c r="C106" t="s">
        <v>1258</v>
      </c>
      <c r="P106" s="5">
        <v>126969010</v>
      </c>
      <c r="Q106" s="5">
        <v>168645665</v>
      </c>
    </row>
    <row r="107" spans="3:17" ht="15.5" x14ac:dyDescent="0.35">
      <c r="C107" t="s">
        <v>1259</v>
      </c>
    </row>
    <row r="108" spans="3:17" ht="15.5" x14ac:dyDescent="0.35">
      <c r="C108" t="s">
        <v>121</v>
      </c>
      <c r="D108" s="5">
        <v>19516992451000</v>
      </c>
      <c r="E108" s="5">
        <v>17538755918000</v>
      </c>
      <c r="F108" s="5">
        <v>21188302930000</v>
      </c>
      <c r="G108" s="5">
        <v>21805908401000</v>
      </c>
      <c r="I108" s="5">
        <v>17538755918000</v>
      </c>
      <c r="J108" s="5">
        <v>12464135877000</v>
      </c>
      <c r="K108" s="5">
        <v>14858084382000</v>
      </c>
      <c r="L108" s="5">
        <v>12409207168000</v>
      </c>
      <c r="M108" s="5">
        <v>11398324596000</v>
      </c>
      <c r="N108" s="5">
        <v>11001531708000</v>
      </c>
      <c r="O108" s="5">
        <v>12457437608000</v>
      </c>
      <c r="P108" s="5">
        <v>691304122</v>
      </c>
      <c r="Q108" s="5">
        <v>615169483</v>
      </c>
    </row>
    <row r="109" spans="3:17" ht="15.5" x14ac:dyDescent="0.35">
      <c r="C109" t="s">
        <v>122</v>
      </c>
    </row>
    <row r="110" spans="3:17" ht="15.5" x14ac:dyDescent="0.35">
      <c r="C110" t="s">
        <v>123</v>
      </c>
      <c r="D110" s="5">
        <v>177778780000</v>
      </c>
      <c r="E110" s="5">
        <v>177778780000</v>
      </c>
      <c r="F110" s="5">
        <v>177778780000</v>
      </c>
      <c r="G110" s="5">
        <v>177778780000</v>
      </c>
      <c r="I110" s="5">
        <v>177778780000</v>
      </c>
      <c r="J110" s="5">
        <v>177778780000</v>
      </c>
      <c r="K110" s="5">
        <v>177778780000</v>
      </c>
      <c r="L110" s="5">
        <v>177778780000</v>
      </c>
      <c r="M110" s="5">
        <v>177777780000</v>
      </c>
      <c r="N110" s="5">
        <v>177777780000</v>
      </c>
      <c r="O110" s="5">
        <v>177777780000</v>
      </c>
      <c r="P110" s="5">
        <v>79403065</v>
      </c>
      <c r="Q110" s="5">
        <v>78148103</v>
      </c>
    </row>
    <row r="111" spans="3:17" ht="15.5" x14ac:dyDescent="0.35">
      <c r="C111" t="s">
        <v>124</v>
      </c>
      <c r="D111" s="5">
        <v>625460209000</v>
      </c>
      <c r="E111" s="5">
        <v>625460209000</v>
      </c>
      <c r="F111" s="5">
        <v>625460209000</v>
      </c>
      <c r="G111" s="5">
        <v>625460209000</v>
      </c>
      <c r="I111" s="5">
        <v>625460209000</v>
      </c>
      <c r="J111" s="5">
        <v>625460209000</v>
      </c>
      <c r="K111" s="5">
        <v>625460209000</v>
      </c>
      <c r="L111" s="5">
        <v>625460209000</v>
      </c>
      <c r="M111" s="5">
        <v>625432789000</v>
      </c>
      <c r="N111" s="5">
        <v>625432789000</v>
      </c>
      <c r="O111" s="5">
        <v>623793318000</v>
      </c>
      <c r="P111" s="5">
        <v>46322634</v>
      </c>
      <c r="Q111" s="5">
        <v>-2748756</v>
      </c>
    </row>
    <row r="112" spans="3:17" ht="15.5" x14ac:dyDescent="0.35">
      <c r="C112" t="s">
        <v>125</v>
      </c>
      <c r="D112" s="5">
        <v>6900508695000</v>
      </c>
      <c r="E112" s="5">
        <v>6634890941000</v>
      </c>
      <c r="F112" s="5">
        <v>7696626928000</v>
      </c>
      <c r="G112" s="5">
        <v>7459339000000</v>
      </c>
      <c r="I112" s="5">
        <v>6634890941000</v>
      </c>
      <c r="J112" s="5">
        <v>6207479975000</v>
      </c>
      <c r="K112" s="5">
        <v>6675387289000</v>
      </c>
      <c r="L112" s="5">
        <v>5575893032000</v>
      </c>
      <c r="M112" s="5">
        <v>5347764052000</v>
      </c>
      <c r="N112" s="5">
        <v>5110489179000</v>
      </c>
      <c r="O112" s="5">
        <v>3893609471000</v>
      </c>
      <c r="P112" s="5">
        <v>311293622</v>
      </c>
      <c r="Q112" s="5">
        <v>298942830</v>
      </c>
    </row>
    <row r="113" spans="2:17" ht="15.5" x14ac:dyDescent="0.35">
      <c r="C113" t="s">
        <v>294</v>
      </c>
      <c r="D113" s="5">
        <v>413313271000</v>
      </c>
      <c r="E113" s="5">
        <v>413313271000</v>
      </c>
      <c r="F113" s="5">
        <v>413313271000</v>
      </c>
      <c r="G113" s="5">
        <v>413313271000</v>
      </c>
      <c r="I113" s="5">
        <v>413313271000</v>
      </c>
      <c r="J113" s="5">
        <v>413313271000</v>
      </c>
      <c r="K113" s="5">
        <v>413313271000</v>
      </c>
      <c r="L113" s="5">
        <v>413313271000</v>
      </c>
      <c r="M113" s="5">
        <v>413313271000</v>
      </c>
      <c r="N113" s="5">
        <v>413313271000</v>
      </c>
      <c r="O113" s="5">
        <v>413313271000</v>
      </c>
      <c r="P113" s="5">
        <v>73738196</v>
      </c>
      <c r="Q113" s="5">
        <v>45415999</v>
      </c>
    </row>
    <row r="114" spans="2:17" ht="15.5" x14ac:dyDescent="0.35">
      <c r="C114" t="s">
        <v>295</v>
      </c>
      <c r="D114" s="5">
        <v>6487195424000</v>
      </c>
      <c r="E114" s="5">
        <v>6221577670000</v>
      </c>
      <c r="F114" s="5">
        <v>7283313657000</v>
      </c>
      <c r="G114" s="5">
        <v>7046025729000</v>
      </c>
      <c r="I114" s="5">
        <v>6221577670000</v>
      </c>
      <c r="J114" s="5">
        <v>5794166704000</v>
      </c>
      <c r="K114" s="5">
        <v>6262074018000</v>
      </c>
      <c r="L114" s="5">
        <v>5162579761000</v>
      </c>
      <c r="M114" s="5">
        <v>4934450781000</v>
      </c>
      <c r="N114" s="5">
        <v>4697175908000</v>
      </c>
      <c r="O114" s="5">
        <v>3480296200000</v>
      </c>
      <c r="P114" s="5">
        <v>237555426</v>
      </c>
      <c r="Q114" s="5">
        <v>253526831</v>
      </c>
    </row>
    <row r="115" spans="2:17" ht="15.5" x14ac:dyDescent="0.35">
      <c r="C115" t="s">
        <v>296</v>
      </c>
      <c r="D115" s="5">
        <v>6900508695000</v>
      </c>
      <c r="E115" s="5">
        <v>6634890941000</v>
      </c>
      <c r="F115" s="5">
        <v>7696626928000</v>
      </c>
      <c r="G115" s="5">
        <v>7459339000000</v>
      </c>
      <c r="I115" s="5">
        <v>6634890941000</v>
      </c>
      <c r="J115" s="5">
        <v>6207479975000</v>
      </c>
      <c r="K115" s="5">
        <v>6675387289000</v>
      </c>
      <c r="L115" s="5">
        <v>5575893032000</v>
      </c>
      <c r="M115" s="5">
        <v>5347764052000</v>
      </c>
      <c r="N115" s="5">
        <v>5110489179000</v>
      </c>
      <c r="O115" s="5">
        <v>3893609471000</v>
      </c>
      <c r="P115" s="5">
        <v>311293622</v>
      </c>
      <c r="Q115" s="5">
        <v>298942830</v>
      </c>
    </row>
    <row r="116" spans="2:17" ht="15.5" x14ac:dyDescent="0.35">
      <c r="C116" t="s">
        <v>297</v>
      </c>
      <c r="D116" s="5">
        <v>815603634000</v>
      </c>
      <c r="E116" s="5">
        <v>757960394000</v>
      </c>
      <c r="F116" s="5">
        <v>769506202000</v>
      </c>
      <c r="G116" s="5">
        <v>770044388000</v>
      </c>
      <c r="I116" s="5">
        <v>757960394000</v>
      </c>
      <c r="J116" s="5">
        <v>733069291000</v>
      </c>
      <c r="K116" s="5">
        <v>697595127000</v>
      </c>
      <c r="L116" s="5">
        <v>732768875000</v>
      </c>
      <c r="M116" s="5">
        <v>694407751000</v>
      </c>
      <c r="N116" s="5">
        <v>689205219000</v>
      </c>
      <c r="O116" s="5">
        <v>696277783000</v>
      </c>
      <c r="P116" s="5">
        <v>21745011</v>
      </c>
      <c r="Q116" s="5">
        <v>27905239</v>
      </c>
    </row>
    <row r="117" spans="2:17" ht="15.5" x14ac:dyDescent="0.35">
      <c r="C117" t="s">
        <v>9</v>
      </c>
      <c r="D117" s="5">
        <v>10168851950000</v>
      </c>
      <c r="E117" s="5">
        <v>10173756750000</v>
      </c>
      <c r="F117" s="5">
        <v>10932554675000</v>
      </c>
      <c r="G117" s="5">
        <v>10758628805000</v>
      </c>
      <c r="I117" s="5">
        <v>10173756750000</v>
      </c>
      <c r="J117" s="5">
        <v>9881622822000</v>
      </c>
      <c r="K117" s="5">
        <v>10279858233000</v>
      </c>
      <c r="L117" s="5">
        <v>9172098300000</v>
      </c>
      <c r="M117" s="5">
        <v>8789731416000</v>
      </c>
      <c r="N117" s="5">
        <v>8458562947000</v>
      </c>
      <c r="O117" s="5">
        <v>8277069023000</v>
      </c>
      <c r="P117" s="5">
        <v>512950276</v>
      </c>
      <c r="Q117" s="5">
        <v>476735901</v>
      </c>
    </row>
    <row r="118" spans="2:17" ht="15.5" x14ac:dyDescent="0.35">
      <c r="C118" t="s">
        <v>126</v>
      </c>
      <c r="D118" s="5">
        <v>29685844401000</v>
      </c>
      <c r="E118" s="5">
        <v>27712512668000</v>
      </c>
      <c r="F118" s="5">
        <v>32120857605000</v>
      </c>
      <c r="G118" s="5">
        <v>32564537206000</v>
      </c>
      <c r="I118" s="5">
        <v>27712512668000</v>
      </c>
      <c r="J118" s="5">
        <v>22345758699000</v>
      </c>
      <c r="K118" s="5">
        <v>25137942615000</v>
      </c>
      <c r="L118" s="5">
        <v>21581305468000</v>
      </c>
      <c r="M118" s="5">
        <v>20188056012000</v>
      </c>
      <c r="N118" s="5">
        <v>19460094655000</v>
      </c>
      <c r="O118" s="5">
        <v>20734506631000</v>
      </c>
      <c r="P118" s="5">
        <v>1204254398</v>
      </c>
      <c r="Q118" s="5">
        <v>1091905384</v>
      </c>
    </row>
    <row r="119" spans="2:17" ht="15.5" x14ac:dyDescent="0.35">
      <c r="C119" t="s">
        <v>127</v>
      </c>
      <c r="D119" s="5">
        <v>3555725600</v>
      </c>
      <c r="E119" s="5">
        <v>3555575600</v>
      </c>
      <c r="F119" s="5">
        <v>3555575600</v>
      </c>
      <c r="G119" s="5">
        <v>3555575600</v>
      </c>
      <c r="I119" s="5">
        <v>3555575600</v>
      </c>
      <c r="J119" s="5">
        <v>3555575600</v>
      </c>
      <c r="K119" s="5">
        <v>3555575600</v>
      </c>
      <c r="L119" s="5">
        <v>1777787800</v>
      </c>
      <c r="M119" s="5">
        <v>1777777800</v>
      </c>
      <c r="N119" s="5">
        <v>1777777800</v>
      </c>
      <c r="O119" s="5">
        <v>1777777800</v>
      </c>
      <c r="P119" s="5">
        <v>1777777800</v>
      </c>
      <c r="Q119" s="5">
        <v>1600000000</v>
      </c>
    </row>
    <row r="121" spans="2:17" ht="15.5" x14ac:dyDescent="0.35">
      <c r="B121" t="s">
        <v>128</v>
      </c>
      <c r="C121" t="s">
        <v>129</v>
      </c>
      <c r="D121" s="5">
        <v>-412566862000</v>
      </c>
      <c r="E121" s="5">
        <v>598373692000</v>
      </c>
      <c r="F121" s="5">
        <v>363388332000</v>
      </c>
      <c r="G121" s="5">
        <v>112162097000</v>
      </c>
      <c r="I121" s="5">
        <v>1198607996000</v>
      </c>
      <c r="J121" s="5">
        <v>414056372000</v>
      </c>
      <c r="K121" s="5">
        <v>2128649029000</v>
      </c>
      <c r="L121" s="5">
        <v>855914411000</v>
      </c>
      <c r="M121" s="5">
        <v>176541594000</v>
      </c>
      <c r="N121" s="5">
        <v>1896667000</v>
      </c>
      <c r="O121" s="5">
        <v>278500097000</v>
      </c>
      <c r="P121" s="5">
        <v>4647611</v>
      </c>
      <c r="Q121" s="5">
        <v>30800551</v>
      </c>
    </row>
    <row r="122" spans="2:17" ht="15.5" x14ac:dyDescent="0.35">
      <c r="C122" t="s">
        <v>1260</v>
      </c>
      <c r="E122" s="5">
        <v>-6237238213000</v>
      </c>
      <c r="F122" s="5">
        <v>2592935007000</v>
      </c>
      <c r="G122" s="5">
        <v>3644303206000</v>
      </c>
    </row>
    <row r="123" spans="2:17" ht="15.5" x14ac:dyDescent="0.35">
      <c r="C123" t="s">
        <v>1261</v>
      </c>
      <c r="E123" s="5">
        <v>5453345980000</v>
      </c>
      <c r="F123" s="5">
        <v>-2184779084000</v>
      </c>
      <c r="G123" s="5">
        <v>-3268566896000</v>
      </c>
    </row>
    <row r="124" spans="2:17" ht="15.5" x14ac:dyDescent="0.35">
      <c r="C124" t="s">
        <v>939</v>
      </c>
      <c r="D124" s="5">
        <v>1351356196000</v>
      </c>
      <c r="E124" s="5">
        <v>9008391418000</v>
      </c>
      <c r="G124" s="5">
        <v>-1865226982000</v>
      </c>
      <c r="I124" s="5">
        <v>9008391418000</v>
      </c>
      <c r="J124" s="5">
        <v>9705817709000</v>
      </c>
      <c r="K124" s="5">
        <v>8499827503000</v>
      </c>
      <c r="L124" s="5">
        <v>7996568249000</v>
      </c>
      <c r="M124" s="5">
        <v>7227146759000</v>
      </c>
      <c r="N124" s="5">
        <v>8133899057000</v>
      </c>
      <c r="O124" s="5">
        <v>7529147523000</v>
      </c>
      <c r="P124" s="5">
        <v>413712675</v>
      </c>
      <c r="Q124" s="5">
        <v>538036878</v>
      </c>
    </row>
    <row r="125" spans="2:17" ht="15.5" x14ac:dyDescent="0.35">
      <c r="C125" t="s">
        <v>941</v>
      </c>
      <c r="D125" s="5">
        <v>-1720092078000</v>
      </c>
      <c r="E125" s="5">
        <v>-7596784140000</v>
      </c>
      <c r="G125" s="5">
        <v>1705816526000</v>
      </c>
      <c r="I125" s="5">
        <v>-7596784140000</v>
      </c>
      <c r="J125" s="5">
        <v>-9087432170000</v>
      </c>
      <c r="K125" s="5">
        <v>-7303259682000</v>
      </c>
      <c r="L125" s="5">
        <v>-7084256370000</v>
      </c>
      <c r="M125" s="5">
        <v>-7014967768000</v>
      </c>
      <c r="N125" s="5">
        <v>-8069759415000</v>
      </c>
      <c r="O125" s="5">
        <v>-6820796666000</v>
      </c>
      <c r="P125" s="5">
        <v>-395809965</v>
      </c>
      <c r="Q125" s="5">
        <v>-496604923</v>
      </c>
    </row>
    <row r="126" spans="2:17" ht="15.5" x14ac:dyDescent="0.35">
      <c r="C126" t="s">
        <v>1262</v>
      </c>
      <c r="O126" s="5">
        <v>-337390431000</v>
      </c>
      <c r="P126" s="5">
        <v>-9011125</v>
      </c>
      <c r="Q126" s="5">
        <v>-3162823</v>
      </c>
    </row>
    <row r="127" spans="2:17" ht="15.5" x14ac:dyDescent="0.35">
      <c r="C127" t="s">
        <v>1263</v>
      </c>
      <c r="K127" s="5">
        <v>1112349363000</v>
      </c>
    </row>
    <row r="128" spans="2:17" ht="15.5" x14ac:dyDescent="0.35">
      <c r="C128" t="s">
        <v>1264</v>
      </c>
      <c r="K128" s="5">
        <v>18328138000</v>
      </c>
      <c r="L128" s="5">
        <v>472610000</v>
      </c>
    </row>
    <row r="129" spans="3:17" ht="15.5" x14ac:dyDescent="0.35">
      <c r="C129" t="s">
        <v>598</v>
      </c>
      <c r="D129" s="5">
        <v>-43830980000</v>
      </c>
      <c r="E129" s="5">
        <v>-29341353000</v>
      </c>
      <c r="F129" s="5">
        <v>-44767591000</v>
      </c>
      <c r="G129" s="5">
        <v>-104163757000</v>
      </c>
      <c r="I129" s="5">
        <v>-212999282000</v>
      </c>
      <c r="J129" s="5">
        <v>-204329167000</v>
      </c>
      <c r="K129" s="5">
        <v>-198596293000</v>
      </c>
      <c r="L129" s="5">
        <v>-56870078000</v>
      </c>
      <c r="M129" s="5">
        <v>-35637397000</v>
      </c>
      <c r="N129" s="5">
        <v>-62242975000</v>
      </c>
      <c r="O129" s="5">
        <v>-92460329000</v>
      </c>
      <c r="P129" s="5">
        <v>-4243974</v>
      </c>
      <c r="Q129" s="5">
        <v>-7468581</v>
      </c>
    </row>
    <row r="130" spans="3:17" ht="15.5" x14ac:dyDescent="0.35">
      <c r="C130" t="s">
        <v>152</v>
      </c>
      <c r="D130" s="5">
        <v>-15749672000</v>
      </c>
      <c r="E130" s="5">
        <v>-10093159000</v>
      </c>
      <c r="F130" s="5">
        <v>41868670000</v>
      </c>
      <c r="G130" s="5">
        <v>-327602472000</v>
      </c>
      <c r="I130" s="5">
        <v>-261605216000</v>
      </c>
      <c r="J130" s="5">
        <v>-254471544000</v>
      </c>
      <c r="K130" s="5">
        <v>-101381075000</v>
      </c>
      <c r="L130" s="5">
        <v>-157921191000</v>
      </c>
      <c r="M130" s="5">
        <v>-199923425000</v>
      </c>
      <c r="N130" s="5">
        <v>-286076083000</v>
      </c>
      <c r="O130" s="5">
        <v>48446812000</v>
      </c>
      <c r="P130" s="5">
        <v>41512984</v>
      </c>
      <c r="Q130" s="5">
        <v>-8617869</v>
      </c>
    </row>
    <row r="131" spans="3:17" ht="15.5" x14ac:dyDescent="0.35">
      <c r="C131" t="s">
        <v>142</v>
      </c>
      <c r="D131" s="5">
        <v>33026637000</v>
      </c>
      <c r="E131" s="5">
        <v>-153874022000</v>
      </c>
      <c r="F131" s="5">
        <v>-368809205000</v>
      </c>
      <c r="G131" s="5">
        <v>141585092000</v>
      </c>
      <c r="I131" s="5">
        <v>-553988120000</v>
      </c>
      <c r="J131" s="5">
        <v>-335142039000</v>
      </c>
      <c r="K131" s="5">
        <v>-2094902465000</v>
      </c>
      <c r="L131" s="5">
        <v>-657431539000</v>
      </c>
      <c r="M131" s="5">
        <v>257629357000</v>
      </c>
      <c r="N131" s="5">
        <v>343981269000</v>
      </c>
      <c r="O131" s="5">
        <v>-226391327000</v>
      </c>
      <c r="P131" s="5">
        <v>-41791732</v>
      </c>
      <c r="Q131" s="5">
        <v>-10248945</v>
      </c>
    </row>
    <row r="132" spans="3:17" ht="15.5" x14ac:dyDescent="0.35">
      <c r="C132" t="s">
        <v>1265</v>
      </c>
      <c r="O132" s="5">
        <v>150669564000</v>
      </c>
      <c r="P132" s="5">
        <v>-555905</v>
      </c>
      <c r="Q132" s="5">
        <v>5784766</v>
      </c>
    </row>
    <row r="133" spans="3:17" ht="15.5" x14ac:dyDescent="0.35">
      <c r="C133" t="s">
        <v>305</v>
      </c>
      <c r="D133" s="5">
        <v>163166718000</v>
      </c>
      <c r="E133" s="5">
        <v>-143183282000</v>
      </c>
      <c r="F133" s="5">
        <v>187507441000</v>
      </c>
      <c r="G133" s="5">
        <v>130831596000</v>
      </c>
      <c r="I133" s="5">
        <v>383426608000</v>
      </c>
      <c r="J133" s="5">
        <v>469732911000</v>
      </c>
      <c r="K133" s="5">
        <v>446797913000</v>
      </c>
      <c r="L133" s="5">
        <v>174303943000</v>
      </c>
      <c r="M133" s="5">
        <v>226650751000</v>
      </c>
      <c r="N133" s="5">
        <v>270424134000</v>
      </c>
      <c r="O133" s="5">
        <v>271350152000</v>
      </c>
      <c r="P133" s="5">
        <v>4244208</v>
      </c>
      <c r="Q133" s="5">
        <v>9267936</v>
      </c>
    </row>
    <row r="134" spans="3:17" ht="15.5" x14ac:dyDescent="0.35">
      <c r="C134" t="s">
        <v>484</v>
      </c>
      <c r="D134" s="5">
        <v>2560986000</v>
      </c>
      <c r="E134" s="5">
        <v>851599000</v>
      </c>
      <c r="F134" s="5">
        <v>482579000</v>
      </c>
      <c r="G134" s="5">
        <v>7411571000</v>
      </c>
      <c r="I134" s="5">
        <v>9570788000</v>
      </c>
      <c r="J134" s="5">
        <v>17261802000</v>
      </c>
      <c r="K134" s="5">
        <v>43395981000</v>
      </c>
      <c r="L134" s="5">
        <v>9591362000</v>
      </c>
      <c r="M134" s="5">
        <v>1755090000</v>
      </c>
      <c r="N134" s="5">
        <v>14468367000</v>
      </c>
      <c r="O134" s="5">
        <v>28465863000</v>
      </c>
      <c r="P134" s="5">
        <v>2019973</v>
      </c>
      <c r="Q134" s="5">
        <v>790217</v>
      </c>
    </row>
    <row r="135" spans="3:17" ht="15.5" x14ac:dyDescent="0.35">
      <c r="C135" t="s">
        <v>994</v>
      </c>
      <c r="D135" s="5">
        <v>-118224589000</v>
      </c>
      <c r="E135" s="5">
        <v>103012106000</v>
      </c>
      <c r="F135" s="5">
        <v>-477288684000</v>
      </c>
      <c r="G135" s="5">
        <v>43551214000</v>
      </c>
      <c r="I135" s="5">
        <v>-664085050000</v>
      </c>
      <c r="J135" s="5">
        <v>-637938482000</v>
      </c>
      <c r="K135" s="5">
        <v>-2216923649000</v>
      </c>
      <c r="L135" s="5">
        <v>-577603205000</v>
      </c>
      <c r="M135" s="5">
        <v>26746884000</v>
      </c>
      <c r="N135" s="5">
        <v>89814883000</v>
      </c>
      <c r="O135" s="5">
        <v>-736809171000</v>
      </c>
      <c r="P135" s="5">
        <v>-47497332</v>
      </c>
      <c r="Q135" s="5">
        <v>-24242834</v>
      </c>
    </row>
    <row r="136" spans="3:17" ht="15.5" x14ac:dyDescent="0.35">
      <c r="C136" t="s">
        <v>737</v>
      </c>
    </row>
    <row r="137" spans="3:17" ht="15.5" x14ac:dyDescent="0.35">
      <c r="C137" t="s">
        <v>1266</v>
      </c>
      <c r="K137" s="5">
        <v>-111869000</v>
      </c>
    </row>
    <row r="138" spans="3:17" ht="15.5" x14ac:dyDescent="0.35">
      <c r="C138" t="s">
        <v>1267</v>
      </c>
      <c r="Q138" s="5">
        <v>-264647</v>
      </c>
    </row>
    <row r="139" spans="3:17" ht="15.5" x14ac:dyDescent="0.35">
      <c r="C139" t="s">
        <v>151</v>
      </c>
      <c r="D139" s="5">
        <v>-66842520000</v>
      </c>
      <c r="E139" s="5">
        <v>-79577612000</v>
      </c>
      <c r="F139" s="5">
        <v>-90750982000</v>
      </c>
      <c r="G139" s="5">
        <v>-58534039000</v>
      </c>
      <c r="I139" s="5">
        <v>-282918024000</v>
      </c>
      <c r="J139" s="5">
        <v>-184810506000</v>
      </c>
      <c r="K139" s="5">
        <v>-368082172000</v>
      </c>
      <c r="L139" s="5">
        <v>-263733826000</v>
      </c>
      <c r="M139" s="5">
        <v>-6992756000</v>
      </c>
      <c r="N139" s="5">
        <v>-98883746000</v>
      </c>
      <c r="O139" s="5">
        <v>-9337974000</v>
      </c>
      <c r="P139" s="5">
        <v>-6887827</v>
      </c>
      <c r="Q139" s="5">
        <v>-1606295</v>
      </c>
    </row>
    <row r="140" spans="3:17" ht="15.5" x14ac:dyDescent="0.35">
      <c r="C140" t="s">
        <v>1268</v>
      </c>
    </row>
    <row r="141" spans="3:17" ht="15.5" x14ac:dyDescent="0.35">
      <c r="C141" t="s">
        <v>360</v>
      </c>
      <c r="D141" s="5">
        <v>52366042000</v>
      </c>
      <c r="E141" s="5">
        <v>-34976833000</v>
      </c>
      <c r="F141" s="5">
        <v>11240441000</v>
      </c>
      <c r="G141" s="5">
        <v>18324750000</v>
      </c>
      <c r="I141" s="5">
        <v>17558000</v>
      </c>
      <c r="J141" s="5">
        <v>612236000</v>
      </c>
      <c r="K141" s="5">
        <v>21331000</v>
      </c>
      <c r="L141" s="5">
        <v>10187000</v>
      </c>
      <c r="M141" s="5">
        <v>9469388000</v>
      </c>
      <c r="N141" s="5">
        <v>68157631000</v>
      </c>
      <c r="O141" s="5">
        <v>69270239000</v>
      </c>
      <c r="P141" s="5">
        <v>6885151</v>
      </c>
      <c r="Q141" s="5">
        <v>21912</v>
      </c>
    </row>
    <row r="142" spans="3:17" ht="15.5" x14ac:dyDescent="0.35">
      <c r="C142" t="s">
        <v>153</v>
      </c>
      <c r="D142" s="5">
        <v>-15749672000</v>
      </c>
      <c r="E142" s="5">
        <v>-10093159000</v>
      </c>
      <c r="F142" s="5">
        <v>41868670000</v>
      </c>
      <c r="G142" s="5">
        <v>-327602472000</v>
      </c>
      <c r="I142" s="5">
        <v>-261605216000</v>
      </c>
      <c r="J142" s="5">
        <v>-254471544000</v>
      </c>
      <c r="K142" s="5">
        <v>-101381075000</v>
      </c>
      <c r="L142" s="5">
        <v>-157921191000</v>
      </c>
      <c r="M142" s="5">
        <v>-199923425000</v>
      </c>
      <c r="N142" s="5">
        <v>-286076083000</v>
      </c>
      <c r="O142" s="5">
        <v>48446812000</v>
      </c>
      <c r="P142" s="5">
        <v>41512984</v>
      </c>
      <c r="Q142" s="5">
        <v>-8617869</v>
      </c>
    </row>
    <row r="143" spans="3:17" ht="15.5" x14ac:dyDescent="0.35">
      <c r="C143" t="s">
        <v>371</v>
      </c>
      <c r="E143" s="5">
        <v>-14838452000</v>
      </c>
      <c r="G143" s="5">
        <v>-273394409000</v>
      </c>
      <c r="I143" s="5">
        <v>-288232861000</v>
      </c>
      <c r="J143" s="5">
        <v>-438257922000</v>
      </c>
      <c r="K143" s="5">
        <v>-244362381000</v>
      </c>
      <c r="L143" s="5">
        <v>-131889738000</v>
      </c>
      <c r="M143" s="5">
        <v>-97727563000</v>
      </c>
      <c r="N143" s="5">
        <v>-137609579000</v>
      </c>
      <c r="O143" s="5">
        <v>-73949971000</v>
      </c>
      <c r="P143" s="5">
        <v>-6389825</v>
      </c>
      <c r="Q143" s="5">
        <v>-2000000</v>
      </c>
    </row>
    <row r="144" spans="3:17" ht="15.5" x14ac:dyDescent="0.35">
      <c r="C144" t="s">
        <v>124</v>
      </c>
      <c r="L144" s="5">
        <v>28420000</v>
      </c>
    </row>
    <row r="145" spans="3:17" ht="15.5" x14ac:dyDescent="0.35">
      <c r="C145" t="s">
        <v>479</v>
      </c>
      <c r="E145" s="5">
        <v>-21254601000</v>
      </c>
      <c r="F145" s="5">
        <v>-8538640000</v>
      </c>
      <c r="G145" s="5">
        <v>-18176643000</v>
      </c>
      <c r="I145" s="5">
        <v>-47969884000</v>
      </c>
      <c r="J145" s="5">
        <v>-21835313000</v>
      </c>
      <c r="K145" s="5">
        <v>-5278681000</v>
      </c>
      <c r="L145" s="5">
        <v>-8933293000</v>
      </c>
      <c r="M145" s="5">
        <v>-16107374000</v>
      </c>
      <c r="N145" s="5">
        <v>-19235920000</v>
      </c>
      <c r="O145" s="5">
        <v>-15532951000</v>
      </c>
      <c r="P145" s="5">
        <v>-1176625</v>
      </c>
      <c r="Q145" s="5">
        <v>-1029738</v>
      </c>
    </row>
    <row r="146" spans="3:17" ht="15.5" x14ac:dyDescent="0.35">
      <c r="C146" t="s">
        <v>1269</v>
      </c>
      <c r="E146" s="5">
        <v>-160831713000</v>
      </c>
      <c r="G146" s="5">
        <v>12940153000</v>
      </c>
      <c r="I146" s="5">
        <v>-160831713000</v>
      </c>
      <c r="J146" s="5">
        <v>-148655251000</v>
      </c>
      <c r="K146" s="5">
        <v>-71485703000</v>
      </c>
      <c r="L146" s="5">
        <v>-24791064000</v>
      </c>
      <c r="M146" s="5">
        <v>-4463817000</v>
      </c>
      <c r="N146" s="5">
        <v>-4533054000</v>
      </c>
      <c r="O146" s="5">
        <v>-655989000</v>
      </c>
      <c r="P146" s="5">
        <v>-268674</v>
      </c>
      <c r="Q146" s="5">
        <v>-1108206</v>
      </c>
    </row>
    <row r="147" spans="3:17" ht="15.5" x14ac:dyDescent="0.35">
      <c r="C147" t="s">
        <v>1270</v>
      </c>
      <c r="P147" s="5">
        <v>52266633</v>
      </c>
    </row>
    <row r="148" spans="3:17" ht="15.5" x14ac:dyDescent="0.35">
      <c r="C148" t="s">
        <v>1271</v>
      </c>
      <c r="P148" s="5">
        <v>-1940281</v>
      </c>
    </row>
    <row r="149" spans="3:17" ht="15.5" x14ac:dyDescent="0.35">
      <c r="C149" t="s">
        <v>465</v>
      </c>
      <c r="D149" s="5">
        <v>-18924189000</v>
      </c>
      <c r="E149" s="5">
        <v>-324497000</v>
      </c>
      <c r="F149" s="5">
        <v>-10801621000</v>
      </c>
      <c r="G149" s="5">
        <v>1644006000</v>
      </c>
      <c r="I149" s="5">
        <v>-19224102000</v>
      </c>
      <c r="J149" s="5">
        <v>-19224102000</v>
      </c>
      <c r="K149" s="5">
        <v>-23102483000</v>
      </c>
      <c r="L149" s="5">
        <v>-90339269000</v>
      </c>
      <c r="M149" s="5">
        <v>-112722975000</v>
      </c>
      <c r="N149" s="5">
        <v>-123784095000</v>
      </c>
      <c r="O149" s="5">
        <v>-101414277000</v>
      </c>
      <c r="P149" s="5">
        <v>-978244</v>
      </c>
      <c r="Q149" s="5">
        <v>-4479925</v>
      </c>
    </row>
    <row r="150" spans="3:17" ht="15.5" x14ac:dyDescent="0.35">
      <c r="C150" t="s">
        <v>318</v>
      </c>
      <c r="E150" s="5">
        <v>32377207000</v>
      </c>
      <c r="F150" s="5">
        <v>-21544927000</v>
      </c>
      <c r="G150" s="5">
        <v>-78868737000</v>
      </c>
      <c r="I150" s="5">
        <v>-11132569000</v>
      </c>
      <c r="J150" s="5">
        <v>-6079883000</v>
      </c>
      <c r="K150" s="5">
        <v>-3440371000</v>
      </c>
      <c r="L150" s="5">
        <v>-4807958000</v>
      </c>
      <c r="M150" s="5">
        <v>-8901696000</v>
      </c>
      <c r="N150" s="5">
        <v>-913435000</v>
      </c>
    </row>
    <row r="151" spans="3:17" ht="15.5" x14ac:dyDescent="0.35">
      <c r="C151" t="s">
        <v>1272</v>
      </c>
      <c r="D151" s="5">
        <v>14691162000</v>
      </c>
      <c r="E151" s="5">
        <v>154778897000</v>
      </c>
      <c r="F151" s="5">
        <v>82753858000</v>
      </c>
      <c r="G151" s="5">
        <v>28253158000</v>
      </c>
      <c r="I151" s="5">
        <v>265785913000</v>
      </c>
      <c r="J151" s="5">
        <v>379580927000</v>
      </c>
      <c r="K151" s="5">
        <v>246288544000</v>
      </c>
      <c r="L151" s="5">
        <v>102811711000</v>
      </c>
      <c r="M151" s="5">
        <v>40000000000</v>
      </c>
    </row>
    <row r="152" spans="3:17" ht="15.5" x14ac:dyDescent="0.35">
      <c r="C152" t="s">
        <v>1273</v>
      </c>
      <c r="D152" s="5">
        <v>-11516645000</v>
      </c>
    </row>
    <row r="153" spans="3:17" ht="15.5" x14ac:dyDescent="0.35">
      <c r="C153" t="s">
        <v>1274</v>
      </c>
    </row>
    <row r="154" spans="3:17" ht="15.5" x14ac:dyDescent="0.35">
      <c r="C154" t="s">
        <v>1275</v>
      </c>
      <c r="O154" s="5">
        <v>240000000000</v>
      </c>
    </row>
    <row r="155" spans="3:17" ht="15.5" x14ac:dyDescent="0.35">
      <c r="C155" t="s">
        <v>165</v>
      </c>
      <c r="D155" s="5">
        <v>-395289897000</v>
      </c>
      <c r="E155" s="5">
        <v>434406511000</v>
      </c>
      <c r="F155" s="5">
        <v>36447797000</v>
      </c>
      <c r="G155" s="5">
        <v>-73855283000</v>
      </c>
      <c r="I155" s="5">
        <v>383014660000</v>
      </c>
      <c r="J155" s="5">
        <v>-175557211000</v>
      </c>
      <c r="K155" s="5">
        <v>-67634511000</v>
      </c>
      <c r="L155" s="5">
        <v>40561681000</v>
      </c>
      <c r="M155" s="5">
        <v>234247526000</v>
      </c>
      <c r="N155" s="5">
        <v>59801853000</v>
      </c>
      <c r="O155" s="5">
        <v>100555582000</v>
      </c>
      <c r="P155" s="5">
        <v>4368863</v>
      </c>
      <c r="Q155" s="5">
        <v>11933737</v>
      </c>
    </row>
    <row r="156" spans="3:17" ht="15.5" x14ac:dyDescent="0.35">
      <c r="C156" t="s">
        <v>167</v>
      </c>
      <c r="D156" s="5">
        <v>670966000</v>
      </c>
      <c r="E156" s="5">
        <v>-7057485000</v>
      </c>
      <c r="F156" s="5">
        <v>786014000</v>
      </c>
      <c r="G156" s="5">
        <v>-482247000</v>
      </c>
      <c r="I156" s="5">
        <v>-6230004000</v>
      </c>
      <c r="J156" s="5">
        <v>-4022470000</v>
      </c>
      <c r="K156" s="5">
        <v>-3494364000</v>
      </c>
      <c r="L156" s="5">
        <v>22432743000</v>
      </c>
      <c r="M156" s="5">
        <v>-6348288000</v>
      </c>
      <c r="N156" s="5">
        <v>-4667955000</v>
      </c>
      <c r="O156" s="5">
        <v>-2315885000</v>
      </c>
      <c r="P156" s="5">
        <v>-11944600</v>
      </c>
      <c r="Q156" s="5">
        <v>-3215347</v>
      </c>
    </row>
    <row r="157" spans="3:17" ht="15.5" x14ac:dyDescent="0.35">
      <c r="C157" t="s">
        <v>1276</v>
      </c>
      <c r="E157" s="5">
        <v>49783000</v>
      </c>
      <c r="F157" s="5">
        <v>65109000</v>
      </c>
      <c r="G157" s="5">
        <v>-114892000</v>
      </c>
    </row>
    <row r="158" spans="3:17" ht="15.5" x14ac:dyDescent="0.35">
      <c r="C158" t="s">
        <v>166</v>
      </c>
      <c r="D158" s="5">
        <v>734656595000</v>
      </c>
      <c r="E158" s="5">
        <v>-128648000</v>
      </c>
      <c r="G158" s="5">
        <v>87000</v>
      </c>
      <c r="I158" s="5">
        <v>357871939000</v>
      </c>
      <c r="J158" s="5">
        <v>537451620000</v>
      </c>
      <c r="K158" s="5">
        <v>608986099000</v>
      </c>
      <c r="L158" s="5">
        <v>545991675000</v>
      </c>
      <c r="M158" s="5">
        <v>318092437000</v>
      </c>
      <c r="N158" s="5">
        <v>262958539000</v>
      </c>
      <c r="O158" s="5">
        <v>125414974000</v>
      </c>
      <c r="P158" s="5">
        <v>16236394</v>
      </c>
      <c r="Q158" s="5">
        <v>7518004</v>
      </c>
    </row>
    <row r="159" spans="3:17" ht="15.5" x14ac:dyDescent="0.35">
      <c r="C159" t="s">
        <v>168</v>
      </c>
      <c r="D159" s="5">
        <v>340037664000</v>
      </c>
      <c r="E159" s="5">
        <v>427270161000</v>
      </c>
      <c r="F159" s="5">
        <v>37298920000</v>
      </c>
      <c r="G159" s="5">
        <v>-74452335000</v>
      </c>
      <c r="I159" s="5">
        <v>734656595000</v>
      </c>
      <c r="J159" s="5">
        <v>357871939000</v>
      </c>
      <c r="K159" s="5">
        <v>537857224000</v>
      </c>
      <c r="L159" s="5">
        <v>608986099000</v>
      </c>
      <c r="M159" s="5">
        <v>545991675000</v>
      </c>
      <c r="N159" s="5">
        <v>318092437000</v>
      </c>
      <c r="O159" s="5">
        <v>223654671000</v>
      </c>
      <c r="P159" s="5">
        <v>8660657</v>
      </c>
      <c r="Q159" s="5">
        <v>16236394</v>
      </c>
    </row>
    <row r="161" spans="2:17" ht="15.5" x14ac:dyDescent="0.35">
      <c r="B161" t="s">
        <v>169</v>
      </c>
      <c r="C161" t="s">
        <v>11</v>
      </c>
      <c r="D161" s="5">
        <v>3560000000</v>
      </c>
      <c r="E161" s="5">
        <v>3560000000</v>
      </c>
      <c r="F161" s="5">
        <v>3560000000</v>
      </c>
      <c r="G161" s="5">
        <v>3560000000</v>
      </c>
      <c r="I161" s="5">
        <v>3560000000</v>
      </c>
      <c r="J161" s="5">
        <v>3560000000</v>
      </c>
      <c r="K161" s="5">
        <v>3560000000</v>
      </c>
      <c r="L161" s="5">
        <v>1780000000</v>
      </c>
      <c r="M161" s="5">
        <v>1780000000</v>
      </c>
      <c r="N161" s="5">
        <v>1780000000</v>
      </c>
      <c r="O161" s="5">
        <v>1780000000</v>
      </c>
      <c r="P161" s="5">
        <v>1780000000</v>
      </c>
      <c r="Q161" s="5">
        <v>1600000000</v>
      </c>
    </row>
    <row r="162" spans="2:17" ht="15.5" x14ac:dyDescent="0.35">
      <c r="C162" t="s">
        <v>170</v>
      </c>
      <c r="D162" s="6">
        <v>74.7</v>
      </c>
      <c r="E162" s="6">
        <v>32.69</v>
      </c>
      <c r="F162" s="6">
        <v>66.739999999999995</v>
      </c>
      <c r="G162" s="6">
        <v>-1.88</v>
      </c>
    </row>
    <row r="163" spans="2:17" ht="15.5" x14ac:dyDescent="0.35">
      <c r="C163" t="s">
        <v>171</v>
      </c>
      <c r="D163" s="6">
        <v>16.73</v>
      </c>
      <c r="E163" s="6">
        <v>35.64</v>
      </c>
      <c r="F163" s="6">
        <v>15.13</v>
      </c>
      <c r="G163" s="6">
        <v>-507.98</v>
      </c>
    </row>
    <row r="164" spans="2:17" ht="15.5" x14ac:dyDescent="0.35">
      <c r="C164" t="s">
        <v>59</v>
      </c>
      <c r="D164" s="6">
        <v>7.84</v>
      </c>
      <c r="E164" s="6">
        <v>0.34</v>
      </c>
      <c r="F164" s="6">
        <v>5.09</v>
      </c>
      <c r="G164" s="6">
        <v>12.52</v>
      </c>
    </row>
    <row r="165" spans="2:17" ht="15.5" x14ac:dyDescent="0.35">
      <c r="C165" t="s">
        <v>172</v>
      </c>
      <c r="D165" s="5">
        <v>377670000000</v>
      </c>
      <c r="E165" s="5">
        <v>74950000000</v>
      </c>
      <c r="F165" s="6">
        <v>528340000000.00006</v>
      </c>
      <c r="G165" s="5">
        <v>181090000000</v>
      </c>
    </row>
    <row r="166" spans="2:17" ht="15.5" x14ac:dyDescent="0.35">
      <c r="C166" t="s">
        <v>173</v>
      </c>
      <c r="D166" s="6">
        <v>8.8999999999999999E-3</v>
      </c>
      <c r="E166" s="6">
        <v>4.1999999999999997E-3</v>
      </c>
      <c r="F166" s="6">
        <v>7.4000000000000003E-3</v>
      </c>
      <c r="G166" s="6">
        <v>-2.0000000000000001E-4</v>
      </c>
    </row>
    <row r="167" spans="2:17" ht="15.5" x14ac:dyDescent="0.35">
      <c r="C167" t="s">
        <v>174</v>
      </c>
      <c r="D167" s="6">
        <v>2.8399999999999998E-2</v>
      </c>
      <c r="E167" s="6">
        <v>1.23E-2</v>
      </c>
      <c r="F167" s="6">
        <v>2.3300000000000001E-2</v>
      </c>
      <c r="G167" s="6">
        <v>-7.000000000000001E-4</v>
      </c>
    </row>
    <row r="168" spans="2:17" ht="15.5" x14ac:dyDescent="0.35">
      <c r="C168" t="s">
        <v>175</v>
      </c>
      <c r="D168" s="6">
        <v>1.09E-2</v>
      </c>
      <c r="E168" s="6">
        <v>5.0000000000000001E-4</v>
      </c>
      <c r="F168" s="6">
        <v>1.41E-2</v>
      </c>
      <c r="G168" s="6">
        <v>2.5999999999999999E-3</v>
      </c>
    </row>
    <row r="169" spans="2:17" ht="15.5" x14ac:dyDescent="0.35">
      <c r="C169" t="s">
        <v>176</v>
      </c>
    </row>
    <row r="170" spans="2:17" ht="15.5" x14ac:dyDescent="0.35">
      <c r="C170" t="s">
        <v>325</v>
      </c>
      <c r="D170" s="5">
        <v>10169000000000</v>
      </c>
      <c r="E170" s="5">
        <v>10174000000000</v>
      </c>
      <c r="F170" s="5">
        <v>10933000000000</v>
      </c>
      <c r="G170" s="5">
        <v>10759000000000</v>
      </c>
    </row>
    <row r="171" spans="2:17" ht="15.5" x14ac:dyDescent="0.35">
      <c r="C171" t="s">
        <v>177</v>
      </c>
      <c r="D171" s="6">
        <v>0.48</v>
      </c>
      <c r="E171" s="6">
        <v>0.44</v>
      </c>
      <c r="F171" s="6">
        <v>0.35</v>
      </c>
      <c r="G171" s="6">
        <v>0.34</v>
      </c>
    </row>
    <row r="172" spans="2:17" ht="15.5" x14ac:dyDescent="0.35">
      <c r="C172" t="s">
        <v>178</v>
      </c>
      <c r="D172" s="6">
        <v>2630.48</v>
      </c>
      <c r="E172" s="6">
        <v>2648.18</v>
      </c>
      <c r="F172" s="6">
        <v>2858.34</v>
      </c>
      <c r="G172" s="6">
        <v>2809.27</v>
      </c>
    </row>
    <row r="173" spans="2:17" ht="15.5" x14ac:dyDescent="0.35">
      <c r="C173" t="s">
        <v>179</v>
      </c>
      <c r="D173" s="6">
        <v>0.48</v>
      </c>
      <c r="E173" s="6">
        <v>0.45</v>
      </c>
      <c r="F173" s="6">
        <v>0.36</v>
      </c>
      <c r="G173" s="6">
        <v>0.34</v>
      </c>
    </row>
    <row r="174" spans="2:17" ht="15.5" x14ac:dyDescent="0.35">
      <c r="C174" t="s">
        <v>180</v>
      </c>
      <c r="D174" s="6">
        <v>2603.89</v>
      </c>
      <c r="E174" s="5">
        <v>2617</v>
      </c>
      <c r="F174" s="6">
        <v>2826.32</v>
      </c>
      <c r="G174" s="6">
        <v>2776.83</v>
      </c>
    </row>
    <row r="175" spans="2:17" ht="15.5" x14ac:dyDescent="0.35">
      <c r="C175" t="s">
        <v>181</v>
      </c>
    </row>
    <row r="176" spans="2:17" ht="15.5" x14ac:dyDescent="0.35">
      <c r="C176" t="s">
        <v>182</v>
      </c>
    </row>
    <row r="177" spans="3:17" ht="15.5" x14ac:dyDescent="0.35">
      <c r="C177" t="s">
        <v>258</v>
      </c>
      <c r="D177" s="5">
        <v>9353000000000</v>
      </c>
      <c r="E177" s="5">
        <v>9416000000000</v>
      </c>
      <c r="F177" s="5">
        <v>10163000000000</v>
      </c>
      <c r="G177" s="5">
        <v>9989000000000</v>
      </c>
    </row>
    <row r="178" spans="3:17" ht="15.5" x14ac:dyDescent="0.35">
      <c r="C178" t="s">
        <v>23</v>
      </c>
    </row>
    <row r="179" spans="3:17" ht="15.5" x14ac:dyDescent="0.35">
      <c r="C179" t="s">
        <v>20</v>
      </c>
    </row>
    <row r="180" spans="3:17" ht="15.5" x14ac:dyDescent="0.35">
      <c r="C180" t="s">
        <v>184</v>
      </c>
    </row>
    <row r="181" spans="3:17" ht="15.5" x14ac:dyDescent="0.35">
      <c r="C181" t="s">
        <v>185</v>
      </c>
      <c r="D181" s="5">
        <v>-413000000000</v>
      </c>
      <c r="E181" s="5">
        <v>598000000000</v>
      </c>
      <c r="F181" s="5">
        <v>363000000000</v>
      </c>
      <c r="G181" s="5">
        <v>112000000000</v>
      </c>
    </row>
    <row r="182" spans="3:17" ht="15.5" x14ac:dyDescent="0.35">
      <c r="C182" t="s">
        <v>186</v>
      </c>
      <c r="D182" s="5">
        <v>-67000000000</v>
      </c>
      <c r="E182" s="5">
        <v>-80000000000</v>
      </c>
      <c r="F182" s="5">
        <v>-91000000000</v>
      </c>
      <c r="G182" s="5">
        <v>-59000000000</v>
      </c>
    </row>
    <row r="183" spans="3:17" ht="15.5" x14ac:dyDescent="0.35">
      <c r="C183" t="s">
        <v>12</v>
      </c>
      <c r="D183" s="5">
        <v>-479000000000</v>
      </c>
      <c r="E183" s="5">
        <v>519000000000</v>
      </c>
      <c r="F183" s="5">
        <v>273000000000</v>
      </c>
      <c r="G183" s="5">
        <v>54000000000</v>
      </c>
    </row>
    <row r="184" spans="3:17" ht="15.5" x14ac:dyDescent="0.35">
      <c r="C184" t="s">
        <v>15</v>
      </c>
      <c r="D184" s="6">
        <v>-134.83000000000001</v>
      </c>
      <c r="E184" s="6">
        <v>145.91</v>
      </c>
      <c r="F184" s="6">
        <v>76.680000000000007</v>
      </c>
      <c r="G184" s="6">
        <v>15.08</v>
      </c>
    </row>
    <row r="185" spans="3:17" ht="15.5" x14ac:dyDescent="0.35">
      <c r="C185" t="s">
        <v>44</v>
      </c>
      <c r="I185" s="6">
        <v>199.98</v>
      </c>
      <c r="J185" s="6">
        <v>112.94</v>
      </c>
      <c r="K185" s="6">
        <v>371.92</v>
      </c>
      <c r="L185" s="6">
        <v>195.27</v>
      </c>
      <c r="M185" s="6">
        <v>178.02</v>
      </c>
      <c r="N185" s="6">
        <v>149.13999999999999</v>
      </c>
      <c r="O185" s="6">
        <v>258.02</v>
      </c>
      <c r="P185" s="6">
        <v>140.01</v>
      </c>
      <c r="Q185" s="6">
        <v>290.37</v>
      </c>
    </row>
    <row r="186" spans="3:17" ht="15.5" x14ac:dyDescent="0.35">
      <c r="C186" t="s">
        <v>58</v>
      </c>
      <c r="I186" s="6">
        <v>5.83</v>
      </c>
      <c r="J186" s="6">
        <v>9.1199999999999992</v>
      </c>
      <c r="K186" s="6">
        <v>2.74</v>
      </c>
      <c r="L186" s="6">
        <v>8.89</v>
      </c>
      <c r="M186" s="6">
        <v>8.9600000000000009</v>
      </c>
      <c r="N186" s="6">
        <v>12.54</v>
      </c>
      <c r="O186" s="6">
        <v>13.37</v>
      </c>
      <c r="P186" s="6">
        <v>23.78</v>
      </c>
      <c r="Q186" s="5">
        <v>0</v>
      </c>
    </row>
    <row r="187" spans="3:17" ht="15.5" x14ac:dyDescent="0.35">
      <c r="C187" t="s">
        <v>61</v>
      </c>
      <c r="I187" s="6">
        <v>0.3</v>
      </c>
      <c r="J187" s="6">
        <v>0.4</v>
      </c>
      <c r="K187" s="6">
        <v>1.01</v>
      </c>
      <c r="L187" s="5">
        <v>1</v>
      </c>
      <c r="M187" s="6">
        <v>1.01</v>
      </c>
      <c r="N187" s="6">
        <v>1.35</v>
      </c>
      <c r="O187" s="6">
        <v>2.1</v>
      </c>
      <c r="P187" s="6">
        <v>2.3199999999999998</v>
      </c>
      <c r="Q187" s="5">
        <v>0</v>
      </c>
    </row>
    <row r="188" spans="3:17" ht="15.5" x14ac:dyDescent="0.35">
      <c r="C188" t="s">
        <v>187</v>
      </c>
      <c r="I188" s="5">
        <v>1172240000000</v>
      </c>
      <c r="J188" s="5">
        <v>563870000000</v>
      </c>
      <c r="K188" s="5">
        <v>675250000000</v>
      </c>
      <c r="L188" s="5">
        <v>552700000000</v>
      </c>
      <c r="M188" s="6">
        <v>545409999999.99994</v>
      </c>
      <c r="N188" s="5">
        <v>430100000000</v>
      </c>
      <c r="O188" s="5">
        <v>935360000000</v>
      </c>
      <c r="P188" s="5">
        <v>640440000000</v>
      </c>
    </row>
    <row r="189" spans="3:17" ht="15.5" x14ac:dyDescent="0.35">
      <c r="C189" t="s">
        <v>188</v>
      </c>
      <c r="I189" s="6">
        <v>2.5699999999999997E-2</v>
      </c>
      <c r="J189" s="6">
        <v>1.8000000000000002E-2</v>
      </c>
      <c r="K189" s="6">
        <v>5.2600000000000001E-2</v>
      </c>
      <c r="L189" s="6">
        <v>1.61E-2</v>
      </c>
      <c r="M189" s="6">
        <v>1.5700000000000002E-2</v>
      </c>
      <c r="N189" s="6">
        <v>1.3600000000000001E-2</v>
      </c>
      <c r="O189" s="6">
        <v>2.2099999999999998E-2</v>
      </c>
      <c r="P189" s="6">
        <v>1.43E-2</v>
      </c>
      <c r="Q189" s="6">
        <v>3.1400000000000004E-2</v>
      </c>
    </row>
    <row r="190" spans="3:17" ht="15.5" x14ac:dyDescent="0.35">
      <c r="C190" t="s">
        <v>189</v>
      </c>
      <c r="I190" s="6">
        <v>7.5499999999999998E-2</v>
      </c>
      <c r="J190" s="6">
        <v>4.3899999999999995E-2</v>
      </c>
      <c r="K190" s="6">
        <v>0.13800000000000001</v>
      </c>
      <c r="L190" s="6">
        <v>4.1100000000000005E-2</v>
      </c>
      <c r="M190" s="6">
        <v>3.9100000000000003E-2</v>
      </c>
      <c r="N190" s="6">
        <v>3.4099999999999998E-2</v>
      </c>
      <c r="O190" s="6">
        <v>6.0499999999999998E-2</v>
      </c>
      <c r="P190" s="6">
        <v>3.5000000000000003E-2</v>
      </c>
      <c r="Q190" s="6">
        <v>7.6399999999999996E-2</v>
      </c>
    </row>
    <row r="191" spans="3:17" ht="15.5" x14ac:dyDescent="0.35">
      <c r="C191" t="s">
        <v>190</v>
      </c>
      <c r="I191" s="6">
        <v>3.7599999999999995E-2</v>
      </c>
      <c r="J191" s="6">
        <v>2.0400000000000001E-2</v>
      </c>
      <c r="K191" s="6">
        <v>2.4399999999999998E-2</v>
      </c>
      <c r="L191" s="6">
        <v>1.8799999999999997E-2</v>
      </c>
      <c r="M191" s="6">
        <v>1.9299999999999998E-2</v>
      </c>
      <c r="N191" s="6">
        <v>1.38E-2</v>
      </c>
      <c r="O191" s="6">
        <v>4.1799999999999997E-2</v>
      </c>
      <c r="P191" s="6">
        <v>3.1600000000000003E-2</v>
      </c>
      <c r="Q191" s="6">
        <v>0.1057</v>
      </c>
    </row>
    <row r="192" spans="3:17" ht="15.5" x14ac:dyDescent="0.35">
      <c r="C192" t="s">
        <v>191</v>
      </c>
    </row>
    <row r="193" spans="2:17" ht="15.5" x14ac:dyDescent="0.35">
      <c r="C193" t="s">
        <v>55</v>
      </c>
      <c r="I193" s="6">
        <v>0.44</v>
      </c>
      <c r="J193" s="6">
        <v>0.4</v>
      </c>
      <c r="K193" s="6">
        <v>0.38</v>
      </c>
      <c r="L193" s="6">
        <v>0.37</v>
      </c>
      <c r="M193" s="6">
        <v>0.35</v>
      </c>
      <c r="N193" s="6">
        <v>0.43</v>
      </c>
      <c r="O193" s="6">
        <v>0.81</v>
      </c>
      <c r="P193" s="6">
        <v>0.83</v>
      </c>
      <c r="Q193" s="5">
        <v>0</v>
      </c>
    </row>
    <row r="194" spans="2:17" ht="15.5" x14ac:dyDescent="0.35">
      <c r="C194" t="s">
        <v>52</v>
      </c>
      <c r="I194" s="6">
        <v>2648.18</v>
      </c>
      <c r="J194" s="6">
        <v>2573.02</v>
      </c>
      <c r="K194" s="5">
        <v>2695</v>
      </c>
      <c r="L194" s="6">
        <v>4747.1000000000004</v>
      </c>
      <c r="M194" s="6">
        <v>4553.62</v>
      </c>
      <c r="N194" s="6">
        <v>4370.26</v>
      </c>
      <c r="O194" s="6">
        <v>4264.2</v>
      </c>
      <c r="P194" s="6">
        <v>4001.14</v>
      </c>
      <c r="Q194" s="6">
        <v>3800.47</v>
      </c>
    </row>
    <row r="195" spans="2:17" ht="15.5" x14ac:dyDescent="0.35">
      <c r="C195" t="s">
        <v>192</v>
      </c>
      <c r="I195" s="6">
        <v>0.45</v>
      </c>
      <c r="J195" s="6">
        <v>0.41</v>
      </c>
      <c r="K195" s="6">
        <v>0.38</v>
      </c>
      <c r="L195" s="6">
        <v>0.37</v>
      </c>
      <c r="M195" s="6">
        <v>0.35</v>
      </c>
      <c r="N195" s="6">
        <v>0.43</v>
      </c>
      <c r="O195" s="6">
        <v>0.81</v>
      </c>
      <c r="P195" s="6">
        <v>0.84</v>
      </c>
      <c r="Q195" s="5">
        <v>0</v>
      </c>
    </row>
    <row r="196" spans="2:17" ht="15.5" x14ac:dyDescent="0.35">
      <c r="C196" t="s">
        <v>193</v>
      </c>
      <c r="I196" s="5">
        <v>2617</v>
      </c>
      <c r="J196" s="6">
        <v>2538.23</v>
      </c>
      <c r="K196" s="6">
        <v>2663.1</v>
      </c>
      <c r="L196" s="6">
        <v>4727.09</v>
      </c>
      <c r="M196" s="6">
        <v>4541.41</v>
      </c>
      <c r="N196" s="6">
        <v>4357.21</v>
      </c>
      <c r="O196" s="6">
        <v>4237.17</v>
      </c>
      <c r="P196" s="6">
        <v>3985.23</v>
      </c>
      <c r="Q196" s="6">
        <v>3780.5</v>
      </c>
    </row>
    <row r="197" spans="2:17" ht="15.5" x14ac:dyDescent="0.35">
      <c r="C197" t="s">
        <v>194</v>
      </c>
    </row>
    <row r="198" spans="2:17" ht="15.5" x14ac:dyDescent="0.35">
      <c r="C198" t="s">
        <v>195</v>
      </c>
    </row>
    <row r="199" spans="2:17" ht="15.5" x14ac:dyDescent="0.35">
      <c r="C199" t="s">
        <v>25</v>
      </c>
    </row>
    <row r="200" spans="2:17" ht="15.5" x14ac:dyDescent="0.35">
      <c r="C200" t="s">
        <v>22</v>
      </c>
    </row>
    <row r="201" spans="2:17" ht="15.5" x14ac:dyDescent="0.35">
      <c r="C201" t="s">
        <v>196</v>
      </c>
    </row>
    <row r="202" spans="2:17" ht="15.5" x14ac:dyDescent="0.35">
      <c r="C202" t="s">
        <v>197</v>
      </c>
      <c r="I202" s="5">
        <v>1199000000000</v>
      </c>
      <c r="J202" s="5">
        <v>414000000000</v>
      </c>
      <c r="K202" s="5">
        <v>2129000000000</v>
      </c>
      <c r="L202" s="5">
        <v>856000000000</v>
      </c>
      <c r="M202" s="5">
        <v>177000000000</v>
      </c>
      <c r="N202" s="5">
        <v>2000000000</v>
      </c>
      <c r="O202" s="5">
        <v>279000000000</v>
      </c>
      <c r="P202" s="5">
        <v>67000000000</v>
      </c>
      <c r="Q202" s="5">
        <v>417000000000</v>
      </c>
    </row>
    <row r="203" spans="2:17" ht="15.5" x14ac:dyDescent="0.35">
      <c r="C203" t="s">
        <v>198</v>
      </c>
      <c r="I203" s="5">
        <v>-283000000000</v>
      </c>
      <c r="J203" s="5">
        <v>-185000000000</v>
      </c>
      <c r="K203" s="5">
        <v>-368000000000</v>
      </c>
      <c r="L203" s="5">
        <v>-264000000000</v>
      </c>
      <c r="M203" s="5">
        <v>-7000000000</v>
      </c>
      <c r="N203" s="5">
        <v>-99000000000</v>
      </c>
      <c r="O203" s="5">
        <v>-9000000000</v>
      </c>
      <c r="P203" s="5">
        <v>-100000000000</v>
      </c>
      <c r="Q203" s="5">
        <v>-22000000000</v>
      </c>
    </row>
    <row r="204" spans="2:17" ht="15.5" x14ac:dyDescent="0.35">
      <c r="C204" t="s">
        <v>14</v>
      </c>
      <c r="I204" s="5">
        <v>916000000000</v>
      </c>
      <c r="J204" s="5">
        <v>229000000000</v>
      </c>
      <c r="K204" s="5">
        <v>1761000000000</v>
      </c>
      <c r="L204" s="5">
        <v>592000000000</v>
      </c>
      <c r="M204" s="5">
        <v>170000000000</v>
      </c>
      <c r="N204" s="5">
        <v>-97000000000</v>
      </c>
      <c r="O204" s="5">
        <v>269000000000</v>
      </c>
      <c r="P204" s="5">
        <v>-32000000000</v>
      </c>
      <c r="Q204" s="5">
        <v>396000000000</v>
      </c>
    </row>
    <row r="205" spans="2:17" ht="15.5" x14ac:dyDescent="0.35">
      <c r="C205" t="s">
        <v>16</v>
      </c>
      <c r="I205" s="6">
        <v>257.54000000000002</v>
      </c>
      <c r="J205" s="6">
        <v>64.48</v>
      </c>
      <c r="K205" s="6">
        <v>495.16</v>
      </c>
      <c r="L205" s="6">
        <v>333.1</v>
      </c>
      <c r="M205" s="6">
        <v>95.37</v>
      </c>
      <c r="N205" s="6">
        <v>-54.56</v>
      </c>
      <c r="O205" s="6">
        <v>151.4</v>
      </c>
      <c r="P205" s="6">
        <v>-18.25</v>
      </c>
      <c r="Q205" s="6">
        <v>247.2</v>
      </c>
    </row>
    <row r="207" spans="2:17" ht="15.5" x14ac:dyDescent="0.35">
      <c r="B207" t="s">
        <v>199</v>
      </c>
      <c r="C207" t="s">
        <v>200</v>
      </c>
      <c r="D207" s="5">
        <v>266000000000</v>
      </c>
      <c r="E207" s="5">
        <v>116000000000</v>
      </c>
      <c r="F207" s="5">
        <v>237000000000</v>
      </c>
      <c r="G207" s="5">
        <v>-7000000000</v>
      </c>
      <c r="H207" s="5">
        <v>1062000000000</v>
      </c>
      <c r="I207" s="5">
        <v>711000000000</v>
      </c>
      <c r="J207" s="5">
        <v>402000000000</v>
      </c>
      <c r="K207" s="5">
        <v>1322000000000</v>
      </c>
      <c r="L207" s="5">
        <v>347000000000</v>
      </c>
      <c r="M207" s="5">
        <v>316000000000</v>
      </c>
      <c r="N207" s="5">
        <v>265000000000</v>
      </c>
      <c r="O207" s="5">
        <v>459000000000</v>
      </c>
      <c r="P207" s="5">
        <v>249000000000</v>
      </c>
      <c r="Q207" s="5">
        <v>465000000000</v>
      </c>
    </row>
    <row r="208" spans="2:17" ht="15.5" x14ac:dyDescent="0.35">
      <c r="C208" t="s">
        <v>326</v>
      </c>
      <c r="H208" s="5">
        <v>612000000000</v>
      </c>
      <c r="I208" s="5">
        <v>711000000000</v>
      </c>
      <c r="J208" s="5">
        <v>402000000000</v>
      </c>
      <c r="K208" s="5">
        <v>1322000000000</v>
      </c>
      <c r="L208" s="5">
        <v>347000000000</v>
      </c>
      <c r="M208" s="5">
        <v>316000000000</v>
      </c>
      <c r="N208" s="5">
        <v>265000000000</v>
      </c>
      <c r="O208" s="5">
        <v>459000000000</v>
      </c>
      <c r="P208" s="5">
        <v>249000000000</v>
      </c>
    </row>
    <row r="209" spans="3:17" ht="15.5" x14ac:dyDescent="0.35">
      <c r="C209" t="s">
        <v>387</v>
      </c>
      <c r="H209" s="6">
        <v>99.99</v>
      </c>
      <c r="I209" s="6">
        <v>99.99</v>
      </c>
      <c r="J209" s="6">
        <v>78.849999999999994</v>
      </c>
      <c r="K209" s="6">
        <v>148.77000000000001</v>
      </c>
      <c r="L209" s="6">
        <v>39.049999999999997</v>
      </c>
      <c r="M209" s="6">
        <v>35.6</v>
      </c>
      <c r="N209" s="6">
        <v>26.1</v>
      </c>
      <c r="O209" s="6">
        <v>38.700000000000003</v>
      </c>
      <c r="P209" s="6">
        <v>20.8</v>
      </c>
    </row>
    <row r="210" spans="3:17" ht="15.5" x14ac:dyDescent="0.35">
      <c r="C210" t="s">
        <v>63</v>
      </c>
      <c r="H210" s="6">
        <v>0.33460000000000001</v>
      </c>
      <c r="I210" s="6">
        <v>0.5</v>
      </c>
      <c r="J210" s="6">
        <v>0.69810000000000005</v>
      </c>
      <c r="K210" s="6">
        <v>0.4</v>
      </c>
      <c r="L210" s="6">
        <v>0.4</v>
      </c>
      <c r="M210" s="6">
        <v>0.4</v>
      </c>
      <c r="N210" s="6">
        <v>0.35</v>
      </c>
      <c r="O210" s="6">
        <v>0.3</v>
      </c>
      <c r="P210" s="6">
        <v>0.29710000000000003</v>
      </c>
    </row>
    <row r="211" spans="3:17" ht="15.5" x14ac:dyDescent="0.35">
      <c r="C211" t="s">
        <v>388</v>
      </c>
      <c r="H211" s="6">
        <v>8.5500000000000007E-2</v>
      </c>
      <c r="I211" s="6">
        <v>9.6099999999999991E-2</v>
      </c>
      <c r="J211" s="6">
        <v>7.5800000000000006E-2</v>
      </c>
      <c r="K211" s="6">
        <v>0.12720000000000001</v>
      </c>
      <c r="L211" s="6">
        <v>3.4700000000000002E-2</v>
      </c>
      <c r="M211" s="6">
        <v>4.9800000000000004E-2</v>
      </c>
      <c r="N211" s="6">
        <v>3.4300000000000004E-2</v>
      </c>
      <c r="O211" s="6">
        <v>2.7900000000000001E-2</v>
      </c>
      <c r="P211" s="6">
        <v>1.55E-2</v>
      </c>
    </row>
    <row r="212" spans="3:17" ht="15.5" x14ac:dyDescent="0.35">
      <c r="C212" t="s">
        <v>43</v>
      </c>
      <c r="D212" s="6">
        <v>74.7</v>
      </c>
      <c r="E212" s="6">
        <v>32.69</v>
      </c>
      <c r="F212" s="6">
        <v>66.739999999999995</v>
      </c>
      <c r="G212" s="6">
        <v>-1.88</v>
      </c>
      <c r="H212" s="6">
        <v>298.82</v>
      </c>
      <c r="I212" s="6">
        <v>199.98</v>
      </c>
      <c r="J212" s="6">
        <v>112.94</v>
      </c>
      <c r="K212" s="6">
        <v>371.92</v>
      </c>
      <c r="L212" s="6">
        <v>97.64</v>
      </c>
      <c r="M212" s="6">
        <v>89.01</v>
      </c>
      <c r="N212" s="6">
        <v>74.569999999999993</v>
      </c>
      <c r="O212" s="6">
        <v>129.01</v>
      </c>
      <c r="P212" s="5">
        <v>70</v>
      </c>
      <c r="Q212" s="6">
        <v>130.66</v>
      </c>
    </row>
    <row r="213" spans="3:17" ht="15.5" x14ac:dyDescent="0.35">
      <c r="C213" t="s">
        <v>327</v>
      </c>
      <c r="H213" s="6">
        <v>172.25</v>
      </c>
      <c r="I213" s="6">
        <v>199.98</v>
      </c>
      <c r="J213" s="6">
        <v>112.94</v>
      </c>
      <c r="K213" s="6">
        <v>371.92</v>
      </c>
      <c r="L213" s="6">
        <v>97.64</v>
      </c>
      <c r="M213" s="6">
        <v>89.01</v>
      </c>
      <c r="N213" s="6">
        <v>74.569999999999993</v>
      </c>
      <c r="O213" s="6">
        <v>129.01</v>
      </c>
      <c r="P213" s="5">
        <v>70</v>
      </c>
    </row>
    <row r="214" spans="3:17" ht="15.5" x14ac:dyDescent="0.35">
      <c r="C214" t="s">
        <v>65</v>
      </c>
      <c r="H214" s="6">
        <v>99.99</v>
      </c>
      <c r="I214" s="6">
        <v>99.99</v>
      </c>
      <c r="J214" s="6">
        <v>78.849999999999994</v>
      </c>
      <c r="K214" s="6">
        <v>148.77000000000001</v>
      </c>
      <c r="L214" s="6">
        <v>39.049999999999997</v>
      </c>
      <c r="M214" s="6">
        <v>35.6</v>
      </c>
      <c r="N214" s="6">
        <v>26.1</v>
      </c>
      <c r="O214" s="6">
        <v>38.700000000000003</v>
      </c>
      <c r="P214" s="6">
        <v>20.8</v>
      </c>
    </row>
    <row r="215" spans="3:17" ht="15.5" x14ac:dyDescent="0.35">
      <c r="C215" t="s">
        <v>389</v>
      </c>
      <c r="H215" s="6">
        <v>0.33460000000000001</v>
      </c>
      <c r="I215" s="6">
        <v>0.5</v>
      </c>
      <c r="J215" s="6">
        <v>0.69810000000000005</v>
      </c>
      <c r="K215" s="6">
        <v>0.4</v>
      </c>
      <c r="L215" s="6">
        <v>0.4</v>
      </c>
      <c r="M215" s="6">
        <v>0.4</v>
      </c>
      <c r="N215" s="6">
        <v>0.35</v>
      </c>
      <c r="O215" s="6">
        <v>0.3</v>
      </c>
      <c r="P215" s="6">
        <v>0.29710000000000003</v>
      </c>
    </row>
    <row r="216" spans="3:17" ht="15.5" x14ac:dyDescent="0.35">
      <c r="C216" t="s">
        <v>390</v>
      </c>
      <c r="H216" s="6">
        <v>8.5500000000000007E-2</v>
      </c>
      <c r="I216" s="6">
        <v>9.6099999999999991E-2</v>
      </c>
      <c r="J216" s="6">
        <v>7.5800000000000006E-2</v>
      </c>
      <c r="K216" s="6">
        <v>0.12720000000000001</v>
      </c>
      <c r="L216" s="6">
        <v>3.4700000000000002E-2</v>
      </c>
      <c r="M216" s="6">
        <v>4.9800000000000004E-2</v>
      </c>
      <c r="N216" s="6">
        <v>3.4300000000000004E-2</v>
      </c>
      <c r="O216" s="6">
        <v>2.7900000000000001E-2</v>
      </c>
      <c r="P216" s="6">
        <v>1.55E-2</v>
      </c>
    </row>
    <row r="217" spans="3:17" ht="15.5" x14ac:dyDescent="0.35">
      <c r="C217" t="s">
        <v>201</v>
      </c>
      <c r="D217" s="5">
        <v>567000000000</v>
      </c>
      <c r="E217" s="5">
        <v>12281000000000</v>
      </c>
      <c r="F217" s="5">
        <v>705000000000</v>
      </c>
      <c r="G217" s="5">
        <v>271000000000</v>
      </c>
      <c r="H217" s="5">
        <v>2267000000000</v>
      </c>
      <c r="I217" s="5">
        <v>13864000000000</v>
      </c>
      <c r="J217" s="5">
        <v>9166000000000</v>
      </c>
      <c r="K217" s="5">
        <v>3591000000000</v>
      </c>
      <c r="L217" s="5">
        <v>3094000000000</v>
      </c>
      <c r="M217" s="5">
        <v>2816000000000</v>
      </c>
      <c r="N217" s="5">
        <v>2461000000000</v>
      </c>
      <c r="O217" s="5">
        <v>2919000000000</v>
      </c>
      <c r="P217" s="5">
        <v>2555000000000</v>
      </c>
      <c r="Q217" s="5">
        <v>2454000000000</v>
      </c>
    </row>
    <row r="218" spans="3:17" ht="15.5" x14ac:dyDescent="0.35">
      <c r="C218" t="s">
        <v>328</v>
      </c>
      <c r="H218" s="5">
        <v>13824000000000</v>
      </c>
      <c r="I218" s="5">
        <v>13864000000000</v>
      </c>
      <c r="J218" s="5">
        <v>9166000000000</v>
      </c>
      <c r="K218" s="5">
        <v>3591000000000</v>
      </c>
      <c r="L218" s="5">
        <v>3094000000000</v>
      </c>
      <c r="M218" s="5">
        <v>2816000000000</v>
      </c>
      <c r="N218" s="5">
        <v>2461000000000</v>
      </c>
      <c r="O218" s="5">
        <v>2919000000000</v>
      </c>
      <c r="P218" s="5">
        <v>2555000000000</v>
      </c>
    </row>
    <row r="219" spans="3:17" ht="15.5" x14ac:dyDescent="0.35">
      <c r="C219" t="s">
        <v>391</v>
      </c>
      <c r="H219" s="6">
        <v>99.99</v>
      </c>
      <c r="I219" s="6">
        <v>99.99</v>
      </c>
      <c r="J219" s="6">
        <v>78.849999999999994</v>
      </c>
      <c r="K219" s="6">
        <v>148.77000000000001</v>
      </c>
      <c r="L219" s="6">
        <v>39.049999999999997</v>
      </c>
      <c r="M219" s="6">
        <v>35.6</v>
      </c>
      <c r="N219" s="6">
        <v>26.1</v>
      </c>
      <c r="O219" s="6">
        <v>38.700000000000003</v>
      </c>
      <c r="P219" s="6">
        <v>20.8</v>
      </c>
    </row>
    <row r="220" spans="3:17" ht="15.5" x14ac:dyDescent="0.35">
      <c r="C220" t="s">
        <v>392</v>
      </c>
      <c r="H220" s="6">
        <v>0.33460000000000001</v>
      </c>
      <c r="I220" s="6">
        <v>0.5</v>
      </c>
      <c r="J220" s="6">
        <v>0.69810000000000005</v>
      </c>
      <c r="K220" s="6">
        <v>0.4</v>
      </c>
      <c r="L220" s="6">
        <v>0.4</v>
      </c>
      <c r="M220" s="6">
        <v>0.4</v>
      </c>
      <c r="N220" s="6">
        <v>0.35</v>
      </c>
      <c r="O220" s="6">
        <v>0.3</v>
      </c>
      <c r="P220" s="6">
        <v>0.29710000000000003</v>
      </c>
    </row>
    <row r="221" spans="3:17" ht="15.5" x14ac:dyDescent="0.35">
      <c r="C221" t="s">
        <v>393</v>
      </c>
      <c r="H221" s="6">
        <v>8.5500000000000007E-2</v>
      </c>
      <c r="I221" s="6">
        <v>9.6099999999999991E-2</v>
      </c>
      <c r="J221" s="6">
        <v>7.5800000000000006E-2</v>
      </c>
      <c r="K221" s="6">
        <v>0.12720000000000001</v>
      </c>
      <c r="L221" s="6">
        <v>3.4700000000000002E-2</v>
      </c>
      <c r="M221" s="6">
        <v>4.9800000000000004E-2</v>
      </c>
      <c r="N221" s="6">
        <v>3.4300000000000004E-2</v>
      </c>
      <c r="O221" s="6">
        <v>2.7900000000000001E-2</v>
      </c>
      <c r="P221" s="6">
        <v>1.55E-2</v>
      </c>
    </row>
    <row r="222" spans="3:17" ht="15.5" x14ac:dyDescent="0.35">
      <c r="C222" t="s">
        <v>202</v>
      </c>
      <c r="I222" s="6">
        <v>3.92</v>
      </c>
    </row>
    <row r="223" spans="3:17" ht="15.5" x14ac:dyDescent="0.35">
      <c r="C223" t="s">
        <v>203</v>
      </c>
      <c r="I223" s="6">
        <v>6.79</v>
      </c>
    </row>
    <row r="224" spans="3:17" ht="15.5" x14ac:dyDescent="0.35">
      <c r="C224" t="s">
        <v>204</v>
      </c>
      <c r="I224" s="6">
        <v>7.49</v>
      </c>
    </row>
    <row r="225" spans="3:9" ht="15.5" x14ac:dyDescent="0.35">
      <c r="C225" t="s">
        <v>205</v>
      </c>
      <c r="I225" s="6">
        <v>0.1472</v>
      </c>
    </row>
    <row r="226" spans="3:9" ht="15.5" x14ac:dyDescent="0.35">
      <c r="C226" t="s">
        <v>206</v>
      </c>
      <c r="I226" s="6">
        <v>0.3</v>
      </c>
    </row>
    <row r="227" spans="3:9" ht="15.5" x14ac:dyDescent="0.35">
      <c r="C227" t="s">
        <v>207</v>
      </c>
      <c r="I227" s="6">
        <v>0.44</v>
      </c>
    </row>
    <row r="228" spans="3:9" ht="15.5" x14ac:dyDescent="0.35">
      <c r="C228" t="s">
        <v>329</v>
      </c>
      <c r="I228" s="6">
        <v>6.29</v>
      </c>
    </row>
    <row r="229" spans="3:9" ht="15.5" x14ac:dyDescent="0.35">
      <c r="C229" t="s">
        <v>208</v>
      </c>
      <c r="I229" s="6">
        <v>11.38</v>
      </c>
    </row>
    <row r="230" spans="3:9" ht="15.5" x14ac:dyDescent="0.35">
      <c r="C230" t="s">
        <v>209</v>
      </c>
      <c r="I230" s="6">
        <v>5.35</v>
      </c>
    </row>
    <row r="231" spans="3:9" ht="15.5" x14ac:dyDescent="0.35">
      <c r="C231" t="s">
        <v>210</v>
      </c>
      <c r="I231" s="6">
        <v>3.99</v>
      </c>
    </row>
    <row r="232" spans="3:9" ht="15.5" x14ac:dyDescent="0.35">
      <c r="C232" t="s">
        <v>211</v>
      </c>
      <c r="I232" s="6">
        <v>0.09</v>
      </c>
    </row>
    <row r="233" spans="3:9" ht="15.5" x14ac:dyDescent="0.35">
      <c r="C233" t="s">
        <v>212</v>
      </c>
      <c r="I233" s="6">
        <v>8.49</v>
      </c>
    </row>
    <row r="234" spans="3:9" ht="15.5" x14ac:dyDescent="0.35">
      <c r="C234" t="s">
        <v>213</v>
      </c>
      <c r="I234" s="6">
        <v>172.25</v>
      </c>
    </row>
    <row r="235" spans="3:9" ht="15.5" x14ac:dyDescent="0.35">
      <c r="C235" t="s">
        <v>214</v>
      </c>
      <c r="I235" s="6">
        <v>298.82</v>
      </c>
    </row>
    <row r="236" spans="3:9" ht="15.5" x14ac:dyDescent="0.35">
      <c r="C236" t="s">
        <v>215</v>
      </c>
      <c r="I236" s="6">
        <v>3888.08</v>
      </c>
    </row>
    <row r="237" spans="3:9" ht="15.5" x14ac:dyDescent="0.35">
      <c r="C237" t="s">
        <v>216</v>
      </c>
      <c r="D237" s="6">
        <v>95.64</v>
      </c>
    </row>
    <row r="238" spans="3:9" ht="15.5" x14ac:dyDescent="0.35">
      <c r="C238" t="s">
        <v>217</v>
      </c>
      <c r="I238" s="6">
        <v>2630.59</v>
      </c>
    </row>
    <row r="239" spans="3:9" ht="15.5" x14ac:dyDescent="0.35">
      <c r="C239" t="s">
        <v>218</v>
      </c>
      <c r="I239" s="6">
        <v>102.84</v>
      </c>
    </row>
    <row r="240" spans="3:9" ht="15.5" x14ac:dyDescent="0.35">
      <c r="C240" t="s">
        <v>221</v>
      </c>
      <c r="D240" s="6">
        <v>2.09</v>
      </c>
    </row>
    <row r="241" spans="3:9" ht="15.5" x14ac:dyDescent="0.35">
      <c r="C241" t="s">
        <v>222</v>
      </c>
      <c r="D241" s="6">
        <v>3.17</v>
      </c>
    </row>
    <row r="242" spans="3:9" ht="15.5" x14ac:dyDescent="0.35">
      <c r="C242" t="s">
        <v>12</v>
      </c>
      <c r="D242" s="5">
        <v>-479000000000</v>
      </c>
    </row>
    <row r="243" spans="3:9" ht="15.5" x14ac:dyDescent="0.35">
      <c r="C243" t="s">
        <v>224</v>
      </c>
      <c r="I243" s="6">
        <v>1.46</v>
      </c>
    </row>
    <row r="244" spans="3:9" ht="15.5" x14ac:dyDescent="0.35">
      <c r="C244" t="s">
        <v>225</v>
      </c>
      <c r="I244" s="6">
        <v>2.06E-2</v>
      </c>
    </row>
    <row r="245" spans="3:9" ht="15.5" x14ac:dyDescent="0.35">
      <c r="C245" t="s">
        <v>226</v>
      </c>
      <c r="I245" s="6">
        <v>6.5500000000000003E-2</v>
      </c>
    </row>
    <row r="246" spans="3:9" ht="15.5" x14ac:dyDescent="0.35">
      <c r="C246" t="s">
        <v>227</v>
      </c>
      <c r="I246" s="6">
        <v>3.0200000000000001E-2</v>
      </c>
    </row>
    <row r="247" spans="3:9" ht="15.5" x14ac:dyDescent="0.35">
      <c r="C247" t="s">
        <v>228</v>
      </c>
      <c r="I247" s="6">
        <v>6.6000000000000003E-2</v>
      </c>
    </row>
    <row r="248" spans="3:9" ht="15.5" x14ac:dyDescent="0.35">
      <c r="C248" t="s">
        <v>232</v>
      </c>
      <c r="I248" s="6">
        <v>0.48</v>
      </c>
    </row>
    <row r="249" spans="3:9" ht="15.5" x14ac:dyDescent="0.35">
      <c r="C249" t="s">
        <v>39</v>
      </c>
      <c r="I249" s="5">
        <v>4160000000000</v>
      </c>
    </row>
    <row r="250" spans="3:9" ht="15.5" x14ac:dyDescent="0.35">
      <c r="C250" t="s">
        <v>234</v>
      </c>
      <c r="I250" s="5">
        <v>4636000000000</v>
      </c>
    </row>
    <row r="251" spans="3:9" ht="15.5" x14ac:dyDescent="0.35">
      <c r="C251" t="s">
        <v>235</v>
      </c>
      <c r="I251" s="5">
        <v>3560000000</v>
      </c>
    </row>
    <row r="252" spans="3:9" ht="15.5" x14ac:dyDescent="0.35">
      <c r="C252" t="s">
        <v>236</v>
      </c>
      <c r="I252" s="6">
        <v>0.20329999999999998</v>
      </c>
    </row>
    <row r="253" spans="3:9" ht="15.5" x14ac:dyDescent="0.35">
      <c r="C253" t="s">
        <v>238</v>
      </c>
      <c r="D253" s="6">
        <v>0.55270000000000008</v>
      </c>
    </row>
    <row r="254" spans="3:9" ht="15.5" x14ac:dyDescent="0.35">
      <c r="C254" t="s">
        <v>239</v>
      </c>
      <c r="D254" s="6">
        <v>0.46869999999999995</v>
      </c>
    </row>
    <row r="255" spans="3:9" ht="15.5" x14ac:dyDescent="0.35">
      <c r="C255" t="s">
        <v>240</v>
      </c>
      <c r="D255" s="6">
        <v>-6.5000000000000002E-2</v>
      </c>
    </row>
    <row r="256" spans="3:9" ht="15.5" x14ac:dyDescent="0.35">
      <c r="C256" t="s">
        <v>242</v>
      </c>
      <c r="D256" s="6">
        <v>-0.2707</v>
      </c>
    </row>
    <row r="257" spans="3:9" ht="15.5" x14ac:dyDescent="0.35">
      <c r="C257" t="s">
        <v>396</v>
      </c>
      <c r="I257" s="6">
        <v>99.99</v>
      </c>
    </row>
    <row r="258" spans="3:9" ht="15.5" x14ac:dyDescent="0.35">
      <c r="C258" t="s">
        <v>438</v>
      </c>
      <c r="I258" s="6">
        <v>99.99</v>
      </c>
    </row>
    <row r="259" spans="3:9" ht="15.5" x14ac:dyDescent="0.35">
      <c r="C259" t="s">
        <v>439</v>
      </c>
      <c r="I259" s="6">
        <v>0.33460000000000001</v>
      </c>
    </row>
    <row r="260" spans="3:9" ht="15.5" x14ac:dyDescent="0.35">
      <c r="C260" t="s">
        <v>440</v>
      </c>
      <c r="I260" s="6">
        <v>8.5500000000000007E-2</v>
      </c>
    </row>
    <row r="261" spans="3:9" ht="15.5" x14ac:dyDescent="0.35">
      <c r="C261" t="s">
        <v>397</v>
      </c>
      <c r="I261" t="s">
        <v>1250</v>
      </c>
    </row>
    <row r="262" spans="3:9" ht="15.5" x14ac:dyDescent="0.35">
      <c r="C262" t="s">
        <v>243</v>
      </c>
      <c r="I262" s="5">
        <v>7</v>
      </c>
    </row>
    <row r="263" spans="3:9" ht="15.5" x14ac:dyDescent="0.35">
      <c r="C263" t="s">
        <v>244</v>
      </c>
      <c r="I263" s="6">
        <v>0.76</v>
      </c>
    </row>
    <row r="264" spans="3:9" ht="15.5" x14ac:dyDescent="0.35">
      <c r="C264" t="s">
        <v>245</v>
      </c>
      <c r="I264" s="6">
        <v>0.75</v>
      </c>
    </row>
    <row r="265" spans="3:9" ht="15.5" x14ac:dyDescent="0.35">
      <c r="C265" t="s">
        <v>246</v>
      </c>
      <c r="I265" s="6">
        <v>0.81</v>
      </c>
    </row>
    <row r="266" spans="3:9" ht="15.5" x14ac:dyDescent="0.35">
      <c r="C266" t="s">
        <v>247</v>
      </c>
      <c r="I266" s="6">
        <v>0.98</v>
      </c>
    </row>
    <row r="267" spans="3:9" ht="15.5" x14ac:dyDescent="0.35">
      <c r="C267" t="s">
        <v>248</v>
      </c>
      <c r="I267" s="6">
        <v>0.86</v>
      </c>
    </row>
    <row r="268" spans="3:9" ht="15.5" x14ac:dyDescent="0.35">
      <c r="C268" t="s">
        <v>249</v>
      </c>
      <c r="I268" s="6">
        <v>0.83</v>
      </c>
    </row>
    <row r="269" spans="3:9" ht="15.5" x14ac:dyDescent="0.35">
      <c r="C269" t="s">
        <v>250</v>
      </c>
      <c r="I269" s="6">
        <v>0.8</v>
      </c>
    </row>
    <row r="270" spans="3:9" ht="15.5" x14ac:dyDescent="0.35">
      <c r="C270" t="s">
        <v>251</v>
      </c>
      <c r="I270" s="5">
        <v>13824000000000</v>
      </c>
    </row>
    <row r="271" spans="3:9" ht="15.5" x14ac:dyDescent="0.35">
      <c r="C271" t="s">
        <v>253</v>
      </c>
      <c r="I271" s="5">
        <v>1550000000000</v>
      </c>
    </row>
    <row r="272" spans="3:9" ht="15.5" x14ac:dyDescent="0.35">
      <c r="C272" t="s">
        <v>254</v>
      </c>
      <c r="I272" s="5">
        <v>612000000000</v>
      </c>
    </row>
    <row r="273" spans="3:9" ht="15.5" x14ac:dyDescent="0.35">
      <c r="C273" t="s">
        <v>255</v>
      </c>
      <c r="D273" s="5">
        <v>340000000000</v>
      </c>
    </row>
    <row r="274" spans="3:9" ht="15.5" x14ac:dyDescent="0.35">
      <c r="C274" t="s">
        <v>256</v>
      </c>
      <c r="D274" s="5">
        <v>29686000000000</v>
      </c>
    </row>
    <row r="275" spans="3:9" ht="15.5" x14ac:dyDescent="0.35">
      <c r="C275" t="s">
        <v>257</v>
      </c>
      <c r="D275" s="5">
        <v>19517000000000</v>
      </c>
    </row>
    <row r="276" spans="3:9" ht="15.5" x14ac:dyDescent="0.35">
      <c r="C276" t="s">
        <v>258</v>
      </c>
      <c r="I276" s="5">
        <v>9353000000000</v>
      </c>
    </row>
    <row r="277" spans="3:9" ht="15.5" x14ac:dyDescent="0.35">
      <c r="C277" t="s">
        <v>183</v>
      </c>
      <c r="I277" s="5">
        <v>10169000000000</v>
      </c>
    </row>
    <row r="278" spans="3:9" ht="15.5" x14ac:dyDescent="0.35">
      <c r="C278" t="s">
        <v>332</v>
      </c>
      <c r="I278" s="5">
        <v>661000000000</v>
      </c>
    </row>
    <row r="279" spans="3:9" ht="15.5" x14ac:dyDescent="0.35">
      <c r="C279" t="s">
        <v>259</v>
      </c>
      <c r="I279" s="5">
        <v>-348000000000</v>
      </c>
    </row>
    <row r="280" spans="3:9" ht="15.5" x14ac:dyDescent="0.35">
      <c r="C280" t="s">
        <v>260</v>
      </c>
      <c r="I280" s="5">
        <v>-312000000000</v>
      </c>
    </row>
    <row r="281" spans="3:9" ht="15.5" x14ac:dyDescent="0.35">
      <c r="C281" t="s">
        <v>261</v>
      </c>
      <c r="I281" s="5">
        <v>-296000000000</v>
      </c>
    </row>
    <row r="282" spans="3:9" ht="15.5" x14ac:dyDescent="0.35">
      <c r="C282" t="s">
        <v>262</v>
      </c>
      <c r="I282" s="5">
        <v>366000000000</v>
      </c>
    </row>
  </sheetData>
  <pageMargins left="0.7" right="0.7" top="0.75" bottom="0.75" header="0.3" footer="0.3"/>
  <ignoredErrors>
    <ignoredError sqref="A1:Q283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1277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1278</v>
      </c>
      <c r="D2" s="2" vm="117">
        <f ca="1">IFERROR(_xlfn.STOCKHISTORY("XIDX:" &amp; $C$1, D3, , 0, 0, 1), "Libur")</f>
        <v>585</v>
      </c>
      <c r="H2" s="2" vm="117">
        <f ca="1">IFERROR(INDEX(D2:G2,COUNT(D2:G2)),"")</f>
        <v>585</v>
      </c>
      <c r="I2" s="2" vm="69">
        <f t="shared" ref="I2:Q2" ca="1" si="0">IFERROR(_xlfn.STOCKHISTORY("XIDX:" &amp; $C$1, I1, , 0, 0, 1), "Libur")</f>
        <v>420</v>
      </c>
      <c r="J2" s="2" vm="18">
        <f t="shared" ca="1" si="0"/>
        <v>840</v>
      </c>
      <c r="K2" s="2" vm="277">
        <f t="shared" ca="1" si="0"/>
        <v>600</v>
      </c>
      <c r="L2" s="2" vm="278">
        <f t="shared" ca="1" si="0"/>
        <v>968.31870000000004</v>
      </c>
      <c r="M2" s="2" t="str">
        <f t="shared" ca="1" si="0"/>
        <v>Libur</v>
      </c>
      <c r="N2" s="2" vm="279">
        <f t="shared" ca="1" si="0"/>
        <v>35.9604</v>
      </c>
      <c r="O2" s="2" vm="280">
        <f t="shared" ca="1" si="0"/>
        <v>40.179200000000002</v>
      </c>
      <c r="P2" s="2" vm="281">
        <f t="shared" ca="1" si="0"/>
        <v>31.3398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1065041000000</v>
      </c>
      <c r="H4" s="2">
        <f>IFERROR(SUM(D4:G4)*(4/MAX(1,COUNT(D4:G4))),"")</f>
        <v>4260164000000</v>
      </c>
      <c r="I4" s="2">
        <f t="shared" ref="I4:Q4" si="1">IFERROR(INDEX(I51:I500,MATCH($C$4,$C$51:$C$500,0)),"")</f>
        <v>3832796000000</v>
      </c>
      <c r="J4" s="2">
        <f t="shared" si="1"/>
        <v>3238780000000</v>
      </c>
      <c r="K4" s="2">
        <f t="shared" si="1"/>
        <v>2952629000000</v>
      </c>
      <c r="L4" s="2">
        <f t="shared" si="1"/>
        <v>3517808000000</v>
      </c>
      <c r="M4" s="2">
        <f t="shared" si="1"/>
        <v>1813220000000</v>
      </c>
      <c r="N4" s="2">
        <f t="shared" si="1"/>
        <v>1389166000000</v>
      </c>
      <c r="O4" s="2">
        <f t="shared" si="1"/>
        <v>1780848000000</v>
      </c>
      <c r="P4" s="2">
        <f t="shared" si="1"/>
        <v>1509601000000</v>
      </c>
      <c r="Q4" s="2">
        <f t="shared" si="1"/>
        <v>1112390000000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150089000000</v>
      </c>
      <c r="H5" s="2">
        <f>IFERROR(SUM(D5:G5)*(4/MAX(1,COUNT(D5:G5))),"")</f>
        <v>600356000000</v>
      </c>
      <c r="I5" s="2">
        <f t="shared" ref="I5:Q5" si="2">IFERROR(INDEX(I51:I500,MATCH($C$5,$C$51:$C$500,0)),"")</f>
        <v>889770000000</v>
      </c>
      <c r="J5" s="2">
        <f t="shared" si="2"/>
        <v>256284000000</v>
      </c>
      <c r="K5" s="2">
        <f t="shared" si="2"/>
        <v>261953000000</v>
      </c>
      <c r="L5" s="2">
        <f t="shared" si="2"/>
        <v>1073890000000</v>
      </c>
      <c r="M5" s="2">
        <f t="shared" si="2"/>
        <v>302365000000</v>
      </c>
      <c r="N5" s="2">
        <f t="shared" si="2"/>
        <v>169720000000</v>
      </c>
      <c r="O5" s="2">
        <f t="shared" si="2"/>
        <v>210537000000</v>
      </c>
      <c r="P5" s="2">
        <f t="shared" si="2"/>
        <v>211879000000</v>
      </c>
      <c r="Q5" s="2">
        <f t="shared" si="2"/>
        <v>120029000000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7002634000000</v>
      </c>
      <c r="H6" s="2">
        <f>IFERROR(INDEX(D6:G6,COUNT(D6:G6)),"")</f>
        <v>7002634000000</v>
      </c>
      <c r="I6" s="2">
        <f t="shared" ref="I6:Q6" si="3">IFERROR(INDEX(I51:I500,MATCH($C$6,$C$51:$C$500,0)),"")</f>
        <v>6852065000000</v>
      </c>
      <c r="J6" s="2">
        <f t="shared" si="3"/>
        <v>5952237000000</v>
      </c>
      <c r="K6" s="2">
        <f t="shared" si="3"/>
        <v>5756823000000</v>
      </c>
      <c r="L6" s="2">
        <f t="shared" si="3"/>
        <v>2110584000000</v>
      </c>
      <c r="M6" s="2">
        <f t="shared" si="3"/>
        <v>2689336000000</v>
      </c>
      <c r="N6" s="2">
        <f t="shared" si="3"/>
        <v>1547578000000</v>
      </c>
      <c r="O6" s="2">
        <f t="shared" si="3"/>
        <v>1374559000000</v>
      </c>
      <c r="P6" s="2">
        <f t="shared" si="3"/>
        <v>1271073000000</v>
      </c>
      <c r="Q6" s="2">
        <f t="shared" si="3"/>
        <v>409359312453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12.14</v>
      </c>
      <c r="H7" s="3">
        <f>IFERROR(INDEX(D7:G7,COUNT(D7:G7)),"")</f>
        <v>12.14</v>
      </c>
      <c r="I7" s="3">
        <f t="shared" ref="I7:Q7" si="4">IFERROR(INDEX(I51:I500,MATCH($C$7,$C$51:$C$500,0))/1000000000,"")</f>
        <v>12.14</v>
      </c>
      <c r="J7" s="3">
        <f t="shared" si="4"/>
        <v>12.14</v>
      </c>
      <c r="K7" s="3">
        <f t="shared" si="4"/>
        <v>12.14</v>
      </c>
      <c r="L7" s="3">
        <f t="shared" si="4"/>
        <v>11.44</v>
      </c>
      <c r="M7" s="3">
        <f t="shared" si="4"/>
        <v>11.44</v>
      </c>
      <c r="N7" s="3">
        <f t="shared" si="4"/>
        <v>5.2</v>
      </c>
      <c r="O7" s="3">
        <f t="shared" si="4"/>
        <v>5.2</v>
      </c>
      <c r="P7" s="3">
        <f t="shared" si="4"/>
        <v>5.2</v>
      </c>
      <c r="Q7" s="3">
        <f t="shared" si="4"/>
        <v>0.22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-5000000000</v>
      </c>
      <c r="H8" s="2">
        <f>IFERROR(INDEX(D8:G8,COUNT(D8:G8)),"")</f>
        <v>-5000000000</v>
      </c>
      <c r="I8" s="2">
        <f t="shared" ref="I8:Q8" si="5">IFERROR(INDEX(I51:I500,MATCH($C$8,$C$51:$C$500,0)),"")</f>
        <v>-484000000000</v>
      </c>
      <c r="J8" s="2">
        <f t="shared" si="5"/>
        <v>10000000000</v>
      </c>
      <c r="K8" s="2">
        <f t="shared" si="5"/>
        <v>125000000000</v>
      </c>
      <c r="L8" s="2">
        <f t="shared" si="5"/>
        <v>249000000000</v>
      </c>
      <c r="M8" s="2">
        <f t="shared" si="5"/>
        <v>134000000000</v>
      </c>
      <c r="N8" s="2">
        <f t="shared" si="5"/>
        <v>118000000000</v>
      </c>
      <c r="O8" s="2">
        <f t="shared" si="5"/>
        <v>28000000000</v>
      </c>
      <c r="P8" s="2">
        <f t="shared" si="5"/>
        <v>-284000000000</v>
      </c>
      <c r="Q8" s="2">
        <f t="shared" si="5"/>
        <v>-2000000000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-0.37</v>
      </c>
      <c r="H9" s="3">
        <f>IFERROR(INDEX(D9:G9,COUNT(D9:G9)),"")</f>
        <v>-0.37</v>
      </c>
      <c r="I9" s="3">
        <f t="shared" ref="I9:Q9" si="6">IFERROR(INDEX(I51:I500,MATCH($C$9,$C$51:$C$500,0)),"")</f>
        <v>-39.92</v>
      </c>
      <c r="J9" s="3">
        <f t="shared" si="6"/>
        <v>0.81</v>
      </c>
      <c r="K9" s="3">
        <f t="shared" si="6"/>
        <v>10.29</v>
      </c>
      <c r="L9" s="3">
        <f t="shared" si="6"/>
        <v>21.73</v>
      </c>
      <c r="M9" s="3">
        <f t="shared" si="6"/>
        <v>11.71</v>
      </c>
      <c r="N9" s="3">
        <f t="shared" si="6"/>
        <v>22.71</v>
      </c>
      <c r="O9" s="3">
        <f t="shared" si="6"/>
        <v>5.36</v>
      </c>
      <c r="P9" s="3">
        <f t="shared" si="6"/>
        <v>-54.55</v>
      </c>
      <c r="Q9" s="3">
        <f t="shared" si="6"/>
        <v>-7.78</v>
      </c>
    </row>
    <row r="10" spans="1:17" ht="15.5" x14ac:dyDescent="0.35">
      <c r="C10" t="s">
        <v>17</v>
      </c>
      <c r="D10" s="3">
        <f ca="1">IFERROR(IF(D9=0,"",D2/D9),"")</f>
        <v>-1581.081081081081</v>
      </c>
      <c r="I10" s="3">
        <f t="shared" ref="I10:Q10" ca="1" si="7">IFERROR(IF(I9=0,"",I2/I9),"")</f>
        <v>-10.521042084168336</v>
      </c>
      <c r="J10" s="3">
        <f t="shared" ca="1" si="7"/>
        <v>1037.037037037037</v>
      </c>
      <c r="K10" s="3">
        <f t="shared" ca="1" si="7"/>
        <v>58.309037900874642</v>
      </c>
      <c r="L10" s="3">
        <f t="shared" ca="1" si="7"/>
        <v>44.561375977910721</v>
      </c>
      <c r="M10" s="3" t="str">
        <f t="shared" ca="1" si="7"/>
        <v/>
      </c>
      <c r="N10" s="3">
        <f t="shared" ca="1" si="7"/>
        <v>1.5834610303830912</v>
      </c>
      <c r="O10" s="3">
        <f t="shared" ca="1" si="7"/>
        <v>7.4961194029850748</v>
      </c>
      <c r="P10" s="3">
        <f t="shared" ca="1" si="7"/>
        <v>-0.57451512373968838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668868000000</v>
      </c>
      <c r="H11" s="2">
        <f>IFERROR(INDEX(D11:G11,COUNT(D11:G11)),"")</f>
        <v>668868000000</v>
      </c>
      <c r="I11" s="2">
        <f t="shared" ref="I11:Q11" si="8">IFERROR(INDEX(I51:I500,MATCH($C$11,$C$51:$C$500,0)),"")</f>
        <v>689148000000</v>
      </c>
      <c r="J11" s="2">
        <f t="shared" si="8"/>
        <v>568246000000</v>
      </c>
      <c r="K11" s="2">
        <f t="shared" si="8"/>
        <v>616336000000</v>
      </c>
      <c r="L11" s="2">
        <f t="shared" si="8"/>
        <v>590886000000</v>
      </c>
      <c r="M11" s="2">
        <f t="shared" si="8"/>
        <v>650411000000</v>
      </c>
      <c r="N11" s="2">
        <f t="shared" si="8"/>
        <v>396493000000</v>
      </c>
      <c r="O11" s="2">
        <f t="shared" si="8"/>
        <v>194457000000</v>
      </c>
      <c r="P11" s="2">
        <f t="shared" si="8"/>
        <v>510723000000</v>
      </c>
      <c r="Q11" s="2">
        <f t="shared" si="8"/>
        <v>97693479963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-403000000000</v>
      </c>
      <c r="H12" s="2">
        <f>IFERROR(INDEX(D12:G12,COUNT(D12:G12)),"")</f>
        <v>-403000000000</v>
      </c>
      <c r="I12" s="2">
        <f t="shared" ref="I12:Q12" si="9">IFERROR(INDEX(I51:I500,MATCH($C$12,$C$51:$C$500,0)),"")</f>
        <v>-415000000000</v>
      </c>
      <c r="J12" s="2">
        <f t="shared" si="9"/>
        <v>-364000000000</v>
      </c>
      <c r="K12" s="2">
        <f t="shared" si="9"/>
        <v>-335000000000</v>
      </c>
      <c r="L12" s="2">
        <f t="shared" si="9"/>
        <v>-249000000000</v>
      </c>
      <c r="M12" s="2">
        <f t="shared" si="9"/>
        <v>-173000000000</v>
      </c>
      <c r="N12" s="2">
        <f t="shared" si="9"/>
        <v>147000000000</v>
      </c>
      <c r="O12" s="2">
        <f t="shared" si="9"/>
        <v>214000000000</v>
      </c>
      <c r="P12" s="2">
        <f t="shared" si="9"/>
        <v>-58000000000</v>
      </c>
      <c r="Q12" s="2">
        <f t="shared" si="9"/>
        <v>-98000000000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266000000000</v>
      </c>
      <c r="H13" s="2">
        <f>IFERROR(INDEX(D13:G13,COUNT(D13:G13)),"")</f>
        <v>266000000000</v>
      </c>
      <c r="I13" s="2">
        <f t="shared" ref="I13:Q13" si="10">IFERROR(INDEX(I51:I500,MATCH($C$13,$C$51:$C$500,0)),"")</f>
        <v>274000000000</v>
      </c>
      <c r="J13" s="2">
        <f t="shared" si="10"/>
        <v>205000000000</v>
      </c>
      <c r="K13" s="2">
        <f t="shared" si="10"/>
        <v>282000000000</v>
      </c>
      <c r="L13" s="2">
        <f t="shared" si="10"/>
        <v>342000000000</v>
      </c>
      <c r="M13" s="2">
        <f t="shared" si="10"/>
        <v>478000000000</v>
      </c>
      <c r="N13" s="2">
        <f t="shared" si="10"/>
        <v>543000000000</v>
      </c>
      <c r="O13" s="2">
        <f t="shared" si="10"/>
        <v>408000000000</v>
      </c>
      <c r="P13" s="2">
        <f t="shared" si="10"/>
        <v>453000000000</v>
      </c>
      <c r="Q13" s="2">
        <f t="shared" si="10"/>
        <v>0</v>
      </c>
    </row>
    <row r="14" spans="1:17" ht="15.5" x14ac:dyDescent="0.35">
      <c r="C14" t="s">
        <v>26</v>
      </c>
      <c r="D14" s="2">
        <f>IFERROR(INDEX(D51:D500,MATCH($C$14,$C$51:$C$500,0)),"")</f>
        <v>-3530000000</v>
      </c>
      <c r="H14" s="2">
        <f>IFERROR(SUM(D14:G14)*(4/MAX(1,COUNT(D14:G14))),"")</f>
        <v>-14120000000</v>
      </c>
      <c r="I14" s="2">
        <f t="shared" ref="I14:Q14" si="11">IFERROR(INDEX(I51:I500,MATCH($C$14,$C$51:$C$500,0)),"")</f>
        <v>-6633000000</v>
      </c>
      <c r="J14" s="2">
        <f t="shared" si="11"/>
        <v>-9588000000</v>
      </c>
      <c r="K14" s="2">
        <f t="shared" si="11"/>
        <v>-14494000000</v>
      </c>
      <c r="L14" s="2">
        <f t="shared" si="11"/>
        <v>-33743000000</v>
      </c>
      <c r="M14" s="2">
        <f t="shared" si="11"/>
        <v>-38134000000</v>
      </c>
      <c r="N14" s="2">
        <f t="shared" si="11"/>
        <v>-62989000000</v>
      </c>
      <c r="O14" s="2">
        <f t="shared" si="11"/>
        <v>-49873000000</v>
      </c>
      <c r="P14" s="2">
        <f t="shared" si="11"/>
        <v>-42578000000</v>
      </c>
      <c r="Q14" s="2">
        <f t="shared" si="11"/>
        <v>-562000000</v>
      </c>
    </row>
    <row r="15" spans="1:17" ht="15.5" x14ac:dyDescent="0.35">
      <c r="C15" t="s">
        <v>27</v>
      </c>
      <c r="D15" s="2">
        <f>IFERROR(INDEX(D51:D500,MATCH($C$15,$C$51:$C$500,0)),"")</f>
        <v>-2211000000</v>
      </c>
      <c r="H15" s="2">
        <f>IFERROR(SUM(D15:G15)*(4/MAX(1,COUNT(D15:G15))),"")</f>
        <v>-8844000000</v>
      </c>
      <c r="I15" s="2">
        <f t="shared" ref="I15:Q15" si="12">IFERROR(INDEX(I51:I500,MATCH($C$15,$C$51:$C$500,0)),"")</f>
        <v>-64310000000</v>
      </c>
      <c r="J15" s="2">
        <f t="shared" si="12"/>
        <v>-52353000000</v>
      </c>
      <c r="K15" s="2">
        <f t="shared" si="12"/>
        <v>-37166000000</v>
      </c>
      <c r="L15" s="2">
        <f t="shared" si="12"/>
        <v>-96113000000</v>
      </c>
      <c r="M15" s="2">
        <f t="shared" si="12"/>
        <v>-84931000000</v>
      </c>
      <c r="N15" s="2">
        <f t="shared" si="12"/>
        <v>-48188000000</v>
      </c>
      <c r="O15" s="2">
        <f t="shared" si="12"/>
        <v>-78019000000</v>
      </c>
      <c r="P15" s="2">
        <f t="shared" si="12"/>
        <v>-65448000000</v>
      </c>
      <c r="Q15" s="2">
        <f t="shared" si="12"/>
        <v>-41060000000</v>
      </c>
    </row>
    <row r="16" spans="1:17" ht="15.5" x14ac:dyDescent="0.35">
      <c r="C16" t="s">
        <v>28</v>
      </c>
      <c r="D16" s="2">
        <f>IFERROR(INDEX(D51:D500,MATCH($C$16,$C$51:$C$500,0)),"")</f>
        <v>165168000000</v>
      </c>
      <c r="H16" s="2">
        <f>IFERROR(SUM(D16:G16)*(4/MAX(1,COUNT(D16:G16))),"")</f>
        <v>660672000000</v>
      </c>
      <c r="I16" s="2">
        <f t="shared" ref="I16:Q16" si="13">IFERROR(INDEX(I51:I500,MATCH($C$16,$C$51:$C$500,0)),"")</f>
        <v>1049325000000</v>
      </c>
      <c r="J16" s="2">
        <f t="shared" si="13"/>
        <v>463111000000</v>
      </c>
      <c r="K16" s="2">
        <f t="shared" si="13"/>
        <v>301988000000</v>
      </c>
      <c r="L16" s="2">
        <f t="shared" si="13"/>
        <v>436876000000</v>
      </c>
      <c r="M16" s="2">
        <f t="shared" si="13"/>
        <v>386054000000</v>
      </c>
      <c r="N16" s="2">
        <f t="shared" si="13"/>
        <v>217064000000</v>
      </c>
      <c r="O16" s="2">
        <f t="shared" si="13"/>
        <v>291622000000</v>
      </c>
      <c r="P16" s="2">
        <f t="shared" si="13"/>
        <v>277509000000</v>
      </c>
      <c r="Q16" s="2">
        <f t="shared" si="13"/>
        <v>162598000000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7101900000000</v>
      </c>
      <c r="H20" s="2">
        <f t="shared" ref="H20:Q20" ca="1" si="14">IFERROR(H21*H2,"")</f>
        <v>7101900000000</v>
      </c>
      <c r="I20" s="2">
        <f t="shared" ca="1" si="14"/>
        <v>5098800000000</v>
      </c>
      <c r="J20" s="2">
        <f t="shared" ca="1" si="14"/>
        <v>10197600000000</v>
      </c>
      <c r="K20" s="2">
        <f t="shared" ca="1" si="14"/>
        <v>7284000000000</v>
      </c>
      <c r="L20" s="2">
        <f t="shared" ca="1" si="14"/>
        <v>11077565928000</v>
      </c>
      <c r="M20" s="2" t="str">
        <f t="shared" ca="1" si="14"/>
        <v/>
      </c>
      <c r="N20" s="2">
        <f t="shared" ca="1" si="14"/>
        <v>186994080000</v>
      </c>
      <c r="O20" s="2">
        <f t="shared" ca="1" si="14"/>
        <v>208931840000</v>
      </c>
      <c r="P20" s="2">
        <f t="shared" ca="1" si="14"/>
        <v>162966960000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12140000000</v>
      </c>
      <c r="H21" s="2">
        <f>IFERROR(INDEX(D21:G21,COUNT(D21:G21)),"")</f>
        <v>12140000000</v>
      </c>
      <c r="I21" s="2">
        <f t="shared" ref="I21:Q21" si="15">IFERROR(INDEX(I51:I500,MATCH($C$7,$C$51:$C$500,0)),"")</f>
        <v>12140000000</v>
      </c>
      <c r="J21" s="2">
        <f t="shared" si="15"/>
        <v>12140000000</v>
      </c>
      <c r="K21" s="2">
        <f t="shared" si="15"/>
        <v>12140000000</v>
      </c>
      <c r="L21" s="2">
        <f t="shared" si="15"/>
        <v>11440000000</v>
      </c>
      <c r="M21" s="2">
        <f t="shared" si="15"/>
        <v>11440000000</v>
      </c>
      <c r="N21" s="2">
        <f t="shared" si="15"/>
        <v>5200000000</v>
      </c>
      <c r="O21" s="2">
        <f t="shared" si="15"/>
        <v>5200000000</v>
      </c>
      <c r="P21" s="2">
        <f t="shared" si="15"/>
        <v>5200000000</v>
      </c>
      <c r="Q21" s="2">
        <f t="shared" si="15"/>
        <v>220000000</v>
      </c>
    </row>
    <row r="23" spans="1:17" ht="15.5" x14ac:dyDescent="0.35">
      <c r="B23" t="s">
        <v>40</v>
      </c>
      <c r="C23" t="s">
        <v>41</v>
      </c>
      <c r="D23" s="3">
        <f>IFERROR(D5/D6*100,"")</f>
        <v>2.1433220699525348</v>
      </c>
      <c r="H23" s="3">
        <f t="shared" ref="H23:Q23" si="16">IFERROR(H5/H6*100,"")</f>
        <v>8.5732882798101393</v>
      </c>
      <c r="I23" s="3">
        <f t="shared" si="16"/>
        <v>12.985428480319436</v>
      </c>
      <c r="J23" s="3">
        <f t="shared" si="16"/>
        <v>4.3056753284521427</v>
      </c>
      <c r="K23" s="3">
        <f t="shared" si="16"/>
        <v>4.5503049164443654</v>
      </c>
      <c r="L23" s="3">
        <f t="shared" si="16"/>
        <v>50.881177910947869</v>
      </c>
      <c r="M23" s="3">
        <f t="shared" si="16"/>
        <v>11.24310982339135</v>
      </c>
      <c r="N23" s="3">
        <f t="shared" si="16"/>
        <v>10.966813950573089</v>
      </c>
      <c r="O23" s="3">
        <f t="shared" si="16"/>
        <v>15.316694299771783</v>
      </c>
      <c r="P23" s="3">
        <f t="shared" si="16"/>
        <v>16.669302235198135</v>
      </c>
      <c r="Q23" s="3">
        <f t="shared" si="16"/>
        <v>29.321184677771551</v>
      </c>
    </row>
    <row r="24" spans="1:17" ht="15.5" x14ac:dyDescent="0.35">
      <c r="C24" t="s">
        <v>42</v>
      </c>
      <c r="D24" s="4">
        <f>IFERROR(_xlfn.RRI(5,I23,D23),"")</f>
        <v>-0.30252887893563274</v>
      </c>
      <c r="H24" s="4">
        <f t="shared" ref="H24:Q24" si="17">IFERROR(_xlfn.RRI(5,M23,H23),"")</f>
        <v>-5.2777087145109536E-2</v>
      </c>
      <c r="I24" s="4">
        <f t="shared" si="17"/>
        <v>3.4368203267639119E-2</v>
      </c>
      <c r="J24" s="4">
        <f t="shared" si="17"/>
        <v>-0.22415449769669893</v>
      </c>
      <c r="K24" s="4">
        <f t="shared" si="17"/>
        <v>-0.22869771892909208</v>
      </c>
      <c r="L24" s="4">
        <f t="shared" si="17"/>
        <v>0.11654216580470389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2.68</v>
      </c>
      <c r="H25" s="3">
        <f>IFERROR(INDEX(D25:G25,COUNT(D25:G25)),"")</f>
        <v>2.68</v>
      </c>
      <c r="I25" s="3">
        <f t="shared" ref="I25:Q25" si="18">IFERROR(INDEX(I51:I500,MATCH($C$25,$C$51:$C$500,0)),"")</f>
        <v>80.34</v>
      </c>
      <c r="J25" s="3">
        <f t="shared" si="18"/>
        <v>32.770000000000003</v>
      </c>
      <c r="K25" s="3">
        <f t="shared" si="18"/>
        <v>21.75</v>
      </c>
      <c r="L25" s="3">
        <f t="shared" si="18"/>
        <v>29.69</v>
      </c>
      <c r="M25" s="3">
        <f t="shared" si="18"/>
        <v>26.22</v>
      </c>
      <c r="N25" s="3">
        <f t="shared" si="18"/>
        <v>32.11</v>
      </c>
      <c r="O25" s="3">
        <f t="shared" si="18"/>
        <v>40.64</v>
      </c>
      <c r="P25" s="3">
        <f t="shared" si="18"/>
        <v>40.53</v>
      </c>
      <c r="Q25" s="3">
        <f t="shared" si="18"/>
        <v>546.92999999999995</v>
      </c>
    </row>
    <row r="26" spans="1:17" ht="15.5" x14ac:dyDescent="0.35">
      <c r="C26" t="s">
        <v>45</v>
      </c>
      <c r="D26" s="4">
        <f>IFERROR(_xlfn.RRI(5,I25,D25),"")</f>
        <v>-0.49342868564946218</v>
      </c>
      <c r="H26" s="4">
        <f t="shared" ref="H26:Q26" si="19">IFERROR(_xlfn.RRI(5,M25,H25),"")</f>
        <v>-0.3662756110221258</v>
      </c>
      <c r="I26" s="4">
        <f t="shared" si="19"/>
        <v>0.20131888508988771</v>
      </c>
      <c r="J26" s="4">
        <f t="shared" si="19"/>
        <v>-4.2134462245139392E-2</v>
      </c>
      <c r="K26" s="4">
        <f t="shared" si="19"/>
        <v>-0.11704914486083429</v>
      </c>
      <c r="L26" s="4">
        <f t="shared" si="19"/>
        <v>-0.44161249652136458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87.729901153212523</v>
      </c>
      <c r="H27" s="3">
        <f t="shared" ref="H27:Q27" si="20">IFERROR(H4/H21,"")</f>
        <v>350.91960461285009</v>
      </c>
      <c r="I27" s="3">
        <f t="shared" si="20"/>
        <v>315.71630971993409</v>
      </c>
      <c r="J27" s="3">
        <f t="shared" si="20"/>
        <v>266.78583196046128</v>
      </c>
      <c r="K27" s="3">
        <f t="shared" si="20"/>
        <v>243.2149093904448</v>
      </c>
      <c r="L27" s="3">
        <f t="shared" si="20"/>
        <v>307.5006993006993</v>
      </c>
      <c r="M27" s="3">
        <f t="shared" si="20"/>
        <v>158.49825174825176</v>
      </c>
      <c r="N27" s="3">
        <f t="shared" si="20"/>
        <v>267.14730769230772</v>
      </c>
      <c r="O27" s="3">
        <f t="shared" si="20"/>
        <v>342.47076923076924</v>
      </c>
      <c r="P27" s="3">
        <f t="shared" si="20"/>
        <v>290.30788461538464</v>
      </c>
      <c r="Q27" s="3">
        <f t="shared" si="20"/>
        <v>5056.318181818182</v>
      </c>
    </row>
    <row r="28" spans="1:17" ht="15.5" x14ac:dyDescent="0.35">
      <c r="C28" t="s">
        <v>47</v>
      </c>
      <c r="D28" s="4">
        <f>IFERROR(_xlfn.RRI(5,I27,D27),"")</f>
        <v>-0.22594802259564395</v>
      </c>
      <c r="H28" s="4">
        <f t="shared" ref="H28:Q28" si="21">IFERROR(_xlfn.RRI(5,M27,H27),"")</f>
        <v>0.17229423975125613</v>
      </c>
      <c r="I28" s="4">
        <f t="shared" si="21"/>
        <v>3.397310712997359E-2</v>
      </c>
      <c r="J28" s="4">
        <f t="shared" si="21"/>
        <v>-4.8721129254213569E-2</v>
      </c>
      <c r="K28" s="4">
        <f t="shared" si="21"/>
        <v>-3.4780088001461706E-2</v>
      </c>
      <c r="L28" s="4">
        <f t="shared" si="21"/>
        <v>-0.42878139733536802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-0.9666417724670151</v>
      </c>
      <c r="I29" s="4">
        <f t="shared" si="22"/>
        <v>1.4516325907842538</v>
      </c>
      <c r="J29" s="4">
        <f t="shared" si="22"/>
        <v>0.50666666666666682</v>
      </c>
      <c r="K29" s="4">
        <f t="shared" si="22"/>
        <v>-0.26743011114853488</v>
      </c>
      <c r="L29" s="4">
        <f t="shared" si="22"/>
        <v>0.13234172387490475</v>
      </c>
      <c r="M29" s="4">
        <f t="shared" si="22"/>
        <v>-0.18343195266272191</v>
      </c>
      <c r="N29" s="4">
        <f t="shared" si="22"/>
        <v>-0.20989173228346458</v>
      </c>
      <c r="O29" s="4">
        <f t="shared" si="22"/>
        <v>2.7140389834690213E-3</v>
      </c>
      <c r="P29" s="4">
        <f t="shared" si="22"/>
        <v>-0.9258954528001756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0.11150293415042187</v>
      </c>
      <c r="I30" s="4">
        <f t="shared" si="23"/>
        <v>0.18340733239059148</v>
      </c>
      <c r="J30" s="4">
        <f t="shared" si="23"/>
        <v>9.6913970566569668E-2</v>
      </c>
      <c r="K30" s="4">
        <f t="shared" si="23"/>
        <v>-0.20905900395169702</v>
      </c>
      <c r="L30" s="4">
        <f t="shared" si="23"/>
        <v>0.94008890261523681</v>
      </c>
      <c r="M30" s="4">
        <f t="shared" si="23"/>
        <v>-0.40670092048688994</v>
      </c>
      <c r="N30" s="4">
        <f t="shared" si="23"/>
        <v>-0.21994128639838992</v>
      </c>
      <c r="O30" s="4">
        <f t="shared" si="23"/>
        <v>0.1796812535232819</v>
      </c>
      <c r="P30" s="4">
        <f t="shared" si="23"/>
        <v>-0.9425851233691559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556.44000000000005</v>
      </c>
      <c r="H32" s="3">
        <f>IFERROR(INDEX(D32:G32,COUNT(D32:G32)),"")</f>
        <v>556.44000000000005</v>
      </c>
      <c r="I32" s="3">
        <f t="shared" ref="I32:Q32" si="24">IFERROR(INDEX(I51:I500,MATCH($C$32,$C$51:$C$500,0)),"")</f>
        <v>544.07000000000005</v>
      </c>
      <c r="J32" s="3">
        <f t="shared" si="24"/>
        <v>470.75</v>
      </c>
      <c r="K32" s="3">
        <f t="shared" si="24"/>
        <v>473.4</v>
      </c>
      <c r="L32" s="3">
        <f t="shared" si="24"/>
        <v>183.45</v>
      </c>
      <c r="M32" s="3">
        <f t="shared" si="24"/>
        <v>234.04</v>
      </c>
      <c r="N32" s="3">
        <f t="shared" si="24"/>
        <v>295.56</v>
      </c>
      <c r="O32" s="3">
        <f t="shared" si="24"/>
        <v>262.66000000000003</v>
      </c>
      <c r="P32" s="3">
        <f t="shared" si="24"/>
        <v>243.18</v>
      </c>
      <c r="Q32" s="3">
        <f t="shared" si="24"/>
        <v>1842.21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1.1299999999999999</v>
      </c>
      <c r="H33" s="3">
        <f>IFERROR(INDEX(D33:G33,COUNT(D33:G33)),"")</f>
        <v>1.1299999999999999</v>
      </c>
      <c r="I33" s="3">
        <f t="shared" ref="I33:Q33" si="25">IFERROR(INDEX(I51:I500,MATCH($C$33,$C$51:$C$500,0)),"")</f>
        <v>0.77</v>
      </c>
      <c r="J33" s="3">
        <f t="shared" si="25"/>
        <v>1.78</v>
      </c>
      <c r="K33" s="3">
        <f t="shared" si="25"/>
        <v>6.34</v>
      </c>
      <c r="L33" s="3">
        <f t="shared" si="25"/>
        <v>26.27</v>
      </c>
      <c r="M33" s="3">
        <f t="shared" si="25"/>
        <v>10.6</v>
      </c>
      <c r="N33" s="3">
        <f t="shared" si="25"/>
        <v>0.61</v>
      </c>
      <c r="O33" s="3">
        <f t="shared" si="25"/>
        <v>1.52</v>
      </c>
      <c r="P33" s="3">
        <f t="shared" si="25"/>
        <v>1.28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47.05</v>
      </c>
      <c r="H34" s="3">
        <f>IFERROR(INDEX(D34:G34,COUNT(D34:G34)),"")</f>
        <v>47.05</v>
      </c>
      <c r="I34" s="3">
        <f t="shared" ref="I34:Q34" si="26">IFERROR(INDEX(I51:I500,MATCH($C$34,$C$51:$C$500,0)),"")</f>
        <v>5.23</v>
      </c>
      <c r="J34" s="3">
        <f t="shared" si="26"/>
        <v>25.63</v>
      </c>
      <c r="K34" s="3">
        <f t="shared" si="26"/>
        <v>137.93</v>
      </c>
      <c r="L34" s="3">
        <f t="shared" si="26"/>
        <v>162.34</v>
      </c>
      <c r="M34" s="3">
        <f t="shared" si="26"/>
        <v>94.58</v>
      </c>
      <c r="N34" s="3">
        <f t="shared" si="26"/>
        <v>5.57</v>
      </c>
      <c r="O34" s="3">
        <f t="shared" si="26"/>
        <v>9.84</v>
      </c>
      <c r="P34" s="3">
        <f t="shared" si="26"/>
        <v>7.7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7.18</v>
      </c>
      <c r="H35" s="3">
        <f>IFERROR(INDEX(D35:G35,COUNT(D35:G35)),"")</f>
        <v>7.18</v>
      </c>
      <c r="I35" s="3">
        <f t="shared" ref="I35:Q35" si="27">IFERROR(INDEX(I51:I500,MATCH($C$35,$C$51:$C$500,0)),"")</f>
        <v>1.33</v>
      </c>
      <c r="J35" s="3">
        <f t="shared" si="27"/>
        <v>3.15</v>
      </c>
      <c r="K35" s="3">
        <f t="shared" si="27"/>
        <v>12.33</v>
      </c>
      <c r="L35" s="3">
        <f t="shared" si="27"/>
        <v>15.68</v>
      </c>
      <c r="M35" s="3">
        <f t="shared" si="27"/>
        <v>15.65</v>
      </c>
      <c r="N35" s="3">
        <f t="shared" si="27"/>
        <v>0.67</v>
      </c>
      <c r="O35" s="3">
        <f t="shared" si="27"/>
        <v>1.17</v>
      </c>
      <c r="P35" s="3">
        <f t="shared" si="27"/>
        <v>1.08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0.14529999999999998</v>
      </c>
      <c r="O36" s="4">
        <f t="shared" si="28"/>
        <v>0</v>
      </c>
      <c r="P36" s="4">
        <f t="shared" si="28"/>
        <v>0.60439999999999994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0.4</v>
      </c>
      <c r="O37" s="3">
        <f t="shared" si="29"/>
        <v>0</v>
      </c>
      <c r="P37" s="3">
        <f t="shared" si="29"/>
        <v>2.1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1065041000000</v>
      </c>
      <c r="E51" s="5">
        <v>937189000000</v>
      </c>
      <c r="F51" s="5">
        <v>1018086000000</v>
      </c>
      <c r="G51" s="5">
        <v>973722000000</v>
      </c>
      <c r="I51" s="5">
        <v>3832796000000</v>
      </c>
      <c r="J51" s="5">
        <v>3238780000000</v>
      </c>
      <c r="K51" s="5">
        <v>2952629000000</v>
      </c>
      <c r="L51" s="5">
        <v>3517808000000</v>
      </c>
      <c r="M51" s="5">
        <v>1813220000000</v>
      </c>
      <c r="N51" s="5">
        <v>1389166000000</v>
      </c>
      <c r="O51" s="5">
        <v>1780848000000</v>
      </c>
      <c r="P51" s="5">
        <v>1509601000000</v>
      </c>
      <c r="Q51" s="5">
        <v>1112390000000</v>
      </c>
    </row>
    <row r="52" spans="2:17" ht="15.5" x14ac:dyDescent="0.35">
      <c r="C52" t="s">
        <v>72</v>
      </c>
      <c r="D52" s="5">
        <v>-788525000000</v>
      </c>
      <c r="E52" s="5">
        <v>-682643000000</v>
      </c>
      <c r="F52" s="5">
        <v>-790400000000</v>
      </c>
      <c r="G52" s="5">
        <v>-597275000000</v>
      </c>
      <c r="I52" s="5">
        <v>-2733474000000</v>
      </c>
      <c r="J52" s="5">
        <v>-2230453000000</v>
      </c>
      <c r="K52" s="5">
        <v>-2127987000000</v>
      </c>
      <c r="L52" s="5">
        <v>-2507169000000</v>
      </c>
      <c r="M52" s="5">
        <v>-1279340000000</v>
      </c>
      <c r="N52" s="5">
        <v>-995949000000</v>
      </c>
      <c r="O52" s="5">
        <v>-1325094000000</v>
      </c>
      <c r="P52" s="5">
        <v>-1083699000000</v>
      </c>
      <c r="Q52" s="5">
        <v>-891984000000</v>
      </c>
    </row>
    <row r="53" spans="2:17" ht="15.5" x14ac:dyDescent="0.35">
      <c r="C53" t="s">
        <v>73</v>
      </c>
      <c r="D53" s="5">
        <v>276516000000</v>
      </c>
      <c r="E53" s="5">
        <v>254546000000</v>
      </c>
      <c r="F53" s="5">
        <v>227686000000</v>
      </c>
      <c r="G53" s="5">
        <v>376447000000</v>
      </c>
      <c r="I53" s="5">
        <v>1099322000000</v>
      </c>
      <c r="J53" s="5">
        <v>1008327000000</v>
      </c>
      <c r="K53" s="5">
        <v>824642000000</v>
      </c>
      <c r="L53" s="5">
        <v>1010639000000</v>
      </c>
      <c r="M53" s="5">
        <v>533880000000</v>
      </c>
      <c r="N53" s="5">
        <v>393217000000</v>
      </c>
      <c r="O53" s="5">
        <v>455754000000</v>
      </c>
      <c r="P53" s="5">
        <v>425902000000</v>
      </c>
      <c r="Q53" s="5">
        <v>220406000000</v>
      </c>
    </row>
    <row r="54" spans="2:17" ht="15.5" x14ac:dyDescent="0.35">
      <c r="C54" t="s">
        <v>74</v>
      </c>
      <c r="D54" s="5">
        <v>-117431000000</v>
      </c>
      <c r="E54" s="5">
        <v>-49900000000</v>
      </c>
      <c r="F54" s="5">
        <v>-138651000000</v>
      </c>
      <c r="G54" s="5">
        <v>-153641000000</v>
      </c>
      <c r="I54" s="5">
        <v>-463012000000</v>
      </c>
      <c r="J54" s="5">
        <v>-606784000000</v>
      </c>
      <c r="K54" s="5">
        <v>-529993000000</v>
      </c>
      <c r="L54" s="5">
        <v>-570737000000</v>
      </c>
      <c r="M54" s="5">
        <v>-125428000000</v>
      </c>
      <c r="N54" s="5">
        <v>-115619000000</v>
      </c>
      <c r="O54" s="5">
        <v>-138293000000</v>
      </c>
      <c r="P54" s="5">
        <v>-121813000000</v>
      </c>
      <c r="Q54" s="5">
        <v>-63375000000</v>
      </c>
    </row>
    <row r="55" spans="2:17" ht="15.5" x14ac:dyDescent="0.35">
      <c r="C55" t="s">
        <v>644</v>
      </c>
      <c r="E55" s="5">
        <v>-40343000000</v>
      </c>
      <c r="F55" s="5">
        <v>-138651000000</v>
      </c>
      <c r="G55" s="5">
        <v>-274461000000</v>
      </c>
      <c r="I55" s="5">
        <v>-453455000000</v>
      </c>
      <c r="J55" s="5">
        <v>-593099000000</v>
      </c>
      <c r="K55" s="5">
        <v>-529993000000</v>
      </c>
      <c r="L55" s="5">
        <v>-570737000000</v>
      </c>
      <c r="M55" s="5">
        <v>-125428000000</v>
      </c>
      <c r="N55" s="5">
        <v>-115619000000</v>
      </c>
      <c r="O55" s="5">
        <v>-138293000000</v>
      </c>
      <c r="P55" s="5">
        <v>-121813000000</v>
      </c>
      <c r="Q55" s="5">
        <v>-63375000000</v>
      </c>
    </row>
    <row r="56" spans="2:17" ht="15.5" x14ac:dyDescent="0.35">
      <c r="C56" t="s">
        <v>76</v>
      </c>
      <c r="D56" s="5">
        <v>-114425000000</v>
      </c>
      <c r="G56" s="5">
        <v>118604000000</v>
      </c>
    </row>
    <row r="57" spans="2:17" ht="15.5" x14ac:dyDescent="0.35">
      <c r="C57" t="s">
        <v>680</v>
      </c>
    </row>
    <row r="58" spans="2:17" ht="15.5" x14ac:dyDescent="0.35">
      <c r="C58" t="s">
        <v>77</v>
      </c>
      <c r="D58" s="5">
        <v>480000000</v>
      </c>
      <c r="E58" s="5">
        <v>7200000000</v>
      </c>
      <c r="F58" s="5">
        <v>2322000000</v>
      </c>
      <c r="G58" s="5">
        <v>239000000</v>
      </c>
      <c r="I58" s="5">
        <v>10058000000</v>
      </c>
      <c r="J58" s="5">
        <v>13121000000</v>
      </c>
      <c r="K58" s="5">
        <v>830000000</v>
      </c>
      <c r="L58" s="5">
        <v>992000000</v>
      </c>
      <c r="M58" s="5">
        <v>1046000000</v>
      </c>
      <c r="N58" s="5">
        <v>1839000000</v>
      </c>
      <c r="O58" s="5">
        <v>2191000000</v>
      </c>
      <c r="P58" s="5">
        <v>1247000000</v>
      </c>
      <c r="Q58" s="5">
        <v>11000000</v>
      </c>
    </row>
    <row r="59" spans="2:17" ht="15.5" x14ac:dyDescent="0.35">
      <c r="C59" t="s">
        <v>78</v>
      </c>
      <c r="D59" s="5">
        <v>159085000000</v>
      </c>
      <c r="E59" s="5">
        <v>204646000000</v>
      </c>
      <c r="F59" s="5">
        <v>89035000000</v>
      </c>
      <c r="G59" s="5">
        <v>222806000000</v>
      </c>
      <c r="I59" s="5">
        <v>636310000000</v>
      </c>
      <c r="J59" s="5">
        <v>401543000000</v>
      </c>
      <c r="K59" s="5">
        <v>294649000000</v>
      </c>
      <c r="L59" s="5">
        <v>439902000000</v>
      </c>
      <c r="M59" s="5">
        <v>408452000000</v>
      </c>
      <c r="N59" s="5">
        <v>277598000000</v>
      </c>
      <c r="O59" s="5">
        <v>317461000000</v>
      </c>
      <c r="P59" s="5">
        <v>304089000000</v>
      </c>
      <c r="Q59" s="5">
        <v>157031000000</v>
      </c>
    </row>
    <row r="60" spans="2:17" ht="15.5" x14ac:dyDescent="0.35">
      <c r="C60" t="s">
        <v>79</v>
      </c>
      <c r="D60" s="5">
        <v>6083000000</v>
      </c>
      <c r="E60" s="5">
        <v>399502000000</v>
      </c>
      <c r="F60" s="5">
        <v>5864000000</v>
      </c>
      <c r="G60" s="5">
        <v>3729000000</v>
      </c>
      <c r="I60" s="5">
        <v>413015000000</v>
      </c>
      <c r="J60" s="5">
        <v>61568000000</v>
      </c>
      <c r="K60" s="5">
        <v>7339000000</v>
      </c>
      <c r="L60" s="5">
        <v>-3026000000</v>
      </c>
      <c r="M60" s="5">
        <v>-22398000000</v>
      </c>
      <c r="N60" s="5">
        <v>-60534000000</v>
      </c>
      <c r="O60" s="5">
        <v>-25839000000</v>
      </c>
      <c r="P60" s="5">
        <v>-26580000000</v>
      </c>
      <c r="Q60" s="5">
        <v>5567000000</v>
      </c>
    </row>
    <row r="61" spans="2:17" ht="15.5" x14ac:dyDescent="0.35">
      <c r="C61" t="s">
        <v>26</v>
      </c>
      <c r="D61" s="5">
        <v>-3530000000</v>
      </c>
      <c r="E61" s="5">
        <v>-4070000000</v>
      </c>
      <c r="F61" s="5">
        <v>471000000</v>
      </c>
      <c r="G61" s="5">
        <v>-1406000000</v>
      </c>
      <c r="I61" s="5">
        <v>-6633000000</v>
      </c>
      <c r="J61" s="5">
        <v>-9588000000</v>
      </c>
      <c r="K61" s="5">
        <v>-14494000000</v>
      </c>
      <c r="L61" s="5">
        <v>-33743000000</v>
      </c>
      <c r="M61" s="5">
        <v>-38134000000</v>
      </c>
      <c r="N61" s="5">
        <v>-62989000000</v>
      </c>
      <c r="O61" s="5">
        <v>-49873000000</v>
      </c>
      <c r="P61" s="5">
        <v>-42578000000</v>
      </c>
      <c r="Q61" s="5">
        <v>-562000000</v>
      </c>
    </row>
    <row r="62" spans="2:17" ht="15.5" x14ac:dyDescent="0.35">
      <c r="C62" t="s">
        <v>80</v>
      </c>
      <c r="D62" s="5">
        <v>5953000000</v>
      </c>
      <c r="E62" s="5">
        <v>785000000</v>
      </c>
      <c r="F62" s="5">
        <v>5308000000</v>
      </c>
      <c r="G62" s="5">
        <v>4814000000</v>
      </c>
      <c r="I62" s="5">
        <v>15450000000</v>
      </c>
      <c r="J62" s="5">
        <v>12427000000</v>
      </c>
      <c r="M62" s="5">
        <v>22080000000</v>
      </c>
      <c r="N62" s="5">
        <v>16488000000</v>
      </c>
      <c r="O62" s="5">
        <v>16776000000</v>
      </c>
      <c r="P62" s="5">
        <v>18340000000</v>
      </c>
      <c r="Q62" s="5">
        <v>3883000000</v>
      </c>
    </row>
    <row r="63" spans="2:17" ht="15.5" x14ac:dyDescent="0.35">
      <c r="C63" t="s">
        <v>82</v>
      </c>
      <c r="D63" s="5">
        <v>6083000000</v>
      </c>
      <c r="E63" s="5">
        <v>399502000000</v>
      </c>
      <c r="F63" s="5">
        <v>5864000000</v>
      </c>
      <c r="G63" s="5">
        <v>3729000000</v>
      </c>
      <c r="I63" s="5">
        <v>413015000000</v>
      </c>
      <c r="J63" s="5">
        <v>61568000000</v>
      </c>
      <c r="K63" s="5">
        <v>7339000000</v>
      </c>
      <c r="L63" s="5">
        <v>-3026000000</v>
      </c>
      <c r="M63" s="5">
        <v>-22398000000</v>
      </c>
      <c r="N63" s="5">
        <v>-60534000000</v>
      </c>
      <c r="O63" s="5">
        <v>-25839000000</v>
      </c>
      <c r="P63" s="5">
        <v>-26580000000</v>
      </c>
      <c r="Q63" s="5">
        <v>5567000000</v>
      </c>
    </row>
    <row r="64" spans="2:17" ht="15.5" x14ac:dyDescent="0.35">
      <c r="C64" t="s">
        <v>28</v>
      </c>
      <c r="D64" s="5">
        <v>165168000000</v>
      </c>
      <c r="E64" s="5">
        <v>604148000000</v>
      </c>
      <c r="F64" s="5">
        <v>94899000000</v>
      </c>
      <c r="G64" s="5">
        <v>226535000000</v>
      </c>
      <c r="I64" s="5">
        <v>1049325000000</v>
      </c>
      <c r="J64" s="5">
        <v>463111000000</v>
      </c>
      <c r="K64" s="5">
        <v>301988000000</v>
      </c>
      <c r="L64" s="5">
        <v>436876000000</v>
      </c>
      <c r="M64" s="5">
        <v>386054000000</v>
      </c>
      <c r="N64" s="5">
        <v>217064000000</v>
      </c>
      <c r="O64" s="5">
        <v>291622000000</v>
      </c>
      <c r="P64" s="5">
        <v>277509000000</v>
      </c>
      <c r="Q64" s="5">
        <v>162598000000</v>
      </c>
    </row>
    <row r="65" spans="2:17" ht="15.5" x14ac:dyDescent="0.35">
      <c r="C65" t="s">
        <v>27</v>
      </c>
      <c r="D65" s="5">
        <v>-2211000000</v>
      </c>
      <c r="E65" s="5">
        <v>-25405000000</v>
      </c>
      <c r="F65" s="5">
        <v>-6129000000</v>
      </c>
      <c r="G65" s="5">
        <v>-16394000000</v>
      </c>
      <c r="I65" s="5">
        <v>-64310000000</v>
      </c>
      <c r="J65" s="5">
        <v>-52353000000</v>
      </c>
      <c r="K65" s="5">
        <v>-37166000000</v>
      </c>
      <c r="L65" s="5">
        <v>-96113000000</v>
      </c>
      <c r="M65" s="5">
        <v>-84931000000</v>
      </c>
      <c r="N65" s="5">
        <v>-48188000000</v>
      </c>
      <c r="O65" s="5">
        <v>-78019000000</v>
      </c>
      <c r="P65" s="5">
        <v>-65448000000</v>
      </c>
      <c r="Q65" s="5">
        <v>-41060000000</v>
      </c>
    </row>
    <row r="66" spans="2:17" ht="15.5" x14ac:dyDescent="0.35">
      <c r="C66" t="s">
        <v>83</v>
      </c>
      <c r="D66" s="5">
        <v>162957000000</v>
      </c>
      <c r="E66" s="5">
        <v>578743000000</v>
      </c>
      <c r="F66" s="5">
        <v>88770000000</v>
      </c>
      <c r="G66" s="5">
        <v>210141000000</v>
      </c>
      <c r="I66" s="5">
        <v>985015000000</v>
      </c>
      <c r="J66" s="5">
        <v>410758000000</v>
      </c>
      <c r="K66" s="5">
        <v>264822000000</v>
      </c>
      <c r="L66" s="5">
        <v>340763000000</v>
      </c>
      <c r="M66" s="5">
        <v>301123000000</v>
      </c>
      <c r="N66" s="5">
        <v>168876000000</v>
      </c>
      <c r="O66" s="5">
        <v>213603000000</v>
      </c>
      <c r="P66" s="5">
        <v>212061000000</v>
      </c>
      <c r="Q66" s="5">
        <v>121538000000</v>
      </c>
    </row>
    <row r="67" spans="2:17" ht="15.5" x14ac:dyDescent="0.35">
      <c r="C67" t="s">
        <v>84</v>
      </c>
      <c r="D67" s="5">
        <v>-12388000000</v>
      </c>
      <c r="E67" s="5">
        <v>-85187000000</v>
      </c>
      <c r="G67" s="5">
        <v>14866000000</v>
      </c>
      <c r="I67" s="5">
        <v>-85187000000</v>
      </c>
      <c r="J67" s="5">
        <v>-141353000000</v>
      </c>
      <c r="K67" s="5">
        <v>-2039000000</v>
      </c>
      <c r="L67" s="5">
        <v>734119000000</v>
      </c>
      <c r="M67" s="5">
        <v>2288000000</v>
      </c>
      <c r="N67" s="5">
        <v>2683000000</v>
      </c>
      <c r="O67" s="5">
        <v>-875000000</v>
      </c>
      <c r="P67" s="5">
        <v>1065000000</v>
      </c>
      <c r="Q67" s="5">
        <v>-1498000000</v>
      </c>
    </row>
    <row r="68" spans="2:17" ht="15.5" x14ac:dyDescent="0.35">
      <c r="C68" t="s">
        <v>85</v>
      </c>
      <c r="D68" s="5">
        <v>150569000000</v>
      </c>
      <c r="E68" s="5">
        <v>493556000000</v>
      </c>
      <c r="F68" s="5">
        <v>88770000000</v>
      </c>
      <c r="G68" s="5">
        <v>225007000000</v>
      </c>
      <c r="I68" s="5">
        <v>899828000000</v>
      </c>
      <c r="J68" s="5">
        <v>269405000000</v>
      </c>
      <c r="K68" s="5">
        <v>262783000000</v>
      </c>
      <c r="L68" s="5">
        <v>1074882000000</v>
      </c>
      <c r="M68" s="5">
        <v>303411000000</v>
      </c>
      <c r="N68" s="5">
        <v>171559000000</v>
      </c>
      <c r="O68" s="5">
        <v>212728000000</v>
      </c>
      <c r="P68" s="5">
        <v>213126000000</v>
      </c>
      <c r="Q68" s="5">
        <v>120040000000</v>
      </c>
    </row>
    <row r="69" spans="2:17" ht="15.5" x14ac:dyDescent="0.35">
      <c r="C69" t="s">
        <v>86</v>
      </c>
      <c r="D69" s="5">
        <v>162957000000</v>
      </c>
      <c r="E69" s="5">
        <v>578743000000</v>
      </c>
      <c r="F69" s="5">
        <v>88770000000</v>
      </c>
      <c r="G69" s="5">
        <v>210141000000</v>
      </c>
      <c r="I69" s="5">
        <v>985015000000</v>
      </c>
      <c r="J69" s="5">
        <v>410758000000</v>
      </c>
      <c r="K69" s="5">
        <v>264822000000</v>
      </c>
      <c r="L69" s="5">
        <v>340763000000</v>
      </c>
      <c r="M69" s="5">
        <v>301123000000</v>
      </c>
      <c r="N69" s="5">
        <v>168876000000</v>
      </c>
      <c r="O69" s="5">
        <v>213603000000</v>
      </c>
      <c r="P69" s="5">
        <v>212061000000</v>
      </c>
      <c r="Q69" s="5">
        <v>121538000000</v>
      </c>
    </row>
    <row r="70" spans="2:17" ht="15.5" x14ac:dyDescent="0.35">
      <c r="C70" t="s">
        <v>7</v>
      </c>
      <c r="D70" s="5">
        <v>150089000000</v>
      </c>
      <c r="E70" s="5">
        <v>486356000000</v>
      </c>
      <c r="F70" s="5">
        <v>86448000000</v>
      </c>
      <c r="G70" s="5">
        <v>224768000000</v>
      </c>
      <c r="I70" s="5">
        <v>889770000000</v>
      </c>
      <c r="J70" s="5">
        <v>256284000000</v>
      </c>
      <c r="K70" s="5">
        <v>261953000000</v>
      </c>
      <c r="L70" s="5">
        <v>1073890000000</v>
      </c>
      <c r="M70" s="5">
        <v>302365000000</v>
      </c>
      <c r="N70" s="5">
        <v>169720000000</v>
      </c>
      <c r="O70" s="5">
        <v>210537000000</v>
      </c>
      <c r="P70" s="5">
        <v>211879000000</v>
      </c>
      <c r="Q70" s="5">
        <v>120029000000</v>
      </c>
    </row>
    <row r="71" spans="2:17" ht="15.5" x14ac:dyDescent="0.35">
      <c r="C71" t="s">
        <v>88</v>
      </c>
      <c r="D71" s="5">
        <v>162957000000</v>
      </c>
      <c r="E71" s="5">
        <v>578743000000</v>
      </c>
      <c r="F71" s="5">
        <v>88770000000</v>
      </c>
      <c r="G71" s="5">
        <v>210141000000</v>
      </c>
      <c r="I71" s="5">
        <v>985015000000</v>
      </c>
      <c r="J71" s="5">
        <v>410758000000</v>
      </c>
      <c r="K71" s="5">
        <v>264822000000</v>
      </c>
      <c r="L71" s="5">
        <v>340763000000</v>
      </c>
      <c r="M71" s="5">
        <v>301123000000</v>
      </c>
      <c r="N71" s="5">
        <v>168876000000</v>
      </c>
      <c r="O71" s="5">
        <v>213603000000</v>
      </c>
      <c r="P71" s="5">
        <v>212061000000</v>
      </c>
      <c r="Q71" s="5">
        <v>121538000000</v>
      </c>
    </row>
    <row r="72" spans="2:17" ht="15.5" x14ac:dyDescent="0.35">
      <c r="C72" t="s">
        <v>89</v>
      </c>
      <c r="D72" s="5">
        <v>150569000000</v>
      </c>
      <c r="E72" s="5">
        <v>493556000000</v>
      </c>
      <c r="F72" s="5">
        <v>88770000000</v>
      </c>
      <c r="G72" s="5">
        <v>225007000000</v>
      </c>
      <c r="I72" s="5">
        <v>899828000000</v>
      </c>
      <c r="J72" s="5">
        <v>269405000000</v>
      </c>
      <c r="K72" s="5">
        <v>262783000000</v>
      </c>
      <c r="L72" s="5">
        <v>1074882000000</v>
      </c>
      <c r="M72" s="5">
        <v>303411000000</v>
      </c>
      <c r="N72" s="5">
        <v>171559000000</v>
      </c>
      <c r="O72" s="5">
        <v>212728000000</v>
      </c>
      <c r="P72" s="5">
        <v>213126000000</v>
      </c>
      <c r="Q72" s="5">
        <v>120040000000</v>
      </c>
    </row>
    <row r="73" spans="2:17" ht="15.5" x14ac:dyDescent="0.35">
      <c r="C73" t="s">
        <v>90</v>
      </c>
      <c r="D73" s="5">
        <v>150569000000</v>
      </c>
      <c r="E73" s="5">
        <v>493556000000</v>
      </c>
      <c r="F73" s="5">
        <v>88770000000</v>
      </c>
      <c r="G73" s="5">
        <v>225007000000</v>
      </c>
      <c r="I73" s="5">
        <v>899828000000</v>
      </c>
      <c r="J73" s="5">
        <v>269405000000</v>
      </c>
      <c r="K73" s="5">
        <v>262783000000</v>
      </c>
      <c r="L73" s="5">
        <v>1074882000000</v>
      </c>
      <c r="M73" s="5">
        <v>303411000000</v>
      </c>
      <c r="N73" s="5">
        <v>171559000000</v>
      </c>
      <c r="O73" s="5">
        <v>212728000000</v>
      </c>
      <c r="P73" s="5">
        <v>213126000000</v>
      </c>
      <c r="Q73" s="5">
        <v>120040000000</v>
      </c>
    </row>
    <row r="75" spans="2:17" ht="15.5" x14ac:dyDescent="0.35">
      <c r="B75" t="s">
        <v>91</v>
      </c>
      <c r="C75" t="s">
        <v>92</v>
      </c>
    </row>
    <row r="76" spans="2:17" ht="15.5" x14ac:dyDescent="0.35">
      <c r="C76" t="s">
        <v>93</v>
      </c>
    </row>
    <row r="77" spans="2:17" ht="15.5" x14ac:dyDescent="0.35">
      <c r="C77" t="s">
        <v>19</v>
      </c>
      <c r="D77" s="5">
        <v>668868000000</v>
      </c>
      <c r="E77" s="5">
        <v>689148000000</v>
      </c>
      <c r="F77" s="5">
        <v>629304000000</v>
      </c>
      <c r="G77" s="5">
        <v>554333000000</v>
      </c>
      <c r="I77" s="5">
        <v>689148000000</v>
      </c>
      <c r="J77" s="5">
        <v>568246000000</v>
      </c>
      <c r="K77" s="5">
        <v>616336000000</v>
      </c>
      <c r="L77" s="5">
        <v>590886000000</v>
      </c>
      <c r="M77" s="5">
        <v>650411000000</v>
      </c>
      <c r="N77" s="5">
        <v>396493000000</v>
      </c>
      <c r="O77" s="5">
        <v>194457000000</v>
      </c>
      <c r="P77" s="5">
        <v>510723000000</v>
      </c>
      <c r="Q77" s="5">
        <v>97693479963</v>
      </c>
    </row>
    <row r="78" spans="2:17" ht="15.5" x14ac:dyDescent="0.35">
      <c r="C78" t="s">
        <v>94</v>
      </c>
      <c r="D78" s="5">
        <v>1173217000000</v>
      </c>
      <c r="E78" s="5">
        <v>1424525000000</v>
      </c>
      <c r="F78" s="5">
        <v>1724858000000</v>
      </c>
      <c r="G78" s="5">
        <v>1483431000000</v>
      </c>
      <c r="I78" s="5">
        <v>1424525000000</v>
      </c>
      <c r="J78" s="5">
        <v>1409549000000</v>
      </c>
      <c r="K78" s="5">
        <v>865857000000</v>
      </c>
      <c r="L78" s="5">
        <v>920325000000</v>
      </c>
      <c r="M78" s="5">
        <v>667416000000</v>
      </c>
      <c r="N78" s="5">
        <v>680300000000</v>
      </c>
      <c r="O78" s="5">
        <v>662758000000</v>
      </c>
      <c r="P78" s="5">
        <v>524580000000</v>
      </c>
      <c r="Q78" s="5">
        <v>251834091681</v>
      </c>
    </row>
    <row r="79" spans="2:17" ht="15.5" x14ac:dyDescent="0.35">
      <c r="C79" t="s">
        <v>282</v>
      </c>
      <c r="P79" s="5">
        <v>15000000</v>
      </c>
      <c r="Q79" s="5">
        <v>2030508233</v>
      </c>
    </row>
    <row r="80" spans="2:17" ht="15.5" x14ac:dyDescent="0.35">
      <c r="C80" t="s">
        <v>283</v>
      </c>
      <c r="F80" s="5">
        <v>17926000000</v>
      </c>
      <c r="G80" s="5">
        <v>20483000000</v>
      </c>
      <c r="K80" s="5">
        <v>18825000000</v>
      </c>
      <c r="L80" s="5">
        <v>17977000000</v>
      </c>
      <c r="M80" s="5">
        <v>1224000000</v>
      </c>
      <c r="N80" s="5">
        <v>2870000000</v>
      </c>
      <c r="O80" s="5">
        <v>2275000000</v>
      </c>
      <c r="P80" s="5">
        <v>3820000000</v>
      </c>
      <c r="Q80" s="5">
        <v>14634531768</v>
      </c>
    </row>
    <row r="81" spans="3:17" ht="15.5" x14ac:dyDescent="0.35">
      <c r="C81" t="s">
        <v>284</v>
      </c>
      <c r="D81" s="5">
        <v>1173217000000</v>
      </c>
      <c r="E81" s="5">
        <v>1424525000000</v>
      </c>
      <c r="F81" s="5">
        <v>1724858000000</v>
      </c>
      <c r="G81" s="5">
        <v>1483431000000</v>
      </c>
      <c r="I81" s="5">
        <v>1424525000000</v>
      </c>
      <c r="J81" s="5">
        <v>1409549000000</v>
      </c>
      <c r="K81" s="5">
        <v>865857000000</v>
      </c>
      <c r="L81" s="5">
        <v>920325000000</v>
      </c>
      <c r="M81" s="5">
        <v>667416000000</v>
      </c>
      <c r="N81" s="5">
        <v>680300000000</v>
      </c>
      <c r="O81" s="5">
        <v>662758000000</v>
      </c>
      <c r="P81" s="5">
        <v>524580000000</v>
      </c>
      <c r="Q81" s="5">
        <v>251834091681</v>
      </c>
    </row>
    <row r="82" spans="3:17" ht="15.5" x14ac:dyDescent="0.35">
      <c r="C82" t="s">
        <v>95</v>
      </c>
      <c r="D82" s="5">
        <v>221265000000</v>
      </c>
      <c r="E82" s="5">
        <v>217583000000</v>
      </c>
      <c r="I82" s="5">
        <v>217583000000</v>
      </c>
      <c r="J82" s="5">
        <v>96132000000</v>
      </c>
    </row>
    <row r="83" spans="3:17" ht="15.5" x14ac:dyDescent="0.35">
      <c r="C83" t="s">
        <v>285</v>
      </c>
      <c r="D83" s="5">
        <v>403039000000</v>
      </c>
      <c r="E83" s="5">
        <v>249764000000</v>
      </c>
      <c r="F83" s="5">
        <v>10477000000</v>
      </c>
      <c r="G83" s="5">
        <v>9958000000</v>
      </c>
      <c r="I83" s="5">
        <v>249764000000</v>
      </c>
      <c r="J83" s="5">
        <v>73982000000</v>
      </c>
      <c r="K83" s="5">
        <v>8919000000</v>
      </c>
      <c r="L83" s="5">
        <v>9591000000</v>
      </c>
      <c r="M83" s="5">
        <v>3221000000</v>
      </c>
      <c r="N83" s="5">
        <v>2429000000</v>
      </c>
      <c r="O83" s="5">
        <v>5246000000</v>
      </c>
      <c r="P83" s="5">
        <v>32450000000</v>
      </c>
      <c r="Q83" s="5">
        <v>14227688108</v>
      </c>
    </row>
    <row r="84" spans="3:17" ht="15.5" x14ac:dyDescent="0.35">
      <c r="C84" t="s">
        <v>96</v>
      </c>
      <c r="F84" s="5">
        <v>704012000000</v>
      </c>
      <c r="G84" s="5">
        <v>762101000000</v>
      </c>
      <c r="K84" s="5">
        <v>918486000000</v>
      </c>
      <c r="L84" s="5">
        <v>979773000000</v>
      </c>
      <c r="M84" s="5">
        <v>514472000000</v>
      </c>
      <c r="N84" s="5">
        <v>497206000000</v>
      </c>
      <c r="O84" s="5">
        <v>445286000000</v>
      </c>
      <c r="P84" s="5">
        <v>295759000000</v>
      </c>
      <c r="Q84" s="5">
        <v>298649861252</v>
      </c>
    </row>
    <row r="85" spans="3:17" ht="15.5" x14ac:dyDescent="0.35">
      <c r="C85" t="s">
        <v>77</v>
      </c>
      <c r="D85" s="5">
        <v>-618634000000</v>
      </c>
      <c r="E85" s="5">
        <v>-606246000000</v>
      </c>
      <c r="F85" s="5">
        <v>1045347000000</v>
      </c>
      <c r="G85" s="5">
        <v>1045347000000</v>
      </c>
      <c r="I85" s="5">
        <v>-606246000000</v>
      </c>
      <c r="J85" s="5">
        <v>-521059000000</v>
      </c>
      <c r="K85" s="5">
        <v>639039000000</v>
      </c>
      <c r="L85" s="5">
        <v>-325704000000</v>
      </c>
      <c r="M85" s="5">
        <v>691972000000</v>
      </c>
      <c r="N85" s="5">
        <v>-6820000000</v>
      </c>
      <c r="O85" s="5">
        <v>31000000</v>
      </c>
      <c r="P85" s="5">
        <v>906000000</v>
      </c>
      <c r="Q85" s="5">
        <v>-159245793</v>
      </c>
    </row>
    <row r="86" spans="3:17" ht="15.5" x14ac:dyDescent="0.35">
      <c r="C86" t="s">
        <v>98</v>
      </c>
      <c r="D86" s="5">
        <v>2869023000000</v>
      </c>
      <c r="E86" s="5">
        <v>2794001000000</v>
      </c>
      <c r="F86" s="5">
        <v>3310460000000</v>
      </c>
      <c r="G86" s="5">
        <v>3096839000000</v>
      </c>
      <c r="I86" s="5">
        <v>2794001000000</v>
      </c>
      <c r="J86" s="5">
        <v>2312745000000</v>
      </c>
      <c r="K86" s="5">
        <v>2572733000000</v>
      </c>
      <c r="L86" s="5">
        <v>2674279000000</v>
      </c>
      <c r="M86" s="5">
        <v>5308113000000</v>
      </c>
      <c r="N86" s="5">
        <v>1642278000000</v>
      </c>
      <c r="O86" s="5">
        <v>1354653000000</v>
      </c>
      <c r="P86" s="5">
        <v>1395097000000</v>
      </c>
      <c r="Q86" s="5">
        <v>706268124311</v>
      </c>
    </row>
    <row r="87" spans="3:17" ht="15.5" x14ac:dyDescent="0.35">
      <c r="C87" t="s">
        <v>99</v>
      </c>
    </row>
    <row r="88" spans="3:17" ht="15.5" x14ac:dyDescent="0.35">
      <c r="C88" t="s">
        <v>101</v>
      </c>
      <c r="D88" s="5">
        <v>1742135000000</v>
      </c>
      <c r="E88" s="5">
        <v>1748260000000</v>
      </c>
      <c r="F88" s="5">
        <v>1774127000000</v>
      </c>
      <c r="G88" s="5">
        <v>1278089000000</v>
      </c>
      <c r="I88" s="5">
        <v>1748260000000</v>
      </c>
      <c r="J88" s="5">
        <v>1254787000000</v>
      </c>
      <c r="K88" s="5">
        <v>443569000000</v>
      </c>
      <c r="L88" s="5">
        <v>458018000000</v>
      </c>
      <c r="M88" s="5">
        <v>121272000000</v>
      </c>
      <c r="N88" s="5">
        <v>164261000000</v>
      </c>
      <c r="O88" s="5">
        <v>137038000000</v>
      </c>
      <c r="P88" s="5">
        <v>118099000000</v>
      </c>
      <c r="Q88" s="5">
        <v>68894362121</v>
      </c>
    </row>
    <row r="89" spans="3:17" ht="15.5" x14ac:dyDescent="0.35">
      <c r="C89" t="s">
        <v>340</v>
      </c>
      <c r="G89" s="5">
        <v>148327000000</v>
      </c>
      <c r="K89" s="5">
        <v>148327000000</v>
      </c>
      <c r="L89" s="5">
        <v>148327000000</v>
      </c>
    </row>
    <row r="90" spans="3:17" ht="15.5" x14ac:dyDescent="0.35">
      <c r="C90" t="s">
        <v>338</v>
      </c>
      <c r="Q90" s="5">
        <v>6000000000</v>
      </c>
    </row>
    <row r="91" spans="3:17" ht="15.5" x14ac:dyDescent="0.35">
      <c r="C91" t="s">
        <v>287</v>
      </c>
      <c r="D91" s="5">
        <v>10221000000</v>
      </c>
      <c r="E91" s="5">
        <v>3011000000</v>
      </c>
      <c r="F91" s="5">
        <v>18727000000</v>
      </c>
      <c r="G91" s="5">
        <v>31762000000</v>
      </c>
      <c r="I91" s="5">
        <v>3011000000</v>
      </c>
      <c r="J91" s="5">
        <v>7657000000</v>
      </c>
      <c r="K91" s="5">
        <v>72213000000</v>
      </c>
      <c r="L91" s="5">
        <v>69050000000</v>
      </c>
      <c r="M91" s="5">
        <v>4235000000</v>
      </c>
      <c r="N91" s="5">
        <v>4029000000</v>
      </c>
      <c r="O91" s="5">
        <v>2301000000</v>
      </c>
      <c r="P91" s="5">
        <v>2163000000</v>
      </c>
      <c r="Q91" s="5">
        <v>3197719369</v>
      </c>
    </row>
    <row r="92" spans="3:17" ht="15.5" x14ac:dyDescent="0.35">
      <c r="C92" t="s">
        <v>286</v>
      </c>
      <c r="D92" s="5">
        <v>2332920000000</v>
      </c>
      <c r="E92" s="5">
        <v>2366076000000</v>
      </c>
      <c r="F92" s="5">
        <v>2307198000000</v>
      </c>
      <c r="G92" s="5">
        <v>2372626000000</v>
      </c>
      <c r="I92" s="5">
        <v>2366076000000</v>
      </c>
      <c r="J92" s="5">
        <v>2484930000000</v>
      </c>
      <c r="K92" s="5">
        <v>2290123000000</v>
      </c>
      <c r="L92" s="5">
        <v>2021165000000</v>
      </c>
      <c r="M92" s="5">
        <v>307383000000</v>
      </c>
      <c r="N92" s="5">
        <v>307669000000</v>
      </c>
      <c r="O92" s="5">
        <v>327731000000</v>
      </c>
      <c r="P92" s="5">
        <v>344867000000</v>
      </c>
      <c r="Q92" s="5">
        <v>185201040</v>
      </c>
    </row>
    <row r="93" spans="3:17" ht="15.5" x14ac:dyDescent="0.35">
      <c r="C93" t="s">
        <v>102</v>
      </c>
      <c r="K93" s="5">
        <v>825154000000</v>
      </c>
      <c r="L93" s="5">
        <v>825154000000</v>
      </c>
      <c r="M93" s="5">
        <v>780364000000</v>
      </c>
    </row>
    <row r="94" spans="3:17" ht="15.5" x14ac:dyDescent="0.35">
      <c r="C94" t="s">
        <v>103</v>
      </c>
      <c r="D94" s="5">
        <v>5545104000000</v>
      </c>
      <c r="E94" s="5">
        <v>5638306000000</v>
      </c>
      <c r="F94" s="5">
        <v>5094606000000</v>
      </c>
      <c r="G94" s="5">
        <v>4826654000000</v>
      </c>
      <c r="I94" s="5">
        <v>5638306000000</v>
      </c>
      <c r="J94" s="5">
        <v>5053152000000</v>
      </c>
      <c r="K94" s="5">
        <v>4166745000000</v>
      </c>
      <c r="L94" s="5">
        <v>3862805000000</v>
      </c>
      <c r="M94" s="5">
        <v>1400731000000</v>
      </c>
      <c r="N94" s="5">
        <v>664319000000</v>
      </c>
      <c r="O94" s="5">
        <v>745082000000</v>
      </c>
      <c r="P94" s="5">
        <v>557122000000</v>
      </c>
      <c r="Q94" s="5">
        <v>170125560519</v>
      </c>
    </row>
    <row r="95" spans="3:17" ht="15.5" x14ac:dyDescent="0.35">
      <c r="C95" t="s">
        <v>104</v>
      </c>
      <c r="D95" s="5">
        <v>8414127000000</v>
      </c>
      <c r="E95" s="5">
        <v>8432307000000</v>
      </c>
      <c r="F95" s="5">
        <v>8405066000000</v>
      </c>
      <c r="G95" s="5">
        <v>7923493000000</v>
      </c>
      <c r="I95" s="5">
        <v>8432307000000</v>
      </c>
      <c r="J95" s="5">
        <v>7365897000000</v>
      </c>
      <c r="K95" s="5">
        <v>6739478000000</v>
      </c>
      <c r="L95" s="5">
        <v>6537084000000</v>
      </c>
      <c r="M95" s="5">
        <v>6708844000000</v>
      </c>
      <c r="N95" s="5">
        <v>2306597000000</v>
      </c>
      <c r="O95" s="5">
        <v>2099735000000</v>
      </c>
      <c r="P95" s="5">
        <v>1952219000000</v>
      </c>
      <c r="Q95" s="5">
        <v>876393684830</v>
      </c>
    </row>
    <row r="96" spans="3:17" ht="15.5" x14ac:dyDescent="0.35">
      <c r="C96" t="s">
        <v>105</v>
      </c>
    </row>
    <row r="97" spans="3:17" ht="15.5" x14ac:dyDescent="0.35">
      <c r="C97" t="s">
        <v>106</v>
      </c>
    </row>
    <row r="98" spans="3:17" ht="15.5" x14ac:dyDescent="0.35">
      <c r="C98" t="s">
        <v>107</v>
      </c>
      <c r="D98" s="5">
        <v>932136000000</v>
      </c>
      <c r="E98" s="5">
        <v>1111127000000</v>
      </c>
      <c r="F98" s="5">
        <v>592624000000</v>
      </c>
      <c r="G98" s="5">
        <v>548181000000</v>
      </c>
      <c r="I98" s="5">
        <v>1111127000000</v>
      </c>
      <c r="J98" s="5">
        <v>1037971000000</v>
      </c>
      <c r="K98" s="5">
        <v>611556000000</v>
      </c>
      <c r="L98" s="5">
        <v>4051723000000</v>
      </c>
      <c r="M98" s="5">
        <v>3706850000000</v>
      </c>
      <c r="N98" s="5">
        <v>500697000000</v>
      </c>
      <c r="O98" s="5">
        <v>463941000000</v>
      </c>
      <c r="P98" s="5">
        <v>663730000000</v>
      </c>
      <c r="Q98" s="5">
        <v>456599844377</v>
      </c>
    </row>
    <row r="99" spans="3:17" ht="15.5" x14ac:dyDescent="0.35">
      <c r="C99" t="s">
        <v>108</v>
      </c>
    </row>
    <row r="100" spans="3:17" ht="15.5" x14ac:dyDescent="0.35">
      <c r="C100" t="s">
        <v>289</v>
      </c>
      <c r="D100" s="5">
        <v>455396000000</v>
      </c>
      <c r="E100" s="5">
        <v>733443000000</v>
      </c>
      <c r="F100" s="5">
        <v>285086000000</v>
      </c>
      <c r="G100" s="5">
        <v>290521000000</v>
      </c>
      <c r="I100" s="5">
        <v>733443000000</v>
      </c>
      <c r="J100" s="5">
        <v>659962000000</v>
      </c>
      <c r="K100" s="5">
        <v>294479000000</v>
      </c>
      <c r="L100" s="5">
        <v>298959000000</v>
      </c>
      <c r="M100" s="5">
        <v>66285000000</v>
      </c>
      <c r="N100" s="5">
        <v>112778000000</v>
      </c>
      <c r="O100" s="5">
        <v>174062000000</v>
      </c>
      <c r="P100" s="5">
        <v>110374000000</v>
      </c>
      <c r="Q100" s="5">
        <v>287102709987</v>
      </c>
    </row>
    <row r="101" spans="3:17" ht="15.5" x14ac:dyDescent="0.35">
      <c r="C101" t="s">
        <v>109</v>
      </c>
      <c r="D101" s="5">
        <v>100695000000</v>
      </c>
      <c r="E101" s="5">
        <v>62529000000</v>
      </c>
      <c r="I101" s="5">
        <v>62529000000</v>
      </c>
      <c r="J101" s="5">
        <v>67184000000</v>
      </c>
    </row>
    <row r="102" spans="3:17" ht="15.5" x14ac:dyDescent="0.35">
      <c r="C102" t="s">
        <v>290</v>
      </c>
      <c r="D102" s="5">
        <v>100695000000</v>
      </c>
      <c r="E102" s="5">
        <v>62529000000</v>
      </c>
      <c r="F102" s="5">
        <v>17926000000</v>
      </c>
      <c r="G102" s="5">
        <v>20483000000</v>
      </c>
      <c r="I102" s="5">
        <v>62529000000</v>
      </c>
      <c r="J102" s="5">
        <v>67184000000</v>
      </c>
      <c r="K102" s="5">
        <v>18825000000</v>
      </c>
      <c r="L102" s="5">
        <v>17977000000</v>
      </c>
      <c r="M102" s="5">
        <v>1224000000</v>
      </c>
      <c r="N102" s="5">
        <v>2870000000</v>
      </c>
      <c r="O102" s="5">
        <v>2275000000</v>
      </c>
      <c r="P102" s="5">
        <v>3835000000</v>
      </c>
      <c r="Q102" s="5">
        <v>16665040001</v>
      </c>
    </row>
    <row r="103" spans="3:17" ht="15.5" x14ac:dyDescent="0.35">
      <c r="C103" t="s">
        <v>110</v>
      </c>
      <c r="D103" s="5">
        <v>36615000000</v>
      </c>
      <c r="E103" s="5">
        <v>37912000000</v>
      </c>
      <c r="F103" s="5">
        <v>57244000000</v>
      </c>
      <c r="G103" s="5">
        <v>42771000000</v>
      </c>
      <c r="I103" s="5">
        <v>37912000000</v>
      </c>
      <c r="J103" s="5">
        <v>34668000000</v>
      </c>
      <c r="K103" s="5">
        <v>41997000000</v>
      </c>
      <c r="L103" s="5">
        <v>80827000000</v>
      </c>
      <c r="M103" s="5">
        <v>21128000000</v>
      </c>
      <c r="N103" s="5">
        <v>29252000000</v>
      </c>
      <c r="O103" s="5">
        <v>39988000000</v>
      </c>
      <c r="P103" s="5">
        <v>34800000000</v>
      </c>
      <c r="Q103" s="5">
        <v>28607884004</v>
      </c>
    </row>
    <row r="104" spans="3:17" ht="15.5" x14ac:dyDescent="0.35">
      <c r="C104" t="s">
        <v>111</v>
      </c>
      <c r="D104" s="5">
        <v>201684000000</v>
      </c>
      <c r="E104" s="5">
        <v>223066000000</v>
      </c>
      <c r="F104" s="5">
        <v>146777000000</v>
      </c>
      <c r="G104" s="5">
        <v>149846000000</v>
      </c>
      <c r="I104" s="5">
        <v>223066000000</v>
      </c>
      <c r="J104" s="5">
        <v>222445000000</v>
      </c>
      <c r="K104" s="5">
        <v>167220000000</v>
      </c>
      <c r="L104" s="5">
        <v>150370000000</v>
      </c>
      <c r="M104" s="5">
        <v>41912000000</v>
      </c>
      <c r="N104" s="5">
        <v>40451000000</v>
      </c>
      <c r="O104" s="5">
        <v>74275000000</v>
      </c>
      <c r="P104" s="5">
        <v>61465000000</v>
      </c>
      <c r="Q104" s="5">
        <v>110988296730</v>
      </c>
    </row>
    <row r="105" spans="3:17" ht="15.5" x14ac:dyDescent="0.35">
      <c r="C105" t="s">
        <v>776</v>
      </c>
      <c r="M105" s="5">
        <v>538000000</v>
      </c>
      <c r="N105" s="5">
        <v>1231000000</v>
      </c>
      <c r="O105" s="5">
        <v>1943000000</v>
      </c>
      <c r="P105" s="5">
        <v>1715000000</v>
      </c>
    </row>
    <row r="106" spans="3:17" ht="15.5" x14ac:dyDescent="0.35">
      <c r="C106" t="s">
        <v>404</v>
      </c>
      <c r="D106" s="5">
        <v>236218000000</v>
      </c>
      <c r="E106" s="5">
        <v>241129000000</v>
      </c>
      <c r="F106" s="5">
        <v>248995000000</v>
      </c>
      <c r="G106" s="5">
        <v>153733000000</v>
      </c>
      <c r="I106" s="5">
        <v>241129000000</v>
      </c>
      <c r="J106" s="5">
        <v>170825000000</v>
      </c>
      <c r="K106" s="5">
        <v>203122000000</v>
      </c>
      <c r="L106" s="5">
        <v>231341000000</v>
      </c>
      <c r="M106" s="5">
        <v>288858000000</v>
      </c>
      <c r="N106" s="5">
        <v>230446000000</v>
      </c>
      <c r="O106" s="5">
        <v>235731000000</v>
      </c>
    </row>
    <row r="107" spans="3:17" ht="15.5" x14ac:dyDescent="0.35">
      <c r="C107" t="s">
        <v>112</v>
      </c>
      <c r="K107" s="5">
        <v>49500000000</v>
      </c>
      <c r="L107" s="5">
        <v>49500000000</v>
      </c>
      <c r="N107" s="5">
        <v>190000000000</v>
      </c>
      <c r="P107" s="5">
        <v>450000000000</v>
      </c>
    </row>
    <row r="108" spans="3:17" ht="15.5" x14ac:dyDescent="0.35">
      <c r="C108" t="s">
        <v>116</v>
      </c>
      <c r="D108" s="5">
        <v>479357000000</v>
      </c>
      <c r="E108" s="5">
        <v>469115000000</v>
      </c>
      <c r="F108" s="5">
        <v>477936000000</v>
      </c>
      <c r="G108" s="5">
        <v>388624000000</v>
      </c>
      <c r="I108" s="5">
        <v>469115000000</v>
      </c>
      <c r="J108" s="5">
        <v>375689000000</v>
      </c>
      <c r="K108" s="5">
        <v>371099000000</v>
      </c>
      <c r="L108" s="5">
        <v>374777000000</v>
      </c>
      <c r="M108" s="5">
        <v>312658000000</v>
      </c>
      <c r="N108" s="5">
        <v>258322000000</v>
      </c>
      <c r="O108" s="5">
        <v>261235000000</v>
      </c>
      <c r="P108" s="5">
        <v>17416000000</v>
      </c>
      <c r="Q108" s="5">
        <v>10434528000</v>
      </c>
    </row>
    <row r="109" spans="3:17" ht="15.5" x14ac:dyDescent="0.35">
      <c r="C109" t="s">
        <v>117</v>
      </c>
      <c r="D109" s="5">
        <v>479357000000</v>
      </c>
      <c r="E109" s="5">
        <v>469115000000</v>
      </c>
      <c r="F109" s="5">
        <v>477936000000</v>
      </c>
      <c r="G109" s="5">
        <v>388624000000</v>
      </c>
      <c r="I109" s="5">
        <v>469115000000</v>
      </c>
      <c r="J109" s="5">
        <v>375689000000</v>
      </c>
      <c r="K109" s="5">
        <v>371099000000</v>
      </c>
      <c r="L109" s="5">
        <v>374777000000</v>
      </c>
      <c r="M109" s="5">
        <v>312658000000</v>
      </c>
      <c r="N109" s="5">
        <v>258322000000</v>
      </c>
      <c r="O109" s="5">
        <v>261235000000</v>
      </c>
      <c r="P109" s="5">
        <v>17416000000</v>
      </c>
      <c r="Q109" s="5">
        <v>10434528000</v>
      </c>
    </row>
    <row r="110" spans="3:17" ht="15.5" x14ac:dyDescent="0.35">
      <c r="C110" t="s">
        <v>119</v>
      </c>
      <c r="D110" s="5">
        <v>1017000000</v>
      </c>
      <c r="E110" s="5">
        <v>1033000000</v>
      </c>
      <c r="F110" s="5">
        <v>1392000000</v>
      </c>
      <c r="G110" s="5">
        <v>1092000000</v>
      </c>
      <c r="I110" s="5">
        <v>1033000000</v>
      </c>
      <c r="J110" s="5">
        <v>1458000000</v>
      </c>
      <c r="K110" s="5">
        <v>1491000000</v>
      </c>
      <c r="L110" s="5">
        <v>3442000000</v>
      </c>
      <c r="M110" s="5">
        <v>200000000</v>
      </c>
      <c r="N110" s="5">
        <v>503000000</v>
      </c>
      <c r="O110" s="5">
        <v>1611000000</v>
      </c>
      <c r="P110" s="5">
        <v>1432000000</v>
      </c>
    </row>
    <row r="111" spans="3:17" ht="15.5" x14ac:dyDescent="0.35">
      <c r="C111" t="s">
        <v>293</v>
      </c>
      <c r="D111" s="5">
        <v>197448000000</v>
      </c>
      <c r="E111" s="5">
        <v>183706000000</v>
      </c>
      <c r="F111" s="5">
        <v>189717000000</v>
      </c>
      <c r="G111" s="5">
        <v>183483000000</v>
      </c>
      <c r="I111" s="5">
        <v>183706000000</v>
      </c>
      <c r="J111" s="5">
        <v>156904000000</v>
      </c>
      <c r="K111" s="5">
        <v>120121000000</v>
      </c>
      <c r="L111" s="5">
        <v>96592000000</v>
      </c>
      <c r="M111" s="5">
        <v>7637000000</v>
      </c>
      <c r="N111" s="5">
        <v>5500000000</v>
      </c>
      <c r="O111" s="5">
        <v>2843000000</v>
      </c>
      <c r="P111" s="5">
        <v>1595000000</v>
      </c>
    </row>
    <row r="112" spans="3:17" ht="15.5" x14ac:dyDescent="0.35">
      <c r="C112" t="s">
        <v>121</v>
      </c>
      <c r="D112" s="5">
        <v>1411493000000</v>
      </c>
      <c r="E112" s="5">
        <v>1580242000000</v>
      </c>
      <c r="F112" s="5">
        <v>1070560000000</v>
      </c>
      <c r="G112" s="5">
        <v>936805000000</v>
      </c>
      <c r="I112" s="5">
        <v>1580242000000</v>
      </c>
      <c r="J112" s="5">
        <v>1413660000000</v>
      </c>
      <c r="K112" s="5">
        <v>982655000000</v>
      </c>
      <c r="L112" s="5">
        <v>4426500000000</v>
      </c>
      <c r="M112" s="5">
        <v>4019508000000</v>
      </c>
      <c r="N112" s="5">
        <v>759019000000</v>
      </c>
      <c r="O112" s="5">
        <v>725176000000</v>
      </c>
      <c r="P112" s="5">
        <v>681146000000</v>
      </c>
      <c r="Q112" s="5">
        <v>467034372377</v>
      </c>
    </row>
    <row r="113" spans="2:17" ht="15.5" x14ac:dyDescent="0.35">
      <c r="C113" t="s">
        <v>122</v>
      </c>
    </row>
    <row r="114" spans="2:17" ht="15.5" x14ac:dyDescent="0.35">
      <c r="C114" t="s">
        <v>123</v>
      </c>
      <c r="D114" s="5">
        <v>606762000000</v>
      </c>
      <c r="E114" s="5">
        <v>606762000000</v>
      </c>
      <c r="F114" s="5">
        <v>606762000000</v>
      </c>
      <c r="G114" s="5">
        <v>606762000000</v>
      </c>
      <c r="I114" s="5">
        <v>606762000000</v>
      </c>
      <c r="J114" s="5">
        <v>606762000000</v>
      </c>
      <c r="K114" s="5">
        <v>606762000000</v>
      </c>
      <c r="L114" s="5">
        <v>572220000000</v>
      </c>
      <c r="M114" s="5">
        <v>572220000000</v>
      </c>
      <c r="N114" s="5">
        <v>520200000000</v>
      </c>
      <c r="O114" s="5">
        <v>520200000000</v>
      </c>
      <c r="P114" s="5">
        <v>520200000000</v>
      </c>
      <c r="Q114" s="5">
        <v>222198000000</v>
      </c>
    </row>
    <row r="115" spans="2:17" ht="15.5" x14ac:dyDescent="0.35">
      <c r="C115" t="s">
        <v>124</v>
      </c>
      <c r="D115" s="5">
        <v>4060395000000</v>
      </c>
      <c r="E115" s="5">
        <v>4060395000000</v>
      </c>
      <c r="F115" s="5">
        <v>3256309000000</v>
      </c>
      <c r="G115" s="5">
        <v>2994709000000</v>
      </c>
      <c r="I115" s="5">
        <v>4060395000000</v>
      </c>
      <c r="J115" s="5">
        <v>4060395000000</v>
      </c>
      <c r="K115" s="5">
        <v>2994709000000</v>
      </c>
      <c r="L115" s="5">
        <v>612577000000</v>
      </c>
      <c r="M115" s="5">
        <v>612212000000</v>
      </c>
      <c r="N115" s="5">
        <v>499234000000</v>
      </c>
      <c r="O115" s="5">
        <v>488245000000</v>
      </c>
      <c r="P115" s="5">
        <v>488245000000</v>
      </c>
      <c r="Q115" s="5">
        <v>413926136</v>
      </c>
    </row>
    <row r="116" spans="2:17" ht="15.5" x14ac:dyDescent="0.35">
      <c r="C116" t="s">
        <v>125</v>
      </c>
      <c r="D116" s="5">
        <v>2704001000000</v>
      </c>
      <c r="E116" s="5">
        <v>2541524000000</v>
      </c>
      <c r="F116" s="5">
        <v>2306292000000</v>
      </c>
      <c r="G116" s="5">
        <v>2219844000000</v>
      </c>
      <c r="I116" s="5">
        <v>2541524000000</v>
      </c>
      <c r="J116" s="5">
        <v>1566567000000</v>
      </c>
      <c r="K116" s="5">
        <v>1504345000000</v>
      </c>
      <c r="L116" s="5">
        <v>1240353000000</v>
      </c>
      <c r="M116" s="5">
        <v>802090000000</v>
      </c>
      <c r="N116" s="5">
        <v>524902000000</v>
      </c>
      <c r="O116" s="5">
        <v>357865000000</v>
      </c>
      <c r="P116" s="5">
        <v>255695000000</v>
      </c>
      <c r="Q116" s="5">
        <v>186883213389</v>
      </c>
    </row>
    <row r="117" spans="2:17" ht="15.5" x14ac:dyDescent="0.35">
      <c r="C117" t="s">
        <v>296</v>
      </c>
      <c r="D117" s="5">
        <v>2704001000000</v>
      </c>
      <c r="E117" s="5">
        <v>2541524000000</v>
      </c>
      <c r="F117" s="5">
        <v>2306292000000</v>
      </c>
      <c r="G117" s="5">
        <v>2219844000000</v>
      </c>
      <c r="I117" s="5">
        <v>2541524000000</v>
      </c>
      <c r="J117" s="5">
        <v>1566567000000</v>
      </c>
      <c r="K117" s="5">
        <v>1504345000000</v>
      </c>
      <c r="L117" s="5">
        <v>1240353000000</v>
      </c>
      <c r="M117" s="5">
        <v>802090000000</v>
      </c>
      <c r="N117" s="5">
        <v>524902000000</v>
      </c>
      <c r="O117" s="5">
        <v>357865000000</v>
      </c>
      <c r="P117" s="5">
        <v>255695000000</v>
      </c>
      <c r="Q117" s="5">
        <v>186883213389</v>
      </c>
    </row>
    <row r="118" spans="2:17" ht="15.5" x14ac:dyDescent="0.35">
      <c r="C118" t="s">
        <v>297</v>
      </c>
      <c r="D118" s="5">
        <v>250110000000</v>
      </c>
      <c r="E118" s="5">
        <v>249630000000</v>
      </c>
      <c r="F118" s="5">
        <v>119796000000</v>
      </c>
      <c r="G118" s="5">
        <v>120026000000</v>
      </c>
      <c r="I118" s="5">
        <v>249630000000</v>
      </c>
      <c r="J118" s="5">
        <v>239572000000</v>
      </c>
      <c r="K118" s="5">
        <v>11968000000</v>
      </c>
      <c r="L118" s="5">
        <v>11138000000</v>
      </c>
      <c r="M118" s="5">
        <v>10842000000</v>
      </c>
      <c r="N118" s="5">
        <v>10062000000</v>
      </c>
      <c r="O118" s="5">
        <v>8218000000</v>
      </c>
      <c r="P118" s="5">
        <v>6027000000</v>
      </c>
      <c r="Q118" s="5">
        <v>23418721</v>
      </c>
    </row>
    <row r="119" spans="2:17" ht="15.5" x14ac:dyDescent="0.35">
      <c r="C119" t="s">
        <v>9</v>
      </c>
      <c r="D119" s="5">
        <v>7002634000000</v>
      </c>
      <c r="E119" s="5">
        <v>6852065000000</v>
      </c>
      <c r="F119" s="5">
        <v>7334506000000</v>
      </c>
      <c r="G119" s="5">
        <v>6986688000000</v>
      </c>
      <c r="I119" s="5">
        <v>6852065000000</v>
      </c>
      <c r="J119" s="5">
        <v>5952237000000</v>
      </c>
      <c r="K119" s="5">
        <v>5756823000000</v>
      </c>
      <c r="L119" s="5">
        <v>2110584000000</v>
      </c>
      <c r="M119" s="5">
        <v>2689336000000</v>
      </c>
      <c r="N119" s="5">
        <v>1547578000000</v>
      </c>
      <c r="O119" s="5">
        <v>1374559000000</v>
      </c>
      <c r="P119" s="5">
        <v>1271073000000</v>
      </c>
      <c r="Q119" s="5">
        <v>409359312453</v>
      </c>
    </row>
    <row r="120" spans="2:17" ht="15.5" x14ac:dyDescent="0.35">
      <c r="C120" t="s">
        <v>126</v>
      </c>
      <c r="D120" s="5">
        <v>8414127000000</v>
      </c>
      <c r="E120" s="5">
        <v>8432307000000</v>
      </c>
      <c r="F120" s="5">
        <v>8405066000000</v>
      </c>
      <c r="G120" s="5">
        <v>7923493000000</v>
      </c>
      <c r="I120" s="5">
        <v>8432307000000</v>
      </c>
      <c r="J120" s="5">
        <v>7365897000000</v>
      </c>
      <c r="K120" s="5">
        <v>6739478000000</v>
      </c>
      <c r="L120" s="5">
        <v>6537084000000</v>
      </c>
      <c r="M120" s="5">
        <v>6708844000000</v>
      </c>
      <c r="N120" s="5">
        <v>2306597000000</v>
      </c>
      <c r="O120" s="5">
        <v>2099735000000</v>
      </c>
      <c r="P120" s="5">
        <v>1952219000000</v>
      </c>
      <c r="Q120" s="5">
        <v>876393684830</v>
      </c>
    </row>
    <row r="121" spans="2:17" ht="15.5" x14ac:dyDescent="0.35">
      <c r="C121" t="s">
        <v>127</v>
      </c>
      <c r="D121" s="5">
        <v>12135235641</v>
      </c>
      <c r="E121" s="5">
        <v>12135235641</v>
      </c>
      <c r="F121" s="5">
        <v>12135235641</v>
      </c>
      <c r="G121" s="5">
        <v>12135235641</v>
      </c>
      <c r="I121" s="5">
        <v>12135235641</v>
      </c>
      <c r="J121" s="5">
        <v>12135235641</v>
      </c>
      <c r="K121" s="5">
        <v>12135235641</v>
      </c>
      <c r="L121" s="5">
        <v>11444400000</v>
      </c>
      <c r="M121" s="5">
        <v>11444400000</v>
      </c>
      <c r="N121" s="5">
        <v>5202000000</v>
      </c>
      <c r="O121" s="5">
        <v>5202000000</v>
      </c>
      <c r="P121" s="5">
        <v>5202000000</v>
      </c>
      <c r="Q121" s="5">
        <v>222198000</v>
      </c>
    </row>
    <row r="123" spans="2:17" ht="15.5" x14ac:dyDescent="0.35">
      <c r="B123" t="s">
        <v>128</v>
      </c>
      <c r="C123" t="s">
        <v>129</v>
      </c>
      <c r="D123" s="5">
        <v>15842000000</v>
      </c>
      <c r="E123" s="5">
        <v>168733000000</v>
      </c>
      <c r="F123" s="5">
        <v>201094000000</v>
      </c>
      <c r="G123" s="5">
        <v>19406000000</v>
      </c>
      <c r="I123" s="5">
        <v>433171000000</v>
      </c>
      <c r="J123" s="5">
        <v>402571000000</v>
      </c>
      <c r="K123" s="5">
        <v>588995000000</v>
      </c>
      <c r="L123" s="5">
        <v>740308000000</v>
      </c>
      <c r="M123" s="5">
        <v>206720000000</v>
      </c>
      <c r="N123" s="5">
        <v>143011000000</v>
      </c>
      <c r="O123" s="5">
        <v>75669000000</v>
      </c>
      <c r="P123" s="5">
        <v>-253905000000</v>
      </c>
      <c r="Q123" s="5">
        <v>51935000000</v>
      </c>
    </row>
    <row r="124" spans="2:17" ht="15.5" x14ac:dyDescent="0.35">
      <c r="C124" t="s">
        <v>298</v>
      </c>
      <c r="D124" s="5">
        <v>1246205000000</v>
      </c>
      <c r="E124" s="5">
        <v>1197472000000</v>
      </c>
      <c r="F124" s="5">
        <v>818605000000</v>
      </c>
      <c r="G124" s="5">
        <v>650201000000</v>
      </c>
      <c r="I124" s="5">
        <v>3521537000000</v>
      </c>
      <c r="J124" s="5">
        <v>2660780000000</v>
      </c>
      <c r="K124" s="5">
        <v>2983136000000</v>
      </c>
      <c r="L124" s="5">
        <v>3592053000000</v>
      </c>
      <c r="M124" s="5">
        <v>1825725000000</v>
      </c>
      <c r="N124" s="5">
        <v>1372304000000</v>
      </c>
      <c r="O124" s="5">
        <v>1643331000000</v>
      </c>
      <c r="P124" s="5">
        <v>1225160000000</v>
      </c>
      <c r="Q124" s="5">
        <v>1093637000000</v>
      </c>
    </row>
    <row r="125" spans="2:17" ht="15.5" x14ac:dyDescent="0.35">
      <c r="C125" t="s">
        <v>300</v>
      </c>
      <c r="D125" s="5">
        <v>-1232786000000</v>
      </c>
      <c r="E125" s="5">
        <v>-1002415000000</v>
      </c>
      <c r="F125" s="5">
        <v>-610497000000</v>
      </c>
      <c r="G125" s="5">
        <v>-627944000000</v>
      </c>
      <c r="I125" s="5">
        <v>-3043274000000</v>
      </c>
      <c r="J125" s="5">
        <v>-2220851000000</v>
      </c>
      <c r="K125" s="5">
        <v>-2363145000000</v>
      </c>
      <c r="L125" s="5">
        <v>-2859303000000</v>
      </c>
      <c r="M125" s="5">
        <v>-1513031000000</v>
      </c>
      <c r="N125" s="5">
        <v>-1127173000000</v>
      </c>
      <c r="O125" s="5">
        <v>-1492557000000</v>
      </c>
      <c r="P125" s="5">
        <v>-1427577000000</v>
      </c>
      <c r="Q125" s="5">
        <v>-1015734000000</v>
      </c>
    </row>
    <row r="126" spans="2:17" ht="15.5" x14ac:dyDescent="0.35">
      <c r="C126" t="s">
        <v>1279</v>
      </c>
    </row>
    <row r="127" spans="2:17" ht="15.5" x14ac:dyDescent="0.35">
      <c r="C127" t="s">
        <v>1280</v>
      </c>
    </row>
    <row r="128" spans="2:17" ht="15.5" x14ac:dyDescent="0.35">
      <c r="C128" t="s">
        <v>348</v>
      </c>
      <c r="D128" s="5">
        <v>-1232786000000</v>
      </c>
      <c r="E128" s="5">
        <v>-1002415000000</v>
      </c>
      <c r="F128" s="5">
        <v>-610497000000</v>
      </c>
      <c r="G128" s="5">
        <v>-627944000000</v>
      </c>
      <c r="I128" s="5">
        <v>-3043274000000</v>
      </c>
      <c r="J128" s="5">
        <v>-2220851000000</v>
      </c>
      <c r="K128" s="5">
        <v>-2363145000000</v>
      </c>
      <c r="L128" s="5">
        <v>-2859303000000</v>
      </c>
      <c r="M128" s="5">
        <v>-1513031000000</v>
      </c>
      <c r="N128" s="5">
        <v>-1127173000000</v>
      </c>
      <c r="O128" s="5">
        <v>-1492557000000</v>
      </c>
      <c r="P128" s="5">
        <v>-1427577000000</v>
      </c>
      <c r="Q128" s="5">
        <v>-1015734000000</v>
      </c>
    </row>
    <row r="129" spans="3:17" ht="15.5" x14ac:dyDescent="0.35">
      <c r="C129" t="s">
        <v>305</v>
      </c>
      <c r="D129" s="5">
        <v>5953000000</v>
      </c>
      <c r="E129" s="5">
        <v>6764000000</v>
      </c>
      <c r="F129" s="5">
        <v>5308000000</v>
      </c>
      <c r="G129" s="5">
        <v>4814000000</v>
      </c>
      <c r="I129" s="5">
        <v>21429000000</v>
      </c>
      <c r="J129" s="5">
        <v>19494000000</v>
      </c>
      <c r="K129" s="5">
        <v>21339000000</v>
      </c>
      <c r="L129" s="5">
        <v>20228000000</v>
      </c>
      <c r="M129" s="5">
        <v>22080000000</v>
      </c>
      <c r="N129" s="5">
        <v>16488000000</v>
      </c>
      <c r="O129" s="5">
        <v>16776000000</v>
      </c>
      <c r="P129" s="5">
        <v>18340000000</v>
      </c>
      <c r="Q129" s="5">
        <v>3883000000</v>
      </c>
    </row>
    <row r="130" spans="3:17" ht="15.5" x14ac:dyDescent="0.35">
      <c r="C130" t="s">
        <v>1281</v>
      </c>
      <c r="D130" s="5">
        <v>-3530000000</v>
      </c>
      <c r="E130" s="5">
        <v>-33088000000</v>
      </c>
      <c r="F130" s="5">
        <v>-12322000000</v>
      </c>
      <c r="G130" s="5">
        <v>-7665000000</v>
      </c>
      <c r="K130" s="5">
        <v>-52335000000</v>
      </c>
      <c r="L130" s="5">
        <v>-12670000000</v>
      </c>
      <c r="M130" s="5">
        <v>-128054000000</v>
      </c>
      <c r="N130" s="5">
        <v>-118608000000</v>
      </c>
      <c r="O130" s="5">
        <v>-91881000000</v>
      </c>
    </row>
    <row r="131" spans="3:17" ht="15.5" x14ac:dyDescent="0.35">
      <c r="C131" t="s">
        <v>1282</v>
      </c>
      <c r="I131" s="5">
        <v>-26232000000</v>
      </c>
      <c r="J131" s="5">
        <v>-30579000000</v>
      </c>
      <c r="P131" s="5">
        <v>-34863000000</v>
      </c>
      <c r="Q131" s="5">
        <v>-225000000</v>
      </c>
    </row>
    <row r="132" spans="3:17" ht="15.5" x14ac:dyDescent="0.35">
      <c r="C132" t="s">
        <v>1283</v>
      </c>
      <c r="I132" s="5">
        <v>-40289000000</v>
      </c>
      <c r="J132" s="5">
        <v>-26273000000</v>
      </c>
      <c r="P132" s="5">
        <v>-34965000000</v>
      </c>
      <c r="Q132" s="5">
        <v>-29626000000</v>
      </c>
    </row>
    <row r="133" spans="3:17" ht="15.5" x14ac:dyDescent="0.35">
      <c r="C133" t="s">
        <v>1284</v>
      </c>
      <c r="D133" s="5">
        <v>-3530000000</v>
      </c>
      <c r="E133" s="5">
        <v>-33088000000</v>
      </c>
      <c r="F133" s="5">
        <v>-12322000000</v>
      </c>
      <c r="G133" s="5">
        <v>-7665000000</v>
      </c>
      <c r="I133" s="5">
        <v>-66521000000</v>
      </c>
      <c r="J133" s="5">
        <v>-56852000000</v>
      </c>
      <c r="K133" s="5">
        <v>-52335000000</v>
      </c>
      <c r="L133" s="5">
        <v>-12670000000</v>
      </c>
      <c r="M133" s="5">
        <v>-128054000000</v>
      </c>
      <c r="N133" s="5">
        <v>-118608000000</v>
      </c>
      <c r="O133" s="5">
        <v>-91881000000</v>
      </c>
      <c r="P133" s="5">
        <v>-69828000000</v>
      </c>
      <c r="Q133" s="5">
        <v>-29851000000</v>
      </c>
    </row>
    <row r="134" spans="3:17" ht="15.5" x14ac:dyDescent="0.35">
      <c r="C134" t="s">
        <v>152</v>
      </c>
      <c r="D134" s="5">
        <v>-8278000000</v>
      </c>
      <c r="E134" s="5">
        <v>-8202000000</v>
      </c>
      <c r="F134" s="5">
        <v>93992000000</v>
      </c>
      <c r="G134" s="5">
        <v>21624000000</v>
      </c>
      <c r="I134" s="5">
        <v>118863000000</v>
      </c>
      <c r="J134" s="5">
        <v>382908000000</v>
      </c>
      <c r="K134" s="5">
        <v>-62131000000</v>
      </c>
      <c r="L134" s="5">
        <v>-199323000000</v>
      </c>
      <c r="M134" s="5">
        <v>81626000000</v>
      </c>
      <c r="N134" s="5">
        <v>121882000000</v>
      </c>
      <c r="O134" s="5">
        <v>-158090000000</v>
      </c>
      <c r="P134" s="5">
        <v>1201594000000</v>
      </c>
      <c r="Q134" s="5">
        <v>-4050000000</v>
      </c>
    </row>
    <row r="135" spans="3:17" ht="15.5" x14ac:dyDescent="0.35">
      <c r="C135" t="s">
        <v>142</v>
      </c>
      <c r="D135" s="5">
        <v>-20202000000</v>
      </c>
      <c r="E135" s="5">
        <v>-100687000000</v>
      </c>
      <c r="F135" s="5">
        <v>-220115000000</v>
      </c>
      <c r="G135" s="5">
        <v>-38746000000</v>
      </c>
      <c r="I135" s="5">
        <v>-431132000000</v>
      </c>
      <c r="J135" s="5">
        <v>-833569000000</v>
      </c>
      <c r="K135" s="5">
        <v>-501414000000</v>
      </c>
      <c r="L135" s="5">
        <v>-644215000000</v>
      </c>
      <c r="M135" s="5">
        <v>-34428000000</v>
      </c>
      <c r="N135" s="5">
        <v>-62857000000</v>
      </c>
      <c r="O135" s="5">
        <v>-233845000000</v>
      </c>
      <c r="P135" s="5">
        <v>-534659000000</v>
      </c>
      <c r="Q135" s="5">
        <v>-46397000000</v>
      </c>
    </row>
    <row r="136" spans="3:17" ht="15.5" x14ac:dyDescent="0.35">
      <c r="C136" t="s">
        <v>1285</v>
      </c>
      <c r="P136" s="5">
        <v>-500000000000</v>
      </c>
    </row>
    <row r="137" spans="3:17" ht="15.5" x14ac:dyDescent="0.35">
      <c r="C137" t="s">
        <v>1286</v>
      </c>
    </row>
    <row r="138" spans="3:17" ht="15.5" x14ac:dyDescent="0.35">
      <c r="C138" t="s">
        <v>151</v>
      </c>
      <c r="D138" s="5">
        <v>-6108000000</v>
      </c>
      <c r="E138" s="5">
        <v>-578016000000</v>
      </c>
      <c r="F138" s="5">
        <v>-10205000000</v>
      </c>
      <c r="G138" s="5">
        <v>-8832000000</v>
      </c>
      <c r="I138" s="5">
        <v>-612152000000</v>
      </c>
      <c r="J138" s="5">
        <v>-122948000000</v>
      </c>
      <c r="K138" s="5">
        <v>-71415000000</v>
      </c>
      <c r="L138" s="5">
        <v>-94300000000</v>
      </c>
      <c r="M138" s="5">
        <v>-72301000000</v>
      </c>
      <c r="N138" s="5">
        <v>-3442000000</v>
      </c>
      <c r="O138" s="5">
        <v>-47770000000</v>
      </c>
      <c r="P138" s="5">
        <v>-29841000000</v>
      </c>
      <c r="Q138" s="5">
        <v>-53663000000</v>
      </c>
    </row>
    <row r="139" spans="3:17" ht="15.5" x14ac:dyDescent="0.35">
      <c r="C139" t="s">
        <v>1026</v>
      </c>
      <c r="O139" s="5">
        <v>-936000000</v>
      </c>
      <c r="P139" s="5">
        <v>-11402000000</v>
      </c>
      <c r="Q139" s="5">
        <v>-202000000</v>
      </c>
    </row>
    <row r="140" spans="3:17" ht="15.5" x14ac:dyDescent="0.35">
      <c r="C140" t="s">
        <v>309</v>
      </c>
    </row>
    <row r="141" spans="3:17" ht="15.5" x14ac:dyDescent="0.35">
      <c r="C141" t="s">
        <v>416</v>
      </c>
      <c r="D141" s="5">
        <v>-14246000000</v>
      </c>
      <c r="E141" s="5">
        <v>-58337000000</v>
      </c>
      <c r="F141" s="5">
        <v>-209600000000</v>
      </c>
      <c r="G141" s="5">
        <v>-918000000</v>
      </c>
      <c r="I141" s="5">
        <v>-305481000000</v>
      </c>
      <c r="J141" s="5">
        <v>-269769000000</v>
      </c>
      <c r="K141" s="5">
        <v>-392729000000</v>
      </c>
      <c r="L141" s="5">
        <v>-397323000000</v>
      </c>
      <c r="M141" s="5">
        <v>-370000000</v>
      </c>
      <c r="N141" s="5">
        <v>-21457000000</v>
      </c>
    </row>
    <row r="142" spans="3:17" ht="15.5" x14ac:dyDescent="0.35">
      <c r="C142" t="s">
        <v>1287</v>
      </c>
      <c r="E142" s="5">
        <v>-95357000000</v>
      </c>
      <c r="I142" s="5">
        <v>-95357000000</v>
      </c>
      <c r="J142" s="5">
        <v>-201843000000</v>
      </c>
    </row>
    <row r="143" spans="3:17" ht="15.5" x14ac:dyDescent="0.35">
      <c r="C143" t="s">
        <v>1288</v>
      </c>
      <c r="D143" s="5">
        <v>152000000</v>
      </c>
      <c r="E143" s="5">
        <v>647000000</v>
      </c>
      <c r="F143" s="5">
        <v>-310000000</v>
      </c>
      <c r="G143" s="5">
        <v>1004000000</v>
      </c>
      <c r="I143" s="5">
        <v>1482000000</v>
      </c>
      <c r="J143" s="5">
        <v>8330000000</v>
      </c>
      <c r="K143" s="5">
        <v>7641000000</v>
      </c>
      <c r="L143" s="5">
        <v>510000000</v>
      </c>
    </row>
    <row r="144" spans="3:17" ht="15.5" x14ac:dyDescent="0.35">
      <c r="C144" t="s">
        <v>1289</v>
      </c>
      <c r="P144" s="5">
        <v>6055000000</v>
      </c>
    </row>
    <row r="145" spans="3:17" ht="15.5" x14ac:dyDescent="0.35">
      <c r="C145" t="s">
        <v>1290</v>
      </c>
      <c r="J145" s="5">
        <v>-97850000000</v>
      </c>
    </row>
    <row r="146" spans="3:17" ht="15.5" x14ac:dyDescent="0.35">
      <c r="C146" t="s">
        <v>1182</v>
      </c>
      <c r="Q146" s="5">
        <v>-6000000000</v>
      </c>
    </row>
    <row r="147" spans="3:17" ht="15.5" x14ac:dyDescent="0.35">
      <c r="C147" t="s">
        <v>1291</v>
      </c>
      <c r="Q147" s="5">
        <v>-35973000000</v>
      </c>
    </row>
    <row r="148" spans="3:17" ht="15.5" x14ac:dyDescent="0.35">
      <c r="C148" t="s">
        <v>1292</v>
      </c>
    </row>
    <row r="149" spans="3:17" ht="15.5" x14ac:dyDescent="0.35">
      <c r="C149" t="s">
        <v>1293</v>
      </c>
      <c r="E149" s="5">
        <v>580376000000</v>
      </c>
      <c r="I149" s="5">
        <v>580376000000</v>
      </c>
      <c r="J149" s="5">
        <v>161294000000</v>
      </c>
      <c r="M149" s="5">
        <v>38000000000</v>
      </c>
      <c r="N149" s="5">
        <v>-38000000000</v>
      </c>
      <c r="O149" s="5">
        <v>164000000</v>
      </c>
    </row>
    <row r="150" spans="3:17" ht="15.5" x14ac:dyDescent="0.35">
      <c r="C150" t="s">
        <v>1294</v>
      </c>
      <c r="G150" s="5">
        <v>20000000000</v>
      </c>
      <c r="K150" s="5">
        <v>285000000</v>
      </c>
      <c r="L150" s="5">
        <v>-318000000</v>
      </c>
    </row>
    <row r="151" spans="3:17" ht="15.5" x14ac:dyDescent="0.35">
      <c r="C151" t="s">
        <v>1295</v>
      </c>
      <c r="L151" s="5">
        <v>-5280000000</v>
      </c>
    </row>
    <row r="152" spans="3:17" ht="15.5" x14ac:dyDescent="0.35">
      <c r="C152" t="s">
        <v>1296</v>
      </c>
      <c r="Q152" s="5">
        <v>35973000000</v>
      </c>
    </row>
    <row r="153" spans="3:17" ht="15.5" x14ac:dyDescent="0.35">
      <c r="C153" t="s">
        <v>1297</v>
      </c>
      <c r="M153" s="5">
        <v>243000000</v>
      </c>
      <c r="N153" s="5">
        <v>42000000</v>
      </c>
      <c r="O153" s="5">
        <v>697000000</v>
      </c>
      <c r="P153" s="5">
        <v>529000000</v>
      </c>
      <c r="Q153" s="5">
        <v>254000000</v>
      </c>
    </row>
    <row r="154" spans="3:17" ht="15.5" x14ac:dyDescent="0.35">
      <c r="C154" t="s">
        <v>153</v>
      </c>
      <c r="D154" s="5">
        <v>-8278000000</v>
      </c>
      <c r="E154" s="5">
        <v>-8202000000</v>
      </c>
      <c r="F154" s="5">
        <v>93992000000</v>
      </c>
      <c r="G154" s="5">
        <v>21624000000</v>
      </c>
      <c r="I154" s="5">
        <v>118863000000</v>
      </c>
      <c r="J154" s="5">
        <v>382908000000</v>
      </c>
      <c r="K154" s="5">
        <v>-62131000000</v>
      </c>
      <c r="L154" s="5">
        <v>-199323000000</v>
      </c>
      <c r="M154" s="5">
        <v>81626000000</v>
      </c>
      <c r="N154" s="5">
        <v>121882000000</v>
      </c>
      <c r="O154" s="5">
        <v>-158090000000</v>
      </c>
      <c r="P154" s="5">
        <v>1201594000000</v>
      </c>
      <c r="Q154" s="5">
        <v>-4050000000</v>
      </c>
    </row>
    <row r="155" spans="3:17" ht="15.5" x14ac:dyDescent="0.35">
      <c r="C155" t="s">
        <v>1298</v>
      </c>
      <c r="P155" s="5">
        <v>753724000000</v>
      </c>
    </row>
    <row r="156" spans="3:17" ht="15.5" x14ac:dyDescent="0.35">
      <c r="C156" t="s">
        <v>1299</v>
      </c>
      <c r="G156" s="5">
        <v>30000000000</v>
      </c>
      <c r="I156" s="5">
        <v>50000000000</v>
      </c>
      <c r="J156" s="5">
        <v>461022000000</v>
      </c>
    </row>
    <row r="157" spans="3:17" ht="15.5" x14ac:dyDescent="0.35">
      <c r="C157" t="s">
        <v>1300</v>
      </c>
      <c r="F157" s="5">
        <v>100000000000</v>
      </c>
      <c r="I157" s="5">
        <v>100000000000</v>
      </c>
      <c r="M157" s="5">
        <v>250000000000</v>
      </c>
      <c r="O157" s="5">
        <v>514155000000</v>
      </c>
    </row>
    <row r="158" spans="3:17" ht="15.5" x14ac:dyDescent="0.35">
      <c r="C158" t="s">
        <v>1301</v>
      </c>
      <c r="J158" s="5">
        <v>-49500000000</v>
      </c>
      <c r="O158" s="5">
        <v>-450000000000</v>
      </c>
    </row>
    <row r="159" spans="3:17" ht="15.5" x14ac:dyDescent="0.35">
      <c r="C159" t="s">
        <v>314</v>
      </c>
      <c r="D159" s="5">
        <v>-8278000000</v>
      </c>
      <c r="E159" s="5">
        <v>-9142000000</v>
      </c>
      <c r="F159" s="5">
        <v>-5983000000</v>
      </c>
      <c r="G159" s="5">
        <v>-8079000000</v>
      </c>
      <c r="I159" s="5">
        <v>-31137000000</v>
      </c>
      <c r="J159" s="5">
        <v>-28614000000</v>
      </c>
      <c r="K159" s="5">
        <v>-59113000000</v>
      </c>
      <c r="L159" s="5">
        <v>-191353000000</v>
      </c>
      <c r="M159" s="5">
        <v>-127884000000</v>
      </c>
      <c r="N159" s="5">
        <v>-56518000000</v>
      </c>
      <c r="O159" s="5">
        <v>-113410000000</v>
      </c>
    </row>
    <row r="160" spans="3:17" ht="15.5" x14ac:dyDescent="0.35">
      <c r="C160" t="s">
        <v>318</v>
      </c>
      <c r="G160" s="5">
        <v>618000000</v>
      </c>
      <c r="K160" s="5">
        <v>-3018000000</v>
      </c>
      <c r="L160" s="5">
        <v>-5420000000</v>
      </c>
    </row>
    <row r="161" spans="2:17" ht="15.5" x14ac:dyDescent="0.35">
      <c r="C161" t="s">
        <v>1302</v>
      </c>
      <c r="O161" s="5">
        <v>3410000000</v>
      </c>
      <c r="P161" s="5">
        <v>2608000000</v>
      </c>
      <c r="Q161" s="5">
        <v>935000000</v>
      </c>
    </row>
    <row r="162" spans="2:17" ht="15.5" x14ac:dyDescent="0.35">
      <c r="C162" t="s">
        <v>319</v>
      </c>
      <c r="E162" s="5">
        <v>940000000</v>
      </c>
      <c r="F162" s="5">
        <v>-25000000</v>
      </c>
      <c r="G162" s="5">
        <v>-915000000</v>
      </c>
      <c r="M162" s="5">
        <v>-996000000</v>
      </c>
      <c r="N162" s="5">
        <v>-1571000000</v>
      </c>
      <c r="O162" s="5">
        <v>-3003000000</v>
      </c>
      <c r="P162" s="5">
        <v>-1444000000</v>
      </c>
      <c r="Q162" s="5">
        <v>-985000000</v>
      </c>
    </row>
    <row r="163" spans="2:17" ht="15.5" x14ac:dyDescent="0.35">
      <c r="C163" t="s">
        <v>163</v>
      </c>
      <c r="M163" s="5">
        <v>164383000000</v>
      </c>
    </row>
    <row r="164" spans="2:17" ht="15.5" x14ac:dyDescent="0.35">
      <c r="C164" t="s">
        <v>1303</v>
      </c>
      <c r="M164" s="5">
        <v>9534000000</v>
      </c>
      <c r="N164" s="5">
        <v>-9534000000</v>
      </c>
    </row>
    <row r="165" spans="2:17" ht="15.5" x14ac:dyDescent="0.35">
      <c r="C165" t="s">
        <v>1032</v>
      </c>
      <c r="M165" s="5">
        <v>-22889000000</v>
      </c>
      <c r="O165" s="5">
        <v>-109242000000</v>
      </c>
    </row>
    <row r="166" spans="2:17" ht="15.5" x14ac:dyDescent="0.35">
      <c r="C166" t="s">
        <v>323</v>
      </c>
      <c r="L166" s="5">
        <v>-2550000000</v>
      </c>
      <c r="M166" s="5">
        <v>-522000000</v>
      </c>
      <c r="N166" s="5">
        <v>-495000000</v>
      </c>
    </row>
    <row r="167" spans="2:17" ht="15.5" x14ac:dyDescent="0.35">
      <c r="C167" t="s">
        <v>1304</v>
      </c>
      <c r="Q167" s="5">
        <v>-4000000000</v>
      </c>
    </row>
    <row r="168" spans="2:17" ht="15.5" x14ac:dyDescent="0.35">
      <c r="C168" t="s">
        <v>495</v>
      </c>
    </row>
    <row r="169" spans="2:17" ht="15.5" x14ac:dyDescent="0.35">
      <c r="C169" t="s">
        <v>165</v>
      </c>
      <c r="D169" s="5">
        <v>-20280000000</v>
      </c>
      <c r="E169" s="5">
        <v>59844000000</v>
      </c>
      <c r="F169" s="5">
        <v>74971000000</v>
      </c>
      <c r="G169" s="5">
        <v>2284000000</v>
      </c>
      <c r="I169" s="5">
        <v>120902000000</v>
      </c>
      <c r="J169" s="5">
        <v>-48090000000</v>
      </c>
      <c r="K169" s="5">
        <v>25450000000</v>
      </c>
      <c r="L169" s="5">
        <v>-103230000000</v>
      </c>
      <c r="M169" s="5">
        <v>253918000000</v>
      </c>
      <c r="N169" s="5">
        <v>202036000000</v>
      </c>
      <c r="O169" s="5">
        <v>-316266000000</v>
      </c>
      <c r="P169" s="5">
        <v>413030000000</v>
      </c>
      <c r="Q169" s="5">
        <v>1488000000</v>
      </c>
    </row>
    <row r="170" spans="2:17" ht="15.5" x14ac:dyDescent="0.35">
      <c r="C170" t="s">
        <v>166</v>
      </c>
      <c r="D170" s="5">
        <v>689148000000</v>
      </c>
      <c r="I170" s="5">
        <v>568246000000</v>
      </c>
      <c r="J170" s="5">
        <v>616336000000</v>
      </c>
      <c r="K170" s="5">
        <v>590886000000</v>
      </c>
      <c r="L170" s="5">
        <v>694116000000</v>
      </c>
      <c r="M170" s="5">
        <v>396493000000</v>
      </c>
      <c r="N170" s="5">
        <v>194457000000</v>
      </c>
      <c r="O170" s="5">
        <v>510723000000</v>
      </c>
      <c r="P170" s="5">
        <v>97693000000</v>
      </c>
      <c r="Q170" s="5">
        <v>96205000000</v>
      </c>
    </row>
    <row r="171" spans="2:17" ht="15.5" x14ac:dyDescent="0.35">
      <c r="C171" t="s">
        <v>168</v>
      </c>
      <c r="D171" s="5">
        <v>668868000000</v>
      </c>
      <c r="E171" s="5">
        <v>59844000000</v>
      </c>
      <c r="F171" s="5">
        <v>74971000000</v>
      </c>
      <c r="G171" s="5">
        <v>2284000000</v>
      </c>
      <c r="I171" s="5">
        <v>689148000000</v>
      </c>
      <c r="J171" s="5">
        <v>568246000000</v>
      </c>
      <c r="K171" s="5">
        <v>616336000000</v>
      </c>
      <c r="L171" s="5">
        <v>590886000000</v>
      </c>
      <c r="M171" s="5">
        <v>650411000000</v>
      </c>
      <c r="N171" s="5">
        <v>396493000000</v>
      </c>
      <c r="O171" s="5">
        <v>194457000000</v>
      </c>
      <c r="P171" s="5">
        <v>510723000000</v>
      </c>
      <c r="Q171" s="5">
        <v>97693000000</v>
      </c>
    </row>
    <row r="173" spans="2:17" ht="15.5" x14ac:dyDescent="0.35">
      <c r="B173" t="s">
        <v>169</v>
      </c>
      <c r="C173" t="s">
        <v>11</v>
      </c>
      <c r="D173" s="5">
        <v>12140000000</v>
      </c>
      <c r="E173" s="5">
        <v>12140000000</v>
      </c>
      <c r="F173" s="5">
        <v>12140000000</v>
      </c>
      <c r="G173" s="5">
        <v>12140000000</v>
      </c>
      <c r="I173" s="5">
        <v>12140000000</v>
      </c>
      <c r="J173" s="5">
        <v>12140000000</v>
      </c>
      <c r="K173" s="5">
        <v>12140000000</v>
      </c>
      <c r="L173" s="5">
        <v>11440000000</v>
      </c>
      <c r="M173" s="5">
        <v>11440000000</v>
      </c>
      <c r="N173" s="5">
        <v>5200000000</v>
      </c>
      <c r="O173" s="5">
        <v>5200000000</v>
      </c>
      <c r="P173" s="5">
        <v>5200000000</v>
      </c>
      <c r="Q173" s="5">
        <v>220000000</v>
      </c>
    </row>
    <row r="174" spans="2:17" ht="15.5" x14ac:dyDescent="0.35">
      <c r="C174" t="s">
        <v>170</v>
      </c>
      <c r="D174" s="6">
        <v>13.39</v>
      </c>
      <c r="E174" s="6">
        <v>47.1</v>
      </c>
      <c r="F174" s="6">
        <v>7.12</v>
      </c>
      <c r="G174" s="6">
        <v>17.3</v>
      </c>
    </row>
    <row r="175" spans="2:17" ht="15.5" x14ac:dyDescent="0.35">
      <c r="C175" t="s">
        <v>171</v>
      </c>
      <c r="D175" s="6">
        <v>47.05</v>
      </c>
      <c r="E175" s="6">
        <v>8.92</v>
      </c>
      <c r="F175" s="6">
        <v>73.739999999999995</v>
      </c>
      <c r="G175" s="6">
        <v>30.35</v>
      </c>
    </row>
    <row r="176" spans="2:17" ht="15.5" x14ac:dyDescent="0.35">
      <c r="C176" t="s">
        <v>59</v>
      </c>
      <c r="D176" s="6">
        <v>7.18</v>
      </c>
      <c r="E176" s="6">
        <v>5.44</v>
      </c>
      <c r="F176" s="6">
        <v>6.26</v>
      </c>
      <c r="G176" s="6">
        <v>6.54</v>
      </c>
    </row>
    <row r="177" spans="3:7" ht="15.5" x14ac:dyDescent="0.35">
      <c r="C177" t="s">
        <v>172</v>
      </c>
      <c r="D177" s="5">
        <v>238580000000</v>
      </c>
      <c r="E177" s="5">
        <v>206700000000</v>
      </c>
      <c r="F177" s="5">
        <v>181960000000</v>
      </c>
      <c r="G177" s="5">
        <v>313650000000</v>
      </c>
    </row>
    <row r="178" spans="3:7" ht="15.5" x14ac:dyDescent="0.35">
      <c r="C178" t="s">
        <v>173</v>
      </c>
      <c r="D178" s="6">
        <v>1.9299999999999998E-2</v>
      </c>
      <c r="E178" s="6">
        <v>6.7799999999999999E-2</v>
      </c>
      <c r="F178" s="6">
        <v>1.03E-2</v>
      </c>
      <c r="G178" s="6">
        <v>2.6499999999999999E-2</v>
      </c>
    </row>
    <row r="179" spans="3:7" ht="15.5" x14ac:dyDescent="0.35">
      <c r="C179" t="s">
        <v>174</v>
      </c>
      <c r="D179" s="6">
        <v>2.41E-2</v>
      </c>
      <c r="E179" s="6">
        <v>8.6599999999999996E-2</v>
      </c>
      <c r="F179" s="6">
        <v>1.2E-2</v>
      </c>
      <c r="G179" s="6">
        <v>3.0600000000000002E-2</v>
      </c>
    </row>
    <row r="180" spans="3:7" ht="15.5" x14ac:dyDescent="0.35">
      <c r="C180" t="s">
        <v>175</v>
      </c>
      <c r="D180" s="6">
        <v>2.1499999999999998E-2</v>
      </c>
      <c r="E180" s="6">
        <v>2.7000000000000003E-2</v>
      </c>
      <c r="F180" s="6">
        <v>1.1699999999999999E-2</v>
      </c>
      <c r="G180" s="6">
        <v>3.0600000000000002E-2</v>
      </c>
    </row>
    <row r="181" spans="3:7" ht="15.5" x14ac:dyDescent="0.35">
      <c r="C181" t="s">
        <v>176</v>
      </c>
      <c r="D181" s="6">
        <v>45.07</v>
      </c>
      <c r="E181" s="6">
        <v>50.28</v>
      </c>
      <c r="F181" s="6">
        <v>189.03</v>
      </c>
      <c r="G181" s="6">
        <v>158.47</v>
      </c>
    </row>
    <row r="182" spans="3:7" ht="15.5" x14ac:dyDescent="0.35">
      <c r="C182" t="s">
        <v>325</v>
      </c>
      <c r="D182" s="5">
        <v>7003000000000</v>
      </c>
      <c r="E182" s="5">
        <v>6852000000000</v>
      </c>
      <c r="F182" s="5">
        <v>7335000000000</v>
      </c>
      <c r="G182" s="5">
        <v>6987000000000</v>
      </c>
    </row>
    <row r="183" spans="3:7" ht="15.5" x14ac:dyDescent="0.35">
      <c r="C183" t="s">
        <v>177</v>
      </c>
      <c r="D183" s="6">
        <v>1.1299999999999999</v>
      </c>
      <c r="E183" s="6">
        <v>0.77</v>
      </c>
      <c r="F183" s="6">
        <v>0.88</v>
      </c>
      <c r="G183" s="6">
        <v>0.93</v>
      </c>
    </row>
    <row r="184" spans="3:7" ht="15.5" x14ac:dyDescent="0.35">
      <c r="C184" t="s">
        <v>178</v>
      </c>
      <c r="D184" s="6">
        <v>556.44000000000005</v>
      </c>
      <c r="E184" s="6">
        <v>544.07000000000005</v>
      </c>
      <c r="F184" s="6">
        <v>594.53</v>
      </c>
      <c r="G184" s="6">
        <v>565.84</v>
      </c>
    </row>
    <row r="185" spans="3:7" ht="15.5" x14ac:dyDescent="0.35">
      <c r="C185" t="s">
        <v>179</v>
      </c>
      <c r="D185" s="6">
        <v>1.73</v>
      </c>
      <c r="E185" s="6">
        <v>1.2</v>
      </c>
      <c r="F185" s="6">
        <v>1.3</v>
      </c>
      <c r="G185" s="6">
        <v>1.47</v>
      </c>
    </row>
    <row r="186" spans="3:7" ht="15.5" x14ac:dyDescent="0.35">
      <c r="C186" t="s">
        <v>180</v>
      </c>
      <c r="D186" s="6">
        <v>364.2</v>
      </c>
      <c r="E186" s="6">
        <v>349.1</v>
      </c>
      <c r="F186" s="6">
        <v>404.4</v>
      </c>
      <c r="G186" s="6">
        <v>358.11</v>
      </c>
    </row>
    <row r="187" spans="3:7" ht="15.5" x14ac:dyDescent="0.35">
      <c r="C187" t="s">
        <v>181</v>
      </c>
      <c r="D187" s="5">
        <v>29000000000</v>
      </c>
      <c r="E187" s="5">
        <v>32000000000</v>
      </c>
      <c r="F187" s="5">
        <v>32000000000</v>
      </c>
      <c r="G187" s="5">
        <v>34000000000</v>
      </c>
    </row>
    <row r="188" spans="3:7" ht="15.5" x14ac:dyDescent="0.35">
      <c r="C188" t="s">
        <v>182</v>
      </c>
      <c r="D188" s="5">
        <v>237000000000</v>
      </c>
      <c r="E188" s="5">
        <v>242000000000</v>
      </c>
      <c r="F188" s="5">
        <v>250000000000</v>
      </c>
      <c r="G188" s="5">
        <v>155000000000</v>
      </c>
    </row>
    <row r="189" spans="3:7" ht="15.5" x14ac:dyDescent="0.35">
      <c r="C189" t="s">
        <v>258</v>
      </c>
      <c r="D189" s="5">
        <v>6753000000000</v>
      </c>
      <c r="E189" s="5">
        <v>6602000000000</v>
      </c>
      <c r="F189" s="5">
        <v>7215000000000</v>
      </c>
      <c r="G189" s="5">
        <v>6867000000000</v>
      </c>
    </row>
    <row r="190" spans="3:7" ht="15.5" x14ac:dyDescent="0.35">
      <c r="C190" t="s">
        <v>23</v>
      </c>
      <c r="D190" s="5">
        <v>266000000000</v>
      </c>
      <c r="E190" s="5">
        <v>274000000000</v>
      </c>
      <c r="F190" s="5">
        <v>283000000000</v>
      </c>
      <c r="G190" s="5">
        <v>188000000000</v>
      </c>
    </row>
    <row r="191" spans="3:7" ht="15.5" x14ac:dyDescent="0.35">
      <c r="C191" t="s">
        <v>20</v>
      </c>
      <c r="D191" s="5">
        <v>-403000000000</v>
      </c>
      <c r="E191" s="5">
        <v>-415000000000</v>
      </c>
      <c r="F191" s="5">
        <v>-347000000000</v>
      </c>
      <c r="G191" s="5">
        <v>-366000000000</v>
      </c>
    </row>
    <row r="192" spans="3:7" ht="15.5" x14ac:dyDescent="0.35">
      <c r="C192" t="s">
        <v>184</v>
      </c>
      <c r="D192" s="5">
        <v>1937000000000</v>
      </c>
      <c r="E192" s="5">
        <v>1683000000000</v>
      </c>
      <c r="F192" s="5">
        <v>2718000000000</v>
      </c>
      <c r="G192" s="5">
        <v>2549000000000</v>
      </c>
    </row>
    <row r="193" spans="3:17" ht="15.5" x14ac:dyDescent="0.35">
      <c r="C193" t="s">
        <v>185</v>
      </c>
      <c r="D193" s="5">
        <v>16000000000</v>
      </c>
      <c r="E193" s="5">
        <v>169000000000</v>
      </c>
      <c r="F193" s="5">
        <v>201000000000</v>
      </c>
      <c r="G193" s="5">
        <v>19000000000</v>
      </c>
    </row>
    <row r="194" spans="3:17" ht="15.5" x14ac:dyDescent="0.35">
      <c r="C194" t="s">
        <v>186</v>
      </c>
      <c r="D194" s="5">
        <v>-20000000000</v>
      </c>
      <c r="E194" s="5">
        <v>-636000000000</v>
      </c>
      <c r="F194" s="5">
        <v>-220000000000</v>
      </c>
      <c r="G194" s="5">
        <v>-10000000000</v>
      </c>
    </row>
    <row r="195" spans="3:17" ht="15.5" x14ac:dyDescent="0.35">
      <c r="C195" t="s">
        <v>12</v>
      </c>
      <c r="D195" s="5">
        <v>-5000000000</v>
      </c>
      <c r="E195" s="5">
        <v>-468000000000</v>
      </c>
      <c r="F195" s="5">
        <v>-19000000000</v>
      </c>
      <c r="G195" s="5">
        <v>10000000000</v>
      </c>
    </row>
    <row r="196" spans="3:17" ht="15.5" x14ac:dyDescent="0.35">
      <c r="C196" t="s">
        <v>15</v>
      </c>
      <c r="D196" s="6">
        <v>-0.37</v>
      </c>
      <c r="E196" s="6">
        <v>-38.53</v>
      </c>
      <c r="F196" s="6">
        <v>-1.54</v>
      </c>
      <c r="G196" s="6">
        <v>0.8</v>
      </c>
    </row>
    <row r="197" spans="3:17" ht="15.5" x14ac:dyDescent="0.35">
      <c r="C197" t="s">
        <v>44</v>
      </c>
      <c r="I197" s="6">
        <v>80.34</v>
      </c>
      <c r="J197" s="6">
        <v>32.770000000000003</v>
      </c>
      <c r="K197" s="6">
        <v>21.75</v>
      </c>
      <c r="L197" s="6">
        <v>29.69</v>
      </c>
      <c r="M197" s="6">
        <v>26.22</v>
      </c>
      <c r="N197" s="6">
        <v>32.11</v>
      </c>
      <c r="O197" s="6">
        <v>40.64</v>
      </c>
      <c r="P197" s="6">
        <v>40.53</v>
      </c>
      <c r="Q197" s="6">
        <v>546.92999999999995</v>
      </c>
    </row>
    <row r="198" spans="3:17" ht="15.5" x14ac:dyDescent="0.35">
      <c r="C198" t="s">
        <v>58</v>
      </c>
      <c r="I198" s="6">
        <v>5.23</v>
      </c>
      <c r="J198" s="6">
        <v>25.63</v>
      </c>
      <c r="K198" s="6">
        <v>137.93</v>
      </c>
      <c r="L198" s="6">
        <v>162.34</v>
      </c>
      <c r="M198" s="6">
        <v>94.58</v>
      </c>
      <c r="N198" s="6">
        <v>5.57</v>
      </c>
      <c r="O198" s="6">
        <v>9.84</v>
      </c>
      <c r="P198" s="6">
        <v>7.7</v>
      </c>
      <c r="Q198" s="5">
        <v>0</v>
      </c>
    </row>
    <row r="199" spans="3:17" ht="15.5" x14ac:dyDescent="0.35">
      <c r="C199" t="s">
        <v>61</v>
      </c>
      <c r="I199" s="6">
        <v>1.33</v>
      </c>
      <c r="J199" s="6">
        <v>3.15</v>
      </c>
      <c r="K199" s="6">
        <v>12.33</v>
      </c>
      <c r="L199" s="6">
        <v>15.68</v>
      </c>
      <c r="M199" s="6">
        <v>15.65</v>
      </c>
      <c r="N199" s="6">
        <v>0.67</v>
      </c>
      <c r="O199" s="6">
        <v>1.17</v>
      </c>
      <c r="P199" s="6">
        <v>1.08</v>
      </c>
      <c r="Q199" s="5">
        <v>0</v>
      </c>
    </row>
    <row r="200" spans="3:17" ht="15.5" x14ac:dyDescent="0.35">
      <c r="C200" t="s">
        <v>187</v>
      </c>
      <c r="I200" s="5">
        <v>908570000000</v>
      </c>
      <c r="J200" s="5">
        <v>724900000000</v>
      </c>
      <c r="K200" s="5">
        <v>622370000000</v>
      </c>
      <c r="L200" s="5">
        <v>738590000000</v>
      </c>
      <c r="M200" s="6">
        <v>547789999999.99994</v>
      </c>
      <c r="N200" s="5">
        <v>314200000000</v>
      </c>
      <c r="O200" s="5">
        <v>346890000000</v>
      </c>
      <c r="P200" s="5">
        <v>336780000000</v>
      </c>
    </row>
    <row r="201" spans="3:17" ht="15.5" x14ac:dyDescent="0.35">
      <c r="C201" t="s">
        <v>188</v>
      </c>
      <c r="I201" s="6">
        <v>0.11560000000000001</v>
      </c>
      <c r="J201" s="6">
        <v>5.4000000000000006E-2</v>
      </c>
      <c r="K201" s="6">
        <v>3.9199999999999999E-2</v>
      </c>
      <c r="L201" s="6">
        <v>5.2000000000000005E-2</v>
      </c>
      <c r="M201" s="6">
        <v>4.4699999999999997E-2</v>
      </c>
      <c r="N201" s="6">
        <v>7.2400000000000006E-2</v>
      </c>
      <c r="O201" s="6">
        <v>0.1007</v>
      </c>
      <c r="P201" s="6">
        <v>0.10800000000000001</v>
      </c>
      <c r="Q201" s="6">
        <v>0.13869999999999999</v>
      </c>
    </row>
    <row r="202" spans="3:17" ht="15.5" x14ac:dyDescent="0.35">
      <c r="C202" t="s">
        <v>189</v>
      </c>
      <c r="I202" s="6">
        <v>0.1477</v>
      </c>
      <c r="J202" s="6">
        <v>6.9599999999999995E-2</v>
      </c>
      <c r="K202" s="6">
        <v>4.5999999999999999E-2</v>
      </c>
      <c r="L202" s="6">
        <v>0.1618</v>
      </c>
      <c r="M202" s="6">
        <v>0.11199999999999999</v>
      </c>
      <c r="N202" s="6">
        <v>0.10859999999999999</v>
      </c>
      <c r="O202" s="6">
        <v>0.1547</v>
      </c>
      <c r="P202" s="6">
        <v>0.1666</v>
      </c>
      <c r="Q202" s="6">
        <v>0.2969</v>
      </c>
    </row>
    <row r="203" spans="3:17" ht="15.5" x14ac:dyDescent="0.35">
      <c r="C203" t="s">
        <v>190</v>
      </c>
      <c r="I203" s="6">
        <v>9.3200000000000005E-2</v>
      </c>
      <c r="J203" s="6">
        <v>6.4500000000000002E-2</v>
      </c>
      <c r="K203" s="6">
        <v>6.8400000000000002E-2</v>
      </c>
      <c r="L203" s="6">
        <v>0.1603</v>
      </c>
      <c r="M203" s="6">
        <v>0.1699</v>
      </c>
      <c r="N203" s="6">
        <v>0.1613</v>
      </c>
      <c r="O203" s="6">
        <v>0.21710000000000002</v>
      </c>
      <c r="P203" s="6">
        <v>0.35600000000000004</v>
      </c>
      <c r="Q203" s="6">
        <v>0.74809999999999999</v>
      </c>
    </row>
    <row r="204" spans="3:17" ht="15.5" x14ac:dyDescent="0.35">
      <c r="C204" t="s">
        <v>191</v>
      </c>
      <c r="I204" s="6">
        <v>95.93</v>
      </c>
      <c r="J204" s="6">
        <v>41.88</v>
      </c>
      <c r="K204" s="6">
        <v>20.329999999999998</v>
      </c>
      <c r="L204" s="6">
        <v>13.04</v>
      </c>
      <c r="M204" s="6">
        <v>10.71</v>
      </c>
      <c r="N204" s="6">
        <v>4.41</v>
      </c>
      <c r="O204" s="6">
        <v>6.37</v>
      </c>
      <c r="P204" s="6">
        <v>7.14</v>
      </c>
      <c r="Q204" s="6">
        <v>279.41000000000003</v>
      </c>
    </row>
    <row r="205" spans="3:17" ht="15.5" x14ac:dyDescent="0.35">
      <c r="C205" t="s">
        <v>55</v>
      </c>
      <c r="I205" s="6">
        <v>0.77</v>
      </c>
      <c r="J205" s="6">
        <v>1.78</v>
      </c>
      <c r="K205" s="6">
        <v>6.34</v>
      </c>
      <c r="L205" s="6">
        <v>26.27</v>
      </c>
      <c r="M205" s="6">
        <v>10.6</v>
      </c>
      <c r="N205" s="6">
        <v>0.61</v>
      </c>
      <c r="O205" s="6">
        <v>1.52</v>
      </c>
      <c r="P205" s="6">
        <v>1.28</v>
      </c>
      <c r="Q205" s="5">
        <v>0</v>
      </c>
    </row>
    <row r="206" spans="3:17" ht="15.5" x14ac:dyDescent="0.35">
      <c r="C206" t="s">
        <v>52</v>
      </c>
      <c r="I206" s="6">
        <v>544.07000000000005</v>
      </c>
      <c r="J206" s="6">
        <v>470.75</v>
      </c>
      <c r="K206" s="6">
        <v>473.4</v>
      </c>
      <c r="L206" s="6">
        <v>183.45</v>
      </c>
      <c r="M206" s="6">
        <v>234.04</v>
      </c>
      <c r="N206" s="6">
        <v>295.56</v>
      </c>
      <c r="O206" s="6">
        <v>262.66000000000003</v>
      </c>
      <c r="P206" s="6">
        <v>243.18</v>
      </c>
      <c r="Q206" s="6">
        <v>1842.21</v>
      </c>
    </row>
    <row r="207" spans="3:17" ht="15.5" x14ac:dyDescent="0.35">
      <c r="C207" t="s">
        <v>192</v>
      </c>
      <c r="I207" s="6">
        <v>1.2</v>
      </c>
      <c r="J207" s="6">
        <v>3.16</v>
      </c>
      <c r="K207" s="6">
        <v>11.01</v>
      </c>
      <c r="L207" s="6">
        <v>-787.58</v>
      </c>
      <c r="M207" s="6">
        <v>11.97</v>
      </c>
      <c r="N207" s="6">
        <v>0.76</v>
      </c>
      <c r="O207" s="5">
        <v>2</v>
      </c>
      <c r="P207" s="6">
        <v>1.76</v>
      </c>
      <c r="Q207" s="5">
        <v>0</v>
      </c>
    </row>
    <row r="208" spans="3:17" ht="15.5" x14ac:dyDescent="0.35">
      <c r="C208" t="s">
        <v>193</v>
      </c>
      <c r="I208" s="6">
        <v>349.1</v>
      </c>
      <c r="J208" s="6">
        <v>265.98</v>
      </c>
      <c r="K208" s="6">
        <v>272.45999999999998</v>
      </c>
      <c r="L208" s="6">
        <v>-6.12</v>
      </c>
      <c r="M208" s="6">
        <v>207.19</v>
      </c>
      <c r="N208" s="6">
        <v>236.42</v>
      </c>
      <c r="O208" s="6">
        <v>199.66</v>
      </c>
      <c r="P208" s="6">
        <v>176.89</v>
      </c>
      <c r="Q208" s="6">
        <v>1841.38</v>
      </c>
    </row>
    <row r="209" spans="2:17" ht="15.5" x14ac:dyDescent="0.35">
      <c r="C209" t="s">
        <v>194</v>
      </c>
      <c r="I209" s="5">
        <v>32000000000</v>
      </c>
      <c r="J209" s="5">
        <v>32000000000</v>
      </c>
      <c r="K209" s="5">
        <v>77000000000</v>
      </c>
      <c r="L209" s="5">
        <v>107000000000</v>
      </c>
      <c r="M209" s="5">
        <v>189000000000</v>
      </c>
      <c r="N209" s="5">
        <v>312000000000</v>
      </c>
      <c r="O209" s="5">
        <v>171000000000</v>
      </c>
      <c r="P209" s="5">
        <v>452000000000</v>
      </c>
    </row>
    <row r="210" spans="2:17" ht="15.5" x14ac:dyDescent="0.35">
      <c r="C210" t="s">
        <v>195</v>
      </c>
      <c r="I210" s="5">
        <v>242000000000</v>
      </c>
      <c r="J210" s="5">
        <v>172000000000</v>
      </c>
      <c r="K210" s="5">
        <v>205000000000</v>
      </c>
      <c r="L210" s="5">
        <v>235000000000</v>
      </c>
      <c r="M210" s="5">
        <v>289000000000</v>
      </c>
      <c r="N210" s="5">
        <v>231000000000</v>
      </c>
      <c r="O210" s="5">
        <v>237000000000</v>
      </c>
      <c r="P210" s="5">
        <v>1000000000</v>
      </c>
    </row>
    <row r="211" spans="2:17" ht="15.5" x14ac:dyDescent="0.35">
      <c r="C211" t="s">
        <v>25</v>
      </c>
      <c r="I211" s="5">
        <v>274000000000</v>
      </c>
      <c r="J211" s="5">
        <v>205000000000</v>
      </c>
      <c r="K211" s="5">
        <v>282000000000</v>
      </c>
      <c r="L211" s="5">
        <v>342000000000</v>
      </c>
      <c r="M211" s="5">
        <v>478000000000</v>
      </c>
      <c r="N211" s="5">
        <v>543000000000</v>
      </c>
      <c r="O211" s="5">
        <v>408000000000</v>
      </c>
      <c r="P211" s="5">
        <v>453000000000</v>
      </c>
    </row>
    <row r="212" spans="2:17" ht="15.5" x14ac:dyDescent="0.35">
      <c r="C212" t="s">
        <v>22</v>
      </c>
      <c r="I212" s="5">
        <v>-415000000000</v>
      </c>
      <c r="J212" s="5">
        <v>-364000000000</v>
      </c>
      <c r="K212" s="5">
        <v>-335000000000</v>
      </c>
      <c r="L212" s="5">
        <v>-249000000000</v>
      </c>
      <c r="M212" s="5">
        <v>-173000000000</v>
      </c>
      <c r="N212" s="5">
        <v>147000000000</v>
      </c>
      <c r="O212" s="5">
        <v>214000000000</v>
      </c>
      <c r="P212" s="5">
        <v>-58000000000</v>
      </c>
      <c r="Q212" s="5">
        <v>-98000000000</v>
      </c>
    </row>
    <row r="213" spans="2:17" ht="15.5" x14ac:dyDescent="0.35">
      <c r="C213" t="s">
        <v>196</v>
      </c>
      <c r="I213" s="5">
        <v>1683000000000</v>
      </c>
      <c r="J213" s="5">
        <v>1275000000000</v>
      </c>
      <c r="K213" s="5">
        <v>1961000000000</v>
      </c>
      <c r="L213" s="5">
        <v>-1377000000000</v>
      </c>
      <c r="M213" s="5">
        <v>1601000000000</v>
      </c>
      <c r="N213" s="5">
        <v>1142000000000</v>
      </c>
      <c r="O213" s="5">
        <v>891000000000</v>
      </c>
      <c r="P213" s="5">
        <v>731000000000</v>
      </c>
      <c r="Q213" s="5">
        <v>250000000000</v>
      </c>
    </row>
    <row r="214" spans="2:17" ht="15.5" x14ac:dyDescent="0.35">
      <c r="C214" t="s">
        <v>197</v>
      </c>
      <c r="I214" s="5">
        <v>433000000000</v>
      </c>
      <c r="J214" s="5">
        <v>403000000000</v>
      </c>
      <c r="K214" s="5">
        <v>589000000000</v>
      </c>
      <c r="L214" s="5">
        <v>740000000000</v>
      </c>
      <c r="M214" s="5">
        <v>207000000000</v>
      </c>
      <c r="N214" s="5">
        <v>143000000000</v>
      </c>
      <c r="O214" s="5">
        <v>76000000000</v>
      </c>
      <c r="P214" s="5">
        <v>-254000000000</v>
      </c>
      <c r="Q214" s="5">
        <v>52000000000</v>
      </c>
    </row>
    <row r="215" spans="2:17" ht="15.5" x14ac:dyDescent="0.35">
      <c r="C215" t="s">
        <v>198</v>
      </c>
      <c r="I215" s="5">
        <v>-918000000000</v>
      </c>
      <c r="J215" s="5">
        <v>-393000000000</v>
      </c>
      <c r="K215" s="5">
        <v>-464000000000</v>
      </c>
      <c r="L215" s="5">
        <v>-492000000000</v>
      </c>
      <c r="M215" s="5">
        <v>-73000000000</v>
      </c>
      <c r="N215" s="5">
        <v>-25000000000</v>
      </c>
      <c r="O215" s="5">
        <v>-48000000000</v>
      </c>
      <c r="P215" s="5">
        <v>-30000000000</v>
      </c>
      <c r="Q215" s="5">
        <v>-54000000000</v>
      </c>
    </row>
    <row r="216" spans="2:17" ht="15.5" x14ac:dyDescent="0.35">
      <c r="C216" t="s">
        <v>14</v>
      </c>
      <c r="I216" s="5">
        <v>-484000000000</v>
      </c>
      <c r="J216" s="5">
        <v>10000000000</v>
      </c>
      <c r="K216" s="5">
        <v>125000000000</v>
      </c>
      <c r="L216" s="5">
        <v>249000000000</v>
      </c>
      <c r="M216" s="5">
        <v>134000000000</v>
      </c>
      <c r="N216" s="5">
        <v>118000000000</v>
      </c>
      <c r="O216" s="5">
        <v>28000000000</v>
      </c>
      <c r="P216" s="5">
        <v>-284000000000</v>
      </c>
      <c r="Q216" s="5">
        <v>-2000000000</v>
      </c>
    </row>
    <row r="217" spans="2:17" ht="15.5" x14ac:dyDescent="0.35">
      <c r="C217" t="s">
        <v>16</v>
      </c>
      <c r="I217" s="6">
        <v>-39.92</v>
      </c>
      <c r="J217" s="6">
        <v>0.81</v>
      </c>
      <c r="K217" s="6">
        <v>10.29</v>
      </c>
      <c r="L217" s="6">
        <v>21.73</v>
      </c>
      <c r="M217" s="6">
        <v>11.71</v>
      </c>
      <c r="N217" s="6">
        <v>22.71</v>
      </c>
      <c r="O217" s="6">
        <v>5.36</v>
      </c>
      <c r="P217" s="6">
        <v>-54.55</v>
      </c>
      <c r="Q217" s="6">
        <v>-7.78</v>
      </c>
    </row>
    <row r="219" spans="2:17" ht="15.5" x14ac:dyDescent="0.35">
      <c r="B219" t="s">
        <v>199</v>
      </c>
      <c r="C219" t="s">
        <v>200</v>
      </c>
      <c r="D219" s="5">
        <v>162000000000</v>
      </c>
      <c r="E219" s="5">
        <v>572000000000</v>
      </c>
      <c r="F219" s="5">
        <v>86000000000</v>
      </c>
      <c r="G219" s="5">
        <v>210000000000</v>
      </c>
      <c r="H219" s="5">
        <v>650000000000</v>
      </c>
      <c r="I219" s="5">
        <v>975000000000</v>
      </c>
      <c r="J219" s="5">
        <v>398000000000</v>
      </c>
      <c r="K219" s="5">
        <v>264000000000</v>
      </c>
      <c r="L219" s="5">
        <v>340000000000</v>
      </c>
      <c r="M219" s="5">
        <v>300000000000</v>
      </c>
      <c r="N219" s="5">
        <v>167000000000</v>
      </c>
      <c r="O219" s="5">
        <v>211000000000</v>
      </c>
      <c r="P219" s="5">
        <v>211000000000</v>
      </c>
      <c r="Q219" s="5">
        <v>122000000000</v>
      </c>
    </row>
    <row r="220" spans="2:17" ht="15.5" x14ac:dyDescent="0.35">
      <c r="C220" t="s">
        <v>326</v>
      </c>
      <c r="H220" s="5">
        <v>1030000000000</v>
      </c>
      <c r="I220" s="5">
        <v>975000000000</v>
      </c>
      <c r="J220" s="5">
        <v>398000000000</v>
      </c>
      <c r="K220" s="5">
        <v>264000000000</v>
      </c>
      <c r="L220" s="5">
        <v>340000000000</v>
      </c>
      <c r="M220" s="5">
        <v>300000000000</v>
      </c>
      <c r="N220" s="5">
        <v>167000000000</v>
      </c>
      <c r="O220" s="5">
        <v>211000000000</v>
      </c>
      <c r="P220" s="5">
        <v>211000000000</v>
      </c>
    </row>
    <row r="221" spans="2:17" ht="15.5" x14ac:dyDescent="0.35">
      <c r="C221" t="s">
        <v>387</v>
      </c>
      <c r="N221" s="6">
        <v>0.4</v>
      </c>
      <c r="P221" s="6">
        <v>2.1</v>
      </c>
    </row>
    <row r="222" spans="2:17" ht="15.5" x14ac:dyDescent="0.35">
      <c r="C222" t="s">
        <v>63</v>
      </c>
      <c r="N222" s="6">
        <v>0.14529999999999998</v>
      </c>
      <c r="P222" s="6">
        <v>0.60439999999999994</v>
      </c>
    </row>
    <row r="223" spans="2:17" ht="15.5" x14ac:dyDescent="0.35">
      <c r="C223" t="s">
        <v>388</v>
      </c>
      <c r="N223" s="6">
        <v>3.4999999999999996E-3</v>
      </c>
      <c r="P223" s="6">
        <v>5.28E-2</v>
      </c>
    </row>
    <row r="224" spans="2:17" ht="15.5" x14ac:dyDescent="0.35">
      <c r="C224" t="s">
        <v>43</v>
      </c>
      <c r="D224" s="6">
        <v>2.68</v>
      </c>
      <c r="E224" s="6">
        <v>9.42</v>
      </c>
      <c r="F224" s="6">
        <v>1.42</v>
      </c>
      <c r="G224" s="6">
        <v>3.46</v>
      </c>
      <c r="H224" s="6">
        <v>10.71</v>
      </c>
      <c r="I224" s="6">
        <v>16.07</v>
      </c>
      <c r="J224" s="6">
        <v>6.55</v>
      </c>
      <c r="K224" s="6">
        <v>4.3499999999999996</v>
      </c>
      <c r="L224" s="6">
        <v>5.6</v>
      </c>
      <c r="M224" s="6">
        <v>4.95</v>
      </c>
      <c r="N224" s="6">
        <v>2.75</v>
      </c>
      <c r="O224" s="6">
        <v>3.48</v>
      </c>
      <c r="P224" s="6">
        <v>3.47</v>
      </c>
      <c r="Q224" s="5">
        <v>2</v>
      </c>
    </row>
    <row r="225" spans="3:17" ht="15.5" x14ac:dyDescent="0.35">
      <c r="C225" t="s">
        <v>327</v>
      </c>
      <c r="H225" s="6">
        <v>16.98</v>
      </c>
      <c r="I225" s="6">
        <v>16.07</v>
      </c>
      <c r="J225" s="6">
        <v>6.55</v>
      </c>
      <c r="K225" s="6">
        <v>4.3499999999999996</v>
      </c>
      <c r="L225" s="6">
        <v>5.6</v>
      </c>
      <c r="M225" s="6">
        <v>4.95</v>
      </c>
      <c r="N225" s="6">
        <v>2.75</v>
      </c>
      <c r="O225" s="6">
        <v>3.48</v>
      </c>
      <c r="P225" s="6">
        <v>3.47</v>
      </c>
    </row>
    <row r="226" spans="3:17" ht="15.5" x14ac:dyDescent="0.35">
      <c r="C226" t="s">
        <v>65</v>
      </c>
      <c r="N226" s="6">
        <v>0.4</v>
      </c>
      <c r="P226" s="6">
        <v>2.1</v>
      </c>
    </row>
    <row r="227" spans="3:17" ht="15.5" x14ac:dyDescent="0.35">
      <c r="C227" t="s">
        <v>389</v>
      </c>
      <c r="N227" s="6">
        <v>0.14529999999999998</v>
      </c>
      <c r="P227" s="6">
        <v>0.60439999999999994</v>
      </c>
    </row>
    <row r="228" spans="3:17" ht="15.5" x14ac:dyDescent="0.35">
      <c r="C228" t="s">
        <v>390</v>
      </c>
      <c r="N228" s="6">
        <v>3.4999999999999996E-3</v>
      </c>
      <c r="P228" s="6">
        <v>5.28E-2</v>
      </c>
    </row>
    <row r="229" spans="3:17" ht="15.5" x14ac:dyDescent="0.35">
      <c r="C229" t="s">
        <v>201</v>
      </c>
      <c r="D229" s="5">
        <v>1065000000000</v>
      </c>
      <c r="E229" s="5">
        <v>937000000000</v>
      </c>
      <c r="F229" s="5">
        <v>1018000000000</v>
      </c>
      <c r="G229" s="5">
        <v>974000000000</v>
      </c>
      <c r="H229" s="5">
        <v>4260000000000</v>
      </c>
      <c r="I229" s="5">
        <v>3833000000000</v>
      </c>
      <c r="J229" s="5">
        <v>3239000000000</v>
      </c>
      <c r="K229" s="5">
        <v>2953000000000</v>
      </c>
      <c r="L229" s="5">
        <v>3518000000000</v>
      </c>
      <c r="M229" s="5">
        <v>1813000000000</v>
      </c>
      <c r="N229" s="5">
        <v>1389000000000</v>
      </c>
      <c r="O229" s="5">
        <v>1781000000000</v>
      </c>
      <c r="P229" s="5">
        <v>1510000000000</v>
      </c>
      <c r="Q229" s="5">
        <v>1112000000000</v>
      </c>
    </row>
    <row r="230" spans="3:17" ht="15.5" x14ac:dyDescent="0.35">
      <c r="C230" t="s">
        <v>328</v>
      </c>
      <c r="H230" s="5">
        <v>3994000000000</v>
      </c>
      <c r="I230" s="5">
        <v>3833000000000</v>
      </c>
      <c r="J230" s="5">
        <v>3239000000000</v>
      </c>
      <c r="K230" s="5">
        <v>2953000000000</v>
      </c>
      <c r="L230" s="5">
        <v>3518000000000</v>
      </c>
      <c r="M230" s="5">
        <v>1813000000000</v>
      </c>
      <c r="N230" s="5">
        <v>1389000000000</v>
      </c>
      <c r="O230" s="5">
        <v>1781000000000</v>
      </c>
      <c r="P230" s="5">
        <v>1510000000000</v>
      </c>
    </row>
    <row r="231" spans="3:17" ht="15.5" x14ac:dyDescent="0.35">
      <c r="C231" t="s">
        <v>391</v>
      </c>
      <c r="N231" s="6">
        <v>0.4</v>
      </c>
      <c r="P231" s="6">
        <v>2.1</v>
      </c>
    </row>
    <row r="232" spans="3:17" ht="15.5" x14ac:dyDescent="0.35">
      <c r="C232" t="s">
        <v>392</v>
      </c>
      <c r="N232" s="6">
        <v>0.14529999999999998</v>
      </c>
      <c r="P232" s="6">
        <v>0.60439999999999994</v>
      </c>
    </row>
    <row r="233" spans="3:17" ht="15.5" x14ac:dyDescent="0.35">
      <c r="C233" t="s">
        <v>393</v>
      </c>
      <c r="N233" s="6">
        <v>3.4999999999999996E-3</v>
      </c>
      <c r="P233" s="6">
        <v>5.28E-2</v>
      </c>
    </row>
    <row r="234" spans="3:17" ht="15.5" x14ac:dyDescent="0.35">
      <c r="C234" t="s">
        <v>202</v>
      </c>
      <c r="I234" s="6">
        <v>52.75</v>
      </c>
    </row>
    <row r="235" spans="3:17" ht="15.5" x14ac:dyDescent="0.35">
      <c r="C235" t="s">
        <v>203</v>
      </c>
      <c r="I235" s="6">
        <v>33.270000000000003</v>
      </c>
    </row>
    <row r="236" spans="3:17" ht="15.5" x14ac:dyDescent="0.35">
      <c r="C236" t="s">
        <v>204</v>
      </c>
      <c r="I236" s="6">
        <v>7.49</v>
      </c>
    </row>
    <row r="237" spans="3:17" ht="15.5" x14ac:dyDescent="0.35">
      <c r="C237" t="s">
        <v>205</v>
      </c>
      <c r="I237" s="6">
        <v>3.0099999999999998E-2</v>
      </c>
    </row>
    <row r="238" spans="3:17" ht="15.5" x14ac:dyDescent="0.35">
      <c r="C238" t="s">
        <v>206</v>
      </c>
      <c r="I238" s="6">
        <v>8.58</v>
      </c>
    </row>
    <row r="239" spans="3:17" ht="15.5" x14ac:dyDescent="0.35">
      <c r="C239" t="s">
        <v>207</v>
      </c>
      <c r="I239" s="6">
        <v>5.08</v>
      </c>
    </row>
    <row r="240" spans="3:17" ht="15.5" x14ac:dyDescent="0.35">
      <c r="C240" t="s">
        <v>329</v>
      </c>
      <c r="I240" s="6">
        <v>84.63</v>
      </c>
    </row>
    <row r="241" spans="3:9" ht="15.5" x14ac:dyDescent="0.35">
      <c r="C241" t="s">
        <v>208</v>
      </c>
      <c r="I241" s="6">
        <v>-71.239999999999995</v>
      </c>
    </row>
    <row r="242" spans="3:9" ht="15.5" x14ac:dyDescent="0.35">
      <c r="C242" t="s">
        <v>209</v>
      </c>
      <c r="I242" s="6">
        <v>50.52</v>
      </c>
    </row>
    <row r="243" spans="3:9" ht="15.5" x14ac:dyDescent="0.35">
      <c r="C243" t="s">
        <v>210</v>
      </c>
      <c r="I243" s="6">
        <v>36.270000000000003</v>
      </c>
    </row>
    <row r="244" spans="3:9" ht="15.5" x14ac:dyDescent="0.35">
      <c r="C244" t="s">
        <v>211</v>
      </c>
      <c r="I244" s="6">
        <v>0.23</v>
      </c>
    </row>
    <row r="245" spans="3:9" ht="15.5" x14ac:dyDescent="0.35">
      <c r="C245" t="s">
        <v>212</v>
      </c>
      <c r="I245" s="6">
        <v>0.85</v>
      </c>
    </row>
    <row r="246" spans="3:9" ht="15.5" x14ac:dyDescent="0.35">
      <c r="C246" t="s">
        <v>213</v>
      </c>
      <c r="I246" s="6">
        <v>16.98</v>
      </c>
    </row>
    <row r="247" spans="3:9" ht="15.5" x14ac:dyDescent="0.35">
      <c r="C247" t="s">
        <v>214</v>
      </c>
      <c r="I247" s="6">
        <v>10.71</v>
      </c>
    </row>
    <row r="248" spans="3:9" ht="15.5" x14ac:dyDescent="0.35">
      <c r="C248" t="s">
        <v>215</v>
      </c>
      <c r="I248" s="6">
        <v>65.83</v>
      </c>
    </row>
    <row r="249" spans="3:9" ht="15.5" x14ac:dyDescent="0.35">
      <c r="C249" t="s">
        <v>216</v>
      </c>
      <c r="D249" s="6">
        <v>11.02</v>
      </c>
    </row>
    <row r="250" spans="3:9" ht="15.5" x14ac:dyDescent="0.35">
      <c r="C250" t="s">
        <v>217</v>
      </c>
      <c r="I250" s="6">
        <v>111.29</v>
      </c>
    </row>
    <row r="251" spans="3:9" ht="15.5" x14ac:dyDescent="0.35">
      <c r="C251" t="s">
        <v>218</v>
      </c>
      <c r="I251" s="6">
        <v>-7.93</v>
      </c>
    </row>
    <row r="252" spans="3:9" ht="15.5" x14ac:dyDescent="0.35">
      <c r="C252" t="s">
        <v>219</v>
      </c>
      <c r="D252" s="6">
        <v>3.08</v>
      </c>
    </row>
    <row r="253" spans="3:9" ht="15.5" x14ac:dyDescent="0.35">
      <c r="C253" t="s">
        <v>220</v>
      </c>
      <c r="D253" s="6">
        <v>3.08</v>
      </c>
    </row>
    <row r="254" spans="3:9" ht="15.5" x14ac:dyDescent="0.35">
      <c r="C254" t="s">
        <v>394</v>
      </c>
      <c r="D254" s="6">
        <v>0.04</v>
      </c>
    </row>
    <row r="255" spans="3:9" ht="15.5" x14ac:dyDescent="0.35">
      <c r="C255" t="s">
        <v>437</v>
      </c>
      <c r="D255" s="6">
        <v>0.04</v>
      </c>
    </row>
    <row r="256" spans="3:9" ht="15.5" x14ac:dyDescent="0.35">
      <c r="C256" t="s">
        <v>221</v>
      </c>
      <c r="D256" s="6">
        <v>0.21</v>
      </c>
    </row>
    <row r="257" spans="3:9" ht="15.5" x14ac:dyDescent="0.35">
      <c r="C257" t="s">
        <v>395</v>
      </c>
      <c r="D257" s="6">
        <v>0.03</v>
      </c>
    </row>
    <row r="258" spans="3:9" ht="15.5" x14ac:dyDescent="0.35">
      <c r="C258" t="s">
        <v>222</v>
      </c>
      <c r="D258" s="6">
        <v>1.25</v>
      </c>
    </row>
    <row r="259" spans="3:9" ht="15.5" x14ac:dyDescent="0.35">
      <c r="C259" t="s">
        <v>223</v>
      </c>
      <c r="I259" s="6">
        <v>79.150000000000006</v>
      </c>
    </row>
    <row r="260" spans="3:9" ht="15.5" x14ac:dyDescent="0.35">
      <c r="C260" t="s">
        <v>12</v>
      </c>
      <c r="D260" s="5">
        <v>-5000000000</v>
      </c>
    </row>
    <row r="261" spans="3:9" ht="15.5" x14ac:dyDescent="0.35">
      <c r="C261" t="s">
        <v>224</v>
      </c>
      <c r="I261" s="6">
        <v>8.1199999999999992</v>
      </c>
    </row>
    <row r="262" spans="3:9" ht="15.5" x14ac:dyDescent="0.35">
      <c r="C262" t="s">
        <v>225</v>
      </c>
      <c r="I262" s="6">
        <v>0.1225</v>
      </c>
    </row>
    <row r="263" spans="3:9" ht="15.5" x14ac:dyDescent="0.35">
      <c r="C263" t="s">
        <v>226</v>
      </c>
      <c r="I263" s="6">
        <v>0.15259999999999999</v>
      </c>
    </row>
    <row r="264" spans="3:9" ht="15.5" x14ac:dyDescent="0.35">
      <c r="C264" t="s">
        <v>227</v>
      </c>
      <c r="I264" s="6">
        <v>9.1300000000000006E-2</v>
      </c>
    </row>
    <row r="265" spans="3:9" ht="15.5" x14ac:dyDescent="0.35">
      <c r="C265" t="s">
        <v>228</v>
      </c>
      <c r="I265" s="6">
        <v>8.9499999999999996E-2</v>
      </c>
    </row>
    <row r="266" spans="3:9" ht="15.5" x14ac:dyDescent="0.35">
      <c r="C266" t="s">
        <v>330</v>
      </c>
      <c r="D266" s="6">
        <v>110.98</v>
      </c>
    </row>
    <row r="267" spans="3:9" ht="15.5" x14ac:dyDescent="0.35">
      <c r="C267" t="s">
        <v>230</v>
      </c>
      <c r="D267" s="6">
        <v>68.599999999999994</v>
      </c>
    </row>
    <row r="268" spans="3:9" ht="15.5" x14ac:dyDescent="0.35">
      <c r="C268" t="s">
        <v>231</v>
      </c>
      <c r="D268" s="6">
        <v>42.38</v>
      </c>
    </row>
    <row r="269" spans="3:9" ht="15.5" x14ac:dyDescent="0.35">
      <c r="C269" t="s">
        <v>331</v>
      </c>
      <c r="D269" s="6">
        <v>0.82</v>
      </c>
    </row>
    <row r="270" spans="3:9" ht="15.5" x14ac:dyDescent="0.35">
      <c r="C270" t="s">
        <v>232</v>
      </c>
      <c r="I270" s="6">
        <v>0.47</v>
      </c>
    </row>
    <row r="271" spans="3:9" ht="15.5" x14ac:dyDescent="0.35">
      <c r="C271" t="s">
        <v>39</v>
      </c>
      <c r="I271" s="5">
        <v>34282000000000</v>
      </c>
    </row>
    <row r="272" spans="3:9" ht="15.5" x14ac:dyDescent="0.35">
      <c r="C272" t="s">
        <v>234</v>
      </c>
      <c r="I272" s="5">
        <v>34130000000000</v>
      </c>
    </row>
    <row r="273" spans="3:9" ht="15.5" x14ac:dyDescent="0.35">
      <c r="C273" t="s">
        <v>235</v>
      </c>
      <c r="I273" s="5">
        <v>60680000000</v>
      </c>
    </row>
    <row r="274" spans="3:9" ht="15.5" x14ac:dyDescent="0.35">
      <c r="C274" t="s">
        <v>236</v>
      </c>
      <c r="I274" s="6">
        <v>0.28720000000000001</v>
      </c>
    </row>
    <row r="275" spans="3:9" ht="15.5" x14ac:dyDescent="0.35">
      <c r="C275" t="s">
        <v>237</v>
      </c>
      <c r="D275" s="6">
        <v>0.2596</v>
      </c>
    </row>
    <row r="276" spans="3:9" ht="15.5" x14ac:dyDescent="0.35">
      <c r="C276" t="s">
        <v>238</v>
      </c>
      <c r="D276" s="6">
        <v>0.14940000000000001</v>
      </c>
    </row>
    <row r="277" spans="3:9" ht="15.5" x14ac:dyDescent="0.35">
      <c r="C277" t="s">
        <v>239</v>
      </c>
      <c r="D277" s="6">
        <v>0.15259999999999999</v>
      </c>
    </row>
    <row r="278" spans="3:9" ht="15.5" x14ac:dyDescent="0.35">
      <c r="C278" t="s">
        <v>240</v>
      </c>
      <c r="D278" s="6">
        <v>0.1784</v>
      </c>
    </row>
    <row r="279" spans="3:9" ht="15.5" x14ac:dyDescent="0.35">
      <c r="C279" t="s">
        <v>241</v>
      </c>
      <c r="D279" s="6">
        <v>0.14910000000000001</v>
      </c>
    </row>
    <row r="280" spans="3:9" ht="15.5" x14ac:dyDescent="0.35">
      <c r="C280" t="s">
        <v>242</v>
      </c>
      <c r="D280" s="6">
        <v>0.51759999999999995</v>
      </c>
    </row>
    <row r="281" spans="3:9" ht="15.5" x14ac:dyDescent="0.35">
      <c r="C281" t="s">
        <v>396</v>
      </c>
      <c r="I281" s="6">
        <v>0.4</v>
      </c>
    </row>
    <row r="282" spans="3:9" ht="15.5" x14ac:dyDescent="0.35">
      <c r="C282" t="s">
        <v>397</v>
      </c>
      <c r="I282" t="s">
        <v>1305</v>
      </c>
    </row>
    <row r="283" spans="3:9" ht="15.5" x14ac:dyDescent="0.35">
      <c r="C283" t="s">
        <v>243</v>
      </c>
      <c r="I283" s="5">
        <v>5</v>
      </c>
    </row>
    <row r="284" spans="3:9" ht="15.5" x14ac:dyDescent="0.35">
      <c r="C284" t="s">
        <v>244</v>
      </c>
      <c r="I284" s="6">
        <v>0.84</v>
      </c>
    </row>
    <row r="285" spans="3:9" ht="15.5" x14ac:dyDescent="0.35">
      <c r="C285" t="s">
        <v>245</v>
      </c>
      <c r="I285" s="6">
        <v>0.94</v>
      </c>
    </row>
    <row r="286" spans="3:9" ht="15.5" x14ac:dyDescent="0.35">
      <c r="C286" t="s">
        <v>246</v>
      </c>
      <c r="I286" s="6">
        <v>0.28000000000000003</v>
      </c>
    </row>
    <row r="287" spans="3:9" ht="15.5" x14ac:dyDescent="0.35">
      <c r="C287" t="s">
        <v>247</v>
      </c>
      <c r="I287" s="6">
        <v>0.37</v>
      </c>
    </row>
    <row r="288" spans="3:9" ht="15.5" x14ac:dyDescent="0.35">
      <c r="C288" t="s">
        <v>248</v>
      </c>
      <c r="I288" s="6">
        <v>0.15</v>
      </c>
    </row>
    <row r="289" spans="3:9" ht="15.5" x14ac:dyDescent="0.35">
      <c r="C289" t="s">
        <v>249</v>
      </c>
      <c r="I289" s="6">
        <v>0.13</v>
      </c>
    </row>
    <row r="290" spans="3:9" ht="15.5" x14ac:dyDescent="0.35">
      <c r="C290" t="s">
        <v>250</v>
      </c>
      <c r="I290" s="6">
        <v>0.25</v>
      </c>
    </row>
    <row r="291" spans="3:9" ht="15.5" x14ac:dyDescent="0.35">
      <c r="C291" t="s">
        <v>251</v>
      </c>
      <c r="I291" s="5">
        <v>3994000000000</v>
      </c>
    </row>
    <row r="292" spans="3:9" ht="15.5" x14ac:dyDescent="0.35">
      <c r="C292" t="s">
        <v>252</v>
      </c>
      <c r="I292" s="5">
        <v>1135000000000</v>
      </c>
    </row>
    <row r="293" spans="3:9" ht="15.5" x14ac:dyDescent="0.35">
      <c r="C293" t="s">
        <v>253</v>
      </c>
      <c r="I293" s="5">
        <v>846000000000</v>
      </c>
    </row>
    <row r="294" spans="3:9" ht="15.5" x14ac:dyDescent="0.35">
      <c r="C294" t="s">
        <v>254</v>
      </c>
      <c r="I294" s="5">
        <v>1030000000000</v>
      </c>
    </row>
    <row r="295" spans="3:9" ht="15.5" x14ac:dyDescent="0.35">
      <c r="C295" t="s">
        <v>255</v>
      </c>
      <c r="D295" s="5">
        <v>669000000000</v>
      </c>
    </row>
    <row r="296" spans="3:9" ht="15.5" x14ac:dyDescent="0.35">
      <c r="C296" t="s">
        <v>256</v>
      </c>
      <c r="D296" s="5">
        <v>8414000000000</v>
      </c>
    </row>
    <row r="297" spans="3:9" ht="15.5" x14ac:dyDescent="0.35">
      <c r="C297" t="s">
        <v>257</v>
      </c>
      <c r="D297" s="5">
        <v>1411000000000</v>
      </c>
    </row>
    <row r="298" spans="3:9" ht="15.5" x14ac:dyDescent="0.35">
      <c r="C298" t="s">
        <v>184</v>
      </c>
      <c r="D298" s="5">
        <v>1937000000000</v>
      </c>
    </row>
    <row r="299" spans="3:9" ht="15.5" x14ac:dyDescent="0.35">
      <c r="C299" t="s">
        <v>258</v>
      </c>
      <c r="I299" s="5">
        <v>6753000000000</v>
      </c>
    </row>
    <row r="300" spans="3:9" ht="15.5" x14ac:dyDescent="0.35">
      <c r="C300" t="s">
        <v>182</v>
      </c>
      <c r="D300" s="5">
        <v>237000000000</v>
      </c>
    </row>
    <row r="301" spans="3:9" ht="15.5" x14ac:dyDescent="0.35">
      <c r="C301" t="s">
        <v>181</v>
      </c>
      <c r="D301" s="5">
        <v>29000000000</v>
      </c>
    </row>
    <row r="302" spans="3:9" ht="15.5" x14ac:dyDescent="0.35">
      <c r="C302" t="s">
        <v>23</v>
      </c>
      <c r="D302" s="5">
        <v>266000000000</v>
      </c>
    </row>
    <row r="303" spans="3:9" ht="15.5" x14ac:dyDescent="0.35">
      <c r="C303" t="s">
        <v>20</v>
      </c>
      <c r="D303" s="5">
        <v>-403000000000</v>
      </c>
    </row>
    <row r="304" spans="3:9" ht="15.5" x14ac:dyDescent="0.35">
      <c r="C304" t="s">
        <v>183</v>
      </c>
      <c r="I304" s="5">
        <v>7003000000000</v>
      </c>
    </row>
    <row r="305" spans="3:9" ht="15.5" x14ac:dyDescent="0.35">
      <c r="C305" t="s">
        <v>332</v>
      </c>
      <c r="I305" s="5">
        <v>405000000000</v>
      </c>
    </row>
    <row r="306" spans="3:9" ht="15.5" x14ac:dyDescent="0.35">
      <c r="C306" t="s">
        <v>259</v>
      </c>
      <c r="I306" s="5">
        <v>-380000000000</v>
      </c>
    </row>
    <row r="307" spans="3:9" ht="15.5" x14ac:dyDescent="0.35">
      <c r="C307" t="s">
        <v>260</v>
      </c>
      <c r="I307" s="5">
        <v>99000000000</v>
      </c>
    </row>
    <row r="308" spans="3:9" ht="15.5" x14ac:dyDescent="0.35">
      <c r="C308" t="s">
        <v>261</v>
      </c>
      <c r="I308" s="5">
        <v>-886000000000</v>
      </c>
    </row>
    <row r="309" spans="3:9" ht="15.5" x14ac:dyDescent="0.35">
      <c r="C309" t="s">
        <v>262</v>
      </c>
      <c r="I309" s="5">
        <v>-481000000000</v>
      </c>
    </row>
  </sheetData>
  <pageMargins left="0.7" right="0.7" top="0.75" bottom="0.75" header="0.3" footer="0.3"/>
  <ignoredErrors>
    <ignoredError sqref="A1:Q310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1306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</row>
    <row r="2" spans="1:16" ht="15.5" x14ac:dyDescent="0.35">
      <c r="C2" t="s">
        <v>1307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282">
        <f t="shared" ref="I2:P2" ca="1" si="0">IFERROR(_xlfn.STOCKHISTORY("XIDX:" &amp; $C$1, I1, , 0, 0, 1), "Libur")</f>
        <v>25</v>
      </c>
      <c r="J2" s="2" vm="32">
        <f t="shared" ca="1" si="0"/>
        <v>50</v>
      </c>
      <c r="K2" s="2" vm="32">
        <f t="shared" ca="1" si="0"/>
        <v>50</v>
      </c>
      <c r="L2" s="2" vm="283">
        <f t="shared" ca="1" si="0"/>
        <v>183</v>
      </c>
      <c r="M2" s="2" vm="284">
        <f t="shared" ca="1" si="0"/>
        <v>112</v>
      </c>
      <c r="N2" s="2" vm="38">
        <f t="shared" ca="1" si="0"/>
        <v>103</v>
      </c>
      <c r="O2" s="2" vm="128">
        <f t="shared" ca="1" si="0"/>
        <v>124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37666741081</v>
      </c>
      <c r="H4" s="2">
        <f>IFERROR(SUM(D4:G4)*(4/MAX(1,COUNT(D4:G4))),"")</f>
        <v>150666964324</v>
      </c>
      <c r="I4" s="2">
        <f t="shared" ref="I4:P4" si="1">IFERROR(INDEX(I51:I500,MATCH($C$4,$C$51:$C$500,0)),"")</f>
        <v>176488964936</v>
      </c>
      <c r="J4" s="2">
        <f t="shared" si="1"/>
        <v>245267967628</v>
      </c>
      <c r="K4" s="2">
        <f t="shared" si="1"/>
        <v>315679393887</v>
      </c>
      <c r="L4" s="2">
        <f t="shared" si="1"/>
        <v>283466831736</v>
      </c>
      <c r="M4" s="2">
        <f t="shared" si="1"/>
        <v>195244739325</v>
      </c>
      <c r="N4" s="2">
        <f t="shared" si="1"/>
        <v>265850394862</v>
      </c>
      <c r="O4" s="2">
        <f t="shared" si="1"/>
        <v>224862904994</v>
      </c>
      <c r="P4" s="2">
        <f t="shared" si="1"/>
        <v>174145865923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-122136122190</v>
      </c>
      <c r="H5" s="2">
        <f>IFERROR(SUM(D5:G5)*(4/MAX(1,COUNT(D5:G5))),"")</f>
        <v>-488544488760</v>
      </c>
      <c r="I5" s="2">
        <f t="shared" ref="I5:P5" si="2">IFERROR(INDEX(I51:I500,MATCH($C$5,$C$51:$C$500,0)),"")</f>
        <v>-141523819797</v>
      </c>
      <c r="J5" s="2">
        <f t="shared" si="2"/>
        <v>-25166829897</v>
      </c>
      <c r="K5" s="2">
        <f t="shared" si="2"/>
        <v>-58694955953</v>
      </c>
      <c r="L5" s="2">
        <f t="shared" si="2"/>
        <v>-70160536887</v>
      </c>
      <c r="M5" s="2">
        <f t="shared" si="2"/>
        <v>1957918066</v>
      </c>
      <c r="N5" s="2">
        <f t="shared" si="2"/>
        <v>3162362912</v>
      </c>
      <c r="O5" s="2">
        <f t="shared" si="2"/>
        <v>2592272613</v>
      </c>
      <c r="P5" s="2">
        <f t="shared" si="2"/>
        <v>752333109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60852639404</v>
      </c>
      <c r="H6" s="2">
        <f>IFERROR(INDEX(D6:G6,COUNT(D6:G6)),"")</f>
        <v>60852639404</v>
      </c>
      <c r="I6" s="2">
        <f t="shared" ref="I6:P6" si="3">IFERROR(INDEX(I51:I500,MATCH($C$6,$C$51:$C$500,0)),"")</f>
        <v>60852639404</v>
      </c>
      <c r="J6" s="2">
        <f t="shared" si="3"/>
        <v>202436711841</v>
      </c>
      <c r="K6" s="2">
        <f t="shared" si="3"/>
        <v>227633619982</v>
      </c>
      <c r="L6" s="2">
        <f t="shared" si="3"/>
        <v>286345836111</v>
      </c>
      <c r="M6" s="2">
        <f t="shared" si="3"/>
        <v>356532220931</v>
      </c>
      <c r="N6" s="2">
        <f t="shared" si="3"/>
        <v>354572472079</v>
      </c>
      <c r="O6" s="2">
        <f t="shared" si="3"/>
        <v>351410608627</v>
      </c>
      <c r="P6" s="2">
        <f t="shared" si="3"/>
        <v>251692750143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3.02</v>
      </c>
      <c r="H7" s="3">
        <f>IFERROR(INDEX(D7:G7,COUNT(D7:G7)),"")</f>
        <v>3.02</v>
      </c>
      <c r="I7" s="3">
        <f t="shared" ref="I7:P7" si="4">IFERROR(INDEX(I51:I500,MATCH($C$7,$C$51:$C$500,0))/1000000000,"")</f>
        <v>3.02</v>
      </c>
      <c r="J7" s="3">
        <f t="shared" si="4"/>
        <v>3.02</v>
      </c>
      <c r="K7" s="3">
        <f t="shared" si="4"/>
        <v>3.02</v>
      </c>
      <c r="L7" s="3">
        <f t="shared" si="4"/>
        <v>3.02</v>
      </c>
      <c r="M7" s="3">
        <f t="shared" si="4"/>
        <v>3.02</v>
      </c>
      <c r="N7" s="3">
        <f t="shared" si="4"/>
        <v>3.02</v>
      </c>
      <c r="O7" s="3">
        <f t="shared" si="4"/>
        <v>3.02</v>
      </c>
      <c r="P7" s="3">
        <f t="shared" si="4"/>
        <v>2.16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-9000000000</v>
      </c>
      <c r="H8" s="2">
        <f>IFERROR(INDEX(D8:G8,COUNT(D8:G8)),"")</f>
        <v>-9000000000</v>
      </c>
      <c r="I8" s="2">
        <f t="shared" ref="I8:P8" si="5">IFERROR(INDEX(I51:I500,MATCH($C$8,$C$51:$C$500,0)),"")</f>
        <v>-9000000000</v>
      </c>
      <c r="J8" s="2">
        <f t="shared" si="5"/>
        <v>3000000000</v>
      </c>
      <c r="K8" s="2">
        <f t="shared" si="5"/>
        <v>-30000000000</v>
      </c>
      <c r="L8" s="2">
        <f t="shared" si="5"/>
        <v>-99000000000</v>
      </c>
      <c r="M8" s="2">
        <f t="shared" si="5"/>
        <v>-6000000000</v>
      </c>
      <c r="N8" s="2">
        <f t="shared" si="5"/>
        <v>-36000000000</v>
      </c>
      <c r="O8" s="2">
        <f t="shared" si="5"/>
        <v>-162000000000</v>
      </c>
      <c r="P8" s="2">
        <f t="shared" si="5"/>
        <v>-148000000000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-3.04</v>
      </c>
      <c r="H9" s="3">
        <f>IFERROR(INDEX(D9:G9,COUNT(D9:G9)),"")</f>
        <v>-3.04</v>
      </c>
      <c r="I9" s="3">
        <f t="shared" ref="I9:P9" si="6">IFERROR(INDEX(I51:I500,MATCH($C$9,$C$51:$C$500,0)),"")</f>
        <v>-2.97</v>
      </c>
      <c r="J9" s="3">
        <f t="shared" si="6"/>
        <v>0.87</v>
      </c>
      <c r="K9" s="3">
        <f t="shared" si="6"/>
        <v>-9.91</v>
      </c>
      <c r="L9" s="3">
        <f t="shared" si="6"/>
        <v>-32.92</v>
      </c>
      <c r="M9" s="3">
        <f t="shared" si="6"/>
        <v>-1.89</v>
      </c>
      <c r="N9" s="3">
        <f t="shared" si="6"/>
        <v>-11.89</v>
      </c>
      <c r="O9" s="3">
        <f t="shared" si="6"/>
        <v>-53.77</v>
      </c>
      <c r="P9" s="3">
        <f t="shared" si="6"/>
        <v>-68.67</v>
      </c>
    </row>
    <row r="10" spans="1:16" ht="15.5" x14ac:dyDescent="0.35">
      <c r="C10" t="s">
        <v>17</v>
      </c>
      <c r="D10" s="3" t="str">
        <f ca="1">IFERROR(IF(D9=0,"",D2/D9),"")</f>
        <v/>
      </c>
      <c r="I10" s="3">
        <f t="shared" ref="I10:P10" ca="1" si="7">IFERROR(IF(I9=0,"",I2/I9),"")</f>
        <v>-8.4175084175084169</v>
      </c>
      <c r="J10" s="3">
        <f t="shared" ca="1" si="7"/>
        <v>57.47126436781609</v>
      </c>
      <c r="K10" s="3">
        <f t="shared" ca="1" si="7"/>
        <v>-5.0454086781029259</v>
      </c>
      <c r="L10" s="3">
        <f t="shared" ca="1" si="7"/>
        <v>-5.5589307411907649</v>
      </c>
      <c r="M10" s="3">
        <f t="shared" ca="1" si="7"/>
        <v>-59.25925925925926</v>
      </c>
      <c r="N10" s="3">
        <f t="shared" ca="1" si="7"/>
        <v>-8.6627417998317906</v>
      </c>
      <c r="O10" s="3">
        <f t="shared" ca="1" si="7"/>
        <v>-2.3061186535242699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8448743812</v>
      </c>
      <c r="H11" s="2">
        <f>IFERROR(INDEX(D11:G11,COUNT(D11:G11)),"")</f>
        <v>8448743812</v>
      </c>
      <c r="I11" s="2">
        <f t="shared" ref="I11:P11" si="8">IFERROR(INDEX(I51:I500,MATCH($C$11,$C$51:$C$500,0)),"")</f>
        <v>8448743812</v>
      </c>
      <c r="J11" s="2">
        <f t="shared" si="8"/>
        <v>22013842407</v>
      </c>
      <c r="K11" s="2">
        <f t="shared" si="8"/>
        <v>25832910257</v>
      </c>
      <c r="L11" s="2">
        <f t="shared" si="8"/>
        <v>27185494354</v>
      </c>
      <c r="M11" s="2">
        <f t="shared" si="8"/>
        <v>20859461393</v>
      </c>
      <c r="N11" s="2">
        <f t="shared" si="8"/>
        <v>25283677378</v>
      </c>
      <c r="O11" s="2">
        <f t="shared" si="8"/>
        <v>9613556973</v>
      </c>
      <c r="P11" s="2">
        <f t="shared" si="8"/>
        <v>11108258740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381000000000</v>
      </c>
      <c r="H12" s="2">
        <f>IFERROR(INDEX(D12:G12,COUNT(D12:G12)),"")</f>
        <v>381000000000</v>
      </c>
      <c r="I12" s="2">
        <f t="shared" ref="I12:P12" si="9">IFERROR(INDEX(I51:I500,MATCH($C$12,$C$51:$C$500,0)),"")</f>
        <v>381000000000</v>
      </c>
      <c r="J12" s="2">
        <f t="shared" si="9"/>
        <v>372000000000</v>
      </c>
      <c r="K12" s="2">
        <f t="shared" si="9"/>
        <v>372000000000</v>
      </c>
      <c r="L12" s="2">
        <f t="shared" si="9"/>
        <v>342000000000</v>
      </c>
      <c r="M12" s="2">
        <f t="shared" si="9"/>
        <v>218000000000</v>
      </c>
      <c r="N12" s="2">
        <f t="shared" si="9"/>
        <v>201000000000</v>
      </c>
      <c r="O12" s="2">
        <f t="shared" si="9"/>
        <v>163000000000</v>
      </c>
      <c r="P12" s="2">
        <f t="shared" si="9"/>
        <v>98000000000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389000000000</v>
      </c>
      <c r="H13" s="2">
        <f>IFERROR(INDEX(D13:G13,COUNT(D13:G13)),"")</f>
        <v>389000000000</v>
      </c>
      <c r="I13" s="2">
        <f t="shared" ref="I13:P13" si="10">IFERROR(INDEX(I51:I500,MATCH($C$13,$C$51:$C$500,0)),"")</f>
        <v>389000000000</v>
      </c>
      <c r="J13" s="2">
        <f t="shared" si="10"/>
        <v>394000000000</v>
      </c>
      <c r="K13" s="2">
        <f t="shared" si="10"/>
        <v>398000000000</v>
      </c>
      <c r="L13" s="2">
        <f t="shared" si="10"/>
        <v>369000000000</v>
      </c>
      <c r="M13" s="2">
        <f t="shared" si="10"/>
        <v>239000000000</v>
      </c>
      <c r="N13" s="2">
        <f t="shared" si="10"/>
        <v>226000000000</v>
      </c>
      <c r="O13" s="2">
        <f t="shared" si="10"/>
        <v>172000000000</v>
      </c>
      <c r="P13" s="2">
        <f t="shared" si="10"/>
        <v>109000000000</v>
      </c>
    </row>
    <row r="14" spans="1:16" ht="15.5" x14ac:dyDescent="0.35">
      <c r="C14" t="s">
        <v>26</v>
      </c>
      <c r="D14" s="2">
        <f>IFERROR(INDEX(D51:D500,MATCH($C$14,$C$51:$C$500,0)),"")</f>
        <v>-732436395</v>
      </c>
      <c r="H14" s="2">
        <f>IFERROR(SUM(D14:G14)*(4/MAX(1,COUNT(D14:G14))),"")</f>
        <v>-2929745580</v>
      </c>
      <c r="I14" s="2">
        <f t="shared" ref="I14:P14" si="11">IFERROR(INDEX(I51:I500,MATCH($C$14,$C$51:$C$500,0)),"")</f>
        <v>-2966992539</v>
      </c>
      <c r="J14" s="2">
        <f t="shared" si="11"/>
        <v>-4554130354</v>
      </c>
      <c r="K14" s="2">
        <f t="shared" si="11"/>
        <v>-35859982540</v>
      </c>
      <c r="L14" s="2">
        <f t="shared" si="11"/>
        <v>-34689977398</v>
      </c>
      <c r="M14" s="2">
        <f t="shared" si="11"/>
        <v>-24765989597</v>
      </c>
      <c r="N14" s="2">
        <f t="shared" si="11"/>
        <v>-24335815385</v>
      </c>
      <c r="O14" s="2">
        <f t="shared" si="11"/>
        <v>-14730488067</v>
      </c>
      <c r="P14" s="2">
        <f t="shared" si="11"/>
        <v>-14256268905</v>
      </c>
    </row>
    <row r="15" spans="1:16" ht="15.5" x14ac:dyDescent="0.35">
      <c r="C15" t="s">
        <v>27</v>
      </c>
      <c r="D15" s="2">
        <f>IFERROR(INDEX(D51:D500,MATCH($C$15,$C$51:$C$500,0)),"")</f>
        <v>-13964947969</v>
      </c>
      <c r="H15" s="2">
        <f>IFERROR(SUM(D15:G15)*(4/MAX(1,COUNT(D15:G15))),"")</f>
        <v>-55859791876</v>
      </c>
      <c r="I15" s="2">
        <f t="shared" ref="I15:P15" si="12">IFERROR(INDEX(I51:I500,MATCH($C$15,$C$51:$C$500,0)),"")</f>
        <v>-13580260402</v>
      </c>
      <c r="J15" s="2">
        <f t="shared" si="12"/>
        <v>830727838</v>
      </c>
      <c r="K15" s="2">
        <f t="shared" si="12"/>
        <v>4143229066</v>
      </c>
      <c r="L15" s="2">
        <f t="shared" si="12"/>
        <v>7069988087</v>
      </c>
      <c r="M15" s="2">
        <f t="shared" si="12"/>
        <v>-1096804013</v>
      </c>
      <c r="N15" s="2">
        <f t="shared" si="12"/>
        <v>-2205016814</v>
      </c>
      <c r="O15" s="2">
        <f t="shared" si="12"/>
        <v>-1808371356</v>
      </c>
      <c r="P15" s="2">
        <f t="shared" si="12"/>
        <v>-931538252</v>
      </c>
    </row>
    <row r="16" spans="1:16" ht="15.5" x14ac:dyDescent="0.35">
      <c r="C16" t="s">
        <v>28</v>
      </c>
      <c r="D16" s="2">
        <f>IFERROR(INDEX(D51:D500,MATCH($C$16,$C$51:$C$500,0)),"")</f>
        <v>-109363598279</v>
      </c>
      <c r="H16" s="2">
        <f>IFERROR(SUM(D16:G16)*(4/MAX(1,COUNT(D16:G16))),"")</f>
        <v>-437454393116</v>
      </c>
      <c r="I16" s="2">
        <f t="shared" ref="I16:P16" si="13">IFERROR(INDEX(I51:I500,MATCH($C$16,$C$51:$C$500,0)),"")</f>
        <v>-129087897285</v>
      </c>
      <c r="J16" s="2">
        <f t="shared" si="13"/>
        <v>-25940580854</v>
      </c>
      <c r="K16" s="2">
        <f t="shared" si="13"/>
        <v>-62198777950</v>
      </c>
      <c r="L16" s="2">
        <f t="shared" si="13"/>
        <v>-77362193194</v>
      </c>
      <c r="M16" s="2">
        <f t="shared" si="13"/>
        <v>3242475805</v>
      </c>
      <c r="N16" s="2">
        <f t="shared" si="13"/>
        <v>5307094997</v>
      </c>
      <c r="O16" s="2">
        <f t="shared" si="13"/>
        <v>4267207110</v>
      </c>
      <c r="P16" s="2">
        <f t="shared" si="13"/>
        <v>1750949577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266</v>
      </c>
      <c r="J18" t="s">
        <v>267</v>
      </c>
      <c r="K18" t="s">
        <v>268</v>
      </c>
      <c r="L18" t="s">
        <v>269</v>
      </c>
      <c r="M18" t="s">
        <v>31</v>
      </c>
      <c r="N18" t="s">
        <v>32</v>
      </c>
      <c r="O18" t="s">
        <v>33</v>
      </c>
      <c r="P18" t="s">
        <v>34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t="shared" ref="H20:P20" ca="1" si="14">IFERROR(H21*H2,"")</f>
        <v/>
      </c>
      <c r="I20" s="2">
        <f t="shared" ca="1" si="14"/>
        <v>75500000000</v>
      </c>
      <c r="J20" s="2">
        <f t="shared" ca="1" si="14"/>
        <v>151000000000</v>
      </c>
      <c r="K20" s="2">
        <f t="shared" ca="1" si="14"/>
        <v>151000000000</v>
      </c>
      <c r="L20" s="2">
        <f t="shared" ca="1" si="14"/>
        <v>552660000000</v>
      </c>
      <c r="M20" s="2">
        <f t="shared" ca="1" si="14"/>
        <v>338240000000</v>
      </c>
      <c r="N20" s="2">
        <f t="shared" ca="1" si="14"/>
        <v>311060000000</v>
      </c>
      <c r="O20" s="2">
        <f t="shared" ca="1" si="14"/>
        <v>374480000000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3020000000</v>
      </c>
      <c r="H21" s="2">
        <f>IFERROR(INDEX(D21:G21,COUNT(D21:G21)),"")</f>
        <v>3020000000</v>
      </c>
      <c r="I21" s="2">
        <f t="shared" ref="I21:P21" si="15">IFERROR(INDEX(I51:I500,MATCH($C$7,$C$51:$C$500,0)),"")</f>
        <v>3020000000</v>
      </c>
      <c r="J21" s="2">
        <f t="shared" si="15"/>
        <v>3020000000</v>
      </c>
      <c r="K21" s="2">
        <f t="shared" si="15"/>
        <v>3020000000</v>
      </c>
      <c r="L21" s="2">
        <f t="shared" si="15"/>
        <v>3020000000</v>
      </c>
      <c r="M21" s="2">
        <f t="shared" si="15"/>
        <v>3020000000</v>
      </c>
      <c r="N21" s="2">
        <f t="shared" si="15"/>
        <v>3020000000</v>
      </c>
      <c r="O21" s="2">
        <f t="shared" si="15"/>
        <v>3020000000</v>
      </c>
      <c r="P21" s="2">
        <f t="shared" si="15"/>
        <v>2160000000</v>
      </c>
    </row>
    <row r="23" spans="1:16" ht="15.5" x14ac:dyDescent="0.35">
      <c r="B23" t="s">
        <v>40</v>
      </c>
      <c r="C23" t="s">
        <v>41</v>
      </c>
      <c r="D23" s="3">
        <f>IFERROR(D5/D6*100,"")</f>
        <v>-200.70801100202021</v>
      </c>
      <c r="H23" s="3">
        <f t="shared" ref="H23:P23" si="16">IFERROR(H5/H6*100,"")</f>
        <v>-802.83204400808086</v>
      </c>
      <c r="I23" s="3">
        <f t="shared" si="16"/>
        <v>-232.5680877330972</v>
      </c>
      <c r="J23" s="3">
        <f t="shared" si="16"/>
        <v>-12.431949555062324</v>
      </c>
      <c r="K23" s="3">
        <f t="shared" si="16"/>
        <v>-25.784836158051377</v>
      </c>
      <c r="L23" s="3">
        <f t="shared" si="16"/>
        <v>-24.502027981228526</v>
      </c>
      <c r="M23" s="3">
        <f t="shared" si="16"/>
        <v>0.54915599518252733</v>
      </c>
      <c r="N23" s="3">
        <f t="shared" si="16"/>
        <v>0.89188054940018435</v>
      </c>
      <c r="O23" s="3">
        <f t="shared" si="16"/>
        <v>0.73767625375007739</v>
      </c>
      <c r="P23" s="3">
        <f t="shared" si="16"/>
        <v>0.29890932836665324</v>
      </c>
    </row>
    <row r="24" spans="1:16" ht="15.5" x14ac:dyDescent="0.35">
      <c r="C24" t="s">
        <v>42</v>
      </c>
      <c r="D24" s="4">
        <f>IFERROR(_xlfn.RRI(5,I23,D23),"")</f>
        <v>-2.9036471794417706E-2</v>
      </c>
      <c r="H24" s="4" t="str">
        <f t="shared" ref="H24:P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-40.83</v>
      </c>
      <c r="H25" s="3">
        <f>IFERROR(INDEX(D25:G25,COUNT(D25:G25)),"")</f>
        <v>-40.83</v>
      </c>
      <c r="I25" s="3">
        <f t="shared" ref="I25:P25" si="18">IFERROR(INDEX(I51:I500,MATCH($C$25,$C$51:$C$500,0)),"")</f>
        <v>-47.23</v>
      </c>
      <c r="J25" s="3">
        <f t="shared" si="18"/>
        <v>-8.31</v>
      </c>
      <c r="K25" s="3">
        <f t="shared" si="18"/>
        <v>-19.22</v>
      </c>
      <c r="L25" s="3">
        <f t="shared" si="18"/>
        <v>-23.27</v>
      </c>
      <c r="M25" s="3">
        <f t="shared" si="18"/>
        <v>0.71</v>
      </c>
      <c r="N25" s="3">
        <f t="shared" si="18"/>
        <v>1.03</v>
      </c>
      <c r="O25" s="3">
        <f t="shared" si="18"/>
        <v>0.81</v>
      </c>
      <c r="P25" s="3">
        <f t="shared" si="18"/>
        <v>0.38</v>
      </c>
    </row>
    <row r="26" spans="1:16" ht="15.5" x14ac:dyDescent="0.35">
      <c r="C26" t="s">
        <v>45</v>
      </c>
      <c r="D26" s="4">
        <f>IFERROR(_xlfn.RRI(5,I25,D25),"")</f>
        <v>-2.8702464322370114E-2</v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12.472430821523179</v>
      </c>
      <c r="H27" s="3">
        <f t="shared" ref="H27:P27" si="20">IFERROR(H4/H21,"")</f>
        <v>49.889723286092718</v>
      </c>
      <c r="I27" s="3">
        <f t="shared" si="20"/>
        <v>58.440054614569533</v>
      </c>
      <c r="J27" s="3">
        <f t="shared" si="20"/>
        <v>81.214558817218546</v>
      </c>
      <c r="K27" s="3">
        <f t="shared" si="20"/>
        <v>104.52960062483444</v>
      </c>
      <c r="L27" s="3">
        <f t="shared" si="20"/>
        <v>93.863189316556287</v>
      </c>
      <c r="M27" s="3">
        <f t="shared" si="20"/>
        <v>64.650575935430467</v>
      </c>
      <c r="N27" s="3">
        <f t="shared" si="20"/>
        <v>88.02993207350994</v>
      </c>
      <c r="O27" s="3">
        <f t="shared" si="20"/>
        <v>74.457915560927148</v>
      </c>
      <c r="P27" s="3">
        <f t="shared" si="20"/>
        <v>80.623086075462965</v>
      </c>
    </row>
    <row r="28" spans="1:16" ht="15.5" x14ac:dyDescent="0.35">
      <c r="C28" t="s">
        <v>47</v>
      </c>
      <c r="D28" s="4">
        <f>IFERROR(_xlfn.RRI(5,I27,D27),"")</f>
        <v>-0.26574299561054404</v>
      </c>
      <c r="H28" s="4">
        <f t="shared" ref="H28:P28" si="21">IFERROR(_xlfn.RRI(5,M27,H27),"")</f>
        <v>-5.0515806131520291E-2</v>
      </c>
      <c r="I28" s="4">
        <f t="shared" si="21"/>
        <v>-7.8668225304712402E-2</v>
      </c>
      <c r="J28" s="4">
        <f t="shared" si="21"/>
        <v>1.7523862939545776E-2</v>
      </c>
      <c r="K28" s="4">
        <f t="shared" si="21"/>
        <v>5.3309435572165498E-2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-0.13550709294939656</v>
      </c>
      <c r="I29" s="4">
        <f t="shared" si="22"/>
        <v>4.6835138387484951</v>
      </c>
      <c r="J29" s="4">
        <f t="shared" si="22"/>
        <v>-0.56763787721123826</v>
      </c>
      <c r="K29" s="4">
        <f t="shared" si="22"/>
        <v>-0.17404383326171038</v>
      </c>
      <c r="L29" s="4">
        <f t="shared" si="22"/>
        <v>-33.774647887323944</v>
      </c>
      <c r="M29" s="4">
        <f t="shared" si="22"/>
        <v>-0.31067961165048547</v>
      </c>
      <c r="N29" s="4">
        <f t="shared" si="22"/>
        <v>0.27160493827160487</v>
      </c>
      <c r="O29" s="4">
        <f t="shared" si="22"/>
        <v>1.1315789473684212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-0.14630943425479201</v>
      </c>
      <c r="I30" s="4">
        <f t="shared" si="23"/>
        <v>-0.28042391086437229</v>
      </c>
      <c r="J30" s="4">
        <f t="shared" si="23"/>
        <v>-0.22304726764713806</v>
      </c>
      <c r="K30" s="4">
        <f t="shared" si="23"/>
        <v>0.11363785298521425</v>
      </c>
      <c r="L30" s="4">
        <f t="shared" si="23"/>
        <v>0.45185387691366918</v>
      </c>
      <c r="M30" s="4">
        <f t="shared" si="23"/>
        <v>-0.2655841665145941</v>
      </c>
      <c r="N30" s="4">
        <f t="shared" si="23"/>
        <v>0.18227768545947451</v>
      </c>
      <c r="O30" s="4">
        <f t="shared" si="23"/>
        <v>-7.6469046456063908E-2</v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20.11</v>
      </c>
      <c r="H32" s="3">
        <f>IFERROR(INDEX(D32:G32,COUNT(D32:G32)),"")</f>
        <v>20.11</v>
      </c>
      <c r="I32" s="3">
        <f t="shared" ref="I32:P32" si="24">IFERROR(INDEX(I51:I500,MATCH($C$32,$C$51:$C$500,0)),"")</f>
        <v>20.11</v>
      </c>
      <c r="J32" s="3">
        <f t="shared" si="24"/>
        <v>66.989999999999995</v>
      </c>
      <c r="K32" s="3">
        <f t="shared" si="24"/>
        <v>75.319999999999993</v>
      </c>
      <c r="L32" s="3">
        <f t="shared" si="24"/>
        <v>94.76</v>
      </c>
      <c r="M32" s="3">
        <f t="shared" si="24"/>
        <v>118</v>
      </c>
      <c r="N32" s="3">
        <f t="shared" si="24"/>
        <v>117.35</v>
      </c>
      <c r="O32" s="3">
        <f t="shared" si="24"/>
        <v>116.31</v>
      </c>
      <c r="P32" s="3">
        <f t="shared" si="24"/>
        <v>116.4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1.24</v>
      </c>
      <c r="H33" s="3">
        <f>IFERROR(INDEX(D33:G33,COUNT(D33:G33)),"")</f>
        <v>1.24</v>
      </c>
      <c r="I33" s="3">
        <f t="shared" ref="I33:P33" si="25">IFERROR(INDEX(I51:I500,MATCH($C$33,$C$51:$C$500,0)),"")</f>
        <v>1.24</v>
      </c>
      <c r="J33" s="3">
        <f t="shared" si="25"/>
        <v>0.75</v>
      </c>
      <c r="K33" s="3">
        <f t="shared" si="25"/>
        <v>0.66</v>
      </c>
      <c r="L33" s="3">
        <f t="shared" si="25"/>
        <v>1.93</v>
      </c>
      <c r="M33" s="3">
        <f t="shared" si="25"/>
        <v>0.95</v>
      </c>
      <c r="N33" s="3">
        <f t="shared" si="25"/>
        <v>0.88</v>
      </c>
      <c r="O33" s="3">
        <f t="shared" si="25"/>
        <v>1.07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-0.61</v>
      </c>
      <c r="H34" s="3">
        <f>IFERROR(INDEX(D34:G34,COUNT(D34:G34)),"")</f>
        <v>-0.61</v>
      </c>
      <c r="I34" s="3">
        <f t="shared" ref="I34:P34" si="26">IFERROR(INDEX(I51:I500,MATCH($C$34,$C$51:$C$500,0)),"")</f>
        <v>-0.53</v>
      </c>
      <c r="J34" s="3">
        <f t="shared" si="26"/>
        <v>-6.02</v>
      </c>
      <c r="K34" s="3">
        <f t="shared" si="26"/>
        <v>-2.6</v>
      </c>
      <c r="L34" s="3">
        <f t="shared" si="26"/>
        <v>-7.86</v>
      </c>
      <c r="M34" s="3">
        <f t="shared" si="26"/>
        <v>157.75</v>
      </c>
      <c r="N34" s="3">
        <f t="shared" si="26"/>
        <v>100</v>
      </c>
      <c r="O34" s="3">
        <f t="shared" si="26"/>
        <v>153.09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</v>
      </c>
      <c r="H35" s="3">
        <f>IFERROR(INDEX(D35:G35,COUNT(D35:G35)),"")</f>
        <v>2</v>
      </c>
      <c r="I35" s="3">
        <f t="shared" ref="I35:P35" si="27">IFERROR(INDEX(I51:I500,MATCH($C$35,$C$51:$C$500,0)),"")</f>
        <v>0.43</v>
      </c>
      <c r="J35" s="3">
        <f t="shared" si="27"/>
        <v>0.62</v>
      </c>
      <c r="K35" s="3">
        <f t="shared" si="27"/>
        <v>0.48</v>
      </c>
      <c r="L35" s="3">
        <f t="shared" si="27"/>
        <v>1.95</v>
      </c>
      <c r="M35" s="3">
        <f t="shared" si="27"/>
        <v>1.73</v>
      </c>
      <c r="N35" s="3">
        <f t="shared" si="27"/>
        <v>1.17</v>
      </c>
      <c r="O35" s="3">
        <f t="shared" si="27"/>
        <v>1.66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929</v>
      </c>
      <c r="E50" t="s">
        <v>1308</v>
      </c>
      <c r="F50" t="s">
        <v>1309</v>
      </c>
      <c r="G50" t="s">
        <v>1310</v>
      </c>
      <c r="H50" t="s">
        <v>1311</v>
      </c>
      <c r="I50" t="s">
        <v>266</v>
      </c>
      <c r="J50" t="s">
        <v>267</v>
      </c>
      <c r="K50" t="s">
        <v>268</v>
      </c>
      <c r="L50" t="s">
        <v>269</v>
      </c>
      <c r="M50" t="s">
        <v>31</v>
      </c>
      <c r="N50" t="s">
        <v>32</v>
      </c>
      <c r="O50" t="s">
        <v>33</v>
      </c>
      <c r="P50" t="s">
        <v>34</v>
      </c>
    </row>
    <row r="51" spans="2:16" ht="15.5" x14ac:dyDescent="0.35">
      <c r="B51" t="s">
        <v>71</v>
      </c>
      <c r="C51" t="s">
        <v>5</v>
      </c>
      <c r="D51" s="5">
        <v>37666741081</v>
      </c>
      <c r="E51" s="5">
        <v>44165657258</v>
      </c>
      <c r="F51" s="5">
        <v>48374852425</v>
      </c>
      <c r="G51" s="5">
        <v>46281714172</v>
      </c>
      <c r="I51" s="5">
        <v>176488964936</v>
      </c>
      <c r="J51" s="5">
        <v>245267967628</v>
      </c>
      <c r="K51" s="5">
        <v>315679393887</v>
      </c>
      <c r="L51" s="5">
        <v>283466831736</v>
      </c>
      <c r="M51" s="5">
        <v>195244739325</v>
      </c>
      <c r="N51" s="5">
        <v>265850394862</v>
      </c>
      <c r="O51" s="5">
        <v>224862904994</v>
      </c>
      <c r="P51" s="5">
        <v>174145865923</v>
      </c>
    </row>
    <row r="52" spans="2:16" ht="15.5" x14ac:dyDescent="0.35">
      <c r="C52" t="s">
        <v>72</v>
      </c>
      <c r="D52" s="5">
        <v>-93820773156</v>
      </c>
      <c r="E52" s="5">
        <v>-47597081951</v>
      </c>
      <c r="F52" s="5">
        <v>-45347029128</v>
      </c>
      <c r="G52" s="5">
        <v>-45605817602</v>
      </c>
      <c r="I52" s="5">
        <v>-232370701837</v>
      </c>
      <c r="J52" s="5">
        <v>-235841554878</v>
      </c>
      <c r="K52" s="5">
        <v>-284797728720</v>
      </c>
      <c r="L52" s="5">
        <v>-235047768368</v>
      </c>
      <c r="M52" s="5">
        <v>-151981192616</v>
      </c>
      <c r="N52" s="5">
        <v>-214717563667</v>
      </c>
      <c r="O52" s="5">
        <v>-187085808993</v>
      </c>
      <c r="P52" s="5">
        <v>-141058151398</v>
      </c>
    </row>
    <row r="53" spans="2:16" ht="15.5" x14ac:dyDescent="0.35">
      <c r="C53" t="s">
        <v>73</v>
      </c>
      <c r="D53" s="5">
        <v>-56154032075</v>
      </c>
      <c r="E53" s="5">
        <v>-3431424693</v>
      </c>
      <c r="F53" s="5">
        <v>3027823297</v>
      </c>
      <c r="G53" s="5">
        <v>675896570</v>
      </c>
      <c r="I53" s="5">
        <v>-55881736901</v>
      </c>
      <c r="J53" s="5">
        <v>9426412750</v>
      </c>
      <c r="K53" s="5">
        <v>30881665167</v>
      </c>
      <c r="L53" s="5">
        <v>48419063368</v>
      </c>
      <c r="M53" s="5">
        <v>43263546709</v>
      </c>
      <c r="N53" s="5">
        <v>51132831195</v>
      </c>
      <c r="O53" s="5">
        <v>37777096001</v>
      </c>
      <c r="P53" s="5">
        <v>33087714525</v>
      </c>
    </row>
    <row r="54" spans="2:16" ht="15.5" x14ac:dyDescent="0.35">
      <c r="C54" t="s">
        <v>74</v>
      </c>
      <c r="D54" s="5">
        <v>-52480845629</v>
      </c>
      <c r="E54" s="5">
        <v>-5277373412</v>
      </c>
      <c r="F54" s="5">
        <v>-9556920513</v>
      </c>
      <c r="G54" s="5">
        <v>-2932648103</v>
      </c>
      <c r="I54" s="5">
        <v>-70247787657</v>
      </c>
      <c r="J54" s="5">
        <v>-30835486700</v>
      </c>
      <c r="K54" s="5">
        <v>-57263292247</v>
      </c>
      <c r="L54" s="5">
        <v>-91161342629</v>
      </c>
      <c r="M54" s="5">
        <v>-15330428349</v>
      </c>
      <c r="N54" s="5">
        <v>-21596007355</v>
      </c>
      <c r="O54" s="5">
        <v>-18803118694</v>
      </c>
      <c r="P54" s="5">
        <v>-17114338669</v>
      </c>
    </row>
    <row r="55" spans="2:16" ht="15.5" x14ac:dyDescent="0.35">
      <c r="C55" t="s">
        <v>75</v>
      </c>
      <c r="D55" s="5">
        <v>-2272475921</v>
      </c>
      <c r="E55" s="5">
        <v>-3709662845</v>
      </c>
      <c r="F55" s="5">
        <v>-3155070834</v>
      </c>
      <c r="G55" s="5">
        <v>-2515751861</v>
      </c>
      <c r="I55" s="5">
        <v>-11652961461</v>
      </c>
      <c r="J55" s="5">
        <v>-11553755304</v>
      </c>
      <c r="K55" s="5">
        <v>-8573054339</v>
      </c>
      <c r="L55" s="5">
        <v>-7034161032</v>
      </c>
      <c r="M55" s="5">
        <v>-3532070832</v>
      </c>
      <c r="N55" s="5">
        <v>-8159386387</v>
      </c>
      <c r="O55" s="5">
        <v>-8008629593</v>
      </c>
      <c r="P55" s="5">
        <v>-4498002061</v>
      </c>
    </row>
    <row r="56" spans="2:16" ht="15.5" x14ac:dyDescent="0.35">
      <c r="C56" t="s">
        <v>76</v>
      </c>
      <c r="D56" s="5">
        <v>-7870985661</v>
      </c>
      <c r="E56" s="5">
        <v>-3529574205</v>
      </c>
      <c r="F56" s="5">
        <v>-5856471355</v>
      </c>
      <c r="G56" s="5">
        <v>-2721003354</v>
      </c>
      <c r="I56" s="5">
        <v>-19978034575</v>
      </c>
      <c r="J56" s="5">
        <v>-14772850981</v>
      </c>
      <c r="K56" s="5">
        <v>-22405971313</v>
      </c>
      <c r="L56" s="5">
        <v>-17652150398</v>
      </c>
      <c r="M56" s="5">
        <v>-12640916028</v>
      </c>
      <c r="N56" s="5">
        <v>-15296655419</v>
      </c>
      <c r="O56" s="5">
        <v>-15051859627</v>
      </c>
      <c r="P56" s="5">
        <v>-14631553862</v>
      </c>
    </row>
    <row r="57" spans="2:16" ht="15.5" x14ac:dyDescent="0.35">
      <c r="C57" t="s">
        <v>77</v>
      </c>
      <c r="D57" s="5">
        <v>-42337384047</v>
      </c>
      <c r="E57" s="5">
        <v>1961863638</v>
      </c>
      <c r="F57" s="5">
        <v>-545378324</v>
      </c>
      <c r="G57" s="5">
        <v>2304107112</v>
      </c>
      <c r="I57" s="5">
        <v>-38616791621</v>
      </c>
      <c r="J57" s="5">
        <v>-4508880415</v>
      </c>
      <c r="K57" s="5">
        <v>-26284266595</v>
      </c>
      <c r="L57" s="5">
        <v>-66475031199</v>
      </c>
      <c r="M57" s="5">
        <v>842558511</v>
      </c>
      <c r="N57" s="5">
        <v>1860034451</v>
      </c>
      <c r="O57" s="5">
        <v>4257370526</v>
      </c>
      <c r="P57" s="5">
        <v>2015217254</v>
      </c>
    </row>
    <row r="58" spans="2:16" ht="15.5" x14ac:dyDescent="0.35">
      <c r="C58" t="s">
        <v>78</v>
      </c>
      <c r="D58" s="5">
        <v>-108634877704</v>
      </c>
      <c r="E58" s="5">
        <v>-8708798105</v>
      </c>
      <c r="F58" s="5">
        <v>-6529097216</v>
      </c>
      <c r="G58" s="5">
        <v>-2256751533</v>
      </c>
      <c r="I58" s="5">
        <v>-126129524558</v>
      </c>
      <c r="J58" s="5">
        <v>-21409073950</v>
      </c>
      <c r="K58" s="5">
        <v>-26381627080</v>
      </c>
      <c r="L58" s="5">
        <v>-42742279261</v>
      </c>
      <c r="M58" s="5">
        <v>27933118360</v>
      </c>
      <c r="N58" s="5">
        <v>29536823840</v>
      </c>
      <c r="O58" s="5">
        <v>18973977307</v>
      </c>
      <c r="P58" s="5">
        <v>15973375856</v>
      </c>
    </row>
    <row r="59" spans="2:16" ht="15.5" x14ac:dyDescent="0.35">
      <c r="C59" t="s">
        <v>79</v>
      </c>
      <c r="D59" s="5">
        <v>-728720575</v>
      </c>
      <c r="E59" s="5">
        <v>-736520316</v>
      </c>
      <c r="F59" s="5">
        <v>-756941425</v>
      </c>
      <c r="G59" s="5">
        <v>-736190411</v>
      </c>
      <c r="I59" s="5">
        <v>-2958372727</v>
      </c>
      <c r="J59" s="5">
        <v>-4531506904</v>
      </c>
      <c r="K59" s="5">
        <v>-35817150870</v>
      </c>
      <c r="L59" s="5">
        <v>-34619913933</v>
      </c>
      <c r="M59" s="5">
        <v>-24690642555</v>
      </c>
      <c r="N59" s="5">
        <v>-24229728843</v>
      </c>
      <c r="O59" s="5">
        <v>-14706770197</v>
      </c>
      <c r="P59" s="5">
        <v>-14222426279</v>
      </c>
    </row>
    <row r="60" spans="2:16" ht="15.5" x14ac:dyDescent="0.35">
      <c r="C60" t="s">
        <v>26</v>
      </c>
      <c r="D60" s="5">
        <v>-732436395</v>
      </c>
      <c r="E60" s="5">
        <v>-738570997</v>
      </c>
      <c r="F60" s="5">
        <v>-1499050021</v>
      </c>
      <c r="G60" s="5">
        <v>3064874</v>
      </c>
      <c r="I60" s="5">
        <v>-2966992539</v>
      </c>
      <c r="J60" s="5">
        <v>-4554130354</v>
      </c>
      <c r="K60" s="5">
        <v>-35859982540</v>
      </c>
      <c r="L60" s="5">
        <v>-34689977398</v>
      </c>
      <c r="M60" s="5">
        <v>-24765989597</v>
      </c>
      <c r="N60" s="5">
        <v>-24335815385</v>
      </c>
      <c r="O60" s="5">
        <v>-14730488067</v>
      </c>
      <c r="P60" s="5">
        <v>-14256268905</v>
      </c>
    </row>
    <row r="61" spans="2:16" ht="15.5" x14ac:dyDescent="0.35">
      <c r="C61" t="s">
        <v>80</v>
      </c>
      <c r="D61" s="5">
        <v>3715820</v>
      </c>
      <c r="E61" s="5">
        <v>2050681</v>
      </c>
      <c r="F61" s="5">
        <v>742108596</v>
      </c>
      <c r="G61" s="5">
        <v>-739255285</v>
      </c>
      <c r="I61" s="5">
        <v>8619812</v>
      </c>
      <c r="J61" s="5">
        <v>22623450</v>
      </c>
      <c r="K61" s="5">
        <v>42831670</v>
      </c>
      <c r="L61" s="5">
        <v>70063465</v>
      </c>
      <c r="M61" s="5">
        <v>75347042</v>
      </c>
      <c r="N61" s="5">
        <v>106086542</v>
      </c>
      <c r="O61" s="5">
        <v>23717870</v>
      </c>
      <c r="P61" s="5">
        <v>33842626</v>
      </c>
    </row>
    <row r="62" spans="2:16" ht="15.5" x14ac:dyDescent="0.35">
      <c r="C62" t="s">
        <v>82</v>
      </c>
      <c r="D62" s="5">
        <v>-728720575</v>
      </c>
      <c r="E62" s="5">
        <v>-736520316</v>
      </c>
      <c r="F62" s="5">
        <v>-756941425</v>
      </c>
      <c r="G62" s="5">
        <v>-736190411</v>
      </c>
      <c r="I62" s="5">
        <v>-2958372727</v>
      </c>
      <c r="J62" s="5">
        <v>-4531506904</v>
      </c>
      <c r="K62" s="5">
        <v>-35817150870</v>
      </c>
      <c r="L62" s="5">
        <v>-34619913933</v>
      </c>
      <c r="M62" s="5">
        <v>-24690642555</v>
      </c>
      <c r="N62" s="5">
        <v>-24229728843</v>
      </c>
      <c r="O62" s="5">
        <v>-14706770197</v>
      </c>
      <c r="P62" s="5">
        <v>-14222426279</v>
      </c>
    </row>
    <row r="63" spans="2:16" ht="15.5" x14ac:dyDescent="0.35">
      <c r="C63" t="s">
        <v>28</v>
      </c>
      <c r="D63" s="5">
        <v>-109363598279</v>
      </c>
      <c r="E63" s="5">
        <v>-9445318421</v>
      </c>
      <c r="F63" s="5">
        <v>-7286038641</v>
      </c>
      <c r="G63" s="5">
        <v>-2992941944</v>
      </c>
      <c r="I63" s="5">
        <v>-129087897285</v>
      </c>
      <c r="J63" s="5">
        <v>-25940580854</v>
      </c>
      <c r="K63" s="5">
        <v>-62198777950</v>
      </c>
      <c r="L63" s="5">
        <v>-77362193194</v>
      </c>
      <c r="M63" s="5">
        <v>3242475805</v>
      </c>
      <c r="N63" s="5">
        <v>5307094997</v>
      </c>
      <c r="O63" s="5">
        <v>4267207110</v>
      </c>
      <c r="P63" s="5">
        <v>1750949577</v>
      </c>
    </row>
    <row r="64" spans="2:16" ht="15.5" x14ac:dyDescent="0.35">
      <c r="C64" t="s">
        <v>27</v>
      </c>
      <c r="D64" s="5">
        <v>-13964947969</v>
      </c>
      <c r="E64" s="5">
        <v>119995079</v>
      </c>
      <c r="F64" s="5">
        <v>188729047</v>
      </c>
      <c r="G64" s="5">
        <v>75963441</v>
      </c>
      <c r="I64" s="5">
        <v>-13580260402</v>
      </c>
      <c r="J64" s="5">
        <v>830727838</v>
      </c>
      <c r="K64" s="5">
        <v>4143229066</v>
      </c>
      <c r="L64" s="5">
        <v>7069988087</v>
      </c>
      <c r="M64" s="5">
        <v>-1096804013</v>
      </c>
      <c r="N64" s="5">
        <v>-2205016814</v>
      </c>
      <c r="O64" s="5">
        <v>-1808371356</v>
      </c>
      <c r="P64" s="5">
        <v>-931538252</v>
      </c>
    </row>
    <row r="65" spans="2:16" ht="15.5" x14ac:dyDescent="0.35">
      <c r="C65" t="s">
        <v>83</v>
      </c>
      <c r="D65" s="5">
        <v>-123328546248</v>
      </c>
      <c r="E65" s="5">
        <v>-9325323342</v>
      </c>
      <c r="F65" s="5">
        <v>-7097309594</v>
      </c>
      <c r="G65" s="5">
        <v>-2916978503</v>
      </c>
      <c r="I65" s="5">
        <v>-142668157687</v>
      </c>
      <c r="J65" s="5">
        <v>-25109853016</v>
      </c>
      <c r="K65" s="5">
        <v>-58055548884</v>
      </c>
      <c r="L65" s="5">
        <v>-70292205107</v>
      </c>
      <c r="M65" s="5">
        <v>2145671792</v>
      </c>
      <c r="N65" s="5">
        <v>3102078183</v>
      </c>
      <c r="O65" s="5">
        <v>2458835754</v>
      </c>
      <c r="P65" s="5">
        <v>819411325</v>
      </c>
    </row>
    <row r="66" spans="2:16" ht="15.5" x14ac:dyDescent="0.35">
      <c r="C66" t="s">
        <v>84</v>
      </c>
      <c r="D66" s="5">
        <v>1149376595</v>
      </c>
      <c r="E66" s="5">
        <v>-21763781</v>
      </c>
      <c r="F66" s="5">
        <v>-21763783</v>
      </c>
      <c r="G66" s="5">
        <v>-21763781</v>
      </c>
      <c r="I66" s="5">
        <v>1084085250</v>
      </c>
      <c r="J66" s="5">
        <v>-87055125</v>
      </c>
      <c r="K66" s="5">
        <v>-656667245</v>
      </c>
      <c r="L66" s="5">
        <v>105820287</v>
      </c>
      <c r="M66" s="5">
        <v>-185922940</v>
      </c>
      <c r="N66" s="5">
        <v>59785269</v>
      </c>
      <c r="O66" s="5">
        <v>131967852</v>
      </c>
      <c r="P66" s="5">
        <v>-67256786</v>
      </c>
    </row>
    <row r="67" spans="2:16" ht="15.5" x14ac:dyDescent="0.35">
      <c r="C67" t="s">
        <v>85</v>
      </c>
      <c r="D67" s="5">
        <v>-122179169653</v>
      </c>
      <c r="E67" s="5">
        <v>-9347087123</v>
      </c>
      <c r="F67" s="5">
        <v>-7119073377</v>
      </c>
      <c r="G67" s="5">
        <v>-2938742284</v>
      </c>
      <c r="I67" s="5">
        <v>-141584072437</v>
      </c>
      <c r="J67" s="5">
        <v>-25196908141</v>
      </c>
      <c r="K67" s="5">
        <v>-58712216129</v>
      </c>
      <c r="L67" s="5">
        <v>-70186384820</v>
      </c>
      <c r="M67" s="5">
        <v>1959748852</v>
      </c>
      <c r="N67" s="5">
        <v>3161863452</v>
      </c>
      <c r="O67" s="5">
        <v>2590803606</v>
      </c>
      <c r="P67" s="5">
        <v>752154539</v>
      </c>
    </row>
    <row r="68" spans="2:16" ht="15.5" x14ac:dyDescent="0.35">
      <c r="C68" t="s">
        <v>86</v>
      </c>
      <c r="D68" s="5">
        <v>-123328546248</v>
      </c>
      <c r="E68" s="5">
        <v>-9325323342</v>
      </c>
      <c r="F68" s="5">
        <v>-7097309593</v>
      </c>
      <c r="G68" s="5">
        <v>-2916978504</v>
      </c>
      <c r="I68" s="5">
        <v>-142668157687</v>
      </c>
      <c r="J68" s="5">
        <v>-25109853016</v>
      </c>
      <c r="K68" s="5">
        <v>-58055548884</v>
      </c>
      <c r="L68" s="5">
        <v>-70292205107</v>
      </c>
      <c r="M68" s="5">
        <v>2145671792</v>
      </c>
      <c r="N68" s="5">
        <v>3102078183</v>
      </c>
      <c r="O68" s="5">
        <v>2458835754</v>
      </c>
      <c r="P68" s="5">
        <v>819411325</v>
      </c>
    </row>
    <row r="69" spans="2:16" ht="15.5" x14ac:dyDescent="0.35">
      <c r="C69" t="s">
        <v>7</v>
      </c>
      <c r="D69" s="5">
        <v>-122136122190</v>
      </c>
      <c r="E69" s="5">
        <v>-9340940625</v>
      </c>
      <c r="F69" s="5">
        <v>-7114110107</v>
      </c>
      <c r="G69" s="5">
        <v>-2932646875</v>
      </c>
      <c r="I69" s="5">
        <v>-141523819797</v>
      </c>
      <c r="J69" s="5">
        <v>-25166829897</v>
      </c>
      <c r="K69" s="5">
        <v>-58694955953</v>
      </c>
      <c r="L69" s="5">
        <v>-70160536887</v>
      </c>
      <c r="M69" s="5">
        <v>1957918066</v>
      </c>
      <c r="N69" s="5">
        <v>3162362912</v>
      </c>
      <c r="O69" s="5">
        <v>2592272613</v>
      </c>
      <c r="P69" s="5">
        <v>752333109</v>
      </c>
    </row>
    <row r="70" spans="2:16" ht="15.5" x14ac:dyDescent="0.35">
      <c r="C70" t="s">
        <v>87</v>
      </c>
      <c r="D70" s="5">
        <v>-43047463</v>
      </c>
      <c r="E70" s="5">
        <v>-6146498</v>
      </c>
      <c r="F70" s="5">
        <v>-4963269</v>
      </c>
      <c r="G70" s="5">
        <v>-6095410</v>
      </c>
      <c r="I70" s="5">
        <v>-60252640</v>
      </c>
      <c r="J70" s="5">
        <v>-30078244</v>
      </c>
      <c r="K70" s="5">
        <v>-17260176</v>
      </c>
      <c r="L70" s="5">
        <v>-25847933</v>
      </c>
      <c r="M70" s="5">
        <v>1830786</v>
      </c>
      <c r="N70" s="5">
        <v>-499460</v>
      </c>
      <c r="O70" s="5">
        <v>-1469007</v>
      </c>
      <c r="P70" s="5">
        <v>-178570</v>
      </c>
    </row>
    <row r="71" spans="2:16" ht="15.5" x14ac:dyDescent="0.35">
      <c r="C71" t="s">
        <v>88</v>
      </c>
      <c r="D71" s="5">
        <v>-123328546248</v>
      </c>
      <c r="E71" s="5">
        <v>-9325323342</v>
      </c>
      <c r="F71" s="5">
        <v>-7097309593</v>
      </c>
      <c r="G71" s="5">
        <v>-2916978504</v>
      </c>
      <c r="I71" s="5">
        <v>-142668157687</v>
      </c>
      <c r="J71" s="5">
        <v>-25109853016</v>
      </c>
      <c r="K71" s="5">
        <v>-58055548884</v>
      </c>
      <c r="L71" s="5">
        <v>-70292205107</v>
      </c>
      <c r="M71" s="5">
        <v>2145671792</v>
      </c>
      <c r="N71" s="5">
        <v>3102078183</v>
      </c>
      <c r="O71" s="5">
        <v>2458835754</v>
      </c>
      <c r="P71" s="5">
        <v>819411325</v>
      </c>
    </row>
    <row r="72" spans="2:16" ht="15.5" x14ac:dyDescent="0.35">
      <c r="C72" t="s">
        <v>89</v>
      </c>
      <c r="D72" s="5">
        <v>-122179169653</v>
      </c>
      <c r="E72" s="5">
        <v>-9347087123</v>
      </c>
      <c r="F72" s="5">
        <v>-7119073376</v>
      </c>
      <c r="G72" s="5">
        <v>-2938742285</v>
      </c>
      <c r="I72" s="5">
        <v>-141584072437</v>
      </c>
      <c r="J72" s="5">
        <v>-25196908141</v>
      </c>
      <c r="K72" s="5">
        <v>-58712216129</v>
      </c>
      <c r="L72" s="5">
        <v>-70186384820</v>
      </c>
      <c r="M72" s="5">
        <v>1959748852</v>
      </c>
      <c r="N72" s="5">
        <v>3161863452</v>
      </c>
      <c r="O72" s="5">
        <v>2590803606</v>
      </c>
      <c r="P72" s="5">
        <v>752154539</v>
      </c>
    </row>
    <row r="73" spans="2:16" ht="15.5" x14ac:dyDescent="0.35">
      <c r="C73" t="s">
        <v>90</v>
      </c>
      <c r="D73" s="5">
        <v>-122179169653</v>
      </c>
      <c r="E73" s="5">
        <v>-9347087123</v>
      </c>
      <c r="F73" s="5">
        <v>-7119073376</v>
      </c>
      <c r="G73" s="5">
        <v>-2938742285</v>
      </c>
      <c r="I73" s="5">
        <v>-141584072437</v>
      </c>
      <c r="J73" s="5">
        <v>-25196908141</v>
      </c>
      <c r="K73" s="5">
        <v>-58712216129</v>
      </c>
      <c r="L73" s="5">
        <v>-70186384820</v>
      </c>
      <c r="M73" s="5">
        <v>1959748852</v>
      </c>
      <c r="N73" s="5">
        <v>3161863452</v>
      </c>
      <c r="O73" s="5">
        <v>2590803606</v>
      </c>
      <c r="P73" s="5">
        <v>752154539</v>
      </c>
    </row>
    <row r="75" spans="2:16" ht="15.5" x14ac:dyDescent="0.35">
      <c r="B75" t="s">
        <v>91</v>
      </c>
      <c r="C75" t="s">
        <v>92</v>
      </c>
    </row>
    <row r="76" spans="2:16" ht="15.5" x14ac:dyDescent="0.35">
      <c r="C76" t="s">
        <v>93</v>
      </c>
    </row>
    <row r="77" spans="2:16" ht="15.5" x14ac:dyDescent="0.35">
      <c r="C77" t="s">
        <v>19</v>
      </c>
      <c r="D77" s="5">
        <v>8448743812</v>
      </c>
      <c r="E77" s="5">
        <v>18890416529</v>
      </c>
      <c r="F77" s="5">
        <v>21983481779</v>
      </c>
      <c r="G77" s="5">
        <v>17143740585</v>
      </c>
      <c r="I77" s="5">
        <v>8448743812</v>
      </c>
      <c r="J77" s="5">
        <v>22013842407</v>
      </c>
      <c r="K77" s="5">
        <v>25832910257</v>
      </c>
      <c r="L77" s="5">
        <v>27185494354</v>
      </c>
      <c r="M77" s="5">
        <v>20859461393</v>
      </c>
      <c r="N77" s="5">
        <v>25283677378</v>
      </c>
      <c r="O77" s="5">
        <v>9613556973</v>
      </c>
      <c r="P77" s="5">
        <v>11108258740</v>
      </c>
    </row>
    <row r="78" spans="2:16" ht="15.5" x14ac:dyDescent="0.35">
      <c r="C78" t="s">
        <v>94</v>
      </c>
      <c r="D78" s="5">
        <v>40899799930</v>
      </c>
      <c r="E78" s="5">
        <v>91404016160</v>
      </c>
      <c r="F78" s="5">
        <v>99349111091</v>
      </c>
      <c r="G78" s="5">
        <v>93495974727</v>
      </c>
      <c r="I78" s="5">
        <v>40899799930</v>
      </c>
      <c r="J78" s="5">
        <v>90695348635</v>
      </c>
      <c r="K78" s="5">
        <v>109396876992</v>
      </c>
      <c r="L78" s="5">
        <v>138614787205</v>
      </c>
      <c r="M78" s="5">
        <v>107760850204</v>
      </c>
      <c r="N78" s="5">
        <v>88488287828</v>
      </c>
      <c r="O78" s="5">
        <v>62429041389</v>
      </c>
      <c r="P78" s="5">
        <v>42256473539</v>
      </c>
    </row>
    <row r="79" spans="2:16" ht="15.5" x14ac:dyDescent="0.35">
      <c r="C79" t="s">
        <v>95</v>
      </c>
      <c r="L79" s="5">
        <v>1862287500</v>
      </c>
      <c r="O79" s="5">
        <v>1651137214</v>
      </c>
    </row>
    <row r="80" spans="2:16" ht="15.5" x14ac:dyDescent="0.35">
      <c r="C80" t="s">
        <v>96</v>
      </c>
      <c r="D80" s="5">
        <v>65756930895</v>
      </c>
      <c r="E80" s="5">
        <v>106978353523</v>
      </c>
      <c r="F80" s="5">
        <v>111857704907</v>
      </c>
      <c r="G80" s="5">
        <v>112070008271</v>
      </c>
      <c r="I80" s="5">
        <v>65756930895</v>
      </c>
      <c r="J80" s="5">
        <v>104186321347</v>
      </c>
      <c r="K80" s="5">
        <v>101596862120</v>
      </c>
      <c r="L80" s="5">
        <v>105065740253</v>
      </c>
      <c r="M80" s="5">
        <v>99378985967</v>
      </c>
      <c r="N80" s="5">
        <v>65809073010</v>
      </c>
      <c r="O80" s="5">
        <v>99725903461</v>
      </c>
      <c r="P80" s="5">
        <v>51757944464</v>
      </c>
    </row>
    <row r="81" spans="3:16" ht="15.5" x14ac:dyDescent="0.35">
      <c r="C81" t="s">
        <v>77</v>
      </c>
      <c r="D81" s="5">
        <v>8338212556</v>
      </c>
      <c r="E81" s="5">
        <v>7189009640</v>
      </c>
      <c r="F81" s="5">
        <v>7210758309</v>
      </c>
      <c r="G81" s="5">
        <v>7232506979</v>
      </c>
      <c r="I81" s="5">
        <v>8338212556</v>
      </c>
      <c r="J81" s="5">
        <v>7254255646</v>
      </c>
      <c r="K81" s="5">
        <v>7341250318</v>
      </c>
      <c r="L81" s="5">
        <v>7997456387</v>
      </c>
      <c r="M81" s="5">
        <v>7891636100</v>
      </c>
      <c r="N81" s="5">
        <v>8077559040</v>
      </c>
      <c r="O81" s="5">
        <v>8017773771</v>
      </c>
      <c r="P81" s="5">
        <v>7885805919</v>
      </c>
    </row>
    <row r="82" spans="3:16" ht="15.5" x14ac:dyDescent="0.35">
      <c r="C82" t="s">
        <v>98</v>
      </c>
      <c r="D82" s="5">
        <v>174505973177</v>
      </c>
      <c r="E82" s="5">
        <v>280696731466</v>
      </c>
      <c r="F82" s="5">
        <v>296324418021</v>
      </c>
      <c r="G82" s="5">
        <v>288875892210</v>
      </c>
      <c r="I82" s="5">
        <v>174505973177</v>
      </c>
      <c r="J82" s="5">
        <v>285347728044</v>
      </c>
      <c r="K82" s="5">
        <v>284408950008</v>
      </c>
      <c r="L82" s="5">
        <v>318899658204</v>
      </c>
      <c r="M82" s="5">
        <v>255765044222</v>
      </c>
      <c r="N82" s="5">
        <v>202441391559</v>
      </c>
      <c r="O82" s="5">
        <v>187154293062</v>
      </c>
      <c r="P82" s="5">
        <v>122111982718</v>
      </c>
    </row>
    <row r="83" spans="3:16" ht="15.5" x14ac:dyDescent="0.35">
      <c r="C83" t="s">
        <v>99</v>
      </c>
    </row>
    <row r="84" spans="3:16" ht="15.5" x14ac:dyDescent="0.35">
      <c r="C84" t="s">
        <v>101</v>
      </c>
      <c r="D84" s="5">
        <v>305895122675</v>
      </c>
      <c r="E84" s="5">
        <v>313446736651</v>
      </c>
      <c r="F84" s="5">
        <v>320356607886</v>
      </c>
      <c r="G84" s="5">
        <v>326414760950</v>
      </c>
      <c r="I84" s="5">
        <v>305895122675</v>
      </c>
      <c r="J84" s="5">
        <v>333986137600</v>
      </c>
      <c r="K84" s="5">
        <v>359756895543</v>
      </c>
      <c r="L84" s="5">
        <v>354649333900</v>
      </c>
      <c r="M84" s="5">
        <v>379819806996</v>
      </c>
      <c r="N84" s="5">
        <v>398017942249</v>
      </c>
      <c r="O84" s="5">
        <v>358275742712</v>
      </c>
      <c r="P84" s="5">
        <v>230701022549</v>
      </c>
    </row>
    <row r="85" spans="3:16" ht="15.5" x14ac:dyDescent="0.35">
      <c r="C85" t="s">
        <v>287</v>
      </c>
      <c r="D85" s="5">
        <v>608228215</v>
      </c>
      <c r="E85" s="5">
        <v>14897359326</v>
      </c>
      <c r="F85" s="5">
        <v>14771225745</v>
      </c>
      <c r="G85" s="5">
        <v>14576358195</v>
      </c>
      <c r="I85" s="5">
        <v>608228215</v>
      </c>
      <c r="J85" s="5">
        <v>14494256252</v>
      </c>
      <c r="K85" s="5">
        <v>13638974404</v>
      </c>
      <c r="L85" s="5">
        <v>9310531498</v>
      </c>
      <c r="M85" s="5">
        <v>1012443359</v>
      </c>
      <c r="N85" s="5">
        <v>584846769</v>
      </c>
      <c r="O85" s="5">
        <v>419944761</v>
      </c>
      <c r="P85" s="5">
        <v>332912401</v>
      </c>
    </row>
    <row r="86" spans="3:16" ht="15.5" x14ac:dyDescent="0.35">
      <c r="C86" t="s">
        <v>103</v>
      </c>
      <c r="D86" s="5">
        <v>306993333390</v>
      </c>
      <c r="E86" s="5">
        <v>328568934362</v>
      </c>
      <c r="F86" s="5">
        <v>335352672016</v>
      </c>
      <c r="G86" s="5">
        <v>341071619500</v>
      </c>
      <c r="I86" s="5">
        <v>306993333390</v>
      </c>
      <c r="J86" s="5">
        <v>348698042237</v>
      </c>
      <c r="K86" s="5">
        <v>373686264469</v>
      </c>
      <c r="L86" s="5">
        <v>365997872673</v>
      </c>
      <c r="M86" s="5">
        <v>385170502336</v>
      </c>
      <c r="N86" s="5">
        <v>403246692963</v>
      </c>
      <c r="O86" s="5">
        <v>363418500123</v>
      </c>
      <c r="P86" s="5">
        <v>290325608060</v>
      </c>
    </row>
    <row r="87" spans="3:16" ht="15.5" x14ac:dyDescent="0.35">
      <c r="C87" t="s">
        <v>104</v>
      </c>
      <c r="D87" s="5">
        <v>481499306567</v>
      </c>
      <c r="E87" s="5">
        <v>609265665828</v>
      </c>
      <c r="F87" s="5">
        <v>631677090037</v>
      </c>
      <c r="G87" s="5">
        <v>629947511710</v>
      </c>
      <c r="I87" s="5">
        <v>481499306567</v>
      </c>
      <c r="J87" s="5">
        <v>634045770281</v>
      </c>
      <c r="K87" s="5">
        <v>658095214477</v>
      </c>
      <c r="L87" s="5">
        <v>684897530877</v>
      </c>
      <c r="M87" s="5">
        <v>640935546558</v>
      </c>
      <c r="N87" s="5">
        <v>605688084522</v>
      </c>
      <c r="O87" s="5">
        <v>550572793185</v>
      </c>
      <c r="P87" s="5">
        <v>412437590778</v>
      </c>
    </row>
    <row r="88" spans="3:16" ht="15.5" x14ac:dyDescent="0.35">
      <c r="C88" t="s">
        <v>105</v>
      </c>
    </row>
    <row r="89" spans="3:16" ht="15.5" x14ac:dyDescent="0.35">
      <c r="C89" t="s">
        <v>106</v>
      </c>
    </row>
    <row r="90" spans="3:16" ht="15.5" x14ac:dyDescent="0.35">
      <c r="C90" t="s">
        <v>107</v>
      </c>
      <c r="D90" s="5">
        <v>41315694864</v>
      </c>
      <c r="E90" s="5">
        <v>39409766314</v>
      </c>
      <c r="F90" s="5">
        <v>48817626190</v>
      </c>
      <c r="G90" s="5">
        <v>35535250993</v>
      </c>
      <c r="I90" s="5">
        <v>41315694864</v>
      </c>
      <c r="J90" s="5">
        <v>33134530946</v>
      </c>
      <c r="K90" s="5">
        <v>262892524518</v>
      </c>
      <c r="L90" s="5">
        <v>228862581182</v>
      </c>
      <c r="M90" s="5">
        <v>231201000022</v>
      </c>
      <c r="N90" s="5">
        <v>247879166484</v>
      </c>
      <c r="O90" s="5">
        <v>196455406732</v>
      </c>
      <c r="P90" s="5">
        <v>138925278661</v>
      </c>
    </row>
    <row r="91" spans="3:16" ht="15.5" x14ac:dyDescent="0.35">
      <c r="C91" t="s">
        <v>112</v>
      </c>
      <c r="K91" s="5">
        <v>221766967304</v>
      </c>
      <c r="L91" s="5">
        <v>192500891670</v>
      </c>
      <c r="M91" s="5">
        <v>178304991262</v>
      </c>
      <c r="N91" s="5">
        <v>207741221004</v>
      </c>
      <c r="O91" s="5">
        <v>169249675319</v>
      </c>
      <c r="P91" s="5">
        <v>80394372874</v>
      </c>
    </row>
    <row r="92" spans="3:16" ht="15.5" x14ac:dyDescent="0.35">
      <c r="C92" t="s">
        <v>108</v>
      </c>
      <c r="D92" s="5">
        <v>10718797305</v>
      </c>
      <c r="E92" s="5">
        <v>12424060514</v>
      </c>
      <c r="F92" s="5">
        <v>12926267877</v>
      </c>
      <c r="G92" s="5">
        <v>14190616295</v>
      </c>
      <c r="I92" s="5">
        <v>10718797305</v>
      </c>
      <c r="J92" s="5">
        <v>14616541780</v>
      </c>
    </row>
    <row r="93" spans="3:16" ht="15.5" x14ac:dyDescent="0.35">
      <c r="C93" t="s">
        <v>110</v>
      </c>
      <c r="D93" s="5">
        <v>1517304337</v>
      </c>
      <c r="E93" s="5">
        <v>561953912</v>
      </c>
      <c r="F93" s="5">
        <v>598663830</v>
      </c>
      <c r="G93" s="5">
        <v>840139629</v>
      </c>
      <c r="I93" s="5">
        <v>1517304337</v>
      </c>
      <c r="J93" s="5">
        <v>1912693621</v>
      </c>
      <c r="K93" s="5">
        <v>1714120931</v>
      </c>
      <c r="L93" s="5">
        <v>2327074718</v>
      </c>
      <c r="M93" s="5">
        <v>1133972080</v>
      </c>
      <c r="N93" s="5">
        <v>273815239</v>
      </c>
      <c r="O93" s="5">
        <v>661447488</v>
      </c>
      <c r="P93" s="5">
        <v>799033357</v>
      </c>
    </row>
    <row r="94" spans="3:16" ht="15.5" x14ac:dyDescent="0.35">
      <c r="C94" t="s">
        <v>109</v>
      </c>
      <c r="K94" s="5">
        <v>1826105104</v>
      </c>
      <c r="L94" s="5">
        <v>1766218383</v>
      </c>
      <c r="N94" s="5">
        <v>452648721</v>
      </c>
      <c r="O94" s="5">
        <v>102987657</v>
      </c>
    </row>
    <row r="95" spans="3:16" ht="15.5" x14ac:dyDescent="0.35">
      <c r="C95" t="s">
        <v>111</v>
      </c>
      <c r="D95" s="5">
        <v>739805402</v>
      </c>
      <c r="E95" s="5">
        <v>479127010</v>
      </c>
      <c r="F95" s="5">
        <v>1077030935</v>
      </c>
      <c r="G95" s="5">
        <v>1566493705</v>
      </c>
      <c r="I95" s="5">
        <v>739805402</v>
      </c>
      <c r="J95" s="5">
        <v>1784848808</v>
      </c>
      <c r="K95" s="5">
        <v>11952602959</v>
      </c>
      <c r="L95" s="5">
        <v>3537101393</v>
      </c>
      <c r="M95" s="5">
        <v>1971029887</v>
      </c>
      <c r="N95" s="5">
        <v>2075401712</v>
      </c>
      <c r="O95" s="5">
        <v>1069972480</v>
      </c>
      <c r="P95" s="5">
        <v>757448082</v>
      </c>
    </row>
    <row r="96" spans="3:16" ht="15.5" x14ac:dyDescent="0.35">
      <c r="C96" t="s">
        <v>113</v>
      </c>
    </row>
    <row r="97" spans="3:16" ht="15.5" x14ac:dyDescent="0.35">
      <c r="C97" t="s">
        <v>288</v>
      </c>
      <c r="D97" s="5">
        <v>364702472351</v>
      </c>
      <c r="E97" s="5">
        <v>368825068930</v>
      </c>
      <c r="F97" s="5">
        <v>372014857874</v>
      </c>
      <c r="G97" s="5">
        <v>375221387669</v>
      </c>
      <c r="I97" s="5">
        <v>364702472351</v>
      </c>
      <c r="J97" s="5">
        <v>378394435762</v>
      </c>
      <c r="K97" s="5">
        <v>164329625711</v>
      </c>
      <c r="L97" s="5">
        <v>166907832014</v>
      </c>
      <c r="M97" s="5">
        <v>49609800000</v>
      </c>
    </row>
    <row r="98" spans="3:16" ht="15.5" x14ac:dyDescent="0.35">
      <c r="C98" t="s">
        <v>450</v>
      </c>
      <c r="D98" s="5">
        <v>1145028932</v>
      </c>
      <c r="E98" s="5">
        <v>1411685973</v>
      </c>
      <c r="F98" s="5">
        <v>1572897915</v>
      </c>
      <c r="G98" s="5">
        <v>1732474238</v>
      </c>
      <c r="I98" s="5">
        <v>1145028932</v>
      </c>
      <c r="J98" s="5">
        <v>1890468032</v>
      </c>
      <c r="K98" s="5">
        <v>453286505</v>
      </c>
      <c r="L98" s="5">
        <v>388625122</v>
      </c>
      <c r="M98" s="5">
        <v>1402665606</v>
      </c>
      <c r="N98" s="5">
        <v>1866876660</v>
      </c>
      <c r="O98" s="5">
        <v>1397101015</v>
      </c>
      <c r="P98" s="5">
        <v>2109289128</v>
      </c>
    </row>
    <row r="99" spans="3:16" ht="15.5" x14ac:dyDescent="0.35">
      <c r="C99" t="s">
        <v>115</v>
      </c>
      <c r="D99" s="5">
        <v>14127031446</v>
      </c>
      <c r="E99" s="5">
        <v>11000315643</v>
      </c>
      <c r="F99" s="5">
        <v>8774773704</v>
      </c>
      <c r="G99" s="5">
        <v>6496973414</v>
      </c>
      <c r="I99" s="5">
        <v>14127031446</v>
      </c>
      <c r="J99" s="5">
        <v>4277542913</v>
      </c>
      <c r="K99" s="5">
        <v>2626879782</v>
      </c>
      <c r="L99" s="5">
        <v>6300688665</v>
      </c>
      <c r="M99" s="5">
        <v>6744272053</v>
      </c>
      <c r="N99" s="5">
        <v>1365302451</v>
      </c>
      <c r="O99" s="5">
        <v>1679217469</v>
      </c>
      <c r="P99" s="5">
        <v>8557760709</v>
      </c>
    </row>
    <row r="100" spans="3:16" ht="15.5" x14ac:dyDescent="0.35">
      <c r="C100" t="s">
        <v>868</v>
      </c>
      <c r="D100" s="5">
        <v>9063426768</v>
      </c>
      <c r="E100" s="5">
        <v>9063426768</v>
      </c>
      <c r="F100" s="5">
        <v>9063426768</v>
      </c>
      <c r="G100" s="5">
        <v>9063426768</v>
      </c>
      <c r="I100" s="5">
        <v>9063426768</v>
      </c>
      <c r="J100" s="5">
        <v>9063426768</v>
      </c>
      <c r="K100" s="5">
        <v>9193310863</v>
      </c>
      <c r="L100" s="5">
        <v>3477968398</v>
      </c>
      <c r="M100" s="5">
        <v>3329478067</v>
      </c>
      <c r="N100" s="5">
        <v>15089874452</v>
      </c>
    </row>
    <row r="101" spans="3:16" ht="15.5" x14ac:dyDescent="0.35">
      <c r="C101" t="s">
        <v>116</v>
      </c>
      <c r="D101" s="5">
        <v>379330972299</v>
      </c>
      <c r="E101" s="5">
        <v>386824090457</v>
      </c>
      <c r="F101" s="5">
        <v>390480567666</v>
      </c>
      <c r="G101" s="5">
        <v>394914291162</v>
      </c>
      <c r="I101" s="5">
        <v>379330972299</v>
      </c>
      <c r="J101" s="5">
        <v>398474527494</v>
      </c>
      <c r="K101" s="5">
        <v>167569069977</v>
      </c>
      <c r="L101" s="5">
        <v>169689113584</v>
      </c>
      <c r="M101" s="5">
        <v>53202325605</v>
      </c>
      <c r="N101" s="5">
        <v>3236445959</v>
      </c>
      <c r="O101" s="5">
        <v>2706777826</v>
      </c>
      <c r="P101" s="5">
        <v>21819561974</v>
      </c>
    </row>
    <row r="102" spans="3:16" ht="15.5" x14ac:dyDescent="0.35">
      <c r="C102" t="s">
        <v>117</v>
      </c>
      <c r="D102" s="5">
        <v>379330972299</v>
      </c>
      <c r="E102" s="5">
        <v>386824090457</v>
      </c>
      <c r="F102" s="5">
        <v>390480567666</v>
      </c>
      <c r="G102" s="5">
        <v>394914291162</v>
      </c>
      <c r="I102" s="5">
        <v>379330972299</v>
      </c>
      <c r="J102" s="5">
        <v>398474527494</v>
      </c>
      <c r="K102" s="5">
        <v>167569069977</v>
      </c>
      <c r="L102" s="5">
        <v>169689113584</v>
      </c>
      <c r="M102" s="5">
        <v>53202325605</v>
      </c>
      <c r="N102" s="5">
        <v>3236445959</v>
      </c>
      <c r="O102" s="5">
        <v>2706777826</v>
      </c>
      <c r="P102" s="5">
        <v>21819561974</v>
      </c>
    </row>
    <row r="103" spans="3:16" ht="15.5" x14ac:dyDescent="0.35">
      <c r="C103" t="s">
        <v>119</v>
      </c>
    </row>
    <row r="104" spans="3:16" ht="15.5" x14ac:dyDescent="0.35">
      <c r="C104" t="s">
        <v>120</v>
      </c>
      <c r="D104" s="5">
        <v>365847501283</v>
      </c>
      <c r="E104" s="5">
        <v>370236754903</v>
      </c>
      <c r="F104" s="5">
        <v>373587755789</v>
      </c>
      <c r="G104" s="5">
        <v>376953861907</v>
      </c>
      <c r="I104" s="5">
        <v>365847501283</v>
      </c>
      <c r="J104" s="5">
        <v>380284903794</v>
      </c>
      <c r="K104" s="5">
        <v>164782912216</v>
      </c>
      <c r="L104" s="5">
        <v>167501198288</v>
      </c>
      <c r="M104" s="5">
        <v>51446061756</v>
      </c>
      <c r="N104" s="5">
        <v>1866876660</v>
      </c>
      <c r="O104" s="5">
        <v>1397101015</v>
      </c>
      <c r="P104" s="5">
        <v>2109289128</v>
      </c>
    </row>
    <row r="105" spans="3:16" ht="15.5" x14ac:dyDescent="0.35">
      <c r="C105" t="s">
        <v>877</v>
      </c>
      <c r="P105" s="5">
        <v>18378623239</v>
      </c>
    </row>
    <row r="106" spans="3:16" ht="15.5" x14ac:dyDescent="0.35">
      <c r="C106" t="s">
        <v>121</v>
      </c>
      <c r="D106" s="5">
        <v>420646667163</v>
      </c>
      <c r="E106" s="5">
        <v>426233856771</v>
      </c>
      <c r="F106" s="5">
        <v>439298193856</v>
      </c>
      <c r="G106" s="5">
        <v>430449542155</v>
      </c>
      <c r="I106" s="5">
        <v>420646667163</v>
      </c>
      <c r="J106" s="5">
        <v>431609058440</v>
      </c>
      <c r="K106" s="5">
        <v>430461594495</v>
      </c>
      <c r="L106" s="5">
        <v>398551694766</v>
      </c>
      <c r="M106" s="5">
        <v>284403325627</v>
      </c>
      <c r="N106" s="5">
        <v>251115612443</v>
      </c>
      <c r="O106" s="5">
        <v>199162184558</v>
      </c>
      <c r="P106" s="5">
        <v>160744840635</v>
      </c>
    </row>
    <row r="107" spans="3:16" ht="15.5" x14ac:dyDescent="0.35">
      <c r="C107" t="s">
        <v>122</v>
      </c>
    </row>
    <row r="108" spans="3:16" ht="15.5" x14ac:dyDescent="0.35">
      <c r="C108" t="s">
        <v>123</v>
      </c>
      <c r="D108" s="5">
        <v>301920000000</v>
      </c>
      <c r="E108" s="5">
        <v>301920000000</v>
      </c>
      <c r="F108" s="5">
        <v>301920000000</v>
      </c>
      <c r="G108" s="5">
        <v>301920000000</v>
      </c>
      <c r="I108" s="5">
        <v>301920000000</v>
      </c>
      <c r="J108" s="5">
        <v>301920000000</v>
      </c>
      <c r="K108" s="5">
        <v>301920000000</v>
      </c>
      <c r="L108" s="5">
        <v>301920000000</v>
      </c>
      <c r="M108" s="5">
        <v>301920000000</v>
      </c>
      <c r="N108" s="5">
        <v>301920000000</v>
      </c>
      <c r="O108" s="5">
        <v>301920000000</v>
      </c>
      <c r="P108" s="5">
        <v>216000000000</v>
      </c>
    </row>
    <row r="109" spans="3:16" ht="15.5" x14ac:dyDescent="0.35">
      <c r="C109" t="s">
        <v>124</v>
      </c>
      <c r="D109" s="5">
        <v>30707054878</v>
      </c>
      <c r="E109" s="5">
        <v>30707054878</v>
      </c>
      <c r="F109" s="5">
        <v>30707054878</v>
      </c>
      <c r="G109" s="5">
        <v>30707054878</v>
      </c>
      <c r="I109" s="5">
        <v>30707054878</v>
      </c>
      <c r="J109" s="5">
        <v>30707054878</v>
      </c>
      <c r="K109" s="5">
        <v>30707054878</v>
      </c>
      <c r="L109" s="5">
        <v>30707054878</v>
      </c>
      <c r="M109" s="5">
        <v>30707054878</v>
      </c>
      <c r="N109" s="5">
        <v>30707054878</v>
      </c>
      <c r="O109" s="5">
        <v>30707054878</v>
      </c>
    </row>
    <row r="110" spans="3:16" ht="15.5" x14ac:dyDescent="0.35">
      <c r="C110" t="s">
        <v>125</v>
      </c>
      <c r="D110" s="5">
        <v>-280242207023</v>
      </c>
      <c r="E110" s="5">
        <v>-156956881917</v>
      </c>
      <c r="F110" s="5">
        <v>-147637689961</v>
      </c>
      <c r="G110" s="5">
        <v>-140545313410</v>
      </c>
      <c r="I110" s="5">
        <v>-280242207023</v>
      </c>
      <c r="J110" s="5">
        <v>-137634430316</v>
      </c>
      <c r="K110" s="5">
        <v>-112554595091</v>
      </c>
      <c r="L110" s="5">
        <v>-54515845207</v>
      </c>
      <c r="M110" s="5">
        <v>15750511967</v>
      </c>
      <c r="N110" s="5">
        <v>13606670961</v>
      </c>
      <c r="O110" s="5">
        <v>10504093318</v>
      </c>
      <c r="P110" s="5">
        <v>27543788557</v>
      </c>
    </row>
    <row r="111" spans="3:16" ht="15.5" x14ac:dyDescent="0.35">
      <c r="C111" t="s">
        <v>294</v>
      </c>
      <c r="D111" s="5">
        <v>5000000000</v>
      </c>
      <c r="E111" s="5">
        <v>5000000000</v>
      </c>
      <c r="F111" s="5">
        <v>5000000000</v>
      </c>
      <c r="G111" s="5">
        <v>5000000000</v>
      </c>
      <c r="I111" s="5">
        <v>5000000000</v>
      </c>
      <c r="J111" s="5">
        <v>5000000000</v>
      </c>
      <c r="K111" s="5">
        <v>5000000000</v>
      </c>
      <c r="L111" s="5">
        <v>5000000000</v>
      </c>
      <c r="M111" s="5">
        <v>5000000000</v>
      </c>
      <c r="N111" s="5">
        <v>5000000000</v>
      </c>
      <c r="O111" s="5">
        <v>5000000000</v>
      </c>
    </row>
    <row r="112" spans="3:16" ht="15.5" x14ac:dyDescent="0.35">
      <c r="C112" t="s">
        <v>295</v>
      </c>
      <c r="D112" s="5">
        <v>-285242207023</v>
      </c>
      <c r="E112" s="5">
        <v>-161956881917</v>
      </c>
      <c r="F112" s="5">
        <v>-152637689961</v>
      </c>
      <c r="G112" s="5">
        <v>-145545313410</v>
      </c>
      <c r="I112" s="5">
        <v>-285242207023</v>
      </c>
      <c r="J112" s="5">
        <v>-142634430316</v>
      </c>
      <c r="K112" s="5">
        <v>-117554595091</v>
      </c>
      <c r="L112" s="5">
        <v>-59515845207</v>
      </c>
      <c r="M112" s="5">
        <v>10750511967</v>
      </c>
      <c r="N112" s="5">
        <v>8606670961</v>
      </c>
      <c r="O112" s="5">
        <v>5504093318</v>
      </c>
      <c r="P112" s="5">
        <v>27543788557</v>
      </c>
    </row>
    <row r="113" spans="2:16" ht="15.5" x14ac:dyDescent="0.35">
      <c r="C113" t="s">
        <v>296</v>
      </c>
      <c r="D113" s="5">
        <v>-280242207023</v>
      </c>
      <c r="E113" s="5">
        <v>-156956881917</v>
      </c>
      <c r="F113" s="5">
        <v>-147637689961</v>
      </c>
      <c r="G113" s="5">
        <v>-140545313410</v>
      </c>
      <c r="I113" s="5">
        <v>-280242207023</v>
      </c>
      <c r="J113" s="5">
        <v>-137634430316</v>
      </c>
      <c r="K113" s="5">
        <v>-112554595091</v>
      </c>
      <c r="L113" s="5">
        <v>-54515845207</v>
      </c>
      <c r="M113" s="5">
        <v>15750511967</v>
      </c>
      <c r="N113" s="5">
        <v>13606670961</v>
      </c>
      <c r="O113" s="5">
        <v>10504093318</v>
      </c>
      <c r="P113" s="5">
        <v>27543788557</v>
      </c>
    </row>
    <row r="114" spans="2:16" ht="15.5" x14ac:dyDescent="0.35">
      <c r="C114" t="s">
        <v>297</v>
      </c>
      <c r="D114" s="5">
        <v>129578993</v>
      </c>
      <c r="E114" s="5">
        <v>172626456</v>
      </c>
      <c r="F114" s="5">
        <v>178772955</v>
      </c>
      <c r="G114" s="5">
        <v>183736222</v>
      </c>
      <c r="I114" s="5">
        <v>129578993</v>
      </c>
      <c r="J114" s="5">
        <v>189831633</v>
      </c>
      <c r="K114" s="5">
        <v>219909877</v>
      </c>
      <c r="L114" s="5">
        <v>237170053</v>
      </c>
      <c r="M114" s="5">
        <v>263017986</v>
      </c>
      <c r="N114" s="5">
        <v>261187200</v>
      </c>
      <c r="O114" s="5">
        <v>261686660</v>
      </c>
      <c r="P114" s="5">
        <v>263155667</v>
      </c>
    </row>
    <row r="115" spans="2:16" ht="15.5" x14ac:dyDescent="0.35">
      <c r="C115" t="s">
        <v>9</v>
      </c>
      <c r="D115" s="5">
        <v>60852639404</v>
      </c>
      <c r="E115" s="5">
        <v>183031809057</v>
      </c>
      <c r="F115" s="5">
        <v>192378896181</v>
      </c>
      <c r="G115" s="5">
        <v>199497984669</v>
      </c>
      <c r="I115" s="5">
        <v>60852639404</v>
      </c>
      <c r="J115" s="5">
        <v>202436711841</v>
      </c>
      <c r="K115" s="5">
        <v>227633619982</v>
      </c>
      <c r="L115" s="5">
        <v>286345836111</v>
      </c>
      <c r="M115" s="5">
        <v>356532220931</v>
      </c>
      <c r="N115" s="5">
        <v>354572472079</v>
      </c>
      <c r="O115" s="5">
        <v>351410608627</v>
      </c>
      <c r="P115" s="5">
        <v>251692750143</v>
      </c>
    </row>
    <row r="116" spans="2:16" ht="15.5" x14ac:dyDescent="0.35">
      <c r="C116" t="s">
        <v>126</v>
      </c>
      <c r="D116" s="5">
        <v>481499306567</v>
      </c>
      <c r="E116" s="5">
        <v>609265665828</v>
      </c>
      <c r="F116" s="5">
        <v>631677090037</v>
      </c>
      <c r="G116" s="5">
        <v>629947526824</v>
      </c>
      <c r="I116" s="5">
        <v>481499306567</v>
      </c>
      <c r="J116" s="5">
        <v>634045770281</v>
      </c>
      <c r="K116" s="5">
        <v>658095214477</v>
      </c>
      <c r="L116" s="5">
        <v>684897530877</v>
      </c>
      <c r="M116" s="5">
        <v>640935546558</v>
      </c>
      <c r="N116" s="5">
        <v>605688084522</v>
      </c>
      <c r="O116" s="5">
        <v>550572793185</v>
      </c>
      <c r="P116" s="5">
        <v>412437590778</v>
      </c>
    </row>
    <row r="117" spans="2:16" ht="15.5" x14ac:dyDescent="0.35">
      <c r="C117" t="s">
        <v>127</v>
      </c>
      <c r="D117" s="5">
        <v>3019200000</v>
      </c>
      <c r="E117" s="5">
        <v>3019200000</v>
      </c>
      <c r="F117" s="5">
        <v>3019200000</v>
      </c>
      <c r="G117" s="5">
        <v>3019200000</v>
      </c>
      <c r="I117" s="5">
        <v>3019200000</v>
      </c>
      <c r="J117" s="5">
        <v>3019200000</v>
      </c>
      <c r="K117" s="5">
        <v>3019200000</v>
      </c>
      <c r="L117" s="5">
        <v>3019200000</v>
      </c>
      <c r="M117" s="5">
        <v>3019200000</v>
      </c>
      <c r="N117" s="5">
        <v>3019200000</v>
      </c>
      <c r="O117" s="5">
        <v>3019200000</v>
      </c>
      <c r="P117" s="5">
        <v>2160000000</v>
      </c>
    </row>
    <row r="119" spans="2:16" ht="15.5" x14ac:dyDescent="0.35">
      <c r="B119" t="s">
        <v>128</v>
      </c>
      <c r="C119" t="s">
        <v>129</v>
      </c>
      <c r="D119" s="5">
        <v>-9075741945</v>
      </c>
      <c r="E119" s="5">
        <v>-1967606306</v>
      </c>
      <c r="F119" s="5">
        <v>6072385055</v>
      </c>
      <c r="G119" s="5">
        <v>-3555638466</v>
      </c>
      <c r="I119" s="5">
        <v>-8526601662</v>
      </c>
      <c r="J119" s="5">
        <v>4479199773</v>
      </c>
      <c r="K119" s="5">
        <v>3579783136</v>
      </c>
      <c r="L119" s="5">
        <v>-92703361517</v>
      </c>
      <c r="M119" s="5">
        <v>3101856343</v>
      </c>
      <c r="N119" s="5">
        <v>17870825296</v>
      </c>
      <c r="O119" s="5">
        <v>-81244371426</v>
      </c>
      <c r="P119" s="5">
        <v>2428610763</v>
      </c>
    </row>
    <row r="120" spans="2:16" ht="15.5" x14ac:dyDescent="0.35">
      <c r="C120" t="s">
        <v>406</v>
      </c>
      <c r="D120" s="5">
        <v>50674392640</v>
      </c>
      <c r="E120" s="5">
        <v>51458801934</v>
      </c>
      <c r="F120" s="5">
        <v>41851651135</v>
      </c>
      <c r="G120" s="5">
        <v>43005225098</v>
      </c>
      <c r="I120" s="5">
        <v>186990070807</v>
      </c>
      <c r="J120" s="5">
        <v>261282974630</v>
      </c>
      <c r="K120" s="5">
        <v>344488344766</v>
      </c>
      <c r="L120" s="5">
        <v>215458418667</v>
      </c>
      <c r="M120" s="5">
        <v>189687631410</v>
      </c>
      <c r="N120" s="5">
        <v>240864999507</v>
      </c>
      <c r="O120" s="5">
        <v>204690337144</v>
      </c>
      <c r="P120" s="5">
        <v>155542536052</v>
      </c>
    </row>
    <row r="121" spans="2:16" ht="15.5" x14ac:dyDescent="0.35">
      <c r="C121" t="s">
        <v>508</v>
      </c>
      <c r="D121" s="5">
        <v>-46105654677</v>
      </c>
      <c r="E121" s="5">
        <v>-47844553509</v>
      </c>
      <c r="F121" s="5">
        <v>-27747664306</v>
      </c>
      <c r="G121" s="5">
        <v>-52196546781</v>
      </c>
      <c r="I121" s="5">
        <v>-173894419273</v>
      </c>
      <c r="J121" s="5">
        <v>-212376074300</v>
      </c>
      <c r="K121" s="5">
        <v>-266583679345</v>
      </c>
      <c r="L121" s="5">
        <v>-250455987102</v>
      </c>
      <c r="M121" s="5">
        <v>-151184050998</v>
      </c>
      <c r="N121" s="5">
        <v>-184524787723</v>
      </c>
      <c r="O121" s="5">
        <v>-249660419644</v>
      </c>
      <c r="P121" s="5">
        <v>-118316931030</v>
      </c>
    </row>
    <row r="122" spans="2:16" ht="15.5" x14ac:dyDescent="0.35">
      <c r="C122" t="s">
        <v>905</v>
      </c>
      <c r="D122" s="5">
        <v>-8327225164</v>
      </c>
      <c r="E122" s="5">
        <v>-7469597145</v>
      </c>
      <c r="F122" s="5">
        <v>-5182853104</v>
      </c>
      <c r="G122" s="5">
        <v>2374473161</v>
      </c>
      <c r="I122" s="5">
        <v>-18605202252</v>
      </c>
      <c r="J122" s="5">
        <v>-49721883569</v>
      </c>
      <c r="K122" s="5">
        <v>-20186871939</v>
      </c>
      <c r="L122" s="5">
        <v>-17513356091</v>
      </c>
      <c r="M122" s="5">
        <v>-12404403618</v>
      </c>
      <c r="N122" s="5">
        <v>-13279060617</v>
      </c>
      <c r="O122" s="5">
        <v>-23745165631</v>
      </c>
      <c r="P122" s="5">
        <v>-20261309752</v>
      </c>
    </row>
    <row r="123" spans="2:16" ht="15.5" x14ac:dyDescent="0.35">
      <c r="C123" t="s">
        <v>457</v>
      </c>
      <c r="F123" s="5">
        <v>-2989121168</v>
      </c>
      <c r="G123" s="5">
        <v>2989121168</v>
      </c>
    </row>
    <row r="124" spans="2:16" ht="15.5" x14ac:dyDescent="0.35">
      <c r="C124" t="s">
        <v>1207</v>
      </c>
      <c r="D124" s="5">
        <v>3715820</v>
      </c>
      <c r="E124" s="5">
        <v>2050681</v>
      </c>
      <c r="F124" s="5">
        <v>-211563</v>
      </c>
      <c r="G124" s="5">
        <v>3064874</v>
      </c>
      <c r="I124" s="5">
        <v>8619812</v>
      </c>
      <c r="J124" s="5">
        <v>22623450</v>
      </c>
      <c r="K124" s="5">
        <v>42831670</v>
      </c>
      <c r="L124" s="5">
        <v>70063465</v>
      </c>
      <c r="M124" s="5">
        <v>75347042</v>
      </c>
      <c r="N124" s="5">
        <v>106086542</v>
      </c>
      <c r="O124" s="5">
        <v>23717870</v>
      </c>
      <c r="P124" s="5">
        <v>33842626</v>
      </c>
    </row>
    <row r="125" spans="2:16" ht="15.5" x14ac:dyDescent="0.35">
      <c r="C125" t="s">
        <v>1024</v>
      </c>
      <c r="D125" s="5">
        <v>-732436395</v>
      </c>
      <c r="E125" s="5">
        <v>-738570997</v>
      </c>
      <c r="F125" s="5">
        <v>-756729862</v>
      </c>
      <c r="G125" s="5">
        <v>-739255285</v>
      </c>
      <c r="I125" s="5">
        <v>-2966992539</v>
      </c>
      <c r="J125" s="5">
        <v>-4554130354</v>
      </c>
      <c r="K125" s="5">
        <v>-35859982540</v>
      </c>
      <c r="L125" s="5">
        <v>-34689977398</v>
      </c>
      <c r="M125" s="5">
        <v>-24765989597</v>
      </c>
      <c r="N125" s="5">
        <v>-24335815385</v>
      </c>
      <c r="O125" s="5">
        <v>-14730488067</v>
      </c>
      <c r="P125" s="5">
        <v>-14256268905</v>
      </c>
    </row>
    <row r="126" spans="2:16" ht="15.5" x14ac:dyDescent="0.35">
      <c r="C126" t="s">
        <v>598</v>
      </c>
      <c r="D126" s="5">
        <v>1232006461</v>
      </c>
      <c r="E126" s="5">
        <v>-882662</v>
      </c>
      <c r="F126" s="5">
        <v>-2239403098</v>
      </c>
      <c r="G126" s="5">
        <v>1008279299</v>
      </c>
      <c r="J126" s="5">
        <v>-4265642</v>
      </c>
      <c r="K126" s="5">
        <v>-188020971</v>
      </c>
      <c r="L126" s="5">
        <v>-3474691096</v>
      </c>
      <c r="M126" s="5">
        <v>-1025170041</v>
      </c>
      <c r="N126" s="5">
        <v>-2820631479</v>
      </c>
      <c r="O126" s="5">
        <v>-2079723626</v>
      </c>
      <c r="P126" s="5">
        <v>-2328475482</v>
      </c>
    </row>
    <row r="127" spans="2:16" ht="15.5" x14ac:dyDescent="0.35">
      <c r="C127" t="s">
        <v>557</v>
      </c>
      <c r="D127" s="5">
        <v>-5761862413</v>
      </c>
      <c r="E127" s="5">
        <v>2625145392</v>
      </c>
      <c r="F127" s="5">
        <v>3136717021</v>
      </c>
      <c r="J127" s="5">
        <v>10995246724</v>
      </c>
    </row>
    <row r="128" spans="2:16" ht="15.5" x14ac:dyDescent="0.35">
      <c r="C128" t="s">
        <v>1312</v>
      </c>
      <c r="D128" s="5">
        <v>-58678217</v>
      </c>
      <c r="I128" s="5">
        <v>-58678217</v>
      </c>
      <c r="J128" s="5">
        <v>-1165291166</v>
      </c>
      <c r="K128" s="5">
        <v>-18132838505</v>
      </c>
      <c r="L128" s="5">
        <v>-2097831962</v>
      </c>
      <c r="M128" s="5">
        <v>2718492145</v>
      </c>
      <c r="N128" s="5">
        <v>1860034451</v>
      </c>
      <c r="O128" s="5">
        <v>4257370528</v>
      </c>
      <c r="P128" s="5">
        <v>2015217254</v>
      </c>
    </row>
    <row r="129" spans="3:16" ht="15.5" x14ac:dyDescent="0.35">
      <c r="C129" t="s">
        <v>152</v>
      </c>
      <c r="D129" s="5">
        <v>-1262537817</v>
      </c>
      <c r="E129" s="5">
        <v>-1125458944</v>
      </c>
      <c r="F129" s="5">
        <v>-1088305831</v>
      </c>
      <c r="G129" s="5">
        <v>-1111611386</v>
      </c>
      <c r="I129" s="5">
        <v>-4587913978</v>
      </c>
      <c r="J129" s="5">
        <v>-6439194953</v>
      </c>
      <c r="K129" s="5">
        <v>-327181955346</v>
      </c>
      <c r="L129" s="5">
        <v>105706249945</v>
      </c>
      <c r="M129" s="5">
        <v>1288234027</v>
      </c>
      <c r="N129" s="5">
        <v>51571824078</v>
      </c>
      <c r="O129" s="5">
        <v>160836296509</v>
      </c>
      <c r="P129" s="5">
        <v>148892646012</v>
      </c>
    </row>
    <row r="130" spans="3:16" ht="15.5" x14ac:dyDescent="0.35">
      <c r="C130" t="s">
        <v>142</v>
      </c>
      <c r="D130" s="5">
        <v>-103392955</v>
      </c>
      <c r="F130" s="5">
        <v>-144338030</v>
      </c>
      <c r="G130" s="5">
        <v>-202851970</v>
      </c>
      <c r="I130" s="5">
        <v>-450582955</v>
      </c>
      <c r="J130" s="5">
        <v>-1859072670</v>
      </c>
      <c r="K130" s="5">
        <v>-33678465611</v>
      </c>
      <c r="L130" s="5">
        <v>-6676855467</v>
      </c>
      <c r="M130" s="5">
        <v>-8814306355</v>
      </c>
      <c r="N130" s="5">
        <v>-53772528969</v>
      </c>
      <c r="O130" s="5">
        <v>-81086626850</v>
      </c>
      <c r="P130" s="5">
        <v>-150764876566</v>
      </c>
    </row>
    <row r="131" spans="3:16" ht="15.5" x14ac:dyDescent="0.35">
      <c r="C131" t="s">
        <v>151</v>
      </c>
      <c r="D131" s="5">
        <v>161751160</v>
      </c>
      <c r="G131" s="5">
        <v>-340000000</v>
      </c>
      <c r="I131" s="5">
        <v>-178248840</v>
      </c>
      <c r="J131" s="5">
        <v>-1844603649</v>
      </c>
      <c r="K131" s="5">
        <v>-33383116610</v>
      </c>
      <c r="L131" s="5">
        <v>-6676855467</v>
      </c>
      <c r="M131" s="5">
        <v>-8368838325</v>
      </c>
      <c r="N131" s="5">
        <v>-51876156804</v>
      </c>
      <c r="O131" s="5">
        <v>-80067081560</v>
      </c>
      <c r="P131" s="5">
        <v>-91473203456</v>
      </c>
    </row>
    <row r="132" spans="3:16" ht="15.5" x14ac:dyDescent="0.35">
      <c r="C132" t="s">
        <v>309</v>
      </c>
      <c r="D132" s="5">
        <v>-265144115</v>
      </c>
      <c r="F132" s="5">
        <v>-144338030</v>
      </c>
      <c r="G132" s="5">
        <v>137148030</v>
      </c>
      <c r="I132" s="5">
        <v>-272334115</v>
      </c>
      <c r="K132" s="5">
        <v>-114674747</v>
      </c>
      <c r="M132" s="5">
        <v>-445468030</v>
      </c>
      <c r="N132" s="5">
        <v>-1896372165</v>
      </c>
      <c r="O132" s="5">
        <v>-1019545290</v>
      </c>
      <c r="P132" s="5">
        <v>-59291673110</v>
      </c>
    </row>
    <row r="133" spans="3:16" ht="15.5" x14ac:dyDescent="0.35">
      <c r="C133" t="s">
        <v>360</v>
      </c>
    </row>
    <row r="134" spans="3:16" ht="15.5" x14ac:dyDescent="0.35">
      <c r="C134" t="s">
        <v>1313</v>
      </c>
    </row>
    <row r="135" spans="3:16" ht="15.5" x14ac:dyDescent="0.35">
      <c r="C135" t="s">
        <v>1314</v>
      </c>
      <c r="J135" s="5">
        <v>-14469021</v>
      </c>
      <c r="K135" s="5">
        <v>-180674254</v>
      </c>
    </row>
    <row r="136" spans="3:16" ht="15.5" x14ac:dyDescent="0.35">
      <c r="C136" t="s">
        <v>153</v>
      </c>
      <c r="D136" s="5">
        <v>-1262537817</v>
      </c>
      <c r="E136" s="5">
        <v>-1125458944</v>
      </c>
      <c r="F136" s="5">
        <v>-1088305831</v>
      </c>
      <c r="G136" s="5">
        <v>-1111611386</v>
      </c>
      <c r="I136" s="5">
        <v>-4587913978</v>
      </c>
      <c r="J136" s="5">
        <v>-6439194953</v>
      </c>
      <c r="K136" s="5">
        <v>-327181955346</v>
      </c>
      <c r="L136" s="5">
        <v>105706249945</v>
      </c>
      <c r="M136" s="5">
        <v>1288234027</v>
      </c>
      <c r="N136" s="5">
        <v>51571824078</v>
      </c>
      <c r="O136" s="5">
        <v>160836296509</v>
      </c>
      <c r="P136" s="5">
        <v>148892646012</v>
      </c>
    </row>
    <row r="137" spans="3:16" ht="15.5" x14ac:dyDescent="0.35">
      <c r="C137" t="s">
        <v>1315</v>
      </c>
      <c r="O137" s="5">
        <v>97847361000</v>
      </c>
    </row>
    <row r="138" spans="3:16" ht="15.5" x14ac:dyDescent="0.35">
      <c r="C138" t="s">
        <v>1316</v>
      </c>
      <c r="J138" s="5">
        <v>-129884095</v>
      </c>
      <c r="K138" s="5">
        <v>-71325003722</v>
      </c>
      <c r="M138" s="5">
        <v>-11760396385</v>
      </c>
      <c r="N138" s="5">
        <v>15089874452</v>
      </c>
      <c r="P138" s="5">
        <v>-73185632</v>
      </c>
    </row>
    <row r="139" spans="3:16" ht="15.5" x14ac:dyDescent="0.35">
      <c r="C139" t="s">
        <v>709</v>
      </c>
      <c r="L139" s="5">
        <v>148490331</v>
      </c>
    </row>
    <row r="140" spans="3:16" ht="15.5" x14ac:dyDescent="0.35">
      <c r="C140" t="s">
        <v>1067</v>
      </c>
    </row>
    <row r="141" spans="3:16" ht="15.5" x14ac:dyDescent="0.35">
      <c r="C141" t="s">
        <v>1027</v>
      </c>
      <c r="L141" s="5">
        <v>-26015912321</v>
      </c>
      <c r="M141" s="5">
        <v>-11310938941</v>
      </c>
    </row>
    <row r="142" spans="3:16" ht="15.5" x14ac:dyDescent="0.35">
      <c r="C142" t="s">
        <v>460</v>
      </c>
      <c r="L142" s="5">
        <v>1766218383</v>
      </c>
      <c r="N142" s="5">
        <v>349661064</v>
      </c>
      <c r="O142" s="5">
        <v>102987656</v>
      </c>
      <c r="P142" s="5">
        <v>150000000000</v>
      </c>
    </row>
    <row r="143" spans="3:16" ht="15.5" x14ac:dyDescent="0.35">
      <c r="C143" t="s">
        <v>310</v>
      </c>
      <c r="F143" s="5">
        <v>947104203</v>
      </c>
      <c r="G143" s="5">
        <v>-947104203</v>
      </c>
      <c r="O143" s="5">
        <v>-18378623239</v>
      </c>
    </row>
    <row r="144" spans="3:16" ht="15.5" x14ac:dyDescent="0.35">
      <c r="C144" t="s">
        <v>1317</v>
      </c>
    </row>
    <row r="145" spans="2:16" ht="15.5" x14ac:dyDescent="0.35">
      <c r="C145" t="s">
        <v>381</v>
      </c>
      <c r="L145" s="5">
        <v>14348298267</v>
      </c>
      <c r="M145" s="5">
        <v>-29436229742</v>
      </c>
    </row>
    <row r="146" spans="2:16" ht="15.5" x14ac:dyDescent="0.35">
      <c r="C146" t="s">
        <v>466</v>
      </c>
    </row>
    <row r="147" spans="2:16" ht="15.5" x14ac:dyDescent="0.35">
      <c r="C147" t="s">
        <v>314</v>
      </c>
    </row>
    <row r="148" spans="2:16" ht="15.5" x14ac:dyDescent="0.35">
      <c r="C148" t="s">
        <v>525</v>
      </c>
      <c r="N148" s="5">
        <v>38491545685</v>
      </c>
      <c r="O148" s="5">
        <v>88855302445</v>
      </c>
      <c r="P148" s="5">
        <v>7984835216</v>
      </c>
    </row>
    <row r="149" spans="2:16" ht="15.5" x14ac:dyDescent="0.35">
      <c r="C149" t="s">
        <v>526</v>
      </c>
      <c r="E149" s="5">
        <v>1894208406</v>
      </c>
      <c r="F149" s="5">
        <v>-1894208406</v>
      </c>
      <c r="K149" s="5">
        <v>-249464856669</v>
      </c>
      <c r="N149" s="5">
        <v>-896908777</v>
      </c>
      <c r="O149" s="5">
        <v>-6851903505</v>
      </c>
      <c r="P149" s="5">
        <v>-7794131095</v>
      </c>
    </row>
    <row r="150" spans="2:16" ht="15.5" x14ac:dyDescent="0.35">
      <c r="C150" t="s">
        <v>433</v>
      </c>
      <c r="D150" s="5">
        <v>-315433613</v>
      </c>
      <c r="E150" s="5">
        <v>-178354741</v>
      </c>
      <c r="F150" s="5">
        <v>-141201628</v>
      </c>
      <c r="G150" s="5">
        <v>-164507183</v>
      </c>
      <c r="I150" s="5">
        <v>-799497165</v>
      </c>
      <c r="J150" s="5">
        <v>-323865855</v>
      </c>
      <c r="K150" s="5">
        <v>-868554417</v>
      </c>
      <c r="L150" s="5">
        <v>-641714340</v>
      </c>
      <c r="M150" s="5">
        <v>-798883078</v>
      </c>
      <c r="N150" s="5">
        <v>-1462348346</v>
      </c>
      <c r="O150" s="5">
        <v>-738827848</v>
      </c>
      <c r="P150" s="5">
        <v>-1224872477</v>
      </c>
    </row>
    <row r="151" spans="2:16" ht="15.5" x14ac:dyDescent="0.35">
      <c r="C151" t="s">
        <v>375</v>
      </c>
      <c r="J151" s="5">
        <v>-204741152</v>
      </c>
      <c r="K151" s="5">
        <v>-185334235</v>
      </c>
      <c r="L151" s="5">
        <v>-207162389</v>
      </c>
      <c r="M151" s="5">
        <v>-112469106</v>
      </c>
    </row>
    <row r="152" spans="2:16" ht="15.5" x14ac:dyDescent="0.35">
      <c r="C152" t="s">
        <v>1318</v>
      </c>
    </row>
    <row r="153" spans="2:16" ht="15.5" x14ac:dyDescent="0.35">
      <c r="C153" t="s">
        <v>281</v>
      </c>
    </row>
    <row r="154" spans="2:16" ht="15.5" x14ac:dyDescent="0.35">
      <c r="C154" t="s">
        <v>165</v>
      </c>
      <c r="D154" s="5">
        <v>-10441672717</v>
      </c>
      <c r="E154" s="5">
        <v>-3093065250</v>
      </c>
      <c r="F154" s="5">
        <v>4839741194</v>
      </c>
      <c r="G154" s="5">
        <v>-4870101822</v>
      </c>
      <c r="I154" s="5">
        <v>-13565098595</v>
      </c>
      <c r="J154" s="5">
        <v>-3819067850</v>
      </c>
      <c r="K154" s="5">
        <v>-1352584097</v>
      </c>
      <c r="L154" s="5">
        <v>6326032961</v>
      </c>
      <c r="M154" s="5">
        <v>-4424215985</v>
      </c>
      <c r="N154" s="5">
        <v>15670120405</v>
      </c>
      <c r="O154" s="5">
        <v>-1494701767</v>
      </c>
      <c r="P154" s="5">
        <v>556380209</v>
      </c>
    </row>
    <row r="155" spans="2:16" ht="15.5" x14ac:dyDescent="0.35">
      <c r="C155" t="s">
        <v>166</v>
      </c>
      <c r="D155" s="5">
        <v>-22013842407</v>
      </c>
      <c r="E155" s="5">
        <v>22013842407</v>
      </c>
      <c r="F155" s="5">
        <v>-22013842407</v>
      </c>
      <c r="G155" s="5">
        <v>22013842407</v>
      </c>
      <c r="K155" s="5">
        <v>27185494354</v>
      </c>
      <c r="L155" s="5">
        <v>20859461393</v>
      </c>
      <c r="M155" s="5">
        <v>25283677378</v>
      </c>
      <c r="N155" s="5">
        <v>9613556973</v>
      </c>
      <c r="O155" s="5">
        <v>11108258740</v>
      </c>
      <c r="P155" s="5">
        <v>2564670768</v>
      </c>
    </row>
    <row r="156" spans="2:16" ht="15.5" x14ac:dyDescent="0.35">
      <c r="C156" t="s">
        <v>1319</v>
      </c>
      <c r="P156" s="5">
        <v>7987207763</v>
      </c>
    </row>
    <row r="157" spans="2:16" ht="15.5" x14ac:dyDescent="0.35">
      <c r="C157" t="s">
        <v>168</v>
      </c>
      <c r="D157" s="5">
        <v>-10441672717</v>
      </c>
      <c r="E157" s="5">
        <v>-3093065250</v>
      </c>
      <c r="F157" s="5">
        <v>4839741194</v>
      </c>
      <c r="G157" s="5">
        <v>17143740585</v>
      </c>
      <c r="I157" s="5">
        <v>8448743812</v>
      </c>
      <c r="J157" s="5">
        <v>22013842407</v>
      </c>
      <c r="K157" s="5">
        <v>25832910257</v>
      </c>
      <c r="L157" s="5">
        <v>27185494354</v>
      </c>
      <c r="M157" s="5">
        <v>20859461393</v>
      </c>
      <c r="N157" s="5">
        <v>25283677378</v>
      </c>
      <c r="O157" s="5">
        <v>9613556973</v>
      </c>
      <c r="P157" s="5">
        <v>11108258740</v>
      </c>
    </row>
    <row r="159" spans="2:16" ht="15.5" x14ac:dyDescent="0.35">
      <c r="B159" t="s">
        <v>169</v>
      </c>
      <c r="C159" t="s">
        <v>11</v>
      </c>
      <c r="D159" s="5">
        <v>3020000000</v>
      </c>
      <c r="E159" s="5">
        <v>3020000000</v>
      </c>
      <c r="F159" s="5">
        <v>3020000000</v>
      </c>
      <c r="G159" s="5">
        <v>3020000000</v>
      </c>
      <c r="I159" s="5">
        <v>3020000000</v>
      </c>
      <c r="J159" s="5">
        <v>3020000000</v>
      </c>
      <c r="K159" s="5">
        <v>3020000000</v>
      </c>
      <c r="L159" s="5">
        <v>3020000000</v>
      </c>
      <c r="M159" s="5">
        <v>3020000000</v>
      </c>
      <c r="N159" s="5">
        <v>3020000000</v>
      </c>
      <c r="O159" s="5">
        <v>3020000000</v>
      </c>
      <c r="P159" s="5">
        <v>2160000000</v>
      </c>
    </row>
    <row r="160" spans="2:16" ht="15.5" x14ac:dyDescent="0.35">
      <c r="C160" t="s">
        <v>170</v>
      </c>
      <c r="D160" s="6">
        <v>-40.83</v>
      </c>
      <c r="E160" s="6">
        <v>-3.09</v>
      </c>
      <c r="F160" s="6">
        <v>-2.35</v>
      </c>
      <c r="G160" s="6">
        <v>-0.96</v>
      </c>
    </row>
    <row r="161" spans="3:7" ht="15.5" x14ac:dyDescent="0.35">
      <c r="C161" t="s">
        <v>171</v>
      </c>
      <c r="D161" s="6">
        <v>-0.61</v>
      </c>
      <c r="E161" s="6">
        <v>-6.47</v>
      </c>
      <c r="F161" s="6">
        <v>-4.26</v>
      </c>
      <c r="G161" s="6">
        <v>-52.08</v>
      </c>
    </row>
    <row r="162" spans="3:7" ht="15.5" x14ac:dyDescent="0.35">
      <c r="C162" t="s">
        <v>59</v>
      </c>
      <c r="D162" s="5">
        <v>2</v>
      </c>
      <c r="E162" s="6">
        <v>1.37</v>
      </c>
      <c r="F162" s="6">
        <v>0.62</v>
      </c>
      <c r="G162" s="6">
        <v>3.26</v>
      </c>
    </row>
    <row r="163" spans="3:7" ht="15.5" x14ac:dyDescent="0.35">
      <c r="C163" t="s">
        <v>172</v>
      </c>
      <c r="E163" s="5">
        <v>-1900000000</v>
      </c>
      <c r="F163" s="5">
        <v>1500000000</v>
      </c>
      <c r="G163" s="5">
        <v>4300000000</v>
      </c>
    </row>
    <row r="164" spans="3:7" ht="15.5" x14ac:dyDescent="0.35">
      <c r="C164" t="s">
        <v>173</v>
      </c>
      <c r="D164" s="6">
        <v>-0.25600000000000001</v>
      </c>
      <c r="E164" s="6">
        <v>-1.5300000000000001E-2</v>
      </c>
      <c r="F164" s="6">
        <v>-1.1200000000000002E-2</v>
      </c>
      <c r="G164" s="6">
        <v>-4.5999999999999999E-3</v>
      </c>
    </row>
    <row r="165" spans="3:7" ht="15.5" x14ac:dyDescent="0.35">
      <c r="C165" t="s">
        <v>174</v>
      </c>
      <c r="D165" s="6">
        <v>-2.0303</v>
      </c>
      <c r="E165" s="6">
        <v>-5.0999999999999997E-2</v>
      </c>
      <c r="F165" s="6">
        <v>-3.6900000000000002E-2</v>
      </c>
      <c r="G165" s="6">
        <v>-1.46E-2</v>
      </c>
    </row>
    <row r="166" spans="3:7" ht="15.5" x14ac:dyDescent="0.35">
      <c r="C166" t="s">
        <v>175</v>
      </c>
      <c r="D166" s="6">
        <v>-0.21510000000000001</v>
      </c>
      <c r="E166" s="6">
        <v>-1.5100000000000001E-2</v>
      </c>
      <c r="F166" s="6">
        <v>-1.11E-2</v>
      </c>
      <c r="G166" s="6">
        <v>-3.8E-3</v>
      </c>
    </row>
    <row r="167" spans="3:7" ht="15.5" x14ac:dyDescent="0.35">
      <c r="C167" t="s">
        <v>176</v>
      </c>
      <c r="D167" s="6">
        <v>-148.32</v>
      </c>
      <c r="E167" s="6">
        <v>-11.79</v>
      </c>
      <c r="F167" s="6">
        <v>-4.3600000000000003</v>
      </c>
      <c r="G167" s="6">
        <v>-736.33</v>
      </c>
    </row>
    <row r="168" spans="3:7" ht="15.5" x14ac:dyDescent="0.35">
      <c r="C168" t="s">
        <v>325</v>
      </c>
      <c r="D168" s="5">
        <v>61000000000</v>
      </c>
      <c r="E168" s="5">
        <v>183000000000</v>
      </c>
      <c r="F168" s="5">
        <v>192000000000</v>
      </c>
      <c r="G168" s="5">
        <v>199000000000</v>
      </c>
    </row>
    <row r="169" spans="3:7" ht="15.5" x14ac:dyDescent="0.35">
      <c r="C169" t="s">
        <v>177</v>
      </c>
      <c r="D169" s="6">
        <v>1.24</v>
      </c>
      <c r="E169" s="6">
        <v>0.33</v>
      </c>
      <c r="F169" s="6">
        <v>0.16</v>
      </c>
      <c r="G169" s="6">
        <v>0.76</v>
      </c>
    </row>
    <row r="170" spans="3:7" ht="15.5" x14ac:dyDescent="0.35">
      <c r="C170" t="s">
        <v>178</v>
      </c>
      <c r="D170" s="6">
        <v>20.11</v>
      </c>
      <c r="E170" s="6">
        <v>60.57</v>
      </c>
      <c r="F170" s="6">
        <v>63.66</v>
      </c>
      <c r="G170" s="6">
        <v>66.02</v>
      </c>
    </row>
    <row r="171" spans="3:7" ht="15.5" x14ac:dyDescent="0.35">
      <c r="C171" t="s">
        <v>179</v>
      </c>
      <c r="D171" s="6">
        <v>1.24</v>
      </c>
      <c r="E171" s="6">
        <v>0.33</v>
      </c>
      <c r="F171" s="6">
        <v>0.16</v>
      </c>
      <c r="G171" s="6">
        <v>0.76</v>
      </c>
    </row>
    <row r="172" spans="3:7" ht="15.5" x14ac:dyDescent="0.35">
      <c r="C172" t="s">
        <v>180</v>
      </c>
      <c r="D172" s="6">
        <v>20.11</v>
      </c>
      <c r="E172" s="6">
        <v>60.57</v>
      </c>
      <c r="F172" s="6">
        <v>63.66</v>
      </c>
      <c r="G172" s="6">
        <v>66.02</v>
      </c>
    </row>
    <row r="173" spans="3:7" ht="15.5" x14ac:dyDescent="0.35">
      <c r="C173" t="s">
        <v>181</v>
      </c>
      <c r="D173" s="5">
        <v>23000000000</v>
      </c>
      <c r="E173" s="5">
        <v>20000000000</v>
      </c>
      <c r="F173" s="5">
        <v>18000000000</v>
      </c>
      <c r="G173" s="5">
        <v>16000000000</v>
      </c>
    </row>
    <row r="174" spans="3:7" ht="15.5" x14ac:dyDescent="0.35">
      <c r="C174" t="s">
        <v>182</v>
      </c>
      <c r="D174" s="5">
        <v>366000000000</v>
      </c>
      <c r="E174" s="5">
        <v>370000000000</v>
      </c>
      <c r="F174" s="5">
        <v>374000000000</v>
      </c>
      <c r="G174" s="5">
        <v>377000000000</v>
      </c>
    </row>
    <row r="175" spans="3:7" ht="15.5" x14ac:dyDescent="0.35">
      <c r="C175" t="s">
        <v>258</v>
      </c>
      <c r="D175" s="5">
        <v>61000000000</v>
      </c>
      <c r="E175" s="5">
        <v>183000000000</v>
      </c>
      <c r="F175" s="5">
        <v>192000000000</v>
      </c>
      <c r="G175" s="5">
        <v>199000000000</v>
      </c>
    </row>
    <row r="176" spans="3:7" ht="15.5" x14ac:dyDescent="0.35">
      <c r="C176" t="s">
        <v>23</v>
      </c>
      <c r="D176" s="5">
        <v>389000000000</v>
      </c>
      <c r="E176" s="5">
        <v>390000000000</v>
      </c>
      <c r="F176" s="5">
        <v>391000000000</v>
      </c>
      <c r="G176" s="5">
        <v>393000000000</v>
      </c>
    </row>
    <row r="177" spans="3:16" ht="15.5" x14ac:dyDescent="0.35">
      <c r="C177" t="s">
        <v>20</v>
      </c>
      <c r="D177" s="5">
        <v>381000000000</v>
      </c>
      <c r="E177" s="5">
        <v>371000000000</v>
      </c>
      <c r="F177" s="5">
        <v>369000000000</v>
      </c>
      <c r="G177" s="5">
        <v>375000000000</v>
      </c>
    </row>
    <row r="178" spans="3:16" ht="15.5" x14ac:dyDescent="0.35">
      <c r="C178" t="s">
        <v>184</v>
      </c>
      <c r="D178" s="5">
        <v>133000000000</v>
      </c>
      <c r="E178" s="5">
        <v>241000000000</v>
      </c>
      <c r="F178" s="5">
        <v>248000000000</v>
      </c>
      <c r="G178" s="5">
        <v>253000000000</v>
      </c>
    </row>
    <row r="179" spans="3:16" ht="15.5" x14ac:dyDescent="0.35">
      <c r="C179" t="s">
        <v>185</v>
      </c>
      <c r="D179" s="5">
        <v>-9000000000</v>
      </c>
      <c r="E179" s="5">
        <v>-2000000000</v>
      </c>
      <c r="F179" s="5">
        <v>6000000000</v>
      </c>
      <c r="G179" s="5">
        <v>-4000000000</v>
      </c>
    </row>
    <row r="180" spans="3:16" ht="15.5" x14ac:dyDescent="0.35">
      <c r="C180" t="s">
        <v>186</v>
      </c>
      <c r="D180" s="5">
        <v>0</v>
      </c>
      <c r="F180" s="5">
        <v>0</v>
      </c>
      <c r="G180" s="5">
        <v>0</v>
      </c>
    </row>
    <row r="181" spans="3:16" ht="15.5" x14ac:dyDescent="0.35">
      <c r="C181" t="s">
        <v>12</v>
      </c>
      <c r="D181" s="5">
        <v>-9000000000</v>
      </c>
      <c r="E181" s="5">
        <v>-2000000000</v>
      </c>
      <c r="F181" s="5">
        <v>6000000000</v>
      </c>
      <c r="G181" s="5">
        <v>-4000000000</v>
      </c>
    </row>
    <row r="182" spans="3:16" ht="15.5" x14ac:dyDescent="0.35">
      <c r="C182" t="s">
        <v>15</v>
      </c>
      <c r="D182" s="6">
        <v>-3.04</v>
      </c>
      <c r="E182" s="6">
        <v>-0.65</v>
      </c>
      <c r="F182" s="6">
        <v>1.96</v>
      </c>
      <c r="G182" s="6">
        <v>-1.24</v>
      </c>
    </row>
    <row r="183" spans="3:16" ht="15.5" x14ac:dyDescent="0.35">
      <c r="C183" t="s">
        <v>44</v>
      </c>
      <c r="I183" s="6">
        <v>-47.23</v>
      </c>
      <c r="J183" s="6">
        <v>-8.31</v>
      </c>
      <c r="K183" s="6">
        <v>-19.22</v>
      </c>
      <c r="L183" s="6">
        <v>-23.27</v>
      </c>
      <c r="M183" s="6">
        <v>0.71</v>
      </c>
      <c r="N183" s="6">
        <v>1.03</v>
      </c>
      <c r="O183" s="6">
        <v>0.81</v>
      </c>
      <c r="P183" s="6">
        <v>0.38</v>
      </c>
    </row>
    <row r="184" spans="3:16" ht="15.5" x14ac:dyDescent="0.35">
      <c r="C184" t="s">
        <v>58</v>
      </c>
      <c r="I184" s="6">
        <v>-0.53</v>
      </c>
      <c r="J184" s="6">
        <v>-6.02</v>
      </c>
      <c r="K184" s="6">
        <v>-2.6</v>
      </c>
      <c r="L184" s="6">
        <v>-7.86</v>
      </c>
      <c r="M184" s="6">
        <v>157.75</v>
      </c>
      <c r="N184" s="5">
        <v>100</v>
      </c>
      <c r="O184" s="6">
        <v>153.09</v>
      </c>
      <c r="P184" s="5">
        <v>0</v>
      </c>
    </row>
    <row r="185" spans="3:16" ht="15.5" x14ac:dyDescent="0.35">
      <c r="C185" t="s">
        <v>61</v>
      </c>
      <c r="I185" s="6">
        <v>0.43</v>
      </c>
      <c r="J185" s="6">
        <v>0.62</v>
      </c>
      <c r="K185" s="6">
        <v>0.48</v>
      </c>
      <c r="L185" s="6">
        <v>1.95</v>
      </c>
      <c r="M185" s="6">
        <v>1.73</v>
      </c>
      <c r="N185" s="6">
        <v>1.17</v>
      </c>
      <c r="O185" s="6">
        <v>1.66</v>
      </c>
      <c r="P185" s="5">
        <v>0</v>
      </c>
    </row>
    <row r="186" spans="3:16" ht="15.5" x14ac:dyDescent="0.35">
      <c r="C186" t="s">
        <v>187</v>
      </c>
      <c r="J186" s="5">
        <v>6990000000</v>
      </c>
      <c r="K186" s="5">
        <v>1890000000</v>
      </c>
      <c r="L186" s="5">
        <v>-10890000000</v>
      </c>
      <c r="M186" s="5">
        <v>55960000000</v>
      </c>
      <c r="N186" s="5">
        <v>44460000000</v>
      </c>
      <c r="O186" s="5">
        <v>28710000000</v>
      </c>
    </row>
    <row r="187" spans="3:16" ht="15.5" x14ac:dyDescent="0.35">
      <c r="C187" t="s">
        <v>188</v>
      </c>
      <c r="I187" s="6">
        <v>-0.29620000000000002</v>
      </c>
      <c r="J187" s="6">
        <v>-3.9599999999999996E-2</v>
      </c>
      <c r="K187" s="6">
        <v>-8.8200000000000001E-2</v>
      </c>
      <c r="L187" s="6">
        <v>-0.1026</v>
      </c>
      <c r="M187" s="6">
        <v>3.3E-3</v>
      </c>
      <c r="N187" s="6">
        <v>5.1000000000000004E-3</v>
      </c>
      <c r="O187" s="6">
        <v>4.5000000000000005E-3</v>
      </c>
      <c r="P187" s="6">
        <v>2E-3</v>
      </c>
    </row>
    <row r="188" spans="3:16" ht="15.5" x14ac:dyDescent="0.35">
      <c r="C188" t="s">
        <v>189</v>
      </c>
      <c r="I188" s="6">
        <v>-2.3485</v>
      </c>
      <c r="J188" s="6">
        <v>-0.124</v>
      </c>
      <c r="K188" s="6">
        <v>-0.25519999999999998</v>
      </c>
      <c r="L188" s="6">
        <v>-0.24559999999999998</v>
      </c>
      <c r="M188" s="6">
        <v>6.0000000000000001E-3</v>
      </c>
      <c r="N188" s="6">
        <v>8.8000000000000005E-3</v>
      </c>
      <c r="O188" s="6">
        <v>6.9999999999999993E-3</v>
      </c>
      <c r="P188" s="6">
        <v>3.3E-3</v>
      </c>
    </row>
    <row r="189" spans="3:16" ht="15.5" x14ac:dyDescent="0.35">
      <c r="C189" t="s">
        <v>190</v>
      </c>
      <c r="I189" s="6">
        <v>-0.24230000000000002</v>
      </c>
      <c r="J189" s="6">
        <v>-4.2999999999999997E-2</v>
      </c>
      <c r="K189" s="6">
        <v>-6.2E-2</v>
      </c>
      <c r="L189" s="6">
        <v>-9.8699999999999996E-2</v>
      </c>
      <c r="M189" s="6">
        <v>7.2800000000000004E-2</v>
      </c>
      <c r="N189" s="6">
        <v>8.3000000000000004E-2</v>
      </c>
      <c r="O189" s="6">
        <v>6.0499999999999998E-2</v>
      </c>
      <c r="P189" s="6">
        <v>0.1168</v>
      </c>
    </row>
    <row r="190" spans="3:16" ht="15.5" x14ac:dyDescent="0.35">
      <c r="C190" t="s">
        <v>191</v>
      </c>
      <c r="I190" s="6">
        <v>-42.51</v>
      </c>
      <c r="J190" s="6">
        <v>-4.7</v>
      </c>
      <c r="K190" s="6">
        <v>-0.74</v>
      </c>
      <c r="L190" s="6">
        <v>-1.23</v>
      </c>
      <c r="M190" s="6">
        <v>1.1299999999999999</v>
      </c>
      <c r="N190" s="6">
        <v>1.21</v>
      </c>
      <c r="O190" s="6">
        <v>1.29</v>
      </c>
      <c r="P190" s="6">
        <v>1.1200000000000001</v>
      </c>
    </row>
    <row r="191" spans="3:16" ht="15.5" x14ac:dyDescent="0.35">
      <c r="C191" t="s">
        <v>55</v>
      </c>
      <c r="I191" s="6">
        <v>1.24</v>
      </c>
      <c r="J191" s="6">
        <v>0.75</v>
      </c>
      <c r="K191" s="6">
        <v>0.66</v>
      </c>
      <c r="L191" s="6">
        <v>1.93</v>
      </c>
      <c r="M191" s="6">
        <v>0.95</v>
      </c>
      <c r="N191" s="6">
        <v>0.88</v>
      </c>
      <c r="O191" s="6">
        <v>1.07</v>
      </c>
      <c r="P191" s="5">
        <v>0</v>
      </c>
    </row>
    <row r="192" spans="3:16" ht="15.5" x14ac:dyDescent="0.35">
      <c r="C192" t="s">
        <v>52</v>
      </c>
      <c r="I192" s="6">
        <v>20.11</v>
      </c>
      <c r="J192" s="6">
        <v>66.989999999999995</v>
      </c>
      <c r="K192" s="6">
        <v>75.319999999999993</v>
      </c>
      <c r="L192" s="6">
        <v>94.76</v>
      </c>
      <c r="M192" s="5">
        <v>118</v>
      </c>
      <c r="N192" s="6">
        <v>117.35</v>
      </c>
      <c r="O192" s="6">
        <v>116.31</v>
      </c>
      <c r="P192" s="6">
        <v>116.4</v>
      </c>
    </row>
    <row r="193" spans="2:16" ht="15.5" x14ac:dyDescent="0.35">
      <c r="C193" t="s">
        <v>192</v>
      </c>
      <c r="I193" s="6">
        <v>1.24</v>
      </c>
      <c r="J193" s="6">
        <v>0.75</v>
      </c>
      <c r="K193" s="6">
        <v>0.66</v>
      </c>
      <c r="L193" s="6">
        <v>1.93</v>
      </c>
      <c r="M193" s="6">
        <v>0.95</v>
      </c>
      <c r="N193" s="6">
        <v>0.88</v>
      </c>
      <c r="O193" s="6">
        <v>1.07</v>
      </c>
      <c r="P193" s="5">
        <v>0</v>
      </c>
    </row>
    <row r="194" spans="2:16" ht="15.5" x14ac:dyDescent="0.35">
      <c r="C194" t="s">
        <v>193</v>
      </c>
      <c r="I194" s="6">
        <v>20.11</v>
      </c>
      <c r="J194" s="6">
        <v>66.989999999999995</v>
      </c>
      <c r="K194" s="6">
        <v>75.319999999999993</v>
      </c>
      <c r="L194" s="6">
        <v>94.76</v>
      </c>
      <c r="M194" s="5">
        <v>118</v>
      </c>
      <c r="N194" s="6">
        <v>117.35</v>
      </c>
      <c r="O194" s="6">
        <v>116.31</v>
      </c>
      <c r="P194" s="6">
        <v>116.4</v>
      </c>
    </row>
    <row r="195" spans="2:16" ht="15.5" x14ac:dyDescent="0.35">
      <c r="C195" t="s">
        <v>194</v>
      </c>
      <c r="I195" s="5">
        <v>23000000000</v>
      </c>
      <c r="J195" s="5">
        <v>13000000000</v>
      </c>
      <c r="K195" s="5">
        <v>233000000000</v>
      </c>
      <c r="L195" s="5">
        <v>202000000000</v>
      </c>
      <c r="M195" s="5">
        <v>188000000000</v>
      </c>
      <c r="N195" s="5">
        <v>224000000000</v>
      </c>
      <c r="O195" s="5">
        <v>171000000000</v>
      </c>
      <c r="P195" s="5">
        <v>89000000000</v>
      </c>
    </row>
    <row r="196" spans="2:16" ht="15.5" x14ac:dyDescent="0.35">
      <c r="C196" t="s">
        <v>195</v>
      </c>
      <c r="I196" s="5">
        <v>366000000000</v>
      </c>
      <c r="J196" s="5">
        <v>380000000000</v>
      </c>
      <c r="K196" s="5">
        <v>165000000000</v>
      </c>
      <c r="L196" s="5">
        <v>167000000000</v>
      </c>
      <c r="M196" s="5">
        <v>51000000000</v>
      </c>
      <c r="N196" s="5">
        <v>2000000000</v>
      </c>
      <c r="O196" s="5">
        <v>1000000000</v>
      </c>
      <c r="P196" s="5">
        <v>20000000000</v>
      </c>
    </row>
    <row r="197" spans="2:16" ht="15.5" x14ac:dyDescent="0.35">
      <c r="C197" t="s">
        <v>25</v>
      </c>
      <c r="I197" s="5">
        <v>389000000000</v>
      </c>
      <c r="J197" s="5">
        <v>394000000000</v>
      </c>
      <c r="K197" s="5">
        <v>398000000000</v>
      </c>
      <c r="L197" s="5">
        <v>369000000000</v>
      </c>
      <c r="M197" s="5">
        <v>239000000000</v>
      </c>
      <c r="N197" s="5">
        <v>226000000000</v>
      </c>
      <c r="O197" s="5">
        <v>172000000000</v>
      </c>
      <c r="P197" s="5">
        <v>109000000000</v>
      </c>
    </row>
    <row r="198" spans="2:16" ht="15.5" x14ac:dyDescent="0.35">
      <c r="C198" t="s">
        <v>22</v>
      </c>
      <c r="I198" s="5">
        <v>381000000000</v>
      </c>
      <c r="J198" s="5">
        <v>372000000000</v>
      </c>
      <c r="K198" s="5">
        <v>372000000000</v>
      </c>
      <c r="L198" s="5">
        <v>342000000000</v>
      </c>
      <c r="M198" s="5">
        <v>218000000000</v>
      </c>
      <c r="N198" s="5">
        <v>201000000000</v>
      </c>
      <c r="O198" s="5">
        <v>163000000000</v>
      </c>
      <c r="P198" s="5">
        <v>98000000000</v>
      </c>
    </row>
    <row r="199" spans="2:16" ht="15.5" x14ac:dyDescent="0.35">
      <c r="C199" t="s">
        <v>196</v>
      </c>
      <c r="I199" s="5">
        <v>133000000000</v>
      </c>
      <c r="J199" s="5">
        <v>252000000000</v>
      </c>
      <c r="K199" s="5">
        <v>22000000000</v>
      </c>
      <c r="L199" s="5">
        <v>90000000000</v>
      </c>
      <c r="M199" s="5">
        <v>25000000000</v>
      </c>
      <c r="N199" s="5">
        <v>-45000000000</v>
      </c>
      <c r="O199" s="5">
        <v>-9000000000</v>
      </c>
      <c r="P199" s="5">
        <v>-17000000000</v>
      </c>
    </row>
    <row r="200" spans="2:16" ht="15.5" x14ac:dyDescent="0.35">
      <c r="C200" t="s">
        <v>197</v>
      </c>
      <c r="I200" s="5">
        <v>-9000000000</v>
      </c>
      <c r="J200" s="5">
        <v>4000000000</v>
      </c>
      <c r="K200" s="5">
        <v>4000000000</v>
      </c>
      <c r="L200" s="5">
        <v>-93000000000</v>
      </c>
      <c r="M200" s="5">
        <v>3000000000</v>
      </c>
      <c r="N200" s="5">
        <v>18000000000</v>
      </c>
      <c r="O200" s="5">
        <v>-81000000000</v>
      </c>
      <c r="P200" s="5">
        <v>2000000000</v>
      </c>
    </row>
    <row r="201" spans="2:16" ht="15.5" x14ac:dyDescent="0.35">
      <c r="C201" t="s">
        <v>198</v>
      </c>
      <c r="I201" s="5">
        <v>0</v>
      </c>
      <c r="J201" s="5">
        <v>-2000000000</v>
      </c>
      <c r="K201" s="5">
        <v>-33000000000</v>
      </c>
      <c r="L201" s="5">
        <v>-7000000000</v>
      </c>
      <c r="M201" s="5">
        <v>-9000000000</v>
      </c>
      <c r="N201" s="5">
        <v>-54000000000</v>
      </c>
      <c r="O201" s="5">
        <v>-81000000000</v>
      </c>
      <c r="P201" s="5">
        <v>-151000000000</v>
      </c>
    </row>
    <row r="202" spans="2:16" ht="15.5" x14ac:dyDescent="0.35">
      <c r="C202" t="s">
        <v>14</v>
      </c>
      <c r="I202" s="5">
        <v>-9000000000</v>
      </c>
      <c r="J202" s="5">
        <v>3000000000</v>
      </c>
      <c r="K202" s="5">
        <v>-30000000000</v>
      </c>
      <c r="L202" s="5">
        <v>-99000000000</v>
      </c>
      <c r="M202" s="5">
        <v>-6000000000</v>
      </c>
      <c r="N202" s="5">
        <v>-36000000000</v>
      </c>
      <c r="O202" s="5">
        <v>-162000000000</v>
      </c>
      <c r="P202" s="5">
        <v>-148000000000</v>
      </c>
    </row>
    <row r="203" spans="2:16" ht="15.5" x14ac:dyDescent="0.35">
      <c r="C203" t="s">
        <v>16</v>
      </c>
      <c r="I203" s="6">
        <v>-2.97</v>
      </c>
      <c r="J203" s="6">
        <v>0.87</v>
      </c>
      <c r="K203" s="6">
        <v>-9.91</v>
      </c>
      <c r="L203" s="6">
        <v>-32.92</v>
      </c>
      <c r="M203" s="6">
        <v>-1.89</v>
      </c>
      <c r="N203" s="6">
        <v>-11.89</v>
      </c>
      <c r="O203" s="6">
        <v>-53.77</v>
      </c>
      <c r="P203" s="6">
        <v>-68.67</v>
      </c>
    </row>
    <row r="205" spans="2:16" ht="15.5" x14ac:dyDescent="0.35">
      <c r="B205" t="s">
        <v>199</v>
      </c>
      <c r="C205" t="s">
        <v>200</v>
      </c>
      <c r="D205" s="5">
        <v>-123000000000</v>
      </c>
      <c r="E205" s="5">
        <v>-9000000000</v>
      </c>
      <c r="F205" s="5">
        <v>-7000000000</v>
      </c>
      <c r="G205" s="5">
        <v>-3000000000</v>
      </c>
      <c r="H205" s="5">
        <v>-143000000000</v>
      </c>
      <c r="J205" s="5">
        <v>-25000000000</v>
      </c>
      <c r="K205" s="5">
        <v>-58000000000</v>
      </c>
      <c r="L205" s="5">
        <v>-70000000000</v>
      </c>
      <c r="M205" s="5">
        <v>2000000000</v>
      </c>
      <c r="N205" s="5">
        <v>3000000000</v>
      </c>
      <c r="O205" s="5">
        <v>2000000000</v>
      </c>
      <c r="P205" s="5">
        <v>820000000</v>
      </c>
    </row>
    <row r="206" spans="2:16" ht="15.5" x14ac:dyDescent="0.35">
      <c r="C206" t="s">
        <v>43</v>
      </c>
      <c r="D206" s="6">
        <v>-40.83</v>
      </c>
      <c r="E206" s="6">
        <v>-3.09</v>
      </c>
      <c r="F206" s="6">
        <v>-2.35</v>
      </c>
      <c r="G206" s="6">
        <v>-0.96</v>
      </c>
      <c r="H206" s="6">
        <v>-47.23</v>
      </c>
      <c r="J206" s="6">
        <v>-8.31</v>
      </c>
      <c r="K206" s="6">
        <v>-19.22</v>
      </c>
      <c r="L206" s="6">
        <v>-23.27</v>
      </c>
      <c r="M206" s="6">
        <v>0.71</v>
      </c>
      <c r="N206" s="6">
        <v>1.03</v>
      </c>
      <c r="O206" s="6">
        <v>0.81</v>
      </c>
      <c r="P206" s="6">
        <v>0.27</v>
      </c>
    </row>
    <row r="207" spans="2:16" ht="15.5" x14ac:dyDescent="0.35">
      <c r="C207" t="s">
        <v>201</v>
      </c>
      <c r="D207" s="5">
        <v>38000000000</v>
      </c>
      <c r="E207" s="5">
        <v>44000000000</v>
      </c>
      <c r="F207" s="5">
        <v>48000000000</v>
      </c>
      <c r="G207" s="5">
        <v>46000000000</v>
      </c>
      <c r="H207" s="5">
        <v>176000000000</v>
      </c>
      <c r="J207" s="5">
        <v>245000000000</v>
      </c>
      <c r="K207" s="5">
        <v>316000000000</v>
      </c>
      <c r="L207" s="5">
        <v>283000000000</v>
      </c>
      <c r="M207" s="5">
        <v>195000000000</v>
      </c>
      <c r="N207" s="5">
        <v>266000000000</v>
      </c>
      <c r="O207" s="5">
        <v>225000000000</v>
      </c>
      <c r="P207" s="5">
        <v>174000000000</v>
      </c>
    </row>
    <row r="208" spans="2:16" ht="15.5" x14ac:dyDescent="0.35">
      <c r="C208" t="s">
        <v>202</v>
      </c>
      <c r="I208" s="6">
        <v>-0.34</v>
      </c>
    </row>
    <row r="209" spans="3:9" ht="15.5" x14ac:dyDescent="0.35">
      <c r="C209" t="s">
        <v>203</v>
      </c>
      <c r="I209" s="6">
        <v>-0.34</v>
      </c>
    </row>
    <row r="210" spans="3:9" ht="15.5" x14ac:dyDescent="0.35">
      <c r="C210" t="s">
        <v>204</v>
      </c>
      <c r="I210" s="6">
        <v>7.49</v>
      </c>
    </row>
    <row r="211" spans="3:9" ht="15.5" x14ac:dyDescent="0.35">
      <c r="C211" t="s">
        <v>205</v>
      </c>
      <c r="I211" s="6">
        <v>-2.9520999999999997</v>
      </c>
    </row>
    <row r="212" spans="3:9" ht="15.5" x14ac:dyDescent="0.35">
      <c r="C212" t="s">
        <v>206</v>
      </c>
      <c r="I212" s="6">
        <v>0.27</v>
      </c>
    </row>
    <row r="213" spans="3:9" ht="15.5" x14ac:dyDescent="0.35">
      <c r="C213" t="s">
        <v>207</v>
      </c>
      <c r="I213" s="6">
        <v>0.8</v>
      </c>
    </row>
    <row r="214" spans="3:9" ht="15.5" x14ac:dyDescent="0.35">
      <c r="C214" t="s">
        <v>329</v>
      </c>
      <c r="I214" s="6">
        <v>-5.67</v>
      </c>
    </row>
    <row r="215" spans="3:9" ht="15.5" x14ac:dyDescent="0.35">
      <c r="C215" t="s">
        <v>208</v>
      </c>
      <c r="I215" s="6">
        <v>-5.38</v>
      </c>
    </row>
    <row r="216" spans="3:9" ht="15.5" x14ac:dyDescent="0.35">
      <c r="C216" t="s">
        <v>209</v>
      </c>
      <c r="I216" s="6">
        <v>-3.4</v>
      </c>
    </row>
    <row r="217" spans="3:9" ht="15.5" x14ac:dyDescent="0.35">
      <c r="C217" t="s">
        <v>210</v>
      </c>
      <c r="I217" s="6">
        <v>-3718.71</v>
      </c>
    </row>
    <row r="218" spans="3:9" ht="15.5" x14ac:dyDescent="0.35">
      <c r="C218" t="s">
        <v>212</v>
      </c>
      <c r="I218" s="6">
        <v>-0.01</v>
      </c>
    </row>
    <row r="219" spans="3:9" ht="15.5" x14ac:dyDescent="0.35">
      <c r="C219" t="s">
        <v>213</v>
      </c>
      <c r="I219" s="6">
        <v>-47.23</v>
      </c>
    </row>
    <row r="220" spans="3:9" ht="15.5" x14ac:dyDescent="0.35">
      <c r="C220" t="s">
        <v>214</v>
      </c>
      <c r="I220" s="6">
        <v>-47.23</v>
      </c>
    </row>
    <row r="221" spans="3:9" ht="15.5" x14ac:dyDescent="0.35">
      <c r="C221" t="s">
        <v>215</v>
      </c>
      <c r="I221" s="6">
        <v>58.46</v>
      </c>
    </row>
    <row r="222" spans="3:9" ht="15.5" x14ac:dyDescent="0.35">
      <c r="C222" t="s">
        <v>216</v>
      </c>
      <c r="D222" s="6">
        <v>2.8</v>
      </c>
    </row>
    <row r="223" spans="3:9" ht="15.5" x14ac:dyDescent="0.35">
      <c r="C223" t="s">
        <v>217</v>
      </c>
      <c r="I223" s="6">
        <v>20.11</v>
      </c>
    </row>
    <row r="224" spans="3:9" ht="15.5" x14ac:dyDescent="0.35">
      <c r="C224" t="s">
        <v>218</v>
      </c>
      <c r="I224" s="6">
        <v>-2.97</v>
      </c>
    </row>
    <row r="225" spans="3:9" ht="15.5" x14ac:dyDescent="0.35">
      <c r="C225" t="s">
        <v>219</v>
      </c>
      <c r="D225" s="6">
        <v>4.22</v>
      </c>
    </row>
    <row r="226" spans="3:9" ht="15.5" x14ac:dyDescent="0.35">
      <c r="C226" t="s">
        <v>220</v>
      </c>
      <c r="D226" s="6">
        <v>2.63</v>
      </c>
    </row>
    <row r="227" spans="3:9" ht="15.5" x14ac:dyDescent="0.35">
      <c r="C227" t="s">
        <v>394</v>
      </c>
      <c r="D227" s="6">
        <v>6.41</v>
      </c>
    </row>
    <row r="228" spans="3:9" ht="15.5" x14ac:dyDescent="0.35">
      <c r="C228" t="s">
        <v>437</v>
      </c>
      <c r="D228" s="6">
        <v>6.02</v>
      </c>
    </row>
    <row r="229" spans="3:9" ht="15.5" x14ac:dyDescent="0.35">
      <c r="C229" t="s">
        <v>221</v>
      </c>
      <c r="D229" s="6">
        <v>6.93</v>
      </c>
    </row>
    <row r="230" spans="3:9" ht="15.5" x14ac:dyDescent="0.35">
      <c r="C230" t="s">
        <v>395</v>
      </c>
      <c r="D230" s="6">
        <v>0.81</v>
      </c>
    </row>
    <row r="231" spans="3:9" ht="15.5" x14ac:dyDescent="0.35">
      <c r="C231" t="s">
        <v>222</v>
      </c>
      <c r="D231" s="6">
        <v>7.93</v>
      </c>
    </row>
    <row r="232" spans="3:9" ht="15.5" x14ac:dyDescent="0.35">
      <c r="C232" t="s">
        <v>223</v>
      </c>
      <c r="I232" s="6">
        <v>-42.51</v>
      </c>
    </row>
    <row r="233" spans="3:9" ht="15.5" x14ac:dyDescent="0.35">
      <c r="C233" t="s">
        <v>12</v>
      </c>
      <c r="D233" s="5">
        <v>-9000000000</v>
      </c>
    </row>
    <row r="234" spans="3:9" ht="15.5" x14ac:dyDescent="0.35">
      <c r="C234" t="s">
        <v>224</v>
      </c>
      <c r="I234" s="6">
        <v>-1.69</v>
      </c>
    </row>
    <row r="235" spans="3:9" ht="15.5" x14ac:dyDescent="0.35">
      <c r="C235" t="s">
        <v>225</v>
      </c>
      <c r="I235" s="6">
        <v>-0.29620000000000002</v>
      </c>
    </row>
    <row r="236" spans="3:9" ht="15.5" x14ac:dyDescent="0.35">
      <c r="C236" t="s">
        <v>226</v>
      </c>
      <c r="I236" s="6">
        <v>-2.3485</v>
      </c>
    </row>
    <row r="237" spans="3:9" ht="15.5" x14ac:dyDescent="0.35">
      <c r="C237" t="s">
        <v>227</v>
      </c>
      <c r="I237" s="6">
        <v>-0.24979999999999999</v>
      </c>
    </row>
    <row r="238" spans="3:9" ht="15.5" x14ac:dyDescent="0.35">
      <c r="C238" t="s">
        <v>228</v>
      </c>
      <c r="I238" s="6">
        <v>-0.22059999999999999</v>
      </c>
    </row>
    <row r="239" spans="3:9" ht="15.5" x14ac:dyDescent="0.35">
      <c r="C239" t="s">
        <v>330</v>
      </c>
      <c r="D239" s="6">
        <v>159.82</v>
      </c>
    </row>
    <row r="240" spans="3:9" ht="15.5" x14ac:dyDescent="0.35">
      <c r="C240" t="s">
        <v>229</v>
      </c>
      <c r="D240" s="6">
        <v>83.77</v>
      </c>
    </row>
    <row r="241" spans="3:9" ht="15.5" x14ac:dyDescent="0.35">
      <c r="C241" t="s">
        <v>230</v>
      </c>
      <c r="D241" s="6">
        <v>16.09</v>
      </c>
    </row>
    <row r="242" spans="3:9" ht="15.5" x14ac:dyDescent="0.35">
      <c r="C242" t="s">
        <v>231</v>
      </c>
      <c r="D242" s="6">
        <v>227.5</v>
      </c>
    </row>
    <row r="243" spans="3:9" ht="15.5" x14ac:dyDescent="0.35">
      <c r="C243" t="s">
        <v>331</v>
      </c>
      <c r="D243" s="6">
        <v>0.56999999999999995</v>
      </c>
    </row>
    <row r="244" spans="3:9" ht="15.5" x14ac:dyDescent="0.35">
      <c r="C244" t="s">
        <v>232</v>
      </c>
      <c r="I244" s="6">
        <v>0.32</v>
      </c>
    </row>
    <row r="245" spans="3:9" ht="15.5" x14ac:dyDescent="0.35">
      <c r="C245" t="s">
        <v>233</v>
      </c>
      <c r="I245" s="6">
        <v>2.69</v>
      </c>
    </row>
    <row r="246" spans="3:9" ht="15.5" x14ac:dyDescent="0.35">
      <c r="C246" t="s">
        <v>39</v>
      </c>
      <c r="I246" s="5">
        <v>48000000000</v>
      </c>
    </row>
    <row r="247" spans="3:9" ht="15.5" x14ac:dyDescent="0.35">
      <c r="C247" t="s">
        <v>234</v>
      </c>
      <c r="I247" s="5">
        <v>429000000000</v>
      </c>
    </row>
    <row r="248" spans="3:9" ht="15.5" x14ac:dyDescent="0.35">
      <c r="C248" t="s">
        <v>235</v>
      </c>
      <c r="I248" s="5">
        <v>3020000000</v>
      </c>
    </row>
    <row r="249" spans="3:9" ht="15.5" x14ac:dyDescent="0.35">
      <c r="C249" t="s">
        <v>236</v>
      </c>
      <c r="I249" s="6">
        <v>0.21929999999999999</v>
      </c>
    </row>
    <row r="250" spans="3:9" ht="15.5" x14ac:dyDescent="0.35">
      <c r="C250" t="s">
        <v>237</v>
      </c>
      <c r="D250" s="6">
        <v>-1.4908000000000001</v>
      </c>
    </row>
    <row r="251" spans="3:9" ht="15.5" x14ac:dyDescent="0.35">
      <c r="C251" t="s">
        <v>238</v>
      </c>
      <c r="D251" s="6">
        <v>-2.8841000000000001</v>
      </c>
    </row>
    <row r="252" spans="3:9" ht="15.5" x14ac:dyDescent="0.35">
      <c r="C252" t="s">
        <v>239</v>
      </c>
      <c r="D252" s="6">
        <v>-3.2730999999999999</v>
      </c>
    </row>
    <row r="253" spans="3:9" ht="15.5" x14ac:dyDescent="0.35">
      <c r="C253" t="s">
        <v>240</v>
      </c>
      <c r="D253" s="6">
        <v>-0.152</v>
      </c>
    </row>
    <row r="254" spans="3:9" ht="15.5" x14ac:dyDescent="0.35">
      <c r="C254" t="s">
        <v>241</v>
      </c>
      <c r="D254" s="6">
        <v>-124.10610000000001</v>
      </c>
    </row>
    <row r="255" spans="3:9" ht="15.5" x14ac:dyDescent="0.35">
      <c r="C255" t="s">
        <v>242</v>
      </c>
      <c r="D255" s="6">
        <v>-10.810699999999999</v>
      </c>
    </row>
    <row r="256" spans="3:9" ht="15.5" x14ac:dyDescent="0.35">
      <c r="C256" t="s">
        <v>243</v>
      </c>
      <c r="I256" s="5">
        <v>2</v>
      </c>
    </row>
    <row r="257" spans="3:9" ht="15.5" x14ac:dyDescent="0.35">
      <c r="C257" t="s">
        <v>244</v>
      </c>
      <c r="I257" s="6">
        <v>0.56000000000000005</v>
      </c>
    </row>
    <row r="258" spans="3:9" ht="15.5" x14ac:dyDescent="0.35">
      <c r="C258" t="s">
        <v>245</v>
      </c>
      <c r="I258" s="6">
        <v>0.03</v>
      </c>
    </row>
    <row r="259" spans="3:9" ht="15.5" x14ac:dyDescent="0.35">
      <c r="C259" t="s">
        <v>247</v>
      </c>
      <c r="I259" s="6">
        <v>7.0000000000000007E-2</v>
      </c>
    </row>
    <row r="260" spans="3:9" ht="15.5" x14ac:dyDescent="0.35">
      <c r="C260" t="s">
        <v>248</v>
      </c>
      <c r="I260" s="6">
        <v>0.87</v>
      </c>
    </row>
    <row r="261" spans="3:9" ht="15.5" x14ac:dyDescent="0.35">
      <c r="C261" t="s">
        <v>249</v>
      </c>
      <c r="I261" s="6">
        <v>0.64</v>
      </c>
    </row>
    <row r="262" spans="3:9" ht="15.5" x14ac:dyDescent="0.35">
      <c r="C262" t="s">
        <v>250</v>
      </c>
      <c r="I262" s="6">
        <v>0.87</v>
      </c>
    </row>
    <row r="263" spans="3:9" ht="15.5" x14ac:dyDescent="0.35">
      <c r="C263" t="s">
        <v>251</v>
      </c>
      <c r="I263" s="5">
        <v>176000000000</v>
      </c>
    </row>
    <row r="264" spans="3:9" ht="15.5" x14ac:dyDescent="0.35">
      <c r="C264" t="s">
        <v>252</v>
      </c>
      <c r="I264" s="5">
        <v>-56000000000</v>
      </c>
    </row>
    <row r="265" spans="3:9" ht="15.5" x14ac:dyDescent="0.35">
      <c r="C265" t="s">
        <v>253</v>
      </c>
      <c r="I265" s="5">
        <v>0</v>
      </c>
    </row>
    <row r="266" spans="3:9" ht="15.5" x14ac:dyDescent="0.35">
      <c r="C266" t="s">
        <v>254</v>
      </c>
      <c r="I266" s="5">
        <v>-143000000000</v>
      </c>
    </row>
    <row r="267" spans="3:9" ht="15.5" x14ac:dyDescent="0.35">
      <c r="C267" t="s">
        <v>255</v>
      </c>
      <c r="D267" s="5">
        <v>8000000000</v>
      </c>
    </row>
    <row r="268" spans="3:9" ht="15.5" x14ac:dyDescent="0.35">
      <c r="C268" t="s">
        <v>256</v>
      </c>
      <c r="D268" s="5">
        <v>481000000000</v>
      </c>
    </row>
    <row r="269" spans="3:9" ht="15.5" x14ac:dyDescent="0.35">
      <c r="C269" t="s">
        <v>257</v>
      </c>
      <c r="D269" s="5">
        <v>421000000000</v>
      </c>
    </row>
    <row r="270" spans="3:9" ht="15.5" x14ac:dyDescent="0.35">
      <c r="C270" t="s">
        <v>184</v>
      </c>
      <c r="D270" s="5">
        <v>133000000000</v>
      </c>
    </row>
    <row r="271" spans="3:9" ht="15.5" x14ac:dyDescent="0.35">
      <c r="C271" t="s">
        <v>258</v>
      </c>
      <c r="I271" s="5">
        <v>61000000000</v>
      </c>
    </row>
    <row r="272" spans="3:9" ht="15.5" x14ac:dyDescent="0.35">
      <c r="C272" t="s">
        <v>182</v>
      </c>
      <c r="D272" s="5">
        <v>366000000000</v>
      </c>
    </row>
    <row r="273" spans="3:9" ht="15.5" x14ac:dyDescent="0.35">
      <c r="C273" t="s">
        <v>181</v>
      </c>
      <c r="D273" s="5">
        <v>23000000000</v>
      </c>
    </row>
    <row r="274" spans="3:9" ht="15.5" x14ac:dyDescent="0.35">
      <c r="C274" t="s">
        <v>23</v>
      </c>
      <c r="D274" s="5">
        <v>389000000000</v>
      </c>
    </row>
    <row r="275" spans="3:9" ht="15.5" x14ac:dyDescent="0.35">
      <c r="C275" t="s">
        <v>20</v>
      </c>
      <c r="D275" s="5">
        <v>381000000000</v>
      </c>
    </row>
    <row r="276" spans="3:9" ht="15.5" x14ac:dyDescent="0.35">
      <c r="C276" t="s">
        <v>183</v>
      </c>
      <c r="I276" s="5">
        <v>61000000000</v>
      </c>
    </row>
    <row r="277" spans="3:9" ht="15.5" x14ac:dyDescent="0.35">
      <c r="C277" t="s">
        <v>332</v>
      </c>
      <c r="I277" s="5">
        <v>-9000000000</v>
      </c>
    </row>
    <row r="278" spans="3:9" ht="15.5" x14ac:dyDescent="0.35">
      <c r="C278" t="s">
        <v>259</v>
      </c>
      <c r="I278" s="5">
        <v>0</v>
      </c>
    </row>
    <row r="279" spans="3:9" ht="15.5" x14ac:dyDescent="0.35">
      <c r="C279" t="s">
        <v>260</v>
      </c>
      <c r="I279" s="5">
        <v>-5000000000</v>
      </c>
    </row>
    <row r="280" spans="3:9" ht="15.5" x14ac:dyDescent="0.35">
      <c r="C280" t="s">
        <v>261</v>
      </c>
      <c r="I280" s="5">
        <v>0</v>
      </c>
    </row>
    <row r="281" spans="3:9" ht="15.5" x14ac:dyDescent="0.35">
      <c r="C281" t="s">
        <v>262</v>
      </c>
      <c r="I281" s="5">
        <v>-9000000000</v>
      </c>
    </row>
  </sheetData>
  <pageMargins left="0.7" right="0.7" top="0.75" bottom="0.75" header="0.3" footer="0.3"/>
  <ignoredErrors>
    <ignoredError sqref="A1:P282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2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1320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1321</v>
      </c>
      <c r="D2" s="2" vm="285">
        <f ca="1">IFERROR(_xlfn.STOCKHISTORY("XIDX:" &amp; $C$1, D3, , 0, 0, 1), "Libur")</f>
        <v>182</v>
      </c>
      <c r="H2" s="2" vm="285">
        <f ca="1">IFERROR(INDEX(D2:G2,COUNT(D2:G2)),"")</f>
        <v>182</v>
      </c>
      <c r="I2" s="2" vm="175">
        <f t="shared" ref="I2:Q2" ca="1" si="0">IFERROR(_xlfn.STOCKHISTORY("XIDX:" &amp; $C$1, I1, , 0, 0, 1), "Libur")</f>
        <v>266</v>
      </c>
      <c r="J2" s="2" vm="286">
        <f t="shared" ca="1" si="0"/>
        <v>197</v>
      </c>
      <c r="K2" s="2" vm="287">
        <f t="shared" ca="1" si="0"/>
        <v>193</v>
      </c>
      <c r="L2" s="2" vm="92">
        <f t="shared" ca="1" si="0"/>
        <v>310</v>
      </c>
      <c r="M2" s="2" vm="288">
        <f t="shared" ca="1" si="0"/>
        <v>2550</v>
      </c>
      <c r="N2" s="2" vm="289">
        <f t="shared" ca="1" si="0"/>
        <v>424</v>
      </c>
      <c r="O2" s="2" vm="53">
        <f t="shared" ca="1" si="0"/>
        <v>278</v>
      </c>
      <c r="P2" s="2" vm="29">
        <f t="shared" ca="1" si="0"/>
        <v>200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18122013900</v>
      </c>
      <c r="H4" s="2">
        <f>IFERROR(SUM(D4:G4)*(4/MAX(1,COUNT(D4:G4))),"")</f>
        <v>72488055600</v>
      </c>
      <c r="I4" s="2">
        <f t="shared" ref="I4:Q4" si="1">IFERROR(INDEX(I51:I500,MATCH($C$4,$C$51:$C$500,0)),"")</f>
        <v>73786658379</v>
      </c>
      <c r="J4" s="2">
        <f t="shared" si="1"/>
        <v>72944336594</v>
      </c>
      <c r="K4" s="2">
        <f t="shared" si="1"/>
        <v>67912989559</v>
      </c>
      <c r="L4" s="2">
        <f t="shared" si="1"/>
        <v>73083784552</v>
      </c>
      <c r="M4" s="2">
        <f t="shared" si="1"/>
        <v>76363244394</v>
      </c>
      <c r="N4" s="2">
        <f t="shared" si="1"/>
        <v>68821011923</v>
      </c>
      <c r="O4" s="2">
        <f t="shared" si="1"/>
        <v>75622705756</v>
      </c>
      <c r="P4" s="2">
        <f t="shared" si="1"/>
        <v>63362413566</v>
      </c>
      <c r="Q4" s="2">
        <f t="shared" si="1"/>
        <v>51834636665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-3145422329</v>
      </c>
      <c r="H5" s="2">
        <f>IFERROR(SUM(D5:G5)*(4/MAX(1,COUNT(D5:G5))),"")</f>
        <v>-12581689316</v>
      </c>
      <c r="I5" s="2">
        <f t="shared" ref="I5:Q5" si="2">IFERROR(INDEX(I51:I500,MATCH($C$5,$C$51:$C$500,0)),"")</f>
        <v>-1059335685</v>
      </c>
      <c r="J5" s="2">
        <f t="shared" si="2"/>
        <v>295700490</v>
      </c>
      <c r="K5" s="2">
        <f t="shared" si="2"/>
        <v>261365335</v>
      </c>
      <c r="L5" s="2">
        <f t="shared" si="2"/>
        <v>2145427305</v>
      </c>
      <c r="M5" s="2">
        <f t="shared" si="2"/>
        <v>1201539368</v>
      </c>
      <c r="N5" s="2">
        <f t="shared" si="2"/>
        <v>-2260326464</v>
      </c>
      <c r="O5" s="2">
        <f t="shared" si="2"/>
        <v>2215615188</v>
      </c>
      <c r="P5" s="2">
        <f t="shared" si="2"/>
        <v>3200827913</v>
      </c>
      <c r="Q5" s="2">
        <f t="shared" si="2"/>
        <v>2202488468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39636603130</v>
      </c>
      <c r="H6" s="2">
        <f>IFERROR(INDEX(D6:G6,COUNT(D6:G6)),"")</f>
        <v>39636603130</v>
      </c>
      <c r="I6" s="2">
        <f t="shared" ref="I6:Q6" si="3">IFERROR(INDEX(I51:I500,MATCH($C$6,$C$51:$C$500,0)),"")</f>
        <v>42784586839</v>
      </c>
      <c r="J6" s="2">
        <f t="shared" si="3"/>
        <v>43845402758</v>
      </c>
      <c r="K6" s="2">
        <f t="shared" si="3"/>
        <v>43549324196</v>
      </c>
      <c r="L6" s="2">
        <f t="shared" si="3"/>
        <v>43288286423</v>
      </c>
      <c r="M6" s="2">
        <f t="shared" si="3"/>
        <v>41142451771</v>
      </c>
      <c r="N6" s="2">
        <f t="shared" si="3"/>
        <v>39939970025</v>
      </c>
      <c r="O6" s="2">
        <f t="shared" si="3"/>
        <v>42204813957</v>
      </c>
      <c r="P6" s="2">
        <f t="shared" si="3"/>
        <v>39954730029</v>
      </c>
      <c r="Q6" s="2">
        <f t="shared" si="3"/>
        <v>9888957616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0.42</v>
      </c>
      <c r="H7" s="3">
        <f>IFERROR(INDEX(D7:G7,COUNT(D7:G7)),"")</f>
        <v>0.42</v>
      </c>
      <c r="I7" s="3">
        <f t="shared" ref="I7:Q7" si="4">IFERROR(INDEX(I51:I500,MATCH($C$7,$C$51:$C$500,0))/1000000000,"")</f>
        <v>0.42</v>
      </c>
      <c r="J7" s="3">
        <f t="shared" si="4"/>
        <v>0.42</v>
      </c>
      <c r="K7" s="3">
        <f t="shared" si="4"/>
        <v>0.42</v>
      </c>
      <c r="L7" s="3">
        <f t="shared" si="4"/>
        <v>0.42</v>
      </c>
      <c r="M7" s="3">
        <f t="shared" si="4"/>
        <v>0.42</v>
      </c>
      <c r="N7" s="3">
        <f t="shared" si="4"/>
        <v>0.42</v>
      </c>
      <c r="O7" s="3">
        <f t="shared" si="4"/>
        <v>0.42</v>
      </c>
      <c r="P7" s="3">
        <f t="shared" si="4"/>
        <v>0.42</v>
      </c>
      <c r="Q7" s="3">
        <f t="shared" si="4"/>
        <v>0.22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Q8" si="5">IFERROR(INDEX(I51:I500,MATCH($C$8,$C$51:$C$500,0)),"")</f>
        <v>0</v>
      </c>
      <c r="J8" s="2">
        <f t="shared" si="5"/>
        <v>1000000000</v>
      </c>
      <c r="K8" s="2">
        <f t="shared" si="5"/>
        <v>3000000000</v>
      </c>
      <c r="L8" s="2">
        <f t="shared" si="5"/>
        <v>-3000000000</v>
      </c>
      <c r="M8" s="2">
        <f t="shared" si="5"/>
        <v>0</v>
      </c>
      <c r="N8" s="2">
        <f t="shared" si="5"/>
        <v>2000000000</v>
      </c>
      <c r="O8" s="2">
        <f t="shared" si="5"/>
        <v>0</v>
      </c>
      <c r="P8" s="2">
        <f t="shared" si="5"/>
        <v>-3000000000</v>
      </c>
      <c r="Q8" s="2">
        <f t="shared" si="5"/>
        <v>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2.44</v>
      </c>
      <c r="H9" s="3">
        <f>IFERROR(INDEX(D9:G9,COUNT(D9:G9)),"")</f>
        <v>2.44</v>
      </c>
      <c r="I9" s="3">
        <f t="shared" ref="I9:Q9" si="6">IFERROR(INDEX(I51:I500,MATCH($C$9,$C$51:$C$500,0)),"")</f>
        <v>0.98</v>
      </c>
      <c r="J9" s="3">
        <f t="shared" si="6"/>
        <v>2.92</v>
      </c>
      <c r="K9" s="3">
        <f t="shared" si="6"/>
        <v>6.86</v>
      </c>
      <c r="L9" s="3">
        <f t="shared" si="6"/>
        <v>-6.99</v>
      </c>
      <c r="M9" s="3">
        <f t="shared" si="6"/>
        <v>-0.25</v>
      </c>
      <c r="N9" s="3">
        <f t="shared" si="6"/>
        <v>5.43</v>
      </c>
      <c r="O9" s="3">
        <f t="shared" si="6"/>
        <v>-0.51</v>
      </c>
      <c r="P9" s="3">
        <f t="shared" si="6"/>
        <v>-6.97</v>
      </c>
      <c r="Q9" s="3">
        <f t="shared" si="6"/>
        <v>-1.73</v>
      </c>
    </row>
    <row r="10" spans="1:17" ht="15.5" x14ac:dyDescent="0.35">
      <c r="C10" t="s">
        <v>17</v>
      </c>
      <c r="D10" s="3">
        <f ca="1">IFERROR(IF(D9=0,"",D2/D9),"")</f>
        <v>74.590163934426229</v>
      </c>
      <c r="I10" s="3">
        <f t="shared" ref="I10:Q10" ca="1" si="7">IFERROR(IF(I9=0,"",I2/I9),"")</f>
        <v>271.42857142857144</v>
      </c>
      <c r="J10" s="3">
        <f t="shared" ca="1" si="7"/>
        <v>67.465753424657535</v>
      </c>
      <c r="K10" s="3">
        <f t="shared" ca="1" si="7"/>
        <v>28.134110787172009</v>
      </c>
      <c r="L10" s="3">
        <f t="shared" ca="1" si="7"/>
        <v>-44.349070100143059</v>
      </c>
      <c r="M10" s="3">
        <f t="shared" ca="1" si="7"/>
        <v>-10200</v>
      </c>
      <c r="N10" s="3">
        <f t="shared" ca="1" si="7"/>
        <v>78.08471454880295</v>
      </c>
      <c r="O10" s="3">
        <f t="shared" ca="1" si="7"/>
        <v>-545.0980392156863</v>
      </c>
      <c r="P10" s="3">
        <f t="shared" ca="1" si="7"/>
        <v>-28.694404591104735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2789776187</v>
      </c>
      <c r="H11" s="2">
        <f>IFERROR(INDEX(D11:G11,COUNT(D11:G11)),"")</f>
        <v>2789776187</v>
      </c>
      <c r="I11" s="2">
        <f t="shared" ref="I11:Q11" si="8">IFERROR(INDEX(I51:I500,MATCH($C$11,$C$51:$C$500,0)),"")</f>
        <v>1578841573</v>
      </c>
      <c r="J11" s="2">
        <f t="shared" si="8"/>
        <v>2676677337</v>
      </c>
      <c r="K11" s="2">
        <f t="shared" si="8"/>
        <v>3182045529</v>
      </c>
      <c r="L11" s="2">
        <f t="shared" si="8"/>
        <v>1874807971</v>
      </c>
      <c r="M11" s="2">
        <f t="shared" si="8"/>
        <v>5460402146</v>
      </c>
      <c r="N11" s="2">
        <f t="shared" si="8"/>
        <v>6991749935</v>
      </c>
      <c r="O11" s="2">
        <f t="shared" si="8"/>
        <v>6446147948</v>
      </c>
      <c r="P11" s="2">
        <f t="shared" si="8"/>
        <v>7024446536</v>
      </c>
      <c r="Q11" s="2">
        <f t="shared" si="8"/>
        <v>2079053001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-3000000000</v>
      </c>
      <c r="H12" s="2">
        <f>IFERROR(INDEX(D12:G12,COUNT(D12:G12)),"")</f>
        <v>-3000000000</v>
      </c>
      <c r="I12" s="2">
        <f t="shared" ref="I12:Q12" si="9">IFERROR(INDEX(I51:I500,MATCH($C$12,$C$51:$C$500,0)),"")</f>
        <v>-1000000000</v>
      </c>
      <c r="J12" s="2">
        <f t="shared" si="9"/>
        <v>-3000000000</v>
      </c>
      <c r="K12" s="2">
        <f t="shared" si="9"/>
        <v>-3000000000</v>
      </c>
      <c r="L12" s="2">
        <f t="shared" si="9"/>
        <v>-1000000000</v>
      </c>
      <c r="M12" s="2">
        <f t="shared" si="9"/>
        <v>-5000000000</v>
      </c>
      <c r="N12" s="2">
        <f t="shared" si="9"/>
        <v>-7000000000</v>
      </c>
      <c r="O12" s="2">
        <f t="shared" si="9"/>
        <v>-6000000000</v>
      </c>
      <c r="P12" s="2">
        <f t="shared" si="9"/>
        <v>-7000000000</v>
      </c>
      <c r="Q12" s="2">
        <f t="shared" si="9"/>
        <v>-2000000000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1000000000</v>
      </c>
      <c r="M13" s="2">
        <f t="shared" si="10"/>
        <v>1000000000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26</v>
      </c>
      <c r="D14" s="2">
        <f>IFERROR(INDEX(D51:D500,MATCH($C$14,$C$51:$C$500,0)),"")</f>
        <v>-28793406</v>
      </c>
      <c r="H14" s="2">
        <f>IFERROR(SUM(D14:G14)*(4/MAX(1,COUNT(D14:G14))),"")</f>
        <v>-115173624</v>
      </c>
      <c r="I14" s="2">
        <f t="shared" ref="I14:Q14" si="11">IFERROR(INDEX(I51:I500,MATCH($C$14,$C$51:$C$500,0)),"")</f>
        <v>-140446878</v>
      </c>
      <c r="J14" s="2">
        <f t="shared" si="11"/>
        <v>-127073442</v>
      </c>
      <c r="K14" s="2">
        <f t="shared" si="11"/>
        <v>-325101471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27</v>
      </c>
      <c r="D15" s="2">
        <f>IFERROR(INDEX(D51:D500,MATCH($C$15,$C$51:$C$500,0)),"")</f>
        <v>745715934</v>
      </c>
      <c r="H15" s="2">
        <f>IFERROR(SUM(D15:G15)*(4/MAX(1,COUNT(D15:G15))),"")</f>
        <v>2982863736</v>
      </c>
      <c r="I15" s="2">
        <f t="shared" ref="I15:Q15" si="12">IFERROR(INDEX(I51:I500,MATCH($C$15,$C$51:$C$500,0)),"")</f>
        <v>-9869558</v>
      </c>
      <c r="J15" s="2">
        <f t="shared" si="12"/>
        <v>-645870220</v>
      </c>
      <c r="K15" s="2">
        <f t="shared" si="12"/>
        <v>-446988648</v>
      </c>
      <c r="L15" s="2">
        <f t="shared" si="12"/>
        <v>-466596420</v>
      </c>
      <c r="M15" s="2">
        <f t="shared" si="12"/>
        <v>-1585860798</v>
      </c>
      <c r="N15" s="2">
        <f t="shared" si="12"/>
        <v>-1148476854</v>
      </c>
      <c r="O15" s="2">
        <f t="shared" si="12"/>
        <v>-1158906506</v>
      </c>
      <c r="P15" s="2">
        <f t="shared" si="12"/>
        <v>-897073514</v>
      </c>
      <c r="Q15" s="2">
        <f t="shared" si="12"/>
        <v>-803602661</v>
      </c>
    </row>
    <row r="16" spans="1:17" ht="15.5" x14ac:dyDescent="0.35">
      <c r="C16" t="s">
        <v>28</v>
      </c>
      <c r="D16" s="2">
        <f>IFERROR(INDEX(D51:D500,MATCH($C$16,$C$51:$C$500,0)),"")</f>
        <v>-3893699644</v>
      </c>
      <c r="H16" s="2">
        <f>IFERROR(SUM(D16:G16)*(4/MAX(1,COUNT(D16:G16))),"")</f>
        <v>-15574798576</v>
      </c>
      <c r="I16" s="2">
        <f t="shared" ref="I16:Q16" si="13">IFERROR(INDEX(I51:I500,MATCH($C$16,$C$51:$C$500,0)),"")</f>
        <v>-906408518</v>
      </c>
      <c r="J16" s="2">
        <f t="shared" si="13"/>
        <v>1043034771</v>
      </c>
      <c r="K16" s="2">
        <f t="shared" si="13"/>
        <v>884148683</v>
      </c>
      <c r="L16" s="2">
        <f t="shared" si="13"/>
        <v>1202676979</v>
      </c>
      <c r="M16" s="2">
        <f t="shared" si="13"/>
        <v>2753473321</v>
      </c>
      <c r="N16" s="2">
        <f t="shared" si="13"/>
        <v>-2036742570</v>
      </c>
      <c r="O16" s="2">
        <f t="shared" si="13"/>
        <v>3477210136</v>
      </c>
      <c r="P16" s="2">
        <f t="shared" si="13"/>
        <v>3535135952</v>
      </c>
      <c r="Q16" s="2">
        <f t="shared" si="13"/>
        <v>3118973621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76440000000</v>
      </c>
      <c r="H20" s="2">
        <f t="shared" ref="H20:Q20" ca="1" si="14">IFERROR(H21*H2,"")</f>
        <v>76440000000</v>
      </c>
      <c r="I20" s="2">
        <f t="shared" ca="1" si="14"/>
        <v>111720000000</v>
      </c>
      <c r="J20" s="2">
        <f t="shared" ca="1" si="14"/>
        <v>82740000000</v>
      </c>
      <c r="K20" s="2">
        <f t="shared" ca="1" si="14"/>
        <v>81060000000</v>
      </c>
      <c r="L20" s="2">
        <f t="shared" ca="1" si="14"/>
        <v>130200000000</v>
      </c>
      <c r="M20" s="2">
        <f t="shared" ca="1" si="14"/>
        <v>1071000000000</v>
      </c>
      <c r="N20" s="2">
        <f t="shared" ca="1" si="14"/>
        <v>178080000000</v>
      </c>
      <c r="O20" s="2">
        <f t="shared" ca="1" si="14"/>
        <v>116760000000</v>
      </c>
      <c r="P20" s="2">
        <f t="shared" ca="1" si="14"/>
        <v>84000000000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420000000</v>
      </c>
      <c r="H21" s="2">
        <f>IFERROR(INDEX(D21:G21,COUNT(D21:G21)),"")</f>
        <v>420000000</v>
      </c>
      <c r="I21" s="2">
        <f t="shared" ref="I21:Q21" si="15">IFERROR(INDEX(I51:I500,MATCH($C$7,$C$51:$C$500,0)),"")</f>
        <v>420000000</v>
      </c>
      <c r="J21" s="2">
        <f t="shared" si="15"/>
        <v>420000000</v>
      </c>
      <c r="K21" s="2">
        <f t="shared" si="15"/>
        <v>420000000</v>
      </c>
      <c r="L21" s="2">
        <f t="shared" si="15"/>
        <v>420000000</v>
      </c>
      <c r="M21" s="2">
        <f t="shared" si="15"/>
        <v>420000000</v>
      </c>
      <c r="N21" s="2">
        <f t="shared" si="15"/>
        <v>420000000</v>
      </c>
      <c r="O21" s="2">
        <f t="shared" si="15"/>
        <v>420000000</v>
      </c>
      <c r="P21" s="2">
        <f t="shared" si="15"/>
        <v>420000000</v>
      </c>
      <c r="Q21" s="2">
        <f t="shared" si="15"/>
        <v>220000000</v>
      </c>
    </row>
    <row r="23" spans="1:17" ht="15.5" x14ac:dyDescent="0.35">
      <c r="B23" t="s">
        <v>40</v>
      </c>
      <c r="C23" t="s">
        <v>41</v>
      </c>
      <c r="D23" s="3">
        <f>IFERROR(D5/D6*100,"")</f>
        <v>-7.935650587119321</v>
      </c>
      <c r="H23" s="3">
        <f t="shared" ref="H23:Q23" si="16">IFERROR(H5/H6*100,"")</f>
        <v>-31.742602348477284</v>
      </c>
      <c r="I23" s="3">
        <f t="shared" si="16"/>
        <v>-2.4759750257407411</v>
      </c>
      <c r="J23" s="3">
        <f t="shared" si="16"/>
        <v>0.67441617911936436</v>
      </c>
      <c r="K23" s="3">
        <f t="shared" si="16"/>
        <v>0.60015933616716466</v>
      </c>
      <c r="L23" s="3">
        <f t="shared" si="16"/>
        <v>4.9561382126230065</v>
      </c>
      <c r="M23" s="3">
        <f t="shared" si="16"/>
        <v>2.920436960557919</v>
      </c>
      <c r="N23" s="3">
        <f t="shared" si="16"/>
        <v>-5.6593093649924437</v>
      </c>
      <c r="O23" s="3">
        <f t="shared" si="16"/>
        <v>5.2496741017680115</v>
      </c>
      <c r="P23" s="3">
        <f t="shared" si="16"/>
        <v>8.0111363802903188</v>
      </c>
      <c r="Q23" s="3">
        <f t="shared" si="16"/>
        <v>22.272200504090016</v>
      </c>
    </row>
    <row r="24" spans="1:17" ht="15.5" x14ac:dyDescent="0.35">
      <c r="C24" t="s">
        <v>42</v>
      </c>
      <c r="D24" s="4">
        <f>IFERROR(_xlfn.RRI(5,I23,D23),"")</f>
        <v>0.26231358319159503</v>
      </c>
      <c r="H24" s="4" t="str">
        <f t="shared" ref="H24:Q24" si="17">IFERROR(_xlfn.RRI(5,M23,H23),"")</f>
        <v/>
      </c>
      <c r="I24" s="4">
        <f t="shared" si="17"/>
        <v>-0.15238903762565736</v>
      </c>
      <c r="J24" s="4">
        <f t="shared" si="17"/>
        <v>-0.33662495911545243</v>
      </c>
      <c r="K24" s="4">
        <f t="shared" si="17"/>
        <v>-0.4044551296504395</v>
      </c>
      <c r="L24" s="4">
        <f t="shared" si="17"/>
        <v>-0.25958355462999227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-7.46</v>
      </c>
      <c r="H25" s="3">
        <f>IFERROR(INDEX(D25:G25,COUNT(D25:G25)),"")</f>
        <v>-7.46</v>
      </c>
      <c r="I25" s="3">
        <f t="shared" ref="I25:Q25" si="18">IFERROR(INDEX(I51:I500,MATCH($C$25,$C$51:$C$500,0)),"")</f>
        <v>-2.17</v>
      </c>
      <c r="J25" s="3">
        <f t="shared" si="18"/>
        <v>0.94</v>
      </c>
      <c r="K25" s="3">
        <f t="shared" si="18"/>
        <v>1.04</v>
      </c>
      <c r="L25" s="3">
        <f t="shared" si="18"/>
        <v>1.74</v>
      </c>
      <c r="M25" s="3">
        <f t="shared" si="18"/>
        <v>2.77</v>
      </c>
      <c r="N25" s="3">
        <f t="shared" si="18"/>
        <v>-7.55</v>
      </c>
      <c r="O25" s="3">
        <f t="shared" si="18"/>
        <v>5.5</v>
      </c>
      <c r="P25" s="3">
        <f t="shared" si="18"/>
        <v>6.26</v>
      </c>
      <c r="Q25" s="3">
        <f t="shared" si="18"/>
        <v>10.45</v>
      </c>
    </row>
    <row r="26" spans="1:17" ht="15.5" x14ac:dyDescent="0.35">
      <c r="C26" t="s">
        <v>45</v>
      </c>
      <c r="D26" s="4">
        <f>IFERROR(_xlfn.RRI(5,I25,D25),"")</f>
        <v>0.28013513852670835</v>
      </c>
      <c r="H26" s="4" t="str">
        <f t="shared" ref="H26:Q26" si="19">IFERROR(_xlfn.RRI(5,M25,H25),"")</f>
        <v/>
      </c>
      <c r="I26" s="4">
        <f t="shared" si="19"/>
        <v>-0.22070380376110166</v>
      </c>
      <c r="J26" s="4">
        <f t="shared" si="19"/>
        <v>-0.29765089583708004</v>
      </c>
      <c r="K26" s="4">
        <f t="shared" si="19"/>
        <v>-0.30161998787657718</v>
      </c>
      <c r="L26" s="4">
        <f t="shared" si="19"/>
        <v>-0.30130667926977839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43.14765214285714</v>
      </c>
      <c r="H27" s="3">
        <f t="shared" ref="H27:Q27" si="20">IFERROR(H4/H21,"")</f>
        <v>172.59060857142856</v>
      </c>
      <c r="I27" s="3">
        <f t="shared" si="20"/>
        <v>175.68251995</v>
      </c>
      <c r="J27" s="3">
        <f t="shared" si="20"/>
        <v>173.67699189047619</v>
      </c>
      <c r="K27" s="3">
        <f t="shared" si="20"/>
        <v>161.69759418809525</v>
      </c>
      <c r="L27" s="3">
        <f t="shared" si="20"/>
        <v>174.00901083809524</v>
      </c>
      <c r="M27" s="3">
        <f t="shared" si="20"/>
        <v>181.81724855714285</v>
      </c>
      <c r="N27" s="3">
        <f t="shared" si="20"/>
        <v>163.85955219761905</v>
      </c>
      <c r="O27" s="3">
        <f t="shared" si="20"/>
        <v>180.05406132380952</v>
      </c>
      <c r="P27" s="3">
        <f t="shared" si="20"/>
        <v>150.86288944285715</v>
      </c>
      <c r="Q27" s="3">
        <f t="shared" si="20"/>
        <v>235.61198484090909</v>
      </c>
    </row>
    <row r="28" spans="1:17" ht="15.5" x14ac:dyDescent="0.35">
      <c r="C28" t="s">
        <v>47</v>
      </c>
      <c r="D28" s="4">
        <f>IFERROR(_xlfn.RRI(5,I27,D27),"")</f>
        <v>-0.24482827067191693</v>
      </c>
      <c r="H28" s="4">
        <f t="shared" ref="H28:Q28" si="21">IFERROR(_xlfn.RRI(5,M27,H27),"")</f>
        <v>-1.0361879602221458E-2</v>
      </c>
      <c r="I28" s="4">
        <f t="shared" si="21"/>
        <v>1.4031293430666558E-2</v>
      </c>
      <c r="J28" s="4">
        <f t="shared" si="21"/>
        <v>-7.1860442005537983E-3</v>
      </c>
      <c r="K28" s="4">
        <f t="shared" si="21"/>
        <v>1.3967948980805556E-2</v>
      </c>
      <c r="L28" s="4">
        <f t="shared" si="21"/>
        <v>-5.8815270842928258E-2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2.4377880184331797</v>
      </c>
      <c r="I29" s="4">
        <f t="shared" si="22"/>
        <v>-3.3085106382978724</v>
      </c>
      <c r="J29" s="4">
        <f t="shared" si="22"/>
        <v>-9.6153846153846242E-2</v>
      </c>
      <c r="K29" s="4">
        <f t="shared" si="22"/>
        <v>-0.4022988505747126</v>
      </c>
      <c r="L29" s="4">
        <f t="shared" si="22"/>
        <v>-0.37184115523465705</v>
      </c>
      <c r="M29" s="4">
        <f t="shared" si="22"/>
        <v>-1.366887417218543</v>
      </c>
      <c r="N29" s="4">
        <f t="shared" si="22"/>
        <v>-2.372727272727273</v>
      </c>
      <c r="O29" s="4">
        <f t="shared" si="22"/>
        <v>-0.12140575079872201</v>
      </c>
      <c r="P29" s="4">
        <f t="shared" si="22"/>
        <v>-0.40095693779904307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-1.7599425255576992E-2</v>
      </c>
      <c r="I30" s="4">
        <f t="shared" si="23"/>
        <v>1.1547459670354801E-2</v>
      </c>
      <c r="J30" s="4">
        <f t="shared" si="23"/>
        <v>7.4085194418204284E-2</v>
      </c>
      <c r="K30" s="4">
        <f t="shared" si="23"/>
        <v>-7.0751604130748186E-2</v>
      </c>
      <c r="L30" s="4">
        <f t="shared" si="23"/>
        <v>-4.2945527891395746E-2</v>
      </c>
      <c r="M30" s="4">
        <f t="shared" si="23"/>
        <v>0.10959200192288043</v>
      </c>
      <c r="N30" s="4">
        <f t="shared" si="23"/>
        <v>-8.994248175866601E-2</v>
      </c>
      <c r="O30" s="4">
        <f t="shared" si="23"/>
        <v>0.1934947155576601</v>
      </c>
      <c r="P30" s="4">
        <f t="shared" si="23"/>
        <v>-0.35969772698649677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94.02</v>
      </c>
      <c r="H32" s="3">
        <f>IFERROR(INDEX(D32:G32,COUNT(D32:G32)),"")</f>
        <v>94.02</v>
      </c>
      <c r="I32" s="3">
        <f t="shared" ref="I32:Q32" si="24">IFERROR(INDEX(I51:I500,MATCH($C$32,$C$51:$C$500,0)),"")</f>
        <v>101.48</v>
      </c>
      <c r="J32" s="3">
        <f t="shared" si="24"/>
        <v>103.99</v>
      </c>
      <c r="K32" s="3">
        <f t="shared" si="24"/>
        <v>103.29</v>
      </c>
      <c r="L32" s="3">
        <f t="shared" si="24"/>
        <v>102.67</v>
      </c>
      <c r="M32" s="3">
        <f t="shared" si="24"/>
        <v>97.58</v>
      </c>
      <c r="N32" s="3">
        <f t="shared" si="24"/>
        <v>94.73</v>
      </c>
      <c r="O32" s="3">
        <f t="shared" si="24"/>
        <v>100.1</v>
      </c>
      <c r="P32" s="3">
        <f t="shared" si="24"/>
        <v>94.76</v>
      </c>
      <c r="Q32" s="3">
        <f t="shared" si="24"/>
        <v>44.62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1.87</v>
      </c>
      <c r="H33" s="3">
        <f>IFERROR(INDEX(D33:G33,COUNT(D33:G33)),"")</f>
        <v>1.87</v>
      </c>
      <c r="I33" s="3">
        <f t="shared" ref="I33:Q33" si="25">IFERROR(INDEX(I51:I500,MATCH($C$33,$C$51:$C$500,0)),"")</f>
        <v>2.62</v>
      </c>
      <c r="J33" s="3">
        <f t="shared" si="25"/>
        <v>1.89</v>
      </c>
      <c r="K33" s="3">
        <f t="shared" si="25"/>
        <v>1.87</v>
      </c>
      <c r="L33" s="3">
        <f t="shared" si="25"/>
        <v>3.02</v>
      </c>
      <c r="M33" s="3">
        <f t="shared" si="25"/>
        <v>26.13</v>
      </c>
      <c r="N33" s="3">
        <f t="shared" si="25"/>
        <v>4.4800000000000004</v>
      </c>
      <c r="O33" s="3">
        <f t="shared" si="25"/>
        <v>2.78</v>
      </c>
      <c r="P33" s="3">
        <f t="shared" si="25"/>
        <v>2.11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-23.59</v>
      </c>
      <c r="H34" s="3">
        <f>IFERROR(INDEX(D34:G34,COUNT(D34:G34)),"")</f>
        <v>-23.59</v>
      </c>
      <c r="I34" s="3">
        <f t="shared" ref="I34:Q34" si="26">IFERROR(INDEX(I51:I500,MATCH($C$34,$C$51:$C$500,0)),"")</f>
        <v>-122.58</v>
      </c>
      <c r="J34" s="3">
        <f t="shared" si="26"/>
        <v>209.57</v>
      </c>
      <c r="K34" s="3">
        <f t="shared" si="26"/>
        <v>185.58</v>
      </c>
      <c r="L34" s="3">
        <f t="shared" si="26"/>
        <v>178.16</v>
      </c>
      <c r="M34" s="3">
        <f t="shared" si="26"/>
        <v>920.58</v>
      </c>
      <c r="N34" s="3">
        <f t="shared" si="26"/>
        <v>-56.16</v>
      </c>
      <c r="O34" s="3">
        <f t="shared" si="26"/>
        <v>50.55</v>
      </c>
      <c r="P34" s="3">
        <f t="shared" si="26"/>
        <v>31.95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4.09</v>
      </c>
      <c r="H35" s="3">
        <f>IFERROR(INDEX(D35:G35,COUNT(D35:G35)),"")</f>
        <v>4.09</v>
      </c>
      <c r="I35" s="3">
        <f t="shared" ref="I35:Q35" si="27">IFERROR(INDEX(I51:I500,MATCH($C$35,$C$51:$C$500,0)),"")</f>
        <v>1.52</v>
      </c>
      <c r="J35" s="3">
        <f t="shared" si="27"/>
        <v>1.1399999999999999</v>
      </c>
      <c r="K35" s="3">
        <f t="shared" si="27"/>
        <v>1.2</v>
      </c>
      <c r="L35" s="3">
        <f t="shared" si="27"/>
        <v>1.79</v>
      </c>
      <c r="M35" s="3">
        <f t="shared" si="27"/>
        <v>14.08</v>
      </c>
      <c r="N35" s="3">
        <f t="shared" si="27"/>
        <v>2.6</v>
      </c>
      <c r="O35" s="3">
        <f t="shared" si="27"/>
        <v>1.55</v>
      </c>
      <c r="P35" s="3">
        <f t="shared" si="27"/>
        <v>1.33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18122013900</v>
      </c>
      <c r="E51" s="5">
        <v>20431195724</v>
      </c>
      <c r="F51" s="5">
        <v>19317376957</v>
      </c>
      <c r="G51" s="5">
        <v>16154910617</v>
      </c>
      <c r="I51" s="5">
        <v>73786658379</v>
      </c>
      <c r="J51" s="5">
        <v>72944336594</v>
      </c>
      <c r="K51" s="5">
        <v>67912989559</v>
      </c>
      <c r="L51" s="5">
        <v>73083784552</v>
      </c>
      <c r="M51" s="5">
        <v>76363244394</v>
      </c>
      <c r="N51" s="5">
        <v>68821011923</v>
      </c>
      <c r="O51" s="5">
        <v>75622705756</v>
      </c>
      <c r="P51" s="5">
        <v>63362413566</v>
      </c>
      <c r="Q51" s="5">
        <v>51834636665</v>
      </c>
    </row>
    <row r="52" spans="2:17" ht="15.5" x14ac:dyDescent="0.35">
      <c r="C52" t="s">
        <v>72</v>
      </c>
      <c r="D52" s="5">
        <v>-17300380627</v>
      </c>
      <c r="E52" s="5">
        <v>-18343605449</v>
      </c>
      <c r="F52" s="5">
        <v>-15652963571</v>
      </c>
      <c r="G52" s="5">
        <v>-11701759331</v>
      </c>
      <c r="I52" s="5">
        <v>-59720216729</v>
      </c>
      <c r="J52" s="5">
        <v>-57397346207</v>
      </c>
      <c r="K52" s="5">
        <v>-52301531292</v>
      </c>
      <c r="L52" s="5">
        <v>-54182085153</v>
      </c>
      <c r="M52" s="5">
        <v>-56379532986</v>
      </c>
      <c r="N52" s="5">
        <v>-52841332678</v>
      </c>
      <c r="O52" s="5">
        <v>-58725830067</v>
      </c>
      <c r="P52" s="5">
        <v>-44508397972</v>
      </c>
      <c r="Q52" s="5">
        <v>-38840310841</v>
      </c>
    </row>
    <row r="53" spans="2:17" ht="15.5" x14ac:dyDescent="0.35">
      <c r="C53" t="s">
        <v>73</v>
      </c>
      <c r="D53" s="5">
        <v>821633273</v>
      </c>
      <c r="E53" s="5">
        <v>2087590275</v>
      </c>
      <c r="F53" s="5">
        <v>3664413386</v>
      </c>
      <c r="G53" s="5">
        <v>4453151286</v>
      </c>
      <c r="I53" s="5">
        <v>14066441650</v>
      </c>
      <c r="J53" s="5">
        <v>15546990387</v>
      </c>
      <c r="K53" s="5">
        <v>15611458267</v>
      </c>
      <c r="L53" s="5">
        <v>18901699399</v>
      </c>
      <c r="M53" s="5">
        <v>19983711408</v>
      </c>
      <c r="N53" s="5">
        <v>15979679245</v>
      </c>
      <c r="O53" s="5">
        <v>16896875689</v>
      </c>
      <c r="P53" s="5">
        <v>18854015594</v>
      </c>
      <c r="Q53" s="5">
        <v>12994325824</v>
      </c>
    </row>
    <row r="54" spans="2:17" ht="15.5" x14ac:dyDescent="0.35">
      <c r="C54" t="s">
        <v>74</v>
      </c>
      <c r="D54" s="5">
        <v>-4736153562</v>
      </c>
      <c r="E54" s="5">
        <v>-4002451305</v>
      </c>
      <c r="F54" s="5">
        <v>-3316805187</v>
      </c>
      <c r="G54" s="5">
        <v>-3386773251</v>
      </c>
      <c r="I54" s="5">
        <v>-14836797080</v>
      </c>
      <c r="J54" s="5">
        <v>-13896047969</v>
      </c>
      <c r="K54" s="5">
        <v>-13862130022</v>
      </c>
      <c r="L54" s="5">
        <v>-17870098613</v>
      </c>
      <c r="M54" s="5">
        <v>-18044863615</v>
      </c>
      <c r="N54" s="5">
        <v>-18535713094</v>
      </c>
      <c r="O54" s="5">
        <v>-13662920918</v>
      </c>
      <c r="P54" s="5">
        <v>-15299860027</v>
      </c>
      <c r="Q54" s="5">
        <v>-10630846904</v>
      </c>
    </row>
    <row r="55" spans="2:17" ht="15.5" x14ac:dyDescent="0.35">
      <c r="C55" t="s">
        <v>75</v>
      </c>
      <c r="D55" s="5">
        <v>-659513003</v>
      </c>
      <c r="E55" s="5">
        <v>-477186587</v>
      </c>
      <c r="F55" s="5">
        <v>-551859157</v>
      </c>
      <c r="G55" s="5">
        <v>-488734511</v>
      </c>
      <c r="I55" s="5">
        <v>-2146698031</v>
      </c>
      <c r="J55" s="5">
        <v>-1912884846</v>
      </c>
      <c r="K55" s="5">
        <v>-2177378813</v>
      </c>
      <c r="L55" s="5">
        <v>-2516152066</v>
      </c>
      <c r="M55" s="5">
        <v>-2610859847</v>
      </c>
      <c r="N55" s="5">
        <v>-1919391582</v>
      </c>
      <c r="O55" s="5">
        <v>-2744883048</v>
      </c>
      <c r="P55" s="5">
        <v>-2743277231</v>
      </c>
      <c r="Q55" s="5">
        <v>-2516652938</v>
      </c>
    </row>
    <row r="56" spans="2:17" ht="15.5" x14ac:dyDescent="0.35">
      <c r="C56" t="s">
        <v>76</v>
      </c>
      <c r="D56" s="5">
        <v>-4076640559</v>
      </c>
      <c r="E56" s="5">
        <v>-3525264718</v>
      </c>
      <c r="F56" s="5">
        <v>-2764946030</v>
      </c>
      <c r="G56" s="5">
        <v>-2898038740</v>
      </c>
      <c r="I56" s="5">
        <v>-12690099049</v>
      </c>
      <c r="J56" s="5">
        <v>-11983163123</v>
      </c>
      <c r="K56" s="5">
        <v>-11684751209</v>
      </c>
      <c r="L56" s="5">
        <v>-15353946547</v>
      </c>
      <c r="M56" s="5">
        <v>-15434003768</v>
      </c>
      <c r="N56" s="5">
        <v>-16616321512</v>
      </c>
      <c r="O56" s="5">
        <v>-10918037870</v>
      </c>
      <c r="P56" s="5">
        <v>-12556582796</v>
      </c>
      <c r="Q56" s="5">
        <v>-8114193966</v>
      </c>
    </row>
    <row r="57" spans="2:17" ht="15.5" x14ac:dyDescent="0.35">
      <c r="C57" t="s">
        <v>78</v>
      </c>
      <c r="D57" s="5">
        <v>-3914520289</v>
      </c>
      <c r="E57" s="5">
        <v>-1914861030</v>
      </c>
      <c r="F57" s="5">
        <v>347608199</v>
      </c>
      <c r="G57" s="5">
        <v>1066378035</v>
      </c>
      <c r="I57" s="5">
        <v>-770355430</v>
      </c>
      <c r="J57" s="5">
        <v>1650942418</v>
      </c>
      <c r="K57" s="5">
        <v>1749328245</v>
      </c>
      <c r="L57" s="5">
        <v>1031600786</v>
      </c>
      <c r="M57" s="5">
        <v>1938847793</v>
      </c>
      <c r="N57" s="5">
        <v>-2556033849</v>
      </c>
      <c r="O57" s="5">
        <v>3233954771</v>
      </c>
      <c r="P57" s="5">
        <v>3554155567</v>
      </c>
      <c r="Q57" s="5">
        <v>2363478920</v>
      </c>
    </row>
    <row r="58" spans="2:17" ht="15.5" x14ac:dyDescent="0.35">
      <c r="C58" t="s">
        <v>79</v>
      </c>
      <c r="D58" s="5">
        <v>20820645</v>
      </c>
      <c r="E58" s="5">
        <v>88041590</v>
      </c>
      <c r="F58" s="5">
        <v>51097522</v>
      </c>
      <c r="G58" s="5">
        <v>-288298909</v>
      </c>
      <c r="I58" s="5">
        <v>-136053088</v>
      </c>
      <c r="J58" s="5">
        <v>-607907647</v>
      </c>
      <c r="K58" s="5">
        <v>-865179562</v>
      </c>
      <c r="L58" s="5">
        <v>171076193</v>
      </c>
      <c r="M58" s="5">
        <v>814625528</v>
      </c>
      <c r="N58" s="5">
        <v>519291279</v>
      </c>
      <c r="O58" s="5">
        <v>243255365</v>
      </c>
      <c r="P58" s="5">
        <v>-19019615</v>
      </c>
      <c r="Q58" s="5">
        <v>755494701</v>
      </c>
    </row>
    <row r="59" spans="2:17" ht="15.5" x14ac:dyDescent="0.35">
      <c r="C59" t="s">
        <v>80</v>
      </c>
      <c r="D59" s="5">
        <v>1989875</v>
      </c>
      <c r="E59" s="5">
        <v>39445450</v>
      </c>
      <c r="F59" s="5">
        <v>1886479</v>
      </c>
      <c r="G59" s="5">
        <v>1529314</v>
      </c>
      <c r="I59" s="5">
        <v>44618476</v>
      </c>
      <c r="J59" s="5">
        <v>7693343</v>
      </c>
      <c r="K59" s="5">
        <v>5385756</v>
      </c>
    </row>
    <row r="60" spans="2:17" ht="15.5" x14ac:dyDescent="0.35">
      <c r="C60" t="s">
        <v>26</v>
      </c>
      <c r="D60" s="5">
        <v>-28793406</v>
      </c>
      <c r="E60" s="5">
        <v>-36044381</v>
      </c>
      <c r="F60" s="5">
        <v>-27018423</v>
      </c>
      <c r="G60" s="5">
        <v>-57862862</v>
      </c>
      <c r="I60" s="5">
        <v>-140446878</v>
      </c>
      <c r="J60" s="5">
        <v>-127073442</v>
      </c>
      <c r="K60" s="5">
        <v>-325101471</v>
      </c>
    </row>
    <row r="61" spans="2:17" ht="15.5" x14ac:dyDescent="0.35">
      <c r="C61" t="s">
        <v>276</v>
      </c>
      <c r="D61" s="5">
        <v>68468469</v>
      </c>
      <c r="E61" s="5">
        <v>-10089583</v>
      </c>
      <c r="F61" s="5">
        <v>22186458</v>
      </c>
      <c r="I61" s="5">
        <v>12096875</v>
      </c>
      <c r="J61" s="5">
        <v>-96867286</v>
      </c>
      <c r="K61" s="5">
        <v>27516667</v>
      </c>
      <c r="L61" s="5">
        <v>188067091</v>
      </c>
      <c r="M61" s="5">
        <v>144743750</v>
      </c>
      <c r="O61" s="5">
        <v>41000000</v>
      </c>
      <c r="P61" s="5">
        <v>22500000</v>
      </c>
      <c r="Q61" s="5">
        <v>179302339</v>
      </c>
    </row>
    <row r="62" spans="2:17" ht="15.5" x14ac:dyDescent="0.35">
      <c r="C62" t="s">
        <v>77</v>
      </c>
      <c r="D62" s="5">
        <v>-20844293</v>
      </c>
      <c r="E62" s="5">
        <v>94730104</v>
      </c>
      <c r="F62" s="5">
        <v>54043008</v>
      </c>
      <c r="G62" s="5">
        <v>-231965361</v>
      </c>
      <c r="I62" s="5">
        <v>-52321561</v>
      </c>
      <c r="J62" s="5">
        <v>-391660262</v>
      </c>
      <c r="K62" s="5">
        <v>-572980514</v>
      </c>
      <c r="L62" s="5">
        <v>-16990898</v>
      </c>
      <c r="M62" s="5">
        <v>669881778</v>
      </c>
      <c r="N62" s="5">
        <v>519291279</v>
      </c>
      <c r="O62" s="5">
        <v>202255365</v>
      </c>
      <c r="P62" s="5">
        <v>-41519615</v>
      </c>
      <c r="Q62" s="5">
        <v>576192362</v>
      </c>
    </row>
    <row r="63" spans="2:17" ht="15.5" x14ac:dyDescent="0.35">
      <c r="C63" t="s">
        <v>82</v>
      </c>
      <c r="D63" s="5">
        <v>20820645</v>
      </c>
      <c r="E63" s="5">
        <v>88041590</v>
      </c>
      <c r="F63" s="5">
        <v>51097522</v>
      </c>
      <c r="G63" s="5">
        <v>-288298909</v>
      </c>
      <c r="I63" s="5">
        <v>-136053088</v>
      </c>
      <c r="J63" s="5">
        <v>-607907647</v>
      </c>
      <c r="K63" s="5">
        <v>-865179562</v>
      </c>
      <c r="L63" s="5">
        <v>171076193</v>
      </c>
      <c r="M63" s="5">
        <v>814625528</v>
      </c>
      <c r="N63" s="5">
        <v>519291279</v>
      </c>
      <c r="O63" s="5">
        <v>243255365</v>
      </c>
      <c r="P63" s="5">
        <v>-19019615</v>
      </c>
      <c r="Q63" s="5">
        <v>755494701</v>
      </c>
    </row>
    <row r="64" spans="2:17" ht="15.5" x14ac:dyDescent="0.35">
      <c r="C64" t="s">
        <v>28</v>
      </c>
      <c r="D64" s="5">
        <v>-3893699644</v>
      </c>
      <c r="E64" s="5">
        <v>-1826819440</v>
      </c>
      <c r="F64" s="5">
        <v>398705721</v>
      </c>
      <c r="G64" s="5">
        <v>778079126</v>
      </c>
      <c r="I64" s="5">
        <v>-906408518</v>
      </c>
      <c r="J64" s="5">
        <v>1043034771</v>
      </c>
      <c r="K64" s="5">
        <v>884148683</v>
      </c>
      <c r="L64" s="5">
        <v>1202676979</v>
      </c>
      <c r="M64" s="5">
        <v>2753473321</v>
      </c>
      <c r="N64" s="5">
        <v>-2036742570</v>
      </c>
      <c r="O64" s="5">
        <v>3477210136</v>
      </c>
      <c r="P64" s="5">
        <v>3535135952</v>
      </c>
      <c r="Q64" s="5">
        <v>3118973621</v>
      </c>
    </row>
    <row r="65" spans="2:17" ht="15.5" x14ac:dyDescent="0.35">
      <c r="C65" t="s">
        <v>27</v>
      </c>
      <c r="D65" s="5">
        <v>745715934</v>
      </c>
      <c r="E65" s="5">
        <v>358190637</v>
      </c>
      <c r="F65" s="5">
        <v>-133475342</v>
      </c>
      <c r="G65" s="5">
        <v>-173267364</v>
      </c>
      <c r="I65" s="5">
        <v>-9869558</v>
      </c>
      <c r="J65" s="5">
        <v>-645870220</v>
      </c>
      <c r="K65" s="5">
        <v>-446988648</v>
      </c>
      <c r="L65" s="5">
        <v>-466596420</v>
      </c>
      <c r="M65" s="5">
        <v>-1585860798</v>
      </c>
      <c r="N65" s="5">
        <v>-1148476854</v>
      </c>
      <c r="O65" s="5">
        <v>-1158906506</v>
      </c>
      <c r="P65" s="5">
        <v>-897073514</v>
      </c>
      <c r="Q65" s="5">
        <v>-803602661</v>
      </c>
    </row>
    <row r="66" spans="2:17" ht="15.5" x14ac:dyDescent="0.35">
      <c r="C66" t="s">
        <v>83</v>
      </c>
      <c r="D66" s="5">
        <v>-3147983710</v>
      </c>
      <c r="E66" s="5">
        <v>-1468628803</v>
      </c>
      <c r="F66" s="5">
        <v>265230379</v>
      </c>
      <c r="G66" s="5">
        <v>604811762</v>
      </c>
      <c r="I66" s="5">
        <v>-916278076</v>
      </c>
      <c r="J66" s="5">
        <v>397164551</v>
      </c>
      <c r="K66" s="5">
        <v>437160035</v>
      </c>
      <c r="L66" s="5">
        <v>736080559</v>
      </c>
      <c r="M66" s="5">
        <v>1167612523</v>
      </c>
      <c r="N66" s="5">
        <v>-3185219424</v>
      </c>
      <c r="O66" s="5">
        <v>2318303630</v>
      </c>
      <c r="P66" s="5">
        <v>2638062438</v>
      </c>
      <c r="Q66" s="5">
        <v>2315370960</v>
      </c>
    </row>
    <row r="67" spans="2:17" ht="15.5" x14ac:dyDescent="0.35">
      <c r="C67" t="s">
        <v>84</v>
      </c>
      <c r="E67" s="5">
        <v>-68723351</v>
      </c>
      <c r="F67" s="5">
        <v>-25271497</v>
      </c>
      <c r="G67" s="5">
        <v>-25271497</v>
      </c>
      <c r="I67" s="5">
        <v>-144537843</v>
      </c>
      <c r="J67" s="5">
        <v>-101085989</v>
      </c>
      <c r="K67" s="5">
        <v>-176122262</v>
      </c>
      <c r="L67" s="5">
        <v>1409754093</v>
      </c>
      <c r="M67" s="5">
        <v>34869223</v>
      </c>
      <c r="N67" s="5">
        <v>920375492</v>
      </c>
      <c r="O67" s="5">
        <v>-102887287</v>
      </c>
      <c r="P67" s="5">
        <v>562765475</v>
      </c>
      <c r="Q67" s="5">
        <v>-112882492</v>
      </c>
    </row>
    <row r="68" spans="2:17" ht="15.5" x14ac:dyDescent="0.35">
      <c r="C68" t="s">
        <v>85</v>
      </c>
      <c r="D68" s="5">
        <v>-3147983710</v>
      </c>
      <c r="E68" s="5">
        <v>-1537352154</v>
      </c>
      <c r="F68" s="5">
        <v>239958882</v>
      </c>
      <c r="G68" s="5">
        <v>579540265</v>
      </c>
      <c r="I68" s="5">
        <v>-1060815919</v>
      </c>
      <c r="J68" s="5">
        <v>296078562</v>
      </c>
      <c r="K68" s="5">
        <v>261037773</v>
      </c>
      <c r="L68" s="5">
        <v>2145834652</v>
      </c>
      <c r="M68" s="5">
        <v>1202481746</v>
      </c>
      <c r="N68" s="5">
        <v>-2264843932</v>
      </c>
      <c r="O68" s="5">
        <v>2215416343</v>
      </c>
      <c r="P68" s="5">
        <v>3200827913</v>
      </c>
      <c r="Q68" s="5">
        <v>2202488468</v>
      </c>
    </row>
    <row r="69" spans="2:17" ht="15.5" x14ac:dyDescent="0.35">
      <c r="C69" t="s">
        <v>86</v>
      </c>
      <c r="D69" s="5">
        <v>-3147983709</v>
      </c>
      <c r="E69" s="5">
        <v>-1468628803</v>
      </c>
      <c r="F69" s="5">
        <v>265230379</v>
      </c>
      <c r="G69" s="5">
        <v>604811762</v>
      </c>
      <c r="I69" s="5">
        <v>-916278076</v>
      </c>
      <c r="J69" s="5">
        <v>397164551</v>
      </c>
      <c r="K69" s="5">
        <v>437160035</v>
      </c>
      <c r="L69" s="5">
        <v>736080559</v>
      </c>
      <c r="M69" s="5">
        <v>1167612523</v>
      </c>
      <c r="N69" s="5">
        <v>-3185219424</v>
      </c>
      <c r="O69" s="5">
        <v>2318303630</v>
      </c>
      <c r="P69" s="5">
        <v>2638062438</v>
      </c>
      <c r="Q69" s="5">
        <v>2315370960</v>
      </c>
    </row>
    <row r="70" spans="2:17" ht="15.5" x14ac:dyDescent="0.35">
      <c r="C70" t="s">
        <v>7</v>
      </c>
      <c r="D70" s="5">
        <v>-3145422329</v>
      </c>
      <c r="E70" s="5">
        <v>-1535687186</v>
      </c>
      <c r="F70" s="5">
        <v>239825684</v>
      </c>
      <c r="G70" s="5">
        <v>578897167</v>
      </c>
      <c r="I70" s="5">
        <v>-1059335685</v>
      </c>
      <c r="J70" s="5">
        <v>295700490</v>
      </c>
      <c r="K70" s="5">
        <v>261365335</v>
      </c>
      <c r="L70" s="5">
        <v>2145427305</v>
      </c>
      <c r="M70" s="5">
        <v>1201539368</v>
      </c>
      <c r="N70" s="5">
        <v>-2260326464</v>
      </c>
      <c r="O70" s="5">
        <v>2215615188</v>
      </c>
      <c r="P70" s="5">
        <v>3200827913</v>
      </c>
      <c r="Q70" s="5">
        <v>2202488468</v>
      </c>
    </row>
    <row r="71" spans="2:17" ht="15.5" x14ac:dyDescent="0.35">
      <c r="C71" t="s">
        <v>87</v>
      </c>
      <c r="D71" s="5">
        <v>-2561380</v>
      </c>
      <c r="E71" s="5">
        <v>-1664968</v>
      </c>
      <c r="F71" s="5">
        <v>133198</v>
      </c>
      <c r="G71" s="5">
        <v>643098</v>
      </c>
      <c r="I71" s="5">
        <v>-1480234</v>
      </c>
      <c r="J71" s="5">
        <v>378072</v>
      </c>
      <c r="K71" s="5">
        <v>-327562</v>
      </c>
      <c r="L71" s="5">
        <v>407347</v>
      </c>
      <c r="M71" s="5">
        <v>942378</v>
      </c>
      <c r="N71" s="5">
        <v>-4517468</v>
      </c>
      <c r="O71" s="5">
        <v>-198845</v>
      </c>
    </row>
    <row r="72" spans="2:17" ht="15.5" x14ac:dyDescent="0.35">
      <c r="C72" t="s">
        <v>88</v>
      </c>
      <c r="D72" s="5">
        <v>-3147983709</v>
      </c>
      <c r="E72" s="5">
        <v>-1468628803</v>
      </c>
      <c r="F72" s="5">
        <v>265230379</v>
      </c>
      <c r="G72" s="5">
        <v>604811762</v>
      </c>
      <c r="I72" s="5">
        <v>-916278076</v>
      </c>
      <c r="J72" s="5">
        <v>397164551</v>
      </c>
      <c r="K72" s="5">
        <v>437160035</v>
      </c>
      <c r="L72" s="5">
        <v>736080559</v>
      </c>
      <c r="M72" s="5">
        <v>1167612523</v>
      </c>
      <c r="N72" s="5">
        <v>-3185219424</v>
      </c>
      <c r="O72" s="5">
        <v>2318303630</v>
      </c>
      <c r="P72" s="5">
        <v>2638062438</v>
      </c>
      <c r="Q72" s="5">
        <v>2315370960</v>
      </c>
    </row>
    <row r="73" spans="2:17" ht="15.5" x14ac:dyDescent="0.35">
      <c r="C73" t="s">
        <v>89</v>
      </c>
      <c r="D73" s="5">
        <v>-3147983709</v>
      </c>
      <c r="E73" s="5">
        <v>-1537352154</v>
      </c>
      <c r="F73" s="5">
        <v>239958882</v>
      </c>
      <c r="G73" s="5">
        <v>579540265</v>
      </c>
      <c r="I73" s="5">
        <v>-1060815919</v>
      </c>
      <c r="J73" s="5">
        <v>296078562</v>
      </c>
      <c r="K73" s="5">
        <v>261037773</v>
      </c>
      <c r="L73" s="5">
        <v>2145834652</v>
      </c>
      <c r="M73" s="5">
        <v>1202481746</v>
      </c>
      <c r="N73" s="5">
        <v>-2264843932</v>
      </c>
      <c r="O73" s="5">
        <v>2215416343</v>
      </c>
      <c r="P73" s="5">
        <v>3200827913</v>
      </c>
      <c r="Q73" s="5">
        <v>2202488468</v>
      </c>
    </row>
    <row r="74" spans="2:17" ht="15.5" x14ac:dyDescent="0.35">
      <c r="C74" t="s">
        <v>90</v>
      </c>
      <c r="D74" s="5">
        <v>-3147983709</v>
      </c>
      <c r="E74" s="5">
        <v>-1537352154</v>
      </c>
      <c r="F74" s="5">
        <v>239958882</v>
      </c>
      <c r="G74" s="5">
        <v>579540265</v>
      </c>
      <c r="I74" s="5">
        <v>-1060815919</v>
      </c>
      <c r="J74" s="5">
        <v>296078562</v>
      </c>
      <c r="K74" s="5">
        <v>261037773</v>
      </c>
      <c r="L74" s="5">
        <v>2145834652</v>
      </c>
      <c r="M74" s="5">
        <v>1202481746</v>
      </c>
      <c r="N74" s="5">
        <v>-2264843932</v>
      </c>
      <c r="O74" s="5">
        <v>2215416343</v>
      </c>
      <c r="P74" s="5">
        <v>3200827913</v>
      </c>
      <c r="Q74" s="5">
        <v>2202488468</v>
      </c>
    </row>
    <row r="76" spans="2:17" ht="15.5" x14ac:dyDescent="0.35">
      <c r="B76" t="s">
        <v>91</v>
      </c>
      <c r="C76" t="s">
        <v>92</v>
      </c>
    </row>
    <row r="77" spans="2:17" ht="15.5" x14ac:dyDescent="0.35">
      <c r="C77" t="s">
        <v>93</v>
      </c>
    </row>
    <row r="78" spans="2:17" ht="15.5" x14ac:dyDescent="0.35">
      <c r="C78" t="s">
        <v>19</v>
      </c>
      <c r="D78" s="5">
        <v>2789776187</v>
      </c>
      <c r="E78" s="5">
        <v>1578841573</v>
      </c>
      <c r="F78" s="5">
        <v>1342757604</v>
      </c>
      <c r="G78" s="5">
        <v>1158441431</v>
      </c>
      <c r="I78" s="5">
        <v>1578841573</v>
      </c>
      <c r="J78" s="5">
        <v>2676677337</v>
      </c>
      <c r="K78" s="5">
        <v>3182045529</v>
      </c>
      <c r="L78" s="5">
        <v>1874807971</v>
      </c>
      <c r="M78" s="5">
        <v>5460402146</v>
      </c>
      <c r="N78" s="5">
        <v>6991749935</v>
      </c>
      <c r="O78" s="5">
        <v>6446147948</v>
      </c>
      <c r="P78" s="5">
        <v>7024446536</v>
      </c>
      <c r="Q78" s="5">
        <v>2079053001</v>
      </c>
    </row>
    <row r="79" spans="2:17" ht="15.5" x14ac:dyDescent="0.35">
      <c r="C79" t="s">
        <v>94</v>
      </c>
      <c r="D79" s="5">
        <v>17533030046</v>
      </c>
      <c r="E79" s="5">
        <v>19004008694</v>
      </c>
      <c r="F79" s="5">
        <v>18053551156</v>
      </c>
      <c r="G79" s="5">
        <v>18128952055</v>
      </c>
      <c r="I79" s="5">
        <v>19004008694</v>
      </c>
      <c r="J79" s="5">
        <v>20648512370</v>
      </c>
      <c r="K79" s="5">
        <v>18954172588</v>
      </c>
      <c r="L79" s="5">
        <v>20746416023</v>
      </c>
      <c r="M79" s="5">
        <v>14846252732</v>
      </c>
      <c r="N79" s="5">
        <v>9577992313</v>
      </c>
      <c r="O79" s="5">
        <v>12798330552</v>
      </c>
      <c r="P79" s="5">
        <v>9723314660</v>
      </c>
      <c r="Q79" s="5">
        <v>8130836583</v>
      </c>
    </row>
    <row r="80" spans="2:17" ht="15.5" x14ac:dyDescent="0.35">
      <c r="C80" t="s">
        <v>95</v>
      </c>
      <c r="D80" s="5">
        <v>70102739</v>
      </c>
      <c r="E80" s="5">
        <v>79477832</v>
      </c>
      <c r="F80" s="5">
        <v>204511797</v>
      </c>
      <c r="G80" s="5">
        <v>205552796</v>
      </c>
      <c r="I80" s="5">
        <v>79477832</v>
      </c>
      <c r="J80" s="5">
        <v>98772001</v>
      </c>
      <c r="K80" s="5">
        <v>132372035</v>
      </c>
      <c r="L80" s="5">
        <v>676939038</v>
      </c>
      <c r="N80" s="5">
        <v>555948150</v>
      </c>
      <c r="O80" s="5">
        <v>5000000</v>
      </c>
      <c r="Q80" s="5">
        <v>9792358</v>
      </c>
    </row>
    <row r="81" spans="3:17" ht="15.5" x14ac:dyDescent="0.35">
      <c r="C81" t="s">
        <v>283</v>
      </c>
      <c r="D81" s="5">
        <v>611196072</v>
      </c>
      <c r="E81" s="5">
        <v>49969100</v>
      </c>
      <c r="F81" s="5">
        <v>99742974</v>
      </c>
      <c r="G81" s="5">
        <v>18802508</v>
      </c>
      <c r="I81" s="5">
        <v>49969100</v>
      </c>
      <c r="J81" s="5">
        <v>16878101</v>
      </c>
      <c r="K81" s="5">
        <v>25396700</v>
      </c>
      <c r="L81" s="5">
        <v>667903059</v>
      </c>
      <c r="M81" s="5">
        <v>121345000</v>
      </c>
      <c r="N81" s="5">
        <v>121345000</v>
      </c>
      <c r="O81" s="5">
        <v>23414271</v>
      </c>
      <c r="P81" s="5">
        <v>153777693</v>
      </c>
      <c r="Q81" s="5">
        <v>1000000000</v>
      </c>
    </row>
    <row r="82" spans="3:17" ht="15.5" x14ac:dyDescent="0.35">
      <c r="C82" t="s">
        <v>282</v>
      </c>
      <c r="K82" s="5">
        <v>300000000</v>
      </c>
      <c r="Q82" s="5">
        <v>2400000000</v>
      </c>
    </row>
    <row r="83" spans="3:17" ht="15.5" x14ac:dyDescent="0.35">
      <c r="C83" t="s">
        <v>285</v>
      </c>
      <c r="D83" s="5">
        <v>70102739</v>
      </c>
      <c r="E83" s="5">
        <v>79477832</v>
      </c>
      <c r="F83" s="5">
        <v>204511797</v>
      </c>
      <c r="G83" s="5">
        <v>205552796</v>
      </c>
      <c r="I83" s="5">
        <v>79477832</v>
      </c>
      <c r="J83" s="5">
        <v>98772001</v>
      </c>
      <c r="K83" s="5">
        <v>132372035</v>
      </c>
      <c r="L83" s="5">
        <v>676939038</v>
      </c>
      <c r="N83" s="5">
        <v>555948150</v>
      </c>
      <c r="O83" s="5">
        <v>5000000</v>
      </c>
      <c r="Q83" s="5">
        <v>9792358</v>
      </c>
    </row>
    <row r="84" spans="3:17" ht="15.5" x14ac:dyDescent="0.35">
      <c r="C84" t="s">
        <v>96</v>
      </c>
      <c r="D84" s="5">
        <v>461895654</v>
      </c>
      <c r="E84" s="5">
        <v>475596810</v>
      </c>
      <c r="F84" s="5">
        <v>352032808</v>
      </c>
      <c r="G84" s="5">
        <v>278923990</v>
      </c>
      <c r="I84" s="5">
        <v>475596810</v>
      </c>
      <c r="J84" s="5">
        <v>311999814</v>
      </c>
      <c r="K84" s="5">
        <v>133766093</v>
      </c>
      <c r="L84" s="5">
        <v>109039695</v>
      </c>
      <c r="M84" s="5">
        <v>95568253</v>
      </c>
      <c r="N84" s="5">
        <v>173673629</v>
      </c>
      <c r="O84" s="5">
        <v>112055100</v>
      </c>
      <c r="P84" s="5">
        <v>108201159</v>
      </c>
      <c r="Q84" s="5">
        <v>164988725</v>
      </c>
    </row>
    <row r="85" spans="3:17" ht="15.5" x14ac:dyDescent="0.35">
      <c r="C85" t="s">
        <v>77</v>
      </c>
      <c r="D85" s="5">
        <v>-1163758</v>
      </c>
      <c r="E85" s="5">
        <v>-1163758</v>
      </c>
      <c r="F85" s="5">
        <v>-1163758</v>
      </c>
      <c r="G85" s="5">
        <v>-1163758</v>
      </c>
      <c r="I85" s="5">
        <v>-1163758</v>
      </c>
      <c r="J85" s="5">
        <v>-1163758</v>
      </c>
      <c r="K85" s="5">
        <v>-1163758</v>
      </c>
      <c r="L85" s="5">
        <v>-1163758</v>
      </c>
      <c r="M85" s="5">
        <v>-1163758</v>
      </c>
      <c r="N85" s="5">
        <v>-1163758</v>
      </c>
    </row>
    <row r="86" spans="3:17" ht="15.5" x14ac:dyDescent="0.35">
      <c r="C86" t="s">
        <v>98</v>
      </c>
      <c r="D86" s="5">
        <v>24049146304</v>
      </c>
      <c r="E86" s="5">
        <v>23331868751</v>
      </c>
      <c r="F86" s="5">
        <v>21325267098</v>
      </c>
      <c r="G86" s="5">
        <v>21221686856</v>
      </c>
      <c r="I86" s="5">
        <v>23331868751</v>
      </c>
      <c r="J86" s="5">
        <v>24419916123</v>
      </c>
      <c r="K86" s="5">
        <v>23125496941</v>
      </c>
      <c r="L86" s="5">
        <v>24378905660</v>
      </c>
      <c r="M86" s="5">
        <v>21794024947</v>
      </c>
      <c r="N86" s="5">
        <v>18403211935</v>
      </c>
      <c r="O86" s="5">
        <v>47648161769</v>
      </c>
      <c r="P86" s="5">
        <v>43528281799</v>
      </c>
      <c r="Q86" s="5">
        <v>18589588825</v>
      </c>
    </row>
    <row r="87" spans="3:17" ht="15.5" x14ac:dyDescent="0.35">
      <c r="C87" t="s">
        <v>99</v>
      </c>
    </row>
    <row r="88" spans="3:17" ht="15.5" x14ac:dyDescent="0.35">
      <c r="C88" t="s">
        <v>101</v>
      </c>
      <c r="D88" s="5">
        <v>27158357608</v>
      </c>
      <c r="E88" s="5">
        <v>27266842199</v>
      </c>
      <c r="F88" s="5">
        <v>27512984577</v>
      </c>
      <c r="G88" s="5">
        <v>27425338151</v>
      </c>
      <c r="I88" s="5">
        <v>27266842199</v>
      </c>
      <c r="J88" s="5">
        <v>26829009936</v>
      </c>
      <c r="K88" s="5">
        <v>26998677713</v>
      </c>
      <c r="L88" s="5">
        <v>27713735641</v>
      </c>
      <c r="M88" s="5">
        <v>29063819522</v>
      </c>
      <c r="N88" s="5">
        <v>27885365687</v>
      </c>
      <c r="O88" s="5">
        <v>1411402468</v>
      </c>
      <c r="P88" s="5">
        <v>2061593452</v>
      </c>
      <c r="Q88" s="5">
        <v>1834363808</v>
      </c>
    </row>
    <row r="89" spans="3:17" ht="15.5" x14ac:dyDescent="0.35">
      <c r="C89" t="s">
        <v>286</v>
      </c>
      <c r="D89" s="5">
        <v>205807610</v>
      </c>
      <c r="E89" s="5">
        <v>213738095</v>
      </c>
      <c r="F89" s="5">
        <v>347840409</v>
      </c>
      <c r="G89" s="5">
        <v>400069849</v>
      </c>
      <c r="I89" s="5">
        <v>213738095</v>
      </c>
      <c r="J89" s="5">
        <v>398008166</v>
      </c>
      <c r="K89" s="5">
        <v>471659989</v>
      </c>
      <c r="L89" s="5">
        <v>627045917</v>
      </c>
      <c r="M89" s="5">
        <v>245946522</v>
      </c>
      <c r="N89" s="5">
        <v>198247802</v>
      </c>
      <c r="O89" s="5">
        <v>188346875</v>
      </c>
      <c r="P89" s="5">
        <v>98437500</v>
      </c>
      <c r="Q89" s="5">
        <v>132187500</v>
      </c>
    </row>
    <row r="90" spans="3:17" ht="15.5" x14ac:dyDescent="0.35">
      <c r="C90" t="s">
        <v>287</v>
      </c>
      <c r="D90" s="5">
        <v>971864168</v>
      </c>
      <c r="E90" s="5">
        <v>953312255</v>
      </c>
      <c r="F90" s="5">
        <v>732504277</v>
      </c>
      <c r="G90" s="5">
        <v>737852640</v>
      </c>
      <c r="I90" s="5">
        <v>953312255</v>
      </c>
      <c r="J90" s="5">
        <v>743097458</v>
      </c>
      <c r="K90" s="5">
        <v>735512145</v>
      </c>
      <c r="L90" s="5">
        <v>811605923</v>
      </c>
      <c r="M90" s="5">
        <v>917797911</v>
      </c>
      <c r="N90" s="5">
        <v>1168346195</v>
      </c>
      <c r="O90" s="5">
        <v>1322069121</v>
      </c>
      <c r="P90" s="5">
        <v>1167312377</v>
      </c>
      <c r="Q90" s="5">
        <v>966249384</v>
      </c>
    </row>
    <row r="91" spans="3:17" ht="15.5" x14ac:dyDescent="0.35">
      <c r="C91" t="s">
        <v>281</v>
      </c>
    </row>
    <row r="92" spans="3:17" ht="15.5" x14ac:dyDescent="0.35">
      <c r="C92" t="s">
        <v>103</v>
      </c>
      <c r="D92" s="5">
        <v>29494844934</v>
      </c>
      <c r="E92" s="5">
        <v>29942262412</v>
      </c>
      <c r="F92" s="5">
        <v>30058531403</v>
      </c>
      <c r="G92" s="5">
        <v>30364717852</v>
      </c>
      <c r="I92" s="5">
        <v>29942262412</v>
      </c>
      <c r="J92" s="5">
        <v>30077416249</v>
      </c>
      <c r="K92" s="5">
        <v>29958437584</v>
      </c>
      <c r="L92" s="5">
        <v>29573279641</v>
      </c>
      <c r="M92" s="5">
        <v>30648456115</v>
      </c>
      <c r="N92" s="5">
        <v>29672851844</v>
      </c>
      <c r="O92" s="5">
        <v>3342710624</v>
      </c>
      <c r="P92" s="5">
        <v>3349843329</v>
      </c>
      <c r="Q92" s="5">
        <v>2981591919</v>
      </c>
    </row>
    <row r="93" spans="3:17" ht="15.5" x14ac:dyDescent="0.35">
      <c r="C93" t="s">
        <v>104</v>
      </c>
      <c r="D93" s="5">
        <v>53543991238</v>
      </c>
      <c r="E93" s="5">
        <v>53274131163</v>
      </c>
      <c r="F93" s="5">
        <v>51383798501</v>
      </c>
      <c r="G93" s="5">
        <v>51586404708</v>
      </c>
      <c r="I93" s="5">
        <v>53274131163</v>
      </c>
      <c r="J93" s="5">
        <v>54497332372</v>
      </c>
      <c r="K93" s="5">
        <v>53083934525</v>
      </c>
      <c r="L93" s="5">
        <v>53952185301</v>
      </c>
      <c r="M93" s="5">
        <v>52442481062</v>
      </c>
      <c r="N93" s="5">
        <v>48076063779</v>
      </c>
      <c r="O93" s="5">
        <v>50990872393</v>
      </c>
      <c r="P93" s="5">
        <v>46878125128</v>
      </c>
      <c r="Q93" s="5">
        <v>21571180744</v>
      </c>
    </row>
    <row r="94" spans="3:17" ht="15.5" x14ac:dyDescent="0.35">
      <c r="C94" t="s">
        <v>105</v>
      </c>
    </row>
    <row r="95" spans="3:17" ht="15.5" x14ac:dyDescent="0.35">
      <c r="C95" t="s">
        <v>106</v>
      </c>
    </row>
    <row r="96" spans="3:17" ht="15.5" x14ac:dyDescent="0.35">
      <c r="C96" t="s">
        <v>107</v>
      </c>
      <c r="D96" s="5">
        <v>11871173105</v>
      </c>
      <c r="E96" s="5">
        <v>8181449224</v>
      </c>
      <c r="F96" s="5">
        <v>5733275119</v>
      </c>
      <c r="G96" s="5">
        <v>6155004564</v>
      </c>
      <c r="I96" s="5">
        <v>8181449224</v>
      </c>
      <c r="J96" s="5">
        <v>8292208783</v>
      </c>
      <c r="K96" s="5">
        <v>8353426429</v>
      </c>
      <c r="L96" s="5">
        <v>8972306915</v>
      </c>
      <c r="M96" s="5">
        <v>7129662654</v>
      </c>
      <c r="N96" s="5">
        <v>4521806377</v>
      </c>
      <c r="O96" s="5">
        <v>4064900863</v>
      </c>
      <c r="P96" s="5">
        <v>3816016104</v>
      </c>
      <c r="Q96" s="5">
        <v>8249640257</v>
      </c>
    </row>
    <row r="97" spans="3:17" ht="15.5" x14ac:dyDescent="0.35">
      <c r="C97" t="s">
        <v>108</v>
      </c>
      <c r="N97" s="5">
        <v>2640361968</v>
      </c>
      <c r="O97" s="5">
        <v>2812772505</v>
      </c>
      <c r="P97" s="5">
        <v>2441877699</v>
      </c>
      <c r="Q97" s="5">
        <v>4181427725</v>
      </c>
    </row>
    <row r="98" spans="3:17" ht="15.5" x14ac:dyDescent="0.35">
      <c r="C98" t="s">
        <v>289</v>
      </c>
      <c r="D98" s="5">
        <v>9730537609</v>
      </c>
      <c r="E98" s="5">
        <v>6870434511</v>
      </c>
      <c r="F98" s="5">
        <v>4103702033</v>
      </c>
      <c r="G98" s="5">
        <v>4280685891</v>
      </c>
      <c r="I98" s="5">
        <v>6870434511</v>
      </c>
      <c r="J98" s="5">
        <v>7081864388</v>
      </c>
      <c r="K98" s="5">
        <v>5987209934</v>
      </c>
      <c r="L98" s="5">
        <v>5040148347</v>
      </c>
      <c r="M98" s="5">
        <v>4392559181</v>
      </c>
      <c r="N98" s="5">
        <v>2640361968</v>
      </c>
      <c r="O98" s="5">
        <v>2812772505</v>
      </c>
      <c r="P98" s="5">
        <v>2441877699</v>
      </c>
      <c r="Q98" s="5">
        <v>4181427725</v>
      </c>
    </row>
    <row r="99" spans="3:17" ht="15.5" x14ac:dyDescent="0.35">
      <c r="C99" t="s">
        <v>109</v>
      </c>
    </row>
    <row r="100" spans="3:17" ht="15.5" x14ac:dyDescent="0.35">
      <c r="C100" t="s">
        <v>290</v>
      </c>
      <c r="D100" s="5">
        <v>611196072</v>
      </c>
      <c r="E100" s="5">
        <v>49969100</v>
      </c>
      <c r="F100" s="5">
        <v>99742974</v>
      </c>
      <c r="G100" s="5">
        <v>18802508</v>
      </c>
      <c r="I100" s="5">
        <v>49969100</v>
      </c>
      <c r="J100" s="5">
        <v>16878101</v>
      </c>
      <c r="K100" s="5">
        <v>325396700</v>
      </c>
      <c r="L100" s="5">
        <v>667903059</v>
      </c>
      <c r="M100" s="5">
        <v>121345000</v>
      </c>
      <c r="N100" s="5">
        <v>121345000</v>
      </c>
      <c r="O100" s="5">
        <v>23414271</v>
      </c>
      <c r="P100" s="5">
        <v>153777693</v>
      </c>
      <c r="Q100" s="5">
        <v>3400000000</v>
      </c>
    </row>
    <row r="101" spans="3:17" ht="15.5" x14ac:dyDescent="0.35">
      <c r="C101" t="s">
        <v>111</v>
      </c>
      <c r="D101" s="5">
        <v>761280</v>
      </c>
      <c r="E101" s="5">
        <v>25440752</v>
      </c>
      <c r="F101" s="5">
        <v>39697002</v>
      </c>
      <c r="G101" s="5">
        <v>35643135</v>
      </c>
      <c r="I101" s="5">
        <v>25440752</v>
      </c>
      <c r="J101" s="5">
        <v>22285855</v>
      </c>
      <c r="K101" s="5">
        <v>194793063</v>
      </c>
      <c r="L101" s="5">
        <v>1924386392</v>
      </c>
      <c r="M101" s="5">
        <v>1227012143</v>
      </c>
      <c r="N101" s="5">
        <v>750585038</v>
      </c>
      <c r="O101" s="5">
        <v>689336550</v>
      </c>
      <c r="P101" s="5">
        <v>305754980</v>
      </c>
      <c r="Q101" s="5">
        <v>81400653</v>
      </c>
    </row>
    <row r="102" spans="3:17" ht="15.5" x14ac:dyDescent="0.35">
      <c r="C102" t="s">
        <v>110</v>
      </c>
      <c r="D102" s="5">
        <v>461128646</v>
      </c>
      <c r="E102" s="5">
        <v>168055363</v>
      </c>
      <c r="F102" s="5">
        <v>194270263</v>
      </c>
      <c r="G102" s="5">
        <v>197216222</v>
      </c>
      <c r="I102" s="5">
        <v>168055363</v>
      </c>
      <c r="J102" s="5">
        <v>259730462</v>
      </c>
      <c r="K102" s="5">
        <v>244429403</v>
      </c>
      <c r="L102" s="5">
        <v>546300783</v>
      </c>
      <c r="M102" s="5">
        <v>320108998</v>
      </c>
      <c r="N102" s="5">
        <v>458094977</v>
      </c>
      <c r="O102" s="5">
        <v>418458586</v>
      </c>
      <c r="P102" s="5">
        <v>753910359</v>
      </c>
      <c r="Q102" s="5">
        <v>497647019</v>
      </c>
    </row>
    <row r="103" spans="3:17" ht="15.5" x14ac:dyDescent="0.35">
      <c r="C103" t="s">
        <v>113</v>
      </c>
    </row>
    <row r="104" spans="3:17" ht="15.5" x14ac:dyDescent="0.35">
      <c r="C104" t="s">
        <v>1322</v>
      </c>
    </row>
    <row r="105" spans="3:17" ht="15.5" x14ac:dyDescent="0.35">
      <c r="C105" t="s">
        <v>402</v>
      </c>
      <c r="D105" s="5">
        <v>117061407</v>
      </c>
      <c r="E105" s="5">
        <v>140737327</v>
      </c>
      <c r="I105" s="5">
        <v>140737327</v>
      </c>
      <c r="M105" s="5">
        <v>756625975</v>
      </c>
      <c r="O105" s="5">
        <v>27804420</v>
      </c>
      <c r="P105" s="5">
        <v>148723371</v>
      </c>
      <c r="Q105" s="5">
        <v>106411902</v>
      </c>
    </row>
    <row r="106" spans="3:17" ht="15.5" x14ac:dyDescent="0.35">
      <c r="C106" t="s">
        <v>115</v>
      </c>
      <c r="D106" s="5">
        <v>1067549498</v>
      </c>
      <c r="E106" s="5">
        <v>1067549498</v>
      </c>
      <c r="F106" s="5">
        <v>1295862847</v>
      </c>
      <c r="G106" s="5">
        <v>1622656808</v>
      </c>
      <c r="I106" s="5">
        <v>1067549498</v>
      </c>
      <c r="J106" s="5">
        <v>911449977</v>
      </c>
      <c r="K106" s="5">
        <v>1601597329</v>
      </c>
      <c r="L106" s="5">
        <v>793568334</v>
      </c>
      <c r="M106" s="5">
        <v>1068637332</v>
      </c>
      <c r="N106" s="5">
        <v>551419394</v>
      </c>
      <c r="O106" s="5">
        <v>120918951</v>
      </c>
      <c r="P106" s="5">
        <v>160695373</v>
      </c>
      <c r="Q106" s="5">
        <v>89164860</v>
      </c>
    </row>
    <row r="107" spans="3:17" ht="15.5" x14ac:dyDescent="0.35">
      <c r="C107" t="s">
        <v>116</v>
      </c>
      <c r="D107" s="5">
        <v>2036215003</v>
      </c>
      <c r="E107" s="5">
        <v>2308095100</v>
      </c>
      <c r="F107" s="5">
        <v>1328584389</v>
      </c>
      <c r="G107" s="5">
        <v>1349420033</v>
      </c>
      <c r="I107" s="5">
        <v>2308095100</v>
      </c>
      <c r="J107" s="5">
        <v>2359720831</v>
      </c>
      <c r="K107" s="5">
        <v>1181183900</v>
      </c>
      <c r="L107" s="5">
        <v>1691591963</v>
      </c>
      <c r="M107" s="5">
        <v>4170366637</v>
      </c>
      <c r="N107" s="5">
        <v>3614287377</v>
      </c>
      <c r="O107" s="5">
        <v>4721157573</v>
      </c>
      <c r="P107" s="5">
        <v>3107378995</v>
      </c>
      <c r="Q107" s="5">
        <v>3432582871</v>
      </c>
    </row>
    <row r="108" spans="3:17" ht="15.5" x14ac:dyDescent="0.35">
      <c r="C108" t="s">
        <v>117</v>
      </c>
      <c r="D108" s="5">
        <v>2036215003</v>
      </c>
      <c r="E108" s="5">
        <v>2308095100</v>
      </c>
      <c r="F108" s="5">
        <v>1328584389</v>
      </c>
      <c r="G108" s="5">
        <v>1349420033</v>
      </c>
      <c r="I108" s="5">
        <v>2308095100</v>
      </c>
      <c r="J108" s="5">
        <v>2359720831</v>
      </c>
      <c r="K108" s="5">
        <v>1181183900</v>
      </c>
      <c r="L108" s="5">
        <v>1691591963</v>
      </c>
      <c r="M108" s="5">
        <v>4170366637</v>
      </c>
      <c r="N108" s="5">
        <v>3614287377</v>
      </c>
      <c r="O108" s="5">
        <v>4721157573</v>
      </c>
      <c r="P108" s="5">
        <v>3107378995</v>
      </c>
      <c r="Q108" s="5">
        <v>3432582871</v>
      </c>
    </row>
    <row r="109" spans="3:17" ht="15.5" x14ac:dyDescent="0.35">
      <c r="C109" t="s">
        <v>119</v>
      </c>
    </row>
    <row r="110" spans="3:17" ht="15.5" x14ac:dyDescent="0.35">
      <c r="C110" t="s">
        <v>120</v>
      </c>
      <c r="D110" s="5">
        <v>201086904</v>
      </c>
      <c r="E110" s="5">
        <v>472967001</v>
      </c>
      <c r="I110" s="5">
        <v>472967001</v>
      </c>
      <c r="J110" s="5">
        <v>968629509</v>
      </c>
      <c r="M110" s="5">
        <v>806197600</v>
      </c>
      <c r="N110" s="5">
        <v>676743586</v>
      </c>
      <c r="O110" s="5">
        <v>27804420</v>
      </c>
      <c r="P110" s="5">
        <v>148723371</v>
      </c>
      <c r="Q110" s="5">
        <v>106411902</v>
      </c>
    </row>
    <row r="111" spans="3:17" ht="15.5" x14ac:dyDescent="0.35">
      <c r="C111" t="s">
        <v>118</v>
      </c>
      <c r="M111" s="5">
        <v>156013596</v>
      </c>
      <c r="O111" s="5">
        <v>1154089400</v>
      </c>
    </row>
    <row r="112" spans="3:17" ht="15.5" x14ac:dyDescent="0.35">
      <c r="C112" t="s">
        <v>121</v>
      </c>
      <c r="D112" s="5">
        <v>13907388108</v>
      </c>
      <c r="E112" s="5">
        <v>10489544324</v>
      </c>
      <c r="F112" s="5">
        <v>7061859508</v>
      </c>
      <c r="G112" s="5">
        <v>7504424597</v>
      </c>
      <c r="I112" s="5">
        <v>10489544324</v>
      </c>
      <c r="J112" s="5">
        <v>10651929614</v>
      </c>
      <c r="K112" s="5">
        <v>9534610329</v>
      </c>
      <c r="L112" s="5">
        <v>10663898878</v>
      </c>
      <c r="M112" s="5">
        <v>11300029291</v>
      </c>
      <c r="N112" s="5">
        <v>8136093754</v>
      </c>
      <c r="O112" s="5">
        <v>8786058436</v>
      </c>
      <c r="P112" s="5">
        <v>6923395099</v>
      </c>
      <c r="Q112" s="5">
        <v>11682223128</v>
      </c>
    </row>
    <row r="113" spans="2:17" ht="15.5" x14ac:dyDescent="0.35">
      <c r="C113" t="s">
        <v>122</v>
      </c>
    </row>
    <row r="114" spans="2:17" ht="15.5" x14ac:dyDescent="0.35">
      <c r="C114" t="s">
        <v>123</v>
      </c>
      <c r="D114" s="5">
        <v>42164000000</v>
      </c>
      <c r="E114" s="5">
        <v>42164000000</v>
      </c>
      <c r="F114" s="5">
        <v>42164000000</v>
      </c>
      <c r="G114" s="5">
        <v>42164000000</v>
      </c>
      <c r="I114" s="5">
        <v>42164000000</v>
      </c>
      <c r="J114" s="5">
        <v>42164000000</v>
      </c>
      <c r="K114" s="5">
        <v>42164000000</v>
      </c>
      <c r="L114" s="5">
        <v>42164000000</v>
      </c>
      <c r="M114" s="5">
        <v>42164000000</v>
      </c>
      <c r="N114" s="5">
        <v>42164000000</v>
      </c>
      <c r="O114" s="5">
        <v>42164000000</v>
      </c>
      <c r="P114" s="5">
        <v>42164000000</v>
      </c>
      <c r="Q114" s="5">
        <v>22164000000</v>
      </c>
    </row>
    <row r="115" spans="2:17" ht="15.5" x14ac:dyDescent="0.35">
      <c r="C115" t="s">
        <v>124</v>
      </c>
      <c r="D115" s="5">
        <v>6940515304</v>
      </c>
      <c r="E115" s="5">
        <v>6940515304</v>
      </c>
      <c r="F115" s="5">
        <v>6940515304</v>
      </c>
      <c r="G115" s="5">
        <v>6940515304</v>
      </c>
      <c r="I115" s="5">
        <v>6940515304</v>
      </c>
      <c r="J115" s="5">
        <v>6940515304</v>
      </c>
      <c r="K115" s="5">
        <v>6940515304</v>
      </c>
      <c r="L115" s="5">
        <v>6940515304</v>
      </c>
      <c r="M115" s="5">
        <v>6940515304</v>
      </c>
      <c r="N115" s="5">
        <v>6940515304</v>
      </c>
      <c r="O115" s="5">
        <v>6940515304</v>
      </c>
      <c r="P115" s="5">
        <v>6905515304</v>
      </c>
      <c r="Q115" s="5">
        <v>40570804</v>
      </c>
    </row>
    <row r="116" spans="2:17" ht="15.5" x14ac:dyDescent="0.35">
      <c r="C116" t="s">
        <v>125</v>
      </c>
      <c r="D116" s="5">
        <v>-9460222067</v>
      </c>
      <c r="E116" s="5">
        <v>-6314799738</v>
      </c>
      <c r="F116" s="5">
        <v>-4779112552</v>
      </c>
      <c r="G116" s="5">
        <v>-5018938236</v>
      </c>
      <c r="I116" s="5">
        <v>-6314799738</v>
      </c>
      <c r="J116" s="5">
        <v>-5255464053</v>
      </c>
      <c r="K116" s="5">
        <v>-5551164543</v>
      </c>
      <c r="L116" s="5">
        <v>-5812529878</v>
      </c>
      <c r="M116" s="5">
        <v>-7957957183</v>
      </c>
      <c r="N116" s="5">
        <v>-9159496551</v>
      </c>
      <c r="O116" s="5">
        <v>-6899170087</v>
      </c>
      <c r="P116" s="5">
        <v>-9114785275</v>
      </c>
      <c r="Q116" s="5">
        <v>-12315613188</v>
      </c>
    </row>
    <row r="117" spans="2:17" ht="15.5" x14ac:dyDescent="0.35">
      <c r="C117" t="s">
        <v>297</v>
      </c>
      <c r="D117" s="5">
        <v>-6526349</v>
      </c>
      <c r="E117" s="5">
        <v>-3964969</v>
      </c>
      <c r="F117" s="5">
        <v>-2300001</v>
      </c>
      <c r="G117" s="5">
        <v>-2433199</v>
      </c>
      <c r="I117" s="5">
        <v>-3964969</v>
      </c>
      <c r="J117" s="5">
        <v>-2484735</v>
      </c>
      <c r="K117" s="5">
        <v>-2862807</v>
      </c>
      <c r="L117" s="5">
        <v>-2535245</v>
      </c>
      <c r="M117" s="5">
        <v>-2942592</v>
      </c>
      <c r="N117" s="5">
        <v>-3884970</v>
      </c>
      <c r="O117" s="5">
        <v>-531260</v>
      </c>
    </row>
    <row r="118" spans="2:17" ht="15.5" x14ac:dyDescent="0.35">
      <c r="C118" t="s">
        <v>9</v>
      </c>
      <c r="D118" s="5">
        <v>39636603130</v>
      </c>
      <c r="E118" s="5">
        <v>42784586839</v>
      </c>
      <c r="F118" s="5">
        <v>44321938993</v>
      </c>
      <c r="G118" s="5">
        <v>44081980111</v>
      </c>
      <c r="I118" s="5">
        <v>42784586839</v>
      </c>
      <c r="J118" s="5">
        <v>43845402758</v>
      </c>
      <c r="K118" s="5">
        <v>43549324196</v>
      </c>
      <c r="L118" s="5">
        <v>43288286423</v>
      </c>
      <c r="M118" s="5">
        <v>41142451771</v>
      </c>
      <c r="N118" s="5">
        <v>39939970025</v>
      </c>
      <c r="O118" s="5">
        <v>42204813957</v>
      </c>
      <c r="P118" s="5">
        <v>39954730029</v>
      </c>
      <c r="Q118" s="5">
        <v>9888957616</v>
      </c>
    </row>
    <row r="119" spans="2:17" ht="15.5" x14ac:dyDescent="0.35">
      <c r="C119" t="s">
        <v>126</v>
      </c>
      <c r="D119" s="5">
        <v>53543991238</v>
      </c>
      <c r="E119" s="5">
        <v>53274131163</v>
      </c>
      <c r="F119" s="5">
        <v>51383798501</v>
      </c>
      <c r="G119" s="5">
        <v>51586404708</v>
      </c>
      <c r="I119" s="5">
        <v>53274131163</v>
      </c>
      <c r="J119" s="5">
        <v>54497332372</v>
      </c>
      <c r="K119" s="5">
        <v>53083934525</v>
      </c>
      <c r="L119" s="5">
        <v>53952185301</v>
      </c>
      <c r="M119" s="5">
        <v>52442481062</v>
      </c>
      <c r="N119" s="5">
        <v>48076063779</v>
      </c>
      <c r="O119" s="5">
        <v>50990872393</v>
      </c>
      <c r="P119" s="5">
        <v>46878125128</v>
      </c>
      <c r="Q119" s="5">
        <v>21571180744</v>
      </c>
    </row>
    <row r="120" spans="2:17" ht="15.5" x14ac:dyDescent="0.35">
      <c r="C120" t="s">
        <v>127</v>
      </c>
      <c r="D120" s="5">
        <v>421640000</v>
      </c>
      <c r="E120" s="5">
        <v>421640000</v>
      </c>
      <c r="F120" s="5">
        <v>421640000</v>
      </c>
      <c r="G120" s="5">
        <v>421640000</v>
      </c>
      <c r="I120" s="5">
        <v>421640000</v>
      </c>
      <c r="J120" s="5">
        <v>421640000</v>
      </c>
      <c r="K120" s="5">
        <v>421640000</v>
      </c>
      <c r="L120" s="5">
        <v>421640000</v>
      </c>
      <c r="M120" s="5">
        <v>421640000</v>
      </c>
      <c r="N120" s="5">
        <v>421640000</v>
      </c>
      <c r="O120" s="5">
        <v>421640000</v>
      </c>
      <c r="P120" s="5">
        <v>421640000</v>
      </c>
      <c r="Q120" s="5">
        <v>221640000</v>
      </c>
    </row>
    <row r="122" spans="2:17" ht="15.5" x14ac:dyDescent="0.35">
      <c r="B122" t="s">
        <v>128</v>
      </c>
      <c r="C122" t="s">
        <v>129</v>
      </c>
      <c r="D122" s="5">
        <v>1051165791</v>
      </c>
      <c r="E122" s="5">
        <v>666988754</v>
      </c>
      <c r="F122" s="5">
        <v>48973297</v>
      </c>
      <c r="G122" s="5">
        <v>1036570762</v>
      </c>
      <c r="I122" s="5">
        <v>1260264927</v>
      </c>
      <c r="J122" s="5">
        <v>1580761690</v>
      </c>
      <c r="K122" s="5">
        <v>3101148764</v>
      </c>
      <c r="L122" s="5">
        <v>-1672100392</v>
      </c>
      <c r="M122" s="5">
        <v>871383143</v>
      </c>
      <c r="N122" s="5">
        <v>2638297027</v>
      </c>
      <c r="O122" s="5">
        <v>208368123</v>
      </c>
      <c r="P122" s="5">
        <v>-2208272813</v>
      </c>
      <c r="Q122" s="5">
        <v>-142430943</v>
      </c>
    </row>
    <row r="123" spans="2:17" ht="15.5" x14ac:dyDescent="0.35">
      <c r="C123" t="s">
        <v>298</v>
      </c>
      <c r="D123" s="5">
        <v>19804118718</v>
      </c>
      <c r="E123" s="5">
        <v>20103595810</v>
      </c>
      <c r="F123" s="5">
        <v>18051759498</v>
      </c>
      <c r="G123" s="5">
        <v>17705930748</v>
      </c>
      <c r="I123" s="5">
        <v>74901456307</v>
      </c>
      <c r="J123" s="5">
        <v>71151425501</v>
      </c>
      <c r="K123" s="5">
        <v>69651145391</v>
      </c>
      <c r="L123" s="5">
        <v>66128089965</v>
      </c>
      <c r="M123" s="5">
        <v>72586249950</v>
      </c>
      <c r="N123" s="5">
        <v>72041350162</v>
      </c>
      <c r="O123" s="5">
        <v>72509271017</v>
      </c>
      <c r="P123" s="5">
        <v>61769935489</v>
      </c>
      <c r="Q123" s="5">
        <v>52629403498</v>
      </c>
    </row>
    <row r="124" spans="2:17" ht="15.5" x14ac:dyDescent="0.35">
      <c r="C124" t="s">
        <v>300</v>
      </c>
      <c r="D124" s="5">
        <v>-16876131667</v>
      </c>
      <c r="E124" s="5">
        <v>-19461301849</v>
      </c>
      <c r="F124" s="5">
        <v>-16057852169</v>
      </c>
      <c r="G124" s="5">
        <v>-13708162450</v>
      </c>
      <c r="I124" s="5">
        <v>-67152265671</v>
      </c>
      <c r="J124" s="5">
        <v>-64175007047</v>
      </c>
      <c r="K124" s="5">
        <v>-60081479616</v>
      </c>
      <c r="L124" s="5">
        <v>-61822346031</v>
      </c>
      <c r="M124" s="5">
        <v>-63820804703</v>
      </c>
      <c r="N124" s="5">
        <v>-62999772526</v>
      </c>
      <c r="O124" s="5">
        <v>-67217361734</v>
      </c>
      <c r="P124" s="5">
        <v>-53595619714</v>
      </c>
      <c r="Q124" s="5">
        <v>-48121363403</v>
      </c>
    </row>
    <row r="125" spans="2:17" ht="15.5" x14ac:dyDescent="0.35">
      <c r="C125" t="s">
        <v>598</v>
      </c>
      <c r="D125" s="5">
        <v>-347328275</v>
      </c>
      <c r="E125" s="5">
        <v>-540619175</v>
      </c>
      <c r="F125" s="5">
        <v>-245223283</v>
      </c>
      <c r="G125" s="5">
        <v>-685450254</v>
      </c>
      <c r="I125" s="5">
        <v>-1545833471</v>
      </c>
      <c r="J125" s="5">
        <v>-649215577</v>
      </c>
      <c r="K125" s="5">
        <v>-547591280</v>
      </c>
      <c r="L125" s="5">
        <v>-134212646</v>
      </c>
      <c r="M125" s="5">
        <v>-1473298495</v>
      </c>
      <c r="N125" s="5">
        <v>-955117537</v>
      </c>
    </row>
    <row r="126" spans="2:17" ht="15.5" x14ac:dyDescent="0.35">
      <c r="C126" t="s">
        <v>1125</v>
      </c>
      <c r="D126" s="5">
        <v>1989875</v>
      </c>
      <c r="E126" s="5">
        <v>-38275166</v>
      </c>
      <c r="F126" s="5">
        <v>1886478</v>
      </c>
      <c r="G126" s="5">
        <v>3286547</v>
      </c>
      <c r="I126" s="5">
        <v>-33102141</v>
      </c>
    </row>
    <row r="127" spans="2:17" ht="15.5" x14ac:dyDescent="0.35">
      <c r="C127" t="s">
        <v>511</v>
      </c>
      <c r="D127" s="5">
        <v>-11380132</v>
      </c>
    </row>
    <row r="128" spans="2:17" ht="15.5" x14ac:dyDescent="0.35">
      <c r="C128" t="s">
        <v>1323</v>
      </c>
      <c r="D128" s="5">
        <v>-1520102728</v>
      </c>
      <c r="E128" s="5">
        <v>603589134</v>
      </c>
      <c r="F128" s="5">
        <v>-1701597227</v>
      </c>
      <c r="G128" s="5">
        <v>-2279033829</v>
      </c>
      <c r="I128" s="5">
        <v>-4909990097</v>
      </c>
      <c r="J128" s="5">
        <v>-4746441187</v>
      </c>
      <c r="K128" s="5">
        <v>-5920925731</v>
      </c>
      <c r="L128" s="5">
        <v>-5843631680</v>
      </c>
      <c r="M128" s="5">
        <v>-6420763609</v>
      </c>
      <c r="N128" s="5">
        <v>-5448163072</v>
      </c>
      <c r="O128" s="5">
        <v>-5083541160</v>
      </c>
      <c r="P128" s="5">
        <v>-10382588588</v>
      </c>
      <c r="Q128" s="5">
        <v>-4650471038</v>
      </c>
    </row>
    <row r="129" spans="3:17" ht="15.5" x14ac:dyDescent="0.35">
      <c r="C129" t="s">
        <v>152</v>
      </c>
      <c r="D129" s="5">
        <v>113120150</v>
      </c>
      <c r="E129" s="5">
        <v>-398459379</v>
      </c>
      <c r="F129" s="5">
        <v>404780492</v>
      </c>
      <c r="G129" s="5">
        <v>-1088185303</v>
      </c>
      <c r="I129" s="5">
        <v>-1549196929</v>
      </c>
      <c r="J129" s="5">
        <v>-1939265849</v>
      </c>
      <c r="K129" s="5">
        <v>-1631881173</v>
      </c>
      <c r="L129" s="5">
        <v>-1081266598</v>
      </c>
      <c r="M129" s="5">
        <v>-1330833439</v>
      </c>
      <c r="N129" s="5">
        <v>-1743052633</v>
      </c>
      <c r="O129" s="5">
        <v>-144695373</v>
      </c>
      <c r="P129" s="5">
        <v>26686814143</v>
      </c>
      <c r="Q129" s="5">
        <v>7910439813</v>
      </c>
    </row>
    <row r="130" spans="3:17" ht="15.5" x14ac:dyDescent="0.35">
      <c r="C130" t="s">
        <v>142</v>
      </c>
      <c r="D130" s="5">
        <v>46648672</v>
      </c>
      <c r="E130" s="5">
        <v>-32445406</v>
      </c>
      <c r="F130" s="5">
        <v>-269437616</v>
      </c>
      <c r="G130" s="5">
        <v>-84938252</v>
      </c>
      <c r="I130" s="5">
        <v>-808903762</v>
      </c>
      <c r="J130" s="5">
        <v>-146864033</v>
      </c>
      <c r="K130" s="5">
        <v>-162030033</v>
      </c>
      <c r="L130" s="5">
        <v>-832227185</v>
      </c>
      <c r="M130" s="5">
        <v>-1071897493</v>
      </c>
      <c r="N130" s="5">
        <v>-349642407</v>
      </c>
      <c r="O130" s="5">
        <v>-683206557</v>
      </c>
      <c r="P130" s="5">
        <v>-19533147795</v>
      </c>
      <c r="Q130" s="5">
        <v>-7018357845</v>
      </c>
    </row>
    <row r="131" spans="3:17" ht="15.5" x14ac:dyDescent="0.35">
      <c r="C131" t="s">
        <v>1324</v>
      </c>
      <c r="P131" s="5">
        <v>-18823333333</v>
      </c>
      <c r="Q131" s="5">
        <v>-7000000000</v>
      </c>
    </row>
    <row r="132" spans="3:17" ht="15.5" x14ac:dyDescent="0.35">
      <c r="C132" t="s">
        <v>1055</v>
      </c>
    </row>
    <row r="133" spans="3:17" ht="15.5" x14ac:dyDescent="0.35">
      <c r="C133" t="s">
        <v>1325</v>
      </c>
      <c r="O133" s="5">
        <v>-299000000</v>
      </c>
    </row>
    <row r="134" spans="3:17" ht="15.5" x14ac:dyDescent="0.35">
      <c r="C134" t="s">
        <v>151</v>
      </c>
      <c r="D134" s="5">
        <v>-21819797</v>
      </c>
      <c r="E134" s="5">
        <v>-126245785</v>
      </c>
      <c r="F134" s="5">
        <v>-297859769</v>
      </c>
      <c r="G134" s="5">
        <v>-29469621</v>
      </c>
      <c r="I134" s="5">
        <v>-848827720</v>
      </c>
      <c r="J134" s="5">
        <v>-153119900</v>
      </c>
      <c r="K134" s="5">
        <v>-7720500</v>
      </c>
      <c r="L134" s="5">
        <v>-335449100</v>
      </c>
      <c r="M134" s="5">
        <v>-611810911</v>
      </c>
      <c r="N134" s="5">
        <v>-117588700</v>
      </c>
      <c r="O134" s="5">
        <v>-277756557</v>
      </c>
      <c r="P134" s="5">
        <v>-732314462</v>
      </c>
      <c r="Q134" s="5">
        <v>-240555402</v>
      </c>
    </row>
    <row r="135" spans="3:17" ht="15.5" x14ac:dyDescent="0.35">
      <c r="C135" t="s">
        <v>416</v>
      </c>
      <c r="E135" s="5">
        <v>90776421</v>
      </c>
      <c r="F135" s="5">
        <v>-8477847</v>
      </c>
      <c r="G135" s="5">
        <v>-55468631</v>
      </c>
      <c r="J135" s="5">
        <v>-195041430</v>
      </c>
      <c r="K135" s="5">
        <v>-201309533</v>
      </c>
      <c r="L135" s="5">
        <v>-939002910</v>
      </c>
      <c r="M135" s="5">
        <v>-366585560</v>
      </c>
      <c r="N135" s="5">
        <v>-232053707</v>
      </c>
      <c r="O135" s="5">
        <v>-147450000</v>
      </c>
    </row>
    <row r="136" spans="3:17" ht="15.5" x14ac:dyDescent="0.35">
      <c r="C136" t="s">
        <v>830</v>
      </c>
      <c r="M136" s="5">
        <v>-377551022</v>
      </c>
    </row>
    <row r="137" spans="3:17" ht="15.5" x14ac:dyDescent="0.35">
      <c r="C137" t="s">
        <v>481</v>
      </c>
      <c r="D137" s="5">
        <v>68468469</v>
      </c>
      <c r="E137" s="5">
        <v>3023958</v>
      </c>
      <c r="F137" s="5">
        <v>36900000</v>
      </c>
      <c r="I137" s="5">
        <v>39923958</v>
      </c>
      <c r="J137" s="5">
        <v>201297297</v>
      </c>
      <c r="K137" s="5">
        <v>47000000</v>
      </c>
      <c r="L137" s="5">
        <v>442224825</v>
      </c>
      <c r="M137" s="5">
        <v>284050000</v>
      </c>
      <c r="O137" s="5">
        <v>41000000</v>
      </c>
      <c r="P137" s="5">
        <v>22500000</v>
      </c>
      <c r="Q137" s="5">
        <v>222197557</v>
      </c>
    </row>
    <row r="138" spans="3:17" ht="15.5" x14ac:dyDescent="0.35">
      <c r="C138" t="s">
        <v>153</v>
      </c>
      <c r="D138" s="5">
        <v>113120150</v>
      </c>
      <c r="E138" s="5">
        <v>-398459379</v>
      </c>
      <c r="F138" s="5">
        <v>404780492</v>
      </c>
      <c r="G138" s="5">
        <v>-1088185303</v>
      </c>
      <c r="I138" s="5">
        <v>-1549196929</v>
      </c>
      <c r="J138" s="5">
        <v>-1939265849</v>
      </c>
      <c r="K138" s="5">
        <v>-1631881173</v>
      </c>
      <c r="L138" s="5">
        <v>-1081266598</v>
      </c>
      <c r="M138" s="5">
        <v>-1330833439</v>
      </c>
      <c r="N138" s="5">
        <v>-1743052633</v>
      </c>
      <c r="O138" s="5">
        <v>-144695373</v>
      </c>
      <c r="P138" s="5">
        <v>26686814143</v>
      </c>
      <c r="Q138" s="5">
        <v>7910439813</v>
      </c>
    </row>
    <row r="139" spans="3:17" ht="15.5" x14ac:dyDescent="0.35">
      <c r="C139" t="s">
        <v>749</v>
      </c>
      <c r="O139" s="5">
        <v>16000000</v>
      </c>
      <c r="P139" s="5">
        <v>20000000000</v>
      </c>
      <c r="Q139" s="5">
        <v>8000000000</v>
      </c>
    </row>
    <row r="140" spans="3:17" ht="15.5" x14ac:dyDescent="0.35">
      <c r="C140" t="s">
        <v>124</v>
      </c>
      <c r="P140" s="5">
        <v>6864944500</v>
      </c>
    </row>
    <row r="141" spans="3:17" ht="15.5" x14ac:dyDescent="0.35">
      <c r="C141" t="s">
        <v>976</v>
      </c>
    </row>
    <row r="142" spans="3:17" ht="15.5" x14ac:dyDescent="0.35">
      <c r="C142" t="s">
        <v>1326</v>
      </c>
    </row>
    <row r="143" spans="3:17" ht="15.5" x14ac:dyDescent="0.35">
      <c r="C143" t="s">
        <v>118</v>
      </c>
      <c r="D143" s="5">
        <v>500000000</v>
      </c>
      <c r="J143" s="5">
        <v>-300000000</v>
      </c>
      <c r="K143" s="5">
        <v>315441762</v>
      </c>
      <c r="N143" s="5">
        <v>-1154089400</v>
      </c>
    </row>
    <row r="144" spans="3:17" ht="15.5" x14ac:dyDescent="0.35">
      <c r="C144" t="s">
        <v>375</v>
      </c>
      <c r="D144" s="5">
        <v>-356459850</v>
      </c>
      <c r="E144" s="5">
        <v>-409784695</v>
      </c>
      <c r="F144" s="5">
        <v>-108613133</v>
      </c>
      <c r="G144" s="5">
        <v>-615410078</v>
      </c>
      <c r="I144" s="5">
        <v>-1479164245</v>
      </c>
      <c r="J144" s="5">
        <v>-1381425356</v>
      </c>
      <c r="K144" s="5">
        <v>-1510545721</v>
      </c>
      <c r="L144" s="5">
        <v>-577792960</v>
      </c>
      <c r="M144" s="5">
        <v>-1106974950</v>
      </c>
      <c r="N144" s="5">
        <v>-440239862</v>
      </c>
    </row>
    <row r="145" spans="2:17" ht="15.5" x14ac:dyDescent="0.35">
      <c r="C145" t="s">
        <v>433</v>
      </c>
      <c r="D145" s="5">
        <v>-30420000</v>
      </c>
      <c r="E145" s="5">
        <v>11325316</v>
      </c>
      <c r="F145" s="5">
        <v>513393625</v>
      </c>
      <c r="G145" s="5">
        <v>-472775225</v>
      </c>
      <c r="I145" s="5">
        <v>-70032684</v>
      </c>
      <c r="J145" s="5">
        <v>-257840493</v>
      </c>
      <c r="K145" s="5">
        <v>-436777214</v>
      </c>
      <c r="L145" s="5">
        <v>-503473638</v>
      </c>
      <c r="M145" s="5">
        <v>-223858489</v>
      </c>
      <c r="N145" s="5">
        <v>-148723371</v>
      </c>
      <c r="O145" s="5">
        <v>-160695373</v>
      </c>
      <c r="P145" s="5">
        <v>-178130357</v>
      </c>
      <c r="Q145" s="5">
        <v>-89560187</v>
      </c>
    </row>
    <row r="146" spans="2:17" ht="15.5" x14ac:dyDescent="0.35">
      <c r="C146" t="s">
        <v>1327</v>
      </c>
    </row>
    <row r="147" spans="2:17" ht="15.5" x14ac:dyDescent="0.35">
      <c r="C147" t="s">
        <v>165</v>
      </c>
      <c r="D147" s="5">
        <v>1210934613</v>
      </c>
      <c r="E147" s="5">
        <v>236083969</v>
      </c>
      <c r="F147" s="5">
        <v>184316173</v>
      </c>
      <c r="G147" s="5">
        <v>-136552793</v>
      </c>
      <c r="I147" s="5">
        <v>-1097835764</v>
      </c>
      <c r="J147" s="5">
        <v>-505368192</v>
      </c>
      <c r="K147" s="5">
        <v>1307237558</v>
      </c>
      <c r="L147" s="5">
        <v>-3585594175</v>
      </c>
      <c r="M147" s="5">
        <v>-1531347789</v>
      </c>
      <c r="N147" s="5">
        <v>545601987</v>
      </c>
      <c r="O147" s="5">
        <v>-619533807</v>
      </c>
      <c r="P147" s="5">
        <v>4945393535</v>
      </c>
      <c r="Q147" s="5">
        <v>749651025</v>
      </c>
    </row>
    <row r="148" spans="2:17" ht="15.5" x14ac:dyDescent="0.35">
      <c r="C148" t="s">
        <v>1328</v>
      </c>
      <c r="O148" s="5">
        <v>41235219</v>
      </c>
    </row>
    <row r="149" spans="2:17" ht="15.5" x14ac:dyDescent="0.35">
      <c r="C149" t="s">
        <v>166</v>
      </c>
      <c r="D149" s="5">
        <v>1578841573</v>
      </c>
      <c r="I149" s="5">
        <v>2676677337</v>
      </c>
      <c r="J149" s="5">
        <v>3182045529</v>
      </c>
      <c r="K149" s="5">
        <v>1874807971</v>
      </c>
      <c r="L149" s="5">
        <v>5460402146</v>
      </c>
      <c r="M149" s="5">
        <v>6991749935</v>
      </c>
      <c r="N149" s="5">
        <v>6446147948</v>
      </c>
      <c r="O149" s="5">
        <v>7024446536</v>
      </c>
      <c r="P149" s="5">
        <v>2079053001</v>
      </c>
      <c r="Q149" s="5">
        <v>1329401976</v>
      </c>
    </row>
    <row r="150" spans="2:17" ht="15.5" x14ac:dyDescent="0.35">
      <c r="C150" t="s">
        <v>167</v>
      </c>
    </row>
    <row r="151" spans="2:17" ht="15.5" x14ac:dyDescent="0.35">
      <c r="C151" t="s">
        <v>168</v>
      </c>
      <c r="D151" s="5">
        <v>2789776186</v>
      </c>
      <c r="E151" s="5">
        <v>236083969</v>
      </c>
      <c r="F151" s="5">
        <v>184316173</v>
      </c>
      <c r="G151" s="5">
        <v>-136552793</v>
      </c>
      <c r="I151" s="5">
        <v>1578841573</v>
      </c>
      <c r="J151" s="5">
        <v>2676677337</v>
      </c>
      <c r="K151" s="5">
        <v>3182045529</v>
      </c>
      <c r="L151" s="5">
        <v>1874807971</v>
      </c>
      <c r="M151" s="5">
        <v>5460402146</v>
      </c>
      <c r="N151" s="5">
        <v>6991749935</v>
      </c>
      <c r="O151" s="5">
        <v>6446147948</v>
      </c>
      <c r="P151" s="5">
        <v>7024446536</v>
      </c>
      <c r="Q151" s="5">
        <v>2079053001</v>
      </c>
    </row>
    <row r="153" spans="2:17" ht="15.5" x14ac:dyDescent="0.35">
      <c r="B153" t="s">
        <v>169</v>
      </c>
      <c r="C153" t="s">
        <v>11</v>
      </c>
      <c r="D153" s="5">
        <v>420000000</v>
      </c>
      <c r="E153" s="5">
        <v>420000000</v>
      </c>
      <c r="F153" s="5">
        <v>420000000</v>
      </c>
      <c r="G153" s="5">
        <v>420000000</v>
      </c>
      <c r="I153" s="5">
        <v>420000000</v>
      </c>
      <c r="J153" s="5">
        <v>420000000</v>
      </c>
      <c r="K153" s="5">
        <v>420000000</v>
      </c>
      <c r="L153" s="5">
        <v>420000000</v>
      </c>
      <c r="M153" s="5">
        <v>420000000</v>
      </c>
      <c r="N153" s="5">
        <v>420000000</v>
      </c>
      <c r="O153" s="5">
        <v>420000000</v>
      </c>
      <c r="P153" s="5">
        <v>420000000</v>
      </c>
      <c r="Q153" s="5">
        <v>220000000</v>
      </c>
    </row>
    <row r="154" spans="2:17" ht="15.5" x14ac:dyDescent="0.35">
      <c r="C154" t="s">
        <v>170</v>
      </c>
      <c r="D154" s="6">
        <v>-7.46</v>
      </c>
      <c r="E154" s="6">
        <v>-3.48</v>
      </c>
      <c r="F154" s="6">
        <v>0.63</v>
      </c>
      <c r="G154" s="6">
        <v>1.43</v>
      </c>
    </row>
    <row r="155" spans="2:17" ht="15.5" x14ac:dyDescent="0.35">
      <c r="C155" t="s">
        <v>171</v>
      </c>
      <c r="D155" s="6">
        <v>-23.59</v>
      </c>
      <c r="E155" s="6">
        <v>-76.44</v>
      </c>
      <c r="F155" s="6">
        <v>265.08</v>
      </c>
      <c r="G155" s="6">
        <v>101.4</v>
      </c>
    </row>
    <row r="156" spans="2:17" ht="15.5" x14ac:dyDescent="0.35">
      <c r="C156" t="s">
        <v>59</v>
      </c>
      <c r="D156" s="6">
        <v>4.09</v>
      </c>
      <c r="E156" s="6">
        <v>5.49</v>
      </c>
      <c r="F156" s="6">
        <v>3.65</v>
      </c>
      <c r="G156" s="6">
        <v>3.78</v>
      </c>
    </row>
    <row r="157" spans="2:17" ht="15.5" x14ac:dyDescent="0.35">
      <c r="C157" t="s">
        <v>172</v>
      </c>
      <c r="D157" s="5">
        <v>-3430000000</v>
      </c>
      <c r="E157" s="5">
        <v>-1190000000</v>
      </c>
      <c r="F157" s="5">
        <v>830000000</v>
      </c>
      <c r="G157" s="5">
        <v>1790000000</v>
      </c>
    </row>
    <row r="158" spans="2:17" ht="15.5" x14ac:dyDescent="0.35">
      <c r="C158" t="s">
        <v>173</v>
      </c>
      <c r="D158" s="6">
        <v>-5.8700000000000002E-2</v>
      </c>
      <c r="E158" s="6">
        <v>-2.75E-2</v>
      </c>
      <c r="F158" s="6">
        <v>5.1999999999999998E-3</v>
      </c>
      <c r="G158" s="6">
        <v>1.1699999999999999E-2</v>
      </c>
    </row>
    <row r="159" spans="2:17" ht="15.5" x14ac:dyDescent="0.35">
      <c r="C159" t="s">
        <v>174</v>
      </c>
      <c r="D159" s="6">
        <v>-7.9299999999999995E-2</v>
      </c>
      <c r="E159" s="6">
        <v>-3.4300000000000004E-2</v>
      </c>
      <c r="F159" s="6">
        <v>6.0000000000000001E-3</v>
      </c>
      <c r="G159" s="6">
        <v>1.37E-2</v>
      </c>
    </row>
    <row r="160" spans="2:17" ht="15.5" x14ac:dyDescent="0.35">
      <c r="C160" t="s">
        <v>175</v>
      </c>
      <c r="D160" s="6">
        <v>-9.0200000000000002E-2</v>
      </c>
      <c r="E160" s="6">
        <v>-4.2199999999999994E-2</v>
      </c>
      <c r="F160" s="6">
        <v>7.6E-3</v>
      </c>
      <c r="G160" s="6">
        <v>2.3399999999999997E-2</v>
      </c>
    </row>
    <row r="161" spans="3:7" ht="15.5" x14ac:dyDescent="0.35">
      <c r="C161" t="s">
        <v>176</v>
      </c>
      <c r="D161" s="6">
        <v>-135.94999999999999</v>
      </c>
      <c r="E161" s="6">
        <v>-53.13</v>
      </c>
      <c r="F161" s="6">
        <v>12.87</v>
      </c>
      <c r="G161" s="6">
        <v>18.43</v>
      </c>
    </row>
    <row r="162" spans="3:7" ht="15.5" x14ac:dyDescent="0.35">
      <c r="C162" t="s">
        <v>325</v>
      </c>
      <c r="D162" s="5">
        <v>40000000000</v>
      </c>
      <c r="E162" s="5">
        <v>43000000000</v>
      </c>
      <c r="F162" s="5">
        <v>44000000000</v>
      </c>
      <c r="G162" s="5">
        <v>44000000000</v>
      </c>
    </row>
    <row r="163" spans="3:7" ht="15.5" x14ac:dyDescent="0.35">
      <c r="C163" t="s">
        <v>177</v>
      </c>
      <c r="D163" s="6">
        <v>1.87</v>
      </c>
      <c r="E163" s="6">
        <v>2.62</v>
      </c>
      <c r="F163" s="6">
        <v>1.59</v>
      </c>
      <c r="G163" s="6">
        <v>1.39</v>
      </c>
    </row>
    <row r="164" spans="3:7" ht="15.5" x14ac:dyDescent="0.35">
      <c r="C164" t="s">
        <v>178</v>
      </c>
      <c r="D164" s="6">
        <v>94.02</v>
      </c>
      <c r="E164" s="6">
        <v>101.48</v>
      </c>
      <c r="F164" s="6">
        <v>105.12</v>
      </c>
      <c r="G164" s="6">
        <v>104.55</v>
      </c>
    </row>
    <row r="165" spans="3:7" ht="15.5" x14ac:dyDescent="0.35">
      <c r="C165" t="s">
        <v>179</v>
      </c>
      <c r="D165" s="6">
        <v>1.88</v>
      </c>
      <c r="E165" s="6">
        <v>2.63</v>
      </c>
      <c r="F165" s="6">
        <v>1.6</v>
      </c>
      <c r="G165" s="6">
        <v>1.4</v>
      </c>
    </row>
    <row r="166" spans="3:7" ht="15.5" x14ac:dyDescent="0.35">
      <c r="C166" t="s">
        <v>180</v>
      </c>
      <c r="D166" s="6">
        <v>93.53</v>
      </c>
      <c r="E166" s="6">
        <v>100.97</v>
      </c>
      <c r="F166" s="6">
        <v>104.3</v>
      </c>
      <c r="G166" s="6">
        <v>103.61</v>
      </c>
    </row>
    <row r="167" spans="3:7" ht="15.5" x14ac:dyDescent="0.35">
      <c r="C167" t="s">
        <v>181</v>
      </c>
      <c r="D167" s="5">
        <v>0</v>
      </c>
      <c r="E167" s="5">
        <v>0</v>
      </c>
      <c r="F167" s="5">
        <v>0</v>
      </c>
      <c r="G167" s="5">
        <v>0</v>
      </c>
    </row>
    <row r="168" spans="3:7" ht="15.5" x14ac:dyDescent="0.35">
      <c r="C168" t="s">
        <v>182</v>
      </c>
      <c r="D168" s="5">
        <v>0</v>
      </c>
      <c r="E168" s="5">
        <v>0</v>
      </c>
    </row>
    <row r="169" spans="3:7" ht="15.5" x14ac:dyDescent="0.35">
      <c r="C169" t="s">
        <v>258</v>
      </c>
      <c r="D169" s="5">
        <v>40000000000</v>
      </c>
      <c r="E169" s="5">
        <v>43000000000</v>
      </c>
      <c r="F169" s="5">
        <v>44000000000</v>
      </c>
      <c r="G169" s="5">
        <v>44000000000</v>
      </c>
    </row>
    <row r="170" spans="3:7" ht="15.5" x14ac:dyDescent="0.35">
      <c r="C170" t="s">
        <v>23</v>
      </c>
      <c r="D170" s="5">
        <v>0</v>
      </c>
      <c r="E170" s="5">
        <v>0</v>
      </c>
      <c r="F170" s="5">
        <v>0</v>
      </c>
      <c r="G170" s="5">
        <v>0</v>
      </c>
    </row>
    <row r="171" spans="3:7" ht="15.5" x14ac:dyDescent="0.35">
      <c r="C171" t="s">
        <v>20</v>
      </c>
      <c r="D171" s="5">
        <v>-3000000000</v>
      </c>
      <c r="E171" s="5">
        <v>-1000000000</v>
      </c>
      <c r="F171" s="5">
        <v>-1000000000</v>
      </c>
      <c r="G171" s="5">
        <v>-1000000000</v>
      </c>
    </row>
    <row r="172" spans="3:7" ht="15.5" x14ac:dyDescent="0.35">
      <c r="C172" t="s">
        <v>184</v>
      </c>
      <c r="D172" s="5">
        <v>12000000000</v>
      </c>
      <c r="E172" s="5">
        <v>15000000000</v>
      </c>
      <c r="F172" s="5">
        <v>16000000000</v>
      </c>
      <c r="G172" s="5">
        <v>15000000000</v>
      </c>
    </row>
    <row r="173" spans="3:7" ht="15.5" x14ac:dyDescent="0.35">
      <c r="C173" t="s">
        <v>185</v>
      </c>
      <c r="D173" s="5">
        <v>1000000000</v>
      </c>
      <c r="E173" s="5">
        <v>1000000000</v>
      </c>
      <c r="F173" s="5">
        <v>0</v>
      </c>
      <c r="G173" s="5">
        <v>1000000000</v>
      </c>
    </row>
    <row r="174" spans="3:7" ht="15.5" x14ac:dyDescent="0.35">
      <c r="C174" t="s">
        <v>186</v>
      </c>
      <c r="D174" s="5">
        <v>0</v>
      </c>
      <c r="E174" s="5">
        <v>0</v>
      </c>
      <c r="F174" s="5">
        <v>0</v>
      </c>
      <c r="G174" s="5">
        <v>0</v>
      </c>
    </row>
    <row r="175" spans="3:7" ht="15.5" x14ac:dyDescent="0.35">
      <c r="C175" t="s">
        <v>12</v>
      </c>
      <c r="D175" s="5">
        <v>1000000000</v>
      </c>
      <c r="E175" s="5">
        <v>1000000000</v>
      </c>
      <c r="F175" s="5">
        <v>0</v>
      </c>
      <c r="G175" s="5">
        <v>1000000000</v>
      </c>
    </row>
    <row r="176" spans="3:7" ht="15.5" x14ac:dyDescent="0.35">
      <c r="C176" t="s">
        <v>15</v>
      </c>
      <c r="D176" s="6">
        <v>2.44</v>
      </c>
      <c r="E176" s="6">
        <v>1.5</v>
      </c>
      <c r="F176" s="6">
        <v>-0.61</v>
      </c>
      <c r="G176" s="6">
        <v>2.2599999999999998</v>
      </c>
    </row>
    <row r="177" spans="3:17" ht="15.5" x14ac:dyDescent="0.35">
      <c r="C177" t="s">
        <v>44</v>
      </c>
      <c r="I177" s="6">
        <v>-2.17</v>
      </c>
      <c r="J177" s="6">
        <v>0.94</v>
      </c>
      <c r="K177" s="6">
        <v>1.04</v>
      </c>
      <c r="L177" s="6">
        <v>1.74</v>
      </c>
      <c r="M177" s="6">
        <v>2.77</v>
      </c>
      <c r="N177" s="6">
        <v>-7.55</v>
      </c>
      <c r="O177" s="6">
        <v>5.5</v>
      </c>
      <c r="P177" s="6">
        <v>6.26</v>
      </c>
      <c r="Q177" s="6">
        <v>10.45</v>
      </c>
    </row>
    <row r="178" spans="3:17" ht="15.5" x14ac:dyDescent="0.35">
      <c r="C178" t="s">
        <v>58</v>
      </c>
      <c r="I178" s="6">
        <v>-122.58</v>
      </c>
      <c r="J178" s="6">
        <v>209.57</v>
      </c>
      <c r="K178" s="6">
        <v>185.58</v>
      </c>
      <c r="L178" s="6">
        <v>178.16</v>
      </c>
      <c r="M178" s="6">
        <v>920.58</v>
      </c>
      <c r="N178" s="6">
        <v>-56.16</v>
      </c>
      <c r="O178" s="6">
        <v>50.55</v>
      </c>
      <c r="P178" s="6">
        <v>31.95</v>
      </c>
      <c r="Q178" s="5">
        <v>0</v>
      </c>
    </row>
    <row r="179" spans="3:17" ht="15.5" x14ac:dyDescent="0.35">
      <c r="C179" t="s">
        <v>61</v>
      </c>
      <c r="I179" s="6">
        <v>1.52</v>
      </c>
      <c r="J179" s="6">
        <v>1.1399999999999999</v>
      </c>
      <c r="K179" s="6">
        <v>1.2</v>
      </c>
      <c r="L179" s="6">
        <v>1.79</v>
      </c>
      <c r="M179" s="6">
        <v>14.08</v>
      </c>
      <c r="N179" s="6">
        <v>2.6</v>
      </c>
      <c r="O179" s="6">
        <v>1.55</v>
      </c>
      <c r="P179" s="6">
        <v>1.33</v>
      </c>
      <c r="Q179" s="5">
        <v>0</v>
      </c>
    </row>
    <row r="180" spans="3:17" ht="15.5" x14ac:dyDescent="0.35">
      <c r="C180" t="s">
        <v>187</v>
      </c>
      <c r="I180" s="5">
        <v>1500000000</v>
      </c>
      <c r="J180" s="5">
        <v>3780000000</v>
      </c>
      <c r="K180" s="5">
        <v>4040000000</v>
      </c>
      <c r="L180" s="5">
        <v>3020000000</v>
      </c>
      <c r="M180" s="5">
        <v>3210000000</v>
      </c>
      <c r="N180" s="5">
        <v>-1420000000</v>
      </c>
      <c r="O180" s="5">
        <v>4160000000</v>
      </c>
      <c r="P180" s="5">
        <v>4350000000</v>
      </c>
    </row>
    <row r="181" spans="3:17" ht="15.5" x14ac:dyDescent="0.35">
      <c r="C181" t="s">
        <v>188</v>
      </c>
      <c r="I181" s="6">
        <v>-1.72E-2</v>
      </c>
      <c r="J181" s="6">
        <v>7.3000000000000001E-3</v>
      </c>
      <c r="K181" s="6">
        <v>8.199999999999999E-3</v>
      </c>
      <c r="L181" s="6">
        <v>1.3600000000000001E-2</v>
      </c>
      <c r="M181" s="6">
        <v>2.23E-2</v>
      </c>
      <c r="N181" s="6">
        <v>-6.6199999999999995E-2</v>
      </c>
      <c r="O181" s="6">
        <v>4.5499999999999999E-2</v>
      </c>
      <c r="P181" s="6">
        <v>5.6299999999999996E-2</v>
      </c>
      <c r="Q181" s="6">
        <v>0.10730000000000001</v>
      </c>
    </row>
    <row r="182" spans="3:17" ht="15.5" x14ac:dyDescent="0.35">
      <c r="C182" t="s">
        <v>189</v>
      </c>
      <c r="I182" s="6">
        <v>-2.1400000000000002E-2</v>
      </c>
      <c r="J182" s="6">
        <v>9.0000000000000011E-3</v>
      </c>
      <c r="K182" s="6">
        <v>0.01</v>
      </c>
      <c r="L182" s="6">
        <v>1.7000000000000001E-2</v>
      </c>
      <c r="M182" s="6">
        <v>2.8399999999999998E-2</v>
      </c>
      <c r="N182" s="6">
        <v>-7.9699999999999993E-2</v>
      </c>
      <c r="O182" s="6">
        <v>5.4900000000000004E-2</v>
      </c>
      <c r="P182" s="6">
        <v>6.6000000000000003E-2</v>
      </c>
      <c r="Q182" s="6">
        <v>0.2341</v>
      </c>
    </row>
    <row r="183" spans="3:17" ht="15.5" x14ac:dyDescent="0.35">
      <c r="C183" t="s">
        <v>190</v>
      </c>
      <c r="I183" s="6">
        <v>-1.6899999999999998E-2</v>
      </c>
      <c r="J183" s="6">
        <v>3.6299999999999999E-2</v>
      </c>
      <c r="K183" s="6">
        <v>3.9E-2</v>
      </c>
      <c r="L183" s="6">
        <v>2.29E-2</v>
      </c>
      <c r="M183" s="6">
        <v>4.36E-2</v>
      </c>
      <c r="N183" s="6">
        <v>-5.6500000000000002E-2</v>
      </c>
      <c r="O183" s="6">
        <v>7.1900000000000006E-2</v>
      </c>
      <c r="P183" s="6">
        <v>0.12609999999999999</v>
      </c>
      <c r="Q183" s="6">
        <v>0.35479999999999995</v>
      </c>
    </row>
    <row r="184" spans="3:17" ht="15.5" x14ac:dyDescent="0.35">
      <c r="C184" t="s">
        <v>191</v>
      </c>
      <c r="I184" s="6">
        <v>-5.49</v>
      </c>
      <c r="J184" s="6">
        <v>12.99</v>
      </c>
      <c r="K184" s="6">
        <v>5.38</v>
      </c>
    </row>
    <row r="185" spans="3:17" ht="15.5" x14ac:dyDescent="0.35">
      <c r="C185" t="s">
        <v>55</v>
      </c>
      <c r="I185" s="6">
        <v>2.62</v>
      </c>
      <c r="J185" s="6">
        <v>1.89</v>
      </c>
      <c r="K185" s="6">
        <v>1.87</v>
      </c>
      <c r="L185" s="6">
        <v>3.02</v>
      </c>
      <c r="M185" s="6">
        <v>26.13</v>
      </c>
      <c r="N185" s="6">
        <v>4.4800000000000004</v>
      </c>
      <c r="O185" s="6">
        <v>2.78</v>
      </c>
      <c r="P185" s="6">
        <v>2.11</v>
      </c>
      <c r="Q185" s="5">
        <v>0</v>
      </c>
    </row>
    <row r="186" spans="3:17" ht="15.5" x14ac:dyDescent="0.35">
      <c r="C186" t="s">
        <v>52</v>
      </c>
      <c r="I186" s="6">
        <v>101.48</v>
      </c>
      <c r="J186" s="6">
        <v>103.99</v>
      </c>
      <c r="K186" s="6">
        <v>103.29</v>
      </c>
      <c r="L186" s="6">
        <v>102.67</v>
      </c>
      <c r="M186" s="6">
        <v>97.58</v>
      </c>
      <c r="N186" s="6">
        <v>94.73</v>
      </c>
      <c r="O186" s="6">
        <v>100.1</v>
      </c>
      <c r="P186" s="6">
        <v>94.76</v>
      </c>
      <c r="Q186" s="6">
        <v>44.62</v>
      </c>
    </row>
    <row r="187" spans="3:17" ht="15.5" x14ac:dyDescent="0.35">
      <c r="C187" t="s">
        <v>192</v>
      </c>
      <c r="I187" s="6">
        <v>2.63</v>
      </c>
      <c r="J187" s="6">
        <v>1.91</v>
      </c>
      <c r="K187" s="6">
        <v>1.89</v>
      </c>
      <c r="L187" s="6">
        <v>3.06</v>
      </c>
      <c r="M187" s="6">
        <v>26.29</v>
      </c>
      <c r="N187" s="6">
        <v>4.5</v>
      </c>
      <c r="O187" s="6">
        <v>2.79</v>
      </c>
      <c r="P187" s="6">
        <v>2.12</v>
      </c>
      <c r="Q187" s="5">
        <v>0</v>
      </c>
    </row>
    <row r="188" spans="3:17" ht="15.5" x14ac:dyDescent="0.35">
      <c r="C188" t="s">
        <v>193</v>
      </c>
      <c r="I188" s="6">
        <v>100.97</v>
      </c>
      <c r="J188" s="6">
        <v>103.05</v>
      </c>
      <c r="K188" s="6">
        <v>102.17</v>
      </c>
      <c r="L188" s="6">
        <v>101.19</v>
      </c>
      <c r="M188" s="5">
        <v>97</v>
      </c>
      <c r="N188" s="6">
        <v>94.26</v>
      </c>
      <c r="O188" s="6">
        <v>99.65</v>
      </c>
      <c r="P188" s="6">
        <v>94.53</v>
      </c>
      <c r="Q188" s="6">
        <v>44.02</v>
      </c>
    </row>
    <row r="189" spans="3:17" ht="15.5" x14ac:dyDescent="0.35">
      <c r="C189" t="s">
        <v>194</v>
      </c>
      <c r="I189" s="5">
        <v>0</v>
      </c>
      <c r="K189" s="5">
        <v>0</v>
      </c>
      <c r="L189" s="5">
        <v>1000000000</v>
      </c>
      <c r="M189" s="5">
        <v>0</v>
      </c>
      <c r="O189" s="5">
        <v>0</v>
      </c>
      <c r="P189" s="5">
        <v>0</v>
      </c>
      <c r="Q189" s="5">
        <v>0</v>
      </c>
    </row>
    <row r="190" spans="3:17" ht="15.5" x14ac:dyDescent="0.35">
      <c r="C190" t="s">
        <v>195</v>
      </c>
      <c r="I190" s="5">
        <v>0</v>
      </c>
      <c r="M190" s="5">
        <v>1000000000</v>
      </c>
      <c r="O190" s="5">
        <v>0</v>
      </c>
      <c r="P190" s="5">
        <v>0</v>
      </c>
      <c r="Q190" s="5">
        <v>0</v>
      </c>
    </row>
    <row r="191" spans="3:17" ht="15.5" x14ac:dyDescent="0.35">
      <c r="C191" t="s">
        <v>25</v>
      </c>
      <c r="I191" s="5">
        <v>0</v>
      </c>
      <c r="K191" s="5">
        <v>0</v>
      </c>
      <c r="L191" s="5">
        <v>1000000000</v>
      </c>
      <c r="M191" s="5">
        <v>1000000000</v>
      </c>
      <c r="O191" s="5">
        <v>0</v>
      </c>
      <c r="P191" s="5">
        <v>0</v>
      </c>
      <c r="Q191" s="5">
        <v>0</v>
      </c>
    </row>
    <row r="192" spans="3:17" ht="15.5" x14ac:dyDescent="0.35">
      <c r="C192" t="s">
        <v>22</v>
      </c>
      <c r="I192" s="5">
        <v>-1000000000</v>
      </c>
      <c r="J192" s="5">
        <v>-3000000000</v>
      </c>
      <c r="K192" s="5">
        <v>-3000000000</v>
      </c>
      <c r="L192" s="5">
        <v>-1000000000</v>
      </c>
      <c r="M192" s="5">
        <v>-5000000000</v>
      </c>
      <c r="N192" s="5">
        <v>-7000000000</v>
      </c>
      <c r="O192" s="5">
        <v>-6000000000</v>
      </c>
      <c r="P192" s="5">
        <v>-7000000000</v>
      </c>
      <c r="Q192" s="5">
        <v>-2000000000</v>
      </c>
    </row>
    <row r="193" spans="2:17" ht="15.5" x14ac:dyDescent="0.35">
      <c r="C193" t="s">
        <v>196</v>
      </c>
      <c r="I193" s="5">
        <v>15000000000</v>
      </c>
      <c r="J193" s="5">
        <v>16000000000</v>
      </c>
      <c r="K193" s="5">
        <v>15000000000</v>
      </c>
      <c r="L193" s="5">
        <v>15000000000</v>
      </c>
      <c r="M193" s="5">
        <v>15000000000</v>
      </c>
      <c r="N193" s="5">
        <v>14000000000</v>
      </c>
      <c r="O193" s="5">
        <v>44000000000</v>
      </c>
      <c r="P193" s="5">
        <v>40000000000</v>
      </c>
      <c r="Q193" s="5">
        <v>10000000000</v>
      </c>
    </row>
    <row r="194" spans="2:17" ht="15.5" x14ac:dyDescent="0.35">
      <c r="C194" t="s">
        <v>197</v>
      </c>
      <c r="I194" s="5">
        <v>1000000000</v>
      </c>
      <c r="J194" s="5">
        <v>2000000000</v>
      </c>
      <c r="K194" s="5">
        <v>3000000000</v>
      </c>
      <c r="L194" s="5">
        <v>-2000000000</v>
      </c>
      <c r="M194" s="5">
        <v>1000000000</v>
      </c>
      <c r="N194" s="5">
        <v>3000000000</v>
      </c>
      <c r="O194" s="5">
        <v>0</v>
      </c>
      <c r="P194" s="5">
        <v>-2000000000</v>
      </c>
      <c r="Q194" s="5">
        <v>0</v>
      </c>
    </row>
    <row r="195" spans="2:17" ht="15.5" x14ac:dyDescent="0.35">
      <c r="C195" t="s">
        <v>198</v>
      </c>
      <c r="I195" s="5">
        <v>-1000000000</v>
      </c>
      <c r="J195" s="5">
        <v>0</v>
      </c>
      <c r="K195" s="5">
        <v>0</v>
      </c>
      <c r="L195" s="5">
        <v>-1000000000</v>
      </c>
      <c r="M195" s="5">
        <v>-1000000000</v>
      </c>
      <c r="N195" s="5">
        <v>0</v>
      </c>
      <c r="O195" s="5">
        <v>0</v>
      </c>
      <c r="P195" s="5">
        <v>-1000000000</v>
      </c>
      <c r="Q195" s="5">
        <v>0</v>
      </c>
    </row>
    <row r="196" spans="2:17" ht="15.5" x14ac:dyDescent="0.35">
      <c r="C196" t="s">
        <v>14</v>
      </c>
      <c r="I196" s="5">
        <v>0</v>
      </c>
      <c r="J196" s="5">
        <v>1000000000</v>
      </c>
      <c r="K196" s="5">
        <v>3000000000</v>
      </c>
      <c r="L196" s="5">
        <v>-3000000000</v>
      </c>
      <c r="M196" s="5">
        <v>0</v>
      </c>
      <c r="N196" s="5">
        <v>2000000000</v>
      </c>
      <c r="O196" s="5">
        <v>0</v>
      </c>
      <c r="P196" s="5">
        <v>-3000000000</v>
      </c>
      <c r="Q196" s="5">
        <v>0</v>
      </c>
    </row>
    <row r="197" spans="2:17" ht="15.5" x14ac:dyDescent="0.35">
      <c r="C197" t="s">
        <v>16</v>
      </c>
      <c r="I197" s="6">
        <v>0.98</v>
      </c>
      <c r="J197" s="6">
        <v>2.92</v>
      </c>
      <c r="K197" s="6">
        <v>6.86</v>
      </c>
      <c r="L197" s="6">
        <v>-6.99</v>
      </c>
      <c r="M197" s="6">
        <v>-0.25</v>
      </c>
      <c r="N197" s="6">
        <v>5.43</v>
      </c>
      <c r="O197" s="6">
        <v>-0.51</v>
      </c>
      <c r="P197" s="6">
        <v>-6.97</v>
      </c>
      <c r="Q197" s="6">
        <v>-1.73</v>
      </c>
    </row>
    <row r="199" spans="2:17" ht="15.5" x14ac:dyDescent="0.35">
      <c r="B199" t="s">
        <v>199</v>
      </c>
      <c r="C199" t="s">
        <v>200</v>
      </c>
      <c r="D199" s="5">
        <v>-3000000000</v>
      </c>
      <c r="E199" s="5">
        <v>-1000000000</v>
      </c>
      <c r="F199" s="5">
        <v>265000000</v>
      </c>
      <c r="G199" s="5">
        <v>604000000</v>
      </c>
      <c r="H199" s="5">
        <v>-13000000000</v>
      </c>
      <c r="I199" s="5">
        <v>-915000000</v>
      </c>
      <c r="J199" s="5">
        <v>397000000</v>
      </c>
      <c r="K199" s="5">
        <v>438000000</v>
      </c>
      <c r="L199" s="5">
        <v>735000000</v>
      </c>
      <c r="M199" s="5">
        <v>1000000000</v>
      </c>
      <c r="N199" s="5">
        <v>-3000000000</v>
      </c>
      <c r="O199" s="5">
        <v>2000000000</v>
      </c>
      <c r="P199" s="5">
        <v>3000000000</v>
      </c>
      <c r="Q199" s="5">
        <v>2000000000</v>
      </c>
    </row>
    <row r="200" spans="2:17" ht="15.5" x14ac:dyDescent="0.35">
      <c r="C200" t="s">
        <v>326</v>
      </c>
      <c r="H200" s="5">
        <v>-4000000000</v>
      </c>
      <c r="I200" s="5">
        <v>-915000000</v>
      </c>
      <c r="J200" s="5">
        <v>397000000</v>
      </c>
      <c r="K200" s="5">
        <v>438000000</v>
      </c>
      <c r="L200" s="5">
        <v>735000000</v>
      </c>
      <c r="M200" s="5">
        <v>1000000000</v>
      </c>
      <c r="N200" s="5">
        <v>-3000000000</v>
      </c>
      <c r="O200" s="5">
        <v>2000000000</v>
      </c>
      <c r="P200" s="5">
        <v>3000000000</v>
      </c>
    </row>
    <row r="201" spans="2:17" ht="15.5" x14ac:dyDescent="0.35">
      <c r="C201" t="s">
        <v>43</v>
      </c>
      <c r="D201" s="6">
        <v>-7.46</v>
      </c>
      <c r="E201" s="6">
        <v>-3.48</v>
      </c>
      <c r="F201" s="6">
        <v>0.63</v>
      </c>
      <c r="G201" s="6">
        <v>1.43</v>
      </c>
      <c r="H201" s="6">
        <v>-29.84</v>
      </c>
      <c r="I201" s="6">
        <v>-2.17</v>
      </c>
      <c r="J201" s="6">
        <v>0.94</v>
      </c>
      <c r="K201" s="6">
        <v>1.04</v>
      </c>
      <c r="L201" s="6">
        <v>1.74</v>
      </c>
      <c r="M201" s="6">
        <v>2.77</v>
      </c>
      <c r="N201" s="6">
        <v>-7.55</v>
      </c>
      <c r="O201" s="6">
        <v>5.5</v>
      </c>
      <c r="P201" s="6">
        <v>6.26</v>
      </c>
      <c r="Q201" s="6">
        <v>5.49</v>
      </c>
    </row>
    <row r="202" spans="2:17" ht="15.5" x14ac:dyDescent="0.35">
      <c r="C202" t="s">
        <v>327</v>
      </c>
      <c r="H202" s="6">
        <v>-8.8800000000000008</v>
      </c>
      <c r="I202" s="6">
        <v>-2.17</v>
      </c>
      <c r="J202" s="6">
        <v>0.94</v>
      </c>
      <c r="K202" s="6">
        <v>1.04</v>
      </c>
      <c r="L202" s="6">
        <v>1.74</v>
      </c>
      <c r="M202" s="6">
        <v>2.77</v>
      </c>
      <c r="N202" s="6">
        <v>-7.55</v>
      </c>
      <c r="O202" s="6">
        <v>5.5</v>
      </c>
      <c r="P202" s="6">
        <v>6.26</v>
      </c>
    </row>
    <row r="203" spans="2:17" ht="15.5" x14ac:dyDescent="0.35">
      <c r="C203" t="s">
        <v>201</v>
      </c>
      <c r="D203" s="5">
        <v>18000000000</v>
      </c>
      <c r="E203" s="5">
        <v>20000000000</v>
      </c>
      <c r="F203" s="5">
        <v>19000000000</v>
      </c>
      <c r="G203" s="5">
        <v>16000000000</v>
      </c>
      <c r="H203" s="5">
        <v>72000000000</v>
      </c>
      <c r="I203" s="5">
        <v>74000000000</v>
      </c>
      <c r="J203" s="5">
        <v>73000000000</v>
      </c>
      <c r="K203" s="5">
        <v>68000000000</v>
      </c>
      <c r="L203" s="5">
        <v>73000000000</v>
      </c>
      <c r="M203" s="5">
        <v>76000000000</v>
      </c>
      <c r="N203" s="5">
        <v>69000000000</v>
      </c>
      <c r="O203" s="5">
        <v>76000000000</v>
      </c>
      <c r="P203" s="5">
        <v>63000000000</v>
      </c>
      <c r="Q203" s="5">
        <v>52000000000</v>
      </c>
    </row>
    <row r="204" spans="2:17" ht="15.5" x14ac:dyDescent="0.35">
      <c r="C204" t="s">
        <v>328</v>
      </c>
      <c r="H204" s="5">
        <v>74000000000</v>
      </c>
      <c r="I204" s="5">
        <v>74000000000</v>
      </c>
      <c r="J204" s="5">
        <v>73000000000</v>
      </c>
      <c r="K204" s="5">
        <v>68000000000</v>
      </c>
      <c r="L204" s="5">
        <v>73000000000</v>
      </c>
      <c r="M204" s="5">
        <v>76000000000</v>
      </c>
      <c r="N204" s="5">
        <v>69000000000</v>
      </c>
      <c r="O204" s="5">
        <v>76000000000</v>
      </c>
      <c r="P204" s="5">
        <v>63000000000</v>
      </c>
    </row>
    <row r="205" spans="2:17" ht="15.5" x14ac:dyDescent="0.35">
      <c r="C205" t="s">
        <v>202</v>
      </c>
      <c r="I205" s="6">
        <v>-4.6900000000000004</v>
      </c>
    </row>
    <row r="206" spans="2:17" ht="15.5" x14ac:dyDescent="0.35">
      <c r="C206" t="s">
        <v>203</v>
      </c>
      <c r="I206" s="6">
        <v>-15.77</v>
      </c>
    </row>
    <row r="207" spans="2:17" ht="15.5" x14ac:dyDescent="0.35">
      <c r="C207" t="s">
        <v>204</v>
      </c>
      <c r="I207" s="6">
        <v>7.49</v>
      </c>
    </row>
    <row r="208" spans="2:17" ht="15.5" x14ac:dyDescent="0.35">
      <c r="C208" t="s">
        <v>205</v>
      </c>
      <c r="I208" s="6">
        <v>-6.3399999999999998E-2</v>
      </c>
    </row>
    <row r="209" spans="3:9" ht="15.5" x14ac:dyDescent="0.35">
      <c r="C209" t="s">
        <v>206</v>
      </c>
      <c r="I209" s="6">
        <v>0.8</v>
      </c>
    </row>
    <row r="210" spans="3:9" ht="15.5" x14ac:dyDescent="0.35">
      <c r="C210" t="s">
        <v>207</v>
      </c>
      <c r="I210" s="6">
        <v>1.49</v>
      </c>
    </row>
    <row r="211" spans="3:9" ht="15.5" x14ac:dyDescent="0.35">
      <c r="C211" t="s">
        <v>329</v>
      </c>
      <c r="I211" s="6">
        <v>21.05</v>
      </c>
    </row>
    <row r="212" spans="3:9" ht="15.5" x14ac:dyDescent="0.35">
      <c r="C212" t="s">
        <v>208</v>
      </c>
      <c r="I212" s="6">
        <v>25.06</v>
      </c>
    </row>
    <row r="213" spans="3:9" ht="15.5" x14ac:dyDescent="0.35">
      <c r="C213" t="s">
        <v>209</v>
      </c>
      <c r="I213" s="6">
        <v>-12.78</v>
      </c>
    </row>
    <row r="214" spans="3:9" ht="15.5" x14ac:dyDescent="0.35">
      <c r="C214" t="s">
        <v>210</v>
      </c>
      <c r="I214" s="6">
        <v>-28.24</v>
      </c>
    </row>
    <row r="215" spans="3:9" ht="15.5" x14ac:dyDescent="0.35">
      <c r="C215" t="s">
        <v>212</v>
      </c>
      <c r="I215" s="6">
        <v>-2.06</v>
      </c>
    </row>
    <row r="216" spans="3:9" ht="15.5" x14ac:dyDescent="0.35">
      <c r="C216" t="s">
        <v>213</v>
      </c>
      <c r="I216" s="6">
        <v>-8.8800000000000008</v>
      </c>
    </row>
    <row r="217" spans="3:9" ht="15.5" x14ac:dyDescent="0.35">
      <c r="C217" t="s">
        <v>214</v>
      </c>
      <c r="I217" s="6">
        <v>-29.84</v>
      </c>
    </row>
    <row r="218" spans="3:9" ht="15.5" x14ac:dyDescent="0.35">
      <c r="C218" t="s">
        <v>215</v>
      </c>
      <c r="I218" s="6">
        <v>175.57</v>
      </c>
    </row>
    <row r="219" spans="3:9" ht="15.5" x14ac:dyDescent="0.35">
      <c r="C219" t="s">
        <v>216</v>
      </c>
      <c r="D219" s="6">
        <v>6.62</v>
      </c>
    </row>
    <row r="220" spans="3:9" ht="15.5" x14ac:dyDescent="0.35">
      <c r="C220" t="s">
        <v>217</v>
      </c>
      <c r="I220" s="6">
        <v>94.02</v>
      </c>
    </row>
    <row r="221" spans="3:9" ht="15.5" x14ac:dyDescent="0.35">
      <c r="C221" t="s">
        <v>218</v>
      </c>
      <c r="I221" s="6">
        <v>5.59</v>
      </c>
    </row>
    <row r="222" spans="3:9" ht="15.5" x14ac:dyDescent="0.35">
      <c r="C222" t="s">
        <v>219</v>
      </c>
      <c r="D222" s="6">
        <v>2.0299999999999998</v>
      </c>
    </row>
    <row r="223" spans="3:9" ht="15.5" x14ac:dyDescent="0.35">
      <c r="C223" t="s">
        <v>220</v>
      </c>
      <c r="D223" s="6">
        <v>1.99</v>
      </c>
    </row>
    <row r="224" spans="3:9" ht="15.5" x14ac:dyDescent="0.35">
      <c r="C224" t="s">
        <v>394</v>
      </c>
      <c r="D224" s="6">
        <v>0.01</v>
      </c>
    </row>
    <row r="225" spans="3:9" ht="15.5" x14ac:dyDescent="0.35">
      <c r="C225" t="s">
        <v>221</v>
      </c>
      <c r="D225" s="6">
        <v>0.35</v>
      </c>
    </row>
    <row r="226" spans="3:9" ht="15.5" x14ac:dyDescent="0.35">
      <c r="C226" t="s">
        <v>222</v>
      </c>
      <c r="D226" s="6">
        <v>1.35</v>
      </c>
    </row>
    <row r="227" spans="3:9" ht="15.5" x14ac:dyDescent="0.35">
      <c r="C227" t="s">
        <v>223</v>
      </c>
      <c r="I227" s="6">
        <v>-29.49</v>
      </c>
    </row>
    <row r="228" spans="3:9" ht="15.5" x14ac:dyDescent="0.35">
      <c r="C228" t="s">
        <v>12</v>
      </c>
      <c r="D228" s="5">
        <v>1000000000</v>
      </c>
    </row>
    <row r="229" spans="3:9" ht="15.5" x14ac:dyDescent="0.35">
      <c r="C229" t="s">
        <v>224</v>
      </c>
      <c r="I229" s="6">
        <v>3.35</v>
      </c>
    </row>
    <row r="230" spans="3:9" ht="15.5" x14ac:dyDescent="0.35">
      <c r="C230" t="s">
        <v>225</v>
      </c>
      <c r="I230" s="6">
        <v>-6.9900000000000004E-2</v>
      </c>
    </row>
    <row r="231" spans="3:9" ht="15.5" x14ac:dyDescent="0.35">
      <c r="C231" t="s">
        <v>226</v>
      </c>
      <c r="I231" s="6">
        <v>-9.4399999999999998E-2</v>
      </c>
    </row>
    <row r="232" spans="3:9" ht="15.5" x14ac:dyDescent="0.35">
      <c r="C232" t="s">
        <v>227</v>
      </c>
      <c r="I232" s="6">
        <v>-0.1018</v>
      </c>
    </row>
    <row r="233" spans="3:9" ht="15.5" x14ac:dyDescent="0.35">
      <c r="C233" t="s">
        <v>228</v>
      </c>
      <c r="I233" s="6">
        <v>-0.12520000000000001</v>
      </c>
    </row>
    <row r="234" spans="3:9" ht="15.5" x14ac:dyDescent="0.35">
      <c r="C234" t="s">
        <v>330</v>
      </c>
      <c r="D234" s="6">
        <v>91.74</v>
      </c>
    </row>
    <row r="235" spans="3:9" ht="15.5" x14ac:dyDescent="0.35">
      <c r="C235" t="s">
        <v>229</v>
      </c>
      <c r="D235" s="6">
        <v>2.4700000000000002</v>
      </c>
    </row>
    <row r="236" spans="3:9" ht="15.5" x14ac:dyDescent="0.35">
      <c r="C236" t="s">
        <v>230</v>
      </c>
      <c r="D236" s="6">
        <v>43.66</v>
      </c>
    </row>
    <row r="237" spans="3:9" ht="15.5" x14ac:dyDescent="0.35">
      <c r="C237" t="s">
        <v>231</v>
      </c>
      <c r="D237" s="6">
        <v>50.55</v>
      </c>
    </row>
    <row r="238" spans="3:9" ht="15.5" x14ac:dyDescent="0.35">
      <c r="C238" t="s">
        <v>331</v>
      </c>
      <c r="D238" s="6">
        <v>0.99</v>
      </c>
    </row>
    <row r="239" spans="3:9" ht="15.5" x14ac:dyDescent="0.35">
      <c r="C239" t="s">
        <v>232</v>
      </c>
      <c r="I239" s="6">
        <v>1.39</v>
      </c>
    </row>
    <row r="240" spans="3:9" ht="15.5" x14ac:dyDescent="0.35">
      <c r="C240" t="s">
        <v>233</v>
      </c>
      <c r="I240" s="6">
        <v>134.4</v>
      </c>
    </row>
    <row r="241" spans="3:9" ht="15.5" x14ac:dyDescent="0.35">
      <c r="C241" t="s">
        <v>39</v>
      </c>
      <c r="I241" s="5">
        <v>59000000000</v>
      </c>
    </row>
    <row r="242" spans="3:9" ht="15.5" x14ac:dyDescent="0.35">
      <c r="C242" t="s">
        <v>234</v>
      </c>
      <c r="I242" s="5">
        <v>56000000000</v>
      </c>
    </row>
    <row r="243" spans="3:9" ht="15.5" x14ac:dyDescent="0.35">
      <c r="C243" t="s">
        <v>235</v>
      </c>
      <c r="I243" s="5">
        <v>421640000</v>
      </c>
    </row>
    <row r="244" spans="3:9" ht="15.5" x14ac:dyDescent="0.35">
      <c r="C244" t="s">
        <v>236</v>
      </c>
      <c r="I244" s="6">
        <v>0.30130000000000001</v>
      </c>
    </row>
    <row r="245" spans="3:9" ht="15.5" x14ac:dyDescent="0.35">
      <c r="C245" t="s">
        <v>237</v>
      </c>
      <c r="D245" s="6">
        <v>4.53E-2</v>
      </c>
    </row>
    <row r="246" spans="3:9" ht="15.5" x14ac:dyDescent="0.35">
      <c r="C246" t="s">
        <v>238</v>
      </c>
      <c r="D246" s="6">
        <v>-0.21600000000000003</v>
      </c>
    </row>
    <row r="247" spans="3:9" ht="15.5" x14ac:dyDescent="0.35">
      <c r="C247" t="s">
        <v>239</v>
      </c>
      <c r="D247" s="6">
        <v>-0.1736</v>
      </c>
    </row>
    <row r="248" spans="3:9" ht="15.5" x14ac:dyDescent="0.35">
      <c r="C248" t="s">
        <v>240</v>
      </c>
      <c r="D248" s="6">
        <v>1.34E-2</v>
      </c>
    </row>
    <row r="249" spans="3:9" ht="15.5" x14ac:dyDescent="0.35">
      <c r="C249" t="s">
        <v>241</v>
      </c>
      <c r="D249" s="6">
        <v>-0.78720000000000001</v>
      </c>
    </row>
    <row r="250" spans="3:9" ht="15.5" x14ac:dyDescent="0.35">
      <c r="C250" t="s">
        <v>242</v>
      </c>
      <c r="D250" s="6">
        <v>-8.9184000000000001</v>
      </c>
    </row>
    <row r="251" spans="3:9" ht="15.5" x14ac:dyDescent="0.35">
      <c r="C251" t="s">
        <v>243</v>
      </c>
      <c r="I251" s="5">
        <v>5</v>
      </c>
    </row>
    <row r="252" spans="3:9" ht="15.5" x14ac:dyDescent="0.35">
      <c r="C252" t="s">
        <v>244</v>
      </c>
      <c r="I252" s="6">
        <v>0.19</v>
      </c>
    </row>
    <row r="253" spans="3:9" ht="15.5" x14ac:dyDescent="0.35">
      <c r="C253" t="s">
        <v>245</v>
      </c>
      <c r="I253" s="6">
        <v>0.04</v>
      </c>
    </row>
    <row r="254" spans="3:9" ht="15.5" x14ac:dyDescent="0.35">
      <c r="C254" t="s">
        <v>246</v>
      </c>
      <c r="I254" s="6">
        <v>0.08</v>
      </c>
    </row>
    <row r="255" spans="3:9" ht="15.5" x14ac:dyDescent="0.35">
      <c r="C255" t="s">
        <v>247</v>
      </c>
      <c r="I255" s="6">
        <v>0.47</v>
      </c>
    </row>
    <row r="256" spans="3:9" ht="15.5" x14ac:dyDescent="0.35">
      <c r="C256" t="s">
        <v>248</v>
      </c>
      <c r="I256" s="6">
        <v>0.65</v>
      </c>
    </row>
    <row r="257" spans="3:9" ht="15.5" x14ac:dyDescent="0.35">
      <c r="C257" t="s">
        <v>249</v>
      </c>
      <c r="I257" s="6">
        <v>0.42</v>
      </c>
    </row>
    <row r="258" spans="3:9" ht="15.5" x14ac:dyDescent="0.35">
      <c r="C258" t="s">
        <v>250</v>
      </c>
      <c r="I258" s="6">
        <v>0.25</v>
      </c>
    </row>
    <row r="259" spans="3:9" ht="15.5" x14ac:dyDescent="0.35">
      <c r="C259" t="s">
        <v>251</v>
      </c>
      <c r="I259" s="5">
        <v>74000000000</v>
      </c>
    </row>
    <row r="260" spans="3:9" ht="15.5" x14ac:dyDescent="0.35">
      <c r="C260" t="s">
        <v>252</v>
      </c>
      <c r="I260" s="5">
        <v>11000000000</v>
      </c>
    </row>
    <row r="261" spans="3:9" ht="15.5" x14ac:dyDescent="0.35">
      <c r="C261" t="s">
        <v>253</v>
      </c>
      <c r="I261" s="5">
        <v>-2000000000</v>
      </c>
    </row>
    <row r="262" spans="3:9" ht="15.5" x14ac:dyDescent="0.35">
      <c r="C262" t="s">
        <v>254</v>
      </c>
      <c r="I262" s="5">
        <v>-4000000000</v>
      </c>
    </row>
    <row r="263" spans="3:9" ht="15.5" x14ac:dyDescent="0.35">
      <c r="C263" t="s">
        <v>255</v>
      </c>
      <c r="D263" s="5">
        <v>3000000000</v>
      </c>
    </row>
    <row r="264" spans="3:9" ht="15.5" x14ac:dyDescent="0.35">
      <c r="C264" t="s">
        <v>256</v>
      </c>
      <c r="D264" s="5">
        <v>54000000000</v>
      </c>
    </row>
    <row r="265" spans="3:9" ht="15.5" x14ac:dyDescent="0.35">
      <c r="C265" t="s">
        <v>257</v>
      </c>
      <c r="D265" s="5">
        <v>14000000000</v>
      </c>
    </row>
    <row r="266" spans="3:9" ht="15.5" x14ac:dyDescent="0.35">
      <c r="C266" t="s">
        <v>184</v>
      </c>
      <c r="D266" s="5">
        <v>12000000000</v>
      </c>
    </row>
    <row r="267" spans="3:9" ht="15.5" x14ac:dyDescent="0.35">
      <c r="C267" t="s">
        <v>258</v>
      </c>
      <c r="I267" s="5">
        <v>40000000000</v>
      </c>
    </row>
    <row r="268" spans="3:9" ht="15.5" x14ac:dyDescent="0.35">
      <c r="C268" t="s">
        <v>182</v>
      </c>
      <c r="D268" s="5">
        <v>0</v>
      </c>
    </row>
    <row r="269" spans="3:9" ht="15.5" x14ac:dyDescent="0.35">
      <c r="C269" t="s">
        <v>181</v>
      </c>
      <c r="D269" s="5">
        <v>0</v>
      </c>
    </row>
    <row r="270" spans="3:9" ht="15.5" x14ac:dyDescent="0.35">
      <c r="C270" t="s">
        <v>23</v>
      </c>
      <c r="D270" s="5">
        <v>0</v>
      </c>
    </row>
    <row r="271" spans="3:9" ht="15.5" x14ac:dyDescent="0.35">
      <c r="C271" t="s">
        <v>20</v>
      </c>
      <c r="D271" s="5">
        <v>-3000000000</v>
      </c>
    </row>
    <row r="272" spans="3:9" ht="15.5" x14ac:dyDescent="0.35">
      <c r="C272" t="s">
        <v>183</v>
      </c>
      <c r="I272" s="5">
        <v>40000000000</v>
      </c>
    </row>
    <row r="273" spans="3:9" ht="15.5" x14ac:dyDescent="0.35">
      <c r="C273" t="s">
        <v>332</v>
      </c>
      <c r="I273" s="5">
        <v>3000000000</v>
      </c>
    </row>
    <row r="274" spans="3:9" ht="15.5" x14ac:dyDescent="0.35">
      <c r="C274" t="s">
        <v>259</v>
      </c>
      <c r="I274" s="5">
        <v>0</v>
      </c>
    </row>
    <row r="275" spans="3:9" ht="15.5" x14ac:dyDescent="0.35">
      <c r="C275" t="s">
        <v>260</v>
      </c>
      <c r="I275" s="5">
        <v>-1000000000</v>
      </c>
    </row>
    <row r="276" spans="3:9" ht="15.5" x14ac:dyDescent="0.35">
      <c r="C276" t="s">
        <v>261</v>
      </c>
      <c r="I276" s="5">
        <v>0</v>
      </c>
    </row>
    <row r="277" spans="3:9" ht="15.5" x14ac:dyDescent="0.35">
      <c r="C277" t="s">
        <v>262</v>
      </c>
      <c r="I277" s="5">
        <v>2000000000</v>
      </c>
    </row>
  </sheetData>
  <pageMargins left="0.7" right="0.7" top="0.75" bottom="0.75" header="0.3" footer="0.3"/>
  <ignoredErrors>
    <ignoredError sqref="A1:Q278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1329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1330</v>
      </c>
      <c r="D2" s="2" vm="203">
        <f ca="1">IFERROR(_xlfn.STOCKHISTORY("XIDX:" &amp; $C$1, D3, , 0, 0, 1), "Libur")</f>
        <v>625</v>
      </c>
      <c r="H2" s="2" vm="203">
        <f ca="1">IFERROR(INDEX(D2:G2,COUNT(D2:G2)),"")</f>
        <v>625</v>
      </c>
      <c r="I2" s="2" vm="290">
        <f t="shared" ref="I2:Q2" ca="1" si="0">IFERROR(_xlfn.STOCKHISTORY("XIDX:" &amp; $C$1, I1, , 0, 0, 1), "Libur")</f>
        <v>670</v>
      </c>
      <c r="J2" s="2" vm="254">
        <f t="shared" ca="1" si="0"/>
        <v>1070</v>
      </c>
      <c r="K2" s="2" vm="291">
        <f t="shared" ca="1" si="0"/>
        <v>820</v>
      </c>
      <c r="L2" s="2" vm="292">
        <f t="shared" ca="1" si="0"/>
        <v>385</v>
      </c>
      <c r="M2" s="2" vm="189">
        <f t="shared" ca="1" si="0"/>
        <v>254</v>
      </c>
      <c r="N2" s="2" vm="293">
        <f t="shared" ca="1" si="0"/>
        <v>243</v>
      </c>
      <c r="O2" s="2" vm="294">
        <f t="shared" ca="1" si="0"/>
        <v>530</v>
      </c>
      <c r="P2" s="2" vm="105">
        <f t="shared" ca="1" si="0"/>
        <v>370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4954727000000</v>
      </c>
      <c r="H4" s="2">
        <f>IFERROR(SUM(D4:G4)*(4/MAX(1,COUNT(D4:G4))),"")</f>
        <v>19818908000000</v>
      </c>
      <c r="I4" s="2">
        <f t="shared" ref="I4:Q4" si="1">IFERROR(INDEX(I51:I500,MATCH($C$4,$C$51:$C$500,0)),"")</f>
        <v>19279923000000</v>
      </c>
      <c r="J4" s="2">
        <f t="shared" si="1"/>
        <v>17184426000000</v>
      </c>
      <c r="K4" s="2">
        <f t="shared" si="1"/>
        <v>13558595000000</v>
      </c>
      <c r="L4" s="2">
        <f t="shared" si="1"/>
        <v>9801240000000</v>
      </c>
      <c r="M4" s="2">
        <f t="shared" si="1"/>
        <v>6042002000000</v>
      </c>
      <c r="N4" s="2">
        <f t="shared" si="1"/>
        <v>4781480000000</v>
      </c>
      <c r="O4" s="2">
        <f t="shared" si="1"/>
        <v>7447321000000</v>
      </c>
      <c r="P4" s="2">
        <f t="shared" si="1"/>
        <v>6245547000000</v>
      </c>
      <c r="Q4" s="2">
        <f t="shared" si="1"/>
        <v>5076181000000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440024000000</v>
      </c>
      <c r="H5" s="2">
        <f>IFERROR(SUM(D5:G5)*(4/MAX(1,COUNT(D5:G5))),"")</f>
        <v>1760096000000</v>
      </c>
      <c r="I5" s="2">
        <f t="shared" ref="I5:Q5" si="2">IFERROR(INDEX(I51:I500,MATCH($C$5,$C$51:$C$500,0)),"")</f>
        <v>1872381000000</v>
      </c>
      <c r="J5" s="2">
        <f t="shared" si="2"/>
        <v>1408315000000</v>
      </c>
      <c r="K5" s="2">
        <f t="shared" si="2"/>
        <v>1401920000000</v>
      </c>
      <c r="L5" s="2">
        <f t="shared" si="2"/>
        <v>1233726000000</v>
      </c>
      <c r="M5" s="2">
        <f t="shared" si="2"/>
        <v>255245000000</v>
      </c>
      <c r="N5" s="2">
        <f t="shared" si="2"/>
        <v>12902000000</v>
      </c>
      <c r="O5" s="2">
        <f t="shared" si="2"/>
        <v>681643000000</v>
      </c>
      <c r="P5" s="2">
        <f t="shared" si="2"/>
        <v>363454000000</v>
      </c>
      <c r="Q5" s="2">
        <f t="shared" si="2"/>
        <v>284662000000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9281046000000</v>
      </c>
      <c r="H6" s="2">
        <f>IFERROR(INDEX(D6:G6,COUNT(D6:G6)),"")</f>
        <v>9281046000000</v>
      </c>
      <c r="I6" s="2">
        <f t="shared" ref="I6:Q6" si="3">IFERROR(INDEX(I51:I500,MATCH($C$6,$C$51:$C$500,0)),"")</f>
        <v>8843393000000</v>
      </c>
      <c r="J6" s="2">
        <f t="shared" si="3"/>
        <v>7119754000000</v>
      </c>
      <c r="K6" s="2">
        <f t="shared" si="3"/>
        <v>5877355000000</v>
      </c>
      <c r="L6" s="2">
        <f t="shared" si="3"/>
        <v>4485474000000</v>
      </c>
      <c r="M6" s="2">
        <f t="shared" si="3"/>
        <v>3230915000000</v>
      </c>
      <c r="N6" s="2">
        <f t="shared" si="3"/>
        <v>2989127000000</v>
      </c>
      <c r="O6" s="2">
        <f t="shared" si="3"/>
        <v>3017044000000</v>
      </c>
      <c r="P6" s="2">
        <f t="shared" si="3"/>
        <v>2335306000000</v>
      </c>
      <c r="Q6" s="2">
        <f t="shared" si="3"/>
        <v>981604000000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28.5</v>
      </c>
      <c r="H7" s="3">
        <f>IFERROR(INDEX(D7:G7,COUNT(D7:G7)),"")</f>
        <v>28.5</v>
      </c>
      <c r="I7" s="3">
        <f t="shared" ref="I7:Q7" si="4">IFERROR(INDEX(I51:I500,MATCH($C$7,$C$51:$C$500,0))/1000000000,"")</f>
        <v>28.5</v>
      </c>
      <c r="J7" s="3">
        <f t="shared" si="4"/>
        <v>28.5</v>
      </c>
      <c r="K7" s="3">
        <f t="shared" si="4"/>
        <v>28.5</v>
      </c>
      <c r="L7" s="3">
        <f t="shared" si="4"/>
        <v>2.85</v>
      </c>
      <c r="M7" s="3">
        <f t="shared" si="4"/>
        <v>2.85</v>
      </c>
      <c r="N7" s="3">
        <f t="shared" si="4"/>
        <v>2.85</v>
      </c>
      <c r="O7" s="3">
        <f t="shared" si="4"/>
        <v>2.85</v>
      </c>
      <c r="P7" s="3">
        <f t="shared" si="4"/>
        <v>2.85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486000000000</v>
      </c>
      <c r="H8" s="2">
        <f>IFERROR(INDEX(D8:G8,COUNT(D8:G8)),"")</f>
        <v>486000000000</v>
      </c>
      <c r="I8" s="2">
        <f t="shared" ref="I8:Q8" si="5">IFERROR(INDEX(I51:I500,MATCH($C$8,$C$51:$C$500,0)),"")</f>
        <v>2493000000000</v>
      </c>
      <c r="J8" s="2">
        <f t="shared" si="5"/>
        <v>1878000000000</v>
      </c>
      <c r="K8" s="2">
        <f t="shared" si="5"/>
        <v>449000000000</v>
      </c>
      <c r="L8" s="2">
        <f t="shared" si="5"/>
        <v>1271000000000</v>
      </c>
      <c r="M8" s="2">
        <f t="shared" si="5"/>
        <v>772000000000</v>
      </c>
      <c r="N8" s="2">
        <f t="shared" si="5"/>
        <v>-84000000000</v>
      </c>
      <c r="O8" s="2">
        <f t="shared" si="5"/>
        <v>539000000000</v>
      </c>
      <c r="P8" s="2">
        <f t="shared" si="5"/>
        <v>269000000000</v>
      </c>
      <c r="Q8" s="2">
        <f t="shared" si="5"/>
        <v>332000000000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17.04</v>
      </c>
      <c r="H9" s="3">
        <f>IFERROR(INDEX(D9:G9,COUNT(D9:G9)),"")</f>
        <v>17.04</v>
      </c>
      <c r="I9" s="3">
        <f t="shared" ref="I9:Q9" si="6">IFERROR(INDEX(I51:I500,MATCH($C$9,$C$51:$C$500,0)),"")</f>
        <v>87.46</v>
      </c>
      <c r="J9" s="3">
        <f t="shared" si="6"/>
        <v>65.89</v>
      </c>
      <c r="K9" s="3">
        <f t="shared" si="6"/>
        <v>15.76</v>
      </c>
      <c r="L9" s="3">
        <f t="shared" si="6"/>
        <v>445.78</v>
      </c>
      <c r="M9" s="3">
        <f t="shared" si="6"/>
        <v>270.74</v>
      </c>
      <c r="N9" s="3">
        <f t="shared" si="6"/>
        <v>-29.34</v>
      </c>
      <c r="O9" s="3">
        <f t="shared" si="6"/>
        <v>188.93</v>
      </c>
      <c r="P9" s="3">
        <f t="shared" si="6"/>
        <v>94.31</v>
      </c>
      <c r="Q9" s="3">
        <f t="shared" si="6"/>
        <v>1393907.56</v>
      </c>
    </row>
    <row r="10" spans="1:17" ht="15.5" x14ac:dyDescent="0.35">
      <c r="C10" t="s">
        <v>17</v>
      </c>
      <c r="D10" s="3">
        <f ca="1">IFERROR(IF(D9=0,"",D2/D9),"")</f>
        <v>36.678403755868544</v>
      </c>
      <c r="I10" s="3">
        <f t="shared" ref="I10:Q10" ca="1" si="7">IFERROR(IF(I9=0,"",I2/I9),"")</f>
        <v>7.6606448662245601</v>
      </c>
      <c r="J10" s="3">
        <f t="shared" ca="1" si="7"/>
        <v>16.239186522992867</v>
      </c>
      <c r="K10" s="3">
        <f t="shared" ca="1" si="7"/>
        <v>52.030456852791879</v>
      </c>
      <c r="L10" s="3">
        <f t="shared" ca="1" si="7"/>
        <v>0.86365471757369117</v>
      </c>
      <c r="M10" s="3">
        <f t="shared" ca="1" si="7"/>
        <v>0.93816946147595481</v>
      </c>
      <c r="N10" s="3">
        <f t="shared" ca="1" si="7"/>
        <v>-8.2822085889570545</v>
      </c>
      <c r="O10" s="3">
        <f t="shared" ca="1" si="7"/>
        <v>2.8052717937860581</v>
      </c>
      <c r="P10" s="3">
        <f t="shared" ca="1" si="7"/>
        <v>3.9232318948149718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1423522000000</v>
      </c>
      <c r="H11" s="2">
        <f>IFERROR(INDEX(D11:G11,COUNT(D11:G11)),"")</f>
        <v>1423522000000</v>
      </c>
      <c r="I11" s="2">
        <f t="shared" ref="I11:Q11" si="8">IFERROR(INDEX(I51:I500,MATCH($C$11,$C$51:$C$500,0)),"")</f>
        <v>1457837000000</v>
      </c>
      <c r="J11" s="2">
        <f t="shared" si="8"/>
        <v>1040624000000</v>
      </c>
      <c r="K11" s="2">
        <f t="shared" si="8"/>
        <v>1099244000000</v>
      </c>
      <c r="L11" s="2">
        <f t="shared" si="8"/>
        <v>1341637000000</v>
      </c>
      <c r="M11" s="2">
        <f t="shared" si="8"/>
        <v>662414000000</v>
      </c>
      <c r="N11" s="2">
        <f t="shared" si="8"/>
        <v>599348000000</v>
      </c>
      <c r="O11" s="2">
        <f t="shared" si="8"/>
        <v>535223000000</v>
      </c>
      <c r="P11" s="2">
        <f t="shared" si="8"/>
        <v>467205000000</v>
      </c>
      <c r="Q11" s="2">
        <f t="shared" si="8"/>
        <v>237766000000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-1411000000000</v>
      </c>
      <c r="H12" s="2">
        <f>IFERROR(INDEX(D12:G12,COUNT(D12:G12)),"")</f>
        <v>-1411000000000</v>
      </c>
      <c r="I12" s="2">
        <f t="shared" ref="I12:Q12" si="9">IFERROR(INDEX(I51:I500,MATCH($C$12,$C$51:$C$500,0)),"")</f>
        <v>-1447000000000</v>
      </c>
      <c r="J12" s="2">
        <f t="shared" si="9"/>
        <v>-538000000000</v>
      </c>
      <c r="K12" s="2">
        <f t="shared" si="9"/>
        <v>-361000000000</v>
      </c>
      <c r="L12" s="2">
        <f t="shared" si="9"/>
        <v>-1241000000000</v>
      </c>
      <c r="M12" s="2">
        <f t="shared" si="9"/>
        <v>-599000000000</v>
      </c>
      <c r="N12" s="2">
        <f t="shared" si="9"/>
        <v>-103000000000</v>
      </c>
      <c r="O12" s="2">
        <f t="shared" si="9"/>
        <v>-531000000000</v>
      </c>
      <c r="P12" s="2">
        <f t="shared" si="9"/>
        <v>6000000000</v>
      </c>
      <c r="Q12" s="2">
        <f t="shared" si="9"/>
        <v>887000000000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12000000000</v>
      </c>
      <c r="H13" s="2">
        <f>IFERROR(INDEX(D13:G13,COUNT(D13:G13)),"")</f>
        <v>12000000000</v>
      </c>
      <c r="I13" s="2">
        <f t="shared" ref="I13:Q13" si="10">IFERROR(INDEX(I51:I500,MATCH($C$13,$C$51:$C$500,0)),"")</f>
        <v>11000000000</v>
      </c>
      <c r="J13" s="2">
        <f t="shared" si="10"/>
        <v>502000000000</v>
      </c>
      <c r="K13" s="2">
        <f t="shared" si="10"/>
        <v>738000000000</v>
      </c>
      <c r="L13" s="2">
        <f t="shared" si="10"/>
        <v>100000000000</v>
      </c>
      <c r="M13" s="2">
        <f t="shared" si="10"/>
        <v>63000000000</v>
      </c>
      <c r="N13" s="2">
        <f t="shared" si="10"/>
        <v>496000000000</v>
      </c>
      <c r="O13" s="2">
        <f t="shared" si="10"/>
        <v>4000000000</v>
      </c>
      <c r="P13" s="2">
        <f t="shared" si="10"/>
        <v>473000000000</v>
      </c>
      <c r="Q13" s="2">
        <f t="shared" si="10"/>
        <v>1125000000000</v>
      </c>
    </row>
    <row r="14" spans="1:17" ht="15.5" x14ac:dyDescent="0.35">
      <c r="C14" t="s">
        <v>26</v>
      </c>
      <c r="D14" s="2">
        <f>IFERROR(INDEX(D51:D500,MATCH($C$14,$C$51:$C$500,0)),"")</f>
        <v>-39644000000</v>
      </c>
      <c r="H14" s="2">
        <f>IFERROR(SUM(D14:G14)*(4/MAX(1,COUNT(D14:G14))),"")</f>
        <v>-158576000000</v>
      </c>
      <c r="I14" s="2">
        <f t="shared" ref="I14:Q14" si="11">IFERROR(INDEX(I51:I500,MATCH($C$14,$C$51:$C$500,0)),"")</f>
        <v>-167964000000</v>
      </c>
      <c r="J14" s="2">
        <f t="shared" si="11"/>
        <v>-200246000000</v>
      </c>
      <c r="K14" s="2">
        <f t="shared" si="11"/>
        <v>-123814000000</v>
      </c>
      <c r="L14" s="2">
        <f t="shared" si="11"/>
        <v>-68271000000</v>
      </c>
      <c r="M14" s="2">
        <f t="shared" si="11"/>
        <v>-81709000000</v>
      </c>
      <c r="N14" s="2">
        <f t="shared" si="11"/>
        <v>-97268000000</v>
      </c>
      <c r="O14" s="2">
        <f t="shared" si="11"/>
        <v>-20820000000</v>
      </c>
      <c r="P14" s="2">
        <f t="shared" si="11"/>
        <v>-313212000000</v>
      </c>
      <c r="Q14" s="2">
        <f t="shared" si="11"/>
        <v>-108673000000</v>
      </c>
    </row>
    <row r="15" spans="1:17" ht="15.5" x14ac:dyDescent="0.35">
      <c r="C15" t="s">
        <v>27</v>
      </c>
      <c r="D15" s="2">
        <f>IFERROR(INDEX(D51:D500,MATCH($C$15,$C$51:$C$500,0)),"")</f>
        <v>-108551000000</v>
      </c>
      <c r="H15" s="2">
        <f>IFERROR(SUM(D15:G15)*(4/MAX(1,COUNT(D15:G15))),"")</f>
        <v>-434204000000</v>
      </c>
      <c r="I15" s="2">
        <f t="shared" ref="I15:Q15" si="12">IFERROR(INDEX(I51:I500,MATCH($C$15,$C$51:$C$500,0)),"")</f>
        <v>-571536000000</v>
      </c>
      <c r="J15" s="2">
        <f t="shared" si="12"/>
        <v>-519354000000</v>
      </c>
      <c r="K15" s="2">
        <f t="shared" si="12"/>
        <v>-484244000000</v>
      </c>
      <c r="L15" s="2">
        <f t="shared" si="12"/>
        <v>-363608000000</v>
      </c>
      <c r="M15" s="2">
        <f t="shared" si="12"/>
        <v>-113619000000</v>
      </c>
      <c r="N15" s="2">
        <f t="shared" si="12"/>
        <v>13412000000</v>
      </c>
      <c r="O15" s="2">
        <f t="shared" si="12"/>
        <v>-264400000000</v>
      </c>
      <c r="P15" s="2">
        <f t="shared" si="12"/>
        <v>-232451000000</v>
      </c>
      <c r="Q15" s="2">
        <f t="shared" si="12"/>
        <v>-151187000000</v>
      </c>
    </row>
    <row r="16" spans="1:17" ht="15.5" x14ac:dyDescent="0.35">
      <c r="C16" t="s">
        <v>28</v>
      </c>
      <c r="D16" s="2">
        <f>IFERROR(INDEX(D51:D500,MATCH($C$16,$C$51:$C$500,0)),"")</f>
        <v>581211000000</v>
      </c>
      <c r="H16" s="2">
        <f>IFERROR(SUM(D16:G16)*(4/MAX(1,COUNT(D16:G16))),"")</f>
        <v>2324844000000</v>
      </c>
      <c r="I16" s="2">
        <f t="shared" ref="I16:Q16" si="13">IFERROR(INDEX(I51:I500,MATCH($C$16,$C$51:$C$500,0)),"")</f>
        <v>2273893000000</v>
      </c>
      <c r="J16" s="2">
        <f t="shared" si="13"/>
        <v>1857806000000</v>
      </c>
      <c r="K16" s="2">
        <f t="shared" si="13"/>
        <v>1867946000000</v>
      </c>
      <c r="L16" s="2">
        <f t="shared" si="13"/>
        <v>1537032000000</v>
      </c>
      <c r="M16" s="2">
        <f t="shared" si="13"/>
        <v>344014000000</v>
      </c>
      <c r="N16" s="2">
        <f t="shared" si="13"/>
        <v>-9074000000</v>
      </c>
      <c r="O16" s="2">
        <f t="shared" si="13"/>
        <v>957671000000</v>
      </c>
      <c r="P16" s="2">
        <f t="shared" si="13"/>
        <v>585772000000</v>
      </c>
      <c r="Q16" s="2">
        <f t="shared" si="13"/>
        <v>443779000000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17812500000000</v>
      </c>
      <c r="H20" s="2">
        <f t="shared" ref="H20:Q20" ca="1" si="14">IFERROR(H21*H2,"")</f>
        <v>17812500000000</v>
      </c>
      <c r="I20" s="2">
        <f t="shared" ca="1" si="14"/>
        <v>19095000000000</v>
      </c>
      <c r="J20" s="2">
        <f t="shared" ca="1" si="14"/>
        <v>30495000000000</v>
      </c>
      <c r="K20" s="2">
        <f t="shared" ca="1" si="14"/>
        <v>23370000000000</v>
      </c>
      <c r="L20" s="2">
        <f t="shared" ca="1" si="14"/>
        <v>1097250000000</v>
      </c>
      <c r="M20" s="2">
        <f t="shared" ca="1" si="14"/>
        <v>723900000000</v>
      </c>
      <c r="N20" s="2">
        <f t="shared" ca="1" si="14"/>
        <v>692550000000</v>
      </c>
      <c r="O20" s="2">
        <f t="shared" ca="1" si="14"/>
        <v>1510500000000</v>
      </c>
      <c r="P20" s="2">
        <f t="shared" ca="1" si="14"/>
        <v>1054500000000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28500000000</v>
      </c>
      <c r="H21" s="2">
        <f>IFERROR(INDEX(D21:G21,COUNT(D21:G21)),"")</f>
        <v>28500000000</v>
      </c>
      <c r="I21" s="2">
        <f t="shared" ref="I21:Q21" si="15">IFERROR(INDEX(I51:I500,MATCH($C$7,$C$51:$C$500,0)),"")</f>
        <v>28500000000</v>
      </c>
      <c r="J21" s="2">
        <f t="shared" si="15"/>
        <v>28500000000</v>
      </c>
      <c r="K21" s="2">
        <f t="shared" si="15"/>
        <v>28500000000</v>
      </c>
      <c r="L21" s="2">
        <f t="shared" si="15"/>
        <v>2850000000</v>
      </c>
      <c r="M21" s="2">
        <f t="shared" si="15"/>
        <v>2850000000</v>
      </c>
      <c r="N21" s="2">
        <f t="shared" si="15"/>
        <v>2850000000</v>
      </c>
      <c r="O21" s="2">
        <f t="shared" si="15"/>
        <v>2850000000</v>
      </c>
      <c r="P21" s="2">
        <f t="shared" si="15"/>
        <v>2850000000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4.7411035350972286</v>
      </c>
      <c r="H23" s="3">
        <f t="shared" ref="H23:Q23" si="16">IFERROR(H5/H6*100,"")</f>
        <v>18.964414140388914</v>
      </c>
      <c r="I23" s="3">
        <f t="shared" si="16"/>
        <v>21.172653980208729</v>
      </c>
      <c r="J23" s="3">
        <f t="shared" si="16"/>
        <v>19.780388479714329</v>
      </c>
      <c r="K23" s="3">
        <f t="shared" si="16"/>
        <v>23.852906622111476</v>
      </c>
      <c r="L23" s="3">
        <f t="shared" si="16"/>
        <v>27.504919212551449</v>
      </c>
      <c r="M23" s="3">
        <f t="shared" si="16"/>
        <v>7.9000840319228454</v>
      </c>
      <c r="N23" s="3">
        <f t="shared" si="16"/>
        <v>0.43163104143785125</v>
      </c>
      <c r="O23" s="3">
        <f t="shared" si="16"/>
        <v>22.593074545813717</v>
      </c>
      <c r="P23" s="3">
        <f t="shared" si="16"/>
        <v>15.563442221276356</v>
      </c>
      <c r="Q23" s="3">
        <f t="shared" si="16"/>
        <v>28.999678077921441</v>
      </c>
    </row>
    <row r="24" spans="1:17" ht="15.5" x14ac:dyDescent="0.35">
      <c r="C24" t="s">
        <v>42</v>
      </c>
      <c r="D24" s="4">
        <f>IFERROR(_xlfn.RRI(5,I23,D23),"")</f>
        <v>-0.2586542061004703</v>
      </c>
      <c r="H24" s="4">
        <f t="shared" ref="H24:Q24" si="17">IFERROR(_xlfn.RRI(5,M23,H23),"")</f>
        <v>0.19141083121217561</v>
      </c>
      <c r="I24" s="4">
        <f t="shared" si="17"/>
        <v>1.17837440698325</v>
      </c>
      <c r="J24" s="4">
        <f t="shared" si="17"/>
        <v>-2.6240077101500781E-2</v>
      </c>
      <c r="K24" s="4">
        <f t="shared" si="17"/>
        <v>8.9148581179243624E-2</v>
      </c>
      <c r="L24" s="4">
        <f t="shared" si="17"/>
        <v>-1.0528158856464298E-2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16.510000000000002</v>
      </c>
      <c r="H25" s="3">
        <f>IFERROR(INDEX(D25:G25,COUNT(D25:G25)),"")</f>
        <v>16.510000000000002</v>
      </c>
      <c r="I25" s="3">
        <f t="shared" ref="I25:Q25" si="18">IFERROR(INDEX(I51:I500,MATCH($C$25,$C$51:$C$500,0)),"")</f>
        <v>60.37</v>
      </c>
      <c r="J25" s="3">
        <f t="shared" si="18"/>
        <v>47.5</v>
      </c>
      <c r="K25" s="3">
        <f t="shared" si="18"/>
        <v>48.71</v>
      </c>
      <c r="L25" s="3">
        <f t="shared" si="18"/>
        <v>412.13</v>
      </c>
      <c r="M25" s="3">
        <f t="shared" si="18"/>
        <v>90.3</v>
      </c>
      <c r="N25" s="3">
        <f t="shared" si="18"/>
        <v>0.73</v>
      </c>
      <c r="O25" s="3">
        <f t="shared" si="18"/>
        <v>243.19</v>
      </c>
      <c r="P25" s="3">
        <f t="shared" si="18"/>
        <v>123.99</v>
      </c>
      <c r="Q25" s="3">
        <f t="shared" si="18"/>
        <v>1229382.3500000001</v>
      </c>
    </row>
    <row r="26" spans="1:17" ht="15.5" x14ac:dyDescent="0.35">
      <c r="C26" t="s">
        <v>45</v>
      </c>
      <c r="D26" s="4">
        <f>IFERROR(_xlfn.RRI(5,I25,D25),"")</f>
        <v>-0.22841250678209424</v>
      </c>
      <c r="H26" s="4">
        <f t="shared" ref="H26:Q26" si="19">IFERROR(_xlfn.RRI(5,M25,H25),"")</f>
        <v>-0.28811168476436277</v>
      </c>
      <c r="I26" s="4">
        <f t="shared" si="19"/>
        <v>1.4182414622603279</v>
      </c>
      <c r="J26" s="4">
        <f t="shared" si="19"/>
        <v>-0.27864411474581796</v>
      </c>
      <c r="K26" s="4">
        <f t="shared" si="19"/>
        <v>-0.17044288241544003</v>
      </c>
      <c r="L26" s="4">
        <f t="shared" si="19"/>
        <v>-0.7981310839431639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173.85007017543859</v>
      </c>
      <c r="H27" s="3">
        <f t="shared" ref="H27:Q27" si="20">IFERROR(H4/H21,"")</f>
        <v>695.40028070175435</v>
      </c>
      <c r="I27" s="3">
        <f t="shared" si="20"/>
        <v>676.4885263157895</v>
      </c>
      <c r="J27" s="3">
        <f t="shared" si="20"/>
        <v>602.96231578947368</v>
      </c>
      <c r="K27" s="3">
        <f t="shared" si="20"/>
        <v>475.74017543859651</v>
      </c>
      <c r="L27" s="3">
        <f t="shared" si="20"/>
        <v>3439.0315789473684</v>
      </c>
      <c r="M27" s="3">
        <f t="shared" si="20"/>
        <v>2120.0007017543858</v>
      </c>
      <c r="N27" s="3">
        <f t="shared" si="20"/>
        <v>1677.7122807017545</v>
      </c>
      <c r="O27" s="3">
        <f t="shared" si="20"/>
        <v>2613.0950877192981</v>
      </c>
      <c r="P27" s="3">
        <f t="shared" si="20"/>
        <v>2191.42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-0.23795101836418853</v>
      </c>
      <c r="H28" s="4">
        <f t="shared" ref="H28:Q28" si="21">IFERROR(_xlfn.RRI(5,M27,H27),"")</f>
        <v>-0.199834593924059</v>
      </c>
      <c r="I28" s="4">
        <f t="shared" si="21"/>
        <v>-0.16611033698709132</v>
      </c>
      <c r="J28" s="4">
        <f t="shared" si="21"/>
        <v>-0.25419207936660171</v>
      </c>
      <c r="K28" s="4">
        <f t="shared" si="21"/>
        <v>-0.26323524605211057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-0.72651979459996685</v>
      </c>
      <c r="I29" s="4">
        <f t="shared" si="22"/>
        <v>0.2709473684210526</v>
      </c>
      <c r="J29" s="4">
        <f t="shared" si="22"/>
        <v>-2.4840895093409993E-2</v>
      </c>
      <c r="K29" s="4">
        <f t="shared" si="22"/>
        <v>-0.88180913789338322</v>
      </c>
      <c r="L29" s="4">
        <f t="shared" si="22"/>
        <v>3.5640088593576964</v>
      </c>
      <c r="M29" s="4">
        <f t="shared" si="22"/>
        <v>122.6986301369863</v>
      </c>
      <c r="N29" s="4">
        <f t="shared" si="22"/>
        <v>-0.99699823183519065</v>
      </c>
      <c r="O29" s="4">
        <f t="shared" si="22"/>
        <v>0.96136785224614896</v>
      </c>
      <c r="P29" s="4">
        <f t="shared" si="22"/>
        <v>-0.99989914447689932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2.7955765176033036E-2</v>
      </c>
      <c r="I30" s="4">
        <f t="shared" si="23"/>
        <v>0.12194163482679031</v>
      </c>
      <c r="J30" s="4">
        <f t="shared" si="23"/>
        <v>0.26741937494261014</v>
      </c>
      <c r="K30" s="4">
        <f t="shared" si="23"/>
        <v>-0.86166449347225449</v>
      </c>
      <c r="L30" s="4">
        <f t="shared" si="23"/>
        <v>0.62218417008137383</v>
      </c>
      <c r="M30" s="4">
        <f t="shared" si="23"/>
        <v>0.26362590662305374</v>
      </c>
      <c r="N30" s="4">
        <f t="shared" si="23"/>
        <v>-0.35795972806865711</v>
      </c>
      <c r="O30" s="4">
        <f t="shared" si="23"/>
        <v>0.19242093606853003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321.19</v>
      </c>
      <c r="H32" s="3">
        <f>IFERROR(INDEX(D32:G32,COUNT(D32:G32)),"")</f>
        <v>321.19</v>
      </c>
      <c r="I32" s="3">
        <f t="shared" ref="I32:Q32" si="24">IFERROR(INDEX(I51:I500,MATCH($C$32,$C$51:$C$500,0)),"")</f>
        <v>305.75</v>
      </c>
      <c r="J32" s="3">
        <f t="shared" si="24"/>
        <v>244.2</v>
      </c>
      <c r="K32" s="3">
        <f t="shared" si="24"/>
        <v>199.92</v>
      </c>
      <c r="L32" s="3">
        <f t="shared" si="24"/>
        <v>1568.36</v>
      </c>
      <c r="M32" s="3">
        <f t="shared" si="24"/>
        <v>1133.54</v>
      </c>
      <c r="N32" s="3">
        <f t="shared" si="24"/>
        <v>1043.99</v>
      </c>
      <c r="O32" s="3">
        <f t="shared" si="24"/>
        <v>1057.58</v>
      </c>
      <c r="P32" s="3">
        <f t="shared" si="24"/>
        <v>818.44</v>
      </c>
      <c r="Q32" s="3">
        <f t="shared" si="24"/>
        <v>4124369.75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1.95</v>
      </c>
      <c r="H33" s="3">
        <f>IFERROR(INDEX(D33:G33,COUNT(D33:G33)),"")</f>
        <v>1.95</v>
      </c>
      <c r="I33" s="3">
        <f t="shared" ref="I33:Q33" si="25">IFERROR(INDEX(I51:I500,MATCH($C$33,$C$51:$C$500,0)),"")</f>
        <v>2.19</v>
      </c>
      <c r="J33" s="3">
        <f t="shared" si="25"/>
        <v>4.38</v>
      </c>
      <c r="K33" s="3">
        <f t="shared" si="25"/>
        <v>4.0999999999999996</v>
      </c>
      <c r="L33" s="3">
        <f t="shared" si="25"/>
        <v>2.4500000000000002</v>
      </c>
      <c r="M33" s="3">
        <f t="shared" si="25"/>
        <v>2.2400000000000002</v>
      </c>
      <c r="N33" s="3">
        <f t="shared" si="25"/>
        <v>2.33</v>
      </c>
      <c r="O33" s="3">
        <f t="shared" si="25"/>
        <v>5.01</v>
      </c>
      <c r="P33" s="3">
        <f t="shared" si="25"/>
        <v>4.5199999999999996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37.86</v>
      </c>
      <c r="H34" s="3">
        <f>IFERROR(INDEX(D34:G34,COUNT(D34:G34)),"")</f>
        <v>37.86</v>
      </c>
      <c r="I34" s="3">
        <f t="shared" ref="I34:Q34" si="26">IFERROR(INDEX(I51:I500,MATCH($C$34,$C$51:$C$500,0)),"")</f>
        <v>11.1</v>
      </c>
      <c r="J34" s="3">
        <f t="shared" si="26"/>
        <v>22.53</v>
      </c>
      <c r="K34" s="3">
        <f t="shared" si="26"/>
        <v>16.829999999999998</v>
      </c>
      <c r="L34" s="3">
        <f t="shared" si="26"/>
        <v>9.34</v>
      </c>
      <c r="M34" s="3">
        <f t="shared" si="26"/>
        <v>28.13</v>
      </c>
      <c r="N34" s="3">
        <f t="shared" si="26"/>
        <v>3328.77</v>
      </c>
      <c r="O34" s="3">
        <f t="shared" si="26"/>
        <v>21.79</v>
      </c>
      <c r="P34" s="3">
        <f t="shared" si="26"/>
        <v>29.84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3.6</v>
      </c>
      <c r="H35" s="3">
        <f>IFERROR(INDEX(D35:G35,COUNT(D35:G35)),"")</f>
        <v>3.6</v>
      </c>
      <c r="I35" s="3">
        <f t="shared" ref="I35:Q35" si="27">IFERROR(INDEX(I51:I500,MATCH($C$35,$C$51:$C$500,0)),"")</f>
        <v>0.99</v>
      </c>
      <c r="J35" s="3">
        <f t="shared" si="27"/>
        <v>1.77</v>
      </c>
      <c r="K35" s="3">
        <f t="shared" si="27"/>
        <v>1.72</v>
      </c>
      <c r="L35" s="3">
        <f t="shared" si="27"/>
        <v>1.1200000000000001</v>
      </c>
      <c r="M35" s="3">
        <f t="shared" si="27"/>
        <v>1.2</v>
      </c>
      <c r="N35" s="3">
        <f t="shared" si="27"/>
        <v>1.45</v>
      </c>
      <c r="O35" s="3">
        <f t="shared" si="27"/>
        <v>2.0299999999999998</v>
      </c>
      <c r="P35" s="3">
        <f t="shared" si="27"/>
        <v>1.69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6.0599999999999994E-2</v>
      </c>
      <c r="I36" s="4">
        <f t="shared" si="28"/>
        <v>6.6299999999999998E-2</v>
      </c>
      <c r="J36" s="4">
        <f t="shared" si="28"/>
        <v>8.4199999999999997E-2</v>
      </c>
      <c r="K36" s="4">
        <f t="shared" si="28"/>
        <v>0.1026</v>
      </c>
      <c r="L36" s="4">
        <f t="shared" si="28"/>
        <v>9.7100000000000006E-2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4</v>
      </c>
      <c r="I37" s="3">
        <f t="shared" si="29"/>
        <v>4</v>
      </c>
      <c r="J37" s="3">
        <f t="shared" si="29"/>
        <v>4</v>
      </c>
      <c r="K37" s="3">
        <f t="shared" si="29"/>
        <v>5</v>
      </c>
      <c r="L37" s="3">
        <f t="shared" si="29"/>
        <v>4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4954727000000</v>
      </c>
      <c r="E51" s="5">
        <v>5334637000000</v>
      </c>
      <c r="F51" s="5">
        <v>5150650000000</v>
      </c>
      <c r="G51" s="5">
        <v>4475202000000</v>
      </c>
      <c r="I51" s="5">
        <v>19279923000000</v>
      </c>
      <c r="J51" s="5">
        <v>17184426000000</v>
      </c>
      <c r="K51" s="5">
        <v>13558595000000</v>
      </c>
      <c r="L51" s="5">
        <v>9801240000000</v>
      </c>
      <c r="M51" s="5">
        <v>6042002000000</v>
      </c>
      <c r="N51" s="5">
        <v>4781480000000</v>
      </c>
      <c r="O51" s="5">
        <v>7447321000000</v>
      </c>
      <c r="P51" s="5">
        <v>6245547000000</v>
      </c>
      <c r="Q51" s="5">
        <v>5076181000000</v>
      </c>
    </row>
    <row r="52" spans="2:17" ht="15.5" x14ac:dyDescent="0.35">
      <c r="C52" t="s">
        <v>72</v>
      </c>
      <c r="D52" s="5">
        <v>-2575064000000</v>
      </c>
      <c r="E52" s="5">
        <v>-2758596000000</v>
      </c>
      <c r="F52" s="5">
        <v>-2777698000000</v>
      </c>
      <c r="G52" s="5">
        <v>-2376156000000</v>
      </c>
      <c r="I52" s="5">
        <v>-10191037000000</v>
      </c>
      <c r="J52" s="5">
        <v>-9262115000000</v>
      </c>
      <c r="K52" s="5">
        <v>-6961330000000</v>
      </c>
      <c r="L52" s="5">
        <v>-5111028000000</v>
      </c>
      <c r="M52" s="5">
        <v>-3455042000000</v>
      </c>
      <c r="N52" s="5">
        <v>-2869439000000</v>
      </c>
      <c r="O52" s="5">
        <v>-4117564000000</v>
      </c>
      <c r="P52" s="5">
        <v>-3417869000000</v>
      </c>
      <c r="Q52" s="5">
        <v>-2798053000000</v>
      </c>
    </row>
    <row r="53" spans="2:17" ht="15.5" x14ac:dyDescent="0.35">
      <c r="C53" t="s">
        <v>73</v>
      </c>
      <c r="D53" s="5">
        <v>2379663000000</v>
      </c>
      <c r="E53" s="5">
        <v>2576041000000</v>
      </c>
      <c r="F53" s="5">
        <v>2372952000000</v>
      </c>
      <c r="G53" s="5">
        <v>2099046000000</v>
      </c>
      <c r="I53" s="5">
        <v>9088886000000</v>
      </c>
      <c r="J53" s="5">
        <v>7922311000000</v>
      </c>
      <c r="K53" s="5">
        <v>6597265000000</v>
      </c>
      <c r="L53" s="5">
        <v>4690212000000</v>
      </c>
      <c r="M53" s="5">
        <v>2586960000000</v>
      </c>
      <c r="N53" s="5">
        <v>1912041000000</v>
      </c>
      <c r="O53" s="5">
        <v>3329757000000</v>
      </c>
      <c r="P53" s="5">
        <v>2827678000000</v>
      </c>
      <c r="Q53" s="5">
        <v>2278128000000</v>
      </c>
    </row>
    <row r="54" spans="2:17" ht="15.5" x14ac:dyDescent="0.35">
      <c r="C54" t="s">
        <v>74</v>
      </c>
      <c r="D54" s="5">
        <v>-1776308000000</v>
      </c>
      <c r="E54" s="5">
        <v>-1721602000000</v>
      </c>
      <c r="F54" s="5">
        <v>-1646625000000</v>
      </c>
      <c r="G54" s="5">
        <v>-1612593000000</v>
      </c>
      <c r="I54" s="5">
        <v>-6553717000000</v>
      </c>
      <c r="J54" s="5">
        <v>-5767415000000</v>
      </c>
      <c r="K54" s="5">
        <v>-4564095000000</v>
      </c>
      <c r="L54" s="5">
        <v>-3116080000000</v>
      </c>
      <c r="M54" s="5">
        <v>-2107490000000</v>
      </c>
      <c r="N54" s="5">
        <v>-1832004000000</v>
      </c>
      <c r="O54" s="5">
        <v>-2355670000000</v>
      </c>
      <c r="P54" s="5">
        <v>-1961042000000</v>
      </c>
      <c r="Q54" s="5">
        <v>-1662563000000</v>
      </c>
    </row>
    <row r="55" spans="2:17" ht="15.5" x14ac:dyDescent="0.35">
      <c r="C55" t="s">
        <v>75</v>
      </c>
      <c r="D55" s="5">
        <v>-1538719000000</v>
      </c>
      <c r="E55" s="5">
        <v>-1457773000000</v>
      </c>
      <c r="F55" s="5">
        <v>-1444751000000</v>
      </c>
      <c r="G55" s="5">
        <v>-1400673000000</v>
      </c>
      <c r="I55" s="5">
        <v>-5658491000000</v>
      </c>
      <c r="J55" s="5">
        <v>-4896859000000</v>
      </c>
      <c r="K55" s="5">
        <v>-3843337000000</v>
      </c>
      <c r="L55" s="5">
        <v>-2680626000000</v>
      </c>
      <c r="M55" s="5">
        <v>-1783980000000</v>
      </c>
      <c r="N55" s="5">
        <v>-1575954000000</v>
      </c>
      <c r="O55" s="5">
        <v>-2093551000000</v>
      </c>
      <c r="P55" s="5">
        <v>-1737799000000</v>
      </c>
      <c r="Q55" s="5">
        <v>-1443135000000</v>
      </c>
    </row>
    <row r="56" spans="2:17" ht="15.5" x14ac:dyDescent="0.35">
      <c r="C56" t="s">
        <v>76</v>
      </c>
      <c r="D56" s="5">
        <v>-237589000000</v>
      </c>
      <c r="E56" s="5">
        <v>-263829000000</v>
      </c>
      <c r="F56" s="5">
        <v>-201874000000</v>
      </c>
      <c r="G56" s="5">
        <v>-211920000000</v>
      </c>
      <c r="I56" s="5">
        <v>-895226000000</v>
      </c>
      <c r="J56" s="5">
        <v>-870556000000</v>
      </c>
      <c r="K56" s="5">
        <v>-720758000000</v>
      </c>
      <c r="L56" s="5">
        <v>-435454000000</v>
      </c>
      <c r="M56" s="5">
        <v>-323510000000</v>
      </c>
      <c r="N56" s="5">
        <v>-256050000000</v>
      </c>
      <c r="O56" s="5">
        <v>-262119000000</v>
      </c>
      <c r="P56" s="5">
        <v>-223243000000</v>
      </c>
      <c r="Q56" s="5">
        <v>-219428000000</v>
      </c>
    </row>
    <row r="57" spans="2:17" ht="15.5" x14ac:dyDescent="0.35">
      <c r="C57" t="s">
        <v>78</v>
      </c>
      <c r="D57" s="5">
        <v>603355000000</v>
      </c>
      <c r="E57" s="5">
        <v>854439000000</v>
      </c>
      <c r="F57" s="5">
        <v>726327000000</v>
      </c>
      <c r="G57" s="5">
        <v>486453000000</v>
      </c>
      <c r="I57" s="5">
        <v>2535169000000</v>
      </c>
      <c r="J57" s="5">
        <v>2154896000000</v>
      </c>
      <c r="K57" s="5">
        <v>2033170000000</v>
      </c>
      <c r="L57" s="5">
        <v>1574132000000</v>
      </c>
      <c r="M57" s="5">
        <v>479470000000</v>
      </c>
      <c r="N57" s="5">
        <v>80037000000</v>
      </c>
      <c r="O57" s="5">
        <v>974087000000</v>
      </c>
      <c r="P57" s="5">
        <v>866636000000</v>
      </c>
      <c r="Q57" s="5">
        <v>615565000000</v>
      </c>
    </row>
    <row r="58" spans="2:17" ht="15.5" x14ac:dyDescent="0.35">
      <c r="C58" t="s">
        <v>79</v>
      </c>
      <c r="D58" s="5">
        <v>-22144000000</v>
      </c>
      <c r="E58" s="5">
        <v>-120660000000</v>
      </c>
      <c r="F58" s="5">
        <v>-59806000000</v>
      </c>
      <c r="G58" s="5">
        <v>-37305000000</v>
      </c>
      <c r="I58" s="5">
        <v>-261276000000</v>
      </c>
      <c r="J58" s="5">
        <v>-297090000000</v>
      </c>
      <c r="K58" s="5">
        <v>-165224000000</v>
      </c>
      <c r="L58" s="5">
        <v>-37100000000</v>
      </c>
      <c r="M58" s="5">
        <v>-135456000000</v>
      </c>
      <c r="N58" s="5">
        <v>-89111000000</v>
      </c>
      <c r="O58" s="5">
        <v>-16416000000</v>
      </c>
      <c r="P58" s="5">
        <v>-280864000000</v>
      </c>
      <c r="Q58" s="5">
        <v>-171786000000</v>
      </c>
    </row>
    <row r="59" spans="2:17" ht="15.5" x14ac:dyDescent="0.35">
      <c r="C59" t="s">
        <v>26</v>
      </c>
      <c r="D59" s="5">
        <v>-39644000000</v>
      </c>
      <c r="E59" s="5">
        <v>-38632000000</v>
      </c>
      <c r="F59" s="5">
        <v>-40120000000</v>
      </c>
      <c r="G59" s="5">
        <v>-47116000000</v>
      </c>
      <c r="I59" s="5">
        <v>-167964000000</v>
      </c>
      <c r="J59" s="5">
        <v>-200246000000</v>
      </c>
      <c r="K59" s="5">
        <v>-123814000000</v>
      </c>
      <c r="L59" s="5">
        <v>-68271000000</v>
      </c>
      <c r="M59" s="5">
        <v>-81709000000</v>
      </c>
      <c r="N59" s="5">
        <v>-97268000000</v>
      </c>
      <c r="O59" s="5">
        <v>-20820000000</v>
      </c>
      <c r="P59" s="5">
        <v>-313212000000</v>
      </c>
      <c r="Q59" s="5">
        <v>-108673000000</v>
      </c>
    </row>
    <row r="60" spans="2:17" ht="15.5" x14ac:dyDescent="0.35">
      <c r="C60" t="s">
        <v>275</v>
      </c>
      <c r="D60" s="5">
        <v>-4997000000</v>
      </c>
      <c r="E60" s="5">
        <v>3767000000</v>
      </c>
      <c r="F60" s="5">
        <v>-21647000000</v>
      </c>
      <c r="G60" s="5">
        <v>5112000000</v>
      </c>
      <c r="I60" s="5">
        <v>-17922000000</v>
      </c>
      <c r="J60" s="5">
        <v>-28861000000</v>
      </c>
      <c r="K60" s="5">
        <v>3772000000</v>
      </c>
      <c r="L60" s="5">
        <v>-17616000000</v>
      </c>
      <c r="M60" s="5">
        <v>-4596000000</v>
      </c>
      <c r="N60" s="5">
        <v>25805000000</v>
      </c>
      <c r="O60" s="5">
        <v>-3362000000</v>
      </c>
      <c r="P60" s="5">
        <v>-2030000000</v>
      </c>
      <c r="Q60" s="5">
        <v>3047000000</v>
      </c>
    </row>
    <row r="61" spans="2:17" ht="15.5" x14ac:dyDescent="0.35">
      <c r="C61" t="s">
        <v>276</v>
      </c>
      <c r="D61" s="5">
        <v>1175000000</v>
      </c>
      <c r="E61" s="5">
        <v>-7623000000</v>
      </c>
      <c r="F61" s="5">
        <v>-2305000000</v>
      </c>
      <c r="G61" s="5">
        <v>-1255000000</v>
      </c>
      <c r="I61" s="5">
        <v>-11450000000</v>
      </c>
      <c r="J61" s="5">
        <v>-20410000000</v>
      </c>
      <c r="K61" s="5">
        <v>-21437000000</v>
      </c>
      <c r="L61" s="5">
        <v>-12162000000</v>
      </c>
      <c r="M61" s="5">
        <v>-19320000000</v>
      </c>
      <c r="N61" s="5">
        <v>-21727000000</v>
      </c>
      <c r="O61" s="5">
        <v>-9645000000</v>
      </c>
      <c r="P61" s="5">
        <v>-10708000000</v>
      </c>
      <c r="Q61" s="5">
        <v>-2105000000</v>
      </c>
    </row>
    <row r="62" spans="2:17" ht="15.5" x14ac:dyDescent="0.35">
      <c r="C62" t="s">
        <v>716</v>
      </c>
      <c r="E62" s="5">
        <v>-9859000000</v>
      </c>
      <c r="F62" s="5">
        <v>-138000000</v>
      </c>
      <c r="G62" s="5">
        <v>9997000000</v>
      </c>
      <c r="M62" s="5">
        <v>27000000</v>
      </c>
      <c r="N62" s="5">
        <v>4962000000</v>
      </c>
      <c r="O62" s="5">
        <v>-7632000000</v>
      </c>
      <c r="P62" s="5">
        <v>996000000</v>
      </c>
      <c r="Q62" s="5">
        <v>-787000000</v>
      </c>
    </row>
    <row r="63" spans="2:17" ht="15.5" x14ac:dyDescent="0.35">
      <c r="C63" t="s">
        <v>80</v>
      </c>
      <c r="D63" s="5">
        <v>5665000000</v>
      </c>
      <c r="E63" s="5">
        <v>1475000000</v>
      </c>
      <c r="F63" s="5">
        <v>3304000000</v>
      </c>
      <c r="G63" s="5">
        <v>2850000000</v>
      </c>
      <c r="I63" s="5">
        <v>10602000000</v>
      </c>
      <c r="J63" s="5">
        <v>17246000000</v>
      </c>
      <c r="K63" s="5">
        <v>10295000000</v>
      </c>
      <c r="L63" s="5">
        <v>13410000000</v>
      </c>
      <c r="M63" s="5">
        <v>6133000000</v>
      </c>
      <c r="N63" s="5">
        <v>16513000000</v>
      </c>
      <c r="O63" s="5">
        <v>10209000000</v>
      </c>
      <c r="P63" s="5">
        <v>13311000000</v>
      </c>
      <c r="Q63" s="5">
        <v>5011000000</v>
      </c>
    </row>
    <row r="64" spans="2:17" ht="15.5" x14ac:dyDescent="0.35">
      <c r="C64" t="s">
        <v>77</v>
      </c>
      <c r="D64" s="5">
        <v>-2371000000</v>
      </c>
      <c r="E64" s="5">
        <v>-1616000000</v>
      </c>
      <c r="F64" s="5">
        <v>-5718000000</v>
      </c>
      <c r="G64" s="5">
        <v>1569000000</v>
      </c>
      <c r="I64" s="5">
        <v>-6441000000</v>
      </c>
      <c r="J64" s="5">
        <v>-15151000000</v>
      </c>
      <c r="K64" s="5">
        <v>-5194000000</v>
      </c>
      <c r="L64" s="5">
        <v>58000000</v>
      </c>
      <c r="M64" s="5">
        <v>-27173000000</v>
      </c>
      <c r="N64" s="5">
        <v>1854000000</v>
      </c>
      <c r="O64" s="5">
        <v>95000000</v>
      </c>
      <c r="P64" s="5">
        <v>-90000000</v>
      </c>
      <c r="Q64" s="5">
        <v>-1000000</v>
      </c>
    </row>
    <row r="65" spans="2:17" ht="15.5" x14ac:dyDescent="0.35">
      <c r="C65" t="s">
        <v>82</v>
      </c>
      <c r="D65" s="5">
        <v>-22144000000</v>
      </c>
      <c r="E65" s="5">
        <v>-120660000000</v>
      </c>
      <c r="F65" s="5">
        <v>-59806000000</v>
      </c>
      <c r="G65" s="5">
        <v>-37305000000</v>
      </c>
      <c r="I65" s="5">
        <v>-261276000000</v>
      </c>
      <c r="J65" s="5">
        <v>-297090000000</v>
      </c>
      <c r="K65" s="5">
        <v>-165224000000</v>
      </c>
      <c r="L65" s="5">
        <v>-37100000000</v>
      </c>
      <c r="M65" s="5">
        <v>-135456000000</v>
      </c>
      <c r="N65" s="5">
        <v>-89111000000</v>
      </c>
      <c r="O65" s="5">
        <v>-16416000000</v>
      </c>
      <c r="P65" s="5">
        <v>-280864000000</v>
      </c>
      <c r="Q65" s="5">
        <v>-171786000000</v>
      </c>
    </row>
    <row r="66" spans="2:17" ht="15.5" x14ac:dyDescent="0.35">
      <c r="C66" t="s">
        <v>28</v>
      </c>
      <c r="D66" s="5">
        <v>581211000000</v>
      </c>
      <c r="E66" s="5">
        <v>733779000000</v>
      </c>
      <c r="F66" s="5">
        <v>666521000000</v>
      </c>
      <c r="G66" s="5">
        <v>449148000000</v>
      </c>
      <c r="I66" s="5">
        <v>2273893000000</v>
      </c>
      <c r="J66" s="5">
        <v>1857806000000</v>
      </c>
      <c r="K66" s="5">
        <v>1867946000000</v>
      </c>
      <c r="L66" s="5">
        <v>1537032000000</v>
      </c>
      <c r="M66" s="5">
        <v>344014000000</v>
      </c>
      <c r="N66" s="5">
        <v>-9074000000</v>
      </c>
      <c r="O66" s="5">
        <v>957671000000</v>
      </c>
      <c r="P66" s="5">
        <v>585772000000</v>
      </c>
      <c r="Q66" s="5">
        <v>443779000000</v>
      </c>
    </row>
    <row r="67" spans="2:17" ht="15.5" x14ac:dyDescent="0.35">
      <c r="C67" t="s">
        <v>27</v>
      </c>
      <c r="D67" s="5">
        <v>-108551000000</v>
      </c>
      <c r="E67" s="5">
        <v>-180341000000</v>
      </c>
      <c r="F67" s="5">
        <v>-172558000000</v>
      </c>
      <c r="G67" s="5">
        <v>-132841000000</v>
      </c>
      <c r="I67" s="5">
        <v>-571536000000</v>
      </c>
      <c r="J67" s="5">
        <v>-519354000000</v>
      </c>
      <c r="K67" s="5">
        <v>-484244000000</v>
      </c>
      <c r="L67" s="5">
        <v>-363608000000</v>
      </c>
      <c r="M67" s="5">
        <v>-113619000000</v>
      </c>
      <c r="N67" s="5">
        <v>13412000000</v>
      </c>
      <c r="O67" s="5">
        <v>-264400000000</v>
      </c>
      <c r="P67" s="5">
        <v>-232451000000</v>
      </c>
      <c r="Q67" s="5">
        <v>-151187000000</v>
      </c>
    </row>
    <row r="68" spans="2:17" ht="15.5" x14ac:dyDescent="0.35">
      <c r="C68" t="s">
        <v>83</v>
      </c>
      <c r="D68" s="5">
        <v>472660000000</v>
      </c>
      <c r="E68" s="5">
        <v>553438000000</v>
      </c>
      <c r="F68" s="5">
        <v>493963000000</v>
      </c>
      <c r="G68" s="5">
        <v>316307000000</v>
      </c>
      <c r="I68" s="5">
        <v>1702357000000</v>
      </c>
      <c r="J68" s="5">
        <v>1338452000000</v>
      </c>
      <c r="K68" s="5">
        <v>1383702000000</v>
      </c>
      <c r="L68" s="5">
        <v>1173424000000</v>
      </c>
      <c r="M68" s="5">
        <v>230395000000</v>
      </c>
      <c r="N68" s="5">
        <v>4338000000</v>
      </c>
      <c r="O68" s="5">
        <v>693271000000</v>
      </c>
      <c r="P68" s="5">
        <v>353321000000</v>
      </c>
      <c r="Q68" s="5">
        <v>292592000000</v>
      </c>
    </row>
    <row r="69" spans="2:17" ht="15.5" x14ac:dyDescent="0.35">
      <c r="C69" t="s">
        <v>84</v>
      </c>
      <c r="D69" s="5">
        <v>-35007000000</v>
      </c>
      <c r="E69" s="5">
        <v>21374000000</v>
      </c>
      <c r="F69" s="5">
        <v>38164000000</v>
      </c>
      <c r="G69" s="5">
        <v>26632000000</v>
      </c>
      <c r="I69" s="5">
        <v>163583000000</v>
      </c>
      <c r="J69" s="5">
        <v>54712000000</v>
      </c>
      <c r="K69" s="5">
        <v>13024000000</v>
      </c>
      <c r="L69" s="5">
        <v>60360000000</v>
      </c>
      <c r="M69" s="5">
        <v>-2323000000</v>
      </c>
      <c r="N69" s="5">
        <v>10418000000</v>
      </c>
      <c r="O69" s="5">
        <v>-11533000000</v>
      </c>
      <c r="P69" s="5">
        <v>10043000000</v>
      </c>
      <c r="Q69" s="5">
        <v>-7931000000</v>
      </c>
    </row>
    <row r="70" spans="2:17" ht="15.5" x14ac:dyDescent="0.35">
      <c r="C70" t="s">
        <v>85</v>
      </c>
      <c r="D70" s="5">
        <v>437653000000</v>
      </c>
      <c r="E70" s="5">
        <v>574812000000</v>
      </c>
      <c r="F70" s="5">
        <v>532127000000</v>
      </c>
      <c r="G70" s="5">
        <v>342939000000</v>
      </c>
      <c r="I70" s="5">
        <v>1865940000000</v>
      </c>
      <c r="J70" s="5">
        <v>1393164000000</v>
      </c>
      <c r="K70" s="5">
        <v>1396726000000</v>
      </c>
      <c r="L70" s="5">
        <v>1233784000000</v>
      </c>
      <c r="M70" s="5">
        <v>228072000000</v>
      </c>
      <c r="N70" s="5">
        <v>14756000000</v>
      </c>
      <c r="O70" s="5">
        <v>681738000000</v>
      </c>
      <c r="P70" s="5">
        <v>363364000000</v>
      </c>
      <c r="Q70" s="5">
        <v>284661000000</v>
      </c>
    </row>
    <row r="71" spans="2:17" ht="15.5" x14ac:dyDescent="0.35">
      <c r="C71" t="s">
        <v>86</v>
      </c>
      <c r="D71" s="5">
        <v>472660000000</v>
      </c>
      <c r="E71" s="5">
        <v>553438000000</v>
      </c>
      <c r="F71" s="5">
        <v>493963000000</v>
      </c>
      <c r="G71" s="5">
        <v>316307000000</v>
      </c>
      <c r="I71" s="5">
        <v>1702357000000</v>
      </c>
      <c r="J71" s="5">
        <v>1338452000000</v>
      </c>
      <c r="K71" s="5">
        <v>1383702000000</v>
      </c>
      <c r="L71" s="5">
        <v>1173424000000</v>
      </c>
      <c r="M71" s="5">
        <v>230395000000</v>
      </c>
      <c r="N71" s="5">
        <v>4338000000</v>
      </c>
      <c r="O71" s="5">
        <v>693271000000</v>
      </c>
      <c r="P71" s="5">
        <v>353321000000</v>
      </c>
      <c r="Q71" s="5">
        <v>292592000000</v>
      </c>
    </row>
    <row r="72" spans="2:17" ht="15.5" x14ac:dyDescent="0.35">
      <c r="C72" t="s">
        <v>7</v>
      </c>
      <c r="D72" s="5">
        <v>440024000000</v>
      </c>
      <c r="E72" s="5">
        <v>576428000000</v>
      </c>
      <c r="F72" s="5">
        <v>537845000000</v>
      </c>
      <c r="G72" s="5">
        <v>341370000000</v>
      </c>
      <c r="I72" s="5">
        <v>1872381000000</v>
      </c>
      <c r="J72" s="5">
        <v>1408315000000</v>
      </c>
      <c r="K72" s="5">
        <v>1401920000000</v>
      </c>
      <c r="L72" s="5">
        <v>1233726000000</v>
      </c>
      <c r="M72" s="5">
        <v>255245000000</v>
      </c>
      <c r="N72" s="5">
        <v>12902000000</v>
      </c>
      <c r="O72" s="5">
        <v>681643000000</v>
      </c>
      <c r="P72" s="5">
        <v>363454000000</v>
      </c>
      <c r="Q72" s="5">
        <v>284662000000</v>
      </c>
    </row>
    <row r="73" spans="2:17" ht="15.5" x14ac:dyDescent="0.35">
      <c r="C73" t="s">
        <v>88</v>
      </c>
      <c r="D73" s="5">
        <v>472660000000</v>
      </c>
      <c r="E73" s="5">
        <v>553438000000</v>
      </c>
      <c r="F73" s="5">
        <v>493963000000</v>
      </c>
      <c r="G73" s="5">
        <v>316307000000</v>
      </c>
      <c r="I73" s="5">
        <v>1702357000000</v>
      </c>
      <c r="J73" s="5">
        <v>1338452000000</v>
      </c>
      <c r="K73" s="5">
        <v>1383702000000</v>
      </c>
      <c r="L73" s="5">
        <v>1173424000000</v>
      </c>
      <c r="M73" s="5">
        <v>230395000000</v>
      </c>
      <c r="N73" s="5">
        <v>4338000000</v>
      </c>
      <c r="O73" s="5">
        <v>693271000000</v>
      </c>
      <c r="P73" s="5">
        <v>353321000000</v>
      </c>
      <c r="Q73" s="5">
        <v>292592000000</v>
      </c>
    </row>
    <row r="74" spans="2:17" ht="15.5" x14ac:dyDescent="0.35">
      <c r="C74" t="s">
        <v>89</v>
      </c>
      <c r="D74" s="5">
        <v>437653000000</v>
      </c>
      <c r="E74" s="5">
        <v>574812000000</v>
      </c>
      <c r="F74" s="5">
        <v>532127000000</v>
      </c>
      <c r="G74" s="5">
        <v>342939000000</v>
      </c>
      <c r="I74" s="5">
        <v>1865940000000</v>
      </c>
      <c r="J74" s="5">
        <v>1393164000000</v>
      </c>
      <c r="K74" s="5">
        <v>1396726000000</v>
      </c>
      <c r="L74" s="5">
        <v>1233784000000</v>
      </c>
      <c r="M74" s="5">
        <v>228072000000</v>
      </c>
      <c r="N74" s="5">
        <v>14756000000</v>
      </c>
      <c r="O74" s="5">
        <v>681738000000</v>
      </c>
      <c r="P74" s="5">
        <v>363364000000</v>
      </c>
      <c r="Q74" s="5">
        <v>284661000000</v>
      </c>
    </row>
    <row r="75" spans="2:17" ht="15.5" x14ac:dyDescent="0.35">
      <c r="C75" t="s">
        <v>90</v>
      </c>
      <c r="D75" s="5">
        <v>437653000000</v>
      </c>
      <c r="E75" s="5">
        <v>574812000000</v>
      </c>
      <c r="F75" s="5">
        <v>532127000000</v>
      </c>
      <c r="G75" s="5">
        <v>342939000000</v>
      </c>
      <c r="I75" s="5">
        <v>1865940000000</v>
      </c>
      <c r="J75" s="5">
        <v>1393164000000</v>
      </c>
      <c r="K75" s="5">
        <v>1396726000000</v>
      </c>
      <c r="L75" s="5">
        <v>1233784000000</v>
      </c>
      <c r="M75" s="5">
        <v>228072000000</v>
      </c>
      <c r="N75" s="5">
        <v>14756000000</v>
      </c>
      <c r="O75" s="5">
        <v>681738000000</v>
      </c>
      <c r="P75" s="5">
        <v>363364000000</v>
      </c>
      <c r="Q75" s="5">
        <v>284661000000</v>
      </c>
    </row>
    <row r="77" spans="2:17" ht="15.5" x14ac:dyDescent="0.35">
      <c r="B77" t="s">
        <v>91</v>
      </c>
      <c r="C77" t="s">
        <v>92</v>
      </c>
    </row>
    <row r="78" spans="2:17" ht="15.5" x14ac:dyDescent="0.35">
      <c r="C78" t="s">
        <v>93</v>
      </c>
    </row>
    <row r="79" spans="2:17" ht="15.5" x14ac:dyDescent="0.35">
      <c r="C79" t="s">
        <v>19</v>
      </c>
      <c r="D79" s="5">
        <v>1423522000000</v>
      </c>
      <c r="E79" s="5">
        <v>1457837000000</v>
      </c>
      <c r="F79" s="5">
        <v>653188000000</v>
      </c>
      <c r="G79" s="5">
        <v>941147000000</v>
      </c>
      <c r="I79" s="5">
        <v>1457837000000</v>
      </c>
      <c r="J79" s="5">
        <v>1040624000000</v>
      </c>
      <c r="K79" s="5">
        <v>1099244000000</v>
      </c>
      <c r="L79" s="5">
        <v>1341637000000</v>
      </c>
      <c r="M79" s="5">
        <v>662414000000</v>
      </c>
      <c r="N79" s="5">
        <v>599348000000</v>
      </c>
      <c r="O79" s="5">
        <v>535223000000</v>
      </c>
      <c r="P79" s="5">
        <v>467205000000</v>
      </c>
      <c r="Q79" s="5">
        <v>237766000000</v>
      </c>
    </row>
    <row r="80" spans="2:17" ht="15.5" x14ac:dyDescent="0.35">
      <c r="C80" t="s">
        <v>94</v>
      </c>
      <c r="D80" s="5">
        <v>298666000000</v>
      </c>
      <c r="E80" s="5">
        <v>381238000000</v>
      </c>
      <c r="F80" s="5">
        <v>276071000000</v>
      </c>
      <c r="G80" s="5">
        <v>280736000000</v>
      </c>
      <c r="I80" s="5">
        <v>381238000000</v>
      </c>
      <c r="J80" s="5">
        <v>395731000000</v>
      </c>
      <c r="K80" s="5">
        <v>509566000000</v>
      </c>
      <c r="L80" s="5">
        <v>401373000000</v>
      </c>
      <c r="M80" s="5">
        <v>285438000000</v>
      </c>
      <c r="N80" s="5">
        <v>255090000000</v>
      </c>
      <c r="O80" s="5">
        <v>186774000000</v>
      </c>
      <c r="P80" s="5">
        <v>174978000000</v>
      </c>
      <c r="Q80" s="5">
        <v>208990000000</v>
      </c>
    </row>
    <row r="81" spans="3:17" ht="15.5" x14ac:dyDescent="0.35">
      <c r="C81" t="s">
        <v>282</v>
      </c>
      <c r="D81" s="5">
        <v>21752000000</v>
      </c>
      <c r="E81" s="5">
        <v>44644000000</v>
      </c>
      <c r="F81" s="5">
        <v>31871000000</v>
      </c>
      <c r="G81" s="5">
        <v>20973000000</v>
      </c>
      <c r="I81" s="5">
        <v>44644000000</v>
      </c>
      <c r="J81" s="5">
        <v>63889000000</v>
      </c>
      <c r="K81" s="5">
        <v>45113000000</v>
      </c>
      <c r="L81" s="5">
        <v>28105000000</v>
      </c>
      <c r="M81" s="5">
        <v>23194000000</v>
      </c>
      <c r="N81" s="5">
        <v>25080000000</v>
      </c>
      <c r="O81" s="5">
        <v>7006000000</v>
      </c>
      <c r="P81" s="5">
        <v>3934000000</v>
      </c>
      <c r="Q81" s="5">
        <v>11866000000</v>
      </c>
    </row>
    <row r="82" spans="3:17" ht="15.5" x14ac:dyDescent="0.35">
      <c r="C82" t="s">
        <v>283</v>
      </c>
      <c r="D82" s="5">
        <v>503836000000</v>
      </c>
      <c r="E82" s="5">
        <v>479596000000</v>
      </c>
      <c r="F82" s="5">
        <v>436314000000</v>
      </c>
      <c r="G82" s="5">
        <v>555455000000</v>
      </c>
      <c r="I82" s="5">
        <v>479596000000</v>
      </c>
      <c r="J82" s="5">
        <v>556995000000</v>
      </c>
      <c r="K82" s="5">
        <v>546194000000</v>
      </c>
      <c r="L82" s="5">
        <v>297794000000</v>
      </c>
      <c r="M82" s="5">
        <v>220819000000</v>
      </c>
      <c r="N82" s="5">
        <v>275603000000</v>
      </c>
      <c r="O82" s="5">
        <v>182979000000</v>
      </c>
      <c r="P82" s="5">
        <v>144902000000</v>
      </c>
      <c r="Q82" s="5">
        <v>152807000000</v>
      </c>
    </row>
    <row r="83" spans="3:17" ht="15.5" x14ac:dyDescent="0.35">
      <c r="C83" t="s">
        <v>284</v>
      </c>
      <c r="D83" s="5">
        <v>298666000000</v>
      </c>
      <c r="E83" s="5">
        <v>381238000000</v>
      </c>
      <c r="F83" s="5">
        <v>276071000000</v>
      </c>
      <c r="G83" s="5">
        <v>280736000000</v>
      </c>
      <c r="I83" s="5">
        <v>381238000000</v>
      </c>
      <c r="J83" s="5">
        <v>395731000000</v>
      </c>
      <c r="K83" s="5">
        <v>509566000000</v>
      </c>
      <c r="L83" s="5">
        <v>401373000000</v>
      </c>
      <c r="M83" s="5">
        <v>285438000000</v>
      </c>
      <c r="N83" s="5">
        <v>255090000000</v>
      </c>
      <c r="O83" s="5">
        <v>186774000000</v>
      </c>
      <c r="P83" s="5">
        <v>174978000000</v>
      </c>
      <c r="Q83" s="5">
        <v>208990000000</v>
      </c>
    </row>
    <row r="84" spans="3:17" ht="15.5" x14ac:dyDescent="0.35">
      <c r="C84" t="s">
        <v>95</v>
      </c>
      <c r="D84" s="5">
        <v>128852000000</v>
      </c>
      <c r="E84" s="5">
        <v>230279000000</v>
      </c>
      <c r="F84" s="5">
        <v>98398000000</v>
      </c>
      <c r="G84" s="5">
        <v>104354000000</v>
      </c>
      <c r="I84" s="5">
        <v>230279000000</v>
      </c>
      <c r="J84" s="5">
        <v>114660000000</v>
      </c>
      <c r="K84" s="5">
        <v>99765000000</v>
      </c>
      <c r="L84" s="5">
        <v>45489000000</v>
      </c>
      <c r="M84" s="5">
        <v>31081000000</v>
      </c>
      <c r="N84" s="5">
        <v>35947000000</v>
      </c>
      <c r="O84" s="5">
        <v>55940000000</v>
      </c>
      <c r="P84" s="5">
        <v>117637000000</v>
      </c>
      <c r="Q84" s="5">
        <v>61307000000</v>
      </c>
    </row>
    <row r="85" spans="3:17" ht="15.5" x14ac:dyDescent="0.35">
      <c r="C85" t="s">
        <v>285</v>
      </c>
      <c r="D85" s="5">
        <v>128852000000</v>
      </c>
      <c r="E85" s="5">
        <v>230279000000</v>
      </c>
      <c r="F85" s="5">
        <v>98398000000</v>
      </c>
      <c r="G85" s="5">
        <v>104354000000</v>
      </c>
      <c r="I85" s="5">
        <v>230279000000</v>
      </c>
      <c r="J85" s="5">
        <v>114660000000</v>
      </c>
      <c r="K85" s="5">
        <v>99765000000</v>
      </c>
      <c r="L85" s="5">
        <v>45489000000</v>
      </c>
      <c r="M85" s="5">
        <v>31081000000</v>
      </c>
      <c r="N85" s="5">
        <v>35947000000</v>
      </c>
      <c r="O85" s="5">
        <v>55940000000</v>
      </c>
      <c r="P85" s="5">
        <v>117637000000</v>
      </c>
      <c r="Q85" s="5">
        <v>61307000000</v>
      </c>
    </row>
    <row r="86" spans="3:17" ht="15.5" x14ac:dyDescent="0.35">
      <c r="C86" t="s">
        <v>96</v>
      </c>
      <c r="D86" s="5">
        <v>5962666000000</v>
      </c>
      <c r="E86" s="5">
        <v>5654063000000</v>
      </c>
      <c r="F86" s="5">
        <v>5820222000000</v>
      </c>
      <c r="G86" s="5">
        <v>5742413000000</v>
      </c>
      <c r="I86" s="5">
        <v>5654063000000</v>
      </c>
      <c r="J86" s="5">
        <v>5189066000000</v>
      </c>
      <c r="K86" s="5">
        <v>4314827000000</v>
      </c>
      <c r="L86" s="5">
        <v>2733298000000</v>
      </c>
      <c r="M86" s="5">
        <v>2278559000000</v>
      </c>
      <c r="N86" s="5">
        <v>2278434000000</v>
      </c>
      <c r="O86" s="5">
        <v>1769857000000</v>
      </c>
      <c r="P86" s="5">
        <v>1626662000000</v>
      </c>
      <c r="Q86" s="5">
        <v>1301254000000</v>
      </c>
    </row>
    <row r="87" spans="3:17" ht="15.5" x14ac:dyDescent="0.35">
      <c r="C87" t="s">
        <v>77</v>
      </c>
      <c r="D87" s="5">
        <v>192134000000</v>
      </c>
      <c r="E87" s="5">
        <v>222682000000</v>
      </c>
      <c r="F87" s="5">
        <v>204995000000</v>
      </c>
      <c r="G87" s="5">
        <v>170624000000</v>
      </c>
      <c r="I87" s="5">
        <v>222682000000</v>
      </c>
      <c r="J87" s="5">
        <v>74936000000</v>
      </c>
      <c r="K87" s="5">
        <v>24468000000</v>
      </c>
      <c r="L87" s="5">
        <v>58430000000</v>
      </c>
      <c r="M87" s="5">
        <v>8685000000</v>
      </c>
      <c r="N87" s="5">
        <v>10828000000</v>
      </c>
      <c r="O87" s="5">
        <v>13000000</v>
      </c>
      <c r="P87" s="5">
        <v>11547000000</v>
      </c>
      <c r="Q87" s="5">
        <v>1504000000</v>
      </c>
    </row>
    <row r="88" spans="3:17" ht="15.5" x14ac:dyDescent="0.35">
      <c r="C88" t="s">
        <v>98</v>
      </c>
      <c r="D88" s="5">
        <v>8270682000000</v>
      </c>
      <c r="E88" s="5">
        <v>8131823000000</v>
      </c>
      <c r="F88" s="5">
        <v>7241399000000</v>
      </c>
      <c r="G88" s="5">
        <v>7537986000000</v>
      </c>
      <c r="I88" s="5">
        <v>8131823000000</v>
      </c>
      <c r="J88" s="5">
        <v>7095292000000</v>
      </c>
      <c r="K88" s="5">
        <v>6442189000000</v>
      </c>
      <c r="L88" s="5">
        <v>4834403000000</v>
      </c>
      <c r="M88" s="5">
        <v>3503576000000</v>
      </c>
      <c r="N88" s="5">
        <v>3403032000000</v>
      </c>
      <c r="O88" s="5">
        <v>3065521000000</v>
      </c>
      <c r="P88" s="5">
        <v>2841145000000</v>
      </c>
      <c r="Q88" s="5">
        <v>2147694000000</v>
      </c>
    </row>
    <row r="89" spans="3:17" ht="15.5" x14ac:dyDescent="0.35">
      <c r="C89" t="s">
        <v>99</v>
      </c>
    </row>
    <row r="90" spans="3:17" ht="15.5" x14ac:dyDescent="0.35">
      <c r="C90" t="s">
        <v>287</v>
      </c>
      <c r="D90" s="5">
        <v>65988000000</v>
      </c>
      <c r="E90" s="5">
        <v>64321000000</v>
      </c>
      <c r="F90" s="5">
        <v>63316000000</v>
      </c>
      <c r="G90" s="5">
        <v>63864000000</v>
      </c>
      <c r="I90" s="5">
        <v>64321000000</v>
      </c>
      <c r="J90" s="5">
        <v>59489000000</v>
      </c>
      <c r="K90" s="5">
        <v>41789000000</v>
      </c>
      <c r="L90" s="5">
        <v>49235000000</v>
      </c>
      <c r="M90" s="5">
        <v>53495000000</v>
      </c>
      <c r="N90" s="5">
        <v>45654000000</v>
      </c>
      <c r="O90" s="5">
        <v>16620000000</v>
      </c>
      <c r="P90" s="5">
        <v>23499000000</v>
      </c>
      <c r="Q90" s="5">
        <v>31091000000</v>
      </c>
    </row>
    <row r="91" spans="3:17" ht="15.5" x14ac:dyDescent="0.35">
      <c r="C91" t="s">
        <v>101</v>
      </c>
      <c r="D91" s="5">
        <v>3101904000000</v>
      </c>
      <c r="E91" s="5">
        <v>3010309000000</v>
      </c>
      <c r="F91" s="5">
        <v>2921969000000</v>
      </c>
      <c r="G91" s="5">
        <v>2858839000000</v>
      </c>
      <c r="I91" s="5">
        <v>3010309000000</v>
      </c>
      <c r="J91" s="5">
        <v>2631765000000</v>
      </c>
      <c r="K91" s="5">
        <v>1813840000000</v>
      </c>
      <c r="L91" s="5">
        <v>879842000000</v>
      </c>
      <c r="M91" s="5">
        <v>653306000000</v>
      </c>
      <c r="N91" s="5">
        <v>728317000000</v>
      </c>
      <c r="O91" s="5">
        <v>761951000000</v>
      </c>
      <c r="P91" s="5">
        <v>596025000000</v>
      </c>
      <c r="Q91" s="5">
        <v>455410000000</v>
      </c>
    </row>
    <row r="92" spans="3:17" ht="15.5" x14ac:dyDescent="0.35">
      <c r="C92" t="s">
        <v>340</v>
      </c>
      <c r="D92" s="5">
        <v>92751000000</v>
      </c>
      <c r="E92" s="5">
        <v>91599000000</v>
      </c>
      <c r="F92" s="5">
        <v>91042000000</v>
      </c>
      <c r="G92" s="5">
        <v>88602000000</v>
      </c>
      <c r="I92" s="5">
        <v>91599000000</v>
      </c>
      <c r="J92" s="5">
        <v>88215000000</v>
      </c>
      <c r="K92" s="5">
        <v>110729000000</v>
      </c>
      <c r="L92" s="5">
        <v>79437000000</v>
      </c>
      <c r="M92" s="5">
        <v>79437000000</v>
      </c>
      <c r="N92" s="5">
        <v>79437000000</v>
      </c>
    </row>
    <row r="93" spans="3:17" ht="15.5" x14ac:dyDescent="0.35">
      <c r="C93" t="s">
        <v>103</v>
      </c>
      <c r="D93" s="5">
        <v>6294838000000</v>
      </c>
      <c r="E93" s="5">
        <v>6047661000000</v>
      </c>
      <c r="F93" s="5">
        <v>5965953000000</v>
      </c>
      <c r="G93" s="5">
        <v>5927448000000</v>
      </c>
      <c r="I93" s="5">
        <v>6047661000000</v>
      </c>
      <c r="J93" s="5">
        <v>5743928000000</v>
      </c>
      <c r="K93" s="5">
        <v>4361391000000</v>
      </c>
      <c r="L93" s="5">
        <v>2599884000000</v>
      </c>
      <c r="M93" s="5">
        <v>1815621000000</v>
      </c>
      <c r="N93" s="5">
        <v>1979010000000</v>
      </c>
      <c r="O93" s="5">
        <v>1000110000000</v>
      </c>
      <c r="P93" s="5">
        <v>803998000000</v>
      </c>
      <c r="Q93" s="5">
        <v>647688000000</v>
      </c>
    </row>
    <row r="94" spans="3:17" ht="15.5" x14ac:dyDescent="0.35">
      <c r="C94" t="s">
        <v>104</v>
      </c>
      <c r="D94" s="5">
        <v>14565520000000</v>
      </c>
      <c r="E94" s="5">
        <v>14179484000000</v>
      </c>
      <c r="F94" s="5">
        <v>13207352000000</v>
      </c>
      <c r="G94" s="5">
        <v>13465434000000</v>
      </c>
      <c r="I94" s="5">
        <v>14179484000000</v>
      </c>
      <c r="J94" s="5">
        <v>12839220000000</v>
      </c>
      <c r="K94" s="5">
        <v>10803580000000</v>
      </c>
      <c r="L94" s="5">
        <v>7434287000000</v>
      </c>
      <c r="M94" s="5">
        <v>5319197000000</v>
      </c>
      <c r="N94" s="5">
        <v>5382042000000</v>
      </c>
      <c r="O94" s="5">
        <v>4065631000000</v>
      </c>
      <c r="P94" s="5">
        <v>3645143000000</v>
      </c>
      <c r="Q94" s="5">
        <v>2795382000000</v>
      </c>
    </row>
    <row r="95" spans="3:17" ht="15.5" x14ac:dyDescent="0.35">
      <c r="C95" t="s">
        <v>105</v>
      </c>
    </row>
    <row r="96" spans="3:17" ht="15.5" x14ac:dyDescent="0.35">
      <c r="C96" t="s">
        <v>106</v>
      </c>
    </row>
    <row r="97" spans="3:17" ht="15.5" x14ac:dyDescent="0.35">
      <c r="C97" t="s">
        <v>107</v>
      </c>
      <c r="D97" s="5">
        <v>3680853000000</v>
      </c>
      <c r="E97" s="5">
        <v>3767066000000</v>
      </c>
      <c r="F97" s="5">
        <v>3392497000000</v>
      </c>
      <c r="G97" s="5">
        <v>4085134000000</v>
      </c>
      <c r="I97" s="5">
        <v>3767066000000</v>
      </c>
      <c r="J97" s="5">
        <v>4094055000000</v>
      </c>
      <c r="K97" s="5">
        <v>3663650000000</v>
      </c>
      <c r="L97" s="5">
        <v>2145712000000</v>
      </c>
      <c r="M97" s="5">
        <v>1584602000000</v>
      </c>
      <c r="N97" s="5">
        <v>1824206000000</v>
      </c>
      <c r="O97" s="5">
        <v>845941000000</v>
      </c>
      <c r="P97" s="5">
        <v>1152314000000</v>
      </c>
      <c r="Q97" s="5">
        <v>576114000000</v>
      </c>
    </row>
    <row r="98" spans="3:17" ht="15.5" x14ac:dyDescent="0.35">
      <c r="C98" t="s">
        <v>112</v>
      </c>
      <c r="G98" s="5">
        <v>351583000000</v>
      </c>
      <c r="J98" s="5">
        <v>492139000000</v>
      </c>
      <c r="K98" s="5">
        <v>730805000000</v>
      </c>
      <c r="L98" s="5">
        <v>98679000000</v>
      </c>
      <c r="M98" s="5">
        <v>62246000000</v>
      </c>
      <c r="N98" s="5">
        <v>493256000000</v>
      </c>
      <c r="Q98" s="5">
        <v>25000000000</v>
      </c>
    </row>
    <row r="99" spans="3:17" ht="15.5" x14ac:dyDescent="0.35">
      <c r="C99" t="s">
        <v>108</v>
      </c>
    </row>
    <row r="100" spans="3:17" ht="15.5" x14ac:dyDescent="0.35">
      <c r="C100" t="s">
        <v>289</v>
      </c>
      <c r="D100" s="5">
        <v>1411354000000</v>
      </c>
      <c r="E100" s="5">
        <v>1522566000000</v>
      </c>
      <c r="F100" s="5">
        <v>1345023000000</v>
      </c>
      <c r="G100" s="5">
        <v>1439635000000</v>
      </c>
      <c r="I100" s="5">
        <v>1522566000000</v>
      </c>
      <c r="J100" s="5">
        <v>1370563000000</v>
      </c>
      <c r="K100" s="5">
        <v>906937000000</v>
      </c>
      <c r="L100" s="5">
        <v>668074000000</v>
      </c>
      <c r="M100" s="5">
        <v>518806000000</v>
      </c>
      <c r="N100" s="5">
        <v>477557000000</v>
      </c>
      <c r="O100" s="5">
        <v>404284000000</v>
      </c>
      <c r="P100" s="5">
        <v>301142000000</v>
      </c>
      <c r="Q100" s="5">
        <v>218308000000</v>
      </c>
    </row>
    <row r="101" spans="3:17" ht="15.5" x14ac:dyDescent="0.35">
      <c r="C101" t="s">
        <v>109</v>
      </c>
    </row>
    <row r="102" spans="3:17" ht="15.5" x14ac:dyDescent="0.35">
      <c r="C102" t="s">
        <v>290</v>
      </c>
      <c r="D102" s="5">
        <v>525588000000</v>
      </c>
      <c r="E102" s="5">
        <v>524240000000</v>
      </c>
      <c r="F102" s="5">
        <v>468185000000</v>
      </c>
      <c r="G102" s="5">
        <v>576428000000</v>
      </c>
      <c r="I102" s="5">
        <v>524240000000</v>
      </c>
      <c r="J102" s="5">
        <v>620884000000</v>
      </c>
      <c r="K102" s="5">
        <v>591307000000</v>
      </c>
      <c r="L102" s="5">
        <v>325899000000</v>
      </c>
      <c r="M102" s="5">
        <v>244013000000</v>
      </c>
      <c r="N102" s="5">
        <v>300683000000</v>
      </c>
      <c r="O102" s="5">
        <v>189985000000</v>
      </c>
      <c r="P102" s="5">
        <v>148836000000</v>
      </c>
      <c r="Q102" s="5">
        <v>164673000000</v>
      </c>
    </row>
    <row r="103" spans="3:17" ht="15.5" x14ac:dyDescent="0.35">
      <c r="C103" t="s">
        <v>110</v>
      </c>
      <c r="D103" s="5">
        <v>214190000000</v>
      </c>
      <c r="E103" s="5">
        <v>181292000000</v>
      </c>
      <c r="F103" s="5">
        <v>111594000000</v>
      </c>
      <c r="G103" s="5">
        <v>132580000000</v>
      </c>
      <c r="I103" s="5">
        <v>181292000000</v>
      </c>
      <c r="J103" s="5">
        <v>84408000000</v>
      </c>
      <c r="K103" s="5">
        <v>114976000000</v>
      </c>
      <c r="L103" s="5">
        <v>114586000000</v>
      </c>
      <c r="M103" s="5">
        <v>146218000000</v>
      </c>
      <c r="N103" s="5">
        <v>42778000000</v>
      </c>
      <c r="O103" s="5">
        <v>40960000000</v>
      </c>
      <c r="P103" s="5">
        <v>53356000000</v>
      </c>
      <c r="Q103" s="5">
        <v>48670000000</v>
      </c>
    </row>
    <row r="104" spans="3:17" ht="15.5" x14ac:dyDescent="0.35">
      <c r="C104" t="s">
        <v>111</v>
      </c>
      <c r="D104" s="5">
        <v>703283000000</v>
      </c>
      <c r="E104" s="5">
        <v>722470000000</v>
      </c>
      <c r="F104" s="5">
        <v>601473000000</v>
      </c>
      <c r="G104" s="5">
        <v>608841000000</v>
      </c>
      <c r="I104" s="5">
        <v>722470000000</v>
      </c>
      <c r="J104" s="5">
        <v>607899000000</v>
      </c>
      <c r="K104" s="5">
        <v>530202000000</v>
      </c>
      <c r="L104" s="5">
        <v>353614000000</v>
      </c>
      <c r="M104" s="5">
        <v>202561000000</v>
      </c>
      <c r="N104" s="5">
        <v>111090000000</v>
      </c>
      <c r="O104" s="5">
        <v>194992000000</v>
      </c>
      <c r="P104" s="5">
        <v>157212000000</v>
      </c>
      <c r="Q104" s="5">
        <v>110200000000</v>
      </c>
    </row>
    <row r="105" spans="3:17" ht="15.5" x14ac:dyDescent="0.35">
      <c r="C105" t="s">
        <v>113</v>
      </c>
    </row>
    <row r="106" spans="3:17" ht="15.5" x14ac:dyDescent="0.35">
      <c r="C106" t="s">
        <v>291</v>
      </c>
      <c r="D106" s="5">
        <v>5771000000</v>
      </c>
      <c r="E106" s="5">
        <v>5205000000</v>
      </c>
      <c r="F106" s="5">
        <v>3378000000</v>
      </c>
      <c r="G106" s="5">
        <v>4153000000</v>
      </c>
      <c r="I106" s="5">
        <v>5205000000</v>
      </c>
      <c r="J106" s="5">
        <v>4767000000</v>
      </c>
      <c r="K106" s="5">
        <v>4752000000</v>
      </c>
      <c r="L106" s="5">
        <v>1073000000</v>
      </c>
      <c r="M106" s="5">
        <v>44000000</v>
      </c>
      <c r="N106" s="5">
        <v>1208000000</v>
      </c>
      <c r="O106" s="5">
        <v>1799000000</v>
      </c>
      <c r="P106" s="5">
        <v>2107000000</v>
      </c>
      <c r="Q106" s="5">
        <v>2878000000</v>
      </c>
    </row>
    <row r="107" spans="3:17" ht="15.5" x14ac:dyDescent="0.35">
      <c r="C107" t="s">
        <v>343</v>
      </c>
      <c r="Q107" s="5">
        <v>1095396000000</v>
      </c>
    </row>
    <row r="108" spans="3:17" ht="15.5" x14ac:dyDescent="0.35">
      <c r="C108" t="s">
        <v>115</v>
      </c>
      <c r="D108" s="5">
        <v>814612000000</v>
      </c>
      <c r="E108" s="5">
        <v>805434000000</v>
      </c>
      <c r="F108" s="5">
        <v>857795000000</v>
      </c>
      <c r="G108" s="5">
        <v>846034000000</v>
      </c>
      <c r="I108" s="5">
        <v>805434000000</v>
      </c>
      <c r="J108" s="5">
        <v>901025000000</v>
      </c>
      <c r="K108" s="5">
        <v>772107000000</v>
      </c>
      <c r="L108" s="5">
        <v>568768000000</v>
      </c>
      <c r="M108" s="5">
        <v>393591000000</v>
      </c>
      <c r="N108" s="5">
        <v>390002000000</v>
      </c>
      <c r="O108" s="5">
        <v>2361000000</v>
      </c>
      <c r="P108" s="5">
        <v>471043000000</v>
      </c>
      <c r="Q108" s="5">
        <v>1657000000</v>
      </c>
    </row>
    <row r="109" spans="3:17" ht="15.5" x14ac:dyDescent="0.35">
      <c r="C109" t="s">
        <v>116</v>
      </c>
      <c r="D109" s="5">
        <v>1603621000000</v>
      </c>
      <c r="E109" s="5">
        <v>1569025000000</v>
      </c>
      <c r="F109" s="5">
        <v>1546274000000</v>
      </c>
      <c r="G109" s="5">
        <v>1615546000000</v>
      </c>
      <c r="I109" s="5">
        <v>1569025000000</v>
      </c>
      <c r="J109" s="5">
        <v>1625411000000</v>
      </c>
      <c r="K109" s="5">
        <v>1262575000000</v>
      </c>
      <c r="L109" s="5">
        <v>803101000000</v>
      </c>
      <c r="M109" s="5">
        <v>503680000000</v>
      </c>
      <c r="N109" s="5">
        <v>568709000000</v>
      </c>
      <c r="O109" s="5">
        <v>202646000000</v>
      </c>
      <c r="P109" s="5">
        <v>157523000000</v>
      </c>
      <c r="Q109" s="5">
        <v>1237664000000</v>
      </c>
    </row>
    <row r="110" spans="3:17" ht="15.5" x14ac:dyDescent="0.35">
      <c r="C110" t="s">
        <v>117</v>
      </c>
      <c r="D110" s="5">
        <v>1603621000000</v>
      </c>
      <c r="E110" s="5">
        <v>1569025000000</v>
      </c>
      <c r="F110" s="5">
        <v>1546274000000</v>
      </c>
      <c r="G110" s="5">
        <v>1615546000000</v>
      </c>
      <c r="I110" s="5">
        <v>1569025000000</v>
      </c>
      <c r="J110" s="5">
        <v>1625411000000</v>
      </c>
      <c r="K110" s="5">
        <v>1262575000000</v>
      </c>
      <c r="L110" s="5">
        <v>803101000000</v>
      </c>
      <c r="M110" s="5">
        <v>503680000000</v>
      </c>
      <c r="N110" s="5">
        <v>568709000000</v>
      </c>
      <c r="O110" s="5">
        <v>202646000000</v>
      </c>
      <c r="P110" s="5">
        <v>157523000000</v>
      </c>
      <c r="Q110" s="5">
        <v>1237664000000</v>
      </c>
    </row>
    <row r="111" spans="3:17" ht="15.5" x14ac:dyDescent="0.35">
      <c r="C111" t="s">
        <v>119</v>
      </c>
    </row>
    <row r="112" spans="3:17" ht="15.5" x14ac:dyDescent="0.35">
      <c r="C112" t="s">
        <v>120</v>
      </c>
      <c r="D112" s="5">
        <v>1096539000000</v>
      </c>
      <c r="E112" s="5">
        <v>1083717000000</v>
      </c>
      <c r="F112" s="5">
        <v>1071353000000</v>
      </c>
      <c r="G112" s="5">
        <v>1161580000000</v>
      </c>
      <c r="I112" s="5">
        <v>1083717000000</v>
      </c>
      <c r="J112" s="5">
        <v>1225715000000</v>
      </c>
      <c r="K112" s="5">
        <v>970861000000</v>
      </c>
      <c r="L112" s="5">
        <v>612908000000</v>
      </c>
      <c r="M112" s="5">
        <v>317814000000</v>
      </c>
      <c r="N112" s="5">
        <v>350206000000</v>
      </c>
      <c r="O112" s="5">
        <v>1799000000</v>
      </c>
      <c r="P112" s="5">
        <v>2107000000</v>
      </c>
      <c r="Q112" s="5">
        <v>1098274000000</v>
      </c>
    </row>
    <row r="113" spans="2:17" ht="15.5" x14ac:dyDescent="0.35">
      <c r="C113" t="s">
        <v>293</v>
      </c>
      <c r="D113" s="5">
        <v>142289000000</v>
      </c>
      <c r="E113" s="5">
        <v>134166000000</v>
      </c>
      <c r="F113" s="5">
        <v>132474000000</v>
      </c>
      <c r="G113" s="5">
        <v>121316000000</v>
      </c>
      <c r="I113" s="5">
        <v>134166000000</v>
      </c>
      <c r="J113" s="5">
        <v>86551000000</v>
      </c>
      <c r="K113" s="5">
        <v>34424000000</v>
      </c>
      <c r="L113" s="5">
        <v>1483000000</v>
      </c>
      <c r="M113" s="5">
        <v>323000000</v>
      </c>
      <c r="N113" s="5">
        <v>907000000</v>
      </c>
      <c r="O113" s="5">
        <v>3251000000</v>
      </c>
      <c r="P113" s="5">
        <v>1719000000</v>
      </c>
      <c r="Q113" s="5">
        <v>1416000000</v>
      </c>
    </row>
    <row r="114" spans="2:17" ht="15.5" x14ac:dyDescent="0.35">
      <c r="C114" t="s">
        <v>121</v>
      </c>
      <c r="D114" s="5">
        <v>5284474000000</v>
      </c>
      <c r="E114" s="5">
        <v>5336091000000</v>
      </c>
      <c r="F114" s="5">
        <v>4938771000000</v>
      </c>
      <c r="G114" s="5">
        <v>5700680000000</v>
      </c>
      <c r="I114" s="5">
        <v>5336091000000</v>
      </c>
      <c r="J114" s="5">
        <v>5719466000000</v>
      </c>
      <c r="K114" s="5">
        <v>4926225000000</v>
      </c>
      <c r="L114" s="5">
        <v>2948813000000</v>
      </c>
      <c r="M114" s="5">
        <v>2088282000000</v>
      </c>
      <c r="N114" s="5">
        <v>2392915000000</v>
      </c>
      <c r="O114" s="5">
        <v>1048587000000</v>
      </c>
      <c r="P114" s="5">
        <v>1309837000000</v>
      </c>
      <c r="Q114" s="5">
        <v>1813778000000</v>
      </c>
    </row>
    <row r="115" spans="2:17" ht="15.5" x14ac:dyDescent="0.35">
      <c r="C115" t="s">
        <v>122</v>
      </c>
    </row>
    <row r="116" spans="2:17" ht="15.5" x14ac:dyDescent="0.35">
      <c r="C116" t="s">
        <v>123</v>
      </c>
      <c r="D116" s="5">
        <v>285040000000</v>
      </c>
      <c r="E116" s="5">
        <v>285040000000</v>
      </c>
      <c r="F116" s="5">
        <v>285040000000</v>
      </c>
      <c r="G116" s="5">
        <v>285040000000</v>
      </c>
      <c r="I116" s="5">
        <v>285040000000</v>
      </c>
      <c r="J116" s="5">
        <v>285040000000</v>
      </c>
      <c r="K116" s="5">
        <v>285040000000</v>
      </c>
      <c r="L116" s="5">
        <v>285040000000</v>
      </c>
      <c r="M116" s="5">
        <v>285040000000</v>
      </c>
      <c r="N116" s="5">
        <v>285040000000</v>
      </c>
      <c r="O116" s="5">
        <v>285040000000</v>
      </c>
      <c r="P116" s="5">
        <v>285040000000</v>
      </c>
      <c r="Q116" s="5">
        <v>238000000000</v>
      </c>
    </row>
    <row r="117" spans="2:17" ht="15.5" x14ac:dyDescent="0.35">
      <c r="C117" t="s">
        <v>124</v>
      </c>
      <c r="D117" s="5">
        <v>825655000000</v>
      </c>
      <c r="E117" s="5">
        <v>825655000000</v>
      </c>
      <c r="F117" s="5">
        <v>825655000000</v>
      </c>
      <c r="G117" s="5">
        <v>825655000000</v>
      </c>
      <c r="I117" s="5">
        <v>825655000000</v>
      </c>
      <c r="J117" s="5">
        <v>825655000000</v>
      </c>
      <c r="K117" s="5">
        <v>825655000000</v>
      </c>
      <c r="L117" s="5">
        <v>825655000000</v>
      </c>
      <c r="M117" s="5">
        <v>825655000000</v>
      </c>
      <c r="N117" s="5">
        <v>825655000000</v>
      </c>
      <c r="O117" s="5">
        <v>840912000000</v>
      </c>
      <c r="P117" s="5">
        <v>840912000000</v>
      </c>
      <c r="Q117" s="5">
        <v>-99888000000</v>
      </c>
    </row>
    <row r="118" spans="2:17" ht="15.5" x14ac:dyDescent="0.35">
      <c r="C118" t="s">
        <v>125</v>
      </c>
      <c r="D118" s="5">
        <v>7852292000000</v>
      </c>
      <c r="E118" s="5">
        <v>7381720000000</v>
      </c>
      <c r="F118" s="5">
        <v>6822978000000</v>
      </c>
      <c r="G118" s="5">
        <v>6323375000000</v>
      </c>
      <c r="I118" s="5">
        <v>7381720000000</v>
      </c>
      <c r="J118" s="5">
        <v>5774971000000</v>
      </c>
      <c r="K118" s="5">
        <v>4563493000000</v>
      </c>
      <c r="L118" s="5">
        <v>3301331000000</v>
      </c>
      <c r="M118" s="5">
        <v>2111657000000</v>
      </c>
      <c r="N118" s="5">
        <v>1854269000000</v>
      </c>
      <c r="O118" s="5">
        <v>1888572000000</v>
      </c>
      <c r="P118" s="5">
        <v>1195395000000</v>
      </c>
      <c r="Q118" s="5">
        <v>841984000000</v>
      </c>
    </row>
    <row r="119" spans="2:17" ht="15.5" x14ac:dyDescent="0.35">
      <c r="C119" t="s">
        <v>294</v>
      </c>
      <c r="D119" s="5">
        <v>20000000000</v>
      </c>
      <c r="E119" s="5">
        <v>20000000000</v>
      </c>
      <c r="F119" s="5">
        <v>20000000000</v>
      </c>
      <c r="G119" s="5">
        <v>20000000000</v>
      </c>
      <c r="I119" s="5">
        <v>20000000000</v>
      </c>
      <c r="J119" s="5">
        <v>15000000000</v>
      </c>
      <c r="K119" s="5">
        <v>10000000000</v>
      </c>
      <c r="L119" s="5">
        <v>5000000000</v>
      </c>
      <c r="M119" s="5">
        <v>5000000000</v>
      </c>
      <c r="N119" s="5">
        <v>5000000000</v>
      </c>
      <c r="O119" s="5">
        <v>5000000000</v>
      </c>
      <c r="P119" s="5">
        <v>5000000000</v>
      </c>
      <c r="Q119" s="5">
        <v>5000000000</v>
      </c>
    </row>
    <row r="120" spans="2:17" ht="15.5" x14ac:dyDescent="0.35">
      <c r="C120" t="s">
        <v>295</v>
      </c>
      <c r="D120" s="5">
        <v>7832292000000</v>
      </c>
      <c r="E120" s="5">
        <v>7361720000000</v>
      </c>
      <c r="F120" s="5">
        <v>6802978000000</v>
      </c>
      <c r="G120" s="5">
        <v>6303375000000</v>
      </c>
      <c r="I120" s="5">
        <v>7361720000000</v>
      </c>
      <c r="J120" s="5">
        <v>5759971000000</v>
      </c>
      <c r="K120" s="5">
        <v>4553493000000</v>
      </c>
      <c r="L120" s="5">
        <v>3296331000000</v>
      </c>
      <c r="M120" s="5">
        <v>2106657000000</v>
      </c>
      <c r="N120" s="5">
        <v>1849269000000</v>
      </c>
      <c r="O120" s="5">
        <v>1883572000000</v>
      </c>
      <c r="P120" s="5">
        <v>1190395000000</v>
      </c>
      <c r="Q120" s="5">
        <v>836984000000</v>
      </c>
    </row>
    <row r="121" spans="2:17" ht="15.5" x14ac:dyDescent="0.35">
      <c r="C121" t="s">
        <v>296</v>
      </c>
      <c r="D121" s="5">
        <v>7852292000000</v>
      </c>
      <c r="E121" s="5">
        <v>7381720000000</v>
      </c>
      <c r="F121" s="5">
        <v>6822978000000</v>
      </c>
      <c r="G121" s="5">
        <v>6323375000000</v>
      </c>
      <c r="I121" s="5">
        <v>7381720000000</v>
      </c>
      <c r="J121" s="5">
        <v>5774971000000</v>
      </c>
      <c r="K121" s="5">
        <v>4563493000000</v>
      </c>
      <c r="L121" s="5">
        <v>3301331000000</v>
      </c>
      <c r="M121" s="5">
        <v>2111657000000</v>
      </c>
      <c r="N121" s="5">
        <v>1854269000000</v>
      </c>
      <c r="O121" s="5">
        <v>1888572000000</v>
      </c>
      <c r="P121" s="5">
        <v>1195395000000</v>
      </c>
      <c r="Q121" s="5">
        <v>841984000000</v>
      </c>
    </row>
    <row r="122" spans="2:17" ht="15.5" x14ac:dyDescent="0.35">
      <c r="C122" t="s">
        <v>297</v>
      </c>
      <c r="D122" s="5">
        <v>125925000000</v>
      </c>
      <c r="E122" s="5">
        <v>128296000000</v>
      </c>
      <c r="F122" s="5">
        <v>129913000000</v>
      </c>
      <c r="G122" s="5">
        <v>160060000000</v>
      </c>
      <c r="I122" s="5">
        <v>128296000000</v>
      </c>
      <c r="J122" s="5">
        <v>159152000000</v>
      </c>
      <c r="K122" s="5">
        <v>178699000000</v>
      </c>
      <c r="L122" s="5">
        <v>15018000000</v>
      </c>
      <c r="M122" s="5">
        <v>-122000000</v>
      </c>
      <c r="N122" s="5">
        <v>13335000000</v>
      </c>
      <c r="O122" s="5">
        <v>2507000000</v>
      </c>
      <c r="P122" s="5">
        <v>2412000000</v>
      </c>
      <c r="Q122" s="5">
        <v>4000000</v>
      </c>
    </row>
    <row r="123" spans="2:17" ht="15.5" x14ac:dyDescent="0.35">
      <c r="C123" t="s">
        <v>9</v>
      </c>
      <c r="D123" s="5">
        <v>9281046000000</v>
      </c>
      <c r="E123" s="5">
        <v>8843393000000</v>
      </c>
      <c r="F123" s="5">
        <v>8268581000000</v>
      </c>
      <c r="G123" s="5">
        <v>7764754000000</v>
      </c>
      <c r="I123" s="5">
        <v>8843393000000</v>
      </c>
      <c r="J123" s="5">
        <v>7119754000000</v>
      </c>
      <c r="K123" s="5">
        <v>5877355000000</v>
      </c>
      <c r="L123" s="5">
        <v>4485474000000</v>
      </c>
      <c r="M123" s="5">
        <v>3230915000000</v>
      </c>
      <c r="N123" s="5">
        <v>2989127000000</v>
      </c>
      <c r="O123" s="5">
        <v>3017044000000</v>
      </c>
      <c r="P123" s="5">
        <v>2335306000000</v>
      </c>
      <c r="Q123" s="5">
        <v>981604000000</v>
      </c>
    </row>
    <row r="124" spans="2:17" ht="15.5" x14ac:dyDescent="0.35">
      <c r="C124" t="s">
        <v>126</v>
      </c>
      <c r="D124" s="5">
        <v>14565520000000</v>
      </c>
      <c r="E124" s="5">
        <v>14179484000000</v>
      </c>
      <c r="F124" s="5">
        <v>13207352000000</v>
      </c>
      <c r="G124" s="5">
        <v>13465434000000</v>
      </c>
      <c r="I124" s="5">
        <v>14179484000000</v>
      </c>
      <c r="J124" s="5">
        <v>12839220000000</v>
      </c>
      <c r="K124" s="5">
        <v>10803580000000</v>
      </c>
      <c r="L124" s="5">
        <v>7434287000000</v>
      </c>
      <c r="M124" s="5">
        <v>5319197000000</v>
      </c>
      <c r="N124" s="5">
        <v>5382042000000</v>
      </c>
      <c r="O124" s="5">
        <v>4065631000000</v>
      </c>
      <c r="P124" s="5">
        <v>3645143000000</v>
      </c>
      <c r="Q124" s="5">
        <v>2795382000000</v>
      </c>
    </row>
    <row r="125" spans="2:17" ht="15.5" x14ac:dyDescent="0.35">
      <c r="C125" t="s">
        <v>127</v>
      </c>
      <c r="D125" s="5">
        <v>28504000000</v>
      </c>
      <c r="E125" s="5">
        <v>28504000000</v>
      </c>
      <c r="F125" s="5">
        <v>28504000000</v>
      </c>
      <c r="G125" s="5">
        <v>28504000000</v>
      </c>
      <c r="I125" s="5">
        <v>28504000000</v>
      </c>
      <c r="J125" s="5">
        <v>28504000000</v>
      </c>
      <c r="K125" s="5">
        <v>28504000000</v>
      </c>
      <c r="L125" s="5">
        <v>2850400000</v>
      </c>
      <c r="M125" s="5">
        <v>2850400000</v>
      </c>
      <c r="N125" s="5">
        <v>2850400000</v>
      </c>
      <c r="O125" s="5">
        <v>2850400000</v>
      </c>
      <c r="P125" s="5">
        <v>2850400000</v>
      </c>
      <c r="Q125" s="5">
        <v>238000</v>
      </c>
    </row>
    <row r="127" spans="2:17" ht="15.5" x14ac:dyDescent="0.35">
      <c r="B127" t="s">
        <v>128</v>
      </c>
      <c r="C127" t="s">
        <v>129</v>
      </c>
      <c r="D127" s="5">
        <v>601825000000</v>
      </c>
      <c r="E127" s="5">
        <v>1332442000000</v>
      </c>
      <c r="F127" s="5">
        <v>776087000000</v>
      </c>
      <c r="G127" s="5">
        <v>807777000000</v>
      </c>
      <c r="I127" s="5">
        <v>3215166000000</v>
      </c>
      <c r="J127" s="5">
        <v>2873934000000</v>
      </c>
      <c r="K127" s="5">
        <v>1281842000000</v>
      </c>
      <c r="L127" s="5">
        <v>1645770000000</v>
      </c>
      <c r="M127" s="5">
        <v>884104000000</v>
      </c>
      <c r="N127" s="5">
        <v>22678000000</v>
      </c>
      <c r="O127" s="5">
        <v>823703000000</v>
      </c>
      <c r="P127" s="5">
        <v>543567000000</v>
      </c>
      <c r="Q127" s="5">
        <v>500581000000</v>
      </c>
    </row>
    <row r="128" spans="2:17" ht="15.5" x14ac:dyDescent="0.35">
      <c r="C128" t="s">
        <v>298</v>
      </c>
      <c r="D128" s="5">
        <v>5044565000000</v>
      </c>
      <c r="E128" s="5">
        <v>5241062000000</v>
      </c>
      <c r="F128" s="5">
        <v>5142641000000</v>
      </c>
      <c r="G128" s="5">
        <v>4662703000000</v>
      </c>
      <c r="I128" s="5">
        <v>19288257000000</v>
      </c>
      <c r="J128" s="5">
        <v>17316238000000</v>
      </c>
      <c r="K128" s="5">
        <v>13428260000000</v>
      </c>
      <c r="L128" s="5">
        <v>9700582000000</v>
      </c>
      <c r="M128" s="5">
        <v>6019897000000</v>
      </c>
      <c r="N128" s="5">
        <v>4732247000000</v>
      </c>
      <c r="O128" s="5">
        <v>7450312000000</v>
      </c>
      <c r="P128" s="5">
        <v>6302868000000</v>
      </c>
      <c r="Q128" s="5">
        <v>5039299000000</v>
      </c>
    </row>
    <row r="129" spans="3:17" ht="15.5" x14ac:dyDescent="0.35">
      <c r="C129" t="s">
        <v>299</v>
      </c>
      <c r="D129" s="5">
        <v>-670327000000</v>
      </c>
      <c r="E129" s="5">
        <v>-452653000000</v>
      </c>
      <c r="F129" s="5">
        <v>-472540000000</v>
      </c>
      <c r="G129" s="5">
        <v>-488813000000</v>
      </c>
      <c r="I129" s="5">
        <v>-1999116000000</v>
      </c>
      <c r="J129" s="5">
        <v>-1782918000000</v>
      </c>
      <c r="K129" s="5">
        <v>-1447305000000</v>
      </c>
      <c r="L129" s="5">
        <v>-979637000000</v>
      </c>
      <c r="M129" s="5">
        <v>-711120000000</v>
      </c>
      <c r="N129" s="5">
        <v>-704726000000</v>
      </c>
      <c r="O129" s="5">
        <v>-783681000000</v>
      </c>
      <c r="P129" s="5">
        <v>-640052000000</v>
      </c>
      <c r="Q129" s="5">
        <v>-542956000000</v>
      </c>
    </row>
    <row r="130" spans="3:17" ht="15.5" x14ac:dyDescent="0.35">
      <c r="C130" t="s">
        <v>300</v>
      </c>
      <c r="D130" s="5">
        <v>-2850377000000</v>
      </c>
      <c r="E130" s="5">
        <v>-2502507000000</v>
      </c>
      <c r="F130" s="5">
        <v>-2937626000000</v>
      </c>
      <c r="G130" s="5">
        <v>-2504349000000</v>
      </c>
      <c r="I130" s="5">
        <v>-10488374000000</v>
      </c>
      <c r="J130" s="5">
        <v>-9405508000000</v>
      </c>
      <c r="K130" s="5">
        <v>-8088264000000</v>
      </c>
      <c r="L130" s="5">
        <v>-5410579000000</v>
      </c>
      <c r="M130" s="5">
        <v>-3424244000000</v>
      </c>
      <c r="N130" s="5">
        <v>-3225426000000</v>
      </c>
      <c r="O130" s="5">
        <v>-4100476000000</v>
      </c>
      <c r="P130" s="5">
        <v>-3681757000000</v>
      </c>
      <c r="Q130" s="5">
        <v>-2795095000000</v>
      </c>
    </row>
    <row r="131" spans="3:17" ht="15.5" x14ac:dyDescent="0.35">
      <c r="C131" t="s">
        <v>905</v>
      </c>
      <c r="D131" s="5">
        <v>-764595000000</v>
      </c>
      <c r="E131" s="5">
        <v>-819120000000</v>
      </c>
      <c r="F131" s="5">
        <v>-824485000000</v>
      </c>
      <c r="G131" s="5">
        <v>-732818000000</v>
      </c>
      <c r="I131" s="5">
        <v>-3052173000000</v>
      </c>
      <c r="J131" s="5">
        <v>-2700917000000</v>
      </c>
      <c r="K131" s="5">
        <v>-2140045000000</v>
      </c>
      <c r="L131" s="5">
        <v>-1364164000000</v>
      </c>
      <c r="M131" s="5">
        <v>-969433000000</v>
      </c>
      <c r="N131" s="5">
        <v>-640801000000</v>
      </c>
      <c r="O131" s="5">
        <v>-1499444000000</v>
      </c>
      <c r="P131" s="5">
        <v>-1200672000000</v>
      </c>
      <c r="Q131" s="5">
        <v>-1023275000000</v>
      </c>
    </row>
    <row r="132" spans="3:17" ht="15.5" x14ac:dyDescent="0.35">
      <c r="C132" t="s">
        <v>557</v>
      </c>
      <c r="E132" s="5">
        <v>3776000000</v>
      </c>
      <c r="F132" s="5">
        <v>10683000000</v>
      </c>
      <c r="G132" s="5">
        <v>3453000000</v>
      </c>
      <c r="I132" s="5">
        <v>20248000000</v>
      </c>
      <c r="J132" s="5">
        <v>19463000000</v>
      </c>
      <c r="K132" s="5">
        <v>5834000000</v>
      </c>
      <c r="L132" s="5">
        <v>109049000000</v>
      </c>
      <c r="M132" s="5">
        <v>21123000000</v>
      </c>
      <c r="N132" s="5">
        <v>8070000000</v>
      </c>
      <c r="O132" s="5">
        <v>50202000000</v>
      </c>
      <c r="P132" s="5">
        <v>8458000000</v>
      </c>
      <c r="Q132" s="5">
        <v>5900000000</v>
      </c>
    </row>
    <row r="133" spans="3:17" ht="15.5" x14ac:dyDescent="0.35">
      <c r="C133" t="s">
        <v>301</v>
      </c>
      <c r="D133" s="5">
        <v>-3791000000</v>
      </c>
      <c r="E133" s="5">
        <v>-4212000000</v>
      </c>
      <c r="F133" s="5">
        <v>-8465000000</v>
      </c>
      <c r="G133" s="5">
        <v>-6817000000</v>
      </c>
      <c r="I133" s="5">
        <v>-30809000000</v>
      </c>
      <c r="J133" s="5">
        <v>-68608000000</v>
      </c>
      <c r="K133" s="5">
        <v>-26040000000</v>
      </c>
      <c r="L133" s="5">
        <v>-14435000000</v>
      </c>
      <c r="M133" s="5">
        <v>-36239000000</v>
      </c>
    </row>
    <row r="134" spans="3:17" ht="15.5" x14ac:dyDescent="0.35">
      <c r="C134" t="s">
        <v>598</v>
      </c>
      <c r="D134" s="5">
        <v>-157441000000</v>
      </c>
      <c r="E134" s="5">
        <v>-138116000000</v>
      </c>
      <c r="F134" s="5">
        <v>-142586000000</v>
      </c>
      <c r="G134" s="5">
        <v>-132399000000</v>
      </c>
      <c r="I134" s="5">
        <v>-553676000000</v>
      </c>
      <c r="J134" s="5">
        <v>-572424000000</v>
      </c>
      <c r="K134" s="5">
        <v>-476638000000</v>
      </c>
      <c r="L134" s="5">
        <v>-409481000000</v>
      </c>
      <c r="M134" s="5">
        <v>-52119000000</v>
      </c>
      <c r="N134" s="5">
        <v>-109710000000</v>
      </c>
      <c r="O134" s="5">
        <v>-282587000000</v>
      </c>
      <c r="P134" s="5">
        <v>-240210000000</v>
      </c>
      <c r="Q134" s="5">
        <v>-171510000000</v>
      </c>
    </row>
    <row r="135" spans="3:17" ht="15.5" x14ac:dyDescent="0.35">
      <c r="C135" t="s">
        <v>152</v>
      </c>
      <c r="D135" s="5">
        <v>-301565000000</v>
      </c>
      <c r="E135" s="5">
        <v>705466000000</v>
      </c>
      <c r="F135" s="5">
        <v>-1775774000000</v>
      </c>
      <c r="G135" s="5">
        <v>-403275000000</v>
      </c>
      <c r="I135" s="5">
        <v>-1759697000000</v>
      </c>
      <c r="J135" s="5">
        <v>-1519515000000</v>
      </c>
      <c r="K135" s="5">
        <v>-214183000000</v>
      </c>
      <c r="L135" s="5">
        <v>-536680000000</v>
      </c>
      <c r="M135" s="5">
        <v>-702077000000</v>
      </c>
      <c r="N135" s="5">
        <v>221292000000</v>
      </c>
      <c r="O135" s="5">
        <v>-454191000000</v>
      </c>
      <c r="P135" s="5">
        <v>-34099000000</v>
      </c>
      <c r="Q135" s="5">
        <v>-821528000000</v>
      </c>
    </row>
    <row r="136" spans="3:17" ht="15.5" x14ac:dyDescent="0.35">
      <c r="C136" t="s">
        <v>142</v>
      </c>
      <c r="D136" s="5">
        <v>-334575000000</v>
      </c>
      <c r="E136" s="5">
        <v>-226128000000</v>
      </c>
      <c r="F136" s="5">
        <v>-288237000000</v>
      </c>
      <c r="G136" s="5">
        <v>-263146000000</v>
      </c>
      <c r="I136" s="5">
        <v>-1031090000000</v>
      </c>
      <c r="J136" s="5">
        <v>-1408010000000</v>
      </c>
      <c r="K136" s="5">
        <v>-1306798000000</v>
      </c>
      <c r="L136" s="5">
        <v>-429867000000</v>
      </c>
      <c r="M136" s="5">
        <v>-118961000000</v>
      </c>
      <c r="N136" s="5">
        <v>-190587000000</v>
      </c>
      <c r="O136" s="5">
        <v>-301494000000</v>
      </c>
      <c r="P136" s="5">
        <v>-280029000000</v>
      </c>
      <c r="Q136" s="5">
        <v>-178965000000</v>
      </c>
    </row>
    <row r="137" spans="3:17" ht="15.5" x14ac:dyDescent="0.35">
      <c r="C137" t="s">
        <v>305</v>
      </c>
      <c r="D137" s="5">
        <v>5766000000</v>
      </c>
      <c r="E137" s="5">
        <v>1374000000</v>
      </c>
      <c r="F137" s="5">
        <v>3304000000</v>
      </c>
      <c r="G137" s="5">
        <v>2850000000</v>
      </c>
      <c r="I137" s="5">
        <v>10501000000</v>
      </c>
      <c r="J137" s="5">
        <v>14079000000</v>
      </c>
      <c r="K137" s="5">
        <v>10446000000</v>
      </c>
      <c r="L137" s="5">
        <v>13259000000</v>
      </c>
      <c r="M137" s="5">
        <v>6182000000</v>
      </c>
      <c r="N137" s="5">
        <v>16617000000</v>
      </c>
      <c r="O137" s="5">
        <v>11373000000</v>
      </c>
      <c r="P137" s="5">
        <v>9357000000</v>
      </c>
      <c r="Q137" s="5">
        <v>4995000000</v>
      </c>
    </row>
    <row r="138" spans="3:17" ht="15.5" x14ac:dyDescent="0.35">
      <c r="C138" t="s">
        <v>1327</v>
      </c>
    </row>
    <row r="139" spans="3:17" ht="15.5" x14ac:dyDescent="0.35">
      <c r="C139" t="s">
        <v>306</v>
      </c>
      <c r="D139" s="5">
        <v>690000000</v>
      </c>
      <c r="E139" s="5">
        <v>613000000</v>
      </c>
      <c r="F139" s="5">
        <v>72000000</v>
      </c>
      <c r="G139" s="5">
        <v>424000000</v>
      </c>
      <c r="I139" s="5">
        <v>4175000000</v>
      </c>
      <c r="J139" s="5">
        <v>5392000000</v>
      </c>
      <c r="K139" s="5">
        <v>2162000000</v>
      </c>
      <c r="L139" s="5">
        <v>253000000</v>
      </c>
      <c r="M139" s="5">
        <v>919000000</v>
      </c>
      <c r="N139" s="5">
        <v>1943000000</v>
      </c>
      <c r="O139" s="5">
        <v>1083000000</v>
      </c>
      <c r="P139" s="5">
        <v>4374000000</v>
      </c>
      <c r="Q139" s="5">
        <v>6176000000</v>
      </c>
    </row>
    <row r="140" spans="3:17" ht="15.5" x14ac:dyDescent="0.35">
      <c r="C140" t="s">
        <v>1331</v>
      </c>
      <c r="D140" s="5">
        <v>-87500000000</v>
      </c>
      <c r="K140" s="5">
        <v>-5000000000</v>
      </c>
    </row>
    <row r="141" spans="3:17" ht="15.5" x14ac:dyDescent="0.35">
      <c r="C141" t="s">
        <v>309</v>
      </c>
      <c r="D141" s="5">
        <v>-7323000000</v>
      </c>
      <c r="E141" s="5">
        <v>20786000000</v>
      </c>
      <c r="F141" s="5">
        <v>-15099000000</v>
      </c>
      <c r="G141" s="5">
        <v>-19101000000</v>
      </c>
      <c r="I141" s="5">
        <v>-17805000000</v>
      </c>
      <c r="J141" s="5">
        <v>-54653000000</v>
      </c>
      <c r="K141" s="5">
        <v>-16300000000</v>
      </c>
      <c r="L141" s="5">
        <v>-34269000000</v>
      </c>
      <c r="M141" s="5">
        <v>-4831000000</v>
      </c>
      <c r="N141" s="5">
        <v>-2221000000</v>
      </c>
      <c r="O141" s="5">
        <v>-2226000000</v>
      </c>
      <c r="P141" s="5">
        <v>-3334000000</v>
      </c>
      <c r="Q141" s="5">
        <v>-3950000000</v>
      </c>
    </row>
    <row r="142" spans="3:17" ht="15.5" x14ac:dyDescent="0.35">
      <c r="C142" t="s">
        <v>307</v>
      </c>
      <c r="D142" s="5">
        <v>-17365000000</v>
      </c>
      <c r="E142" s="5">
        <v>-20669000000</v>
      </c>
      <c r="F142" s="5">
        <v>-19131000000</v>
      </c>
      <c r="G142" s="5">
        <v>-13477000000</v>
      </c>
      <c r="I142" s="5">
        <v>-76632000000</v>
      </c>
      <c r="J142" s="5">
        <v>-93199000000</v>
      </c>
      <c r="K142" s="5">
        <v>-120497000000</v>
      </c>
      <c r="L142" s="5">
        <v>-68273000000</v>
      </c>
      <c r="M142" s="5">
        <v>-13672000000</v>
      </c>
      <c r="N142" s="5">
        <v>-1509000000</v>
      </c>
      <c r="O142" s="5">
        <v>-28762000000</v>
      </c>
      <c r="P142" s="5">
        <v>-19088000000</v>
      </c>
      <c r="Q142" s="5">
        <v>-21305000000</v>
      </c>
    </row>
    <row r="143" spans="3:17" ht="15.5" x14ac:dyDescent="0.35">
      <c r="C143" t="s">
        <v>319</v>
      </c>
      <c r="L143" s="5">
        <v>-31873000000</v>
      </c>
      <c r="M143" s="5">
        <v>-39908000000</v>
      </c>
      <c r="N143" s="5">
        <v>-43948000000</v>
      </c>
      <c r="O143" s="5">
        <v>-41193000000</v>
      </c>
      <c r="P143" s="5">
        <v>-39187000000</v>
      </c>
      <c r="Q143" s="5">
        <v>-23742000000</v>
      </c>
    </row>
    <row r="144" spans="3:17" ht="15.5" x14ac:dyDescent="0.35">
      <c r="C144" t="s">
        <v>308</v>
      </c>
    </row>
    <row r="145" spans="3:17" ht="15.5" x14ac:dyDescent="0.35">
      <c r="C145" t="s">
        <v>1332</v>
      </c>
    </row>
    <row r="146" spans="3:17" ht="15.5" x14ac:dyDescent="0.35">
      <c r="C146" t="s">
        <v>592</v>
      </c>
      <c r="J146" s="5">
        <v>-79400000000</v>
      </c>
    </row>
    <row r="147" spans="3:17" ht="15.5" x14ac:dyDescent="0.35">
      <c r="C147" t="s">
        <v>151</v>
      </c>
      <c r="D147" s="5">
        <v>-108791000000</v>
      </c>
      <c r="E147" s="5">
        <v>-204036000000</v>
      </c>
      <c r="F147" s="5">
        <v>-261365000000</v>
      </c>
      <c r="G147" s="5">
        <v>-175280000000</v>
      </c>
      <c r="I147" s="5">
        <v>-704346000000</v>
      </c>
      <c r="J147" s="5">
        <v>-941014000000</v>
      </c>
      <c r="K147" s="5">
        <v>-816442000000</v>
      </c>
      <c r="L147" s="5">
        <v>-340837000000</v>
      </c>
      <c r="M147" s="5">
        <v>-107559000000</v>
      </c>
      <c r="N147" s="5">
        <v>-104092000000</v>
      </c>
      <c r="O147" s="5">
        <v>-282962000000</v>
      </c>
      <c r="P147" s="5">
        <v>-252913000000</v>
      </c>
      <c r="Q147" s="5">
        <v>-164881000000</v>
      </c>
    </row>
    <row r="148" spans="3:17" ht="15.5" x14ac:dyDescent="0.35">
      <c r="C148" t="s">
        <v>1333</v>
      </c>
      <c r="P148" s="5">
        <v>-18500000000</v>
      </c>
    </row>
    <row r="149" spans="3:17" ht="15.5" x14ac:dyDescent="0.35">
      <c r="C149" t="s">
        <v>311</v>
      </c>
      <c r="J149" s="5">
        <v>-586000000</v>
      </c>
      <c r="K149" s="5">
        <v>-232849000000</v>
      </c>
      <c r="N149" s="5">
        <v>-101325000000</v>
      </c>
      <c r="P149" s="5">
        <v>75000000</v>
      </c>
    </row>
    <row r="150" spans="3:17" ht="15.5" x14ac:dyDescent="0.35">
      <c r="C150" t="s">
        <v>153</v>
      </c>
      <c r="D150" s="5">
        <v>-301565000000</v>
      </c>
      <c r="E150" s="5">
        <v>705466000000</v>
      </c>
      <c r="F150" s="5">
        <v>-1775774000000</v>
      </c>
      <c r="G150" s="5">
        <v>-403275000000</v>
      </c>
      <c r="I150" s="5">
        <v>-1759697000000</v>
      </c>
      <c r="J150" s="5">
        <v>-1519515000000</v>
      </c>
      <c r="K150" s="5">
        <v>-214183000000</v>
      </c>
      <c r="L150" s="5">
        <v>-536680000000</v>
      </c>
      <c r="M150" s="5">
        <v>-702077000000</v>
      </c>
      <c r="N150" s="5">
        <v>221292000000</v>
      </c>
      <c r="O150" s="5">
        <v>-454191000000</v>
      </c>
      <c r="P150" s="5">
        <v>-34099000000</v>
      </c>
      <c r="Q150" s="5">
        <v>-821528000000</v>
      </c>
    </row>
    <row r="151" spans="3:17" ht="15.5" x14ac:dyDescent="0.35">
      <c r="C151" t="s">
        <v>1334</v>
      </c>
      <c r="P151" s="5">
        <v>987840000000</v>
      </c>
    </row>
    <row r="152" spans="3:17" ht="15.5" x14ac:dyDescent="0.35">
      <c r="C152" t="s">
        <v>1033</v>
      </c>
      <c r="L152" s="5">
        <v>-4318000000</v>
      </c>
      <c r="M152" s="5">
        <v>1445000000</v>
      </c>
      <c r="N152" s="5">
        <v>26333000000</v>
      </c>
      <c r="O152" s="5">
        <v>66105000000</v>
      </c>
      <c r="P152" s="5">
        <v>-71353000000</v>
      </c>
      <c r="Q152" s="5">
        <v>-102786000000</v>
      </c>
    </row>
    <row r="153" spans="3:17" ht="15.5" x14ac:dyDescent="0.35">
      <c r="C153" t="s">
        <v>1335</v>
      </c>
      <c r="E153" s="5">
        <v>1004278000000</v>
      </c>
      <c r="F153" s="5">
        <v>-996782000000</v>
      </c>
      <c r="G153" s="5">
        <v>444002000000</v>
      </c>
      <c r="I153" s="5">
        <v>1004278000000</v>
      </c>
      <c r="J153" s="5">
        <v>1232633000000</v>
      </c>
      <c r="K153" s="5">
        <v>1750681000000</v>
      </c>
      <c r="L153" s="5">
        <v>112070000000</v>
      </c>
      <c r="M153" s="5">
        <v>273004000000</v>
      </c>
      <c r="N153" s="5">
        <v>1140727000000</v>
      </c>
      <c r="O153" s="5">
        <v>350000000000</v>
      </c>
    </row>
    <row r="154" spans="3:17" ht="15.5" x14ac:dyDescent="0.35">
      <c r="C154" t="s">
        <v>526</v>
      </c>
      <c r="E154" s="5">
        <v>-6357000000</v>
      </c>
      <c r="F154" s="5">
        <v>-349595000000</v>
      </c>
      <c r="G154" s="5">
        <v>-570464000000</v>
      </c>
      <c r="I154" s="5">
        <v>-1509366000000</v>
      </c>
      <c r="J154" s="5">
        <v>-1497701000000</v>
      </c>
      <c r="K154" s="5">
        <v>-1125746000000</v>
      </c>
      <c r="L154" s="5">
        <v>-79410000000</v>
      </c>
      <c r="M154" s="5">
        <v>-700155000000</v>
      </c>
      <c r="N154" s="5">
        <v>-732270000000</v>
      </c>
      <c r="O154" s="5">
        <v>-350000000000</v>
      </c>
      <c r="P154" s="5">
        <v>-25000000000</v>
      </c>
      <c r="Q154" s="5">
        <v>-395000000000</v>
      </c>
    </row>
    <row r="155" spans="3:17" ht="15.5" x14ac:dyDescent="0.35">
      <c r="C155" t="s">
        <v>1336</v>
      </c>
      <c r="J155" s="5">
        <v>-80720000000</v>
      </c>
    </row>
    <row r="156" spans="3:17" ht="15.5" x14ac:dyDescent="0.35">
      <c r="C156" t="s">
        <v>318</v>
      </c>
      <c r="D156" s="5">
        <v>-295390000000</v>
      </c>
      <c r="E156" s="5">
        <v>-293094000000</v>
      </c>
      <c r="F156" s="5">
        <v>-276986000000</v>
      </c>
      <c r="G156" s="5">
        <v>-268464000000</v>
      </c>
      <c r="I156" s="5">
        <v>-1081499000000</v>
      </c>
      <c r="J156" s="5">
        <v>-954347000000</v>
      </c>
      <c r="K156" s="5">
        <v>-850773000000</v>
      </c>
      <c r="L156" s="5">
        <v>-526150000000</v>
      </c>
      <c r="M156" s="5">
        <v>-213940000000</v>
      </c>
      <c r="N156" s="5">
        <v>-184827000000</v>
      </c>
    </row>
    <row r="157" spans="3:17" ht="15.5" x14ac:dyDescent="0.35">
      <c r="C157" t="s">
        <v>1337</v>
      </c>
      <c r="O157" s="5">
        <v>-479103000000</v>
      </c>
      <c r="P157" s="5">
        <v>-888897000000</v>
      </c>
      <c r="Q157" s="5">
        <v>-90000000000</v>
      </c>
    </row>
    <row r="158" spans="3:17" ht="15.5" x14ac:dyDescent="0.35">
      <c r="C158" t="s">
        <v>315</v>
      </c>
      <c r="F158" s="5">
        <v>-114016000000</v>
      </c>
      <c r="I158" s="5">
        <v>-114016000000</v>
      </c>
      <c r="J158" s="5">
        <v>-142520000000</v>
      </c>
      <c r="K158" s="5">
        <v>-114016000000</v>
      </c>
      <c r="Q158" s="5">
        <v>-210000000000</v>
      </c>
    </row>
    <row r="159" spans="3:17" ht="15.5" x14ac:dyDescent="0.35">
      <c r="C159" t="s">
        <v>163</v>
      </c>
    </row>
    <row r="160" spans="3:17" ht="15.5" x14ac:dyDescent="0.35">
      <c r="C160" t="s">
        <v>1338</v>
      </c>
      <c r="F160" s="5">
        <v>-11000000</v>
      </c>
      <c r="I160" s="5">
        <v>-11000000</v>
      </c>
      <c r="J160" s="5">
        <v>-3000000</v>
      </c>
    </row>
    <row r="161" spans="2:17" ht="15.5" x14ac:dyDescent="0.35">
      <c r="C161" t="s">
        <v>323</v>
      </c>
      <c r="G161" s="5">
        <v>-2000000</v>
      </c>
      <c r="I161" s="5">
        <v>-2000000</v>
      </c>
      <c r="J161" s="5">
        <v>-4000000</v>
      </c>
      <c r="K161" s="5">
        <v>-1000000</v>
      </c>
      <c r="N161" s="5">
        <v>-1000000</v>
      </c>
    </row>
    <row r="162" spans="2:17" ht="15.5" x14ac:dyDescent="0.35">
      <c r="C162" t="s">
        <v>1339</v>
      </c>
      <c r="F162" s="5">
        <v>-28289000000</v>
      </c>
      <c r="I162" s="5">
        <v>-28289000000</v>
      </c>
      <c r="J162" s="5">
        <v>-8245000000</v>
      </c>
    </row>
    <row r="163" spans="2:17" ht="15.5" x14ac:dyDescent="0.35">
      <c r="C163" t="s">
        <v>165</v>
      </c>
      <c r="D163" s="5">
        <v>-34315000000</v>
      </c>
      <c r="E163" s="5">
        <v>804649000000</v>
      </c>
      <c r="F163" s="5">
        <v>-287959000000</v>
      </c>
      <c r="G163" s="5">
        <v>141356000000</v>
      </c>
      <c r="I163" s="5">
        <v>417213000000</v>
      </c>
      <c r="J163" s="5">
        <v>-58620000000</v>
      </c>
      <c r="K163" s="5">
        <v>-242393000000</v>
      </c>
      <c r="L163" s="5">
        <v>679223000000</v>
      </c>
      <c r="M163" s="5">
        <v>63066000000</v>
      </c>
      <c r="N163" s="5">
        <v>53383000000</v>
      </c>
      <c r="O163" s="5">
        <v>68018000000</v>
      </c>
      <c r="P163" s="5">
        <v>229439000000</v>
      </c>
      <c r="Q163" s="5">
        <v>-89912000000</v>
      </c>
    </row>
    <row r="164" spans="2:17" ht="15.5" x14ac:dyDescent="0.35">
      <c r="C164" t="s">
        <v>166</v>
      </c>
      <c r="D164" s="5">
        <v>1457837000000</v>
      </c>
      <c r="I164" s="5">
        <v>1040624000000</v>
      </c>
      <c r="J164" s="5">
        <v>1099244000000</v>
      </c>
      <c r="K164" s="5">
        <v>1341637000000</v>
      </c>
      <c r="L164" s="5">
        <v>662414000000</v>
      </c>
      <c r="M164" s="5">
        <v>599348000000</v>
      </c>
      <c r="N164" s="5">
        <v>545965000000</v>
      </c>
      <c r="O164" s="5">
        <v>467205000000</v>
      </c>
      <c r="P164" s="5">
        <v>237766000000</v>
      </c>
      <c r="Q164" s="5">
        <v>327678000000</v>
      </c>
    </row>
    <row r="165" spans="2:17" ht="15.5" x14ac:dyDescent="0.35">
      <c r="C165" t="s">
        <v>324</v>
      </c>
    </row>
    <row r="166" spans="2:17" ht="15.5" x14ac:dyDescent="0.35">
      <c r="C166" t="s">
        <v>168</v>
      </c>
      <c r="D166" s="5">
        <v>1423522000000</v>
      </c>
      <c r="E166" s="5">
        <v>804649000000</v>
      </c>
      <c r="F166" s="5">
        <v>-287959000000</v>
      </c>
      <c r="G166" s="5">
        <v>141356000000</v>
      </c>
      <c r="I166" s="5">
        <v>1457837000000</v>
      </c>
      <c r="J166" s="5">
        <v>1040624000000</v>
      </c>
      <c r="K166" s="5">
        <v>1099244000000</v>
      </c>
      <c r="L166" s="5">
        <v>1341637000000</v>
      </c>
      <c r="M166" s="5">
        <v>662414000000</v>
      </c>
      <c r="N166" s="5">
        <v>599348000000</v>
      </c>
      <c r="O166" s="5">
        <v>535223000000</v>
      </c>
      <c r="P166" s="5">
        <v>467205000000</v>
      </c>
      <c r="Q166" s="5">
        <v>237766000000</v>
      </c>
    </row>
    <row r="168" spans="2:17" ht="15.5" x14ac:dyDescent="0.35">
      <c r="B168" t="s">
        <v>169</v>
      </c>
      <c r="C168" t="s">
        <v>11</v>
      </c>
      <c r="D168" s="5">
        <v>28500000000</v>
      </c>
      <c r="E168" s="5">
        <v>28500000000</v>
      </c>
      <c r="F168" s="5">
        <v>28500000000</v>
      </c>
      <c r="G168" s="5">
        <v>28500000000</v>
      </c>
      <c r="I168" s="5">
        <v>28500000000</v>
      </c>
      <c r="J168" s="5">
        <v>28500000000</v>
      </c>
      <c r="K168" s="5">
        <v>28500000000</v>
      </c>
      <c r="L168" s="5">
        <v>2850000000</v>
      </c>
      <c r="M168" s="5">
        <v>2850000000</v>
      </c>
      <c r="N168" s="5">
        <v>2850000000</v>
      </c>
      <c r="O168" s="5">
        <v>2850000000</v>
      </c>
      <c r="P168" s="5">
        <v>2850000000</v>
      </c>
      <c r="Q168" s="5">
        <v>0</v>
      </c>
    </row>
    <row r="169" spans="2:17" ht="15.5" x14ac:dyDescent="0.35">
      <c r="C169" t="s">
        <v>170</v>
      </c>
      <c r="D169" s="6">
        <v>16.510000000000002</v>
      </c>
      <c r="E169" s="6">
        <v>19.61</v>
      </c>
      <c r="F169" s="6">
        <v>17.53</v>
      </c>
      <c r="G169" s="6">
        <v>11.31</v>
      </c>
    </row>
    <row r="170" spans="2:17" ht="15.5" x14ac:dyDescent="0.35">
      <c r="C170" t="s">
        <v>171</v>
      </c>
      <c r="D170" s="6">
        <v>37.86</v>
      </c>
      <c r="E170" s="6">
        <v>34.17</v>
      </c>
      <c r="F170" s="6">
        <v>30.8</v>
      </c>
      <c r="G170" s="6">
        <v>57.91</v>
      </c>
    </row>
    <row r="171" spans="2:17" ht="15.5" x14ac:dyDescent="0.35">
      <c r="C171" t="s">
        <v>59</v>
      </c>
      <c r="D171" s="6">
        <v>3.6</v>
      </c>
      <c r="E171" s="6">
        <v>3.58</v>
      </c>
      <c r="F171" s="6">
        <v>2.99</v>
      </c>
      <c r="G171" s="6">
        <v>4.17</v>
      </c>
    </row>
    <row r="172" spans="2:17" ht="15.5" x14ac:dyDescent="0.35">
      <c r="C172" t="s">
        <v>172</v>
      </c>
      <c r="D172" s="5">
        <v>990630000000</v>
      </c>
      <c r="E172" s="5">
        <v>1249410000000</v>
      </c>
      <c r="F172" s="5">
        <v>1097780000000</v>
      </c>
      <c r="G172" s="5">
        <v>864790000000</v>
      </c>
    </row>
    <row r="173" spans="2:17" ht="15.5" x14ac:dyDescent="0.35">
      <c r="C173" t="s">
        <v>173</v>
      </c>
      <c r="D173" s="6">
        <v>3.2300000000000002E-2</v>
      </c>
      <c r="E173" s="6">
        <v>3.9399999999999998E-2</v>
      </c>
      <c r="F173" s="6">
        <v>3.78E-2</v>
      </c>
      <c r="G173" s="6">
        <v>2.3900000000000001E-2</v>
      </c>
    </row>
    <row r="174" spans="2:17" ht="15.5" x14ac:dyDescent="0.35">
      <c r="C174" t="s">
        <v>174</v>
      </c>
      <c r="D174" s="6">
        <v>5.1399999999999994E-2</v>
      </c>
      <c r="E174" s="6">
        <v>6.4100000000000004E-2</v>
      </c>
      <c r="F174" s="6">
        <v>6.1399999999999996E-2</v>
      </c>
      <c r="G174" s="6">
        <v>4.24E-2</v>
      </c>
    </row>
    <row r="175" spans="2:17" ht="15.5" x14ac:dyDescent="0.35">
      <c r="C175" t="s">
        <v>175</v>
      </c>
      <c r="D175" s="6">
        <v>5.67E-2</v>
      </c>
      <c r="E175" s="6">
        <v>8.4499999999999992E-2</v>
      </c>
      <c r="F175" s="6">
        <v>7.5700000000000003E-2</v>
      </c>
      <c r="G175" s="6">
        <v>5.2499999999999998E-2</v>
      </c>
    </row>
    <row r="176" spans="2:17" ht="15.5" x14ac:dyDescent="0.35">
      <c r="C176" t="s">
        <v>176</v>
      </c>
      <c r="D176" s="6">
        <v>15.22</v>
      </c>
      <c r="E176" s="6">
        <v>22.12</v>
      </c>
      <c r="F176" s="6">
        <v>18.100000000000001</v>
      </c>
      <c r="G176" s="6">
        <v>10.32</v>
      </c>
    </row>
    <row r="177" spans="3:17" ht="15.5" x14ac:dyDescent="0.35">
      <c r="C177" t="s">
        <v>325</v>
      </c>
      <c r="D177" s="5">
        <v>9281000000000</v>
      </c>
      <c r="E177" s="5">
        <v>8843000000000</v>
      </c>
      <c r="F177" s="5">
        <v>8269000000000</v>
      </c>
      <c r="G177" s="5">
        <v>7765000000000</v>
      </c>
    </row>
    <row r="178" spans="3:17" ht="15.5" x14ac:dyDescent="0.35">
      <c r="C178" t="s">
        <v>177</v>
      </c>
      <c r="D178" s="6">
        <v>1.95</v>
      </c>
      <c r="E178" s="6">
        <v>2.19</v>
      </c>
      <c r="F178" s="6">
        <v>1.89</v>
      </c>
      <c r="G178" s="6">
        <v>2.46</v>
      </c>
    </row>
    <row r="179" spans="3:17" ht="15.5" x14ac:dyDescent="0.35">
      <c r="C179" t="s">
        <v>178</v>
      </c>
      <c r="D179" s="6">
        <v>321.19</v>
      </c>
      <c r="E179" s="6">
        <v>305.75</v>
      </c>
      <c r="F179" s="6">
        <v>285.52999999999997</v>
      </c>
      <c r="G179" s="6">
        <v>266.79000000000002</v>
      </c>
    </row>
    <row r="180" spans="3:17" ht="15.5" x14ac:dyDescent="0.35">
      <c r="C180" t="s">
        <v>179</v>
      </c>
      <c r="D180" s="6">
        <v>1.97</v>
      </c>
      <c r="E180" s="6">
        <v>2.21</v>
      </c>
      <c r="F180" s="6">
        <v>1.91</v>
      </c>
      <c r="G180" s="6">
        <v>2.48</v>
      </c>
    </row>
    <row r="181" spans="3:17" ht="15.5" x14ac:dyDescent="0.35">
      <c r="C181" t="s">
        <v>180</v>
      </c>
      <c r="D181" s="6">
        <v>317.93</v>
      </c>
      <c r="E181" s="6">
        <v>302.54000000000002</v>
      </c>
      <c r="F181" s="6">
        <v>282.33</v>
      </c>
      <c r="G181" s="6">
        <v>263.69</v>
      </c>
    </row>
    <row r="182" spans="3:17" ht="15.5" x14ac:dyDescent="0.35">
      <c r="C182" t="s">
        <v>181</v>
      </c>
      <c r="D182" s="5">
        <v>6000000000</v>
      </c>
      <c r="E182" s="5">
        <v>6000000000</v>
      </c>
      <c r="F182" s="5">
        <v>5000000000</v>
      </c>
      <c r="G182" s="5">
        <v>357000000000</v>
      </c>
    </row>
    <row r="183" spans="3:17" ht="15.5" x14ac:dyDescent="0.35">
      <c r="C183" t="s">
        <v>182</v>
      </c>
      <c r="D183" s="5">
        <v>6000000000</v>
      </c>
      <c r="E183" s="5">
        <v>5000000000</v>
      </c>
      <c r="F183" s="5">
        <v>3000000000</v>
      </c>
      <c r="G183" s="5">
        <v>4000000000</v>
      </c>
    </row>
    <row r="184" spans="3:17" ht="15.5" x14ac:dyDescent="0.35">
      <c r="C184" t="s">
        <v>258</v>
      </c>
      <c r="D184" s="5">
        <v>9155000000000</v>
      </c>
      <c r="E184" s="5">
        <v>8715000000000</v>
      </c>
      <c r="F184" s="5">
        <v>8139000000000</v>
      </c>
      <c r="G184" s="5">
        <v>7605000000000</v>
      </c>
    </row>
    <row r="185" spans="3:17" ht="15.5" x14ac:dyDescent="0.35">
      <c r="C185" t="s">
        <v>23</v>
      </c>
      <c r="D185" s="5">
        <v>12000000000</v>
      </c>
      <c r="E185" s="5">
        <v>11000000000</v>
      </c>
      <c r="F185" s="5">
        <v>8000000000</v>
      </c>
      <c r="G185" s="5">
        <v>361000000000</v>
      </c>
    </row>
    <row r="186" spans="3:17" ht="15.5" x14ac:dyDescent="0.35">
      <c r="C186" t="s">
        <v>20</v>
      </c>
      <c r="D186" s="5">
        <v>-1411000000000</v>
      </c>
      <c r="E186" s="5">
        <v>-1447000000000</v>
      </c>
      <c r="F186" s="5">
        <v>-645000000000</v>
      </c>
      <c r="G186" s="5">
        <v>-580000000000</v>
      </c>
    </row>
    <row r="187" spans="3:17" ht="15.5" x14ac:dyDescent="0.35">
      <c r="C187" t="s">
        <v>184</v>
      </c>
      <c r="D187" s="5">
        <v>4590000000000</v>
      </c>
      <c r="E187" s="5">
        <v>4365000000000</v>
      </c>
      <c r="F187" s="5">
        <v>3849000000000</v>
      </c>
      <c r="G187" s="5">
        <v>3453000000000</v>
      </c>
    </row>
    <row r="188" spans="3:17" ht="15.5" x14ac:dyDescent="0.35">
      <c r="C188" t="s">
        <v>185</v>
      </c>
      <c r="D188" s="5">
        <v>602000000000</v>
      </c>
      <c r="E188" s="5">
        <v>1332000000000</v>
      </c>
      <c r="F188" s="5">
        <v>776000000000</v>
      </c>
      <c r="G188" s="5">
        <v>808000000000</v>
      </c>
    </row>
    <row r="189" spans="3:17" ht="15.5" x14ac:dyDescent="0.35">
      <c r="C189" t="s">
        <v>186</v>
      </c>
      <c r="D189" s="5">
        <v>-116000000000</v>
      </c>
      <c r="E189" s="5">
        <v>-183000000000</v>
      </c>
      <c r="F189" s="5">
        <v>-276000000000</v>
      </c>
      <c r="G189" s="5">
        <v>-194000000000</v>
      </c>
    </row>
    <row r="190" spans="3:17" ht="15.5" x14ac:dyDescent="0.35">
      <c r="C190" t="s">
        <v>12</v>
      </c>
      <c r="D190" s="5">
        <v>486000000000</v>
      </c>
      <c r="E190" s="5">
        <v>1149000000000</v>
      </c>
      <c r="F190" s="5">
        <v>500000000000</v>
      </c>
      <c r="G190" s="5">
        <v>613000000000</v>
      </c>
    </row>
    <row r="191" spans="3:17" ht="15.5" x14ac:dyDescent="0.35">
      <c r="C191" t="s">
        <v>15</v>
      </c>
      <c r="D191" s="6">
        <v>17.04</v>
      </c>
      <c r="E191" s="6">
        <v>40.32</v>
      </c>
      <c r="F191" s="6">
        <v>17.53</v>
      </c>
      <c r="G191" s="6">
        <v>21.52</v>
      </c>
    </row>
    <row r="192" spans="3:17" ht="15.5" x14ac:dyDescent="0.35">
      <c r="C192" t="s">
        <v>44</v>
      </c>
      <c r="I192" s="6">
        <v>60.37</v>
      </c>
      <c r="J192" s="6">
        <v>47.5</v>
      </c>
      <c r="K192" s="6">
        <v>48.71</v>
      </c>
      <c r="L192" s="6">
        <v>412.13</v>
      </c>
      <c r="M192" s="6">
        <v>90.3</v>
      </c>
      <c r="N192" s="6">
        <v>0.73</v>
      </c>
      <c r="O192" s="6">
        <v>243.19</v>
      </c>
      <c r="P192" s="6">
        <v>123.99</v>
      </c>
      <c r="Q192" s="6">
        <v>1229382.3500000001</v>
      </c>
    </row>
    <row r="193" spans="3:17" ht="15.5" x14ac:dyDescent="0.35">
      <c r="C193" t="s">
        <v>58</v>
      </c>
      <c r="I193" s="6">
        <v>11.1</v>
      </c>
      <c r="J193" s="6">
        <v>22.53</v>
      </c>
      <c r="K193" s="6">
        <v>16.829999999999998</v>
      </c>
      <c r="L193" s="6">
        <v>9.34</v>
      </c>
      <c r="M193" s="6">
        <v>28.13</v>
      </c>
      <c r="N193" s="6">
        <v>3328.77</v>
      </c>
      <c r="O193" s="6">
        <v>21.79</v>
      </c>
      <c r="P193" s="6">
        <v>29.84</v>
      </c>
      <c r="Q193" s="5">
        <v>0</v>
      </c>
    </row>
    <row r="194" spans="3:17" ht="15.5" x14ac:dyDescent="0.35">
      <c r="C194" t="s">
        <v>61</v>
      </c>
      <c r="I194" s="6">
        <v>0.99</v>
      </c>
      <c r="J194" s="6">
        <v>1.77</v>
      </c>
      <c r="K194" s="6">
        <v>1.72</v>
      </c>
      <c r="L194" s="6">
        <v>1.1200000000000001</v>
      </c>
      <c r="M194" s="6">
        <v>1.2</v>
      </c>
      <c r="N194" s="6">
        <v>1.45</v>
      </c>
      <c r="O194" s="6">
        <v>2.0299999999999998</v>
      </c>
      <c r="P194" s="6">
        <v>1.69</v>
      </c>
      <c r="Q194" s="5">
        <v>0</v>
      </c>
    </row>
    <row r="195" spans="3:17" ht="15.5" x14ac:dyDescent="0.35">
      <c r="C195" t="s">
        <v>187</v>
      </c>
      <c r="I195" s="5">
        <v>4009150000000</v>
      </c>
      <c r="J195" s="5">
        <v>3365010000000</v>
      </c>
      <c r="K195" s="5">
        <v>2960370000000</v>
      </c>
      <c r="L195" s="5">
        <v>2248440000000</v>
      </c>
      <c r="M195" s="5">
        <v>1099980000000</v>
      </c>
      <c r="N195" s="5">
        <v>700650000000</v>
      </c>
      <c r="O195" s="5">
        <v>1151160000000</v>
      </c>
      <c r="P195" s="5">
        <v>1013160000000</v>
      </c>
    </row>
    <row r="196" spans="3:17" ht="15.5" x14ac:dyDescent="0.35">
      <c r="C196" t="s">
        <v>188</v>
      </c>
      <c r="I196" s="6">
        <v>0.12140000000000001</v>
      </c>
      <c r="J196" s="6">
        <v>0.10550000000000001</v>
      </c>
      <c r="K196" s="6">
        <v>0.1285</v>
      </c>
      <c r="L196" s="6">
        <v>0.158</v>
      </c>
      <c r="M196" s="6">
        <v>4.8399999999999999E-2</v>
      </c>
      <c r="N196" s="6">
        <v>4.0000000000000002E-4</v>
      </c>
      <c r="O196" s="6">
        <v>0.17050000000000001</v>
      </c>
      <c r="P196" s="6">
        <v>9.6999999999999989E-2</v>
      </c>
      <c r="Q196" s="6">
        <v>0.1047</v>
      </c>
    </row>
    <row r="197" spans="3:17" ht="15.5" x14ac:dyDescent="0.35">
      <c r="C197" t="s">
        <v>189</v>
      </c>
      <c r="I197" s="6">
        <v>0.19750000000000001</v>
      </c>
      <c r="J197" s="6">
        <v>0.19450000000000001</v>
      </c>
      <c r="K197" s="6">
        <v>0.24359999999999998</v>
      </c>
      <c r="L197" s="6">
        <v>0.26280000000000003</v>
      </c>
      <c r="M197" s="6">
        <v>7.9699999999999993E-2</v>
      </c>
      <c r="N197" s="6">
        <v>7.000000000000001E-4</v>
      </c>
      <c r="O197" s="6">
        <v>0.22989999999999999</v>
      </c>
      <c r="P197" s="6">
        <v>0.1515</v>
      </c>
      <c r="Q197" s="6">
        <v>0.29809999999999998</v>
      </c>
    </row>
    <row r="198" spans="3:17" ht="15.5" x14ac:dyDescent="0.35">
      <c r="C198" t="s">
        <v>190</v>
      </c>
      <c r="I198" s="6">
        <v>0.26469999999999999</v>
      </c>
      <c r="J198" s="6">
        <v>0.27129999999999999</v>
      </c>
      <c r="K198" s="6">
        <v>0.32719999999999999</v>
      </c>
      <c r="L198" s="6">
        <v>0.34889999999999999</v>
      </c>
      <c r="M198" s="6">
        <v>0.13150000000000001</v>
      </c>
      <c r="N198" s="6">
        <v>2.3599999999999999E-2</v>
      </c>
      <c r="O198" s="6">
        <v>0.34100000000000003</v>
      </c>
      <c r="P198" s="6">
        <v>0.36780000000000002</v>
      </c>
      <c r="Q198" s="6">
        <v>0.55469999999999997</v>
      </c>
    </row>
    <row r="199" spans="3:17" ht="15.5" x14ac:dyDescent="0.35">
      <c r="C199" t="s">
        <v>191</v>
      </c>
      <c r="I199" s="6">
        <v>15.09</v>
      </c>
      <c r="J199" s="6">
        <v>10.76</v>
      </c>
      <c r="K199" s="6">
        <v>16.420000000000002</v>
      </c>
      <c r="L199" s="6">
        <v>23.06</v>
      </c>
      <c r="M199" s="6">
        <v>5.87</v>
      </c>
      <c r="N199" s="6">
        <v>0.82</v>
      </c>
      <c r="O199" s="6">
        <v>46.79</v>
      </c>
      <c r="P199" s="6">
        <v>2.77</v>
      </c>
      <c r="Q199" s="6">
        <v>5.66</v>
      </c>
    </row>
    <row r="200" spans="3:17" ht="15.5" x14ac:dyDescent="0.35">
      <c r="C200" t="s">
        <v>55</v>
      </c>
      <c r="I200" s="6">
        <v>2.19</v>
      </c>
      <c r="J200" s="6">
        <v>4.38</v>
      </c>
      <c r="K200" s="6">
        <v>4.0999999999999996</v>
      </c>
      <c r="L200" s="6">
        <v>2.4500000000000002</v>
      </c>
      <c r="M200" s="6">
        <v>2.2400000000000002</v>
      </c>
      <c r="N200" s="6">
        <v>2.33</v>
      </c>
      <c r="O200" s="6">
        <v>5.01</v>
      </c>
      <c r="P200" s="6">
        <v>4.5199999999999996</v>
      </c>
      <c r="Q200" s="5">
        <v>0</v>
      </c>
    </row>
    <row r="201" spans="3:17" ht="15.5" x14ac:dyDescent="0.35">
      <c r="C201" t="s">
        <v>52</v>
      </c>
      <c r="I201" s="6">
        <v>305.75</v>
      </c>
      <c r="J201" s="6">
        <v>244.2</v>
      </c>
      <c r="K201" s="6">
        <v>199.92</v>
      </c>
      <c r="L201" s="6">
        <v>1568.36</v>
      </c>
      <c r="M201" s="6">
        <v>1133.54</v>
      </c>
      <c r="N201" s="6">
        <v>1043.99</v>
      </c>
      <c r="O201" s="6">
        <v>1057.58</v>
      </c>
      <c r="P201" s="6">
        <v>818.44</v>
      </c>
      <c r="Q201" s="6">
        <v>4124369.75</v>
      </c>
    </row>
    <row r="202" spans="3:17" ht="15.5" x14ac:dyDescent="0.35">
      <c r="C202" t="s">
        <v>192</v>
      </c>
      <c r="I202" s="6">
        <v>2.21</v>
      </c>
      <c r="J202" s="6">
        <v>4.4400000000000004</v>
      </c>
      <c r="K202" s="6">
        <v>4.18</v>
      </c>
      <c r="L202" s="6">
        <v>2.5</v>
      </c>
      <c r="M202" s="6">
        <v>2.2999999999999998</v>
      </c>
      <c r="N202" s="6">
        <v>2.39</v>
      </c>
      <c r="O202" s="6">
        <v>5.01</v>
      </c>
      <c r="P202" s="6">
        <v>4.5199999999999996</v>
      </c>
      <c r="Q202" s="5">
        <v>0</v>
      </c>
    </row>
    <row r="203" spans="3:17" ht="15.5" x14ac:dyDescent="0.35">
      <c r="C203" t="s">
        <v>193</v>
      </c>
      <c r="I203" s="6">
        <v>302.54000000000002</v>
      </c>
      <c r="J203" s="6">
        <v>241.1</v>
      </c>
      <c r="K203" s="6">
        <v>196.04</v>
      </c>
      <c r="L203" s="6">
        <v>1540.49</v>
      </c>
      <c r="M203" s="6">
        <v>1105.67</v>
      </c>
      <c r="N203" s="6">
        <v>1016.12</v>
      </c>
      <c r="O203" s="6">
        <v>1057.58</v>
      </c>
      <c r="P203" s="6">
        <v>818.44</v>
      </c>
      <c r="Q203" s="6">
        <v>4124369.75</v>
      </c>
    </row>
    <row r="204" spans="3:17" ht="15.5" x14ac:dyDescent="0.35">
      <c r="C204" t="s">
        <v>194</v>
      </c>
      <c r="I204" s="5">
        <v>6000000000</v>
      </c>
      <c r="J204" s="5">
        <v>497000000000</v>
      </c>
      <c r="K204" s="5">
        <v>733000000000</v>
      </c>
      <c r="L204" s="5">
        <v>99000000000</v>
      </c>
      <c r="M204" s="5">
        <v>63000000000</v>
      </c>
      <c r="N204" s="5">
        <v>495000000000</v>
      </c>
      <c r="O204" s="5">
        <v>2000000000</v>
      </c>
      <c r="P204" s="5">
        <v>471000000000</v>
      </c>
      <c r="Q204" s="5">
        <v>27000000000</v>
      </c>
    </row>
    <row r="205" spans="3:17" ht="15.5" x14ac:dyDescent="0.35">
      <c r="C205" t="s">
        <v>195</v>
      </c>
      <c r="I205" s="5">
        <v>5000000000</v>
      </c>
      <c r="J205" s="5">
        <v>5000000000</v>
      </c>
      <c r="K205" s="5">
        <v>5000000000</v>
      </c>
      <c r="L205" s="5">
        <v>1000000000</v>
      </c>
      <c r="M205" s="5">
        <v>0</v>
      </c>
      <c r="N205" s="5">
        <v>1000000000</v>
      </c>
      <c r="O205" s="5">
        <v>2000000000</v>
      </c>
      <c r="P205" s="5">
        <v>2000000000</v>
      </c>
      <c r="Q205" s="5">
        <v>1098000000000</v>
      </c>
    </row>
    <row r="206" spans="3:17" ht="15.5" x14ac:dyDescent="0.35">
      <c r="C206" t="s">
        <v>25</v>
      </c>
      <c r="I206" s="5">
        <v>11000000000</v>
      </c>
      <c r="J206" s="5">
        <v>502000000000</v>
      </c>
      <c r="K206" s="5">
        <v>738000000000</v>
      </c>
      <c r="L206" s="5">
        <v>100000000000</v>
      </c>
      <c r="M206" s="5">
        <v>63000000000</v>
      </c>
      <c r="N206" s="5">
        <v>496000000000</v>
      </c>
      <c r="O206" s="5">
        <v>4000000000</v>
      </c>
      <c r="P206" s="5">
        <v>473000000000</v>
      </c>
      <c r="Q206" s="5">
        <v>1125000000000</v>
      </c>
    </row>
    <row r="207" spans="3:17" ht="15.5" x14ac:dyDescent="0.35">
      <c r="C207" t="s">
        <v>22</v>
      </c>
      <c r="I207" s="5">
        <v>-1447000000000</v>
      </c>
      <c r="J207" s="5">
        <v>-538000000000</v>
      </c>
      <c r="K207" s="5">
        <v>-361000000000</v>
      </c>
      <c r="L207" s="5">
        <v>-1241000000000</v>
      </c>
      <c r="M207" s="5">
        <v>-599000000000</v>
      </c>
      <c r="N207" s="5">
        <v>-103000000000</v>
      </c>
      <c r="O207" s="5">
        <v>-531000000000</v>
      </c>
      <c r="P207" s="5">
        <v>6000000000</v>
      </c>
      <c r="Q207" s="5">
        <v>887000000000</v>
      </c>
    </row>
    <row r="208" spans="3:17" ht="15.5" x14ac:dyDescent="0.35">
      <c r="C208" t="s">
        <v>196</v>
      </c>
      <c r="I208" s="5">
        <v>4365000000000</v>
      </c>
      <c r="J208" s="5">
        <v>3001000000000</v>
      </c>
      <c r="K208" s="5">
        <v>2779000000000</v>
      </c>
      <c r="L208" s="5">
        <v>2689000000000</v>
      </c>
      <c r="M208" s="5">
        <v>1919000000000</v>
      </c>
      <c r="N208" s="5">
        <v>1579000000000</v>
      </c>
      <c r="O208" s="5">
        <v>2220000000000</v>
      </c>
      <c r="P208" s="5">
        <v>1689000000000</v>
      </c>
      <c r="Q208" s="5">
        <v>1572000000000</v>
      </c>
    </row>
    <row r="209" spans="2:17" ht="15.5" x14ac:dyDescent="0.35">
      <c r="C209" t="s">
        <v>197</v>
      </c>
      <c r="I209" s="5">
        <v>3215000000000</v>
      </c>
      <c r="J209" s="5">
        <v>2874000000000</v>
      </c>
      <c r="K209" s="5">
        <v>1282000000000</v>
      </c>
      <c r="L209" s="5">
        <v>1646000000000</v>
      </c>
      <c r="M209" s="5">
        <v>884000000000</v>
      </c>
      <c r="N209" s="5">
        <v>23000000000</v>
      </c>
      <c r="O209" s="5">
        <v>824000000000</v>
      </c>
      <c r="P209" s="5">
        <v>544000000000</v>
      </c>
      <c r="Q209" s="5">
        <v>501000000000</v>
      </c>
    </row>
    <row r="210" spans="2:17" ht="15.5" x14ac:dyDescent="0.35">
      <c r="C210" t="s">
        <v>198</v>
      </c>
      <c r="I210" s="5">
        <v>-722000000000</v>
      </c>
      <c r="J210" s="5">
        <v>-996000000000</v>
      </c>
      <c r="K210" s="5">
        <v>-833000000000</v>
      </c>
      <c r="L210" s="5">
        <v>-375000000000</v>
      </c>
      <c r="M210" s="5">
        <v>-112000000000</v>
      </c>
      <c r="N210" s="5">
        <v>-106000000000</v>
      </c>
      <c r="O210" s="5">
        <v>-285000000000</v>
      </c>
      <c r="P210" s="5">
        <v>-275000000000</v>
      </c>
      <c r="Q210" s="5">
        <v>-169000000000</v>
      </c>
    </row>
    <row r="211" spans="2:17" ht="15.5" x14ac:dyDescent="0.35">
      <c r="C211" t="s">
        <v>14</v>
      </c>
      <c r="I211" s="5">
        <v>2493000000000</v>
      </c>
      <c r="J211" s="5">
        <v>1878000000000</v>
      </c>
      <c r="K211" s="5">
        <v>449000000000</v>
      </c>
      <c r="L211" s="5">
        <v>1271000000000</v>
      </c>
      <c r="M211" s="5">
        <v>772000000000</v>
      </c>
      <c r="N211" s="5">
        <v>-84000000000</v>
      </c>
      <c r="O211" s="5">
        <v>539000000000</v>
      </c>
      <c r="P211" s="5">
        <v>269000000000</v>
      </c>
      <c r="Q211" s="5">
        <v>332000000000</v>
      </c>
    </row>
    <row r="212" spans="2:17" ht="15.5" x14ac:dyDescent="0.35">
      <c r="C212" t="s">
        <v>16</v>
      </c>
      <c r="I212" s="6">
        <v>87.46</v>
      </c>
      <c r="J212" s="6">
        <v>65.89</v>
      </c>
      <c r="K212" s="6">
        <v>15.76</v>
      </c>
      <c r="L212" s="6">
        <v>445.78</v>
      </c>
      <c r="M212" s="6">
        <v>270.74</v>
      </c>
      <c r="N212" s="6">
        <v>-29.34</v>
      </c>
      <c r="O212" s="6">
        <v>188.93</v>
      </c>
      <c r="P212" s="6">
        <v>94.31</v>
      </c>
      <c r="Q212" s="6">
        <v>1393907.56</v>
      </c>
    </row>
    <row r="214" spans="2:17" ht="15.5" x14ac:dyDescent="0.35">
      <c r="B214" t="s">
        <v>199</v>
      </c>
      <c r="C214" t="s">
        <v>200</v>
      </c>
      <c r="D214" s="5">
        <v>471000000000</v>
      </c>
      <c r="E214" s="5">
        <v>559000000000</v>
      </c>
      <c r="F214" s="5">
        <v>500000000000</v>
      </c>
      <c r="G214" s="5">
        <v>322000000000</v>
      </c>
      <c r="H214" s="5">
        <v>1882000000000</v>
      </c>
      <c r="I214" s="5">
        <v>1721000000000</v>
      </c>
      <c r="J214" s="5">
        <v>1354000000000</v>
      </c>
      <c r="K214" s="5">
        <v>1388000000000</v>
      </c>
      <c r="L214" s="5">
        <v>1175000000000</v>
      </c>
      <c r="M214" s="5">
        <v>257000000000</v>
      </c>
      <c r="N214" s="5">
        <v>2000000000</v>
      </c>
      <c r="O214" s="5">
        <v>693000000000</v>
      </c>
      <c r="P214" s="5">
        <v>353000000000</v>
      </c>
      <c r="Q214" s="5">
        <v>293000000000</v>
      </c>
    </row>
    <row r="215" spans="2:17" ht="15.5" x14ac:dyDescent="0.35">
      <c r="C215" t="s">
        <v>326</v>
      </c>
      <c r="H215" s="5">
        <v>1851000000000</v>
      </c>
      <c r="I215" s="5">
        <v>1721000000000</v>
      </c>
      <c r="J215" s="5">
        <v>1354000000000</v>
      </c>
      <c r="K215" s="5">
        <v>1388000000000</v>
      </c>
      <c r="L215" s="5">
        <v>1175000000000</v>
      </c>
      <c r="M215" s="5">
        <v>257000000000</v>
      </c>
      <c r="N215" s="5">
        <v>2000000000</v>
      </c>
      <c r="O215" s="5">
        <v>693000000000</v>
      </c>
      <c r="P215" s="5">
        <v>353000000000</v>
      </c>
    </row>
    <row r="216" spans="2:17" ht="15.5" x14ac:dyDescent="0.35">
      <c r="C216" t="s">
        <v>387</v>
      </c>
      <c r="H216" s="5">
        <v>4</v>
      </c>
      <c r="I216" s="5">
        <v>4</v>
      </c>
      <c r="J216" s="5">
        <v>4</v>
      </c>
      <c r="K216" s="5">
        <v>5</v>
      </c>
      <c r="L216" s="5">
        <v>4</v>
      </c>
    </row>
    <row r="217" spans="2:17" ht="15.5" x14ac:dyDescent="0.35">
      <c r="C217" t="s">
        <v>63</v>
      </c>
      <c r="H217" s="6">
        <v>6.0599999999999994E-2</v>
      </c>
      <c r="I217" s="6">
        <v>6.6299999999999998E-2</v>
      </c>
      <c r="J217" s="6">
        <v>8.4199999999999997E-2</v>
      </c>
      <c r="K217" s="6">
        <v>0.1026</v>
      </c>
      <c r="L217" s="6">
        <v>9.7100000000000006E-2</v>
      </c>
    </row>
    <row r="218" spans="2:17" ht="15.5" x14ac:dyDescent="0.35">
      <c r="C218" t="s">
        <v>388</v>
      </c>
      <c r="H218" s="6">
        <v>6.5000000000000006E-3</v>
      </c>
      <c r="I218" s="6">
        <v>5.6000000000000008E-3</v>
      </c>
      <c r="J218" s="6">
        <v>5.6000000000000008E-3</v>
      </c>
      <c r="K218" s="6">
        <v>6.8000000000000005E-3</v>
      </c>
      <c r="L218" s="6">
        <v>6.0000000000000001E-3</v>
      </c>
    </row>
    <row r="219" spans="2:17" ht="15.5" x14ac:dyDescent="0.35">
      <c r="C219" t="s">
        <v>43</v>
      </c>
      <c r="D219" s="6">
        <v>16.510000000000002</v>
      </c>
      <c r="E219" s="6">
        <v>19.61</v>
      </c>
      <c r="F219" s="6">
        <v>17.53</v>
      </c>
      <c r="G219" s="6">
        <v>11.31</v>
      </c>
      <c r="H219" s="6">
        <v>66.040000000000006</v>
      </c>
      <c r="I219" s="6">
        <v>60.37</v>
      </c>
      <c r="J219" s="6">
        <v>47.5</v>
      </c>
      <c r="K219" s="6">
        <v>48.71</v>
      </c>
      <c r="L219" s="6">
        <v>41.21</v>
      </c>
      <c r="M219" s="6">
        <v>9.0299999999999994</v>
      </c>
      <c r="N219" s="6">
        <v>7.0000000000000007E-2</v>
      </c>
      <c r="O219" s="6">
        <v>24.32</v>
      </c>
      <c r="P219" s="6">
        <v>12.4</v>
      </c>
      <c r="Q219" s="6">
        <v>10.26</v>
      </c>
    </row>
    <row r="220" spans="2:17" ht="15.5" x14ac:dyDescent="0.35">
      <c r="C220" t="s">
        <v>327</v>
      </c>
      <c r="H220" s="6">
        <v>64.959999999999994</v>
      </c>
      <c r="I220" s="6">
        <v>60.37</v>
      </c>
      <c r="J220" s="6">
        <v>47.5</v>
      </c>
      <c r="K220" s="6">
        <v>48.71</v>
      </c>
      <c r="L220" s="6">
        <v>41.21</v>
      </c>
      <c r="M220" s="6">
        <v>9.0299999999999994</v>
      </c>
      <c r="N220" s="6">
        <v>7.0000000000000007E-2</v>
      </c>
      <c r="O220" s="6">
        <v>24.32</v>
      </c>
      <c r="P220" s="6">
        <v>12.4</v>
      </c>
    </row>
    <row r="221" spans="2:17" ht="15.5" x14ac:dyDescent="0.35">
      <c r="C221" t="s">
        <v>65</v>
      </c>
      <c r="H221" s="5">
        <v>4</v>
      </c>
      <c r="I221" s="5">
        <v>4</v>
      </c>
      <c r="J221" s="5">
        <v>4</v>
      </c>
      <c r="K221" s="5">
        <v>5</v>
      </c>
      <c r="L221" s="5">
        <v>4</v>
      </c>
    </row>
    <row r="222" spans="2:17" ht="15.5" x14ac:dyDescent="0.35">
      <c r="C222" t="s">
        <v>389</v>
      </c>
      <c r="H222" s="6">
        <v>6.0599999999999994E-2</v>
      </c>
      <c r="I222" s="6">
        <v>6.6299999999999998E-2</v>
      </c>
      <c r="J222" s="6">
        <v>8.4199999999999997E-2</v>
      </c>
      <c r="K222" s="6">
        <v>0.1026</v>
      </c>
      <c r="L222" s="6">
        <v>9.7100000000000006E-2</v>
      </c>
    </row>
    <row r="223" spans="2:17" ht="15.5" x14ac:dyDescent="0.35">
      <c r="C223" t="s">
        <v>390</v>
      </c>
      <c r="H223" s="6">
        <v>6.5000000000000006E-3</v>
      </c>
      <c r="I223" s="6">
        <v>5.6000000000000008E-3</v>
      </c>
      <c r="J223" s="6">
        <v>5.6000000000000008E-3</v>
      </c>
      <c r="K223" s="6">
        <v>6.8000000000000005E-3</v>
      </c>
      <c r="L223" s="6">
        <v>6.0000000000000001E-3</v>
      </c>
    </row>
    <row r="224" spans="2:17" ht="15.5" x14ac:dyDescent="0.35">
      <c r="C224" t="s">
        <v>201</v>
      </c>
      <c r="D224" s="5">
        <v>4955000000000</v>
      </c>
      <c r="E224" s="5">
        <v>5335000000000</v>
      </c>
      <c r="F224" s="5">
        <v>5151000000000</v>
      </c>
      <c r="G224" s="5">
        <v>4475000000000</v>
      </c>
      <c r="H224" s="5">
        <v>19819000000000</v>
      </c>
      <c r="I224" s="5">
        <v>19280000000000</v>
      </c>
      <c r="J224" s="5">
        <v>17184000000000</v>
      </c>
      <c r="K224" s="5">
        <v>13559000000000</v>
      </c>
      <c r="L224" s="5">
        <v>9801000000000</v>
      </c>
      <c r="M224" s="5">
        <v>6042000000000</v>
      </c>
      <c r="N224" s="5">
        <v>4781000000000</v>
      </c>
      <c r="O224" s="5">
        <v>7447000000000</v>
      </c>
      <c r="P224" s="5">
        <v>6246000000000</v>
      </c>
      <c r="Q224" s="5">
        <v>5076000000000</v>
      </c>
    </row>
    <row r="225" spans="3:16" ht="15.5" x14ac:dyDescent="0.35">
      <c r="C225" t="s">
        <v>328</v>
      </c>
      <c r="H225" s="5">
        <v>19915000000000</v>
      </c>
      <c r="I225" s="5">
        <v>19280000000000</v>
      </c>
      <c r="J225" s="5">
        <v>17184000000000</v>
      </c>
      <c r="K225" s="5">
        <v>13559000000000</v>
      </c>
      <c r="L225" s="5">
        <v>9801000000000</v>
      </c>
      <c r="M225" s="5">
        <v>6042000000000</v>
      </c>
      <c r="N225" s="5">
        <v>4781000000000</v>
      </c>
      <c r="O225" s="5">
        <v>7447000000000</v>
      </c>
      <c r="P225" s="5">
        <v>6246000000000</v>
      </c>
    </row>
    <row r="226" spans="3:16" ht="15.5" x14ac:dyDescent="0.35">
      <c r="C226" t="s">
        <v>391</v>
      </c>
      <c r="H226" s="5">
        <v>4</v>
      </c>
      <c r="I226" s="5">
        <v>4</v>
      </c>
      <c r="J226" s="5">
        <v>4</v>
      </c>
      <c r="K226" s="5">
        <v>5</v>
      </c>
      <c r="L226" s="5">
        <v>4</v>
      </c>
    </row>
    <row r="227" spans="3:16" ht="15.5" x14ac:dyDescent="0.35">
      <c r="C227" t="s">
        <v>392</v>
      </c>
      <c r="H227" s="6">
        <v>6.0599999999999994E-2</v>
      </c>
      <c r="I227" s="6">
        <v>6.6299999999999998E-2</v>
      </c>
      <c r="J227" s="6">
        <v>8.4199999999999997E-2</v>
      </c>
      <c r="K227" s="6">
        <v>0.1026</v>
      </c>
      <c r="L227" s="6">
        <v>9.7100000000000006E-2</v>
      </c>
    </row>
    <row r="228" spans="3:16" ht="15.5" x14ac:dyDescent="0.35">
      <c r="C228" t="s">
        <v>393</v>
      </c>
      <c r="H228" s="6">
        <v>6.5000000000000006E-3</v>
      </c>
      <c r="I228" s="6">
        <v>5.6000000000000008E-3</v>
      </c>
      <c r="J228" s="6">
        <v>5.6000000000000008E-3</v>
      </c>
      <c r="K228" s="6">
        <v>6.8000000000000005E-3</v>
      </c>
      <c r="L228" s="6">
        <v>6.0000000000000001E-3</v>
      </c>
    </row>
    <row r="229" spans="3:16" ht="15.5" x14ac:dyDescent="0.35">
      <c r="C229" t="s">
        <v>202</v>
      </c>
      <c r="I229" s="6">
        <v>9.39</v>
      </c>
    </row>
    <row r="230" spans="3:16" ht="15.5" x14ac:dyDescent="0.35">
      <c r="C230" t="s">
        <v>203</v>
      </c>
      <c r="I230" s="6">
        <v>9.5500000000000007</v>
      </c>
    </row>
    <row r="231" spans="3:16" ht="15.5" x14ac:dyDescent="0.35">
      <c r="C231" t="s">
        <v>435</v>
      </c>
      <c r="I231" s="6">
        <v>8.75</v>
      </c>
    </row>
    <row r="232" spans="3:16" ht="15.5" x14ac:dyDescent="0.35">
      <c r="C232" t="s">
        <v>204</v>
      </c>
      <c r="I232" s="6">
        <v>7.49</v>
      </c>
    </row>
    <row r="233" spans="3:16" ht="15.5" x14ac:dyDescent="0.35">
      <c r="C233" t="s">
        <v>205</v>
      </c>
      <c r="I233" s="6">
        <v>0.1048</v>
      </c>
    </row>
    <row r="234" spans="3:16" ht="15.5" x14ac:dyDescent="0.35">
      <c r="C234" t="s">
        <v>206</v>
      </c>
      <c r="I234" s="6">
        <v>0.89</v>
      </c>
    </row>
    <row r="235" spans="3:16" ht="15.5" x14ac:dyDescent="0.35">
      <c r="C235" t="s">
        <v>207</v>
      </c>
      <c r="I235" s="6">
        <v>1.93</v>
      </c>
    </row>
    <row r="236" spans="3:16" ht="15.5" x14ac:dyDescent="0.35">
      <c r="C236" t="s">
        <v>329</v>
      </c>
      <c r="I236" s="6">
        <v>5.0199999999999996</v>
      </c>
    </row>
    <row r="237" spans="3:16" ht="15.5" x14ac:dyDescent="0.35">
      <c r="C237" t="s">
        <v>208</v>
      </c>
      <c r="I237" s="6">
        <v>6.43</v>
      </c>
    </row>
    <row r="238" spans="3:16" ht="15.5" x14ac:dyDescent="0.35">
      <c r="C238" t="s">
        <v>209</v>
      </c>
      <c r="I238" s="6">
        <v>6.14</v>
      </c>
    </row>
    <row r="239" spans="3:16" ht="15.5" x14ac:dyDescent="0.35">
      <c r="C239" t="s">
        <v>210</v>
      </c>
      <c r="I239" s="6">
        <v>3.9</v>
      </c>
    </row>
    <row r="240" spans="3:16" ht="15.5" x14ac:dyDescent="0.35">
      <c r="C240" t="s">
        <v>211</v>
      </c>
      <c r="I240" s="6">
        <v>0.35</v>
      </c>
    </row>
    <row r="241" spans="3:9" ht="15.5" x14ac:dyDescent="0.35">
      <c r="C241" t="s">
        <v>212</v>
      </c>
      <c r="I241" s="6">
        <v>-0.2</v>
      </c>
    </row>
    <row r="242" spans="3:9" ht="15.5" x14ac:dyDescent="0.35">
      <c r="C242" t="s">
        <v>436</v>
      </c>
      <c r="I242" s="6">
        <v>1.71</v>
      </c>
    </row>
    <row r="243" spans="3:9" ht="15.5" x14ac:dyDescent="0.35">
      <c r="C243" t="s">
        <v>213</v>
      </c>
      <c r="I243" s="6">
        <v>64.959999999999994</v>
      </c>
    </row>
    <row r="244" spans="3:9" ht="15.5" x14ac:dyDescent="0.35">
      <c r="C244" t="s">
        <v>214</v>
      </c>
      <c r="I244" s="6">
        <v>66.040000000000006</v>
      </c>
    </row>
    <row r="245" spans="3:9" ht="15.5" x14ac:dyDescent="0.35">
      <c r="C245" t="s">
        <v>215</v>
      </c>
      <c r="I245" s="6">
        <v>698.68</v>
      </c>
    </row>
    <row r="246" spans="3:9" ht="15.5" x14ac:dyDescent="0.35">
      <c r="C246" t="s">
        <v>216</v>
      </c>
      <c r="D246" s="6">
        <v>49.94</v>
      </c>
    </row>
    <row r="247" spans="3:9" ht="15.5" x14ac:dyDescent="0.35">
      <c r="C247" t="s">
        <v>217</v>
      </c>
      <c r="I247" s="6">
        <v>321.19</v>
      </c>
    </row>
    <row r="248" spans="3:9" ht="15.5" x14ac:dyDescent="0.35">
      <c r="C248" t="s">
        <v>218</v>
      </c>
      <c r="I248" s="6">
        <v>96.4</v>
      </c>
    </row>
    <row r="249" spans="3:9" ht="15.5" x14ac:dyDescent="0.35">
      <c r="C249" t="s">
        <v>219</v>
      </c>
      <c r="D249" s="6">
        <v>2.25</v>
      </c>
    </row>
    <row r="250" spans="3:9" ht="15.5" x14ac:dyDescent="0.35">
      <c r="C250" t="s">
        <v>220</v>
      </c>
      <c r="D250" s="6">
        <v>0.63</v>
      </c>
    </row>
    <row r="251" spans="3:9" ht="15.5" x14ac:dyDescent="0.35">
      <c r="C251" t="s">
        <v>221</v>
      </c>
      <c r="D251" s="6">
        <v>0.57999999999999996</v>
      </c>
    </row>
    <row r="252" spans="3:9" ht="15.5" x14ac:dyDescent="0.35">
      <c r="C252" t="s">
        <v>222</v>
      </c>
      <c r="D252" s="6">
        <v>1.59</v>
      </c>
    </row>
    <row r="253" spans="3:9" ht="15.5" x14ac:dyDescent="0.35">
      <c r="C253" t="s">
        <v>223</v>
      </c>
      <c r="I253" s="6">
        <v>16.14</v>
      </c>
    </row>
    <row r="254" spans="3:9" ht="15.5" x14ac:dyDescent="0.35">
      <c r="C254" t="s">
        <v>12</v>
      </c>
      <c r="D254" s="5">
        <v>486000000000</v>
      </c>
    </row>
    <row r="255" spans="3:9" ht="15.5" x14ac:dyDescent="0.35">
      <c r="C255" t="s">
        <v>224</v>
      </c>
      <c r="I255" s="6">
        <v>6.88</v>
      </c>
    </row>
    <row r="256" spans="3:9" ht="15.5" x14ac:dyDescent="0.35">
      <c r="C256" t="s">
        <v>225</v>
      </c>
      <c r="I256" s="6">
        <v>0.12710000000000002</v>
      </c>
    </row>
    <row r="257" spans="3:9" ht="15.5" x14ac:dyDescent="0.35">
      <c r="C257" t="s">
        <v>226</v>
      </c>
      <c r="I257" s="6">
        <v>0.20219999999999999</v>
      </c>
    </row>
    <row r="258" spans="3:9" ht="15.5" x14ac:dyDescent="0.35">
      <c r="C258" t="s">
        <v>227</v>
      </c>
      <c r="I258" s="6">
        <v>0.25079999999999997</v>
      </c>
    </row>
    <row r="259" spans="3:9" ht="15.5" x14ac:dyDescent="0.35">
      <c r="C259" t="s">
        <v>228</v>
      </c>
      <c r="I259" s="6">
        <v>0.22239999999999999</v>
      </c>
    </row>
    <row r="260" spans="3:9" ht="15.5" x14ac:dyDescent="0.35">
      <c r="C260" t="s">
        <v>330</v>
      </c>
      <c r="D260" s="6">
        <v>6.24</v>
      </c>
    </row>
    <row r="261" spans="3:9" ht="15.5" x14ac:dyDescent="0.35">
      <c r="C261" t="s">
        <v>229</v>
      </c>
      <c r="D261" s="6">
        <v>205.26</v>
      </c>
    </row>
    <row r="262" spans="3:9" ht="15.5" x14ac:dyDescent="0.35">
      <c r="C262" t="s">
        <v>230</v>
      </c>
      <c r="D262" s="6">
        <v>51.84</v>
      </c>
    </row>
    <row r="263" spans="3:9" ht="15.5" x14ac:dyDescent="0.35">
      <c r="C263" t="s">
        <v>231</v>
      </c>
      <c r="D263" s="6">
        <v>159.66</v>
      </c>
    </row>
    <row r="264" spans="3:9" ht="15.5" x14ac:dyDescent="0.35">
      <c r="C264" t="s">
        <v>331</v>
      </c>
      <c r="D264" s="6">
        <v>14.57</v>
      </c>
    </row>
    <row r="265" spans="3:9" ht="15.5" x14ac:dyDescent="0.35">
      <c r="C265" t="s">
        <v>232</v>
      </c>
      <c r="I265" s="6">
        <v>1.39</v>
      </c>
    </row>
    <row r="266" spans="3:9" ht="15.5" x14ac:dyDescent="0.35">
      <c r="C266" t="s">
        <v>233</v>
      </c>
      <c r="I266" s="6">
        <v>1.81</v>
      </c>
    </row>
    <row r="267" spans="3:9" ht="15.5" x14ac:dyDescent="0.35">
      <c r="C267" t="s">
        <v>39</v>
      </c>
      <c r="I267" s="5">
        <v>17672000000000</v>
      </c>
    </row>
    <row r="268" spans="3:9" ht="15.5" x14ac:dyDescent="0.35">
      <c r="C268" t="s">
        <v>234</v>
      </c>
      <c r="I268" s="5">
        <v>16387000000000</v>
      </c>
    </row>
    <row r="269" spans="3:9" ht="15.5" x14ac:dyDescent="0.35">
      <c r="C269" t="s">
        <v>235</v>
      </c>
      <c r="I269" s="5">
        <v>28500000000</v>
      </c>
    </row>
    <row r="270" spans="3:9" ht="15.5" x14ac:dyDescent="0.35">
      <c r="C270" t="s">
        <v>236</v>
      </c>
      <c r="I270" s="6">
        <v>0.30370000000000003</v>
      </c>
    </row>
    <row r="271" spans="3:9" ht="15.5" x14ac:dyDescent="0.35">
      <c r="C271" t="s">
        <v>237</v>
      </c>
      <c r="D271" s="6">
        <v>0.4803</v>
      </c>
    </row>
    <row r="272" spans="3:9" ht="15.5" x14ac:dyDescent="0.35">
      <c r="C272" t="s">
        <v>238</v>
      </c>
      <c r="D272" s="6">
        <v>0.12179999999999999</v>
      </c>
    </row>
    <row r="273" spans="3:9" ht="15.5" x14ac:dyDescent="0.35">
      <c r="C273" t="s">
        <v>239</v>
      </c>
      <c r="D273" s="6">
        <v>9.5000000000000001E-2</v>
      </c>
    </row>
    <row r="274" spans="3:9" ht="15.5" x14ac:dyDescent="0.35">
      <c r="C274" t="s">
        <v>240</v>
      </c>
      <c r="D274" s="6">
        <v>0.14710000000000001</v>
      </c>
    </row>
    <row r="275" spans="3:9" ht="15.5" x14ac:dyDescent="0.35">
      <c r="C275" t="s">
        <v>241</v>
      </c>
      <c r="D275" s="6">
        <v>0.16600000000000001</v>
      </c>
    </row>
    <row r="276" spans="3:9" ht="15.5" x14ac:dyDescent="0.35">
      <c r="C276" t="s">
        <v>242</v>
      </c>
      <c r="D276" s="6">
        <v>0.38409999999999994</v>
      </c>
    </row>
    <row r="277" spans="3:9" ht="15.5" x14ac:dyDescent="0.35">
      <c r="C277" t="s">
        <v>396</v>
      </c>
      <c r="I277" s="5">
        <v>4</v>
      </c>
    </row>
    <row r="278" spans="3:9" ht="15.5" x14ac:dyDescent="0.35">
      <c r="C278" t="s">
        <v>438</v>
      </c>
      <c r="I278" s="5">
        <v>4</v>
      </c>
    </row>
    <row r="279" spans="3:9" ht="15.5" x14ac:dyDescent="0.35">
      <c r="C279" t="s">
        <v>439</v>
      </c>
      <c r="I279" s="6">
        <v>6.0599999999999994E-2</v>
      </c>
    </row>
    <row r="280" spans="3:9" ht="15.5" x14ac:dyDescent="0.35">
      <c r="C280" t="s">
        <v>440</v>
      </c>
      <c r="I280" s="6">
        <v>6.5000000000000006E-3</v>
      </c>
    </row>
    <row r="281" spans="3:9" ht="15.5" x14ac:dyDescent="0.35">
      <c r="C281" t="s">
        <v>397</v>
      </c>
      <c r="I281" t="s">
        <v>1340</v>
      </c>
    </row>
    <row r="282" spans="3:9" ht="15.5" x14ac:dyDescent="0.35">
      <c r="C282" t="s">
        <v>243</v>
      </c>
      <c r="I282" s="5">
        <v>9</v>
      </c>
    </row>
    <row r="283" spans="3:9" ht="15.5" x14ac:dyDescent="0.35">
      <c r="C283" t="s">
        <v>244</v>
      </c>
      <c r="I283" s="6">
        <v>0.54</v>
      </c>
    </row>
    <row r="284" spans="3:9" ht="15.5" x14ac:dyDescent="0.35">
      <c r="C284" t="s">
        <v>245</v>
      </c>
      <c r="I284" s="6">
        <v>0.9</v>
      </c>
    </row>
    <row r="285" spans="3:9" ht="15.5" x14ac:dyDescent="0.35">
      <c r="C285" t="s">
        <v>246</v>
      </c>
      <c r="I285" s="6">
        <v>0.67</v>
      </c>
    </row>
    <row r="286" spans="3:9" ht="15.5" x14ac:dyDescent="0.35">
      <c r="C286" t="s">
        <v>247</v>
      </c>
      <c r="I286" s="6">
        <v>0.6</v>
      </c>
    </row>
    <row r="287" spans="3:9" ht="15.5" x14ac:dyDescent="0.35">
      <c r="C287" t="s">
        <v>248</v>
      </c>
      <c r="I287" s="6">
        <v>0.62</v>
      </c>
    </row>
    <row r="288" spans="3:9" ht="15.5" x14ac:dyDescent="0.35">
      <c r="C288" t="s">
        <v>249</v>
      </c>
      <c r="I288" s="6">
        <v>0.33</v>
      </c>
    </row>
    <row r="289" spans="3:9" ht="15.5" x14ac:dyDescent="0.35">
      <c r="C289" t="s">
        <v>250</v>
      </c>
      <c r="I289" s="6">
        <v>0.67</v>
      </c>
    </row>
    <row r="290" spans="3:9" ht="15.5" x14ac:dyDescent="0.35">
      <c r="C290" t="s">
        <v>251</v>
      </c>
      <c r="I290" s="5">
        <v>19915000000000</v>
      </c>
    </row>
    <row r="291" spans="3:9" ht="15.5" x14ac:dyDescent="0.35">
      <c r="C291" t="s">
        <v>252</v>
      </c>
      <c r="I291" s="5">
        <v>9428000000000</v>
      </c>
    </row>
    <row r="292" spans="3:9" ht="15.5" x14ac:dyDescent="0.35">
      <c r="C292" t="s">
        <v>253</v>
      </c>
      <c r="I292" s="5">
        <v>4203000000000</v>
      </c>
    </row>
    <row r="293" spans="3:9" ht="15.5" x14ac:dyDescent="0.35">
      <c r="C293" t="s">
        <v>254</v>
      </c>
      <c r="I293" s="5">
        <v>1851000000000</v>
      </c>
    </row>
    <row r="294" spans="3:9" ht="15.5" x14ac:dyDescent="0.35">
      <c r="C294" t="s">
        <v>255</v>
      </c>
      <c r="D294" s="5">
        <v>1424000000000</v>
      </c>
    </row>
    <row r="295" spans="3:9" ht="15.5" x14ac:dyDescent="0.35">
      <c r="C295" t="s">
        <v>256</v>
      </c>
      <c r="D295" s="5">
        <v>14566000000000</v>
      </c>
    </row>
    <row r="296" spans="3:9" ht="15.5" x14ac:dyDescent="0.35">
      <c r="C296" t="s">
        <v>257</v>
      </c>
      <c r="D296" s="5">
        <v>5284000000000</v>
      </c>
    </row>
    <row r="297" spans="3:9" ht="15.5" x14ac:dyDescent="0.35">
      <c r="C297" t="s">
        <v>184</v>
      </c>
      <c r="D297" s="5">
        <v>4590000000000</v>
      </c>
    </row>
    <row r="298" spans="3:9" ht="15.5" x14ac:dyDescent="0.35">
      <c r="C298" t="s">
        <v>258</v>
      </c>
      <c r="I298" s="5">
        <v>9155000000000</v>
      </c>
    </row>
    <row r="299" spans="3:9" ht="15.5" x14ac:dyDescent="0.35">
      <c r="C299" t="s">
        <v>182</v>
      </c>
      <c r="D299" s="5">
        <v>6000000000</v>
      </c>
    </row>
    <row r="300" spans="3:9" ht="15.5" x14ac:dyDescent="0.35">
      <c r="C300" t="s">
        <v>181</v>
      </c>
      <c r="D300" s="5">
        <v>6000000000</v>
      </c>
    </row>
    <row r="301" spans="3:9" ht="15.5" x14ac:dyDescent="0.35">
      <c r="C301" t="s">
        <v>23</v>
      </c>
      <c r="D301" s="5">
        <v>12000000000</v>
      </c>
    </row>
    <row r="302" spans="3:9" ht="15.5" x14ac:dyDescent="0.35">
      <c r="C302" t="s">
        <v>20</v>
      </c>
      <c r="D302" s="5">
        <v>-1411000000000</v>
      </c>
    </row>
    <row r="303" spans="3:9" ht="15.5" x14ac:dyDescent="0.35">
      <c r="C303" t="s">
        <v>183</v>
      </c>
      <c r="I303" s="5">
        <v>9281000000000</v>
      </c>
    </row>
    <row r="304" spans="3:9" ht="15.5" x14ac:dyDescent="0.35">
      <c r="C304" t="s">
        <v>332</v>
      </c>
      <c r="I304" s="5">
        <v>3518000000000</v>
      </c>
    </row>
    <row r="305" spans="3:9" ht="15.5" x14ac:dyDescent="0.35">
      <c r="C305" t="s">
        <v>259</v>
      </c>
      <c r="I305" s="5">
        <v>-1112000000000</v>
      </c>
    </row>
    <row r="306" spans="3:9" ht="15.5" x14ac:dyDescent="0.35">
      <c r="C306" t="s">
        <v>260</v>
      </c>
      <c r="I306" s="5">
        <v>-1775000000000</v>
      </c>
    </row>
    <row r="307" spans="3:9" ht="15.5" x14ac:dyDescent="0.35">
      <c r="C307" t="s">
        <v>261</v>
      </c>
      <c r="I307" s="5">
        <v>-770000000000</v>
      </c>
    </row>
    <row r="308" spans="3:9" ht="15.5" x14ac:dyDescent="0.35">
      <c r="C308" t="s">
        <v>262</v>
      </c>
      <c r="I308" s="5">
        <v>2748000000000</v>
      </c>
    </row>
  </sheetData>
  <pageMargins left="0.7" right="0.7" top="0.75" bottom="0.75" header="0.3" footer="0.3"/>
  <ignoredErrors>
    <ignoredError sqref="A1:Q309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1341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1342</v>
      </c>
      <c r="D2" s="2" vm="295">
        <f ca="1">IFERROR(_xlfn.STOCKHISTORY("XIDX:" &amp; $C$1, D3, , 0, 0, 1), "Libur")</f>
        <v>11075</v>
      </c>
      <c r="H2" s="2" vm="295">
        <f ca="1">IFERROR(INDEX(D2:G2,COUNT(D2:G2)),"")</f>
        <v>11075</v>
      </c>
      <c r="I2" s="2" vm="296">
        <f t="shared" ref="I2:Q2" ca="1" si="0">IFERROR(_xlfn.STOCKHISTORY("XIDX:" &amp; $C$1, I1, , 0, 0, 1), "Libur")</f>
        <v>9100</v>
      </c>
      <c r="J2" s="2" vm="297">
        <f t="shared" ca="1" si="0"/>
        <v>6650</v>
      </c>
      <c r="K2" s="2" vm="298">
        <f t="shared" ca="1" si="0"/>
        <v>7375</v>
      </c>
      <c r="L2" s="2" vm="299">
        <f t="shared" ca="1" si="0"/>
        <v>7950</v>
      </c>
      <c r="M2" s="2" vm="300">
        <f t="shared" ca="1" si="0"/>
        <v>10050</v>
      </c>
      <c r="N2" s="2" vm="301">
        <f t="shared" ca="1" si="0"/>
        <v>7000</v>
      </c>
      <c r="O2" s="2" vm="302">
        <f t="shared" ca="1" si="0"/>
        <v>6625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510548000000</v>
      </c>
      <c r="H4" s="2">
        <f>IFERROR(SUM(D4:G4)*(4/MAX(1,COUNT(D4:G4))),"")</f>
        <v>2042192000000</v>
      </c>
      <c r="I4" s="2">
        <f t="shared" ref="I4:Q4" si="1">IFERROR(INDEX(I51:I500,MATCH($C$4,$C$51:$C$500,0)),"")</f>
        <v>1914284000000</v>
      </c>
      <c r="J4" s="2">
        <f t="shared" si="1"/>
        <v>1926145000000</v>
      </c>
      <c r="K4" s="2">
        <f t="shared" si="1"/>
        <v>1825584000000</v>
      </c>
      <c r="L4" s="2">
        <f t="shared" si="1"/>
        <v>1758131000000</v>
      </c>
      <c r="M4" s="2">
        <f t="shared" si="1"/>
        <v>1670829000000</v>
      </c>
      <c r="N4" s="2">
        <f t="shared" si="1"/>
        <v>1648031000000</v>
      </c>
      <c r="O4" s="2">
        <f t="shared" si="1"/>
        <v>2287888000000</v>
      </c>
      <c r="P4" s="2">
        <f t="shared" si="1"/>
        <v>2287702000000</v>
      </c>
      <c r="Q4" s="2">
        <f t="shared" si="1"/>
        <v>1526154000000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62556000000</v>
      </c>
      <c r="H5" s="2">
        <f>IFERROR(SUM(D5:G5)*(4/MAX(1,COUNT(D5:G5))),"")</f>
        <v>250224000000</v>
      </c>
      <c r="I5" s="2">
        <f t="shared" ref="I5:Q5" si="2">IFERROR(INDEX(I51:I500,MATCH($C$5,$C$51:$C$500,0)),"")</f>
        <v>83584000000</v>
      </c>
      <c r="J5" s="2">
        <f t="shared" si="2"/>
        <v>90678000000</v>
      </c>
      <c r="K5" s="2">
        <f t="shared" si="2"/>
        <v>460104000000</v>
      </c>
      <c r="L5" s="2">
        <f t="shared" si="2"/>
        <v>115870000000</v>
      </c>
      <c r="M5" s="2">
        <f t="shared" si="2"/>
        <v>100883000000</v>
      </c>
      <c r="N5" s="2">
        <f t="shared" si="2"/>
        <v>26149000000</v>
      </c>
      <c r="O5" s="2">
        <f t="shared" si="2"/>
        <v>267995000000</v>
      </c>
      <c r="P5" s="2">
        <f t="shared" si="2"/>
        <v>256888000000</v>
      </c>
      <c r="Q5" s="2">
        <f t="shared" si="2"/>
        <v>281253000000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2279537000000</v>
      </c>
      <c r="H6" s="2">
        <f>IFERROR(INDEX(D6:G6,COUNT(D6:G6)),"")</f>
        <v>2279537000000</v>
      </c>
      <c r="I6" s="2">
        <f t="shared" ref="I6:Q6" si="3">IFERROR(INDEX(I51:I500,MATCH($C$6,$C$51:$C$500,0)),"")</f>
        <v>2213515000000</v>
      </c>
      <c r="J6" s="2">
        <f t="shared" si="3"/>
        <v>2139399000000</v>
      </c>
      <c r="K6" s="2">
        <f t="shared" si="3"/>
        <v>2095940000000</v>
      </c>
      <c r="L6" s="2">
        <f t="shared" si="3"/>
        <v>1648024000000</v>
      </c>
      <c r="M6" s="2">
        <f t="shared" si="3"/>
        <v>1540273000000</v>
      </c>
      <c r="N6" s="2">
        <f t="shared" si="3"/>
        <v>1431558000000</v>
      </c>
      <c r="O6" s="2">
        <f t="shared" si="3"/>
        <v>1438916000000</v>
      </c>
      <c r="P6" s="2">
        <f t="shared" si="3"/>
        <v>1242867000000</v>
      </c>
      <c r="Q6" s="2">
        <f t="shared" si="3"/>
        <v>486638000000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5</v>
      </c>
      <c r="H7" s="3">
        <f>IFERROR(INDEX(D7:G7,COUNT(D7:G7)),"")</f>
        <v>5</v>
      </c>
      <c r="I7" s="3">
        <f t="shared" ref="I7:Q7" si="4">IFERROR(INDEX(I51:I500,MATCH($C$7,$C$51:$C$500,0))/1000000000,"")</f>
        <v>5</v>
      </c>
      <c r="J7" s="3">
        <f t="shared" si="4"/>
        <v>5</v>
      </c>
      <c r="K7" s="3">
        <f t="shared" si="4"/>
        <v>5</v>
      </c>
      <c r="L7" s="3">
        <f t="shared" si="4"/>
        <v>5</v>
      </c>
      <c r="M7" s="3">
        <f t="shared" si="4"/>
        <v>5</v>
      </c>
      <c r="N7" s="3">
        <f t="shared" si="4"/>
        <v>5</v>
      </c>
      <c r="O7" s="3">
        <f t="shared" si="4"/>
        <v>5</v>
      </c>
      <c r="P7" s="3">
        <f t="shared" si="4"/>
        <v>5</v>
      </c>
      <c r="Q7" s="3">
        <f t="shared" si="4"/>
        <v>5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45000000000</v>
      </c>
      <c r="H8" s="2">
        <f>IFERROR(INDEX(D8:G8,COUNT(D8:G8)),"")</f>
        <v>45000000000</v>
      </c>
      <c r="I8" s="2">
        <f t="shared" ref="I8:Q8" si="5">IFERROR(INDEX(I51:I500,MATCH($C$8,$C$51:$C$500,0)),"")</f>
        <v>74000000000</v>
      </c>
      <c r="J8" s="2">
        <f t="shared" si="5"/>
        <v>-79000000000</v>
      </c>
      <c r="K8" s="2">
        <f t="shared" si="5"/>
        <v>-100000000000</v>
      </c>
      <c r="L8" s="2">
        <f t="shared" si="5"/>
        <v>138000000000</v>
      </c>
      <c r="M8" s="2">
        <f t="shared" si="5"/>
        <v>140000000000</v>
      </c>
      <c r="N8" s="2">
        <f t="shared" si="5"/>
        <v>186000000000</v>
      </c>
      <c r="O8" s="2">
        <f t="shared" si="5"/>
        <v>278000000000</v>
      </c>
      <c r="P8" s="2">
        <f t="shared" si="5"/>
        <v>-76000000000</v>
      </c>
      <c r="Q8" s="2">
        <f t="shared" si="5"/>
        <v>133000000000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8.92</v>
      </c>
      <c r="H9" s="3">
        <f>IFERROR(INDEX(D9:G9,COUNT(D9:G9)),"")</f>
        <v>8.92</v>
      </c>
      <c r="I9" s="3">
        <f t="shared" ref="I9:Q9" si="6">IFERROR(INDEX(I51:I500,MATCH($C$9,$C$51:$C$500,0)),"")</f>
        <v>14.74</v>
      </c>
      <c r="J9" s="3">
        <f t="shared" si="6"/>
        <v>-15.88</v>
      </c>
      <c r="K9" s="3">
        <f t="shared" si="6"/>
        <v>-19.95</v>
      </c>
      <c r="L9" s="3">
        <f t="shared" si="6"/>
        <v>27.68</v>
      </c>
      <c r="M9" s="3">
        <f t="shared" si="6"/>
        <v>27.95</v>
      </c>
      <c r="N9" s="3">
        <f t="shared" si="6"/>
        <v>37.200000000000003</v>
      </c>
      <c r="O9" s="3">
        <f t="shared" si="6"/>
        <v>55.69</v>
      </c>
      <c r="P9" s="3">
        <f t="shared" si="6"/>
        <v>-15.28</v>
      </c>
      <c r="Q9" s="3">
        <f t="shared" si="6"/>
        <v>26.55</v>
      </c>
    </row>
    <row r="10" spans="1:17" ht="15.5" x14ac:dyDescent="0.35">
      <c r="C10" t="s">
        <v>17</v>
      </c>
      <c r="D10" s="3">
        <f ca="1">IFERROR(IF(D9=0,"",D2/D9),"")</f>
        <v>1241.5919282511211</v>
      </c>
      <c r="I10" s="3">
        <f t="shared" ref="I10:Q10" ca="1" si="7">IFERROR(IF(I9=0,"",I2/I9),"")</f>
        <v>617.3677069199457</v>
      </c>
      <c r="J10" s="3">
        <f t="shared" ca="1" si="7"/>
        <v>-418.76574307304782</v>
      </c>
      <c r="K10" s="3">
        <f t="shared" ca="1" si="7"/>
        <v>-369.67418546365917</v>
      </c>
      <c r="L10" s="3">
        <f t="shared" ca="1" si="7"/>
        <v>287.21098265895955</v>
      </c>
      <c r="M10" s="3">
        <f t="shared" ca="1" si="7"/>
        <v>359.57066189624328</v>
      </c>
      <c r="N10" s="3">
        <f t="shared" ca="1" si="7"/>
        <v>188.17204301075267</v>
      </c>
      <c r="O10" s="3">
        <f t="shared" ca="1" si="7"/>
        <v>118.96211168971091</v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127235000000</v>
      </c>
      <c r="H11" s="2">
        <f>IFERROR(INDEX(D11:G11,COUNT(D11:G11)),"")</f>
        <v>127235000000</v>
      </c>
      <c r="I11" s="2">
        <f t="shared" ref="I11:Q11" si="8">IFERROR(INDEX(I51:I500,MATCH($C$11,$C$51:$C$500,0)),"")</f>
        <v>66574000000</v>
      </c>
      <c r="J11" s="2">
        <f t="shared" si="8"/>
        <v>75918000000</v>
      </c>
      <c r="K11" s="2">
        <f t="shared" si="8"/>
        <v>72816000000</v>
      </c>
      <c r="L11" s="2">
        <f t="shared" si="8"/>
        <v>89732000000</v>
      </c>
      <c r="M11" s="2">
        <f t="shared" si="8"/>
        <v>131500000000</v>
      </c>
      <c r="N11" s="2">
        <f t="shared" si="8"/>
        <v>34134000000</v>
      </c>
      <c r="O11" s="2">
        <f t="shared" si="8"/>
        <v>241081000000</v>
      </c>
      <c r="P11" s="2">
        <f t="shared" si="8"/>
        <v>133857000000</v>
      </c>
      <c r="Q11" s="2">
        <f t="shared" si="8"/>
        <v>14166000000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1111000000000</v>
      </c>
      <c r="H12" s="2">
        <f>IFERROR(INDEX(D12:G12,COUNT(D12:G12)),"")</f>
        <v>1111000000000</v>
      </c>
      <c r="I12" s="2">
        <f t="shared" ref="I12:Q12" si="9">IFERROR(INDEX(I51:I500,MATCH($C$12,$C$51:$C$500,0)),"")</f>
        <v>1129000000000</v>
      </c>
      <c r="J12" s="2">
        <f t="shared" si="9"/>
        <v>1085000000000</v>
      </c>
      <c r="K12" s="2">
        <f t="shared" si="9"/>
        <v>938000000000</v>
      </c>
      <c r="L12" s="2">
        <f t="shared" si="9"/>
        <v>759000000000</v>
      </c>
      <c r="M12" s="2">
        <f t="shared" si="9"/>
        <v>766000000000</v>
      </c>
      <c r="N12" s="2">
        <f t="shared" si="9"/>
        <v>815000000000</v>
      </c>
      <c r="O12" s="2">
        <f t="shared" si="9"/>
        <v>863000000000</v>
      </c>
      <c r="P12" s="2">
        <f t="shared" si="9"/>
        <v>932000000000</v>
      </c>
      <c r="Q12" s="2">
        <f t="shared" si="9"/>
        <v>154000000000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1238000000000</v>
      </c>
      <c r="H13" s="2">
        <f>IFERROR(INDEX(D13:G13,COUNT(D13:G13)),"")</f>
        <v>1238000000000</v>
      </c>
      <c r="I13" s="2">
        <f t="shared" ref="I13:Q13" si="10">IFERROR(INDEX(I51:I500,MATCH($C$13,$C$51:$C$500,0)),"")</f>
        <v>1196000000000</v>
      </c>
      <c r="J13" s="2">
        <f t="shared" si="10"/>
        <v>1161000000000</v>
      </c>
      <c r="K13" s="2">
        <f t="shared" si="10"/>
        <v>1011000000000</v>
      </c>
      <c r="L13" s="2">
        <f t="shared" si="10"/>
        <v>849000000000</v>
      </c>
      <c r="M13" s="2">
        <f t="shared" si="10"/>
        <v>898000000000</v>
      </c>
      <c r="N13" s="2">
        <f t="shared" si="10"/>
        <v>849000000000</v>
      </c>
      <c r="O13" s="2">
        <f t="shared" si="10"/>
        <v>1104000000000</v>
      </c>
      <c r="P13" s="2">
        <f t="shared" si="10"/>
        <v>1065000000000</v>
      </c>
      <c r="Q13" s="2">
        <f t="shared" si="10"/>
        <v>169000000000</v>
      </c>
    </row>
    <row r="14" spans="1:17" ht="15.5" x14ac:dyDescent="0.35">
      <c r="C14" t="s">
        <v>26</v>
      </c>
      <c r="D14" s="2">
        <f>IFERROR(INDEX(D51:D500,MATCH($C$14,$C$51:$C$500,0)),"")</f>
        <v>-21393000000</v>
      </c>
      <c r="H14" s="2">
        <f>IFERROR(SUM(D14:G14)*(4/MAX(1,COUNT(D14:G14))),"")</f>
        <v>-85572000000</v>
      </c>
      <c r="I14" s="2">
        <f t="shared" ref="I14:Q14" si="11">IFERROR(INDEX(I51:I500,MATCH($C$14,$C$51:$C$500,0)),"")</f>
        <v>-97678000000</v>
      </c>
      <c r="J14" s="2">
        <f t="shared" si="11"/>
        <v>-108158000000</v>
      </c>
      <c r="K14" s="2">
        <f t="shared" si="11"/>
        <v>-92651000000</v>
      </c>
      <c r="L14" s="2">
        <f t="shared" si="11"/>
        <v>-81786000000</v>
      </c>
      <c r="M14" s="2">
        <f t="shared" si="11"/>
        <v>-86843000000</v>
      </c>
      <c r="N14" s="2">
        <f t="shared" si="11"/>
        <v>-103570000000</v>
      </c>
      <c r="O14" s="2">
        <f t="shared" si="11"/>
        <v>-120169000000</v>
      </c>
      <c r="P14" s="2">
        <f t="shared" si="11"/>
        <v>-92488000000</v>
      </c>
      <c r="Q14" s="2">
        <f t="shared" si="11"/>
        <v>-80604000000</v>
      </c>
    </row>
    <row r="15" spans="1:17" ht="15.5" x14ac:dyDescent="0.35">
      <c r="C15" t="s">
        <v>27</v>
      </c>
      <c r="D15" s="2">
        <f>IFERROR(INDEX(D51:D500,MATCH($C$15,$C$51:$C$500,0)),"")</f>
        <v>-1084000000</v>
      </c>
      <c r="H15" s="2">
        <f>IFERROR(SUM(D15:G15)*(4/MAX(1,COUNT(D15:G15))),"")</f>
        <v>-4336000000</v>
      </c>
      <c r="I15" s="2">
        <f t="shared" ref="I15:Q15" si="12">IFERROR(INDEX(I51:I500,MATCH($C$15,$C$51:$C$500,0)),"")</f>
        <v>-3103000000</v>
      </c>
      <c r="J15" s="2">
        <f t="shared" si="12"/>
        <v>-3901000000</v>
      </c>
      <c r="K15" s="2">
        <f t="shared" si="12"/>
        <v>-1027000000</v>
      </c>
      <c r="L15" s="2">
        <f t="shared" si="12"/>
        <v>-1031000000</v>
      </c>
      <c r="M15" s="2">
        <f t="shared" si="12"/>
        <v>-833000000</v>
      </c>
      <c r="N15" s="2">
        <f t="shared" si="12"/>
        <v>-156000000</v>
      </c>
      <c r="O15" s="2">
        <f t="shared" si="12"/>
        <v>-461000000</v>
      </c>
      <c r="P15" s="2">
        <f t="shared" si="12"/>
        <v>-2113000000</v>
      </c>
      <c r="Q15" s="2">
        <f t="shared" si="12"/>
        <v>-914000000</v>
      </c>
    </row>
    <row r="16" spans="1:17" ht="15.5" x14ac:dyDescent="0.35">
      <c r="C16" t="s">
        <v>28</v>
      </c>
      <c r="D16" s="2">
        <f>IFERROR(INDEX(D51:D500,MATCH($C$16,$C$51:$C$500,0)),"")</f>
        <v>67106000000</v>
      </c>
      <c r="H16" s="2">
        <f>IFERROR(SUM(D16:G16)*(4/MAX(1,COUNT(D16:G16))),"")</f>
        <v>268424000000</v>
      </c>
      <c r="I16" s="2">
        <f t="shared" ref="I16:Q16" si="13">IFERROR(INDEX(I51:I500,MATCH($C$16,$C$51:$C$500,0)),"")</f>
        <v>128591000000</v>
      </c>
      <c r="J16" s="2">
        <f t="shared" si="13"/>
        <v>93100000000</v>
      </c>
      <c r="K16" s="2">
        <f t="shared" si="13"/>
        <v>189705000000</v>
      </c>
      <c r="L16" s="2">
        <f t="shared" si="13"/>
        <v>116698000000</v>
      </c>
      <c r="M16" s="2">
        <f t="shared" si="13"/>
        <v>85411000000</v>
      </c>
      <c r="N16" s="2">
        <f t="shared" si="13"/>
        <v>57886000000</v>
      </c>
      <c r="O16" s="2">
        <f t="shared" si="13"/>
        <v>269950000000</v>
      </c>
      <c r="P16" s="2">
        <f t="shared" si="13"/>
        <v>267723000000</v>
      </c>
      <c r="Q16" s="2">
        <f t="shared" si="13"/>
        <v>106918000000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55375000000000</v>
      </c>
      <c r="H20" s="2">
        <f t="shared" ref="H20:Q20" ca="1" si="14">IFERROR(H21*H2,"")</f>
        <v>55375000000000</v>
      </c>
      <c r="I20" s="2">
        <f t="shared" ca="1" si="14"/>
        <v>45500000000000</v>
      </c>
      <c r="J20" s="2">
        <f t="shared" ca="1" si="14"/>
        <v>33250000000000</v>
      </c>
      <c r="K20" s="2">
        <f t="shared" ca="1" si="14"/>
        <v>36875000000000</v>
      </c>
      <c r="L20" s="2">
        <f t="shared" ca="1" si="14"/>
        <v>39750000000000</v>
      </c>
      <c r="M20" s="2">
        <f t="shared" ca="1" si="14"/>
        <v>50250000000000</v>
      </c>
      <c r="N20" s="2">
        <f t="shared" ca="1" si="14"/>
        <v>35000000000000</v>
      </c>
      <c r="O20" s="2">
        <f t="shared" ca="1" si="14"/>
        <v>33125000000000</v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5000000000</v>
      </c>
      <c r="H21" s="2">
        <f>IFERROR(INDEX(D21:G21,COUNT(D21:G21)),"")</f>
        <v>5000000000</v>
      </c>
      <c r="I21" s="2">
        <f t="shared" ref="I21:Q21" si="15">IFERROR(INDEX(I51:I500,MATCH($C$7,$C$51:$C$500,0)),"")</f>
        <v>5000000000</v>
      </c>
      <c r="J21" s="2">
        <f t="shared" si="15"/>
        <v>5000000000</v>
      </c>
      <c r="K21" s="2">
        <f t="shared" si="15"/>
        <v>5000000000</v>
      </c>
      <c r="L21" s="2">
        <f t="shared" si="15"/>
        <v>5000000000</v>
      </c>
      <c r="M21" s="2">
        <f t="shared" si="15"/>
        <v>5000000000</v>
      </c>
      <c r="N21" s="2">
        <f t="shared" si="15"/>
        <v>5000000000</v>
      </c>
      <c r="O21" s="2">
        <f t="shared" si="15"/>
        <v>5000000000</v>
      </c>
      <c r="P21" s="2">
        <f t="shared" si="15"/>
        <v>5000000000</v>
      </c>
      <c r="Q21" s="2">
        <f t="shared" si="15"/>
        <v>5000000000</v>
      </c>
    </row>
    <row r="23" spans="1:17" ht="15.5" x14ac:dyDescent="0.35">
      <c r="B23" t="s">
        <v>40</v>
      </c>
      <c r="C23" t="s">
        <v>41</v>
      </c>
      <c r="D23" s="3">
        <f>IFERROR(D5/D6*100,"")</f>
        <v>2.744241484125943</v>
      </c>
      <c r="H23" s="3">
        <f t="shared" ref="H23:Q23" si="16">IFERROR(H5/H6*100,"")</f>
        <v>10.976965936503772</v>
      </c>
      <c r="I23" s="3">
        <f t="shared" si="16"/>
        <v>3.7760756082520337</v>
      </c>
      <c r="J23" s="3">
        <f t="shared" si="16"/>
        <v>4.2384800591194063</v>
      </c>
      <c r="K23" s="3">
        <f t="shared" si="16"/>
        <v>21.952155118944244</v>
      </c>
      <c r="L23" s="3">
        <f t="shared" si="16"/>
        <v>7.0308442110066354</v>
      </c>
      <c r="M23" s="3">
        <f t="shared" si="16"/>
        <v>6.5496830756625615</v>
      </c>
      <c r="N23" s="3">
        <f t="shared" si="16"/>
        <v>1.8266112864445589</v>
      </c>
      <c r="O23" s="3">
        <f t="shared" si="16"/>
        <v>18.624784212560012</v>
      </c>
      <c r="P23" s="3">
        <f t="shared" si="16"/>
        <v>20.668985498850642</v>
      </c>
      <c r="Q23" s="3">
        <f t="shared" si="16"/>
        <v>57.795116698654844</v>
      </c>
    </row>
    <row r="24" spans="1:17" ht="15.5" x14ac:dyDescent="0.35">
      <c r="C24" t="s">
        <v>42</v>
      </c>
      <c r="D24" s="4">
        <f>IFERROR(_xlfn.RRI(5,I23,D23),"")</f>
        <v>-6.1841260304051682E-2</v>
      </c>
      <c r="H24" s="4">
        <f t="shared" ref="H24:Q24" si="17">IFERROR(_xlfn.RRI(5,M23,H23),"")</f>
        <v>0.10879792902552432</v>
      </c>
      <c r="I24" s="4">
        <f t="shared" si="17"/>
        <v>0.15632232062083617</v>
      </c>
      <c r="J24" s="4">
        <f t="shared" si="17"/>
        <v>-0.25625547983033159</v>
      </c>
      <c r="K24" s="4">
        <f t="shared" si="17"/>
        <v>1.2119052980702483E-2</v>
      </c>
      <c r="L24" s="4">
        <f t="shared" si="17"/>
        <v>-0.34381958178203753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12.51</v>
      </c>
      <c r="H25" s="3">
        <f>IFERROR(INDEX(D25:G25,COUNT(D25:G25)),"")</f>
        <v>12.51</v>
      </c>
      <c r="I25" s="3">
        <f t="shared" ref="I25:Q25" si="18">IFERROR(INDEX(I51:I500,MATCH($C$25,$C$51:$C$500,0)),"")</f>
        <v>23.41</v>
      </c>
      <c r="J25" s="3">
        <f t="shared" si="18"/>
        <v>17.07</v>
      </c>
      <c r="K25" s="3">
        <f t="shared" si="18"/>
        <v>36.270000000000003</v>
      </c>
      <c r="L25" s="3">
        <f t="shared" si="18"/>
        <v>21.73</v>
      </c>
      <c r="M25" s="3">
        <f t="shared" si="18"/>
        <v>15.75</v>
      </c>
      <c r="N25" s="3">
        <f t="shared" si="18"/>
        <v>11.23</v>
      </c>
      <c r="O25" s="3">
        <f t="shared" si="18"/>
        <v>52.7</v>
      </c>
      <c r="P25" s="3">
        <f t="shared" si="18"/>
        <v>50.79</v>
      </c>
      <c r="Q25" s="3">
        <f t="shared" si="18"/>
        <v>20.53</v>
      </c>
    </row>
    <row r="26" spans="1:17" ht="15.5" x14ac:dyDescent="0.35">
      <c r="C26" t="s">
        <v>45</v>
      </c>
      <c r="D26" s="4">
        <f>IFERROR(_xlfn.RRI(5,I25,D25),"")</f>
        <v>-0.1177916191426791</v>
      </c>
      <c r="H26" s="4">
        <f t="shared" ref="H26:Q26" si="19">IFERROR(_xlfn.RRI(5,M25,H25),"")</f>
        <v>-4.5017638359697854E-2</v>
      </c>
      <c r="I26" s="4">
        <f t="shared" si="19"/>
        <v>0.15825539425601076</v>
      </c>
      <c r="J26" s="4">
        <f t="shared" si="19"/>
        <v>-0.20184988385044544</v>
      </c>
      <c r="K26" s="4">
        <f t="shared" si="19"/>
        <v>-6.5124306166707835E-2</v>
      </c>
      <c r="L26" s="4">
        <f t="shared" si="19"/>
        <v>1.1426097474463326E-2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102.1096</v>
      </c>
      <c r="H27" s="3">
        <f t="shared" ref="H27:Q27" si="20">IFERROR(H4/H21,"")</f>
        <v>408.4384</v>
      </c>
      <c r="I27" s="3">
        <f t="shared" si="20"/>
        <v>382.85680000000002</v>
      </c>
      <c r="J27" s="3">
        <f t="shared" si="20"/>
        <v>385.22899999999998</v>
      </c>
      <c r="K27" s="3">
        <f t="shared" si="20"/>
        <v>365.11680000000001</v>
      </c>
      <c r="L27" s="3">
        <f t="shared" si="20"/>
        <v>351.62619999999998</v>
      </c>
      <c r="M27" s="3">
        <f t="shared" si="20"/>
        <v>334.16579999999999</v>
      </c>
      <c r="N27" s="3">
        <f t="shared" si="20"/>
        <v>329.6062</v>
      </c>
      <c r="O27" s="3">
        <f t="shared" si="20"/>
        <v>457.57760000000002</v>
      </c>
      <c r="P27" s="3">
        <f t="shared" si="20"/>
        <v>457.54039999999998</v>
      </c>
      <c r="Q27" s="3">
        <f t="shared" si="20"/>
        <v>305.23079999999999</v>
      </c>
    </row>
    <row r="28" spans="1:17" ht="15.5" x14ac:dyDescent="0.35">
      <c r="C28" t="s">
        <v>47</v>
      </c>
      <c r="D28" s="4">
        <f>IFERROR(_xlfn.RRI(5,I27,D27),"")</f>
        <v>-0.23227436560374781</v>
      </c>
      <c r="H28" s="4">
        <f t="shared" ref="H28:Q28" si="21">IFERROR(_xlfn.RRI(5,M27,H27),"")</f>
        <v>4.0957295345502187E-2</v>
      </c>
      <c r="I28" s="4">
        <f t="shared" si="21"/>
        <v>3.0405572119250213E-2</v>
      </c>
      <c r="J28" s="4">
        <f t="shared" si="21"/>
        <v>-3.3836017497144155E-2</v>
      </c>
      <c r="K28" s="4">
        <f t="shared" si="21"/>
        <v>-4.4126385319117722E-2</v>
      </c>
      <c r="L28" s="4">
        <f t="shared" si="21"/>
        <v>2.8704345650881313E-2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-0.46561298590346006</v>
      </c>
      <c r="I29" s="4">
        <f t="shared" si="22"/>
        <v>0.37141183362624486</v>
      </c>
      <c r="J29" s="4">
        <f t="shared" si="22"/>
        <v>-0.5293631100082713</v>
      </c>
      <c r="K29" s="4">
        <f t="shared" si="22"/>
        <v>0.66912103083294994</v>
      </c>
      <c r="L29" s="4">
        <f t="shared" si="22"/>
        <v>0.37968253968253973</v>
      </c>
      <c r="M29" s="4">
        <f t="shared" si="22"/>
        <v>0.40249332146037392</v>
      </c>
      <c r="N29" s="4">
        <f t="shared" si="22"/>
        <v>-0.78690702087286524</v>
      </c>
      <c r="O29" s="4">
        <f t="shared" si="22"/>
        <v>3.7605827918881743E-2</v>
      </c>
      <c r="P29" s="4">
        <f t="shared" si="22"/>
        <v>1.4739405747686312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6.6817671777019444E-2</v>
      </c>
      <c r="I30" s="4">
        <f t="shared" si="23"/>
        <v>-6.1578956932109574E-3</v>
      </c>
      <c r="J30" s="4">
        <f t="shared" si="23"/>
        <v>5.5084290835151851E-2</v>
      </c>
      <c r="K30" s="4">
        <f t="shared" si="23"/>
        <v>3.8366310587777674E-2</v>
      </c>
      <c r="L30" s="4">
        <f t="shared" si="23"/>
        <v>5.2250709079145724E-2</v>
      </c>
      <c r="M30" s="4">
        <f t="shared" si="23"/>
        <v>1.3833477646961705E-2</v>
      </c>
      <c r="N30" s="4">
        <f t="shared" si="23"/>
        <v>-0.27967146993209463</v>
      </c>
      <c r="O30" s="4">
        <f t="shared" si="23"/>
        <v>8.1304295751896883E-5</v>
      </c>
      <c r="P30" s="4">
        <f t="shared" si="23"/>
        <v>0.4989981351816396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425.52</v>
      </c>
      <c r="H32" s="3">
        <f>IFERROR(INDEX(D32:G32,COUNT(D32:G32)),"")</f>
        <v>425.52</v>
      </c>
      <c r="I32" s="3">
        <f t="shared" ref="I32:Q32" si="24">IFERROR(INDEX(I51:I500,MATCH($C$32,$C$51:$C$500,0)),"")</f>
        <v>413.01</v>
      </c>
      <c r="J32" s="3">
        <f t="shared" si="24"/>
        <v>401.29</v>
      </c>
      <c r="K32" s="3">
        <f t="shared" si="24"/>
        <v>393.15</v>
      </c>
      <c r="L32" s="3">
        <f t="shared" si="24"/>
        <v>308.13</v>
      </c>
      <c r="M32" s="3">
        <f t="shared" si="24"/>
        <v>287.95999999999998</v>
      </c>
      <c r="N32" s="3">
        <f t="shared" si="24"/>
        <v>267.77999999999997</v>
      </c>
      <c r="O32" s="3">
        <f t="shared" si="24"/>
        <v>269</v>
      </c>
      <c r="P32" s="3">
        <f t="shared" si="24"/>
        <v>230.9</v>
      </c>
      <c r="Q32" s="3">
        <f t="shared" si="24"/>
        <v>97.33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26.38</v>
      </c>
      <c r="H33" s="3">
        <f>IFERROR(INDEX(D33:G33,COUNT(D33:G33)),"")</f>
        <v>26.38</v>
      </c>
      <c r="I33" s="3">
        <f t="shared" ref="I33:Q33" si="25">IFERROR(INDEX(I51:I500,MATCH($C$33,$C$51:$C$500,0)),"")</f>
        <v>22.03</v>
      </c>
      <c r="J33" s="3">
        <f t="shared" si="25"/>
        <v>16.57</v>
      </c>
      <c r="K33" s="3">
        <f t="shared" si="25"/>
        <v>18.760000000000002</v>
      </c>
      <c r="L33" s="3">
        <f t="shared" si="25"/>
        <v>25.8</v>
      </c>
      <c r="M33" s="3">
        <f t="shared" si="25"/>
        <v>34.9</v>
      </c>
      <c r="N33" s="3">
        <f t="shared" si="25"/>
        <v>26.14</v>
      </c>
      <c r="O33" s="3">
        <f t="shared" si="25"/>
        <v>24.63</v>
      </c>
      <c r="P33" s="3">
        <f t="shared" si="25"/>
        <v>38.65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897.28</v>
      </c>
      <c r="H34" s="3">
        <f>IFERROR(INDEX(D34:G34,COUNT(D34:G34)),"")</f>
        <v>897.28</v>
      </c>
      <c r="I34" s="3">
        <f t="shared" ref="I34:Q34" si="26">IFERROR(INDEX(I51:I500,MATCH($C$34,$C$51:$C$500,0)),"")</f>
        <v>388.72</v>
      </c>
      <c r="J34" s="3">
        <f t="shared" si="26"/>
        <v>389.57</v>
      </c>
      <c r="K34" s="3">
        <f t="shared" si="26"/>
        <v>203.34</v>
      </c>
      <c r="L34" s="3">
        <f t="shared" si="26"/>
        <v>365.85</v>
      </c>
      <c r="M34" s="3">
        <f t="shared" si="26"/>
        <v>638.1</v>
      </c>
      <c r="N34" s="3">
        <f t="shared" si="26"/>
        <v>623.33000000000004</v>
      </c>
      <c r="O34" s="3">
        <f t="shared" si="26"/>
        <v>125.71</v>
      </c>
      <c r="P34" s="3">
        <f t="shared" si="26"/>
        <v>175.72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109.93</v>
      </c>
      <c r="H35" s="3">
        <f>IFERROR(INDEX(D35:G35,COUNT(D35:G35)),"")</f>
        <v>109.93</v>
      </c>
      <c r="I35" s="3">
        <f t="shared" ref="I35:Q35" si="27">IFERROR(INDEX(I51:I500,MATCH($C$35,$C$51:$C$500,0)),"")</f>
        <v>23.77</v>
      </c>
      <c r="J35" s="3">
        <f t="shared" si="27"/>
        <v>17.260000000000002</v>
      </c>
      <c r="K35" s="3">
        <f t="shared" si="27"/>
        <v>20.2</v>
      </c>
      <c r="L35" s="3">
        <f t="shared" si="27"/>
        <v>22.61</v>
      </c>
      <c r="M35" s="3">
        <f t="shared" si="27"/>
        <v>30.07</v>
      </c>
      <c r="N35" s="3">
        <f t="shared" si="27"/>
        <v>21.24</v>
      </c>
      <c r="O35" s="3">
        <f t="shared" si="27"/>
        <v>14.48</v>
      </c>
      <c r="P35" s="3">
        <f t="shared" si="27"/>
        <v>19.510000000000002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9.9900000000000003E-2</v>
      </c>
      <c r="I36" s="4">
        <f t="shared" si="28"/>
        <v>0.21359999999999998</v>
      </c>
      <c r="J36" s="4">
        <f t="shared" si="28"/>
        <v>0.2928</v>
      </c>
      <c r="K36" s="4">
        <f t="shared" si="28"/>
        <v>0.2757</v>
      </c>
      <c r="L36" s="4">
        <f t="shared" si="28"/>
        <v>0.32219999999999999</v>
      </c>
      <c r="M36" s="4">
        <f t="shared" si="28"/>
        <v>0.1905</v>
      </c>
      <c r="N36" s="4">
        <f t="shared" si="28"/>
        <v>0</v>
      </c>
      <c r="O36" s="4">
        <f t="shared" si="28"/>
        <v>9.4899999999999998E-2</v>
      </c>
      <c r="P36" s="4">
        <f t="shared" si="28"/>
        <v>0.30519999999999997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5</v>
      </c>
      <c r="I37" s="3">
        <f t="shared" si="29"/>
        <v>5</v>
      </c>
      <c r="J37" s="3">
        <f t="shared" si="29"/>
        <v>5</v>
      </c>
      <c r="K37" s="3">
        <f t="shared" si="29"/>
        <v>10</v>
      </c>
      <c r="L37" s="3">
        <f t="shared" si="29"/>
        <v>7</v>
      </c>
      <c r="M37" s="3">
        <f t="shared" si="29"/>
        <v>3</v>
      </c>
      <c r="N37" s="3">
        <f t="shared" si="29"/>
        <v>0</v>
      </c>
      <c r="O37" s="3">
        <f t="shared" si="29"/>
        <v>5</v>
      </c>
      <c r="P37" s="3">
        <f t="shared" si="29"/>
        <v>15.5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510548000000</v>
      </c>
      <c r="E51" s="5">
        <v>484692000000</v>
      </c>
      <c r="F51" s="5">
        <v>502987000000</v>
      </c>
      <c r="G51" s="5">
        <v>481018000000</v>
      </c>
      <c r="I51" s="5">
        <v>1914284000000</v>
      </c>
      <c r="J51" s="5">
        <v>1926145000000</v>
      </c>
      <c r="K51" s="5">
        <v>1825584000000</v>
      </c>
      <c r="L51" s="5">
        <v>1758131000000</v>
      </c>
      <c r="M51" s="5">
        <v>1670829000000</v>
      </c>
      <c r="N51" s="5">
        <v>1648031000000</v>
      </c>
      <c r="O51" s="5">
        <v>2287888000000</v>
      </c>
      <c r="P51" s="5">
        <v>2287702000000</v>
      </c>
      <c r="Q51" s="5">
        <v>1526154000000</v>
      </c>
    </row>
    <row r="52" spans="2:17" ht="15.5" x14ac:dyDescent="0.35">
      <c r="C52" t="s">
        <v>72</v>
      </c>
      <c r="D52" s="5">
        <v>-367621000000</v>
      </c>
      <c r="E52" s="5">
        <v>-389645000000</v>
      </c>
      <c r="F52" s="5">
        <v>-383921000000</v>
      </c>
      <c r="G52" s="5">
        <v>-363791000000</v>
      </c>
      <c r="I52" s="5">
        <v>-1454472000000</v>
      </c>
      <c r="J52" s="5">
        <v>-1396518000000</v>
      </c>
      <c r="K52" s="5">
        <v>-1348819000000</v>
      </c>
      <c r="L52" s="5">
        <v>-1383758000000</v>
      </c>
      <c r="M52" s="5">
        <v>-1348278000000</v>
      </c>
      <c r="N52" s="5">
        <v>-1364217000000</v>
      </c>
      <c r="O52" s="5">
        <v>-1760439000000</v>
      </c>
      <c r="P52" s="5">
        <v>-1788687000000</v>
      </c>
      <c r="Q52" s="5">
        <v>-1230937000000</v>
      </c>
    </row>
    <row r="53" spans="2:17" ht="15.5" x14ac:dyDescent="0.35">
      <c r="C53" t="s">
        <v>73</v>
      </c>
      <c r="D53" s="5">
        <v>142927000000</v>
      </c>
      <c r="E53" s="5">
        <v>95047000000</v>
      </c>
      <c r="F53" s="5">
        <v>119066000000</v>
      </c>
      <c r="G53" s="5">
        <v>117227000000</v>
      </c>
      <c r="I53" s="5">
        <v>459812000000</v>
      </c>
      <c r="J53" s="5">
        <v>529627000000</v>
      </c>
      <c r="K53" s="5">
        <v>476765000000</v>
      </c>
      <c r="L53" s="5">
        <v>374373000000</v>
      </c>
      <c r="M53" s="5">
        <v>322551000000</v>
      </c>
      <c r="N53" s="5">
        <v>283814000000</v>
      </c>
      <c r="O53" s="5">
        <v>527449000000</v>
      </c>
      <c r="P53" s="5">
        <v>499015000000</v>
      </c>
      <c r="Q53" s="5">
        <v>295217000000</v>
      </c>
    </row>
    <row r="54" spans="2:17" ht="15.5" x14ac:dyDescent="0.35">
      <c r="C54" t="s">
        <v>74</v>
      </c>
      <c r="D54" s="5">
        <v>-45264000000</v>
      </c>
      <c r="E54" s="5">
        <v>-72818000000</v>
      </c>
      <c r="F54" s="5">
        <v>-38724000000</v>
      </c>
      <c r="G54" s="5">
        <v>-33729000000</v>
      </c>
      <c r="I54" s="5">
        <v>-185667000000</v>
      </c>
      <c r="J54" s="5">
        <v>-157943000000</v>
      </c>
      <c r="K54" s="5">
        <v>-157806000000</v>
      </c>
      <c r="L54" s="5">
        <v>-137867000000</v>
      </c>
      <c r="M54" s="5">
        <v>-114309000000</v>
      </c>
      <c r="N54" s="5">
        <v>-114533000000</v>
      </c>
      <c r="O54" s="5">
        <v>-129456000000</v>
      </c>
      <c r="P54" s="5">
        <v>-134303000000</v>
      </c>
      <c r="Q54" s="5">
        <v>-107521000000</v>
      </c>
    </row>
    <row r="55" spans="2:17" ht="15.5" x14ac:dyDescent="0.35">
      <c r="C55" t="s">
        <v>644</v>
      </c>
      <c r="D55" s="5">
        <v>-45264000000</v>
      </c>
      <c r="E55" s="5">
        <v>-72818000000</v>
      </c>
      <c r="F55" s="5">
        <v>-38724000000</v>
      </c>
      <c r="G55" s="5">
        <v>-33729000000</v>
      </c>
      <c r="I55" s="5">
        <v>-185667000000</v>
      </c>
      <c r="J55" s="5">
        <v>-157943000000</v>
      </c>
      <c r="K55" s="5">
        <v>-157806000000</v>
      </c>
      <c r="L55" s="5">
        <v>-137867000000</v>
      </c>
      <c r="M55" s="5">
        <v>-114309000000</v>
      </c>
      <c r="N55" s="5">
        <v>-114533000000</v>
      </c>
      <c r="O55" s="5">
        <v>-122986000000</v>
      </c>
      <c r="P55" s="5">
        <v>-129179000000</v>
      </c>
      <c r="Q55" s="5">
        <v>-106378000000</v>
      </c>
    </row>
    <row r="56" spans="2:17" ht="15.5" x14ac:dyDescent="0.35">
      <c r="C56" t="s">
        <v>76</v>
      </c>
      <c r="O56" s="5">
        <v>-6470000000</v>
      </c>
      <c r="P56" s="5">
        <v>-5124000000</v>
      </c>
      <c r="Q56" s="5">
        <v>-1143000000</v>
      </c>
    </row>
    <row r="57" spans="2:17" ht="15.5" x14ac:dyDescent="0.35">
      <c r="C57" t="s">
        <v>78</v>
      </c>
      <c r="D57" s="5">
        <v>97663000000</v>
      </c>
      <c r="E57" s="5">
        <v>22229000000</v>
      </c>
      <c r="F57" s="5">
        <v>80342000000</v>
      </c>
      <c r="G57" s="5">
        <v>83498000000</v>
      </c>
      <c r="I57" s="5">
        <v>274145000000</v>
      </c>
      <c r="J57" s="5">
        <v>371684000000</v>
      </c>
      <c r="K57" s="5">
        <v>318959000000</v>
      </c>
      <c r="L57" s="5">
        <v>236506000000</v>
      </c>
      <c r="M57" s="5">
        <v>208242000000</v>
      </c>
      <c r="N57" s="5">
        <v>169281000000</v>
      </c>
      <c r="O57" s="5">
        <v>397993000000</v>
      </c>
      <c r="P57" s="5">
        <v>364712000000</v>
      </c>
      <c r="Q57" s="5">
        <v>187696000000</v>
      </c>
    </row>
    <row r="58" spans="2:17" ht="15.5" x14ac:dyDescent="0.35">
      <c r="C58" t="s">
        <v>79</v>
      </c>
      <c r="D58" s="5">
        <v>-30557000000</v>
      </c>
      <c r="E58" s="5">
        <v>-38542000000</v>
      </c>
      <c r="F58" s="5">
        <v>-36371000000</v>
      </c>
      <c r="G58" s="5">
        <v>-34319000000</v>
      </c>
      <c r="I58" s="5">
        <v>-145554000000</v>
      </c>
      <c r="J58" s="5">
        <v>-278584000000</v>
      </c>
      <c r="K58" s="5">
        <v>-129254000000</v>
      </c>
      <c r="L58" s="5">
        <v>-119808000000</v>
      </c>
      <c r="M58" s="5">
        <v>-122831000000</v>
      </c>
      <c r="N58" s="5">
        <v>-111395000000</v>
      </c>
      <c r="O58" s="5">
        <v>-128043000000</v>
      </c>
      <c r="P58" s="5">
        <v>-96989000000</v>
      </c>
      <c r="Q58" s="5">
        <v>-80778000000</v>
      </c>
    </row>
    <row r="59" spans="2:17" ht="15.5" x14ac:dyDescent="0.35">
      <c r="C59" t="s">
        <v>275</v>
      </c>
      <c r="D59" s="5">
        <v>-832000000</v>
      </c>
      <c r="E59" s="5">
        <v>634000000</v>
      </c>
      <c r="F59" s="5">
        <v>-2447000000</v>
      </c>
      <c r="G59" s="5">
        <v>-35000000</v>
      </c>
      <c r="I59" s="5">
        <v>-4332000000</v>
      </c>
      <c r="J59" s="5">
        <v>-9529000000</v>
      </c>
      <c r="K59" s="5">
        <v>-129000000</v>
      </c>
      <c r="L59" s="5">
        <v>-3928000000</v>
      </c>
      <c r="M59" s="5">
        <v>-1757000000</v>
      </c>
      <c r="N59" s="5">
        <v>3291000000</v>
      </c>
      <c r="O59" s="5">
        <v>-4008000000</v>
      </c>
      <c r="P59" s="5">
        <v>-6559000000</v>
      </c>
      <c r="Q59" s="5">
        <v>250000000</v>
      </c>
    </row>
    <row r="60" spans="2:17" ht="15.5" x14ac:dyDescent="0.35">
      <c r="C60" t="s">
        <v>335</v>
      </c>
    </row>
    <row r="61" spans="2:17" ht="15.5" x14ac:dyDescent="0.35">
      <c r="C61" t="s">
        <v>715</v>
      </c>
      <c r="P61" s="5">
        <v>2600000000</v>
      </c>
    </row>
    <row r="62" spans="2:17" ht="15.5" x14ac:dyDescent="0.35">
      <c r="C62" t="s">
        <v>276</v>
      </c>
      <c r="E62" s="5">
        <v>-55000000</v>
      </c>
      <c r="F62" s="5">
        <v>208000000</v>
      </c>
      <c r="G62" s="5">
        <v>1000000</v>
      </c>
      <c r="I62" s="5">
        <v>154000000</v>
      </c>
      <c r="J62" s="5">
        <v>-111599000000</v>
      </c>
      <c r="K62" s="5">
        <v>346000000</v>
      </c>
      <c r="L62" s="5">
        <v>19000000</v>
      </c>
      <c r="M62" s="5">
        <v>334000000</v>
      </c>
      <c r="N62" s="5">
        <v>46000000</v>
      </c>
      <c r="P62" s="5">
        <v>6389000000</v>
      </c>
      <c r="Q62" s="5">
        <v>276000000</v>
      </c>
    </row>
    <row r="63" spans="2:17" ht="15.5" x14ac:dyDescent="0.35">
      <c r="C63" t="s">
        <v>81</v>
      </c>
      <c r="D63" s="5">
        <v>-8973000000</v>
      </c>
      <c r="E63" s="5">
        <v>-9485000000</v>
      </c>
      <c r="F63" s="5">
        <v>-8378000000</v>
      </c>
      <c r="G63" s="5">
        <v>-8371000000</v>
      </c>
      <c r="I63" s="5">
        <v>-33559000000</v>
      </c>
      <c r="J63" s="5">
        <v>-31945000000</v>
      </c>
      <c r="K63" s="5">
        <v>-28395000000</v>
      </c>
      <c r="L63" s="5">
        <v>-27399000000</v>
      </c>
      <c r="M63" s="5">
        <v>-24881000000</v>
      </c>
    </row>
    <row r="64" spans="2:17" ht="15.5" x14ac:dyDescent="0.35">
      <c r="C64" t="s">
        <v>26</v>
      </c>
      <c r="D64" s="5">
        <v>-21393000000</v>
      </c>
      <c r="E64" s="5">
        <v>-22933000000</v>
      </c>
      <c r="F64" s="5">
        <v>-23851000000</v>
      </c>
      <c r="G64" s="5">
        <v>-25450000000</v>
      </c>
      <c r="I64" s="5">
        <v>-97678000000</v>
      </c>
      <c r="J64" s="5">
        <v>-108158000000</v>
      </c>
      <c r="K64" s="5">
        <v>-92651000000</v>
      </c>
      <c r="L64" s="5">
        <v>-81786000000</v>
      </c>
      <c r="M64" s="5">
        <v>-86843000000</v>
      </c>
      <c r="N64" s="5">
        <v>-103570000000</v>
      </c>
      <c r="O64" s="5">
        <v>-120169000000</v>
      </c>
      <c r="P64" s="5">
        <v>-92488000000</v>
      </c>
      <c r="Q64" s="5">
        <v>-80604000000</v>
      </c>
    </row>
    <row r="65" spans="2:17" ht="15.5" x14ac:dyDescent="0.35">
      <c r="C65" t="s">
        <v>77</v>
      </c>
      <c r="D65" s="5">
        <v>641000000</v>
      </c>
      <c r="E65" s="5">
        <v>-6703000000</v>
      </c>
      <c r="F65" s="5">
        <v>-1903000000</v>
      </c>
      <c r="G65" s="5">
        <v>-464000000</v>
      </c>
      <c r="I65" s="5">
        <v>-10139000000</v>
      </c>
      <c r="J65" s="5">
        <v>-17353000000</v>
      </c>
      <c r="K65" s="5">
        <v>-8425000000</v>
      </c>
      <c r="L65" s="5">
        <v>-6714000000</v>
      </c>
      <c r="M65" s="5">
        <v>-9684000000</v>
      </c>
      <c r="N65" s="5">
        <v>-11162000000</v>
      </c>
      <c r="O65" s="5">
        <v>-3866000000</v>
      </c>
      <c r="P65" s="5">
        <v>-6931000000</v>
      </c>
      <c r="Q65" s="5">
        <v>-700000000</v>
      </c>
    </row>
    <row r="66" spans="2:17" ht="15.5" x14ac:dyDescent="0.35">
      <c r="C66" t="s">
        <v>82</v>
      </c>
      <c r="D66" s="5">
        <v>-30557000000</v>
      </c>
      <c r="E66" s="5">
        <v>-38542000000</v>
      </c>
      <c r="F66" s="5">
        <v>-36371000000</v>
      </c>
      <c r="G66" s="5">
        <v>-34319000000</v>
      </c>
      <c r="I66" s="5">
        <v>-145554000000</v>
      </c>
      <c r="J66" s="5">
        <v>-278584000000</v>
      </c>
      <c r="K66" s="5">
        <v>-129254000000</v>
      </c>
      <c r="L66" s="5">
        <v>-119808000000</v>
      </c>
      <c r="M66" s="5">
        <v>-122831000000</v>
      </c>
      <c r="N66" s="5">
        <v>-111395000000</v>
      </c>
      <c r="O66" s="5">
        <v>-128043000000</v>
      </c>
      <c r="P66" s="5">
        <v>-96989000000</v>
      </c>
      <c r="Q66" s="5">
        <v>-80778000000</v>
      </c>
    </row>
    <row r="67" spans="2:17" ht="15.5" x14ac:dyDescent="0.35">
      <c r="C67" t="s">
        <v>28</v>
      </c>
      <c r="D67" s="5">
        <v>67106000000</v>
      </c>
      <c r="E67" s="5">
        <v>-16313000000</v>
      </c>
      <c r="F67" s="5">
        <v>43971000000</v>
      </c>
      <c r="G67" s="5">
        <v>49179000000</v>
      </c>
      <c r="I67" s="5">
        <v>128591000000</v>
      </c>
      <c r="J67" s="5">
        <v>93100000000</v>
      </c>
      <c r="K67" s="5">
        <v>189705000000</v>
      </c>
      <c r="L67" s="5">
        <v>116698000000</v>
      </c>
      <c r="M67" s="5">
        <v>85411000000</v>
      </c>
      <c r="N67" s="5">
        <v>57886000000</v>
      </c>
      <c r="O67" s="5">
        <v>269950000000</v>
      </c>
      <c r="P67" s="5">
        <v>267723000000</v>
      </c>
      <c r="Q67" s="5">
        <v>106918000000</v>
      </c>
    </row>
    <row r="68" spans="2:17" ht="15.5" x14ac:dyDescent="0.35">
      <c r="C68" t="s">
        <v>27</v>
      </c>
      <c r="D68" s="5">
        <v>-1084000000</v>
      </c>
      <c r="E68" s="5">
        <v>-105000000</v>
      </c>
      <c r="F68" s="5">
        <v>-771000000</v>
      </c>
      <c r="G68" s="5">
        <v>-1248000000</v>
      </c>
      <c r="I68" s="5">
        <v>-3103000000</v>
      </c>
      <c r="J68" s="5">
        <v>-3901000000</v>
      </c>
      <c r="K68" s="5">
        <v>-1027000000</v>
      </c>
      <c r="L68" s="5">
        <v>-1031000000</v>
      </c>
      <c r="M68" s="5">
        <v>-833000000</v>
      </c>
      <c r="N68" s="5">
        <v>-156000000</v>
      </c>
      <c r="O68" s="5">
        <v>-461000000</v>
      </c>
      <c r="P68" s="5">
        <v>-2113000000</v>
      </c>
      <c r="Q68" s="5">
        <v>-914000000</v>
      </c>
    </row>
    <row r="69" spans="2:17" ht="15.5" x14ac:dyDescent="0.35">
      <c r="C69" t="s">
        <v>83</v>
      </c>
      <c r="D69" s="5">
        <v>66022000000</v>
      </c>
      <c r="E69" s="5">
        <v>-16418000000</v>
      </c>
      <c r="F69" s="5">
        <v>43200000000</v>
      </c>
      <c r="G69" s="5">
        <v>47931000000</v>
      </c>
      <c r="I69" s="5">
        <v>125488000000</v>
      </c>
      <c r="J69" s="5">
        <v>89199000000</v>
      </c>
      <c r="K69" s="5">
        <v>188678000000</v>
      </c>
      <c r="L69" s="5">
        <v>115667000000</v>
      </c>
      <c r="M69" s="5">
        <v>84578000000</v>
      </c>
      <c r="N69" s="5">
        <v>57730000000</v>
      </c>
      <c r="O69" s="5">
        <v>269489000000</v>
      </c>
      <c r="P69" s="5">
        <v>265610000000</v>
      </c>
      <c r="Q69" s="5">
        <v>106004000000</v>
      </c>
    </row>
    <row r="70" spans="2:17" ht="15.5" x14ac:dyDescent="0.35">
      <c r="C70" t="s">
        <v>84</v>
      </c>
      <c r="E70" s="5">
        <v>-25630000000</v>
      </c>
      <c r="I70" s="5">
        <v>-25630000000</v>
      </c>
      <c r="J70" s="5">
        <v>5660000000</v>
      </c>
      <c r="K70" s="5">
        <v>295610000000</v>
      </c>
      <c r="L70" s="5">
        <v>7658000000</v>
      </c>
      <c r="M70" s="5">
        <v>24208000000</v>
      </c>
      <c r="N70" s="5">
        <v>-32537000000</v>
      </c>
      <c r="O70" s="5">
        <v>4561000000</v>
      </c>
      <c r="P70" s="5">
        <v>3019000000</v>
      </c>
      <c r="Q70" s="5">
        <v>204856000000</v>
      </c>
    </row>
    <row r="71" spans="2:17" ht="15.5" x14ac:dyDescent="0.35">
      <c r="C71" t="s">
        <v>85</v>
      </c>
      <c r="D71" s="5">
        <v>66022000000</v>
      </c>
      <c r="E71" s="5">
        <v>-42048000000</v>
      </c>
      <c r="F71" s="5">
        <v>43200000000</v>
      </c>
      <c r="G71" s="5">
        <v>47931000000</v>
      </c>
      <c r="I71" s="5">
        <v>99858000000</v>
      </c>
      <c r="J71" s="5">
        <v>94859000000</v>
      </c>
      <c r="K71" s="5">
        <v>484288000000</v>
      </c>
      <c r="L71" s="5">
        <v>123325000000</v>
      </c>
      <c r="M71" s="5">
        <v>108786000000</v>
      </c>
      <c r="N71" s="5">
        <v>25193000000</v>
      </c>
      <c r="O71" s="5">
        <v>274050000000</v>
      </c>
      <c r="P71" s="5">
        <v>268629000000</v>
      </c>
      <c r="Q71" s="5">
        <v>310860000000</v>
      </c>
    </row>
    <row r="72" spans="2:17" ht="15.5" x14ac:dyDescent="0.35">
      <c r="C72" t="s">
        <v>86</v>
      </c>
      <c r="D72" s="5">
        <v>66022000000</v>
      </c>
      <c r="E72" s="5">
        <v>-16418000000</v>
      </c>
      <c r="F72" s="5">
        <v>43200000000</v>
      </c>
      <c r="G72" s="5">
        <v>47931000000</v>
      </c>
      <c r="I72" s="5">
        <v>125488000000</v>
      </c>
      <c r="J72" s="5">
        <v>89199000000</v>
      </c>
      <c r="K72" s="5">
        <v>188678000000</v>
      </c>
      <c r="L72" s="5">
        <v>115667000000</v>
      </c>
      <c r="M72" s="5">
        <v>84578000000</v>
      </c>
      <c r="N72" s="5">
        <v>57730000000</v>
      </c>
      <c r="O72" s="5">
        <v>269489000000</v>
      </c>
      <c r="P72" s="5">
        <v>265610000000</v>
      </c>
      <c r="Q72" s="5">
        <v>106004000000</v>
      </c>
    </row>
    <row r="73" spans="2:17" ht="15.5" x14ac:dyDescent="0.35">
      <c r="C73" t="s">
        <v>7</v>
      </c>
      <c r="D73" s="5">
        <v>62556000000</v>
      </c>
      <c r="E73" s="5">
        <v>-45777000000</v>
      </c>
      <c r="F73" s="5">
        <v>35299000000</v>
      </c>
      <c r="G73" s="5">
        <v>45466000000</v>
      </c>
      <c r="I73" s="5">
        <v>83584000000</v>
      </c>
      <c r="J73" s="5">
        <v>90678000000</v>
      </c>
      <c r="K73" s="5">
        <v>460104000000</v>
      </c>
      <c r="L73" s="5">
        <v>115870000000</v>
      </c>
      <c r="M73" s="5">
        <v>100883000000</v>
      </c>
      <c r="N73" s="5">
        <v>26149000000</v>
      </c>
      <c r="O73" s="5">
        <v>267995000000</v>
      </c>
      <c r="P73" s="5">
        <v>256888000000</v>
      </c>
      <c r="Q73" s="5">
        <v>281253000000</v>
      </c>
    </row>
    <row r="74" spans="2:17" ht="15.5" x14ac:dyDescent="0.35">
      <c r="C74" t="s">
        <v>87</v>
      </c>
      <c r="D74" s="5">
        <v>3466000000</v>
      </c>
      <c r="E74" s="5">
        <v>3729000000</v>
      </c>
      <c r="F74" s="5">
        <v>7901000000</v>
      </c>
      <c r="G74" s="5">
        <v>2465000000</v>
      </c>
      <c r="I74" s="5">
        <v>16274000000</v>
      </c>
      <c r="J74" s="5">
        <v>4181000000</v>
      </c>
      <c r="K74" s="5">
        <v>24184000000</v>
      </c>
      <c r="L74" s="5">
        <v>7455000000</v>
      </c>
      <c r="M74" s="5">
        <v>7903000000</v>
      </c>
      <c r="N74" s="5">
        <v>-956000000</v>
      </c>
      <c r="O74" s="5">
        <v>6055000000</v>
      </c>
      <c r="P74" s="5">
        <v>11741000000</v>
      </c>
      <c r="Q74" s="5">
        <v>29607000000</v>
      </c>
    </row>
    <row r="75" spans="2:17" ht="15.5" x14ac:dyDescent="0.35">
      <c r="C75" t="s">
        <v>88</v>
      </c>
      <c r="D75" s="5">
        <v>66022000000</v>
      </c>
      <c r="E75" s="5">
        <v>-16418000000</v>
      </c>
      <c r="F75" s="5">
        <v>43200000000</v>
      </c>
      <c r="G75" s="5">
        <v>47931000000</v>
      </c>
      <c r="I75" s="5">
        <v>125488000000</v>
      </c>
      <c r="J75" s="5">
        <v>89199000000</v>
      </c>
      <c r="K75" s="5">
        <v>188678000000</v>
      </c>
      <c r="L75" s="5">
        <v>115667000000</v>
      </c>
      <c r="M75" s="5">
        <v>84578000000</v>
      </c>
      <c r="N75" s="5">
        <v>57730000000</v>
      </c>
      <c r="O75" s="5">
        <v>269489000000</v>
      </c>
      <c r="P75" s="5">
        <v>265610000000</v>
      </c>
      <c r="Q75" s="5">
        <v>106004000000</v>
      </c>
    </row>
    <row r="76" spans="2:17" ht="15.5" x14ac:dyDescent="0.35">
      <c r="C76" t="s">
        <v>89</v>
      </c>
      <c r="D76" s="5">
        <v>66022000000</v>
      </c>
      <c r="E76" s="5">
        <v>-42048000000</v>
      </c>
      <c r="F76" s="5">
        <v>43200000000</v>
      </c>
      <c r="G76" s="5">
        <v>47931000000</v>
      </c>
      <c r="I76" s="5">
        <v>99858000000</v>
      </c>
      <c r="J76" s="5">
        <v>94859000000</v>
      </c>
      <c r="K76" s="5">
        <v>484288000000</v>
      </c>
      <c r="L76" s="5">
        <v>123325000000</v>
      </c>
      <c r="M76" s="5">
        <v>108786000000</v>
      </c>
      <c r="N76" s="5">
        <v>25193000000</v>
      </c>
      <c r="O76" s="5">
        <v>274050000000</v>
      </c>
      <c r="P76" s="5">
        <v>268629000000</v>
      </c>
      <c r="Q76" s="5">
        <v>310860000000</v>
      </c>
    </row>
    <row r="77" spans="2:17" ht="15.5" x14ac:dyDescent="0.35">
      <c r="C77" t="s">
        <v>90</v>
      </c>
      <c r="D77" s="5">
        <v>66022000000</v>
      </c>
      <c r="E77" s="5">
        <v>-42048000000</v>
      </c>
      <c r="F77" s="5">
        <v>43200000000</v>
      </c>
      <c r="G77" s="5">
        <v>47931000000</v>
      </c>
      <c r="I77" s="5">
        <v>99858000000</v>
      </c>
      <c r="J77" s="5">
        <v>94859000000</v>
      </c>
      <c r="K77" s="5">
        <v>484288000000</v>
      </c>
      <c r="L77" s="5">
        <v>123325000000</v>
      </c>
      <c r="M77" s="5">
        <v>108786000000</v>
      </c>
      <c r="N77" s="5">
        <v>25193000000</v>
      </c>
      <c r="O77" s="5">
        <v>274050000000</v>
      </c>
      <c r="P77" s="5">
        <v>268629000000</v>
      </c>
      <c r="Q77" s="5">
        <v>310860000000</v>
      </c>
    </row>
    <row r="79" spans="2:17" ht="15.5" x14ac:dyDescent="0.35">
      <c r="B79" t="s">
        <v>91</v>
      </c>
      <c r="C79" t="s">
        <v>92</v>
      </c>
    </row>
    <row r="80" spans="2:17" ht="15.5" x14ac:dyDescent="0.35">
      <c r="C80" t="s">
        <v>93</v>
      </c>
    </row>
    <row r="81" spans="3:17" ht="15.5" x14ac:dyDescent="0.35">
      <c r="C81" t="s">
        <v>19</v>
      </c>
      <c r="D81" s="5">
        <v>127235000000</v>
      </c>
      <c r="E81" s="5">
        <v>66574000000</v>
      </c>
      <c r="F81" s="5">
        <v>130009000000</v>
      </c>
      <c r="G81" s="5">
        <v>38603000000</v>
      </c>
      <c r="I81" s="5">
        <v>66574000000</v>
      </c>
      <c r="J81" s="5">
        <v>75918000000</v>
      </c>
      <c r="K81" s="5">
        <v>72816000000</v>
      </c>
      <c r="L81" s="5">
        <v>89732000000</v>
      </c>
      <c r="M81" s="5">
        <v>131500000000</v>
      </c>
      <c r="N81" s="5">
        <v>34134000000</v>
      </c>
      <c r="O81" s="5">
        <v>241081000000</v>
      </c>
      <c r="P81" s="5">
        <v>133857000000</v>
      </c>
      <c r="Q81" s="5">
        <v>14166000000</v>
      </c>
    </row>
    <row r="82" spans="3:17" ht="15.5" x14ac:dyDescent="0.35">
      <c r="C82" t="s">
        <v>401</v>
      </c>
      <c r="D82" s="5">
        <v>38500000000</v>
      </c>
      <c r="E82" s="5">
        <v>38500000000</v>
      </c>
      <c r="F82" s="5">
        <v>39398000000</v>
      </c>
      <c r="G82" s="5">
        <v>33480000000</v>
      </c>
      <c r="I82" s="5">
        <v>38500000000</v>
      </c>
      <c r="J82" s="5">
        <v>43549000000</v>
      </c>
      <c r="K82" s="5">
        <v>16933000000</v>
      </c>
    </row>
    <row r="83" spans="3:17" ht="15.5" x14ac:dyDescent="0.35">
      <c r="C83" t="s">
        <v>94</v>
      </c>
      <c r="D83" s="5">
        <v>469323000000</v>
      </c>
      <c r="E83" s="5">
        <v>497446000000</v>
      </c>
      <c r="F83" s="5">
        <v>537129000000</v>
      </c>
      <c r="G83" s="5">
        <v>588388000000</v>
      </c>
      <c r="I83" s="5">
        <v>497446000000</v>
      </c>
      <c r="J83" s="5">
        <v>549802000000</v>
      </c>
      <c r="K83" s="5">
        <v>516905000000</v>
      </c>
      <c r="L83" s="5">
        <v>393801000000</v>
      </c>
      <c r="M83" s="5">
        <v>463200000000</v>
      </c>
      <c r="N83" s="5">
        <v>576133000000</v>
      </c>
      <c r="O83" s="5">
        <v>601313000000</v>
      </c>
      <c r="P83" s="5">
        <v>604104000000</v>
      </c>
      <c r="Q83" s="5">
        <v>218501000000</v>
      </c>
    </row>
    <row r="84" spans="3:17" ht="15.5" x14ac:dyDescent="0.35">
      <c r="C84" t="s">
        <v>282</v>
      </c>
      <c r="D84" s="5">
        <v>6926000000</v>
      </c>
      <c r="E84" s="5">
        <v>20356000000</v>
      </c>
      <c r="F84" s="5">
        <v>27118000000</v>
      </c>
      <c r="G84" s="5">
        <v>23818000000</v>
      </c>
      <c r="I84" s="5">
        <v>20356000000</v>
      </c>
      <c r="J84" s="5">
        <v>22380000000</v>
      </c>
      <c r="M84" s="5">
        <v>6582000000</v>
      </c>
      <c r="N84" s="5">
        <v>9971000000</v>
      </c>
      <c r="O84" s="5">
        <v>20158000000</v>
      </c>
      <c r="P84" s="5">
        <v>26963000000</v>
      </c>
      <c r="Q84" s="5">
        <v>57126000000</v>
      </c>
    </row>
    <row r="85" spans="3:17" ht="15.5" x14ac:dyDescent="0.35">
      <c r="C85" t="s">
        <v>283</v>
      </c>
      <c r="D85" s="5">
        <v>228591000000</v>
      </c>
      <c r="E85" s="5">
        <v>214766000000</v>
      </c>
      <c r="F85" s="5">
        <v>212784000000</v>
      </c>
      <c r="G85" s="5">
        <v>208895000000</v>
      </c>
      <c r="I85" s="5">
        <v>214766000000</v>
      </c>
      <c r="J85" s="5">
        <v>181478000000</v>
      </c>
      <c r="K85" s="5">
        <v>180458000000</v>
      </c>
      <c r="L85" s="5">
        <v>151821000000</v>
      </c>
      <c r="M85" s="5">
        <v>246407000000</v>
      </c>
      <c r="N85" s="5">
        <v>230939000000</v>
      </c>
      <c r="O85" s="5">
        <v>336281000000</v>
      </c>
      <c r="P85" s="5">
        <v>201855000000</v>
      </c>
      <c r="Q85" s="5">
        <v>90347000000</v>
      </c>
    </row>
    <row r="86" spans="3:17" ht="15.5" x14ac:dyDescent="0.35">
      <c r="C86" t="s">
        <v>284</v>
      </c>
      <c r="D86" s="5">
        <v>469323000000</v>
      </c>
      <c r="E86" s="5">
        <v>497446000000</v>
      </c>
      <c r="F86" s="5">
        <v>537129000000</v>
      </c>
      <c r="G86" s="5">
        <v>588388000000</v>
      </c>
      <c r="I86" s="5">
        <v>497446000000</v>
      </c>
      <c r="J86" s="5">
        <v>549802000000</v>
      </c>
      <c r="K86" s="5">
        <v>516905000000</v>
      </c>
      <c r="L86" s="5">
        <v>393801000000</v>
      </c>
      <c r="M86" s="5">
        <v>463200000000</v>
      </c>
      <c r="N86" s="5">
        <v>576133000000</v>
      </c>
      <c r="O86" s="5">
        <v>601313000000</v>
      </c>
      <c r="P86" s="5">
        <v>604104000000</v>
      </c>
      <c r="Q86" s="5">
        <v>218501000000</v>
      </c>
    </row>
    <row r="87" spans="3:17" ht="15.5" x14ac:dyDescent="0.35">
      <c r="C87" t="s">
        <v>95</v>
      </c>
      <c r="D87" s="5">
        <v>16688000000</v>
      </c>
      <c r="E87" s="5">
        <v>16563000000</v>
      </c>
      <c r="F87" s="5">
        <v>18403000000</v>
      </c>
      <c r="G87" s="5">
        <v>18265000000</v>
      </c>
      <c r="I87" s="5">
        <v>16563000000</v>
      </c>
      <c r="J87" s="5">
        <v>18116000000</v>
      </c>
      <c r="K87" s="5">
        <v>1266000000</v>
      </c>
      <c r="L87" s="5">
        <v>2793000000</v>
      </c>
      <c r="M87" s="5">
        <v>1144000000</v>
      </c>
      <c r="N87" s="5">
        <v>6869000000</v>
      </c>
      <c r="O87" s="5">
        <v>7807000000</v>
      </c>
      <c r="P87" s="5">
        <v>4082000000</v>
      </c>
      <c r="Q87" s="5">
        <v>2458000000</v>
      </c>
    </row>
    <row r="88" spans="3:17" ht="15.5" x14ac:dyDescent="0.35">
      <c r="C88" t="s">
        <v>96</v>
      </c>
      <c r="D88" s="5">
        <v>84181000000</v>
      </c>
      <c r="E88" s="5">
        <v>104533000000</v>
      </c>
      <c r="F88" s="5">
        <v>114144000000</v>
      </c>
      <c r="G88" s="5">
        <v>106763000000</v>
      </c>
      <c r="I88" s="5">
        <v>104533000000</v>
      </c>
      <c r="J88" s="5">
        <v>80038000000</v>
      </c>
      <c r="K88" s="5">
        <v>57251000000</v>
      </c>
      <c r="L88" s="5">
        <v>45553000000</v>
      </c>
      <c r="M88" s="5">
        <v>34941000000</v>
      </c>
      <c r="N88" s="5">
        <v>21022000000</v>
      </c>
      <c r="O88" s="5">
        <v>33066000000</v>
      </c>
      <c r="P88" s="5">
        <v>13522000000</v>
      </c>
    </row>
    <row r="89" spans="3:17" ht="15.5" x14ac:dyDescent="0.35">
      <c r="C89" t="s">
        <v>77</v>
      </c>
      <c r="D89" s="5">
        <v>200996000000</v>
      </c>
      <c r="E89" s="5">
        <v>200996000000</v>
      </c>
      <c r="F89" s="5">
        <v>235816000000</v>
      </c>
      <c r="G89" s="5">
        <v>235816000000</v>
      </c>
      <c r="I89" s="5">
        <v>200996000000</v>
      </c>
      <c r="J89" s="5">
        <v>235816000000</v>
      </c>
      <c r="K89" s="5">
        <v>317908000000</v>
      </c>
      <c r="L89" s="5">
        <v>42155000000</v>
      </c>
      <c r="M89" s="5">
        <v>42155000000</v>
      </c>
      <c r="N89" s="5">
        <v>23442000000</v>
      </c>
      <c r="O89" s="5">
        <v>55458000000</v>
      </c>
      <c r="P89" s="5">
        <v>61761000000</v>
      </c>
      <c r="Q89" s="5">
        <v>-17245000000</v>
      </c>
    </row>
    <row r="90" spans="3:17" ht="15.5" x14ac:dyDescent="0.35">
      <c r="C90" t="s">
        <v>98</v>
      </c>
      <c r="D90" s="5">
        <v>803953000000</v>
      </c>
      <c r="E90" s="5">
        <v>798650000000</v>
      </c>
      <c r="F90" s="5">
        <v>915656000000</v>
      </c>
      <c r="G90" s="5">
        <v>869144000000</v>
      </c>
      <c r="I90" s="5">
        <v>798650000000</v>
      </c>
      <c r="J90" s="5">
        <v>837068000000</v>
      </c>
      <c r="K90" s="5">
        <v>800686000000</v>
      </c>
      <c r="L90" s="5">
        <v>702956000000</v>
      </c>
      <c r="M90" s="5">
        <v>762722000000</v>
      </c>
      <c r="N90" s="5">
        <v>771851000000</v>
      </c>
      <c r="O90" s="5">
        <v>972877000000</v>
      </c>
      <c r="P90" s="5">
        <v>800295000000</v>
      </c>
      <c r="Q90" s="5">
        <v>249647000000</v>
      </c>
    </row>
    <row r="91" spans="3:17" ht="15.5" x14ac:dyDescent="0.35">
      <c r="C91" t="s">
        <v>99</v>
      </c>
    </row>
    <row r="92" spans="3:17" ht="15.5" x14ac:dyDescent="0.35">
      <c r="C92" t="s">
        <v>97</v>
      </c>
      <c r="D92" s="5">
        <v>124838000000</v>
      </c>
      <c r="E92" s="5">
        <v>120615000000</v>
      </c>
      <c r="F92" s="5">
        <v>125060000000</v>
      </c>
      <c r="G92" s="5">
        <v>107837000000</v>
      </c>
      <c r="I92" s="5">
        <v>120615000000</v>
      </c>
      <c r="J92" s="5">
        <v>121125000000</v>
      </c>
      <c r="K92" s="5">
        <v>54960000000</v>
      </c>
      <c r="L92" s="5">
        <v>121472000000</v>
      </c>
      <c r="M92" s="5">
        <v>113188000000</v>
      </c>
      <c r="N92" s="5">
        <v>115090000000</v>
      </c>
      <c r="O92" s="5">
        <v>109993000000</v>
      </c>
      <c r="P92" s="5">
        <v>110112000000</v>
      </c>
      <c r="Q92" s="5">
        <v>35170000000</v>
      </c>
    </row>
    <row r="93" spans="3:17" ht="15.5" x14ac:dyDescent="0.35">
      <c r="C93" t="s">
        <v>339</v>
      </c>
      <c r="Q93" s="5">
        <v>101641000000</v>
      </c>
    </row>
    <row r="94" spans="3:17" ht="15.5" x14ac:dyDescent="0.35">
      <c r="C94" t="s">
        <v>101</v>
      </c>
      <c r="D94" s="5">
        <v>2574742000000</v>
      </c>
      <c r="E94" s="5">
        <v>2434719000000</v>
      </c>
      <c r="F94" s="5">
        <v>2359231000000</v>
      </c>
      <c r="G94" s="5">
        <v>2426473000000</v>
      </c>
      <c r="I94" s="5">
        <v>2434719000000</v>
      </c>
      <c r="J94" s="5">
        <v>2477538000000</v>
      </c>
      <c r="K94" s="5">
        <v>2625639000000</v>
      </c>
      <c r="L94" s="5">
        <v>1958848000000</v>
      </c>
      <c r="M94" s="5">
        <v>1970557000000</v>
      </c>
      <c r="N94" s="5">
        <v>1864670000000</v>
      </c>
      <c r="O94" s="5">
        <v>1994065000000</v>
      </c>
      <c r="P94" s="5">
        <v>1844703000000</v>
      </c>
      <c r="Q94" s="5">
        <v>458537000000</v>
      </c>
    </row>
    <row r="95" spans="3:17" ht="15.5" x14ac:dyDescent="0.35">
      <c r="C95" t="s">
        <v>103</v>
      </c>
      <c r="D95" s="5">
        <v>3211936000000</v>
      </c>
      <c r="E95" s="5">
        <v>3072580000000</v>
      </c>
      <c r="F95" s="5">
        <v>3014074000000</v>
      </c>
      <c r="G95" s="5">
        <v>2938065000000</v>
      </c>
      <c r="I95" s="5">
        <v>3072580000000</v>
      </c>
      <c r="J95" s="5">
        <v>2847134000000</v>
      </c>
      <c r="K95" s="5">
        <v>2708567000000</v>
      </c>
      <c r="L95" s="5">
        <v>2106913000000</v>
      </c>
      <c r="M95" s="5">
        <v>2084574000000</v>
      </c>
      <c r="N95" s="5">
        <v>1980360000000</v>
      </c>
      <c r="O95" s="5">
        <v>2104658000000</v>
      </c>
      <c r="P95" s="5">
        <v>1955436000000</v>
      </c>
      <c r="Q95" s="5">
        <v>595348000000</v>
      </c>
    </row>
    <row r="96" spans="3:17" ht="15.5" x14ac:dyDescent="0.35">
      <c r="C96" t="s">
        <v>104</v>
      </c>
      <c r="D96" s="5">
        <v>4015889000000</v>
      </c>
      <c r="E96" s="5">
        <v>3871230000000</v>
      </c>
      <c r="F96" s="5">
        <v>3929730000000</v>
      </c>
      <c r="G96" s="5">
        <v>3807209000000</v>
      </c>
      <c r="I96" s="5">
        <v>3871230000000</v>
      </c>
      <c r="J96" s="5">
        <v>3684202000000</v>
      </c>
      <c r="K96" s="5">
        <v>3509253000000</v>
      </c>
      <c r="L96" s="5">
        <v>2809869000000</v>
      </c>
      <c r="M96" s="5">
        <v>2847296000000</v>
      </c>
      <c r="N96" s="5">
        <v>2752211000000</v>
      </c>
      <c r="O96" s="5">
        <v>3077535000000</v>
      </c>
      <c r="P96" s="5">
        <v>2755731000000</v>
      </c>
      <c r="Q96" s="5">
        <v>844995000000</v>
      </c>
    </row>
    <row r="97" spans="3:17" ht="15.5" x14ac:dyDescent="0.35">
      <c r="C97" t="s">
        <v>105</v>
      </c>
    </row>
    <row r="98" spans="3:17" ht="15.5" x14ac:dyDescent="0.35">
      <c r="C98" t="s">
        <v>106</v>
      </c>
    </row>
    <row r="99" spans="3:17" ht="15.5" x14ac:dyDescent="0.35">
      <c r="C99" t="s">
        <v>107</v>
      </c>
      <c r="D99" s="5">
        <v>759914000000</v>
      </c>
      <c r="E99" s="5">
        <v>728019000000</v>
      </c>
      <c r="F99" s="5">
        <v>688634000000</v>
      </c>
      <c r="G99" s="5">
        <v>688783000000</v>
      </c>
      <c r="I99" s="5">
        <v>728019000000</v>
      </c>
      <c r="J99" s="5">
        <v>620990000000</v>
      </c>
      <c r="K99" s="5">
        <v>889080000000</v>
      </c>
      <c r="L99" s="5">
        <v>859876000000</v>
      </c>
      <c r="M99" s="5">
        <v>954930000000</v>
      </c>
      <c r="N99" s="5">
        <v>936229000000</v>
      </c>
      <c r="O99" s="5">
        <v>976285000000</v>
      </c>
      <c r="P99" s="5">
        <v>774242000000</v>
      </c>
      <c r="Q99" s="5">
        <v>239005000000</v>
      </c>
    </row>
    <row r="100" spans="3:17" ht="15.5" x14ac:dyDescent="0.35">
      <c r="C100" t="s">
        <v>108</v>
      </c>
    </row>
    <row r="101" spans="3:17" ht="15.5" x14ac:dyDescent="0.35">
      <c r="C101" t="s">
        <v>289</v>
      </c>
      <c r="D101" s="5">
        <v>235517000000</v>
      </c>
      <c r="E101" s="5">
        <v>235122000000</v>
      </c>
      <c r="F101" s="5">
        <v>239902000000</v>
      </c>
      <c r="G101" s="5">
        <v>232713000000</v>
      </c>
      <c r="I101" s="5">
        <v>235122000000</v>
      </c>
      <c r="J101" s="5">
        <v>203858000000</v>
      </c>
      <c r="K101" s="5">
        <v>180458000000</v>
      </c>
      <c r="L101" s="5">
        <v>151821000000</v>
      </c>
      <c r="M101" s="5">
        <v>252989000000</v>
      </c>
      <c r="N101" s="5">
        <v>240910000000</v>
      </c>
      <c r="O101" s="5">
        <v>356439000000</v>
      </c>
      <c r="P101" s="5">
        <v>228818000000</v>
      </c>
      <c r="Q101" s="5">
        <v>147473000000</v>
      </c>
    </row>
    <row r="102" spans="3:17" ht="15.5" x14ac:dyDescent="0.35">
      <c r="C102" t="s">
        <v>109</v>
      </c>
      <c r="D102" s="5">
        <v>789000000</v>
      </c>
      <c r="E102" s="5">
        <v>831000000</v>
      </c>
      <c r="F102" s="5">
        <v>674000000</v>
      </c>
      <c r="G102" s="5">
        <v>279000000</v>
      </c>
      <c r="I102" s="5">
        <v>831000000</v>
      </c>
      <c r="J102" s="5">
        <v>419000000</v>
      </c>
      <c r="K102" s="5">
        <v>10413000000</v>
      </c>
      <c r="L102" s="5">
        <v>458000000</v>
      </c>
      <c r="Q102" s="5">
        <v>5869000000</v>
      </c>
    </row>
    <row r="103" spans="3:17" ht="15.5" x14ac:dyDescent="0.35">
      <c r="C103" t="s">
        <v>110</v>
      </c>
      <c r="D103" s="5">
        <v>69021000000</v>
      </c>
      <c r="E103" s="5">
        <v>71443000000</v>
      </c>
      <c r="F103" s="5">
        <v>57813000000</v>
      </c>
      <c r="G103" s="5">
        <v>72155000000</v>
      </c>
      <c r="I103" s="5">
        <v>71443000000</v>
      </c>
      <c r="J103" s="5">
        <v>57853000000</v>
      </c>
      <c r="K103" s="5">
        <v>43693000000</v>
      </c>
      <c r="L103" s="5">
        <v>16346000000</v>
      </c>
      <c r="M103" s="5">
        <v>8356000000</v>
      </c>
      <c r="N103" s="5">
        <v>10970000000</v>
      </c>
      <c r="O103" s="5">
        <v>7591000000</v>
      </c>
      <c r="P103" s="5">
        <v>14802000000</v>
      </c>
      <c r="Q103" s="5">
        <v>1275000000</v>
      </c>
    </row>
    <row r="104" spans="3:17" ht="15.5" x14ac:dyDescent="0.35">
      <c r="C104" t="s">
        <v>111</v>
      </c>
      <c r="D104" s="5">
        <v>99603000000</v>
      </c>
      <c r="E104" s="5">
        <v>62048000000</v>
      </c>
      <c r="F104" s="5">
        <v>31070000000</v>
      </c>
      <c r="G104" s="5">
        <v>28370000000</v>
      </c>
      <c r="I104" s="5">
        <v>62048000000</v>
      </c>
      <c r="J104" s="5">
        <v>29891000000</v>
      </c>
      <c r="K104" s="5">
        <v>30761000000</v>
      </c>
      <c r="L104" s="5">
        <v>25821000000</v>
      </c>
      <c r="M104" s="5">
        <v>44169000000</v>
      </c>
      <c r="N104" s="5">
        <v>119863000000</v>
      </c>
      <c r="O104" s="5">
        <v>72931000000</v>
      </c>
      <c r="P104" s="5">
        <v>102811000000</v>
      </c>
      <c r="Q104" s="5">
        <v>18023000000</v>
      </c>
    </row>
    <row r="105" spans="3:17" ht="15.5" x14ac:dyDescent="0.35">
      <c r="C105" t="s">
        <v>112</v>
      </c>
      <c r="K105" s="5">
        <v>431204000000</v>
      </c>
      <c r="L105" s="5">
        <v>508766000000</v>
      </c>
      <c r="M105" s="5">
        <v>404079000000</v>
      </c>
      <c r="N105" s="5">
        <v>291129000000</v>
      </c>
      <c r="O105" s="5">
        <v>284811000000</v>
      </c>
      <c r="P105" s="5">
        <v>214999000000</v>
      </c>
    </row>
    <row r="106" spans="3:17" ht="15.5" x14ac:dyDescent="0.35">
      <c r="C106" t="s">
        <v>113</v>
      </c>
    </row>
    <row r="107" spans="3:17" ht="15.5" x14ac:dyDescent="0.35">
      <c r="C107" t="s">
        <v>403</v>
      </c>
      <c r="D107" s="5">
        <v>876521000000</v>
      </c>
      <c r="E107" s="5">
        <v>829009000000</v>
      </c>
      <c r="F107" s="5">
        <v>887303000000</v>
      </c>
      <c r="G107" s="5">
        <v>800734000000</v>
      </c>
      <c r="I107" s="5">
        <v>829009000000</v>
      </c>
      <c r="J107" s="5">
        <v>813073000000</v>
      </c>
      <c r="K107" s="5">
        <v>379812000000</v>
      </c>
      <c r="L107" s="5">
        <v>195911000000</v>
      </c>
      <c r="M107" s="5">
        <v>250585000000</v>
      </c>
      <c r="N107" s="5">
        <v>281309000000</v>
      </c>
      <c r="O107" s="5">
        <v>554323000000</v>
      </c>
      <c r="P107" s="5">
        <v>620341000000</v>
      </c>
      <c r="Q107" s="5">
        <v>101330000000</v>
      </c>
    </row>
    <row r="108" spans="3:17" ht="15.5" x14ac:dyDescent="0.35">
      <c r="C108" t="s">
        <v>342</v>
      </c>
      <c r="D108" s="5">
        <v>7877000000</v>
      </c>
      <c r="E108" s="5">
        <v>9141000000</v>
      </c>
      <c r="F108" s="5">
        <v>8410000000</v>
      </c>
      <c r="G108" s="5">
        <v>16839000000</v>
      </c>
      <c r="I108" s="5">
        <v>9141000000</v>
      </c>
      <c r="J108" s="5">
        <v>20144000000</v>
      </c>
      <c r="K108" s="5">
        <v>14843000000</v>
      </c>
      <c r="L108" s="5">
        <v>1937000000</v>
      </c>
      <c r="M108" s="5">
        <v>827000000</v>
      </c>
      <c r="N108" s="5">
        <v>3432000000</v>
      </c>
      <c r="O108" s="5">
        <v>10826000000</v>
      </c>
      <c r="P108" s="5">
        <v>17233000000</v>
      </c>
      <c r="Q108" s="5">
        <v>8231000000</v>
      </c>
    </row>
    <row r="109" spans="3:17" ht="15.5" x14ac:dyDescent="0.35">
      <c r="C109" t="s">
        <v>115</v>
      </c>
      <c r="D109" s="5">
        <v>353985000000</v>
      </c>
      <c r="E109" s="5">
        <v>357576000000</v>
      </c>
      <c r="F109" s="5">
        <v>350002000000</v>
      </c>
      <c r="G109" s="5">
        <v>321093000000</v>
      </c>
      <c r="I109" s="5">
        <v>357576000000</v>
      </c>
      <c r="J109" s="5">
        <v>328023000000</v>
      </c>
      <c r="K109" s="5">
        <v>185419000000</v>
      </c>
      <c r="L109" s="5">
        <v>142281000000</v>
      </c>
      <c r="M109" s="5">
        <v>242023000000</v>
      </c>
      <c r="N109" s="5">
        <v>273357000000</v>
      </c>
      <c r="O109" s="5">
        <v>254513000000</v>
      </c>
      <c r="P109" s="5">
        <v>212812000000</v>
      </c>
      <c r="Q109" s="5">
        <v>59069000000</v>
      </c>
    </row>
    <row r="110" spans="3:17" ht="15.5" x14ac:dyDescent="0.35">
      <c r="C110" t="s">
        <v>116</v>
      </c>
      <c r="D110" s="5">
        <v>976438000000</v>
      </c>
      <c r="E110" s="5">
        <v>929696000000</v>
      </c>
      <c r="F110" s="5">
        <v>985533000000</v>
      </c>
      <c r="G110" s="5">
        <v>906063000000</v>
      </c>
      <c r="I110" s="5">
        <v>929696000000</v>
      </c>
      <c r="J110" s="5">
        <v>923813000000</v>
      </c>
      <c r="K110" s="5">
        <v>524233000000</v>
      </c>
      <c r="L110" s="5">
        <v>301969000000</v>
      </c>
      <c r="M110" s="5">
        <v>352093000000</v>
      </c>
      <c r="N110" s="5">
        <v>384424000000</v>
      </c>
      <c r="O110" s="5">
        <v>662334000000</v>
      </c>
      <c r="P110" s="5">
        <v>738622000000</v>
      </c>
      <c r="Q110" s="5">
        <v>119352000000</v>
      </c>
    </row>
    <row r="111" spans="3:17" ht="15.5" x14ac:dyDescent="0.35">
      <c r="C111" t="s">
        <v>117</v>
      </c>
      <c r="D111" s="5">
        <v>976438000000</v>
      </c>
      <c r="E111" s="5">
        <v>929696000000</v>
      </c>
      <c r="F111" s="5">
        <v>985533000000</v>
      </c>
      <c r="G111" s="5">
        <v>906063000000</v>
      </c>
      <c r="I111" s="5">
        <v>929696000000</v>
      </c>
      <c r="J111" s="5">
        <v>923813000000</v>
      </c>
      <c r="K111" s="5">
        <v>524233000000</v>
      </c>
      <c r="L111" s="5">
        <v>301969000000</v>
      </c>
      <c r="M111" s="5">
        <v>352093000000</v>
      </c>
      <c r="N111" s="5">
        <v>384424000000</v>
      </c>
      <c r="O111" s="5">
        <v>662334000000</v>
      </c>
      <c r="P111" s="5">
        <v>738622000000</v>
      </c>
      <c r="Q111" s="5">
        <v>119352000000</v>
      </c>
    </row>
    <row r="112" spans="3:17" ht="15.5" x14ac:dyDescent="0.35">
      <c r="C112" t="s">
        <v>118</v>
      </c>
      <c r="D112" s="5">
        <v>85984000000</v>
      </c>
      <c r="E112" s="5">
        <v>84919000000</v>
      </c>
      <c r="F112" s="5">
        <v>84406000000</v>
      </c>
      <c r="G112" s="5">
        <v>82160000000</v>
      </c>
      <c r="I112" s="5">
        <v>84919000000</v>
      </c>
      <c r="J112" s="5">
        <v>81803000000</v>
      </c>
      <c r="K112" s="5">
        <v>115366000000</v>
      </c>
      <c r="L112" s="5">
        <v>90637000000</v>
      </c>
      <c r="M112" s="5">
        <v>83288000000</v>
      </c>
      <c r="N112" s="5">
        <v>82464000000</v>
      </c>
      <c r="O112" s="5">
        <v>81439000000</v>
      </c>
      <c r="P112" s="5">
        <v>84354000000</v>
      </c>
    </row>
    <row r="113" spans="2:17" ht="15.5" x14ac:dyDescent="0.35">
      <c r="C113" t="s">
        <v>119</v>
      </c>
    </row>
    <row r="114" spans="2:17" ht="15.5" x14ac:dyDescent="0.35">
      <c r="C114" t="s">
        <v>120</v>
      </c>
      <c r="D114" s="5">
        <v>884398000000</v>
      </c>
      <c r="E114" s="5">
        <v>838150000000</v>
      </c>
      <c r="F114" s="5">
        <v>895713000000</v>
      </c>
      <c r="G114" s="5">
        <v>817573000000</v>
      </c>
      <c r="I114" s="5">
        <v>838150000000</v>
      </c>
      <c r="J114" s="5">
        <v>833217000000</v>
      </c>
      <c r="K114" s="5">
        <v>394655000000</v>
      </c>
      <c r="L114" s="5">
        <v>197848000000</v>
      </c>
      <c r="M114" s="5">
        <v>251412000000</v>
      </c>
      <c r="N114" s="5">
        <v>284741000000</v>
      </c>
      <c r="O114" s="5">
        <v>565149000000</v>
      </c>
      <c r="P114" s="5">
        <v>637574000000</v>
      </c>
      <c r="Q114" s="5">
        <v>109561000000</v>
      </c>
    </row>
    <row r="115" spans="2:17" ht="15.5" x14ac:dyDescent="0.35">
      <c r="C115" t="s">
        <v>121</v>
      </c>
      <c r="D115" s="5">
        <v>1736352000000</v>
      </c>
      <c r="E115" s="5">
        <v>1657715000000</v>
      </c>
      <c r="F115" s="5">
        <v>1674167000000</v>
      </c>
      <c r="G115" s="5">
        <v>1594846000000</v>
      </c>
      <c r="I115" s="5">
        <v>1657715000000</v>
      </c>
      <c r="J115" s="5">
        <v>1544803000000</v>
      </c>
      <c r="K115" s="5">
        <v>1413313000000</v>
      </c>
      <c r="L115" s="5">
        <v>1161845000000</v>
      </c>
      <c r="M115" s="5">
        <v>1307023000000</v>
      </c>
      <c r="N115" s="5">
        <v>1320653000000</v>
      </c>
      <c r="O115" s="5">
        <v>1638619000000</v>
      </c>
      <c r="P115" s="5">
        <v>1512864000000</v>
      </c>
      <c r="Q115" s="5">
        <v>358357000000</v>
      </c>
    </row>
    <row r="116" spans="2:17" ht="15.5" x14ac:dyDescent="0.35">
      <c r="C116" t="s">
        <v>122</v>
      </c>
    </row>
    <row r="117" spans="2:17" ht="15.5" x14ac:dyDescent="0.35">
      <c r="C117" t="s">
        <v>123</v>
      </c>
      <c r="D117" s="5">
        <v>500000000000</v>
      </c>
      <c r="E117" s="5">
        <v>500000000000</v>
      </c>
      <c r="F117" s="5">
        <v>500000000000</v>
      </c>
      <c r="G117" s="5">
        <v>500000000000</v>
      </c>
      <c r="I117" s="5">
        <v>500000000000</v>
      </c>
      <c r="J117" s="5">
        <v>500000000000</v>
      </c>
      <c r="K117" s="5">
        <v>500000000000</v>
      </c>
      <c r="L117" s="5">
        <v>500000000000</v>
      </c>
      <c r="M117" s="5">
        <v>500000000000</v>
      </c>
      <c r="N117" s="5">
        <v>500000000000</v>
      </c>
      <c r="O117" s="5">
        <v>500000000000</v>
      </c>
      <c r="P117" s="5">
        <v>500000000000</v>
      </c>
      <c r="Q117" s="5">
        <v>400000000000</v>
      </c>
    </row>
    <row r="118" spans="2:17" ht="15.5" x14ac:dyDescent="0.35">
      <c r="C118" t="s">
        <v>124</v>
      </c>
      <c r="D118" s="5">
        <v>287995000000</v>
      </c>
      <c r="E118" s="5">
        <v>287995000000</v>
      </c>
      <c r="F118" s="5">
        <v>287995000000</v>
      </c>
      <c r="G118" s="5">
        <v>287995000000</v>
      </c>
      <c r="I118" s="5">
        <v>287995000000</v>
      </c>
      <c r="J118" s="5">
        <v>287995000000</v>
      </c>
      <c r="K118" s="5">
        <v>287995000000</v>
      </c>
      <c r="L118" s="5">
        <v>287995000000</v>
      </c>
      <c r="M118" s="5">
        <v>287995000000</v>
      </c>
      <c r="N118" s="5">
        <v>287995000000</v>
      </c>
      <c r="O118" s="5">
        <v>287995000000</v>
      </c>
      <c r="P118" s="5">
        <v>287995000000</v>
      </c>
      <c r="Q118" s="5">
        <v>1400000000</v>
      </c>
    </row>
    <row r="119" spans="2:17" ht="15.5" x14ac:dyDescent="0.35">
      <c r="C119" t="s">
        <v>125</v>
      </c>
      <c r="D119" s="5">
        <v>1138591000000</v>
      </c>
      <c r="E119" s="5">
        <v>1076035000000</v>
      </c>
      <c r="F119" s="5">
        <v>1086992000000</v>
      </c>
      <c r="G119" s="5">
        <v>1051693000000</v>
      </c>
      <c r="I119" s="5">
        <v>1076035000000</v>
      </c>
      <c r="J119" s="5">
        <v>982631000000</v>
      </c>
      <c r="K119" s="5">
        <v>859861000000</v>
      </c>
      <c r="L119" s="5">
        <v>710510000000</v>
      </c>
      <c r="M119" s="5">
        <v>609640000000</v>
      </c>
      <c r="N119" s="5">
        <v>527470000000</v>
      </c>
      <c r="O119" s="5">
        <v>501536000000</v>
      </c>
      <c r="P119" s="5">
        <v>304738000000</v>
      </c>
      <c r="Q119" s="5">
        <v>102483000000</v>
      </c>
    </row>
    <row r="120" spans="2:17" ht="15.5" x14ac:dyDescent="0.35">
      <c r="C120" t="s">
        <v>294</v>
      </c>
      <c r="D120" s="5">
        <v>46000000000</v>
      </c>
      <c r="E120" s="5">
        <v>46000000000</v>
      </c>
      <c r="F120" s="5">
        <v>46000000000</v>
      </c>
      <c r="G120" s="5">
        <v>46000000000</v>
      </c>
      <c r="I120" s="5">
        <v>46000000000</v>
      </c>
      <c r="J120" s="5">
        <v>36000000000</v>
      </c>
      <c r="K120" s="5">
        <v>26000000000</v>
      </c>
      <c r="L120" s="5">
        <v>16000000000</v>
      </c>
      <c r="M120" s="5">
        <v>6000000000</v>
      </c>
    </row>
    <row r="121" spans="2:17" ht="15.5" x14ac:dyDescent="0.35">
      <c r="C121" t="s">
        <v>295</v>
      </c>
      <c r="D121" s="5">
        <v>1092591000000</v>
      </c>
      <c r="E121" s="5">
        <v>1030035000000</v>
      </c>
      <c r="F121" s="5">
        <v>1040992000000</v>
      </c>
      <c r="G121" s="5">
        <v>1005693000000</v>
      </c>
      <c r="I121" s="5">
        <v>1030035000000</v>
      </c>
      <c r="J121" s="5">
        <v>946631000000</v>
      </c>
      <c r="K121" s="5">
        <v>833861000000</v>
      </c>
      <c r="L121" s="5">
        <v>694510000000</v>
      </c>
      <c r="M121" s="5">
        <v>603640000000</v>
      </c>
    </row>
    <row r="122" spans="2:17" ht="15.5" x14ac:dyDescent="0.35">
      <c r="C122" t="s">
        <v>296</v>
      </c>
      <c r="D122" s="5">
        <v>1138591000000</v>
      </c>
      <c r="E122" s="5">
        <v>1076035000000</v>
      </c>
      <c r="F122" s="5">
        <v>1086992000000</v>
      </c>
      <c r="G122" s="5">
        <v>1051693000000</v>
      </c>
      <c r="I122" s="5">
        <v>1076035000000</v>
      </c>
      <c r="J122" s="5">
        <v>982631000000</v>
      </c>
      <c r="K122" s="5">
        <v>859861000000</v>
      </c>
      <c r="L122" s="5">
        <v>710510000000</v>
      </c>
      <c r="M122" s="5">
        <v>609640000000</v>
      </c>
      <c r="N122" s="5">
        <v>527470000000</v>
      </c>
      <c r="O122" s="5">
        <v>501536000000</v>
      </c>
      <c r="P122" s="5">
        <v>304738000000</v>
      </c>
      <c r="Q122" s="5">
        <v>102483000000</v>
      </c>
    </row>
    <row r="123" spans="2:17" ht="15.5" x14ac:dyDescent="0.35">
      <c r="C123" t="s">
        <v>297</v>
      </c>
      <c r="D123" s="5">
        <v>151955000000</v>
      </c>
      <c r="E123" s="5">
        <v>148489000000</v>
      </c>
      <c r="F123" s="5">
        <v>144760000000</v>
      </c>
      <c r="G123" s="5">
        <v>136859000000</v>
      </c>
      <c r="I123" s="5">
        <v>148489000000</v>
      </c>
      <c r="J123" s="5">
        <v>132957000000</v>
      </c>
      <c r="K123" s="5">
        <v>130176000000</v>
      </c>
      <c r="L123" s="5">
        <v>107364000000</v>
      </c>
      <c r="M123" s="5">
        <v>100483000000</v>
      </c>
      <c r="N123" s="5">
        <v>92651000000</v>
      </c>
      <c r="O123" s="5">
        <v>93927000000</v>
      </c>
      <c r="P123" s="5">
        <v>88373000000</v>
      </c>
    </row>
    <row r="124" spans="2:17" ht="15.5" x14ac:dyDescent="0.35">
      <c r="C124" t="s">
        <v>9</v>
      </c>
      <c r="D124" s="5">
        <v>2279537000000</v>
      </c>
      <c r="E124" s="5">
        <v>2213515000000</v>
      </c>
      <c r="F124" s="5">
        <v>2255563000000</v>
      </c>
      <c r="G124" s="5">
        <v>2212363000000</v>
      </c>
      <c r="I124" s="5">
        <v>2213515000000</v>
      </c>
      <c r="J124" s="5">
        <v>2139399000000</v>
      </c>
      <c r="K124" s="5">
        <v>2095940000000</v>
      </c>
      <c r="L124" s="5">
        <v>1648024000000</v>
      </c>
      <c r="M124" s="5">
        <v>1540273000000</v>
      </c>
      <c r="N124" s="5">
        <v>1431558000000</v>
      </c>
      <c r="O124" s="5">
        <v>1438916000000</v>
      </c>
      <c r="P124" s="5">
        <v>1242867000000</v>
      </c>
      <c r="Q124" s="5">
        <v>486638000000</v>
      </c>
    </row>
    <row r="125" spans="2:17" ht="15.5" x14ac:dyDescent="0.35">
      <c r="C125" t="s">
        <v>126</v>
      </c>
      <c r="D125" s="5">
        <v>4015889000000</v>
      </c>
      <c r="E125" s="5">
        <v>3871230000000</v>
      </c>
      <c r="F125" s="5">
        <v>3929730000000</v>
      </c>
      <c r="G125" s="5">
        <v>3807209000000</v>
      </c>
      <c r="I125" s="5">
        <v>3871230000000</v>
      </c>
      <c r="J125" s="5">
        <v>3684202000000</v>
      </c>
      <c r="K125" s="5">
        <v>3509253000000</v>
      </c>
      <c r="L125" s="5">
        <v>2809869000000</v>
      </c>
      <c r="M125" s="5">
        <v>2847296000000</v>
      </c>
      <c r="N125" s="5">
        <v>2752211000000</v>
      </c>
      <c r="O125" s="5">
        <v>3077535000000</v>
      </c>
      <c r="P125" s="5">
        <v>2755731000000</v>
      </c>
      <c r="Q125" s="5">
        <v>844995000000</v>
      </c>
    </row>
    <row r="126" spans="2:17" ht="15.5" x14ac:dyDescent="0.35">
      <c r="C126" t="s">
        <v>127</v>
      </c>
      <c r="D126" s="5">
        <v>5000000000</v>
      </c>
      <c r="E126" s="5">
        <v>5000000000</v>
      </c>
      <c r="F126" s="5">
        <v>5000000000</v>
      </c>
      <c r="G126" s="5">
        <v>5000000000</v>
      </c>
      <c r="I126" s="5">
        <v>5000000000</v>
      </c>
      <c r="J126" s="5">
        <v>5000000000</v>
      </c>
      <c r="K126" s="5">
        <v>5000000000</v>
      </c>
      <c r="L126" s="5">
        <v>5000000000</v>
      </c>
      <c r="M126" s="5">
        <v>5000000000</v>
      </c>
      <c r="N126" s="5">
        <v>5000000000</v>
      </c>
      <c r="O126" s="5">
        <v>5000000000</v>
      </c>
      <c r="P126" s="5">
        <v>5000000000</v>
      </c>
      <c r="Q126" s="5">
        <v>5000000000</v>
      </c>
    </row>
    <row r="128" spans="2:17" ht="15.5" x14ac:dyDescent="0.35">
      <c r="B128" t="s">
        <v>128</v>
      </c>
      <c r="C128" t="s">
        <v>129</v>
      </c>
      <c r="D128" s="5">
        <v>243474000000</v>
      </c>
      <c r="E128" s="5">
        <v>327755000000</v>
      </c>
      <c r="F128" s="5">
        <v>75391000000</v>
      </c>
      <c r="G128" s="5">
        <v>160890000000</v>
      </c>
      <c r="I128" s="5">
        <v>691330000000</v>
      </c>
      <c r="J128" s="5">
        <v>602435000000</v>
      </c>
      <c r="K128" s="5">
        <v>535835000000</v>
      </c>
      <c r="L128" s="5">
        <v>445367000000</v>
      </c>
      <c r="M128" s="5">
        <v>452680000000</v>
      </c>
      <c r="N128" s="5">
        <v>295509000000</v>
      </c>
      <c r="O128" s="5">
        <v>599995000000</v>
      </c>
      <c r="P128" s="5">
        <v>368970000000</v>
      </c>
      <c r="Q128" s="5">
        <v>260187000000</v>
      </c>
    </row>
    <row r="129" spans="3:17" ht="15.5" x14ac:dyDescent="0.35">
      <c r="C129" t="s">
        <v>298</v>
      </c>
      <c r="D129" s="5">
        <v>540253000000</v>
      </c>
      <c r="E129" s="5">
        <v>516832000000</v>
      </c>
      <c r="F129" s="5">
        <v>554106000000</v>
      </c>
      <c r="G129" s="5">
        <v>424775000000</v>
      </c>
      <c r="I129" s="5">
        <v>1966296000000</v>
      </c>
      <c r="J129" s="5">
        <v>1870213000000</v>
      </c>
      <c r="K129" s="5">
        <v>1695229000000</v>
      </c>
      <c r="L129" s="5">
        <v>1838598000000</v>
      </c>
      <c r="M129" s="5">
        <v>1787076000000</v>
      </c>
      <c r="N129" s="5">
        <v>1689997000000</v>
      </c>
      <c r="O129" s="5">
        <v>2322702000000</v>
      </c>
      <c r="P129" s="5">
        <v>2123978000000</v>
      </c>
      <c r="Q129" s="5">
        <v>1519541000000</v>
      </c>
    </row>
    <row r="130" spans="3:17" ht="15.5" x14ac:dyDescent="0.35">
      <c r="C130" t="s">
        <v>300</v>
      </c>
      <c r="D130" s="5">
        <v>-285654000000</v>
      </c>
      <c r="E130" s="5">
        <v>-176471000000</v>
      </c>
      <c r="F130" s="5">
        <v>-468954000000</v>
      </c>
      <c r="G130" s="5">
        <v>-255034000000</v>
      </c>
      <c r="I130" s="5">
        <v>-1234365000000</v>
      </c>
      <c r="J130" s="5">
        <v>-1221617000000</v>
      </c>
      <c r="K130" s="5">
        <v>-1128896000000</v>
      </c>
      <c r="L130" s="5">
        <v>-1365204000000</v>
      </c>
      <c r="M130" s="5">
        <v>-1305755000000</v>
      </c>
      <c r="N130" s="5">
        <v>-1370690000000</v>
      </c>
      <c r="O130" s="5">
        <v>-1679233000000</v>
      </c>
      <c r="P130" s="5">
        <v>-1714888000000</v>
      </c>
      <c r="Q130" s="5">
        <v>-1237150000000</v>
      </c>
    </row>
    <row r="131" spans="3:17" ht="15.5" x14ac:dyDescent="0.35">
      <c r="C131" t="s">
        <v>1343</v>
      </c>
      <c r="D131" s="5">
        <v>-600000000</v>
      </c>
      <c r="E131" s="5">
        <v>-2964000000</v>
      </c>
      <c r="F131" s="5">
        <v>-1822000000</v>
      </c>
      <c r="I131" s="5">
        <v>-5234000000</v>
      </c>
      <c r="J131" s="5">
        <v>-13265000000</v>
      </c>
      <c r="K131" s="5">
        <v>-2834000000</v>
      </c>
      <c r="L131" s="5">
        <v>-453000000</v>
      </c>
      <c r="M131" s="5">
        <v>-3224000000</v>
      </c>
      <c r="N131" s="5">
        <v>-637000000</v>
      </c>
      <c r="O131" s="5">
        <v>-6041000000</v>
      </c>
      <c r="P131" s="5">
        <v>-6502000000</v>
      </c>
      <c r="Q131" s="5">
        <v>-1022000000</v>
      </c>
    </row>
    <row r="132" spans="3:17" ht="15.5" x14ac:dyDescent="0.35">
      <c r="C132" t="s">
        <v>479</v>
      </c>
    </row>
    <row r="133" spans="3:17" ht="15.5" x14ac:dyDescent="0.35">
      <c r="C133" t="s">
        <v>305</v>
      </c>
      <c r="D133" s="5">
        <v>681000000</v>
      </c>
      <c r="E133" s="5">
        <v>625000000</v>
      </c>
      <c r="F133" s="5">
        <v>650000000</v>
      </c>
      <c r="G133" s="5">
        <v>408000000</v>
      </c>
      <c r="I133" s="5">
        <v>2053000000</v>
      </c>
      <c r="J133" s="5">
        <v>2147000000</v>
      </c>
      <c r="K133" s="5">
        <v>1757000000</v>
      </c>
      <c r="L133" s="5">
        <v>849000000</v>
      </c>
      <c r="M133" s="5">
        <v>542000000</v>
      </c>
      <c r="N133" s="5">
        <v>749000000</v>
      </c>
      <c r="O133" s="5">
        <v>382000000</v>
      </c>
      <c r="P133" s="5">
        <v>294000000</v>
      </c>
      <c r="Q133" s="5">
        <v>315000000</v>
      </c>
    </row>
    <row r="134" spans="3:17" ht="15.5" x14ac:dyDescent="0.35">
      <c r="C134" t="s">
        <v>598</v>
      </c>
      <c r="D134" s="5">
        <v>-10058000000</v>
      </c>
      <c r="E134" s="5">
        <v>-10267000000</v>
      </c>
      <c r="F134" s="5">
        <v>-8589000000</v>
      </c>
      <c r="G134" s="5">
        <v>-10264000000</v>
      </c>
      <c r="I134" s="5">
        <v>-37420000000</v>
      </c>
      <c r="J134" s="5">
        <v>-35043000000</v>
      </c>
      <c r="K134" s="5">
        <v>-29421000000</v>
      </c>
      <c r="L134" s="5">
        <v>-28423000000</v>
      </c>
      <c r="M134" s="5">
        <v>-25730000000</v>
      </c>
      <c r="N134" s="5">
        <v>-24847000000</v>
      </c>
      <c r="O134" s="5">
        <v>-34112000000</v>
      </c>
      <c r="P134" s="5">
        <v>-32288000000</v>
      </c>
      <c r="Q134" s="5">
        <v>-20876000000</v>
      </c>
    </row>
    <row r="135" spans="3:17" ht="15.5" x14ac:dyDescent="0.35">
      <c r="C135" t="s">
        <v>1344</v>
      </c>
      <c r="D135" s="5">
        <v>-1148000000</v>
      </c>
      <c r="G135" s="5">
        <v>1005000000</v>
      </c>
    </row>
    <row r="136" spans="3:17" ht="15.5" x14ac:dyDescent="0.35">
      <c r="C136" t="s">
        <v>1345</v>
      </c>
      <c r="M136" s="5">
        <v>-229000000</v>
      </c>
      <c r="N136" s="5">
        <v>937000000</v>
      </c>
      <c r="O136" s="5">
        <v>-3703000000</v>
      </c>
      <c r="P136" s="5">
        <v>-1624000000</v>
      </c>
      <c r="Q136" s="5">
        <v>-621000000</v>
      </c>
    </row>
    <row r="137" spans="3:17" ht="15.5" x14ac:dyDescent="0.35">
      <c r="C137" t="s">
        <v>152</v>
      </c>
      <c r="D137" s="5">
        <v>22170000000</v>
      </c>
      <c r="E137" s="5">
        <v>-75068000000</v>
      </c>
      <c r="F137" s="5">
        <v>60445000000</v>
      </c>
      <c r="G137" s="5">
        <v>-15799000000</v>
      </c>
      <c r="I137" s="5">
        <v>-88809000000</v>
      </c>
      <c r="J137" s="5">
        <v>-71625000000</v>
      </c>
      <c r="K137" s="5">
        <v>34031000000</v>
      </c>
      <c r="L137" s="5">
        <v>-154502000000</v>
      </c>
      <c r="M137" s="5">
        <v>-42735000000</v>
      </c>
      <c r="N137" s="5">
        <v>-392977000000</v>
      </c>
      <c r="O137" s="5">
        <v>-171238000000</v>
      </c>
      <c r="P137" s="5">
        <v>132529000000</v>
      </c>
      <c r="Q137" s="5">
        <v>-172592000000</v>
      </c>
    </row>
    <row r="138" spans="3:17" ht="15.5" x14ac:dyDescent="0.35">
      <c r="C138" t="s">
        <v>142</v>
      </c>
      <c r="D138" s="5">
        <v>-204983000000</v>
      </c>
      <c r="E138" s="5">
        <v>-316122000000</v>
      </c>
      <c r="F138" s="5">
        <v>-44430000000</v>
      </c>
      <c r="G138" s="5">
        <v>-139795000000</v>
      </c>
      <c r="I138" s="5">
        <v>-611865000000</v>
      </c>
      <c r="J138" s="5">
        <v>-527708000000</v>
      </c>
      <c r="K138" s="5">
        <v>-576302000000</v>
      </c>
      <c r="L138" s="5">
        <v>-332633000000</v>
      </c>
      <c r="M138" s="5">
        <v>-312579000000</v>
      </c>
      <c r="N138" s="5">
        <v>-109479000000</v>
      </c>
      <c r="O138" s="5">
        <v>-321533000000</v>
      </c>
      <c r="P138" s="5">
        <v>-405058000000</v>
      </c>
      <c r="Q138" s="5">
        <v>-108030000000</v>
      </c>
    </row>
    <row r="139" spans="3:17" ht="15.5" x14ac:dyDescent="0.35">
      <c r="C139" t="s">
        <v>1346</v>
      </c>
    </row>
    <row r="140" spans="3:17" ht="15.5" x14ac:dyDescent="0.35">
      <c r="C140" t="s">
        <v>1347</v>
      </c>
      <c r="E140" s="5">
        <v>898000000</v>
      </c>
      <c r="F140" s="5">
        <v>-5918000000</v>
      </c>
      <c r="G140" s="5">
        <v>10069000000</v>
      </c>
      <c r="I140" s="5">
        <v>5049000000</v>
      </c>
      <c r="J140" s="5">
        <v>-26616000000</v>
      </c>
      <c r="K140" s="5">
        <v>-6453000000</v>
      </c>
    </row>
    <row r="141" spans="3:17" ht="15.5" x14ac:dyDescent="0.35">
      <c r="C141" t="s">
        <v>1348</v>
      </c>
      <c r="D141" s="5">
        <v>-4222000000</v>
      </c>
      <c r="E141" s="5">
        <v>4445000000</v>
      </c>
      <c r="F141" s="5">
        <v>-17225000000</v>
      </c>
      <c r="G141" s="5">
        <v>21372000000</v>
      </c>
      <c r="I141" s="5">
        <v>510000000</v>
      </c>
      <c r="J141" s="5">
        <v>-66165000000</v>
      </c>
      <c r="K141" s="5">
        <v>66512000000</v>
      </c>
    </row>
    <row r="142" spans="3:17" ht="15.5" x14ac:dyDescent="0.35">
      <c r="C142" t="s">
        <v>1194</v>
      </c>
      <c r="D142" s="5">
        <v>-1895000000</v>
      </c>
      <c r="E142" s="5">
        <v>13815000000</v>
      </c>
      <c r="F142" s="5">
        <v>-349000000</v>
      </c>
      <c r="G142" s="5">
        <v>-13530000000</v>
      </c>
      <c r="I142" s="5">
        <v>-64000000</v>
      </c>
      <c r="J142" s="5">
        <v>24883000000</v>
      </c>
      <c r="K142" s="5">
        <v>-1123000000</v>
      </c>
      <c r="L142" s="5">
        <v>-25764000000</v>
      </c>
    </row>
    <row r="143" spans="3:17" ht="15.5" x14ac:dyDescent="0.35">
      <c r="C143" t="s">
        <v>309</v>
      </c>
      <c r="D143" s="5">
        <v>-197282000000</v>
      </c>
      <c r="E143" s="5">
        <v>-394369000000</v>
      </c>
      <c r="F143" s="5">
        <v>-69275000000</v>
      </c>
      <c r="G143" s="5">
        <v>-43041000000</v>
      </c>
      <c r="I143" s="5">
        <v>-605901000000</v>
      </c>
      <c r="J143" s="5">
        <v>-162274000000</v>
      </c>
      <c r="K143" s="5">
        <v>67060000000</v>
      </c>
      <c r="L143" s="5">
        <v>-45052000000</v>
      </c>
    </row>
    <row r="144" spans="3:17" ht="15.5" x14ac:dyDescent="0.35">
      <c r="C144" t="s">
        <v>360</v>
      </c>
      <c r="E144" s="5">
        <v>3000000</v>
      </c>
      <c r="F144" s="5">
        <v>289000000</v>
      </c>
      <c r="G144" s="5">
        <v>1000000</v>
      </c>
      <c r="I144" s="5">
        <v>293000000</v>
      </c>
      <c r="J144" s="5">
        <v>222028000000</v>
      </c>
      <c r="K144" s="5">
        <v>346000000</v>
      </c>
      <c r="L144" s="5">
        <v>108000000</v>
      </c>
      <c r="M144" s="5">
        <v>342000000</v>
      </c>
      <c r="N144" s="5">
        <v>46000000</v>
      </c>
      <c r="P144" s="5">
        <v>40320000000</v>
      </c>
      <c r="Q144" s="5">
        <v>19411000000</v>
      </c>
    </row>
    <row r="145" spans="3:17" ht="15.5" x14ac:dyDescent="0.35">
      <c r="C145" t="s">
        <v>151</v>
      </c>
      <c r="D145" s="5">
        <v>-1584000000</v>
      </c>
      <c r="E145" s="5">
        <v>59086000000</v>
      </c>
      <c r="F145" s="5">
        <v>48048000000</v>
      </c>
      <c r="G145" s="5">
        <v>-114666000000</v>
      </c>
      <c r="I145" s="5">
        <v>-11752000000</v>
      </c>
      <c r="J145" s="5">
        <v>-519564000000</v>
      </c>
      <c r="K145" s="5">
        <v>-702644000000</v>
      </c>
      <c r="L145" s="5">
        <v>-261925000000</v>
      </c>
      <c r="M145" s="5">
        <v>-312921000000</v>
      </c>
      <c r="N145" s="5">
        <v>-109525000000</v>
      </c>
      <c r="O145" s="5">
        <v>-321533000000</v>
      </c>
      <c r="P145" s="5">
        <v>-445378000000</v>
      </c>
      <c r="Q145" s="5">
        <v>-127441000000</v>
      </c>
    </row>
    <row r="146" spans="3:17" ht="15.5" x14ac:dyDescent="0.35">
      <c r="C146" t="s">
        <v>153</v>
      </c>
      <c r="D146" s="5">
        <v>22170000000</v>
      </c>
      <c r="E146" s="5">
        <v>-75068000000</v>
      </c>
      <c r="F146" s="5">
        <v>60445000000</v>
      </c>
      <c r="G146" s="5">
        <v>-15799000000</v>
      </c>
      <c r="I146" s="5">
        <v>-88809000000</v>
      </c>
      <c r="J146" s="5">
        <v>-71625000000</v>
      </c>
      <c r="K146" s="5">
        <v>34031000000</v>
      </c>
      <c r="L146" s="5">
        <v>-154502000000</v>
      </c>
      <c r="M146" s="5">
        <v>-42735000000</v>
      </c>
      <c r="N146" s="5">
        <v>-392977000000</v>
      </c>
      <c r="O146" s="5">
        <v>-171238000000</v>
      </c>
      <c r="P146" s="5">
        <v>132529000000</v>
      </c>
      <c r="Q146" s="5">
        <v>-172592000000</v>
      </c>
    </row>
    <row r="147" spans="3:17" ht="15.5" x14ac:dyDescent="0.35">
      <c r="C147" t="s">
        <v>567</v>
      </c>
      <c r="P147" s="5">
        <v>134410000000</v>
      </c>
    </row>
    <row r="148" spans="3:17" ht="15.5" x14ac:dyDescent="0.35">
      <c r="C148" t="s">
        <v>155</v>
      </c>
    </row>
    <row r="149" spans="3:17" ht="15.5" x14ac:dyDescent="0.35">
      <c r="C149" t="s">
        <v>149</v>
      </c>
      <c r="L149" s="5">
        <v>-8283000000</v>
      </c>
      <c r="M149" s="5">
        <v>1902000000</v>
      </c>
      <c r="N149" s="5">
        <v>-5097000000</v>
      </c>
      <c r="O149" s="5">
        <v>119000000</v>
      </c>
      <c r="P149" s="5">
        <v>-29641000000</v>
      </c>
      <c r="Q149" s="5">
        <v>-29138000000</v>
      </c>
    </row>
    <row r="150" spans="3:17" ht="15.5" x14ac:dyDescent="0.35">
      <c r="C150" t="s">
        <v>381</v>
      </c>
      <c r="D150" s="5">
        <v>1066000000</v>
      </c>
      <c r="E150" s="5">
        <v>513000000</v>
      </c>
      <c r="F150" s="5">
        <v>2245000000</v>
      </c>
      <c r="G150" s="5">
        <v>-1784000000</v>
      </c>
      <c r="I150" s="5">
        <v>3116000000</v>
      </c>
      <c r="J150" s="5">
        <v>-33563000000</v>
      </c>
      <c r="K150" s="5">
        <v>24729000000</v>
      </c>
      <c r="L150" s="5">
        <v>7349000000</v>
      </c>
      <c r="M150" s="5">
        <v>824000000</v>
      </c>
      <c r="N150" s="5">
        <v>1025000000</v>
      </c>
      <c r="O150" s="5">
        <v>-2915000000</v>
      </c>
      <c r="P150" s="5">
        <v>-119616000000</v>
      </c>
      <c r="Q150" s="5">
        <v>-11111000000</v>
      </c>
    </row>
    <row r="151" spans="3:17" ht="15.5" x14ac:dyDescent="0.35">
      <c r="C151" t="s">
        <v>1213</v>
      </c>
      <c r="D151" s="5">
        <v>134787000000</v>
      </c>
      <c r="E151" s="5">
        <v>25075000000</v>
      </c>
      <c r="F151" s="5">
        <v>211337000000</v>
      </c>
      <c r="G151" s="5">
        <v>99246000000</v>
      </c>
      <c r="I151" s="5">
        <v>379258000000</v>
      </c>
      <c r="J151" s="5">
        <v>1050842000000</v>
      </c>
      <c r="K151" s="5">
        <v>393575000000</v>
      </c>
      <c r="L151" s="5">
        <v>192547000000</v>
      </c>
      <c r="M151" s="5">
        <v>325950000000</v>
      </c>
      <c r="N151" s="5">
        <v>6318000000</v>
      </c>
      <c r="O151" s="5">
        <v>305893000000</v>
      </c>
      <c r="P151" s="5">
        <v>289836000000</v>
      </c>
      <c r="Q151" s="5">
        <v>46833000000</v>
      </c>
    </row>
    <row r="152" spans="3:17" ht="15.5" x14ac:dyDescent="0.35">
      <c r="C152" t="s">
        <v>1214</v>
      </c>
      <c r="D152" s="5">
        <v>-82434000000</v>
      </c>
      <c r="E152" s="5">
        <v>-80338000000</v>
      </c>
      <c r="F152" s="5">
        <v>-97479000000</v>
      </c>
      <c r="G152" s="5">
        <v>-75255000000</v>
      </c>
      <c r="I152" s="5">
        <v>-333346000000</v>
      </c>
      <c r="J152" s="5">
        <v>-913832000000</v>
      </c>
      <c r="K152" s="5">
        <v>-251924000000</v>
      </c>
      <c r="L152" s="5">
        <v>-240350000000</v>
      </c>
      <c r="M152" s="5">
        <v>-270241000000</v>
      </c>
      <c r="N152" s="5">
        <v>-255622000000</v>
      </c>
      <c r="O152" s="5">
        <v>-258502000000</v>
      </c>
      <c r="P152" s="5">
        <v>-44075000000</v>
      </c>
      <c r="Q152" s="5">
        <v>-92479000000</v>
      </c>
    </row>
    <row r="153" spans="3:17" ht="15.5" x14ac:dyDescent="0.35">
      <c r="C153" t="s">
        <v>530</v>
      </c>
      <c r="D153" s="5">
        <v>-21554000000</v>
      </c>
      <c r="E153" s="5">
        <v>-22978000000</v>
      </c>
      <c r="F153" s="5">
        <v>-23850000000</v>
      </c>
      <c r="G153" s="5">
        <v>-25349000000</v>
      </c>
      <c r="I153" s="5">
        <v>-97839000000</v>
      </c>
      <c r="J153" s="5">
        <v>-108186000000</v>
      </c>
      <c r="K153" s="5">
        <v>-91857000000</v>
      </c>
      <c r="L153" s="5">
        <v>-89377000000</v>
      </c>
      <c r="M153" s="5">
        <v>-93677000000</v>
      </c>
      <c r="N153" s="5">
        <v>-108660000000</v>
      </c>
      <c r="O153" s="5">
        <v>-127159000000</v>
      </c>
      <c r="P153" s="5">
        <v>-97204000000</v>
      </c>
      <c r="Q153" s="5">
        <v>-82034000000</v>
      </c>
    </row>
    <row r="154" spans="3:17" ht="15.5" x14ac:dyDescent="0.35">
      <c r="C154" t="s">
        <v>318</v>
      </c>
      <c r="D154" s="5">
        <v>-1100000000</v>
      </c>
      <c r="E154" s="5">
        <v>-1612000000</v>
      </c>
      <c r="F154" s="5">
        <v>6743000000</v>
      </c>
      <c r="G154" s="5">
        <v>-8828000000</v>
      </c>
      <c r="I154" s="5">
        <v>-4708000000</v>
      </c>
      <c r="J154" s="5">
        <v>-4432000000</v>
      </c>
      <c r="K154" s="5">
        <v>-777000000</v>
      </c>
    </row>
    <row r="155" spans="3:17" ht="15.5" x14ac:dyDescent="0.35">
      <c r="C155" t="s">
        <v>323</v>
      </c>
      <c r="F155" s="5">
        <v>-25000000000</v>
      </c>
      <c r="I155" s="5">
        <v>-25000000000</v>
      </c>
      <c r="J155" s="5">
        <v>-50000000000</v>
      </c>
      <c r="K155" s="5">
        <v>-35000000000</v>
      </c>
      <c r="L155" s="5">
        <v>-15000000000</v>
      </c>
      <c r="N155" s="5">
        <v>-25000000000</v>
      </c>
      <c r="O155" s="5">
        <v>-77500000000</v>
      </c>
    </row>
    <row r="156" spans="3:17" ht="15.5" x14ac:dyDescent="0.35">
      <c r="C156" t="s">
        <v>465</v>
      </c>
      <c r="D156" s="5">
        <v>-8595000000</v>
      </c>
      <c r="E156" s="5">
        <v>5014000000</v>
      </c>
      <c r="F156" s="5">
        <v>-13551000000</v>
      </c>
      <c r="G156" s="5">
        <v>-3829000000</v>
      </c>
      <c r="I156" s="5">
        <v>-9548000000</v>
      </c>
      <c r="J156" s="5">
        <v>-11054000000</v>
      </c>
      <c r="K156" s="5">
        <v>-3343000000</v>
      </c>
      <c r="L156" s="5">
        <v>-814000000</v>
      </c>
      <c r="M156" s="5">
        <v>-7422000000</v>
      </c>
      <c r="N156" s="5">
        <v>-5941000000</v>
      </c>
      <c r="O156" s="5">
        <v>-10673000000</v>
      </c>
      <c r="P156" s="5">
        <v>-1181000000</v>
      </c>
      <c r="Q156" s="5">
        <v>-4663000000</v>
      </c>
    </row>
    <row r="157" spans="3:17" ht="15.5" x14ac:dyDescent="0.35">
      <c r="C157" t="s">
        <v>165</v>
      </c>
      <c r="D157" s="5">
        <v>60661000000</v>
      </c>
      <c r="E157" s="5">
        <v>-63435000000</v>
      </c>
      <c r="F157" s="5">
        <v>91406000000</v>
      </c>
      <c r="G157" s="5">
        <v>5296000000</v>
      </c>
      <c r="I157" s="5">
        <v>-9344000000</v>
      </c>
      <c r="J157" s="5">
        <v>3102000000</v>
      </c>
      <c r="K157" s="5">
        <v>-6436000000</v>
      </c>
      <c r="L157" s="5">
        <v>-41768000000</v>
      </c>
      <c r="M157" s="5">
        <v>97366000000</v>
      </c>
      <c r="N157" s="5">
        <v>-206947000000</v>
      </c>
      <c r="O157" s="5">
        <v>107224000000</v>
      </c>
      <c r="P157" s="5">
        <v>96441000000</v>
      </c>
      <c r="Q157" s="5">
        <v>-20435000000</v>
      </c>
    </row>
    <row r="158" spans="3:17" ht="15.5" x14ac:dyDescent="0.35">
      <c r="C158" t="s">
        <v>166</v>
      </c>
      <c r="D158" s="5">
        <v>66574000000</v>
      </c>
      <c r="I158" s="5">
        <v>75918000000</v>
      </c>
      <c r="J158" s="5">
        <v>72816000000</v>
      </c>
      <c r="K158" s="5">
        <v>79252000000</v>
      </c>
      <c r="L158" s="5">
        <v>131500000000</v>
      </c>
      <c r="M158" s="5">
        <v>34134000000</v>
      </c>
      <c r="N158" s="5">
        <v>241081000000</v>
      </c>
      <c r="O158" s="5">
        <v>133857000000</v>
      </c>
      <c r="P158" s="5">
        <v>37459000000</v>
      </c>
      <c r="Q158" s="5">
        <v>57894000000</v>
      </c>
    </row>
    <row r="159" spans="3:17" ht="15.5" x14ac:dyDescent="0.35">
      <c r="C159" t="s">
        <v>1349</v>
      </c>
      <c r="P159" s="5">
        <v>-43000000</v>
      </c>
    </row>
    <row r="160" spans="3:17" ht="15.5" x14ac:dyDescent="0.35">
      <c r="C160" t="s">
        <v>168</v>
      </c>
      <c r="D160" s="5">
        <v>127235000000</v>
      </c>
      <c r="E160" s="5">
        <v>-63435000000</v>
      </c>
      <c r="F160" s="5">
        <v>91406000000</v>
      </c>
      <c r="G160" s="5">
        <v>5296000000</v>
      </c>
      <c r="I160" s="5">
        <v>66574000000</v>
      </c>
      <c r="J160" s="5">
        <v>75918000000</v>
      </c>
      <c r="K160" s="5">
        <v>72816000000</v>
      </c>
      <c r="L160" s="5">
        <v>89732000000</v>
      </c>
      <c r="M160" s="5">
        <v>131500000000</v>
      </c>
      <c r="N160" s="5">
        <v>34134000000</v>
      </c>
      <c r="O160" s="5">
        <v>241081000000</v>
      </c>
      <c r="P160" s="5">
        <v>133857000000</v>
      </c>
      <c r="Q160" s="5">
        <v>37459000000</v>
      </c>
    </row>
    <row r="162" spans="2:17" ht="15.5" x14ac:dyDescent="0.35">
      <c r="B162" t="s">
        <v>169</v>
      </c>
      <c r="C162" t="s">
        <v>11</v>
      </c>
      <c r="D162" s="5">
        <v>5000000000</v>
      </c>
      <c r="E162" s="5">
        <v>5000000000</v>
      </c>
      <c r="F162" s="5">
        <v>5000000000</v>
      </c>
      <c r="G162" s="5">
        <v>5000000000</v>
      </c>
      <c r="I162" s="5">
        <v>5000000000</v>
      </c>
      <c r="J162" s="5">
        <v>5000000000</v>
      </c>
      <c r="K162" s="5">
        <v>5000000000</v>
      </c>
      <c r="L162" s="5">
        <v>5000000000</v>
      </c>
      <c r="M162" s="5">
        <v>5000000000</v>
      </c>
      <c r="N162" s="5">
        <v>5000000000</v>
      </c>
      <c r="O162" s="5">
        <v>5000000000</v>
      </c>
      <c r="P162" s="5">
        <v>5000000000</v>
      </c>
      <c r="Q162" s="5">
        <v>5000000000</v>
      </c>
    </row>
    <row r="163" spans="2:17" ht="15.5" x14ac:dyDescent="0.35">
      <c r="C163" t="s">
        <v>170</v>
      </c>
      <c r="D163" s="6">
        <v>12.51</v>
      </c>
      <c r="E163" s="6">
        <v>-2.46</v>
      </c>
      <c r="F163" s="6">
        <v>7.06</v>
      </c>
      <c r="G163" s="6">
        <v>9.09</v>
      </c>
    </row>
    <row r="164" spans="2:17" ht="15.5" x14ac:dyDescent="0.35">
      <c r="C164" t="s">
        <v>171</v>
      </c>
      <c r="D164" s="6">
        <v>897.28</v>
      </c>
      <c r="E164" s="6">
        <v>-3699.19</v>
      </c>
      <c r="F164" s="6">
        <v>825.07</v>
      </c>
      <c r="G164" s="6">
        <v>607.80999999999995</v>
      </c>
    </row>
    <row r="165" spans="2:17" ht="15.5" x14ac:dyDescent="0.35">
      <c r="C165" t="s">
        <v>59</v>
      </c>
      <c r="D165" s="6">
        <v>109.93</v>
      </c>
      <c r="E165" s="6">
        <v>93.87</v>
      </c>
      <c r="F165" s="6">
        <v>57.9</v>
      </c>
      <c r="G165" s="6">
        <v>57.43</v>
      </c>
    </row>
    <row r="166" spans="2:17" ht="15.5" x14ac:dyDescent="0.35">
      <c r="C166" t="s">
        <v>172</v>
      </c>
      <c r="D166" s="5">
        <v>163290000000</v>
      </c>
      <c r="E166" s="6">
        <v>135240000000.00002</v>
      </c>
      <c r="F166" s="5">
        <v>162970000000</v>
      </c>
      <c r="G166" s="5">
        <v>179880000000</v>
      </c>
    </row>
    <row r="167" spans="2:17" ht="15.5" x14ac:dyDescent="0.35">
      <c r="C167" t="s">
        <v>173</v>
      </c>
      <c r="D167" s="6">
        <v>1.5600000000000001E-2</v>
      </c>
      <c r="E167" s="6">
        <v>-3.2000000000000002E-3</v>
      </c>
      <c r="F167" s="6">
        <v>9.0000000000000011E-3</v>
      </c>
      <c r="G167" s="6">
        <v>1.1899999999999999E-2</v>
      </c>
    </row>
    <row r="168" spans="2:17" ht="15.5" x14ac:dyDescent="0.35">
      <c r="C168" t="s">
        <v>174</v>
      </c>
      <c r="D168" s="6">
        <v>2.9399999999999999E-2</v>
      </c>
      <c r="E168" s="6">
        <v>-6.0000000000000001E-3</v>
      </c>
      <c r="F168" s="6">
        <v>1.67E-2</v>
      </c>
      <c r="G168" s="6">
        <v>2.1899999999999999E-2</v>
      </c>
    </row>
    <row r="169" spans="2:17" ht="15.5" x14ac:dyDescent="0.35">
      <c r="C169" t="s">
        <v>175</v>
      </c>
      <c r="D169" s="6">
        <v>3.0499999999999999E-2</v>
      </c>
      <c r="E169" s="6">
        <v>6.9999999999999993E-3</v>
      </c>
      <c r="F169" s="6">
        <v>2.53E-2</v>
      </c>
      <c r="G169" s="6">
        <v>2.69E-2</v>
      </c>
    </row>
    <row r="170" spans="2:17" ht="15.5" x14ac:dyDescent="0.35">
      <c r="C170" t="s">
        <v>176</v>
      </c>
      <c r="D170" s="6">
        <v>4.57</v>
      </c>
      <c r="E170" s="6">
        <v>0.97</v>
      </c>
      <c r="F170" s="6">
        <v>3.37</v>
      </c>
      <c r="G170" s="6">
        <v>3.28</v>
      </c>
    </row>
    <row r="171" spans="2:17" ht="15.5" x14ac:dyDescent="0.35">
      <c r="C171" t="s">
        <v>325</v>
      </c>
      <c r="D171" s="5">
        <v>2280000000000</v>
      </c>
      <c r="E171" s="5">
        <v>2214000000000</v>
      </c>
      <c r="F171" s="5">
        <v>2256000000000</v>
      </c>
      <c r="G171" s="5">
        <v>2212000000000</v>
      </c>
    </row>
    <row r="172" spans="2:17" ht="15.5" x14ac:dyDescent="0.35">
      <c r="C172" t="s">
        <v>177</v>
      </c>
      <c r="D172" s="6">
        <v>26.38</v>
      </c>
      <c r="E172" s="6">
        <v>22.03</v>
      </c>
      <c r="F172" s="6">
        <v>13.8</v>
      </c>
      <c r="G172" s="6">
        <v>13.31</v>
      </c>
    </row>
    <row r="173" spans="2:17" ht="15.5" x14ac:dyDescent="0.35">
      <c r="C173" t="s">
        <v>178</v>
      </c>
      <c r="D173" s="6">
        <v>425.52</v>
      </c>
      <c r="E173" s="6">
        <v>413.01</v>
      </c>
      <c r="F173" s="6">
        <v>422.16</v>
      </c>
      <c r="G173" s="6">
        <v>415.1</v>
      </c>
    </row>
    <row r="174" spans="2:17" ht="15.5" x14ac:dyDescent="0.35">
      <c r="C174" t="s">
        <v>179</v>
      </c>
      <c r="D174" s="6">
        <v>26.38</v>
      </c>
      <c r="E174" s="6">
        <v>22.03</v>
      </c>
      <c r="F174" s="6">
        <v>13.8</v>
      </c>
      <c r="G174" s="6">
        <v>13.31</v>
      </c>
    </row>
    <row r="175" spans="2:17" ht="15.5" x14ac:dyDescent="0.35">
      <c r="C175" t="s">
        <v>180</v>
      </c>
      <c r="D175" s="6">
        <v>425.52</v>
      </c>
      <c r="E175" s="6">
        <v>413.01</v>
      </c>
      <c r="F175" s="6">
        <v>422.16</v>
      </c>
      <c r="G175" s="6">
        <v>415.1</v>
      </c>
    </row>
    <row r="176" spans="2:17" ht="15.5" x14ac:dyDescent="0.35">
      <c r="C176" t="s">
        <v>181</v>
      </c>
      <c r="D176" s="5">
        <v>354000000000</v>
      </c>
      <c r="E176" s="5">
        <v>358000000000</v>
      </c>
      <c r="F176" s="5">
        <v>350000000000</v>
      </c>
      <c r="G176" s="5">
        <v>321000000000</v>
      </c>
    </row>
    <row r="177" spans="3:17" ht="15.5" x14ac:dyDescent="0.35">
      <c r="C177" t="s">
        <v>182</v>
      </c>
      <c r="D177" s="5">
        <v>884000000000</v>
      </c>
      <c r="E177" s="5">
        <v>838000000000</v>
      </c>
      <c r="F177" s="5">
        <v>896000000000</v>
      </c>
      <c r="G177" s="5">
        <v>818000000000</v>
      </c>
    </row>
    <row r="178" spans="3:17" ht="15.5" x14ac:dyDescent="0.35">
      <c r="C178" t="s">
        <v>258</v>
      </c>
      <c r="D178" s="5">
        <v>2128000000000</v>
      </c>
      <c r="E178" s="5">
        <v>2065000000000</v>
      </c>
      <c r="F178" s="5">
        <v>2111000000000</v>
      </c>
      <c r="G178" s="5">
        <v>2076000000000</v>
      </c>
    </row>
    <row r="179" spans="3:17" ht="15.5" x14ac:dyDescent="0.35">
      <c r="C179" t="s">
        <v>23</v>
      </c>
      <c r="D179" s="5">
        <v>1238000000000</v>
      </c>
      <c r="E179" s="5">
        <v>1196000000000</v>
      </c>
      <c r="F179" s="5">
        <v>1246000000000</v>
      </c>
      <c r="G179" s="5">
        <v>1139000000000</v>
      </c>
    </row>
    <row r="180" spans="3:17" ht="15.5" x14ac:dyDescent="0.35">
      <c r="C180" t="s">
        <v>20</v>
      </c>
      <c r="D180" s="5">
        <v>1111000000000</v>
      </c>
      <c r="E180" s="5">
        <v>1129000000000</v>
      </c>
      <c r="F180" s="5">
        <v>1116000000000</v>
      </c>
      <c r="G180" s="5">
        <v>1100000000000</v>
      </c>
    </row>
    <row r="181" spans="3:17" ht="15.5" x14ac:dyDescent="0.35">
      <c r="C181" t="s">
        <v>184</v>
      </c>
      <c r="D181" s="5">
        <v>44000000000</v>
      </c>
      <c r="E181" s="5">
        <v>71000000000</v>
      </c>
      <c r="F181" s="5">
        <v>227000000000</v>
      </c>
      <c r="G181" s="5">
        <v>180000000000</v>
      </c>
    </row>
    <row r="182" spans="3:17" ht="15.5" x14ac:dyDescent="0.35">
      <c r="C182" t="s">
        <v>185</v>
      </c>
      <c r="D182" s="5">
        <v>243000000000</v>
      </c>
      <c r="E182" s="5">
        <v>328000000000</v>
      </c>
      <c r="F182" s="5">
        <v>75000000000</v>
      </c>
      <c r="G182" s="5">
        <v>161000000000</v>
      </c>
    </row>
    <row r="183" spans="3:17" ht="15.5" x14ac:dyDescent="0.35">
      <c r="C183" t="s">
        <v>186</v>
      </c>
      <c r="D183" s="5">
        <v>-199000000000</v>
      </c>
      <c r="E183" s="5">
        <v>-335000000000</v>
      </c>
      <c r="F183" s="5">
        <v>-21000000000</v>
      </c>
      <c r="G183" s="5">
        <v>-158000000000</v>
      </c>
    </row>
    <row r="184" spans="3:17" ht="15.5" x14ac:dyDescent="0.35">
      <c r="C184" t="s">
        <v>12</v>
      </c>
      <c r="D184" s="5">
        <v>45000000000</v>
      </c>
      <c r="E184" s="5">
        <v>-8000000000</v>
      </c>
      <c r="F184" s="5">
        <v>54000000000</v>
      </c>
      <c r="G184" s="5">
        <v>3000000000</v>
      </c>
    </row>
    <row r="185" spans="3:17" ht="15.5" x14ac:dyDescent="0.35">
      <c r="C185" t="s">
        <v>15</v>
      </c>
      <c r="D185" s="6">
        <v>8.92</v>
      </c>
      <c r="E185" s="6">
        <v>-1.51</v>
      </c>
      <c r="F185" s="6">
        <v>10.83</v>
      </c>
      <c r="G185" s="6">
        <v>0.64</v>
      </c>
    </row>
    <row r="186" spans="3:17" ht="15.5" x14ac:dyDescent="0.35">
      <c r="C186" t="s">
        <v>44</v>
      </c>
      <c r="I186" s="6">
        <v>23.41</v>
      </c>
      <c r="J186" s="6">
        <v>17.07</v>
      </c>
      <c r="K186" s="6">
        <v>36.270000000000003</v>
      </c>
      <c r="L186" s="6">
        <v>21.73</v>
      </c>
      <c r="M186" s="6">
        <v>15.75</v>
      </c>
      <c r="N186" s="6">
        <v>11.23</v>
      </c>
      <c r="O186" s="6">
        <v>52.7</v>
      </c>
      <c r="P186" s="6">
        <v>50.79</v>
      </c>
      <c r="Q186" s="6">
        <v>20.53</v>
      </c>
    </row>
    <row r="187" spans="3:17" ht="15.5" x14ac:dyDescent="0.35">
      <c r="C187" t="s">
        <v>58</v>
      </c>
      <c r="I187" s="6">
        <v>388.72</v>
      </c>
      <c r="J187" s="6">
        <v>389.57</v>
      </c>
      <c r="K187" s="6">
        <v>203.34</v>
      </c>
      <c r="L187" s="6">
        <v>365.85</v>
      </c>
      <c r="M187" s="6">
        <v>638.1</v>
      </c>
      <c r="N187" s="6">
        <v>623.33000000000004</v>
      </c>
      <c r="O187" s="6">
        <v>125.71</v>
      </c>
      <c r="P187" s="6">
        <v>175.72</v>
      </c>
      <c r="Q187" s="5">
        <v>0</v>
      </c>
    </row>
    <row r="188" spans="3:17" ht="15.5" x14ac:dyDescent="0.35">
      <c r="C188" t="s">
        <v>61</v>
      </c>
      <c r="I188" s="6">
        <v>23.77</v>
      </c>
      <c r="J188" s="6">
        <v>17.260000000000002</v>
      </c>
      <c r="K188" s="6">
        <v>20.2</v>
      </c>
      <c r="L188" s="6">
        <v>22.61</v>
      </c>
      <c r="M188" s="6">
        <v>30.07</v>
      </c>
      <c r="N188" s="6">
        <v>21.24</v>
      </c>
      <c r="O188" s="6">
        <v>14.48</v>
      </c>
      <c r="P188" s="6">
        <v>19.510000000000002</v>
      </c>
      <c r="Q188" s="5">
        <v>0</v>
      </c>
    </row>
    <row r="189" spans="3:17" ht="15.5" x14ac:dyDescent="0.35">
      <c r="C189" t="s">
        <v>187</v>
      </c>
      <c r="I189" s="5">
        <v>641190000000</v>
      </c>
      <c r="J189" s="5">
        <v>738440000000</v>
      </c>
      <c r="K189" s="5">
        <v>673060000000</v>
      </c>
      <c r="L189" s="5">
        <v>510050000000</v>
      </c>
      <c r="M189" s="5">
        <v>435780000000</v>
      </c>
      <c r="N189" s="5">
        <v>367290000000</v>
      </c>
      <c r="O189" s="5">
        <v>575670000000</v>
      </c>
      <c r="P189" s="5">
        <v>505740000000</v>
      </c>
    </row>
    <row r="190" spans="3:17" ht="15.5" x14ac:dyDescent="0.35">
      <c r="C190" t="s">
        <v>188</v>
      </c>
      <c r="I190" s="6">
        <v>3.0200000000000001E-2</v>
      </c>
      <c r="J190" s="6">
        <v>2.3199999999999998E-2</v>
      </c>
      <c r="K190" s="6">
        <v>5.1699999999999996E-2</v>
      </c>
      <c r="L190" s="6">
        <v>3.8699999999999998E-2</v>
      </c>
      <c r="M190" s="6">
        <v>2.7699999999999999E-2</v>
      </c>
      <c r="N190" s="6">
        <v>2.0400000000000001E-2</v>
      </c>
      <c r="O190" s="6">
        <v>8.5600000000000009E-2</v>
      </c>
      <c r="P190" s="6">
        <v>9.2200000000000004E-2</v>
      </c>
      <c r="Q190" s="6">
        <v>0.1215</v>
      </c>
    </row>
    <row r="191" spans="3:17" ht="15.5" x14ac:dyDescent="0.35">
      <c r="C191" t="s">
        <v>189</v>
      </c>
      <c r="I191" s="6">
        <v>5.67E-2</v>
      </c>
      <c r="J191" s="6">
        <v>4.2599999999999999E-2</v>
      </c>
      <c r="K191" s="6">
        <v>9.2300000000000007E-2</v>
      </c>
      <c r="L191" s="6">
        <v>7.0499999999999993E-2</v>
      </c>
      <c r="M191" s="6">
        <v>5.4699999999999999E-2</v>
      </c>
      <c r="N191" s="6">
        <v>4.1900000000000007E-2</v>
      </c>
      <c r="O191" s="6">
        <v>0.19589999999999999</v>
      </c>
      <c r="P191" s="6">
        <v>0.22</v>
      </c>
      <c r="Q191" s="6">
        <v>0.21100000000000002</v>
      </c>
    </row>
    <row r="192" spans="3:17" ht="15.5" x14ac:dyDescent="0.35">
      <c r="C192" t="s">
        <v>190</v>
      </c>
      <c r="I192" s="6">
        <v>8.8300000000000003E-2</v>
      </c>
      <c r="J192" s="6">
        <v>0.1308</v>
      </c>
      <c r="K192" s="6">
        <v>0.1396</v>
      </c>
      <c r="L192" s="6">
        <v>0.1231</v>
      </c>
      <c r="M192" s="6">
        <v>0.11230000000000001</v>
      </c>
      <c r="N192" s="6">
        <v>8.6400000000000005E-2</v>
      </c>
      <c r="O192" s="6">
        <v>0.19500000000000001</v>
      </c>
      <c r="P192" s="6">
        <v>0.28190000000000004</v>
      </c>
      <c r="Q192" s="6">
        <v>0.61950000000000005</v>
      </c>
    </row>
    <row r="193" spans="2:17" ht="15.5" x14ac:dyDescent="0.35">
      <c r="C193" t="s">
        <v>191</v>
      </c>
      <c r="I193" s="6">
        <v>2.81</v>
      </c>
      <c r="J193" s="6">
        <v>3.44</v>
      </c>
      <c r="K193" s="6">
        <v>3.44</v>
      </c>
      <c r="L193" s="6">
        <v>2.89</v>
      </c>
      <c r="M193" s="6">
        <v>2.4</v>
      </c>
      <c r="N193" s="6">
        <v>1.63</v>
      </c>
      <c r="O193" s="6">
        <v>3.31</v>
      </c>
      <c r="P193" s="6">
        <v>3.94</v>
      </c>
      <c r="Q193" s="6">
        <v>2.33</v>
      </c>
    </row>
    <row r="194" spans="2:17" ht="15.5" x14ac:dyDescent="0.35">
      <c r="C194" t="s">
        <v>55</v>
      </c>
      <c r="I194" s="6">
        <v>22.03</v>
      </c>
      <c r="J194" s="6">
        <v>16.57</v>
      </c>
      <c r="K194" s="6">
        <v>18.760000000000002</v>
      </c>
      <c r="L194" s="6">
        <v>25.8</v>
      </c>
      <c r="M194" s="6">
        <v>34.9</v>
      </c>
      <c r="N194" s="6">
        <v>26.14</v>
      </c>
      <c r="O194" s="6">
        <v>24.63</v>
      </c>
      <c r="P194" s="6">
        <v>38.65</v>
      </c>
      <c r="Q194" s="5">
        <v>0</v>
      </c>
    </row>
    <row r="195" spans="2:17" ht="15.5" x14ac:dyDescent="0.35">
      <c r="C195" t="s">
        <v>52</v>
      </c>
      <c r="I195" s="6">
        <v>413.01</v>
      </c>
      <c r="J195" s="6">
        <v>401.29</v>
      </c>
      <c r="K195" s="6">
        <v>393.15</v>
      </c>
      <c r="L195" s="6">
        <v>308.13</v>
      </c>
      <c r="M195" s="6">
        <v>287.95999999999998</v>
      </c>
      <c r="N195" s="6">
        <v>267.77999999999997</v>
      </c>
      <c r="O195" s="5">
        <v>269</v>
      </c>
      <c r="P195" s="6">
        <v>230.9</v>
      </c>
      <c r="Q195" s="6">
        <v>97.33</v>
      </c>
    </row>
    <row r="196" spans="2:17" ht="15.5" x14ac:dyDescent="0.35">
      <c r="C196" t="s">
        <v>192</v>
      </c>
      <c r="I196" s="6">
        <v>22.03</v>
      </c>
      <c r="J196" s="6">
        <v>16.57</v>
      </c>
      <c r="K196" s="6">
        <v>18.760000000000002</v>
      </c>
      <c r="L196" s="6">
        <v>25.8</v>
      </c>
      <c r="M196" s="6">
        <v>34.9</v>
      </c>
      <c r="N196" s="6">
        <v>26.14</v>
      </c>
      <c r="O196" s="6">
        <v>24.63</v>
      </c>
      <c r="P196" s="6">
        <v>38.65</v>
      </c>
      <c r="Q196" s="5">
        <v>0</v>
      </c>
    </row>
    <row r="197" spans="2:17" ht="15.5" x14ac:dyDescent="0.35">
      <c r="C197" t="s">
        <v>193</v>
      </c>
      <c r="I197" s="6">
        <v>413.01</v>
      </c>
      <c r="J197" s="6">
        <v>401.29</v>
      </c>
      <c r="K197" s="6">
        <v>393.15</v>
      </c>
      <c r="L197" s="6">
        <v>308.13</v>
      </c>
      <c r="M197" s="6">
        <v>287.95999999999998</v>
      </c>
      <c r="N197" s="6">
        <v>267.77999999999997</v>
      </c>
      <c r="O197" s="5">
        <v>269</v>
      </c>
      <c r="P197" s="6">
        <v>230.9</v>
      </c>
      <c r="Q197" s="6">
        <v>97.33</v>
      </c>
    </row>
    <row r="198" spans="2:17" ht="15.5" x14ac:dyDescent="0.35">
      <c r="C198" t="s">
        <v>194</v>
      </c>
      <c r="I198" s="5">
        <v>358000000000</v>
      </c>
      <c r="J198" s="5">
        <v>328000000000</v>
      </c>
      <c r="K198" s="5">
        <v>617000000000</v>
      </c>
      <c r="L198" s="5">
        <v>651000000000</v>
      </c>
      <c r="M198" s="5">
        <v>646000000000</v>
      </c>
      <c r="N198" s="5">
        <v>564000000000</v>
      </c>
      <c r="O198" s="5">
        <v>539000000000</v>
      </c>
      <c r="P198" s="5">
        <v>428000000000</v>
      </c>
      <c r="Q198" s="5">
        <v>59000000000</v>
      </c>
    </row>
    <row r="199" spans="2:17" ht="15.5" x14ac:dyDescent="0.35">
      <c r="C199" t="s">
        <v>195</v>
      </c>
      <c r="I199" s="5">
        <v>838000000000</v>
      </c>
      <c r="J199" s="5">
        <v>833000000000</v>
      </c>
      <c r="K199" s="5">
        <v>395000000000</v>
      </c>
      <c r="L199" s="5">
        <v>198000000000</v>
      </c>
      <c r="M199" s="5">
        <v>251000000000</v>
      </c>
      <c r="N199" s="5">
        <v>285000000000</v>
      </c>
      <c r="O199" s="5">
        <v>565000000000</v>
      </c>
      <c r="P199" s="5">
        <v>638000000000</v>
      </c>
      <c r="Q199" s="5">
        <v>110000000000</v>
      </c>
    </row>
    <row r="200" spans="2:17" ht="15.5" x14ac:dyDescent="0.35">
      <c r="C200" t="s">
        <v>25</v>
      </c>
      <c r="I200" s="5">
        <v>1196000000000</v>
      </c>
      <c r="J200" s="5">
        <v>1161000000000</v>
      </c>
      <c r="K200" s="5">
        <v>1011000000000</v>
      </c>
      <c r="L200" s="5">
        <v>849000000000</v>
      </c>
      <c r="M200" s="5">
        <v>898000000000</v>
      </c>
      <c r="N200" s="5">
        <v>849000000000</v>
      </c>
      <c r="O200" s="5">
        <v>1104000000000</v>
      </c>
      <c r="P200" s="5">
        <v>1065000000000</v>
      </c>
      <c r="Q200" s="5">
        <v>169000000000</v>
      </c>
    </row>
    <row r="201" spans="2:17" ht="15.5" x14ac:dyDescent="0.35">
      <c r="C201" t="s">
        <v>22</v>
      </c>
      <c r="I201" s="5">
        <v>1129000000000</v>
      </c>
      <c r="J201" s="5">
        <v>1085000000000</v>
      </c>
      <c r="K201" s="5">
        <v>938000000000</v>
      </c>
      <c r="L201" s="5">
        <v>759000000000</v>
      </c>
      <c r="M201" s="5">
        <v>766000000000</v>
      </c>
      <c r="N201" s="5">
        <v>815000000000</v>
      </c>
      <c r="O201" s="5">
        <v>863000000000</v>
      </c>
      <c r="P201" s="5">
        <v>932000000000</v>
      </c>
      <c r="Q201" s="5">
        <v>154000000000</v>
      </c>
    </row>
    <row r="202" spans="2:17" ht="15.5" x14ac:dyDescent="0.35">
      <c r="C202" t="s">
        <v>196</v>
      </c>
      <c r="I202" s="5">
        <v>71000000000</v>
      </c>
      <c r="J202" s="5">
        <v>216000000000</v>
      </c>
      <c r="K202" s="5">
        <v>-88000000000</v>
      </c>
      <c r="L202" s="5">
        <v>-157000000000</v>
      </c>
      <c r="M202" s="5">
        <v>-192000000000</v>
      </c>
      <c r="N202" s="5">
        <v>-164000000000</v>
      </c>
      <c r="O202" s="5">
        <v>-3000000000</v>
      </c>
      <c r="P202" s="5">
        <v>26000000000</v>
      </c>
      <c r="Q202" s="5">
        <v>11000000000</v>
      </c>
    </row>
    <row r="203" spans="2:17" ht="15.5" x14ac:dyDescent="0.35">
      <c r="C203" t="s">
        <v>197</v>
      </c>
      <c r="I203" s="5">
        <v>691000000000</v>
      </c>
      <c r="J203" s="5">
        <v>602000000000</v>
      </c>
      <c r="K203" s="5">
        <v>536000000000</v>
      </c>
      <c r="L203" s="5">
        <v>445000000000</v>
      </c>
      <c r="M203" s="5">
        <v>453000000000</v>
      </c>
      <c r="N203" s="5">
        <v>296000000000</v>
      </c>
      <c r="O203" s="5">
        <v>600000000000</v>
      </c>
      <c r="P203" s="5">
        <v>369000000000</v>
      </c>
      <c r="Q203" s="5">
        <v>260000000000</v>
      </c>
    </row>
    <row r="204" spans="2:17" ht="15.5" x14ac:dyDescent="0.35">
      <c r="C204" t="s">
        <v>198</v>
      </c>
      <c r="I204" s="5">
        <v>-618000000000</v>
      </c>
      <c r="J204" s="5">
        <v>-682000000000</v>
      </c>
      <c r="K204" s="5">
        <v>-636000000000</v>
      </c>
      <c r="L204" s="5">
        <v>-307000000000</v>
      </c>
      <c r="M204" s="5">
        <v>-313000000000</v>
      </c>
      <c r="N204" s="5">
        <v>-110000000000</v>
      </c>
      <c r="O204" s="5">
        <v>-322000000000</v>
      </c>
      <c r="P204" s="5">
        <v>-445000000000</v>
      </c>
      <c r="Q204" s="5">
        <v>-127000000000</v>
      </c>
    </row>
    <row r="205" spans="2:17" ht="15.5" x14ac:dyDescent="0.35">
      <c r="C205" t="s">
        <v>14</v>
      </c>
      <c r="I205" s="5">
        <v>74000000000</v>
      </c>
      <c r="J205" s="5">
        <v>-79000000000</v>
      </c>
      <c r="K205" s="5">
        <v>-100000000000</v>
      </c>
      <c r="L205" s="5">
        <v>138000000000</v>
      </c>
      <c r="M205" s="5">
        <v>140000000000</v>
      </c>
      <c r="N205" s="5">
        <v>186000000000</v>
      </c>
      <c r="O205" s="5">
        <v>278000000000</v>
      </c>
      <c r="P205" s="5">
        <v>-76000000000</v>
      </c>
      <c r="Q205" s="5">
        <v>133000000000</v>
      </c>
    </row>
    <row r="206" spans="2:17" ht="15.5" x14ac:dyDescent="0.35">
      <c r="C206" t="s">
        <v>16</v>
      </c>
      <c r="I206" s="6">
        <v>14.74</v>
      </c>
      <c r="J206" s="6">
        <v>-15.88</v>
      </c>
      <c r="K206" s="6">
        <v>-19.95</v>
      </c>
      <c r="L206" s="6">
        <v>27.68</v>
      </c>
      <c r="M206" s="6">
        <v>27.95</v>
      </c>
      <c r="N206" s="6">
        <v>37.200000000000003</v>
      </c>
      <c r="O206" s="6">
        <v>55.69</v>
      </c>
      <c r="P206" s="6">
        <v>-15.28</v>
      </c>
      <c r="Q206" s="6">
        <v>26.55</v>
      </c>
    </row>
    <row r="208" spans="2:17" ht="15.5" x14ac:dyDescent="0.35">
      <c r="B208" t="s">
        <v>199</v>
      </c>
      <c r="C208" t="s">
        <v>200</v>
      </c>
      <c r="D208" s="5">
        <v>63000000000</v>
      </c>
      <c r="E208" s="5">
        <v>-12000000000</v>
      </c>
      <c r="F208" s="5">
        <v>35000000000</v>
      </c>
      <c r="G208" s="5">
        <v>45000000000</v>
      </c>
      <c r="H208" s="5">
        <v>250000000000</v>
      </c>
      <c r="I208" s="5">
        <v>117000000000</v>
      </c>
      <c r="J208" s="5">
        <v>85000000000</v>
      </c>
      <c r="K208" s="5">
        <v>181000000000</v>
      </c>
      <c r="L208" s="5">
        <v>109000000000</v>
      </c>
      <c r="M208" s="5">
        <v>79000000000</v>
      </c>
      <c r="N208" s="5">
        <v>56000000000</v>
      </c>
      <c r="O208" s="5">
        <v>264000000000</v>
      </c>
      <c r="P208" s="5">
        <v>254000000000</v>
      </c>
      <c r="Q208" s="5">
        <v>103000000000</v>
      </c>
    </row>
    <row r="209" spans="3:17" ht="15.5" x14ac:dyDescent="0.35">
      <c r="C209" t="s">
        <v>326</v>
      </c>
      <c r="H209" s="5">
        <v>131000000000</v>
      </c>
      <c r="I209" s="5">
        <v>117000000000</v>
      </c>
      <c r="J209" s="5">
        <v>85000000000</v>
      </c>
      <c r="K209" s="5">
        <v>181000000000</v>
      </c>
      <c r="L209" s="5">
        <v>109000000000</v>
      </c>
      <c r="M209" s="5">
        <v>79000000000</v>
      </c>
      <c r="N209" s="5">
        <v>56000000000</v>
      </c>
      <c r="O209" s="5">
        <v>264000000000</v>
      </c>
      <c r="P209" s="5">
        <v>254000000000</v>
      </c>
    </row>
    <row r="210" spans="3:17" ht="15.5" x14ac:dyDescent="0.35">
      <c r="C210" t="s">
        <v>387</v>
      </c>
      <c r="H210" s="5">
        <v>5</v>
      </c>
      <c r="I210" s="5">
        <v>5</v>
      </c>
      <c r="J210" s="5">
        <v>5</v>
      </c>
      <c r="K210" s="5">
        <v>10</v>
      </c>
      <c r="L210" s="5">
        <v>7</v>
      </c>
      <c r="M210" s="5">
        <v>3</v>
      </c>
      <c r="O210" s="5">
        <v>5</v>
      </c>
      <c r="P210" s="6">
        <v>15.5</v>
      </c>
    </row>
    <row r="211" spans="3:17" ht="15.5" x14ac:dyDescent="0.35">
      <c r="C211" t="s">
        <v>63</v>
      </c>
      <c r="H211" s="6">
        <v>9.9900000000000003E-2</v>
      </c>
      <c r="I211" s="6">
        <v>0.21359999999999998</v>
      </c>
      <c r="J211" s="6">
        <v>0.2928</v>
      </c>
      <c r="K211" s="6">
        <v>0.2757</v>
      </c>
      <c r="L211" s="6">
        <v>0.32219999999999999</v>
      </c>
      <c r="M211" s="6">
        <v>0.1905</v>
      </c>
      <c r="O211" s="6">
        <v>9.4899999999999998E-2</v>
      </c>
      <c r="P211" s="6">
        <v>0.30519999999999997</v>
      </c>
    </row>
    <row r="212" spans="3:17" ht="15.5" x14ac:dyDescent="0.35">
      <c r="C212" t="s">
        <v>388</v>
      </c>
      <c r="H212" s="6">
        <v>7.000000000000001E-4</v>
      </c>
      <c r="I212" s="6">
        <v>8.9999999999999998E-4</v>
      </c>
      <c r="J212" s="6">
        <v>8.9999999999999998E-4</v>
      </c>
      <c r="K212" s="6">
        <v>1.2999999999999999E-3</v>
      </c>
      <c r="L212" s="6">
        <v>1E-3</v>
      </c>
      <c r="M212" s="6">
        <v>4.0000000000000002E-4</v>
      </c>
      <c r="O212" s="6">
        <v>1.1999999999999999E-3</v>
      </c>
      <c r="P212" s="6">
        <v>2.2000000000000001E-3</v>
      </c>
    </row>
    <row r="213" spans="3:17" ht="15.5" x14ac:dyDescent="0.35">
      <c r="C213" t="s">
        <v>43</v>
      </c>
      <c r="D213" s="6">
        <v>12.51</v>
      </c>
      <c r="E213" s="6">
        <v>-2.46</v>
      </c>
      <c r="F213" s="6">
        <v>7.06</v>
      </c>
      <c r="G213" s="6">
        <v>9.09</v>
      </c>
      <c r="H213" s="6">
        <v>50.04</v>
      </c>
      <c r="I213" s="6">
        <v>23.41</v>
      </c>
      <c r="J213" s="6">
        <v>17.07</v>
      </c>
      <c r="K213" s="6">
        <v>36.270000000000003</v>
      </c>
      <c r="L213" s="6">
        <v>21.73</v>
      </c>
      <c r="M213" s="6">
        <v>15.75</v>
      </c>
      <c r="N213" s="6">
        <v>11.23</v>
      </c>
      <c r="O213" s="6">
        <v>52.7</v>
      </c>
      <c r="P213" s="6">
        <v>50.79</v>
      </c>
      <c r="Q213" s="6">
        <v>20.53</v>
      </c>
    </row>
    <row r="214" spans="3:17" ht="15.5" x14ac:dyDescent="0.35">
      <c r="C214" t="s">
        <v>327</v>
      </c>
      <c r="H214" s="6">
        <v>26.2</v>
      </c>
      <c r="I214" s="6">
        <v>23.41</v>
      </c>
      <c r="J214" s="6">
        <v>17.07</v>
      </c>
      <c r="K214" s="6">
        <v>36.270000000000003</v>
      </c>
      <c r="L214" s="6">
        <v>21.73</v>
      </c>
      <c r="M214" s="6">
        <v>15.75</v>
      </c>
      <c r="N214" s="6">
        <v>11.23</v>
      </c>
      <c r="O214" s="6">
        <v>52.7</v>
      </c>
      <c r="P214" s="6">
        <v>50.79</v>
      </c>
    </row>
    <row r="215" spans="3:17" ht="15.5" x14ac:dyDescent="0.35">
      <c r="C215" t="s">
        <v>65</v>
      </c>
      <c r="H215" s="5">
        <v>5</v>
      </c>
      <c r="I215" s="5">
        <v>5</v>
      </c>
      <c r="J215" s="5">
        <v>5</v>
      </c>
      <c r="K215" s="5">
        <v>10</v>
      </c>
      <c r="L215" s="5">
        <v>7</v>
      </c>
      <c r="M215" s="5">
        <v>3</v>
      </c>
      <c r="O215" s="5">
        <v>5</v>
      </c>
      <c r="P215" s="6">
        <v>15.5</v>
      </c>
    </row>
    <row r="216" spans="3:17" ht="15.5" x14ac:dyDescent="0.35">
      <c r="C216" t="s">
        <v>389</v>
      </c>
      <c r="H216" s="6">
        <v>9.9900000000000003E-2</v>
      </c>
      <c r="I216" s="6">
        <v>0.21359999999999998</v>
      </c>
      <c r="J216" s="6">
        <v>0.2928</v>
      </c>
      <c r="K216" s="6">
        <v>0.2757</v>
      </c>
      <c r="L216" s="6">
        <v>0.32219999999999999</v>
      </c>
      <c r="M216" s="6">
        <v>0.1905</v>
      </c>
      <c r="O216" s="6">
        <v>9.4899999999999998E-2</v>
      </c>
      <c r="P216" s="6">
        <v>0.30519999999999997</v>
      </c>
    </row>
    <row r="217" spans="3:17" ht="15.5" x14ac:dyDescent="0.35">
      <c r="C217" t="s">
        <v>390</v>
      </c>
      <c r="H217" s="6">
        <v>7.000000000000001E-4</v>
      </c>
      <c r="I217" s="6">
        <v>8.9999999999999998E-4</v>
      </c>
      <c r="J217" s="6">
        <v>8.9999999999999998E-4</v>
      </c>
      <c r="K217" s="6">
        <v>1.2999999999999999E-3</v>
      </c>
      <c r="L217" s="6">
        <v>1E-3</v>
      </c>
      <c r="M217" s="6">
        <v>4.0000000000000002E-4</v>
      </c>
      <c r="O217" s="6">
        <v>1.1999999999999999E-3</v>
      </c>
      <c r="P217" s="6">
        <v>2.2000000000000001E-3</v>
      </c>
    </row>
    <row r="218" spans="3:17" ht="15.5" x14ac:dyDescent="0.35">
      <c r="C218" t="s">
        <v>201</v>
      </c>
      <c r="D218" s="5">
        <v>511000000000</v>
      </c>
      <c r="E218" s="5">
        <v>485000000000</v>
      </c>
      <c r="F218" s="5">
        <v>503000000000</v>
      </c>
      <c r="G218" s="5">
        <v>481000000000</v>
      </c>
      <c r="H218" s="5">
        <v>2042000000000</v>
      </c>
      <c r="I218" s="5">
        <v>1914000000000</v>
      </c>
      <c r="J218" s="5">
        <v>1926000000000</v>
      </c>
      <c r="K218" s="5">
        <v>1826000000000</v>
      </c>
      <c r="L218" s="5">
        <v>1758000000000</v>
      </c>
      <c r="M218" s="5">
        <v>1671000000000</v>
      </c>
      <c r="N218" s="5">
        <v>1648000000000</v>
      </c>
      <c r="O218" s="5">
        <v>2288000000000</v>
      </c>
      <c r="P218" s="5">
        <v>2288000000000</v>
      </c>
      <c r="Q218" s="5">
        <v>1526000000000</v>
      </c>
    </row>
    <row r="219" spans="3:17" ht="15.5" x14ac:dyDescent="0.35">
      <c r="C219" t="s">
        <v>328</v>
      </c>
      <c r="H219" s="5">
        <v>1979000000000</v>
      </c>
      <c r="I219" s="5">
        <v>1914000000000</v>
      </c>
      <c r="J219" s="5">
        <v>1926000000000</v>
      </c>
      <c r="K219" s="5">
        <v>1826000000000</v>
      </c>
      <c r="L219" s="5">
        <v>1758000000000</v>
      </c>
      <c r="M219" s="5">
        <v>1671000000000</v>
      </c>
      <c r="N219" s="5">
        <v>1648000000000</v>
      </c>
      <c r="O219" s="5">
        <v>2288000000000</v>
      </c>
      <c r="P219" s="5">
        <v>2288000000000</v>
      </c>
    </row>
    <row r="220" spans="3:17" ht="15.5" x14ac:dyDescent="0.35">
      <c r="C220" t="s">
        <v>391</v>
      </c>
      <c r="H220" s="5">
        <v>5</v>
      </c>
      <c r="I220" s="5">
        <v>5</v>
      </c>
      <c r="J220" s="5">
        <v>5</v>
      </c>
      <c r="K220" s="5">
        <v>10</v>
      </c>
      <c r="L220" s="5">
        <v>7</v>
      </c>
      <c r="M220" s="5">
        <v>3</v>
      </c>
      <c r="O220" s="5">
        <v>5</v>
      </c>
      <c r="P220" s="6">
        <v>15.5</v>
      </c>
    </row>
    <row r="221" spans="3:17" ht="15.5" x14ac:dyDescent="0.35">
      <c r="C221" t="s">
        <v>392</v>
      </c>
      <c r="H221" s="6">
        <v>9.9900000000000003E-2</v>
      </c>
      <c r="I221" s="6">
        <v>0.21359999999999998</v>
      </c>
      <c r="J221" s="6">
        <v>0.2928</v>
      </c>
      <c r="K221" s="6">
        <v>0.2757</v>
      </c>
      <c r="L221" s="6">
        <v>0.32219999999999999</v>
      </c>
      <c r="M221" s="6">
        <v>0.1905</v>
      </c>
      <c r="O221" s="6">
        <v>9.4899999999999998E-2</v>
      </c>
      <c r="P221" s="6">
        <v>0.30519999999999997</v>
      </c>
    </row>
    <row r="222" spans="3:17" ht="15.5" x14ac:dyDescent="0.35">
      <c r="C222" t="s">
        <v>393</v>
      </c>
      <c r="H222" s="6">
        <v>7.000000000000001E-4</v>
      </c>
      <c r="I222" s="6">
        <v>8.9999999999999998E-4</v>
      </c>
      <c r="J222" s="6">
        <v>8.9999999999999998E-4</v>
      </c>
      <c r="K222" s="6">
        <v>1.2999999999999999E-3</v>
      </c>
      <c r="L222" s="6">
        <v>1E-3</v>
      </c>
      <c r="M222" s="6">
        <v>4.0000000000000002E-4</v>
      </c>
      <c r="O222" s="6">
        <v>1.1999999999999999E-3</v>
      </c>
      <c r="P222" s="6">
        <v>2.2000000000000001E-3</v>
      </c>
    </row>
    <row r="223" spans="3:17" ht="15.5" x14ac:dyDescent="0.35">
      <c r="C223" t="s">
        <v>202</v>
      </c>
      <c r="I223" s="6">
        <v>151.36000000000001</v>
      </c>
    </row>
    <row r="224" spans="3:17" ht="15.5" x14ac:dyDescent="0.35">
      <c r="C224" t="s">
        <v>203</v>
      </c>
      <c r="I224" s="6">
        <v>289.12</v>
      </c>
    </row>
    <row r="225" spans="3:9" ht="15.5" x14ac:dyDescent="0.35">
      <c r="C225" t="s">
        <v>204</v>
      </c>
      <c r="I225" s="6">
        <v>7.49</v>
      </c>
    </row>
    <row r="226" spans="3:9" ht="15.5" x14ac:dyDescent="0.35">
      <c r="C226" t="s">
        <v>205</v>
      </c>
      <c r="I226" s="6">
        <v>3.4999999999999996E-3</v>
      </c>
    </row>
    <row r="227" spans="3:9" ht="15.5" x14ac:dyDescent="0.35">
      <c r="C227" t="s">
        <v>206</v>
      </c>
      <c r="I227" s="6">
        <v>19.14</v>
      </c>
    </row>
    <row r="228" spans="3:9" ht="15.5" x14ac:dyDescent="0.35">
      <c r="C228" t="s">
        <v>207</v>
      </c>
      <c r="I228" s="6">
        <v>17.8</v>
      </c>
    </row>
    <row r="229" spans="3:9" ht="15.5" x14ac:dyDescent="0.35">
      <c r="C229" t="s">
        <v>329</v>
      </c>
      <c r="I229" s="6">
        <v>46.9</v>
      </c>
    </row>
    <row r="230" spans="3:9" ht="15.5" x14ac:dyDescent="0.35">
      <c r="C230" t="s">
        <v>208</v>
      </c>
      <c r="I230" s="6">
        <v>401.1</v>
      </c>
    </row>
    <row r="231" spans="3:9" ht="15.5" x14ac:dyDescent="0.35">
      <c r="C231" t="s">
        <v>209</v>
      </c>
      <c r="I231" s="6">
        <v>137.94</v>
      </c>
    </row>
    <row r="232" spans="3:9" ht="15.5" x14ac:dyDescent="0.35">
      <c r="C232" t="s">
        <v>210</v>
      </c>
      <c r="I232" s="6">
        <v>61.02</v>
      </c>
    </row>
    <row r="233" spans="3:9" ht="15.5" x14ac:dyDescent="0.35">
      <c r="C233" t="s">
        <v>211</v>
      </c>
      <c r="I233" s="6">
        <v>7.78</v>
      </c>
    </row>
    <row r="234" spans="3:9" ht="15.5" x14ac:dyDescent="0.35">
      <c r="C234" t="s">
        <v>212</v>
      </c>
      <c r="I234" s="6">
        <v>115.19</v>
      </c>
    </row>
    <row r="235" spans="3:9" ht="15.5" x14ac:dyDescent="0.35">
      <c r="C235" t="s">
        <v>213</v>
      </c>
      <c r="I235" s="6">
        <v>26.2</v>
      </c>
    </row>
    <row r="236" spans="3:9" ht="15.5" x14ac:dyDescent="0.35">
      <c r="C236" t="s">
        <v>214</v>
      </c>
      <c r="I236" s="6">
        <v>50.04</v>
      </c>
    </row>
    <row r="237" spans="3:9" ht="15.5" x14ac:dyDescent="0.35">
      <c r="C237" t="s">
        <v>215</v>
      </c>
      <c r="I237" s="6">
        <v>395.85</v>
      </c>
    </row>
    <row r="238" spans="3:9" ht="15.5" x14ac:dyDescent="0.35">
      <c r="C238" t="s">
        <v>216</v>
      </c>
      <c r="D238" s="6">
        <v>25.45</v>
      </c>
    </row>
    <row r="239" spans="3:9" ht="15.5" x14ac:dyDescent="0.35">
      <c r="C239" t="s">
        <v>217</v>
      </c>
      <c r="I239" s="6">
        <v>425.52</v>
      </c>
    </row>
    <row r="240" spans="3:9" ht="15.5" x14ac:dyDescent="0.35">
      <c r="C240" t="s">
        <v>218</v>
      </c>
      <c r="I240" s="6">
        <v>18.89</v>
      </c>
    </row>
    <row r="241" spans="3:9" ht="15.5" x14ac:dyDescent="0.35">
      <c r="C241" t="s">
        <v>219</v>
      </c>
      <c r="D241" s="6">
        <v>1.06</v>
      </c>
    </row>
    <row r="242" spans="3:9" ht="15.5" x14ac:dyDescent="0.35">
      <c r="C242" t="s">
        <v>220</v>
      </c>
      <c r="D242" s="6">
        <v>0.95</v>
      </c>
    </row>
    <row r="243" spans="3:9" ht="15.5" x14ac:dyDescent="0.35">
      <c r="C243" t="s">
        <v>394</v>
      </c>
      <c r="D243" s="6">
        <v>0.57999999999999996</v>
      </c>
    </row>
    <row r="244" spans="3:9" ht="15.5" x14ac:dyDescent="0.35">
      <c r="C244" t="s">
        <v>437</v>
      </c>
      <c r="D244" s="6">
        <v>0.42</v>
      </c>
    </row>
    <row r="245" spans="3:9" ht="15.5" x14ac:dyDescent="0.35">
      <c r="C245" t="s">
        <v>221</v>
      </c>
      <c r="D245" s="6">
        <v>0.82</v>
      </c>
    </row>
    <row r="246" spans="3:9" ht="15.5" x14ac:dyDescent="0.35">
      <c r="C246" t="s">
        <v>395</v>
      </c>
      <c r="D246" s="6">
        <v>0.31</v>
      </c>
    </row>
    <row r="247" spans="3:9" ht="15.5" x14ac:dyDescent="0.35">
      <c r="C247" t="s">
        <v>222</v>
      </c>
      <c r="D247" s="6">
        <v>1.89</v>
      </c>
    </row>
    <row r="248" spans="3:9" ht="15.5" x14ac:dyDescent="0.35">
      <c r="C248" t="s">
        <v>223</v>
      </c>
      <c r="I248" s="6">
        <v>3.03</v>
      </c>
    </row>
    <row r="249" spans="3:9" ht="15.5" x14ac:dyDescent="0.35">
      <c r="C249" t="s">
        <v>12</v>
      </c>
      <c r="D249" s="5">
        <v>45000000000</v>
      </c>
    </row>
    <row r="250" spans="3:9" ht="15.5" x14ac:dyDescent="0.35">
      <c r="C250" t="s">
        <v>224</v>
      </c>
      <c r="I250" s="6">
        <v>2.76</v>
      </c>
    </row>
    <row r="251" spans="3:9" ht="15.5" x14ac:dyDescent="0.35">
      <c r="C251" t="s">
        <v>225</v>
      </c>
      <c r="I251" s="6">
        <v>3.2599999999999997E-2</v>
      </c>
    </row>
    <row r="252" spans="3:9" ht="15.5" x14ac:dyDescent="0.35">
      <c r="C252" t="s">
        <v>226</v>
      </c>
      <c r="I252" s="6">
        <v>6.1600000000000002E-2</v>
      </c>
    </row>
    <row r="253" spans="3:9" ht="15.5" x14ac:dyDescent="0.35">
      <c r="C253" t="s">
        <v>227</v>
      </c>
      <c r="I253" s="6">
        <v>8.8699999999999987E-2</v>
      </c>
    </row>
    <row r="254" spans="3:9" ht="15.5" x14ac:dyDescent="0.35">
      <c r="C254" t="s">
        <v>228</v>
      </c>
      <c r="I254" s="6">
        <v>8.0100000000000005E-2</v>
      </c>
    </row>
    <row r="255" spans="3:9" ht="15.5" x14ac:dyDescent="0.35">
      <c r="C255" t="s">
        <v>330</v>
      </c>
      <c r="D255" s="6">
        <v>86.16</v>
      </c>
    </row>
    <row r="256" spans="3:9" ht="15.5" x14ac:dyDescent="0.35">
      <c r="C256" t="s">
        <v>229</v>
      </c>
      <c r="D256" s="6">
        <v>23.36</v>
      </c>
    </row>
    <row r="257" spans="3:9" ht="15.5" x14ac:dyDescent="0.35">
      <c r="C257" t="s">
        <v>230</v>
      </c>
      <c r="D257" s="6">
        <v>58.25</v>
      </c>
    </row>
    <row r="258" spans="3:9" ht="15.5" x14ac:dyDescent="0.35">
      <c r="C258" t="s">
        <v>231</v>
      </c>
      <c r="D258" s="6">
        <v>51.27</v>
      </c>
    </row>
    <row r="259" spans="3:9" ht="15.5" x14ac:dyDescent="0.35">
      <c r="C259" t="s">
        <v>331</v>
      </c>
      <c r="D259" s="6">
        <v>1.06</v>
      </c>
    </row>
    <row r="260" spans="3:9" ht="15.5" x14ac:dyDescent="0.35">
      <c r="C260" t="s">
        <v>232</v>
      </c>
      <c r="I260" s="6">
        <v>0.5</v>
      </c>
    </row>
    <row r="261" spans="3:9" ht="15.5" x14ac:dyDescent="0.35">
      <c r="C261" t="s">
        <v>233</v>
      </c>
      <c r="I261" s="6">
        <v>15.95</v>
      </c>
    </row>
    <row r="262" spans="3:9" ht="15.5" x14ac:dyDescent="0.35">
      <c r="C262" t="s">
        <v>39</v>
      </c>
      <c r="I262" s="5">
        <v>37875000000000</v>
      </c>
    </row>
    <row r="263" spans="3:9" ht="15.5" x14ac:dyDescent="0.35">
      <c r="C263" t="s">
        <v>234</v>
      </c>
      <c r="I263" s="5">
        <v>39138000000000</v>
      </c>
    </row>
    <row r="264" spans="3:9" ht="15.5" x14ac:dyDescent="0.35">
      <c r="C264" t="s">
        <v>235</v>
      </c>
      <c r="I264" s="5">
        <v>5000000000</v>
      </c>
    </row>
    <row r="265" spans="3:9" ht="15.5" x14ac:dyDescent="0.35">
      <c r="C265" t="s">
        <v>236</v>
      </c>
      <c r="I265" s="6">
        <v>0.19239999999999999</v>
      </c>
    </row>
    <row r="266" spans="3:9" ht="15.5" x14ac:dyDescent="0.35">
      <c r="C266" t="s">
        <v>237</v>
      </c>
      <c r="D266" s="6">
        <v>0.27989999999999998</v>
      </c>
    </row>
    <row r="267" spans="3:9" ht="15.5" x14ac:dyDescent="0.35">
      <c r="C267" t="s">
        <v>238</v>
      </c>
      <c r="D267" s="6">
        <v>0.1913</v>
      </c>
    </row>
    <row r="268" spans="3:9" ht="15.5" x14ac:dyDescent="0.35">
      <c r="C268" t="s">
        <v>239</v>
      </c>
      <c r="D268" s="6">
        <v>0.1225</v>
      </c>
    </row>
    <row r="269" spans="3:9" ht="15.5" x14ac:dyDescent="0.35">
      <c r="C269" t="s">
        <v>240</v>
      </c>
      <c r="D269" s="6">
        <v>0.14580000000000001</v>
      </c>
    </row>
    <row r="270" spans="3:9" ht="15.5" x14ac:dyDescent="0.35">
      <c r="C270" t="s">
        <v>241</v>
      </c>
      <c r="D270" s="6">
        <v>0.1125</v>
      </c>
    </row>
    <row r="271" spans="3:9" ht="15.5" x14ac:dyDescent="0.35">
      <c r="C271" t="s">
        <v>242</v>
      </c>
      <c r="D271" s="6">
        <v>0.2873</v>
      </c>
    </row>
    <row r="272" spans="3:9" ht="15.5" x14ac:dyDescent="0.35">
      <c r="C272" t="s">
        <v>396</v>
      </c>
      <c r="I272" s="5">
        <v>5</v>
      </c>
    </row>
    <row r="273" spans="3:9" ht="15.5" x14ac:dyDescent="0.35">
      <c r="C273" t="s">
        <v>438</v>
      </c>
      <c r="I273" s="5">
        <v>5</v>
      </c>
    </row>
    <row r="274" spans="3:9" ht="15.5" x14ac:dyDescent="0.35">
      <c r="C274" t="s">
        <v>439</v>
      </c>
      <c r="I274" s="6">
        <v>9.9900000000000003E-2</v>
      </c>
    </row>
    <row r="275" spans="3:9" ht="15.5" x14ac:dyDescent="0.35">
      <c r="C275" t="s">
        <v>440</v>
      </c>
      <c r="I275" s="6">
        <v>7.000000000000001E-4</v>
      </c>
    </row>
    <row r="276" spans="3:9" ht="15.5" x14ac:dyDescent="0.35">
      <c r="C276" t="s">
        <v>397</v>
      </c>
      <c r="I276" t="s">
        <v>1350</v>
      </c>
    </row>
    <row r="277" spans="3:9" ht="15.5" x14ac:dyDescent="0.35">
      <c r="C277" t="s">
        <v>243</v>
      </c>
      <c r="I277" s="5">
        <v>5</v>
      </c>
    </row>
    <row r="278" spans="3:9" ht="15.5" x14ac:dyDescent="0.35">
      <c r="C278" t="s">
        <v>244</v>
      </c>
      <c r="I278" s="6">
        <v>0.57999999999999996</v>
      </c>
    </row>
    <row r="279" spans="3:9" ht="15.5" x14ac:dyDescent="0.35">
      <c r="C279" t="s">
        <v>245</v>
      </c>
      <c r="I279" s="6">
        <v>0.94</v>
      </c>
    </row>
    <row r="280" spans="3:9" ht="15.5" x14ac:dyDescent="0.35">
      <c r="C280" t="s">
        <v>246</v>
      </c>
      <c r="I280" s="6">
        <v>0.05</v>
      </c>
    </row>
    <row r="281" spans="3:9" ht="15.5" x14ac:dyDescent="0.35">
      <c r="C281" t="s">
        <v>247</v>
      </c>
      <c r="I281" s="6">
        <v>0.35</v>
      </c>
    </row>
    <row r="282" spans="3:9" ht="15.5" x14ac:dyDescent="0.35">
      <c r="C282" t="s">
        <v>248</v>
      </c>
      <c r="I282" s="6">
        <v>0.09</v>
      </c>
    </row>
    <row r="283" spans="3:9" ht="15.5" x14ac:dyDescent="0.35">
      <c r="C283" t="s">
        <v>249</v>
      </c>
      <c r="I283" s="6">
        <v>0.03</v>
      </c>
    </row>
    <row r="284" spans="3:9" ht="15.5" x14ac:dyDescent="0.35">
      <c r="C284" t="s">
        <v>250</v>
      </c>
      <c r="I284" s="6">
        <v>0.48</v>
      </c>
    </row>
    <row r="285" spans="3:9" ht="15.5" x14ac:dyDescent="0.35">
      <c r="C285" t="s">
        <v>251</v>
      </c>
      <c r="I285" s="5">
        <v>1979000000000</v>
      </c>
    </row>
    <row r="286" spans="3:9" ht="15.5" x14ac:dyDescent="0.35">
      <c r="C286" t="s">
        <v>252</v>
      </c>
      <c r="I286" s="5">
        <v>474000000000</v>
      </c>
    </row>
    <row r="287" spans="3:9" ht="15.5" x14ac:dyDescent="0.35">
      <c r="C287" t="s">
        <v>253</v>
      </c>
      <c r="I287" s="5">
        <v>641000000000</v>
      </c>
    </row>
    <row r="288" spans="3:9" ht="15.5" x14ac:dyDescent="0.35">
      <c r="C288" t="s">
        <v>254</v>
      </c>
      <c r="I288" s="5">
        <v>131000000000</v>
      </c>
    </row>
    <row r="289" spans="3:9" ht="15.5" x14ac:dyDescent="0.35">
      <c r="C289" t="s">
        <v>255</v>
      </c>
      <c r="D289" s="5">
        <v>127000000000</v>
      </c>
    </row>
    <row r="290" spans="3:9" ht="15.5" x14ac:dyDescent="0.35">
      <c r="C290" t="s">
        <v>256</v>
      </c>
      <c r="D290" s="5">
        <v>4016000000000</v>
      </c>
    </row>
    <row r="291" spans="3:9" ht="15.5" x14ac:dyDescent="0.35">
      <c r="C291" t="s">
        <v>257</v>
      </c>
      <c r="D291" s="5">
        <v>1736000000000</v>
      </c>
    </row>
    <row r="292" spans="3:9" ht="15.5" x14ac:dyDescent="0.35">
      <c r="C292" t="s">
        <v>184</v>
      </c>
      <c r="D292" s="5">
        <v>44000000000</v>
      </c>
    </row>
    <row r="293" spans="3:9" ht="15.5" x14ac:dyDescent="0.35">
      <c r="C293" t="s">
        <v>258</v>
      </c>
      <c r="I293" s="5">
        <v>2128000000000</v>
      </c>
    </row>
    <row r="294" spans="3:9" ht="15.5" x14ac:dyDescent="0.35">
      <c r="C294" t="s">
        <v>182</v>
      </c>
      <c r="D294" s="5">
        <v>884000000000</v>
      </c>
    </row>
    <row r="295" spans="3:9" ht="15.5" x14ac:dyDescent="0.35">
      <c r="C295" t="s">
        <v>181</v>
      </c>
      <c r="D295" s="5">
        <v>354000000000</v>
      </c>
    </row>
    <row r="296" spans="3:9" ht="15.5" x14ac:dyDescent="0.35">
      <c r="C296" t="s">
        <v>23</v>
      </c>
      <c r="D296" s="5">
        <v>1238000000000</v>
      </c>
    </row>
    <row r="297" spans="3:9" ht="15.5" x14ac:dyDescent="0.35">
      <c r="C297" t="s">
        <v>20</v>
      </c>
      <c r="D297" s="5">
        <v>1111000000000</v>
      </c>
    </row>
    <row r="298" spans="3:9" ht="15.5" x14ac:dyDescent="0.35">
      <c r="C298" t="s">
        <v>183</v>
      </c>
      <c r="I298" s="5">
        <v>2280000000000</v>
      </c>
    </row>
    <row r="299" spans="3:9" ht="15.5" x14ac:dyDescent="0.35">
      <c r="C299" t="s">
        <v>332</v>
      </c>
      <c r="I299" s="5">
        <v>808000000000</v>
      </c>
    </row>
    <row r="300" spans="3:9" ht="15.5" x14ac:dyDescent="0.35">
      <c r="C300" t="s">
        <v>259</v>
      </c>
      <c r="I300" s="5">
        <v>-705000000000</v>
      </c>
    </row>
    <row r="301" spans="3:9" ht="15.5" x14ac:dyDescent="0.35">
      <c r="C301" t="s">
        <v>260</v>
      </c>
      <c r="I301" s="5">
        <v>-8000000000</v>
      </c>
    </row>
    <row r="302" spans="3:9" ht="15.5" x14ac:dyDescent="0.35">
      <c r="C302" t="s">
        <v>261</v>
      </c>
      <c r="I302" s="5">
        <v>-713000000000</v>
      </c>
    </row>
    <row r="303" spans="3:9" ht="15.5" x14ac:dyDescent="0.35">
      <c r="C303" t="s">
        <v>262</v>
      </c>
      <c r="I303" s="5">
        <v>94000000000</v>
      </c>
    </row>
  </sheetData>
  <pageMargins left="0.7" right="0.7" top="0.75" bottom="0.75" header="0.3" footer="0.3"/>
  <ignoredErrors>
    <ignoredError sqref="A1:Q304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2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1351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1352</v>
      </c>
      <c r="D2" s="2" vm="303">
        <f ca="1">IFERROR(_xlfn.STOCKHISTORY("XIDX:" &amp; $C$1, D3, , 0, 0, 1), "Libur")</f>
        <v>1300</v>
      </c>
      <c r="H2" s="2" vm="303">
        <f ca="1">IFERROR(INDEX(D2:G2,COUNT(D2:G2)),"")</f>
        <v>1300</v>
      </c>
      <c r="I2" s="2" vm="304">
        <f t="shared" ref="I2:Q2" ca="1" si="0">IFERROR(_xlfn.STOCKHISTORY("XIDX:" &amp; $C$1, I1, , 0, 0, 1), "Libur")</f>
        <v>1385</v>
      </c>
      <c r="J2" s="2" vm="305">
        <f t="shared" ca="1" si="0"/>
        <v>705</v>
      </c>
      <c r="K2" s="2" vm="306">
        <f t="shared" ca="1" si="0"/>
        <v>715</v>
      </c>
      <c r="L2" s="2" vm="307">
        <f t="shared" ca="1" si="0"/>
        <v>570</v>
      </c>
      <c r="M2" s="2" vm="158">
        <f t="shared" ca="1" si="0"/>
        <v>515</v>
      </c>
      <c r="N2" s="2" vm="294">
        <f t="shared" ca="1" si="0"/>
        <v>530</v>
      </c>
      <c r="O2" s="2" vm="266">
        <f t="shared" ca="1" si="0"/>
        <v>680</v>
      </c>
      <c r="P2" s="2" vm="308">
        <f t="shared" ca="1" si="0"/>
        <v>1640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202206984000</v>
      </c>
      <c r="H4" s="2">
        <f>IFERROR(SUM(D4:G4)*(4/MAX(1,COUNT(D4:G4))),"")</f>
        <v>808827936000</v>
      </c>
      <c r="I4" s="2">
        <f t="shared" ref="I4:Q4" si="1">IFERROR(INDEX(I51:I500,MATCH($C$4,$C$51:$C$500,0)),"")</f>
        <v>929960416000</v>
      </c>
      <c r="J4" s="2">
        <f t="shared" si="1"/>
        <v>824595836000</v>
      </c>
      <c r="K4" s="2">
        <f t="shared" si="1"/>
        <v>735204940000</v>
      </c>
      <c r="L4" s="2">
        <f t="shared" si="1"/>
        <v>726573259000</v>
      </c>
      <c r="M4" s="2">
        <f t="shared" si="1"/>
        <v>516836950000</v>
      </c>
      <c r="N4" s="2">
        <f t="shared" si="1"/>
        <v>356532157000</v>
      </c>
      <c r="O4" s="2">
        <f t="shared" si="1"/>
        <v>523218738000</v>
      </c>
      <c r="P4" s="2">
        <f t="shared" si="1"/>
        <v>521835612000</v>
      </c>
      <c r="Q4" s="2">
        <f t="shared" si="1"/>
        <v>422052835000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52811729000</v>
      </c>
      <c r="H5" s="2">
        <f>IFERROR(SUM(D5:G5)*(4/MAX(1,COUNT(D5:G5))),"")</f>
        <v>211246916000</v>
      </c>
      <c r="I5" s="2">
        <f t="shared" ref="I5:Q5" si="2">IFERROR(INDEX(I51:I500,MATCH($C$5,$C$51:$C$500,0)),"")</f>
        <v>256512720000</v>
      </c>
      <c r="J5" s="2">
        <f t="shared" si="2"/>
        <v>212216227000</v>
      </c>
      <c r="K5" s="2">
        <f t="shared" si="2"/>
        <v>190854844000</v>
      </c>
      <c r="L5" s="2">
        <f t="shared" si="2"/>
        <v>161724767000</v>
      </c>
      <c r="M5" s="2">
        <f t="shared" si="2"/>
        <v>60056173000</v>
      </c>
      <c r="N5" s="2">
        <f t="shared" si="2"/>
        <v>-23773444000</v>
      </c>
      <c r="O5" s="2">
        <f t="shared" si="2"/>
        <v>135301570000</v>
      </c>
      <c r="P5" s="2">
        <f t="shared" si="2"/>
        <v>170180811000</v>
      </c>
      <c r="Q5" s="2">
        <f t="shared" si="2"/>
        <v>130154955000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1413612960000</v>
      </c>
      <c r="H6" s="2">
        <f>IFERROR(INDEX(D6:G6,COUNT(D6:G6)),"")</f>
        <v>1413612960000</v>
      </c>
      <c r="I6" s="2">
        <f t="shared" ref="I6:Q6" si="3">IFERROR(INDEX(I51:I500,MATCH($C$6,$C$51:$C$500,0)),"")</f>
        <v>1360801231000</v>
      </c>
      <c r="J6" s="2">
        <f t="shared" si="3"/>
        <v>1277228391000</v>
      </c>
      <c r="K6" s="2">
        <f t="shared" si="3"/>
        <v>1222866854000</v>
      </c>
      <c r="L6" s="2">
        <f t="shared" si="3"/>
        <v>1161970187000</v>
      </c>
      <c r="M6" s="2">
        <f t="shared" si="3"/>
        <v>1064992645000</v>
      </c>
      <c r="N6" s="2">
        <f t="shared" si="3"/>
        <v>1004936472000</v>
      </c>
      <c r="O6" s="2">
        <f t="shared" si="3"/>
        <v>1073271761000</v>
      </c>
      <c r="P6" s="2">
        <f t="shared" si="3"/>
        <v>1103479577000</v>
      </c>
      <c r="Q6" s="2">
        <f t="shared" si="3"/>
        <v>237047676000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1.82</v>
      </c>
      <c r="H7" s="3">
        <f>IFERROR(INDEX(D7:G7,COUNT(D7:G7)),"")</f>
        <v>1.82</v>
      </c>
      <c r="I7" s="3">
        <f t="shared" ref="I7:Q7" si="4">IFERROR(INDEX(I51:I500,MATCH($C$7,$C$51:$C$500,0))/1000000000,"")</f>
        <v>1.82</v>
      </c>
      <c r="J7" s="3">
        <f t="shared" si="4"/>
        <v>1.82</v>
      </c>
      <c r="K7" s="3">
        <f t="shared" si="4"/>
        <v>1.82</v>
      </c>
      <c r="L7" s="3">
        <f t="shared" si="4"/>
        <v>1.82</v>
      </c>
      <c r="M7" s="3">
        <f t="shared" si="4"/>
        <v>1.82</v>
      </c>
      <c r="N7" s="3">
        <f t="shared" si="4"/>
        <v>1.82</v>
      </c>
      <c r="O7" s="3">
        <f t="shared" si="4"/>
        <v>1.82</v>
      </c>
      <c r="P7" s="3">
        <f t="shared" si="4"/>
        <v>1.82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68000000000</v>
      </c>
      <c r="H8" s="2">
        <f>IFERROR(INDEX(D8:G8,COUNT(D8:G8)),"")</f>
        <v>68000000000</v>
      </c>
      <c r="I8" s="2">
        <f t="shared" ref="I8:Q8" si="5">IFERROR(INDEX(I51:I500,MATCH($C$8,$C$51:$C$500,0)),"")</f>
        <v>416000000000</v>
      </c>
      <c r="J8" s="2">
        <f t="shared" si="5"/>
        <v>355000000000</v>
      </c>
      <c r="K8" s="2">
        <f t="shared" si="5"/>
        <v>222000000000</v>
      </c>
      <c r="L8" s="2">
        <f t="shared" si="5"/>
        <v>311000000000</v>
      </c>
      <c r="M8" s="2">
        <f t="shared" si="5"/>
        <v>261000000000</v>
      </c>
      <c r="N8" s="2">
        <f t="shared" si="5"/>
        <v>140000000000</v>
      </c>
      <c r="O8" s="2">
        <f t="shared" si="5"/>
        <v>37000000000</v>
      </c>
      <c r="P8" s="2">
        <f t="shared" si="5"/>
        <v>-314000000000</v>
      </c>
      <c r="Q8" s="2">
        <f t="shared" si="5"/>
        <v>151000000000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37.17</v>
      </c>
      <c r="H9" s="3">
        <f>IFERROR(INDEX(D9:G9,COUNT(D9:G9)),"")</f>
        <v>37.17</v>
      </c>
      <c r="I9" s="3">
        <f t="shared" ref="I9:Q9" si="6">IFERROR(INDEX(I51:I500,MATCH($C$9,$C$51:$C$500,0)),"")</f>
        <v>228.72</v>
      </c>
      <c r="J9" s="3">
        <f t="shared" si="6"/>
        <v>195.41</v>
      </c>
      <c r="K9" s="3">
        <f t="shared" si="6"/>
        <v>122.02</v>
      </c>
      <c r="L9" s="3">
        <f t="shared" si="6"/>
        <v>171.07</v>
      </c>
      <c r="M9" s="3">
        <f t="shared" si="6"/>
        <v>143.31</v>
      </c>
      <c r="N9" s="3">
        <f t="shared" si="6"/>
        <v>77.069999999999993</v>
      </c>
      <c r="O9" s="3">
        <f t="shared" si="6"/>
        <v>20.420000000000002</v>
      </c>
      <c r="P9" s="3">
        <f t="shared" si="6"/>
        <v>-172.86</v>
      </c>
      <c r="Q9" s="3">
        <f t="shared" si="6"/>
        <v>151489.42000000001</v>
      </c>
    </row>
    <row r="10" spans="1:17" ht="15.5" x14ac:dyDescent="0.35">
      <c r="C10" t="s">
        <v>17</v>
      </c>
      <c r="D10" s="3">
        <f ca="1">IFERROR(IF(D9=0,"",D2/D9),"")</f>
        <v>34.97444175410277</v>
      </c>
      <c r="I10" s="3">
        <f t="shared" ref="I10:Q10" ca="1" si="7">IFERROR(IF(I9=0,"",I2/I9),"")</f>
        <v>6.0554389646729625</v>
      </c>
      <c r="J10" s="3">
        <f t="shared" ca="1" si="7"/>
        <v>3.6077989867458164</v>
      </c>
      <c r="K10" s="3">
        <f t="shared" ca="1" si="7"/>
        <v>5.8596951319455828</v>
      </c>
      <c r="L10" s="3">
        <f t="shared" ca="1" si="7"/>
        <v>3.3319693692640442</v>
      </c>
      <c r="M10" s="3">
        <f t="shared" ca="1" si="7"/>
        <v>3.5936082618100622</v>
      </c>
      <c r="N10" s="3">
        <f t="shared" ca="1" si="7"/>
        <v>6.8768651874918909</v>
      </c>
      <c r="O10" s="3">
        <f t="shared" ca="1" si="7"/>
        <v>33.300685602350633</v>
      </c>
      <c r="P10" s="3">
        <f t="shared" ca="1" si="7"/>
        <v>-9.4874464884877927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1102777560000</v>
      </c>
      <c r="H11" s="2">
        <f>IFERROR(INDEX(D11:G11,COUNT(D11:G11)),"")</f>
        <v>1102777560000</v>
      </c>
      <c r="I11" s="2">
        <f t="shared" ref="I11:Q11" si="8">IFERROR(INDEX(I51:I500,MATCH($C$11,$C$51:$C$500,0)),"")</f>
        <v>1082282254000</v>
      </c>
      <c r="J11" s="2">
        <f t="shared" si="8"/>
        <v>810397210000</v>
      </c>
      <c r="K11" s="2">
        <f t="shared" si="8"/>
        <v>670181616000</v>
      </c>
      <c r="L11" s="2">
        <f t="shared" si="8"/>
        <v>1019760808000</v>
      </c>
      <c r="M11" s="2">
        <f t="shared" si="8"/>
        <v>768869513000</v>
      </c>
      <c r="N11" s="2">
        <f t="shared" si="8"/>
        <v>519655836000</v>
      </c>
      <c r="O11" s="2">
        <f t="shared" si="8"/>
        <v>491547357000</v>
      </c>
      <c r="P11" s="2">
        <f t="shared" si="8"/>
        <v>556526562000</v>
      </c>
      <c r="Q11" s="2">
        <f t="shared" si="8"/>
        <v>174600833000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-1103000000000</v>
      </c>
      <c r="H12" s="2">
        <f>IFERROR(INDEX(D12:G12,COUNT(D12:G12)),"")</f>
        <v>-1103000000000</v>
      </c>
      <c r="I12" s="2">
        <f t="shared" ref="I12:Q12" si="9">IFERROR(INDEX(I51:I500,MATCH($C$12,$C$51:$C$500,0)),"")</f>
        <v>-1082000000000</v>
      </c>
      <c r="J12" s="2">
        <f t="shared" si="9"/>
        <v>-810000000000</v>
      </c>
      <c r="K12" s="2">
        <f t="shared" si="9"/>
        <v>-623000000000</v>
      </c>
      <c r="L12" s="2">
        <f t="shared" si="9"/>
        <v>-992000000000</v>
      </c>
      <c r="M12" s="2">
        <f t="shared" si="9"/>
        <v>-764000000000</v>
      </c>
      <c r="N12" s="2">
        <f t="shared" si="9"/>
        <v>-517000000000</v>
      </c>
      <c r="O12" s="2">
        <f t="shared" si="9"/>
        <v>-486000000000</v>
      </c>
      <c r="P12" s="2">
        <f t="shared" si="9"/>
        <v>-554000000000</v>
      </c>
      <c r="Q12" s="2">
        <f t="shared" si="9"/>
        <v>-172000000000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47000000000</v>
      </c>
      <c r="L13" s="2">
        <f t="shared" si="10"/>
        <v>28000000000</v>
      </c>
      <c r="M13" s="2">
        <f t="shared" si="10"/>
        <v>5000000000</v>
      </c>
      <c r="N13" s="2">
        <f t="shared" si="10"/>
        <v>3000000000</v>
      </c>
      <c r="O13" s="2">
        <f t="shared" si="10"/>
        <v>5000000000</v>
      </c>
      <c r="P13" s="2">
        <f t="shared" si="10"/>
        <v>3000000000</v>
      </c>
      <c r="Q13" s="2">
        <f t="shared" si="10"/>
        <v>2000000000</v>
      </c>
    </row>
    <row r="14" spans="1:17" ht="15.5" x14ac:dyDescent="0.35">
      <c r="C14" t="s">
        <v>26</v>
      </c>
      <c r="D14" s="2">
        <f>IFERROR(INDEX(D51:D500,MATCH($C$14,$C$51:$C$500,0)),"")</f>
        <v>-9031601000</v>
      </c>
      <c r="H14" s="2">
        <f>IFERROR(SUM(D14:G14)*(4/MAX(1,COUNT(D14:G14))),"")</f>
        <v>-36126404000</v>
      </c>
      <c r="I14" s="2">
        <f t="shared" ref="I14:Q14" si="11">IFERROR(INDEX(I51:I500,MATCH($C$14,$C$51:$C$500,0)),"")</f>
        <v>-34121599000</v>
      </c>
      <c r="J14" s="2">
        <f t="shared" si="11"/>
        <v>-31793535000</v>
      </c>
      <c r="K14" s="2">
        <f t="shared" si="11"/>
        <v>-46424352000</v>
      </c>
      <c r="L14" s="2">
        <f t="shared" si="11"/>
        <v>-58597992000</v>
      </c>
      <c r="M14" s="2">
        <f t="shared" si="11"/>
        <v>-54452977000</v>
      </c>
      <c r="N14" s="2">
        <f t="shared" si="11"/>
        <v>-51128297000</v>
      </c>
      <c r="O14" s="2">
        <f t="shared" si="11"/>
        <v>-17183000</v>
      </c>
      <c r="P14" s="2">
        <f t="shared" si="11"/>
        <v>-13491000</v>
      </c>
      <c r="Q14" s="2">
        <f t="shared" si="11"/>
        <v>-9085000</v>
      </c>
    </row>
    <row r="15" spans="1:17" ht="15.5" x14ac:dyDescent="0.35">
      <c r="C15" t="s">
        <v>27</v>
      </c>
      <c r="D15" s="2">
        <f>IFERROR(INDEX(D51:D500,MATCH($C$15,$C$51:$C$500,0)),"")</f>
        <v>-16034483000</v>
      </c>
      <c r="H15" s="2">
        <f>IFERROR(SUM(D15:G15)*(4/MAX(1,COUNT(D15:G15))),"")</f>
        <v>-64137932000</v>
      </c>
      <c r="I15" s="2">
        <f t="shared" ref="I15:Q15" si="12">IFERROR(INDEX(I51:I500,MATCH($C$15,$C$51:$C$500,0)),"")</f>
        <v>-67423950000</v>
      </c>
      <c r="J15" s="2">
        <f t="shared" si="12"/>
        <v>-57630259000</v>
      </c>
      <c r="K15" s="2">
        <f t="shared" si="12"/>
        <v>-45965586000</v>
      </c>
      <c r="L15" s="2">
        <f t="shared" si="12"/>
        <v>-51262069000</v>
      </c>
      <c r="M15" s="2">
        <f t="shared" si="12"/>
        <v>-21184813000</v>
      </c>
      <c r="N15" s="2">
        <f t="shared" si="12"/>
        <v>12804848000</v>
      </c>
      <c r="O15" s="2">
        <f t="shared" si="12"/>
        <v>-35195880000</v>
      </c>
      <c r="P15" s="2">
        <f t="shared" si="12"/>
        <v>-50371777000</v>
      </c>
      <c r="Q15" s="2">
        <f t="shared" si="12"/>
        <v>-44551847000</v>
      </c>
    </row>
    <row r="16" spans="1:17" ht="15.5" x14ac:dyDescent="0.35">
      <c r="C16" t="s">
        <v>28</v>
      </c>
      <c r="D16" s="2">
        <f>IFERROR(INDEX(D51:D500,MATCH($C$16,$C$51:$C$500,0)),"")</f>
        <v>68846212000</v>
      </c>
      <c r="H16" s="2">
        <f>IFERROR(SUM(D16:G16)*(4/MAX(1,COUNT(D16:G16))),"")</f>
        <v>275384848000</v>
      </c>
      <c r="I16" s="2">
        <f t="shared" ref="I16:Q16" si="13">IFERROR(INDEX(I51:I500,MATCH($C$16,$C$51:$C$500,0)),"")</f>
        <v>323936670000</v>
      </c>
      <c r="J16" s="2">
        <f t="shared" si="13"/>
        <v>269846486000</v>
      </c>
      <c r="K16" s="2">
        <f t="shared" si="13"/>
        <v>236820430000</v>
      </c>
      <c r="L16" s="2">
        <f t="shared" si="13"/>
        <v>212986836000</v>
      </c>
      <c r="M16" s="2">
        <f t="shared" si="13"/>
        <v>81240986000</v>
      </c>
      <c r="N16" s="2">
        <f t="shared" si="13"/>
        <v>-36578292000</v>
      </c>
      <c r="O16" s="2">
        <f t="shared" si="13"/>
        <v>170497450000</v>
      </c>
      <c r="P16" s="2">
        <f t="shared" si="13"/>
        <v>220552588000</v>
      </c>
      <c r="Q16" s="2">
        <f t="shared" si="13"/>
        <v>174706802000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2366000000000</v>
      </c>
      <c r="H20" s="2">
        <f t="shared" ref="H20:Q20" ca="1" si="14">IFERROR(H21*H2,"")</f>
        <v>2366000000000</v>
      </c>
      <c r="I20" s="2">
        <f t="shared" ca="1" si="14"/>
        <v>2520700000000</v>
      </c>
      <c r="J20" s="2">
        <f t="shared" ca="1" si="14"/>
        <v>1283100000000</v>
      </c>
      <c r="K20" s="2">
        <f t="shared" ca="1" si="14"/>
        <v>1301300000000</v>
      </c>
      <c r="L20" s="2">
        <f t="shared" ca="1" si="14"/>
        <v>1037400000000</v>
      </c>
      <c r="M20" s="2">
        <f t="shared" ca="1" si="14"/>
        <v>937300000000</v>
      </c>
      <c r="N20" s="2">
        <f t="shared" ca="1" si="14"/>
        <v>964600000000</v>
      </c>
      <c r="O20" s="2">
        <f t="shared" ca="1" si="14"/>
        <v>1237600000000</v>
      </c>
      <c r="P20" s="2">
        <f t="shared" ca="1" si="14"/>
        <v>2984800000000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1820000000</v>
      </c>
      <c r="H21" s="2">
        <f>IFERROR(INDEX(D21:G21,COUNT(D21:G21)),"")</f>
        <v>1820000000</v>
      </c>
      <c r="I21" s="2">
        <f t="shared" ref="I21:Q21" si="15">IFERROR(INDEX(I51:I500,MATCH($C$7,$C$51:$C$500,0)),"")</f>
        <v>1820000000</v>
      </c>
      <c r="J21" s="2">
        <f t="shared" si="15"/>
        <v>1820000000</v>
      </c>
      <c r="K21" s="2">
        <f t="shared" si="15"/>
        <v>1820000000</v>
      </c>
      <c r="L21" s="2">
        <f t="shared" si="15"/>
        <v>1820000000</v>
      </c>
      <c r="M21" s="2">
        <f t="shared" si="15"/>
        <v>1820000000</v>
      </c>
      <c r="N21" s="2">
        <f t="shared" si="15"/>
        <v>1820000000</v>
      </c>
      <c r="O21" s="2">
        <f t="shared" si="15"/>
        <v>1820000000</v>
      </c>
      <c r="P21" s="2">
        <f t="shared" si="15"/>
        <v>1820000000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3.7359397865169544</v>
      </c>
      <c r="H23" s="3">
        <f t="shared" ref="H23:Q23" si="16">IFERROR(H5/H6*100,"")</f>
        <v>14.943759146067817</v>
      </c>
      <c r="I23" s="3">
        <f t="shared" si="16"/>
        <v>18.850124041370741</v>
      </c>
      <c r="J23" s="3">
        <f t="shared" si="16"/>
        <v>16.615370320248385</v>
      </c>
      <c r="K23" s="3">
        <f t="shared" si="16"/>
        <v>15.607164702822176</v>
      </c>
      <c r="L23" s="3">
        <f t="shared" si="16"/>
        <v>13.918151154767965</v>
      </c>
      <c r="M23" s="3">
        <f t="shared" si="16"/>
        <v>5.6391162213143735</v>
      </c>
      <c r="N23" s="3">
        <f t="shared" si="16"/>
        <v>-2.365666354280751</v>
      </c>
      <c r="O23" s="3">
        <f t="shared" si="16"/>
        <v>12.606459511609195</v>
      </c>
      <c r="P23" s="3">
        <f t="shared" si="16"/>
        <v>15.422198520670946</v>
      </c>
      <c r="Q23" s="3">
        <f t="shared" si="16"/>
        <v>54.906657258263948</v>
      </c>
    </row>
    <row r="24" spans="1:17" ht="15.5" x14ac:dyDescent="0.35">
      <c r="C24" t="s">
        <v>42</v>
      </c>
      <c r="D24" s="4">
        <f>IFERROR(_xlfn.RRI(5,I23,D23),"")</f>
        <v>-0.27653565705409744</v>
      </c>
      <c r="H24" s="4">
        <f t="shared" ref="H24:Q24" si="17">IFERROR(_xlfn.RRI(5,M23,H23),"")</f>
        <v>0.21520560156897917</v>
      </c>
      <c r="I24" s="4" t="str">
        <f t="shared" si="17"/>
        <v/>
      </c>
      <c r="J24" s="4">
        <f t="shared" si="17"/>
        <v>5.6777062720495985E-2</v>
      </c>
      <c r="K24" s="4">
        <f t="shared" si="17"/>
        <v>2.3872751646405455E-3</v>
      </c>
      <c r="L24" s="4">
        <f t="shared" si="17"/>
        <v>-0.24003899421144836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29.04</v>
      </c>
      <c r="H25" s="3">
        <f>IFERROR(INDEX(D25:G25,COUNT(D25:G25)),"")</f>
        <v>29.04</v>
      </c>
      <c r="I25" s="3">
        <f t="shared" ref="I25:Q25" si="18">IFERROR(INDEX(I51:I500,MATCH($C$25,$C$51:$C$500,0)),"")</f>
        <v>141.07</v>
      </c>
      <c r="J25" s="3">
        <f t="shared" si="18"/>
        <v>116.71</v>
      </c>
      <c r="K25" s="3">
        <f t="shared" si="18"/>
        <v>104.96</v>
      </c>
      <c r="L25" s="3">
        <f t="shared" si="18"/>
        <v>88.94</v>
      </c>
      <c r="M25" s="3">
        <f t="shared" si="18"/>
        <v>33.03</v>
      </c>
      <c r="N25" s="3">
        <f t="shared" si="18"/>
        <v>-13.07</v>
      </c>
      <c r="O25" s="3">
        <f t="shared" si="18"/>
        <v>74.41</v>
      </c>
      <c r="P25" s="3">
        <f t="shared" si="18"/>
        <v>93.59</v>
      </c>
      <c r="Q25" s="3">
        <f t="shared" si="18"/>
        <v>130154.96</v>
      </c>
    </row>
    <row r="26" spans="1:17" ht="15.5" x14ac:dyDescent="0.35">
      <c r="C26" t="s">
        <v>45</v>
      </c>
      <c r="D26" s="4">
        <f>IFERROR(_xlfn.RRI(5,I25,D25),"")</f>
        <v>-0.27102541195213758</v>
      </c>
      <c r="H26" s="4">
        <f t="shared" ref="H26:Q26" si="19">IFERROR(_xlfn.RRI(5,M25,H25),"")</f>
        <v>-2.5419746479005023E-2</v>
      </c>
      <c r="I26" s="4" t="str">
        <f t="shared" si="19"/>
        <v/>
      </c>
      <c r="J26" s="4">
        <f t="shared" si="19"/>
        <v>9.4196579706217198E-2</v>
      </c>
      <c r="K26" s="4">
        <f t="shared" si="19"/>
        <v>2.3196097239039482E-2</v>
      </c>
      <c r="L26" s="4">
        <f t="shared" si="19"/>
        <v>-0.76722985323597226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111.10273846153846</v>
      </c>
      <c r="H27" s="3">
        <f t="shared" ref="H27:Q27" si="20">IFERROR(H4/H21,"")</f>
        <v>444.41095384615386</v>
      </c>
      <c r="I27" s="3">
        <f t="shared" si="20"/>
        <v>510.96726153846151</v>
      </c>
      <c r="J27" s="3">
        <f t="shared" si="20"/>
        <v>453.07463516483517</v>
      </c>
      <c r="K27" s="3">
        <f t="shared" si="20"/>
        <v>403.95875824175823</v>
      </c>
      <c r="L27" s="3">
        <f t="shared" si="20"/>
        <v>399.21607637362638</v>
      </c>
      <c r="M27" s="3">
        <f t="shared" si="20"/>
        <v>283.97634615384618</v>
      </c>
      <c r="N27" s="3">
        <f t="shared" si="20"/>
        <v>195.89678956043957</v>
      </c>
      <c r="O27" s="3">
        <f t="shared" si="20"/>
        <v>287.48282307692307</v>
      </c>
      <c r="P27" s="3">
        <f t="shared" si="20"/>
        <v>286.72286373626372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-0.26300195183687325</v>
      </c>
      <c r="H28" s="4">
        <f t="shared" ref="H28:Q28" si="21">IFERROR(_xlfn.RRI(5,M27,H27),"")</f>
        <v>9.3705805983835377E-2</v>
      </c>
      <c r="I28" s="4">
        <f t="shared" si="21"/>
        <v>0.21135978369627373</v>
      </c>
      <c r="J28" s="4">
        <f t="shared" si="21"/>
        <v>9.5245732532676097E-2</v>
      </c>
      <c r="K28" s="4">
        <f t="shared" si="21"/>
        <v>7.0964167982362936E-2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-0.79414475083291991</v>
      </c>
      <c r="I29" s="4">
        <f t="shared" si="22"/>
        <v>0.20872247450946793</v>
      </c>
      <c r="J29" s="4">
        <f t="shared" si="22"/>
        <v>0.11194740853658537</v>
      </c>
      <c r="K29" s="4">
        <f t="shared" si="22"/>
        <v>0.18012143017764781</v>
      </c>
      <c r="L29" s="4">
        <f t="shared" si="22"/>
        <v>1.6927036027853466</v>
      </c>
      <c r="M29" s="4">
        <f t="shared" si="22"/>
        <v>-3.5271614384085694</v>
      </c>
      <c r="N29" s="4">
        <f t="shared" si="22"/>
        <v>-1.1756484343502216</v>
      </c>
      <c r="O29" s="4">
        <f t="shared" si="22"/>
        <v>-0.20493642483171284</v>
      </c>
      <c r="P29" s="4">
        <f t="shared" si="22"/>
        <v>-0.99928093404968976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-0.13025552261785725</v>
      </c>
      <c r="I30" s="4">
        <f t="shared" si="23"/>
        <v>0.12777723995200957</v>
      </c>
      <c r="J30" s="4">
        <f t="shared" si="23"/>
        <v>0.12158636474885497</v>
      </c>
      <c r="K30" s="4">
        <f t="shared" si="23"/>
        <v>1.1879987176902107E-2</v>
      </c>
      <c r="L30" s="4">
        <f t="shared" si="23"/>
        <v>0.40580749692915713</v>
      </c>
      <c r="M30" s="4">
        <f t="shared" si="23"/>
        <v>0.44962225665383676</v>
      </c>
      <c r="N30" s="4">
        <f t="shared" si="23"/>
        <v>-0.3185791503514539</v>
      </c>
      <c r="O30" s="4">
        <f t="shared" si="23"/>
        <v>2.6505013613367899E-3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777.4</v>
      </c>
      <c r="H32" s="3">
        <f>IFERROR(INDEX(D32:G32,COUNT(D32:G32)),"")</f>
        <v>777.4</v>
      </c>
      <c r="I32" s="3">
        <f t="shared" ref="I32:Q32" si="24">IFERROR(INDEX(I51:I500,MATCH($C$32,$C$51:$C$500,0)),"")</f>
        <v>748.36</v>
      </c>
      <c r="J32" s="3">
        <f t="shared" si="24"/>
        <v>702.4</v>
      </c>
      <c r="K32" s="3">
        <f t="shared" si="24"/>
        <v>672.5</v>
      </c>
      <c r="L32" s="3">
        <f t="shared" si="24"/>
        <v>639.01</v>
      </c>
      <c r="M32" s="3">
        <f t="shared" si="24"/>
        <v>585.67999999999995</v>
      </c>
      <c r="N32" s="3">
        <f t="shared" si="24"/>
        <v>552.65</v>
      </c>
      <c r="O32" s="3">
        <f t="shared" si="24"/>
        <v>590.23</v>
      </c>
      <c r="P32" s="3">
        <f t="shared" si="24"/>
        <v>606.85</v>
      </c>
      <c r="Q32" s="3">
        <f t="shared" si="24"/>
        <v>237047.67999999999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1.65</v>
      </c>
      <c r="H33" s="3">
        <f>IFERROR(INDEX(D33:G33,COUNT(D33:G33)),"")</f>
        <v>1.65</v>
      </c>
      <c r="I33" s="3">
        <f t="shared" ref="I33:Q33" si="25">IFERROR(INDEX(I51:I500,MATCH($C$33,$C$51:$C$500,0)),"")</f>
        <v>1.85</v>
      </c>
      <c r="J33" s="3">
        <f t="shared" si="25"/>
        <v>1</v>
      </c>
      <c r="K33" s="3">
        <f t="shared" si="25"/>
        <v>1.06</v>
      </c>
      <c r="L33" s="3">
        <f t="shared" si="25"/>
        <v>0.89</v>
      </c>
      <c r="M33" s="3">
        <f t="shared" si="25"/>
        <v>0.88</v>
      </c>
      <c r="N33" s="3">
        <f t="shared" si="25"/>
        <v>0.96</v>
      </c>
      <c r="O33" s="3">
        <f t="shared" si="25"/>
        <v>1.1499999999999999</v>
      </c>
      <c r="P33" s="3">
        <f t="shared" si="25"/>
        <v>2.7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44.25</v>
      </c>
      <c r="H34" s="3">
        <f>IFERROR(INDEX(D34:G34,COUNT(D34:G34)),"")</f>
        <v>44.25</v>
      </c>
      <c r="I34" s="3">
        <f t="shared" ref="I34:Q34" si="26">IFERROR(INDEX(I51:I500,MATCH($C$34,$C$51:$C$500,0)),"")</f>
        <v>9.82</v>
      </c>
      <c r="J34" s="3">
        <f t="shared" si="26"/>
        <v>6.04</v>
      </c>
      <c r="K34" s="3">
        <f t="shared" si="26"/>
        <v>6.81</v>
      </c>
      <c r="L34" s="3">
        <f t="shared" si="26"/>
        <v>6.41</v>
      </c>
      <c r="M34" s="3">
        <f t="shared" si="26"/>
        <v>15.59</v>
      </c>
      <c r="N34" s="3">
        <f t="shared" si="26"/>
        <v>-40.549999999999997</v>
      </c>
      <c r="O34" s="3">
        <f t="shared" si="26"/>
        <v>9.14</v>
      </c>
      <c r="P34" s="3">
        <f t="shared" si="26"/>
        <v>17.52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11.56</v>
      </c>
      <c r="H35" s="3">
        <f>IFERROR(INDEX(D35:G35,COUNT(D35:G35)),"")</f>
        <v>11.56</v>
      </c>
      <c r="I35" s="3">
        <f t="shared" ref="I35:Q35" si="27">IFERROR(INDEX(I51:I500,MATCH($C$35,$C$51:$C$500,0)),"")</f>
        <v>2.71</v>
      </c>
      <c r="J35" s="3">
        <f t="shared" si="27"/>
        <v>1.55</v>
      </c>
      <c r="K35" s="3">
        <f t="shared" si="27"/>
        <v>1.77</v>
      </c>
      <c r="L35" s="3">
        <f t="shared" si="27"/>
        <v>1.43</v>
      </c>
      <c r="M35" s="3">
        <f t="shared" si="27"/>
        <v>1.81</v>
      </c>
      <c r="N35" s="3">
        <f t="shared" si="27"/>
        <v>2.7</v>
      </c>
      <c r="O35" s="3">
        <f t="shared" si="27"/>
        <v>2.36</v>
      </c>
      <c r="P35" s="3">
        <f t="shared" si="27"/>
        <v>5.71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0.97140000000000004</v>
      </c>
      <c r="I36" s="4">
        <f t="shared" si="28"/>
        <v>0.8</v>
      </c>
      <c r="J36" s="4">
        <f t="shared" si="28"/>
        <v>0.8</v>
      </c>
      <c r="K36" s="4">
        <f t="shared" si="28"/>
        <v>0.80120000000000002</v>
      </c>
      <c r="L36" s="4">
        <f t="shared" si="28"/>
        <v>0.7</v>
      </c>
      <c r="M36" s="4">
        <f t="shared" si="28"/>
        <v>0.7</v>
      </c>
      <c r="N36" s="4">
        <f t="shared" si="28"/>
        <v>0</v>
      </c>
      <c r="O36" s="4">
        <f t="shared" si="28"/>
        <v>0.7501000000000001</v>
      </c>
      <c r="P36" s="4">
        <f t="shared" si="28"/>
        <v>0.6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112.85</v>
      </c>
      <c r="I37" s="3">
        <f t="shared" si="29"/>
        <v>112.85</v>
      </c>
      <c r="J37" s="3">
        <f t="shared" si="29"/>
        <v>93.36</v>
      </c>
      <c r="K37" s="3">
        <f t="shared" si="29"/>
        <v>84.09</v>
      </c>
      <c r="L37" s="3">
        <f t="shared" si="29"/>
        <v>62.26</v>
      </c>
      <c r="M37" s="3">
        <f t="shared" si="29"/>
        <v>23.12</v>
      </c>
      <c r="N37" s="3">
        <f t="shared" si="29"/>
        <v>0</v>
      </c>
      <c r="O37" s="3">
        <f t="shared" si="29"/>
        <v>55.81</v>
      </c>
      <c r="P37" s="3">
        <f t="shared" si="29"/>
        <v>56.15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202206984000</v>
      </c>
      <c r="E51" s="5">
        <v>269720224000</v>
      </c>
      <c r="F51" s="5">
        <v>244690118000</v>
      </c>
      <c r="G51" s="5">
        <v>212278201000</v>
      </c>
      <c r="I51" s="5">
        <v>929960416000</v>
      </c>
      <c r="J51" s="5">
        <v>824595836000</v>
      </c>
      <c r="K51" s="5">
        <v>735204940000</v>
      </c>
      <c r="L51" s="5">
        <v>726573259000</v>
      </c>
      <c r="M51" s="5">
        <v>516836950000</v>
      </c>
      <c r="N51" s="5">
        <v>356532157000</v>
      </c>
      <c r="O51" s="5">
        <v>523218738000</v>
      </c>
      <c r="P51" s="5">
        <v>521835612000</v>
      </c>
      <c r="Q51" s="5">
        <v>422052835000</v>
      </c>
    </row>
    <row r="52" spans="2:17" ht="15.5" x14ac:dyDescent="0.35">
      <c r="C52" t="s">
        <v>72</v>
      </c>
      <c r="D52" s="5">
        <v>-118449818000</v>
      </c>
      <c r="E52" s="5">
        <v>-158946167000</v>
      </c>
      <c r="F52" s="5">
        <v>-125672432000</v>
      </c>
      <c r="G52" s="5">
        <v>-120562189000</v>
      </c>
      <c r="I52" s="5">
        <v>-530701854000</v>
      </c>
      <c r="J52" s="5">
        <v>-477078570000</v>
      </c>
      <c r="K52" s="5">
        <v>-408727911000</v>
      </c>
      <c r="L52" s="5">
        <v>-379726574000</v>
      </c>
      <c r="M52" s="5">
        <v>-318589633000</v>
      </c>
      <c r="N52" s="5">
        <v>-280821575000</v>
      </c>
      <c r="O52" s="5">
        <v>-305575085000</v>
      </c>
      <c r="P52" s="5">
        <v>-271837460000</v>
      </c>
      <c r="Q52" s="5">
        <v>-215264377000</v>
      </c>
    </row>
    <row r="53" spans="2:17" ht="15.5" x14ac:dyDescent="0.35">
      <c r="C53" t="s">
        <v>73</v>
      </c>
      <c r="D53" s="5">
        <v>83757166000</v>
      </c>
      <c r="E53" s="5">
        <v>110774057000</v>
      </c>
      <c r="F53" s="5">
        <v>119017686000</v>
      </c>
      <c r="G53" s="5">
        <v>91716012000</v>
      </c>
      <c r="I53" s="5">
        <v>399258562000</v>
      </c>
      <c r="J53" s="5">
        <v>347517266000</v>
      </c>
      <c r="K53" s="5">
        <v>326477029000</v>
      </c>
      <c r="L53" s="5">
        <v>346846685000</v>
      </c>
      <c r="M53" s="5">
        <v>198247317000</v>
      </c>
      <c r="N53" s="5">
        <v>75710582000</v>
      </c>
      <c r="O53" s="5">
        <v>217643653000</v>
      </c>
      <c r="P53" s="5">
        <v>249998152000</v>
      </c>
      <c r="Q53" s="5">
        <v>206788458000</v>
      </c>
    </row>
    <row r="54" spans="2:17" ht="15.5" x14ac:dyDescent="0.35">
      <c r="C54" t="s">
        <v>74</v>
      </c>
      <c r="D54" s="5">
        <v>-18468233000</v>
      </c>
      <c r="E54" s="5">
        <v>-28335483000</v>
      </c>
      <c r="F54" s="5">
        <v>-26483792000</v>
      </c>
      <c r="G54" s="5">
        <v>-24129644000</v>
      </c>
      <c r="I54" s="5">
        <v>-98399353000</v>
      </c>
      <c r="J54" s="5">
        <v>-90927968000</v>
      </c>
      <c r="K54" s="5">
        <v>-81269044000</v>
      </c>
      <c r="L54" s="5">
        <v>-101790132000</v>
      </c>
      <c r="M54" s="5">
        <v>-85119463000</v>
      </c>
      <c r="N54" s="5">
        <v>-93432117000</v>
      </c>
      <c r="O54" s="5">
        <v>-88549135000</v>
      </c>
      <c r="P54" s="5">
        <v>-69703452000</v>
      </c>
      <c r="Q54" s="5">
        <v>-41082043000</v>
      </c>
    </row>
    <row r="55" spans="2:17" ht="15.5" x14ac:dyDescent="0.35">
      <c r="C55" t="s">
        <v>76</v>
      </c>
      <c r="D55" s="5">
        <v>-16202377000</v>
      </c>
      <c r="E55" s="5">
        <v>-32674507000</v>
      </c>
      <c r="F55" s="5">
        <v>-25435268000</v>
      </c>
      <c r="G55" s="5">
        <v>-20935978000</v>
      </c>
      <c r="I55" s="5">
        <v>-95810901000</v>
      </c>
      <c r="J55" s="5">
        <v>-89423994000</v>
      </c>
      <c r="K55" s="5">
        <v>-76343229000</v>
      </c>
      <c r="L55" s="5">
        <v>-88903663000</v>
      </c>
      <c r="M55" s="5">
        <v>-69638009000</v>
      </c>
      <c r="N55" s="5">
        <v>-86230339000</v>
      </c>
      <c r="O55" s="5">
        <v>-81038279000</v>
      </c>
      <c r="P55" s="5">
        <v>-58783365000</v>
      </c>
      <c r="Q55" s="5">
        <v>-50451032000</v>
      </c>
    </row>
    <row r="56" spans="2:17" ht="15.5" x14ac:dyDescent="0.35">
      <c r="C56" t="s">
        <v>77</v>
      </c>
    </row>
    <row r="57" spans="2:17" ht="15.5" x14ac:dyDescent="0.35">
      <c r="C57" t="s">
        <v>78</v>
      </c>
      <c r="D57" s="5">
        <v>65288933000</v>
      </c>
      <c r="E57" s="5">
        <v>82438574000</v>
      </c>
      <c r="F57" s="5">
        <v>92533894000</v>
      </c>
      <c r="G57" s="5">
        <v>67586368000</v>
      </c>
      <c r="I57" s="5">
        <v>300859209000</v>
      </c>
      <c r="J57" s="5">
        <v>256589298000</v>
      </c>
      <c r="K57" s="5">
        <v>245207985000</v>
      </c>
      <c r="L57" s="5">
        <v>245056553000</v>
      </c>
      <c r="M57" s="5">
        <v>113127854000</v>
      </c>
      <c r="N57" s="5">
        <v>-17721535000</v>
      </c>
      <c r="O57" s="5">
        <v>129094518000</v>
      </c>
      <c r="P57" s="5">
        <v>180294700000</v>
      </c>
      <c r="Q57" s="5">
        <v>165706415000</v>
      </c>
    </row>
    <row r="58" spans="2:17" ht="15.5" x14ac:dyDescent="0.35">
      <c r="C58" t="s">
        <v>79</v>
      </c>
      <c r="D58" s="5">
        <v>3557279000</v>
      </c>
      <c r="E58" s="5">
        <v>4637918000</v>
      </c>
      <c r="F58" s="5">
        <v>6185358000</v>
      </c>
      <c r="G58" s="5">
        <v>6962200000</v>
      </c>
      <c r="I58" s="5">
        <v>23077461000</v>
      </c>
      <c r="J58" s="5">
        <v>13257188000</v>
      </c>
      <c r="K58" s="5">
        <v>-8387555000</v>
      </c>
      <c r="L58" s="5">
        <v>-32069717000</v>
      </c>
      <c r="M58" s="5">
        <v>-31886868000</v>
      </c>
      <c r="N58" s="5">
        <v>-18856757000</v>
      </c>
      <c r="O58" s="5">
        <v>41402932000</v>
      </c>
      <c r="P58" s="5">
        <v>40257888000</v>
      </c>
      <c r="Q58" s="5">
        <v>9000387000</v>
      </c>
    </row>
    <row r="59" spans="2:17" ht="15.5" x14ac:dyDescent="0.35">
      <c r="C59" t="s">
        <v>80</v>
      </c>
      <c r="D59" s="5">
        <v>12588880000</v>
      </c>
      <c r="E59" s="5">
        <v>13505536000</v>
      </c>
      <c r="F59" s="5">
        <v>14748993000</v>
      </c>
      <c r="G59" s="5">
        <v>15385925000</v>
      </c>
      <c r="I59" s="5">
        <v>57199060000</v>
      </c>
      <c r="J59" s="5">
        <v>45050723000</v>
      </c>
      <c r="K59" s="5">
        <v>38036797000</v>
      </c>
      <c r="L59" s="5">
        <v>26528275000</v>
      </c>
      <c r="M59" s="5">
        <v>22566109000</v>
      </c>
      <c r="N59" s="5">
        <v>32271540000</v>
      </c>
      <c r="O59" s="5">
        <v>41420115000</v>
      </c>
      <c r="P59" s="5">
        <v>40271379000</v>
      </c>
      <c r="Q59" s="5">
        <v>9009472000</v>
      </c>
    </row>
    <row r="60" spans="2:17" ht="15.5" x14ac:dyDescent="0.35">
      <c r="C60" t="s">
        <v>26</v>
      </c>
      <c r="D60" s="5">
        <v>-9031601000</v>
      </c>
      <c r="E60" s="5">
        <v>-8867618000</v>
      </c>
      <c r="F60" s="5">
        <v>-8563635000</v>
      </c>
      <c r="G60" s="5">
        <v>-8423725000</v>
      </c>
      <c r="I60" s="5">
        <v>-34121599000</v>
      </c>
      <c r="J60" s="5">
        <v>-31793535000</v>
      </c>
      <c r="K60" s="5">
        <v>-46424352000</v>
      </c>
      <c r="L60" s="5">
        <v>-58597992000</v>
      </c>
      <c r="M60" s="5">
        <v>-54452977000</v>
      </c>
      <c r="N60" s="5">
        <v>-51128297000</v>
      </c>
      <c r="O60" s="5">
        <v>-17183000</v>
      </c>
      <c r="P60" s="5">
        <v>-13491000</v>
      </c>
      <c r="Q60" s="5">
        <v>-9085000</v>
      </c>
    </row>
    <row r="61" spans="2:17" ht="15.5" x14ac:dyDescent="0.35">
      <c r="C61" t="s">
        <v>82</v>
      </c>
      <c r="D61" s="5">
        <v>3557279000</v>
      </c>
      <c r="E61" s="5">
        <v>4637918000</v>
      </c>
      <c r="F61" s="5">
        <v>6185358000</v>
      </c>
      <c r="G61" s="5">
        <v>6962200000</v>
      </c>
      <c r="I61" s="5">
        <v>23077461000</v>
      </c>
      <c r="J61" s="5">
        <v>13257188000</v>
      </c>
      <c r="K61" s="5">
        <v>-8387555000</v>
      </c>
      <c r="L61" s="5">
        <v>-32069717000</v>
      </c>
      <c r="M61" s="5">
        <v>-31886868000</v>
      </c>
      <c r="N61" s="5">
        <v>-18856757000</v>
      </c>
      <c r="O61" s="5">
        <v>41402932000</v>
      </c>
      <c r="P61" s="5">
        <v>40257888000</v>
      </c>
      <c r="Q61" s="5">
        <v>9000387000</v>
      </c>
    </row>
    <row r="62" spans="2:17" ht="15.5" x14ac:dyDescent="0.35">
      <c r="C62" t="s">
        <v>28</v>
      </c>
      <c r="D62" s="5">
        <v>68846212000</v>
      </c>
      <c r="E62" s="5">
        <v>87076492000</v>
      </c>
      <c r="F62" s="5">
        <v>98719252000</v>
      </c>
      <c r="G62" s="5">
        <v>74548568000</v>
      </c>
      <c r="I62" s="5">
        <v>323936670000</v>
      </c>
      <c r="J62" s="5">
        <v>269846486000</v>
      </c>
      <c r="K62" s="5">
        <v>236820430000</v>
      </c>
      <c r="L62" s="5">
        <v>212986836000</v>
      </c>
      <c r="M62" s="5">
        <v>81240986000</v>
      </c>
      <c r="N62" s="5">
        <v>-36578292000</v>
      </c>
      <c r="O62" s="5">
        <v>170497450000</v>
      </c>
      <c r="P62" s="5">
        <v>220552588000</v>
      </c>
      <c r="Q62" s="5">
        <v>174706802000</v>
      </c>
    </row>
    <row r="63" spans="2:17" ht="15.5" x14ac:dyDescent="0.35">
      <c r="C63" t="s">
        <v>27</v>
      </c>
      <c r="D63" s="5">
        <v>-16034483000</v>
      </c>
      <c r="E63" s="5">
        <v>-20860522000</v>
      </c>
      <c r="F63" s="5">
        <v>-22269187000</v>
      </c>
      <c r="G63" s="5">
        <v>-11872811000</v>
      </c>
      <c r="I63" s="5">
        <v>-67423950000</v>
      </c>
      <c r="J63" s="5">
        <v>-57630259000</v>
      </c>
      <c r="K63" s="5">
        <v>-45965586000</v>
      </c>
      <c r="L63" s="5">
        <v>-51262069000</v>
      </c>
      <c r="M63" s="5">
        <v>-21184813000</v>
      </c>
      <c r="N63" s="5">
        <v>12804848000</v>
      </c>
      <c r="O63" s="5">
        <v>-35195880000</v>
      </c>
      <c r="P63" s="5">
        <v>-50371777000</v>
      </c>
      <c r="Q63" s="5">
        <v>-44551847000</v>
      </c>
    </row>
    <row r="64" spans="2:17" ht="15.5" x14ac:dyDescent="0.35">
      <c r="C64" t="s">
        <v>83</v>
      </c>
      <c r="D64" s="5">
        <v>52811729000</v>
      </c>
      <c r="E64" s="5">
        <v>66215970000</v>
      </c>
      <c r="F64" s="5">
        <v>76450065000</v>
      </c>
      <c r="G64" s="5">
        <v>62675757000</v>
      </c>
      <c r="I64" s="5">
        <v>256512720000</v>
      </c>
      <c r="J64" s="5">
        <v>212216227000</v>
      </c>
      <c r="K64" s="5">
        <v>190854844000</v>
      </c>
      <c r="L64" s="5">
        <v>161724767000</v>
      </c>
      <c r="M64" s="5">
        <v>60056173000</v>
      </c>
      <c r="N64" s="5">
        <v>-23773444000</v>
      </c>
      <c r="O64" s="5">
        <v>135301570000</v>
      </c>
      <c r="P64" s="5">
        <v>170180811000</v>
      </c>
      <c r="Q64" s="5">
        <v>130154955000</v>
      </c>
    </row>
    <row r="65" spans="2:17" ht="15.5" x14ac:dyDescent="0.35">
      <c r="C65" t="s">
        <v>84</v>
      </c>
    </row>
    <row r="66" spans="2:17" ht="15.5" x14ac:dyDescent="0.35">
      <c r="C66" t="s">
        <v>85</v>
      </c>
      <c r="D66" s="5">
        <v>52811729000</v>
      </c>
      <c r="E66" s="5">
        <v>66215970000</v>
      </c>
      <c r="F66" s="5">
        <v>76450065000</v>
      </c>
      <c r="G66" s="5">
        <v>62675757000</v>
      </c>
      <c r="I66" s="5">
        <v>256512720000</v>
      </c>
      <c r="J66" s="5">
        <v>212216227000</v>
      </c>
      <c r="K66" s="5">
        <v>190854844000</v>
      </c>
      <c r="L66" s="5">
        <v>161724767000</v>
      </c>
      <c r="M66" s="5">
        <v>60056173000</v>
      </c>
      <c r="N66" s="5">
        <v>-23773444000</v>
      </c>
      <c r="O66" s="5">
        <v>135301570000</v>
      </c>
      <c r="P66" s="5">
        <v>170180811000</v>
      </c>
      <c r="Q66" s="5">
        <v>130154955000</v>
      </c>
    </row>
    <row r="67" spans="2:17" ht="15.5" x14ac:dyDescent="0.35">
      <c r="C67" t="s">
        <v>86</v>
      </c>
      <c r="D67" s="5">
        <v>52811729000</v>
      </c>
      <c r="E67" s="5">
        <v>66215970000</v>
      </c>
      <c r="F67" s="5">
        <v>76450065000</v>
      </c>
      <c r="G67" s="5">
        <v>62675757000</v>
      </c>
      <c r="I67" s="5">
        <v>256512720000</v>
      </c>
      <c r="J67" s="5">
        <v>212216227000</v>
      </c>
      <c r="K67" s="5">
        <v>190854844000</v>
      </c>
      <c r="L67" s="5">
        <v>161724767000</v>
      </c>
      <c r="M67" s="5">
        <v>60056173000</v>
      </c>
      <c r="N67" s="5">
        <v>-23773444000</v>
      </c>
      <c r="O67" s="5">
        <v>135301570000</v>
      </c>
      <c r="P67" s="5">
        <v>170180811000</v>
      </c>
      <c r="Q67" s="5">
        <v>130154955000</v>
      </c>
    </row>
    <row r="68" spans="2:17" ht="15.5" x14ac:dyDescent="0.35">
      <c r="C68" t="s">
        <v>7</v>
      </c>
      <c r="D68" s="5">
        <v>52811729000</v>
      </c>
      <c r="E68" s="5">
        <v>66215970000</v>
      </c>
      <c r="F68" s="5">
        <v>76450065000</v>
      </c>
      <c r="G68" s="5">
        <v>62675757000</v>
      </c>
      <c r="I68" s="5">
        <v>256512720000</v>
      </c>
      <c r="J68" s="5">
        <v>212216227000</v>
      </c>
      <c r="K68" s="5">
        <v>190854844000</v>
      </c>
      <c r="L68" s="5">
        <v>161724767000</v>
      </c>
      <c r="M68" s="5">
        <v>60056173000</v>
      </c>
      <c r="N68" s="5">
        <v>-23773444000</v>
      </c>
      <c r="O68" s="5">
        <v>135301570000</v>
      </c>
      <c r="P68" s="5">
        <v>170180811000</v>
      </c>
      <c r="Q68" s="5">
        <v>130154955000</v>
      </c>
    </row>
    <row r="69" spans="2:17" ht="15.5" x14ac:dyDescent="0.35">
      <c r="C69" t="s">
        <v>88</v>
      </c>
      <c r="D69" s="5">
        <v>52811729000</v>
      </c>
      <c r="E69" s="5">
        <v>66215970000</v>
      </c>
      <c r="F69" s="5">
        <v>76450065000</v>
      </c>
      <c r="G69" s="5">
        <v>62675757000</v>
      </c>
      <c r="I69" s="5">
        <v>256512720000</v>
      </c>
      <c r="J69" s="5">
        <v>212216227000</v>
      </c>
      <c r="K69" s="5">
        <v>190854844000</v>
      </c>
      <c r="L69" s="5">
        <v>161724767000</v>
      </c>
      <c r="M69" s="5">
        <v>60056173000</v>
      </c>
      <c r="N69" s="5">
        <v>-23773444000</v>
      </c>
      <c r="O69" s="5">
        <v>135301570000</v>
      </c>
      <c r="P69" s="5">
        <v>170180811000</v>
      </c>
      <c r="Q69" s="5">
        <v>130154955000</v>
      </c>
    </row>
    <row r="70" spans="2:17" ht="15.5" x14ac:dyDescent="0.35">
      <c r="C70" t="s">
        <v>89</v>
      </c>
      <c r="D70" s="5">
        <v>52811729000</v>
      </c>
      <c r="E70" s="5">
        <v>66215970000</v>
      </c>
      <c r="F70" s="5">
        <v>76450065000</v>
      </c>
      <c r="G70" s="5">
        <v>62675757000</v>
      </c>
      <c r="I70" s="5">
        <v>256512720000</v>
      </c>
      <c r="J70" s="5">
        <v>212216227000</v>
      </c>
      <c r="K70" s="5">
        <v>190854844000</v>
      </c>
      <c r="L70" s="5">
        <v>161724767000</v>
      </c>
      <c r="M70" s="5">
        <v>60056173000</v>
      </c>
      <c r="N70" s="5">
        <v>-23773444000</v>
      </c>
      <c r="O70" s="5">
        <v>135301570000</v>
      </c>
      <c r="P70" s="5">
        <v>170180811000</v>
      </c>
      <c r="Q70" s="5">
        <v>130154955000</v>
      </c>
    </row>
    <row r="71" spans="2:17" ht="15.5" x14ac:dyDescent="0.35">
      <c r="C71" t="s">
        <v>90</v>
      </c>
      <c r="D71" s="5">
        <v>52811729000</v>
      </c>
      <c r="E71" s="5">
        <v>66215970000</v>
      </c>
      <c r="F71" s="5">
        <v>76450065000</v>
      </c>
      <c r="G71" s="5">
        <v>62675757000</v>
      </c>
      <c r="I71" s="5">
        <v>256512720000</v>
      </c>
      <c r="J71" s="5">
        <v>212216227000</v>
      </c>
      <c r="K71" s="5">
        <v>190854844000</v>
      </c>
      <c r="L71" s="5">
        <v>161724767000</v>
      </c>
      <c r="M71" s="5">
        <v>60056173000</v>
      </c>
      <c r="N71" s="5">
        <v>-23773444000</v>
      </c>
      <c r="O71" s="5">
        <v>135301570000</v>
      </c>
      <c r="P71" s="5">
        <v>170180811000</v>
      </c>
      <c r="Q71" s="5">
        <v>130154955000</v>
      </c>
    </row>
    <row r="73" spans="2:17" ht="15.5" x14ac:dyDescent="0.35">
      <c r="B73" t="s">
        <v>91</v>
      </c>
      <c r="C73" t="s">
        <v>92</v>
      </c>
    </row>
    <row r="74" spans="2:17" ht="15.5" x14ac:dyDescent="0.35">
      <c r="C74" t="s">
        <v>93</v>
      </c>
    </row>
    <row r="75" spans="2:17" ht="15.5" x14ac:dyDescent="0.35">
      <c r="C75" t="s">
        <v>19</v>
      </c>
      <c r="D75" s="5">
        <v>1102777560000</v>
      </c>
      <c r="E75" s="5">
        <v>1082282254000</v>
      </c>
      <c r="F75" s="5">
        <v>964835014000</v>
      </c>
      <c r="G75" s="5">
        <v>962369836000</v>
      </c>
      <c r="I75" s="5">
        <v>1082282254000</v>
      </c>
      <c r="J75" s="5">
        <v>810397210000</v>
      </c>
      <c r="K75" s="5">
        <v>670181616000</v>
      </c>
      <c r="L75" s="5">
        <v>1019760808000</v>
      </c>
      <c r="M75" s="5">
        <v>768869513000</v>
      </c>
      <c r="N75" s="5">
        <v>519655836000</v>
      </c>
      <c r="O75" s="5">
        <v>491547357000</v>
      </c>
      <c r="P75" s="5">
        <v>556526562000</v>
      </c>
      <c r="Q75" s="5">
        <v>174600833000</v>
      </c>
    </row>
    <row r="76" spans="2:17" ht="15.5" x14ac:dyDescent="0.35">
      <c r="C76" t="s">
        <v>94</v>
      </c>
      <c r="D76" s="5">
        <v>53036618000</v>
      </c>
      <c r="E76" s="5">
        <v>70516315000</v>
      </c>
      <c r="F76" s="5">
        <v>64162485000</v>
      </c>
      <c r="G76" s="5">
        <v>70137912000</v>
      </c>
      <c r="I76" s="5">
        <v>70516315000</v>
      </c>
      <c r="J76" s="5">
        <v>80209035000</v>
      </c>
      <c r="K76" s="5">
        <v>61624447000</v>
      </c>
      <c r="L76" s="5">
        <v>65853462000</v>
      </c>
      <c r="M76" s="5">
        <v>51537369000</v>
      </c>
      <c r="N76" s="5">
        <v>65640252000</v>
      </c>
      <c r="O76" s="5">
        <v>84336788000</v>
      </c>
      <c r="P76" s="5">
        <v>78519855000</v>
      </c>
      <c r="Q76" s="5">
        <v>58021527000</v>
      </c>
    </row>
    <row r="77" spans="2:17" ht="15.5" x14ac:dyDescent="0.35">
      <c r="C77" t="s">
        <v>283</v>
      </c>
      <c r="D77" s="5">
        <v>523302000</v>
      </c>
      <c r="E77" s="5">
        <v>725897000</v>
      </c>
      <c r="F77" s="5">
        <v>604252000</v>
      </c>
      <c r="G77" s="5">
        <v>2596249000</v>
      </c>
      <c r="I77" s="5">
        <v>725897000</v>
      </c>
      <c r="J77" s="5">
        <v>1450149000</v>
      </c>
      <c r="K77" s="5">
        <v>11888179000</v>
      </c>
      <c r="L77" s="5">
        <v>8843245000</v>
      </c>
      <c r="M77" s="5">
        <v>6762762000</v>
      </c>
      <c r="N77" s="5">
        <v>5238828000</v>
      </c>
      <c r="O77" s="5">
        <v>8363056000</v>
      </c>
      <c r="P77" s="5">
        <v>10349382000</v>
      </c>
      <c r="Q77" s="5">
        <v>7025182000</v>
      </c>
    </row>
    <row r="78" spans="2:17" ht="15.5" x14ac:dyDescent="0.35">
      <c r="C78" t="s">
        <v>282</v>
      </c>
      <c r="D78" s="5">
        <v>722396000</v>
      </c>
      <c r="E78" s="5">
        <v>4542396000</v>
      </c>
      <c r="F78" s="5">
        <v>2987015000</v>
      </c>
      <c r="G78" s="5">
        <v>924215000</v>
      </c>
      <c r="I78" s="5">
        <v>4542396000</v>
      </c>
      <c r="J78" s="5">
        <v>4037966000</v>
      </c>
      <c r="K78" s="5">
        <v>1803832000</v>
      </c>
      <c r="L78" s="5">
        <v>4743923000</v>
      </c>
      <c r="M78" s="5">
        <v>11937012000</v>
      </c>
      <c r="N78" s="5">
        <v>15610909000</v>
      </c>
      <c r="O78" s="5">
        <v>4243758000</v>
      </c>
      <c r="Q78" s="5">
        <v>43514000</v>
      </c>
    </row>
    <row r="79" spans="2:17" ht="15.5" x14ac:dyDescent="0.35">
      <c r="C79" t="s">
        <v>284</v>
      </c>
      <c r="D79" s="5">
        <v>53036618000</v>
      </c>
      <c r="E79" s="5">
        <v>70516315000</v>
      </c>
      <c r="F79" s="5">
        <v>64162485000</v>
      </c>
      <c r="G79" s="5">
        <v>70137912000</v>
      </c>
      <c r="I79" s="5">
        <v>70516315000</v>
      </c>
      <c r="J79" s="5">
        <v>80209035000</v>
      </c>
      <c r="K79" s="5">
        <v>61624447000</v>
      </c>
      <c r="L79" s="5">
        <v>65853462000</v>
      </c>
      <c r="M79" s="5">
        <v>51537369000</v>
      </c>
      <c r="N79" s="5">
        <v>65640252000</v>
      </c>
      <c r="O79" s="5">
        <v>84336788000</v>
      </c>
      <c r="P79" s="5">
        <v>78519855000</v>
      </c>
      <c r="Q79" s="5">
        <v>58021527000</v>
      </c>
    </row>
    <row r="80" spans="2:17" ht="15.5" x14ac:dyDescent="0.35">
      <c r="C80" t="s">
        <v>95</v>
      </c>
      <c r="L80" s="5">
        <v>289007000</v>
      </c>
      <c r="M80" s="5">
        <v>207958000</v>
      </c>
      <c r="N80" s="5">
        <v>1767591000</v>
      </c>
      <c r="O80" s="5">
        <v>352296000</v>
      </c>
      <c r="P80" s="5">
        <v>16886471000</v>
      </c>
      <c r="Q80" s="5">
        <v>4449385000</v>
      </c>
    </row>
    <row r="81" spans="3:17" ht="15.5" x14ac:dyDescent="0.35">
      <c r="C81" t="s">
        <v>285</v>
      </c>
      <c r="L81" s="5">
        <v>289007000</v>
      </c>
      <c r="M81" s="5">
        <v>207958000</v>
      </c>
      <c r="N81" s="5">
        <v>1767591000</v>
      </c>
      <c r="O81" s="5">
        <v>352296000</v>
      </c>
      <c r="P81" s="5">
        <v>16886471000</v>
      </c>
      <c r="Q81" s="5">
        <v>4449385000</v>
      </c>
    </row>
    <row r="82" spans="3:17" ht="15.5" x14ac:dyDescent="0.35">
      <c r="C82" t="s">
        <v>96</v>
      </c>
    </row>
    <row r="83" spans="3:17" ht="15.5" x14ac:dyDescent="0.35">
      <c r="C83" t="s">
        <v>77</v>
      </c>
      <c r="D83" s="5">
        <v>420866165000</v>
      </c>
      <c r="E83" s="5">
        <v>420866164000</v>
      </c>
      <c r="F83" s="5">
        <v>388237935000</v>
      </c>
      <c r="G83" s="5">
        <v>388237935000</v>
      </c>
      <c r="I83" s="5">
        <v>420866164000</v>
      </c>
      <c r="J83" s="5">
        <v>388237935000</v>
      </c>
      <c r="K83" s="5">
        <v>359479683000</v>
      </c>
      <c r="L83" s="5">
        <v>394986777000</v>
      </c>
      <c r="M83" s="5">
        <v>726596462000</v>
      </c>
      <c r="N83" s="5">
        <v>685250452000</v>
      </c>
    </row>
    <row r="84" spans="3:17" ht="15.5" x14ac:dyDescent="0.35">
      <c r="C84" t="s">
        <v>98</v>
      </c>
      <c r="D84" s="5">
        <v>1180142059000</v>
      </c>
      <c r="E84" s="5">
        <v>1171207359000</v>
      </c>
      <c r="F84" s="5">
        <v>1044135883000</v>
      </c>
      <c r="G84" s="5">
        <v>1049832033000</v>
      </c>
      <c r="I84" s="5">
        <v>1171207359000</v>
      </c>
      <c r="J84" s="5">
        <v>901435563000</v>
      </c>
      <c r="K84" s="5">
        <v>759121894000</v>
      </c>
      <c r="L84" s="5">
        <v>1095977072000</v>
      </c>
      <c r="M84" s="5">
        <v>826945321000</v>
      </c>
      <c r="N84" s="5">
        <v>599961286000</v>
      </c>
      <c r="O84" s="5">
        <v>630179197000</v>
      </c>
      <c r="P84" s="5">
        <v>717026395000</v>
      </c>
      <c r="Q84" s="5">
        <v>244669511000</v>
      </c>
    </row>
    <row r="85" spans="3:17" ht="15.5" x14ac:dyDescent="0.35">
      <c r="C85" t="s">
        <v>99</v>
      </c>
    </row>
    <row r="86" spans="3:17" ht="15.5" x14ac:dyDescent="0.35">
      <c r="C86" t="s">
        <v>287</v>
      </c>
      <c r="D86" s="5">
        <v>52417627000</v>
      </c>
      <c r="E86" s="5">
        <v>52786724000</v>
      </c>
      <c r="F86" s="5">
        <v>60278056000</v>
      </c>
      <c r="G86" s="5">
        <v>59981620000</v>
      </c>
      <c r="I86" s="5">
        <v>52786724000</v>
      </c>
      <c r="J86" s="5">
        <v>57911494000</v>
      </c>
      <c r="K86" s="5">
        <v>55762548000</v>
      </c>
      <c r="L86" s="5">
        <v>51020185000</v>
      </c>
      <c r="M86" s="5">
        <v>40280551000</v>
      </c>
      <c r="N86" s="5">
        <v>28890503000</v>
      </c>
      <c r="O86" s="5">
        <v>8497155000</v>
      </c>
      <c r="P86" s="5">
        <v>921272000</v>
      </c>
      <c r="Q86" s="5">
        <v>1270115000</v>
      </c>
    </row>
    <row r="87" spans="3:17" ht="15.5" x14ac:dyDescent="0.35">
      <c r="C87" t="s">
        <v>101</v>
      </c>
      <c r="D87" s="5">
        <v>337201145000</v>
      </c>
      <c r="E87" s="5">
        <v>340338357000</v>
      </c>
      <c r="F87" s="5">
        <v>343233627000</v>
      </c>
      <c r="G87" s="5">
        <v>338625491000</v>
      </c>
      <c r="I87" s="5">
        <v>340338357000</v>
      </c>
      <c r="J87" s="5">
        <v>348650706000</v>
      </c>
      <c r="K87" s="5">
        <v>359356153000</v>
      </c>
      <c r="L87" s="5">
        <v>362665282000</v>
      </c>
      <c r="M87" s="5">
        <v>368232004000</v>
      </c>
      <c r="N87" s="5">
        <v>355031684000</v>
      </c>
      <c r="O87" s="5">
        <v>354391477000</v>
      </c>
      <c r="P87" s="5">
        <v>251630477000</v>
      </c>
      <c r="Q87" s="5">
        <v>76343980000</v>
      </c>
    </row>
    <row r="88" spans="3:17" ht="15.5" x14ac:dyDescent="0.35">
      <c r="C88" t="s">
        <v>286</v>
      </c>
      <c r="D88" s="5">
        <v>1602061000</v>
      </c>
      <c r="E88" s="5">
        <v>1903229000</v>
      </c>
      <c r="F88" s="5">
        <v>2269387000</v>
      </c>
      <c r="G88" s="5">
        <v>2527640000</v>
      </c>
      <c r="I88" s="5">
        <v>1903229000</v>
      </c>
      <c r="J88" s="5">
        <v>3224301000</v>
      </c>
      <c r="K88" s="5">
        <v>4631410000</v>
      </c>
      <c r="L88" s="5">
        <v>3594146000</v>
      </c>
      <c r="M88" s="5">
        <v>2450723000</v>
      </c>
      <c r="N88" s="5">
        <v>2298926000</v>
      </c>
      <c r="O88" s="5">
        <v>2439280000</v>
      </c>
      <c r="P88" s="5">
        <v>4011537000</v>
      </c>
      <c r="Q88" s="5">
        <v>5306733000</v>
      </c>
    </row>
    <row r="89" spans="3:17" ht="15.5" x14ac:dyDescent="0.35">
      <c r="C89" t="s">
        <v>103</v>
      </c>
      <c r="D89" s="5">
        <v>859692961000</v>
      </c>
      <c r="E89" s="5">
        <v>887024659000</v>
      </c>
      <c r="F89" s="5">
        <v>884749346000</v>
      </c>
      <c r="G89" s="5">
        <v>900285693000</v>
      </c>
      <c r="I89" s="5">
        <v>887024659000</v>
      </c>
      <c r="J89" s="5">
        <v>949302775000</v>
      </c>
      <c r="K89" s="5">
        <v>1029192493000</v>
      </c>
      <c r="L89" s="5">
        <v>1095851302000</v>
      </c>
      <c r="M89" s="5">
        <v>1135932375000</v>
      </c>
      <c r="N89" s="5">
        <v>1225091421000</v>
      </c>
      <c r="O89" s="5">
        <v>634689649000</v>
      </c>
      <c r="P89" s="5">
        <v>538218732000</v>
      </c>
      <c r="Q89" s="5">
        <v>90068026000</v>
      </c>
    </row>
    <row r="90" spans="3:17" ht="15.5" x14ac:dyDescent="0.35">
      <c r="C90" t="s">
        <v>104</v>
      </c>
      <c r="D90" s="5">
        <v>2039835020000</v>
      </c>
      <c r="E90" s="5">
        <v>2058232018000</v>
      </c>
      <c r="F90" s="5">
        <v>1928885229000</v>
      </c>
      <c r="G90" s="5">
        <v>1950117726000</v>
      </c>
      <c r="I90" s="5">
        <v>2058232018000</v>
      </c>
      <c r="J90" s="5">
        <v>1850738338000</v>
      </c>
      <c r="K90" s="5">
        <v>1788314387000</v>
      </c>
      <c r="L90" s="5">
        <v>2191828374000</v>
      </c>
      <c r="M90" s="5">
        <v>1962877696000</v>
      </c>
      <c r="N90" s="5">
        <v>1825052707000</v>
      </c>
      <c r="O90" s="5">
        <v>1264868846000</v>
      </c>
      <c r="P90" s="5">
        <v>1255245127000</v>
      </c>
      <c r="Q90" s="5">
        <v>334737537000</v>
      </c>
    </row>
    <row r="91" spans="3:17" ht="15.5" x14ac:dyDescent="0.35">
      <c r="C91" t="s">
        <v>105</v>
      </c>
    </row>
    <row r="92" spans="3:17" ht="15.5" x14ac:dyDescent="0.35">
      <c r="C92" t="s">
        <v>106</v>
      </c>
    </row>
    <row r="93" spans="3:17" ht="15.5" x14ac:dyDescent="0.35">
      <c r="C93" t="s">
        <v>107</v>
      </c>
      <c r="D93" s="5">
        <v>205355895000</v>
      </c>
      <c r="E93" s="5">
        <v>276564623000</v>
      </c>
      <c r="F93" s="5">
        <v>198487814000</v>
      </c>
      <c r="G93" s="5">
        <v>296170376000</v>
      </c>
      <c r="I93" s="5">
        <v>276564623000</v>
      </c>
      <c r="J93" s="5">
        <v>185272012000</v>
      </c>
      <c r="K93" s="5">
        <v>205967850000</v>
      </c>
      <c r="L93" s="5">
        <v>634871410000</v>
      </c>
      <c r="M93" s="5">
        <v>171288589000</v>
      </c>
      <c r="N93" s="5">
        <v>134865783000</v>
      </c>
      <c r="O93" s="5">
        <v>191597085000</v>
      </c>
      <c r="P93" s="5">
        <v>151765550000</v>
      </c>
      <c r="Q93" s="5">
        <v>97689861000</v>
      </c>
    </row>
    <row r="94" spans="3:17" ht="15.5" x14ac:dyDescent="0.35">
      <c r="C94" t="s">
        <v>108</v>
      </c>
    </row>
    <row r="95" spans="3:17" ht="15.5" x14ac:dyDescent="0.35">
      <c r="C95" t="s">
        <v>289</v>
      </c>
      <c r="D95" s="5">
        <v>32086189000</v>
      </c>
      <c r="E95" s="5">
        <v>46380750000</v>
      </c>
      <c r="F95" s="5">
        <v>48769228000</v>
      </c>
      <c r="G95" s="5">
        <v>41624947000</v>
      </c>
      <c r="I95" s="5">
        <v>46380750000</v>
      </c>
      <c r="J95" s="5">
        <v>47303552000</v>
      </c>
      <c r="K95" s="5">
        <v>45873129000</v>
      </c>
      <c r="L95" s="5">
        <v>92475125000</v>
      </c>
      <c r="M95" s="5">
        <v>78428203000</v>
      </c>
      <c r="N95" s="5">
        <v>59052319000</v>
      </c>
      <c r="O95" s="5">
        <v>42854633000</v>
      </c>
      <c r="P95" s="5">
        <v>63924363000</v>
      </c>
      <c r="Q95" s="5">
        <v>41217417000</v>
      </c>
    </row>
    <row r="96" spans="3:17" ht="15.5" x14ac:dyDescent="0.35">
      <c r="C96" t="s">
        <v>109</v>
      </c>
    </row>
    <row r="97" spans="3:17" ht="15.5" x14ac:dyDescent="0.35">
      <c r="C97" t="s">
        <v>290</v>
      </c>
      <c r="D97" s="5">
        <v>1245698000</v>
      </c>
      <c r="E97" s="5">
        <v>5268293000</v>
      </c>
      <c r="F97" s="5">
        <v>3591267000</v>
      </c>
      <c r="G97" s="5">
        <v>3520464000</v>
      </c>
      <c r="I97" s="5">
        <v>5268293000</v>
      </c>
      <c r="J97" s="5">
        <v>5488115000</v>
      </c>
      <c r="K97" s="5">
        <v>13692011000</v>
      </c>
      <c r="L97" s="5">
        <v>13587168000</v>
      </c>
      <c r="M97" s="5">
        <v>18699774000</v>
      </c>
      <c r="N97" s="5">
        <v>20849737000</v>
      </c>
      <c r="O97" s="5">
        <v>12606814000</v>
      </c>
      <c r="P97" s="5">
        <v>10349382000</v>
      </c>
      <c r="Q97" s="5">
        <v>7068696000</v>
      </c>
    </row>
    <row r="98" spans="3:17" ht="15.5" x14ac:dyDescent="0.35">
      <c r="C98" t="s">
        <v>111</v>
      </c>
      <c r="D98" s="5">
        <v>84151618000</v>
      </c>
      <c r="E98" s="5">
        <v>96300539000</v>
      </c>
      <c r="F98" s="5">
        <v>47269531000</v>
      </c>
      <c r="G98" s="5">
        <v>47590246000</v>
      </c>
      <c r="I98" s="5">
        <v>96300539000</v>
      </c>
      <c r="J98" s="5">
        <v>65690863000</v>
      </c>
      <c r="K98" s="5">
        <v>42362703000</v>
      </c>
      <c r="L98" s="5">
        <v>54608458000</v>
      </c>
      <c r="M98" s="5">
        <v>46138355000</v>
      </c>
      <c r="N98" s="5">
        <v>47228818000</v>
      </c>
      <c r="O98" s="5">
        <v>53635776000</v>
      </c>
      <c r="P98" s="5">
        <v>32800845000</v>
      </c>
      <c r="Q98" s="5">
        <v>28184004000</v>
      </c>
    </row>
    <row r="99" spans="3:17" ht="15.5" x14ac:dyDescent="0.35">
      <c r="C99" t="s">
        <v>110</v>
      </c>
      <c r="D99" s="5">
        <v>15426102000</v>
      </c>
      <c r="E99" s="5">
        <v>18595791000</v>
      </c>
      <c r="F99" s="5">
        <v>27084734000</v>
      </c>
      <c r="G99" s="5">
        <v>15305784000</v>
      </c>
      <c r="I99" s="5">
        <v>18595791000</v>
      </c>
      <c r="J99" s="5">
        <v>20337635000</v>
      </c>
      <c r="K99" s="5">
        <v>14747727000</v>
      </c>
      <c r="L99" s="5">
        <v>38224196000</v>
      </c>
      <c r="M99" s="5">
        <v>19580251000</v>
      </c>
      <c r="N99" s="5">
        <v>3063010000</v>
      </c>
      <c r="O99" s="5">
        <v>13955729000</v>
      </c>
      <c r="P99" s="5">
        <v>41895899000</v>
      </c>
      <c r="Q99" s="5">
        <v>18905469000</v>
      </c>
    </row>
    <row r="100" spans="3:17" ht="15.5" x14ac:dyDescent="0.35">
      <c r="C100" t="s">
        <v>875</v>
      </c>
      <c r="K100" s="5">
        <v>47165162000</v>
      </c>
      <c r="L100" s="5">
        <v>28129063000</v>
      </c>
      <c r="M100" s="5">
        <v>5030815000</v>
      </c>
      <c r="N100" s="5">
        <v>2985981000</v>
      </c>
      <c r="O100" s="5">
        <v>5137054000</v>
      </c>
      <c r="P100" s="5">
        <v>2795061000</v>
      </c>
      <c r="Q100" s="5">
        <v>2314275000</v>
      </c>
    </row>
    <row r="101" spans="3:17" ht="15.5" x14ac:dyDescent="0.35">
      <c r="C101" t="s">
        <v>281</v>
      </c>
    </row>
    <row r="102" spans="3:17" ht="15.5" x14ac:dyDescent="0.35">
      <c r="C102" t="s">
        <v>116</v>
      </c>
      <c r="D102" s="5">
        <v>420866165000</v>
      </c>
      <c r="E102" s="5">
        <v>420866164000</v>
      </c>
      <c r="F102" s="5">
        <v>388237935000</v>
      </c>
      <c r="G102" s="5">
        <v>388237935000</v>
      </c>
      <c r="I102" s="5">
        <v>420866164000</v>
      </c>
      <c r="J102" s="5">
        <v>388237935000</v>
      </c>
      <c r="K102" s="5">
        <v>359479683000</v>
      </c>
      <c r="L102" s="5">
        <v>394986777000</v>
      </c>
      <c r="M102" s="5">
        <v>726596462000</v>
      </c>
      <c r="N102" s="5">
        <v>685250452000</v>
      </c>
    </row>
    <row r="103" spans="3:17" ht="15.5" x14ac:dyDescent="0.35">
      <c r="C103" t="s">
        <v>117</v>
      </c>
      <c r="D103" s="5">
        <v>420866165000</v>
      </c>
      <c r="E103" s="5">
        <v>420866164000</v>
      </c>
      <c r="F103" s="5">
        <v>388237935000</v>
      </c>
      <c r="G103" s="5">
        <v>388237935000</v>
      </c>
      <c r="I103" s="5">
        <v>420866164000</v>
      </c>
      <c r="J103" s="5">
        <v>388237935000</v>
      </c>
      <c r="K103" s="5">
        <v>359479683000</v>
      </c>
      <c r="L103" s="5">
        <v>394986777000</v>
      </c>
      <c r="M103" s="5">
        <v>726596462000</v>
      </c>
      <c r="N103" s="5">
        <v>685250452000</v>
      </c>
    </row>
    <row r="104" spans="3:17" ht="15.5" x14ac:dyDescent="0.35">
      <c r="C104" t="s">
        <v>121</v>
      </c>
      <c r="D104" s="5">
        <v>626222060000</v>
      </c>
      <c r="E104" s="5">
        <v>697430787000</v>
      </c>
      <c r="F104" s="5">
        <v>586725749000</v>
      </c>
      <c r="G104" s="5">
        <v>684408311000</v>
      </c>
      <c r="I104" s="5">
        <v>697430787000</v>
      </c>
      <c r="J104" s="5">
        <v>573509947000</v>
      </c>
      <c r="K104" s="5">
        <v>565447533000</v>
      </c>
      <c r="L104" s="5">
        <v>1029858187000</v>
      </c>
      <c r="M104" s="5">
        <v>897885051000</v>
      </c>
      <c r="N104" s="5">
        <v>820116235000</v>
      </c>
      <c r="O104" s="5">
        <v>191597085000</v>
      </c>
      <c r="P104" s="5">
        <v>151765550000</v>
      </c>
      <c r="Q104" s="5">
        <v>97689861000</v>
      </c>
    </row>
    <row r="105" spans="3:17" ht="15.5" x14ac:dyDescent="0.35">
      <c r="C105" t="s">
        <v>122</v>
      </c>
    </row>
    <row r="106" spans="3:17" ht="15.5" x14ac:dyDescent="0.35">
      <c r="C106" t="s">
        <v>123</v>
      </c>
      <c r="D106" s="5">
        <v>181838482000</v>
      </c>
      <c r="E106" s="5">
        <v>181838482000</v>
      </c>
      <c r="F106" s="5">
        <v>181838482000</v>
      </c>
      <c r="G106" s="5">
        <v>181838482000</v>
      </c>
      <c r="I106" s="5">
        <v>181838482000</v>
      </c>
      <c r="J106" s="5">
        <v>181838482000</v>
      </c>
      <c r="K106" s="5">
        <v>181838482000</v>
      </c>
      <c r="L106" s="5">
        <v>181838482000</v>
      </c>
      <c r="M106" s="5">
        <v>181838482000</v>
      </c>
      <c r="N106" s="5">
        <v>181838482000</v>
      </c>
      <c r="O106" s="5">
        <v>181838482000</v>
      </c>
      <c r="P106" s="5">
        <v>181838482000</v>
      </c>
      <c r="Q106" s="5">
        <v>10000000000</v>
      </c>
    </row>
    <row r="107" spans="3:17" ht="15.5" x14ac:dyDescent="0.35">
      <c r="C107" t="s">
        <v>124</v>
      </c>
      <c r="D107" s="5">
        <v>749460284000</v>
      </c>
      <c r="E107" s="5">
        <v>749460284000</v>
      </c>
      <c r="F107" s="5">
        <v>749460284000</v>
      </c>
      <c r="G107" s="5">
        <v>749460284000</v>
      </c>
      <c r="I107" s="5">
        <v>749460284000</v>
      </c>
      <c r="J107" s="5">
        <v>749460284000</v>
      </c>
      <c r="K107" s="5">
        <v>749460284000</v>
      </c>
      <c r="L107" s="5">
        <v>749460284000</v>
      </c>
      <c r="M107" s="5">
        <v>749460284000</v>
      </c>
      <c r="N107" s="5">
        <v>749460284000</v>
      </c>
      <c r="O107" s="5">
        <v>749460284000</v>
      </c>
      <c r="P107" s="5">
        <v>749460284000</v>
      </c>
    </row>
    <row r="108" spans="3:17" ht="15.5" x14ac:dyDescent="0.35">
      <c r="C108" t="s">
        <v>125</v>
      </c>
      <c r="D108" s="5">
        <v>482314194000</v>
      </c>
      <c r="E108" s="5">
        <v>429502465000</v>
      </c>
      <c r="F108" s="5">
        <v>410860714000</v>
      </c>
      <c r="G108" s="5">
        <v>334410649000</v>
      </c>
      <c r="I108" s="5">
        <v>429502465000</v>
      </c>
      <c r="J108" s="5">
        <v>345929625000</v>
      </c>
      <c r="K108" s="5">
        <v>291568088000</v>
      </c>
      <c r="L108" s="5">
        <v>230671421000</v>
      </c>
      <c r="M108" s="5">
        <v>133693879000</v>
      </c>
      <c r="N108" s="5">
        <v>73637706000</v>
      </c>
      <c r="O108" s="5">
        <v>141972995000</v>
      </c>
      <c r="P108" s="5">
        <v>172180811000</v>
      </c>
      <c r="Q108" s="5">
        <v>227047676000</v>
      </c>
    </row>
    <row r="109" spans="3:17" ht="15.5" x14ac:dyDescent="0.35">
      <c r="C109" t="s">
        <v>294</v>
      </c>
      <c r="D109" s="5">
        <v>12000000000</v>
      </c>
      <c r="E109" s="5">
        <v>12000000000</v>
      </c>
      <c r="F109" s="5">
        <v>12000000000</v>
      </c>
      <c r="G109" s="5">
        <v>10000000000</v>
      </c>
      <c r="I109" s="5">
        <v>12000000000</v>
      </c>
      <c r="J109" s="5">
        <v>10000000000</v>
      </c>
      <c r="K109" s="5">
        <v>8000000000</v>
      </c>
      <c r="L109" s="5">
        <v>6000000000</v>
      </c>
      <c r="M109" s="5">
        <v>4000000000</v>
      </c>
      <c r="N109" s="5">
        <v>4000000000</v>
      </c>
      <c r="O109" s="5">
        <v>2000000000</v>
      </c>
      <c r="P109" s="5">
        <v>2000000000</v>
      </c>
      <c r="Q109" s="5">
        <v>96892721000</v>
      </c>
    </row>
    <row r="110" spans="3:17" ht="15.5" x14ac:dyDescent="0.35">
      <c r="C110" t="s">
        <v>295</v>
      </c>
      <c r="D110" s="5">
        <v>470314194000</v>
      </c>
      <c r="E110" s="5">
        <v>417502465000</v>
      </c>
      <c r="F110" s="5">
        <v>398860714000</v>
      </c>
      <c r="G110" s="5">
        <v>324410649000</v>
      </c>
      <c r="I110" s="5">
        <v>417502465000</v>
      </c>
      <c r="J110" s="5">
        <v>335929625000</v>
      </c>
      <c r="K110" s="5">
        <v>283568088000</v>
      </c>
      <c r="L110" s="5">
        <v>224671421000</v>
      </c>
      <c r="M110" s="5">
        <v>129693879000</v>
      </c>
      <c r="N110" s="5">
        <v>69637706000</v>
      </c>
      <c r="O110" s="5">
        <v>139972995000</v>
      </c>
      <c r="P110" s="5">
        <v>170180811000</v>
      </c>
      <c r="Q110" s="5">
        <v>130154955000</v>
      </c>
    </row>
    <row r="111" spans="3:17" ht="15.5" x14ac:dyDescent="0.35">
      <c r="C111" t="s">
        <v>296</v>
      </c>
      <c r="D111" s="5">
        <v>482314194000</v>
      </c>
      <c r="E111" s="5">
        <v>429502465000</v>
      </c>
      <c r="F111" s="5">
        <v>410860714000</v>
      </c>
      <c r="G111" s="5">
        <v>334410649000</v>
      </c>
      <c r="I111" s="5">
        <v>429502465000</v>
      </c>
      <c r="J111" s="5">
        <v>345929625000</v>
      </c>
      <c r="K111" s="5">
        <v>291568088000</v>
      </c>
      <c r="L111" s="5">
        <v>230671421000</v>
      </c>
      <c r="M111" s="5">
        <v>133693879000</v>
      </c>
      <c r="N111" s="5">
        <v>73637706000</v>
      </c>
      <c r="O111" s="5">
        <v>141972995000</v>
      </c>
      <c r="P111" s="5">
        <v>172180811000</v>
      </c>
      <c r="Q111" s="5">
        <v>227047676000</v>
      </c>
    </row>
    <row r="112" spans="3:17" ht="15.5" x14ac:dyDescent="0.35">
      <c r="C112" t="s">
        <v>9</v>
      </c>
      <c r="D112" s="5">
        <v>1413612960000</v>
      </c>
      <c r="E112" s="5">
        <v>1360801231000</v>
      </c>
      <c r="F112" s="5">
        <v>1342159480000</v>
      </c>
      <c r="G112" s="5">
        <v>1265709415000</v>
      </c>
      <c r="I112" s="5">
        <v>1360801231000</v>
      </c>
      <c r="J112" s="5">
        <v>1277228391000</v>
      </c>
      <c r="K112" s="5">
        <v>1222866854000</v>
      </c>
      <c r="L112" s="5">
        <v>1161970187000</v>
      </c>
      <c r="M112" s="5">
        <v>1064992645000</v>
      </c>
      <c r="N112" s="5">
        <v>1004936472000</v>
      </c>
      <c r="O112" s="5">
        <v>1073271761000</v>
      </c>
      <c r="P112" s="5">
        <v>1103479577000</v>
      </c>
      <c r="Q112" s="5">
        <v>237047676000</v>
      </c>
    </row>
    <row r="113" spans="2:17" ht="15.5" x14ac:dyDescent="0.35">
      <c r="C113" t="s">
        <v>126</v>
      </c>
      <c r="D113" s="5">
        <v>2039835020000</v>
      </c>
      <c r="E113" s="5">
        <v>2058232018000</v>
      </c>
      <c r="F113" s="5">
        <v>1928885229000</v>
      </c>
      <c r="G113" s="5">
        <v>1950117726000</v>
      </c>
      <c r="I113" s="5">
        <v>2058232018000</v>
      </c>
      <c r="J113" s="5">
        <v>1850738338000</v>
      </c>
      <c r="K113" s="5">
        <v>1788314387000</v>
      </c>
      <c r="L113" s="5">
        <v>2191828374000</v>
      </c>
      <c r="M113" s="5">
        <v>1962877696000</v>
      </c>
      <c r="N113" s="5">
        <v>1825052707000</v>
      </c>
      <c r="O113" s="5">
        <v>1264868846000</v>
      </c>
      <c r="P113" s="5">
        <v>1255245127000</v>
      </c>
      <c r="Q113" s="5">
        <v>334737537000</v>
      </c>
    </row>
    <row r="114" spans="2:17" ht="15.5" x14ac:dyDescent="0.35">
      <c r="C114" t="s">
        <v>127</v>
      </c>
      <c r="D114" s="5">
        <v>1818384820</v>
      </c>
      <c r="E114" s="5">
        <v>1818384820</v>
      </c>
      <c r="F114" s="5">
        <v>1818384820</v>
      </c>
      <c r="G114" s="5">
        <v>1818384820</v>
      </c>
      <c r="I114" s="5">
        <v>1818384820</v>
      </c>
      <c r="J114" s="5">
        <v>1818384820</v>
      </c>
      <c r="K114" s="5">
        <v>1818384820</v>
      </c>
      <c r="L114" s="5">
        <v>1818384820</v>
      </c>
      <c r="M114" s="5">
        <v>1818384820</v>
      </c>
      <c r="N114" s="5">
        <v>1818384820</v>
      </c>
      <c r="O114" s="5">
        <v>1818384820</v>
      </c>
      <c r="P114" s="5">
        <v>1818384820</v>
      </c>
      <c r="Q114" s="5">
        <v>1000000</v>
      </c>
    </row>
    <row r="116" spans="2:17" ht="15.5" x14ac:dyDescent="0.35">
      <c r="B116" t="s">
        <v>128</v>
      </c>
      <c r="C116" t="s">
        <v>129</v>
      </c>
      <c r="D116" s="5">
        <v>68842499000</v>
      </c>
      <c r="E116" s="5">
        <v>125185099000</v>
      </c>
      <c r="F116" s="5">
        <v>128898217000</v>
      </c>
      <c r="G116" s="5">
        <v>84078814000</v>
      </c>
      <c r="I116" s="5">
        <v>423182719000</v>
      </c>
      <c r="J116" s="5">
        <v>380189790000</v>
      </c>
      <c r="K116" s="5">
        <v>249113182000</v>
      </c>
      <c r="L116" s="5">
        <v>343943108000</v>
      </c>
      <c r="M116" s="5">
        <v>305237437000</v>
      </c>
      <c r="N116" s="5">
        <v>159011538000</v>
      </c>
      <c r="O116" s="5">
        <v>162770628000</v>
      </c>
      <c r="P116" s="5">
        <v>-129624989000</v>
      </c>
      <c r="Q116" s="5">
        <v>187387982000</v>
      </c>
    </row>
    <row r="117" spans="2:17" ht="15.5" x14ac:dyDescent="0.35">
      <c r="C117" t="s">
        <v>406</v>
      </c>
      <c r="D117" s="5">
        <v>211790887000</v>
      </c>
      <c r="E117" s="5">
        <v>270576007000</v>
      </c>
      <c r="F117" s="5">
        <v>241846514000</v>
      </c>
      <c r="G117" s="5">
        <v>211730471000</v>
      </c>
      <c r="I117" s="5">
        <v>935226943000</v>
      </c>
      <c r="J117" s="5">
        <v>806170205000</v>
      </c>
      <c r="K117" s="5">
        <v>735347994000</v>
      </c>
      <c r="L117" s="5">
        <v>710378896000</v>
      </c>
      <c r="M117" s="5">
        <v>528951781000</v>
      </c>
      <c r="N117" s="5">
        <v>387575347000</v>
      </c>
      <c r="O117" s="5">
        <v>498471153000</v>
      </c>
      <c r="P117" s="5">
        <v>494239889000</v>
      </c>
      <c r="Q117" s="5">
        <v>413524453000</v>
      </c>
    </row>
    <row r="118" spans="2:17" ht="15.5" x14ac:dyDescent="0.35">
      <c r="C118" t="s">
        <v>1353</v>
      </c>
      <c r="E118" s="5">
        <v>-212386655000</v>
      </c>
      <c r="I118" s="5">
        <v>-212386655000</v>
      </c>
      <c r="J118" s="5">
        <v>-195079258000</v>
      </c>
      <c r="K118" s="5">
        <v>-164112103000</v>
      </c>
      <c r="L118" s="5">
        <v>-133949293000</v>
      </c>
    </row>
    <row r="119" spans="2:17" ht="15.5" x14ac:dyDescent="0.35">
      <c r="C119" t="s">
        <v>1354</v>
      </c>
      <c r="D119" s="5">
        <v>-98393717000</v>
      </c>
      <c r="E119" s="5">
        <v>54525084000</v>
      </c>
      <c r="F119" s="5">
        <v>-89723116000</v>
      </c>
      <c r="G119" s="5">
        <v>-75686161000</v>
      </c>
      <c r="I119" s="5">
        <v>-199983744000</v>
      </c>
      <c r="J119" s="5">
        <v>-142073483000</v>
      </c>
      <c r="K119" s="5">
        <v>-213780395000</v>
      </c>
      <c r="L119" s="5">
        <v>-151452869000</v>
      </c>
      <c r="M119" s="5">
        <v>-204506229000</v>
      </c>
      <c r="N119" s="5">
        <v>-182720195000</v>
      </c>
      <c r="O119" s="5">
        <v>-183654831000</v>
      </c>
      <c r="P119" s="5">
        <v>-532701939000</v>
      </c>
      <c r="Q119" s="5">
        <v>-199951179000</v>
      </c>
    </row>
    <row r="120" spans="2:17" ht="15.5" x14ac:dyDescent="0.35">
      <c r="C120" t="s">
        <v>509</v>
      </c>
      <c r="D120" s="5">
        <v>-13815533000</v>
      </c>
      <c r="E120" s="5">
        <v>-36397566000</v>
      </c>
      <c r="F120" s="5">
        <v>-8626278000</v>
      </c>
      <c r="G120" s="5">
        <v>-18053975000</v>
      </c>
      <c r="I120" s="5">
        <v>-75933732000</v>
      </c>
      <c r="J120" s="5">
        <v>-71869005000</v>
      </c>
      <c r="K120" s="5">
        <v>-66798650000</v>
      </c>
      <c r="L120" s="5">
        <v>-60921754000</v>
      </c>
      <c r="M120" s="5">
        <v>-59139049000</v>
      </c>
      <c r="N120" s="5">
        <v>-58773295000</v>
      </c>
      <c r="O120" s="5">
        <v>-74972690000</v>
      </c>
      <c r="P120" s="5">
        <v>-62441260000</v>
      </c>
      <c r="Q120" s="5">
        <v>-34874646000</v>
      </c>
    </row>
    <row r="121" spans="2:17" ht="15.5" x14ac:dyDescent="0.35">
      <c r="C121" t="s">
        <v>598</v>
      </c>
      <c r="D121" s="5">
        <v>-41120674000</v>
      </c>
      <c r="E121" s="5">
        <v>38469831000</v>
      </c>
      <c r="F121" s="5">
        <v>-26620547000</v>
      </c>
      <c r="G121" s="5">
        <v>-46375045000</v>
      </c>
      <c r="I121" s="5">
        <v>-68520649000</v>
      </c>
      <c r="J121" s="5">
        <v>-53024094000</v>
      </c>
      <c r="K121" s="5">
        <v>-73735135000</v>
      </c>
      <c r="L121" s="5">
        <v>-41414227000</v>
      </c>
      <c r="M121" s="5">
        <v>21954418000</v>
      </c>
      <c r="N121" s="5">
        <v>-15799026000</v>
      </c>
      <c r="O121" s="5">
        <v>-110015606000</v>
      </c>
      <c r="P121" s="5">
        <v>-60951972000</v>
      </c>
      <c r="Q121" s="5">
        <v>-45007484000</v>
      </c>
    </row>
    <row r="122" spans="2:17" ht="15.5" x14ac:dyDescent="0.35">
      <c r="C122" t="s">
        <v>966</v>
      </c>
      <c r="D122" s="5">
        <v>10381536000</v>
      </c>
      <c r="E122" s="5">
        <v>10398398000</v>
      </c>
      <c r="F122" s="5">
        <v>12021644000</v>
      </c>
      <c r="G122" s="5">
        <v>12463524000</v>
      </c>
      <c r="I122" s="5">
        <v>44780556000</v>
      </c>
      <c r="J122" s="5">
        <v>36065425000</v>
      </c>
      <c r="K122" s="5">
        <v>32191471000</v>
      </c>
      <c r="L122" s="5">
        <v>21302355000</v>
      </c>
      <c r="M122" s="5">
        <v>17976516000</v>
      </c>
      <c r="N122" s="5">
        <v>28728707000</v>
      </c>
      <c r="O122" s="5">
        <v>32942602000</v>
      </c>
      <c r="P122" s="5">
        <v>32230293000</v>
      </c>
      <c r="Q122" s="5">
        <v>7192051000</v>
      </c>
    </row>
    <row r="123" spans="2:17" ht="15.5" x14ac:dyDescent="0.35">
      <c r="C123" t="s">
        <v>493</v>
      </c>
    </row>
    <row r="124" spans="2:17" ht="15.5" x14ac:dyDescent="0.35">
      <c r="C124" t="s">
        <v>1355</v>
      </c>
    </row>
    <row r="125" spans="2:17" ht="15.5" x14ac:dyDescent="0.35">
      <c r="C125" t="s">
        <v>1356</v>
      </c>
      <c r="Q125" s="5">
        <v>46504787000</v>
      </c>
    </row>
    <row r="126" spans="2:17" ht="15.5" x14ac:dyDescent="0.35">
      <c r="C126" t="s">
        <v>281</v>
      </c>
    </row>
    <row r="127" spans="2:17" ht="15.5" x14ac:dyDescent="0.35">
      <c r="C127" t="s">
        <v>152</v>
      </c>
      <c r="D127" s="5">
        <v>-47098053000</v>
      </c>
      <c r="E127" s="5">
        <v>-10109179000</v>
      </c>
      <c r="F127" s="5">
        <v>-124289411000</v>
      </c>
      <c r="I127" s="5">
        <v>-146018424000</v>
      </c>
      <c r="J127" s="5">
        <v>-215108424000</v>
      </c>
      <c r="K127" s="5">
        <v>-571452899000</v>
      </c>
      <c r="L127" s="5">
        <v>-60172180000</v>
      </c>
      <c r="M127" s="5">
        <v>-11381694000</v>
      </c>
      <c r="N127" s="5">
        <v>-112040741000</v>
      </c>
      <c r="O127" s="5">
        <v>-102102308000</v>
      </c>
      <c r="P127" s="5">
        <v>696251090000</v>
      </c>
      <c r="Q127" s="5">
        <v>-78686006000</v>
      </c>
    </row>
    <row r="128" spans="2:17" ht="15.5" x14ac:dyDescent="0.35">
      <c r="C128" t="s">
        <v>142</v>
      </c>
      <c r="D128" s="5">
        <v>-1249140000</v>
      </c>
      <c r="E128" s="5">
        <v>2371320000</v>
      </c>
      <c r="F128" s="5">
        <v>-2143628000</v>
      </c>
      <c r="G128" s="5">
        <v>-3319324000</v>
      </c>
      <c r="I128" s="5">
        <v>-5279251000</v>
      </c>
      <c r="J128" s="5">
        <v>-24865772000</v>
      </c>
      <c r="K128" s="5">
        <v>-27239475000</v>
      </c>
      <c r="L128" s="5">
        <v>-32879633000</v>
      </c>
      <c r="M128" s="5">
        <v>-44642066000</v>
      </c>
      <c r="N128" s="5">
        <v>-18862318000</v>
      </c>
      <c r="O128" s="5">
        <v>-125647525000</v>
      </c>
      <c r="P128" s="5">
        <v>-184700372000</v>
      </c>
      <c r="Q128" s="5">
        <v>-25871412000</v>
      </c>
    </row>
    <row r="129" spans="2:17" ht="15.5" x14ac:dyDescent="0.35">
      <c r="C129" t="s">
        <v>151</v>
      </c>
      <c r="D129" s="5">
        <v>-1249140000</v>
      </c>
      <c r="E129" s="5">
        <v>365520000</v>
      </c>
      <c r="F129" s="5">
        <v>-2143628000</v>
      </c>
      <c r="G129" s="5">
        <v>-3319324000</v>
      </c>
      <c r="I129" s="5">
        <v>-7285051000</v>
      </c>
      <c r="J129" s="5">
        <v>-24865772000</v>
      </c>
      <c r="K129" s="5">
        <v>-27239475000</v>
      </c>
      <c r="L129" s="5">
        <v>-32879633000</v>
      </c>
      <c r="M129" s="5">
        <v>-44642066000</v>
      </c>
      <c r="N129" s="5">
        <v>-18862318000</v>
      </c>
      <c r="O129" s="5">
        <v>-125647525000</v>
      </c>
      <c r="P129" s="5">
        <v>-184700372000</v>
      </c>
      <c r="Q129" s="5">
        <v>-35898567000</v>
      </c>
    </row>
    <row r="130" spans="2:17" ht="15.5" x14ac:dyDescent="0.35">
      <c r="C130" t="s">
        <v>560</v>
      </c>
      <c r="E130" s="5">
        <v>2005800000</v>
      </c>
      <c r="I130" s="5">
        <v>2005800000</v>
      </c>
    </row>
    <row r="131" spans="2:17" ht="15.5" x14ac:dyDescent="0.35">
      <c r="C131" t="s">
        <v>1357</v>
      </c>
    </row>
    <row r="132" spans="2:17" ht="15.5" x14ac:dyDescent="0.35">
      <c r="C132" t="s">
        <v>1358</v>
      </c>
      <c r="Q132" s="5">
        <v>10027155000</v>
      </c>
    </row>
    <row r="133" spans="2:17" ht="15.5" x14ac:dyDescent="0.35">
      <c r="C133" t="s">
        <v>153</v>
      </c>
      <c r="D133" s="5">
        <v>-47098053000</v>
      </c>
      <c r="E133" s="5">
        <v>-10109179000</v>
      </c>
      <c r="F133" s="5">
        <v>-124289411000</v>
      </c>
      <c r="I133" s="5">
        <v>-146018424000</v>
      </c>
      <c r="J133" s="5">
        <v>-215108424000</v>
      </c>
      <c r="K133" s="5">
        <v>-571452899000</v>
      </c>
      <c r="L133" s="5">
        <v>-60172180000</v>
      </c>
      <c r="M133" s="5">
        <v>-11381694000</v>
      </c>
      <c r="N133" s="5">
        <v>-112040741000</v>
      </c>
      <c r="O133" s="5">
        <v>-102102308000</v>
      </c>
      <c r="P133" s="5">
        <v>696251090000</v>
      </c>
      <c r="Q133" s="5">
        <v>-78686006000</v>
      </c>
    </row>
    <row r="134" spans="2:17" ht="15.5" x14ac:dyDescent="0.35">
      <c r="C134" t="s">
        <v>371</v>
      </c>
      <c r="D134" s="5">
        <v>-47098053000</v>
      </c>
      <c r="E134" s="5">
        <v>-1076249000</v>
      </c>
      <c r="F134" s="5">
        <v>-124289411000</v>
      </c>
      <c r="I134" s="5">
        <v>-125365660000</v>
      </c>
      <c r="J134" s="5">
        <v>-197313434000</v>
      </c>
      <c r="K134" s="5">
        <v>-113207337000</v>
      </c>
      <c r="L134" s="5">
        <v>-42039321000</v>
      </c>
      <c r="N134" s="5">
        <v>-101484057000</v>
      </c>
      <c r="O134" s="5">
        <v>-102102308000</v>
      </c>
      <c r="P134" s="5">
        <v>-104123964000</v>
      </c>
      <c r="Q134" s="5">
        <v>-78686006000</v>
      </c>
    </row>
    <row r="135" spans="2:17" ht="15.5" x14ac:dyDescent="0.35">
      <c r="C135" t="s">
        <v>567</v>
      </c>
      <c r="P135" s="5">
        <v>800375054000</v>
      </c>
    </row>
    <row r="136" spans="2:17" ht="15.5" x14ac:dyDescent="0.35">
      <c r="C136" t="s">
        <v>318</v>
      </c>
      <c r="E136" s="5">
        <v>-9032930000</v>
      </c>
      <c r="I136" s="5">
        <v>-20652764000</v>
      </c>
      <c r="J136" s="5">
        <v>-17794990000</v>
      </c>
      <c r="K136" s="5">
        <v>-458245562000</v>
      </c>
      <c r="L136" s="5">
        <v>-18132859000</v>
      </c>
      <c r="M136" s="5">
        <v>-11381694000</v>
      </c>
      <c r="N136" s="5">
        <v>-10556684000</v>
      </c>
    </row>
    <row r="137" spans="2:17" ht="15.5" x14ac:dyDescent="0.35">
      <c r="C137" t="s">
        <v>434</v>
      </c>
      <c r="D137" s="5">
        <v>20495306000</v>
      </c>
      <c r="E137" s="5">
        <v>117447240000</v>
      </c>
      <c r="F137" s="5">
        <v>2465178000</v>
      </c>
      <c r="G137" s="5">
        <v>80759490000</v>
      </c>
      <c r="I137" s="5">
        <v>271885044000</v>
      </c>
      <c r="J137" s="5">
        <v>140215594000</v>
      </c>
      <c r="K137" s="5">
        <v>-349579192000</v>
      </c>
      <c r="L137" s="5">
        <v>250891295000</v>
      </c>
      <c r="M137" s="5">
        <v>249213677000</v>
      </c>
      <c r="N137" s="5">
        <v>28108479000</v>
      </c>
      <c r="O137" s="5">
        <v>-64979205000</v>
      </c>
      <c r="P137" s="5">
        <v>381925729000</v>
      </c>
      <c r="Q137" s="5">
        <v>82830564000</v>
      </c>
    </row>
    <row r="138" spans="2:17" ht="15.5" x14ac:dyDescent="0.35">
      <c r="C138" t="s">
        <v>166</v>
      </c>
      <c r="D138" s="5">
        <v>1082282254000</v>
      </c>
      <c r="I138" s="5">
        <v>810397210000</v>
      </c>
      <c r="J138" s="5">
        <v>670181616000</v>
      </c>
      <c r="K138" s="5">
        <v>1019760808000</v>
      </c>
      <c r="L138" s="5">
        <v>768869513000</v>
      </c>
      <c r="M138" s="5">
        <v>519655836000</v>
      </c>
      <c r="N138" s="5">
        <v>491547357000</v>
      </c>
      <c r="O138" s="5">
        <v>556526562000</v>
      </c>
      <c r="P138" s="5">
        <v>174600833000</v>
      </c>
      <c r="Q138" s="5">
        <v>91770269000</v>
      </c>
    </row>
    <row r="139" spans="2:17" ht="15.5" x14ac:dyDescent="0.35">
      <c r="C139" t="s">
        <v>167</v>
      </c>
    </row>
    <row r="140" spans="2:17" ht="15.5" x14ac:dyDescent="0.35">
      <c r="C140" t="s">
        <v>168</v>
      </c>
      <c r="D140" s="5">
        <v>1102777560000</v>
      </c>
      <c r="E140" s="5">
        <v>117447240000</v>
      </c>
      <c r="F140" s="5">
        <v>2465178000</v>
      </c>
      <c r="G140" s="5">
        <v>80759490000</v>
      </c>
      <c r="I140" s="5">
        <v>1082282254000</v>
      </c>
      <c r="J140" s="5">
        <v>810397210000</v>
      </c>
      <c r="K140" s="5">
        <v>670181616000</v>
      </c>
      <c r="L140" s="5">
        <v>1019760808000</v>
      </c>
      <c r="M140" s="5">
        <v>768869513000</v>
      </c>
      <c r="N140" s="5">
        <v>519655836000</v>
      </c>
      <c r="O140" s="5">
        <v>491547357000</v>
      </c>
      <c r="P140" s="5">
        <v>556526562000</v>
      </c>
      <c r="Q140" s="5">
        <v>174600833000</v>
      </c>
    </row>
    <row r="142" spans="2:17" ht="15.5" x14ac:dyDescent="0.35">
      <c r="B142" t="s">
        <v>169</v>
      </c>
      <c r="C142" t="s">
        <v>11</v>
      </c>
      <c r="D142" s="5">
        <v>1820000000</v>
      </c>
      <c r="E142" s="5">
        <v>1820000000</v>
      </c>
      <c r="F142" s="5">
        <v>1820000000</v>
      </c>
      <c r="G142" s="5">
        <v>1820000000</v>
      </c>
      <c r="I142" s="5">
        <v>1820000000</v>
      </c>
      <c r="J142" s="5">
        <v>1820000000</v>
      </c>
      <c r="K142" s="5">
        <v>1820000000</v>
      </c>
      <c r="L142" s="5">
        <v>1820000000</v>
      </c>
      <c r="M142" s="5">
        <v>1820000000</v>
      </c>
      <c r="N142" s="5">
        <v>1820000000</v>
      </c>
      <c r="O142" s="5">
        <v>1820000000</v>
      </c>
      <c r="P142" s="5">
        <v>1820000000</v>
      </c>
      <c r="Q142" s="5">
        <v>0</v>
      </c>
    </row>
    <row r="143" spans="2:17" ht="15.5" x14ac:dyDescent="0.35">
      <c r="C143" t="s">
        <v>170</v>
      </c>
      <c r="D143" s="6">
        <v>29.04</v>
      </c>
      <c r="E143" s="6">
        <v>36.409999999999997</v>
      </c>
      <c r="F143" s="6">
        <v>42.04</v>
      </c>
      <c r="G143" s="6">
        <v>34.47</v>
      </c>
    </row>
    <row r="144" spans="2:17" ht="15.5" x14ac:dyDescent="0.35">
      <c r="C144" t="s">
        <v>171</v>
      </c>
      <c r="D144" s="6">
        <v>44.25</v>
      </c>
      <c r="E144" s="6">
        <v>38.04</v>
      </c>
      <c r="F144" s="6">
        <v>25.33</v>
      </c>
      <c r="G144" s="6">
        <v>29.3</v>
      </c>
    </row>
    <row r="145" spans="3:7" ht="15.5" x14ac:dyDescent="0.35">
      <c r="C145" t="s">
        <v>59</v>
      </c>
      <c r="D145" s="6">
        <v>11.56</v>
      </c>
      <c r="E145" s="6">
        <v>9.34</v>
      </c>
      <c r="F145" s="6">
        <v>7.91</v>
      </c>
      <c r="G145" s="6">
        <v>8.65</v>
      </c>
    </row>
    <row r="146" spans="3:7" ht="15.5" x14ac:dyDescent="0.35">
      <c r="C146" t="s">
        <v>172</v>
      </c>
      <c r="D146" s="5">
        <v>89890000000</v>
      </c>
      <c r="E146" s="5">
        <v>108180000000</v>
      </c>
      <c r="F146" s="5">
        <v>109950000000</v>
      </c>
      <c r="G146" s="5">
        <v>94790000000</v>
      </c>
    </row>
    <row r="147" spans="3:7" ht="15.5" x14ac:dyDescent="0.35">
      <c r="C147" t="s">
        <v>173</v>
      </c>
      <c r="D147" s="6">
        <v>2.5899999999999999E-2</v>
      </c>
      <c r="E147" s="6">
        <v>3.2199999999999999E-2</v>
      </c>
      <c r="F147" s="6">
        <v>3.9599999999999996E-2</v>
      </c>
      <c r="G147" s="6">
        <v>3.2099999999999997E-2</v>
      </c>
    </row>
    <row r="148" spans="3:7" ht="15.5" x14ac:dyDescent="0.35">
      <c r="C148" t="s">
        <v>174</v>
      </c>
      <c r="D148" s="6">
        <v>3.7400000000000003E-2</v>
      </c>
      <c r="E148" s="6">
        <v>4.87E-2</v>
      </c>
      <c r="F148" s="6">
        <v>5.7000000000000002E-2</v>
      </c>
      <c r="G148" s="6">
        <v>4.9500000000000002E-2</v>
      </c>
    </row>
    <row r="149" spans="3:7" ht="15.5" x14ac:dyDescent="0.35">
      <c r="C149" t="s">
        <v>175</v>
      </c>
      <c r="D149" s="6">
        <v>3.61E-2</v>
      </c>
      <c r="E149" s="6">
        <v>4.6900000000000004E-2</v>
      </c>
      <c r="F149" s="6">
        <v>5.4699999999999999E-2</v>
      </c>
      <c r="G149" s="6">
        <v>4.0099999999999997E-2</v>
      </c>
    </row>
    <row r="150" spans="3:7" ht="15.5" x14ac:dyDescent="0.35">
      <c r="C150" t="s">
        <v>176</v>
      </c>
      <c r="D150" s="6">
        <v>7.23</v>
      </c>
      <c r="E150" s="6">
        <v>9.3000000000000007</v>
      </c>
      <c r="F150" s="6">
        <v>10.81</v>
      </c>
      <c r="G150" s="6">
        <v>8.02</v>
      </c>
    </row>
    <row r="151" spans="3:7" ht="15.5" x14ac:dyDescent="0.35">
      <c r="C151" t="s">
        <v>325</v>
      </c>
      <c r="D151" s="5">
        <v>1414000000000</v>
      </c>
      <c r="E151" s="5">
        <v>1361000000000</v>
      </c>
      <c r="F151" s="5">
        <v>1342000000000</v>
      </c>
      <c r="G151" s="5">
        <v>1266000000000</v>
      </c>
    </row>
    <row r="152" spans="3:7" ht="15.5" x14ac:dyDescent="0.35">
      <c r="C152" t="s">
        <v>177</v>
      </c>
      <c r="D152" s="6">
        <v>1.65</v>
      </c>
      <c r="E152" s="6">
        <v>1.85</v>
      </c>
      <c r="F152" s="6">
        <v>1.44</v>
      </c>
      <c r="G152" s="6">
        <v>1.45</v>
      </c>
    </row>
    <row r="153" spans="3:7" ht="15.5" x14ac:dyDescent="0.35">
      <c r="C153" t="s">
        <v>178</v>
      </c>
      <c r="D153" s="6">
        <v>777.4</v>
      </c>
      <c r="E153" s="6">
        <v>748.36</v>
      </c>
      <c r="F153" s="6">
        <v>738.11</v>
      </c>
      <c r="G153" s="6">
        <v>696.06</v>
      </c>
    </row>
    <row r="154" spans="3:7" ht="15.5" x14ac:dyDescent="0.35">
      <c r="C154" t="s">
        <v>179</v>
      </c>
      <c r="D154" s="6">
        <v>1.65</v>
      </c>
      <c r="E154" s="6">
        <v>1.85</v>
      </c>
      <c r="F154" s="6">
        <v>1.45</v>
      </c>
      <c r="G154" s="6">
        <v>1.45</v>
      </c>
    </row>
    <row r="155" spans="3:7" ht="15.5" x14ac:dyDescent="0.35">
      <c r="C155" t="s">
        <v>180</v>
      </c>
      <c r="D155" s="6">
        <v>776.52</v>
      </c>
      <c r="E155" s="6">
        <v>747.31</v>
      </c>
      <c r="F155" s="6">
        <v>736.86</v>
      </c>
      <c r="G155" s="6">
        <v>694.67</v>
      </c>
    </row>
    <row r="156" spans="3:7" ht="15.5" x14ac:dyDescent="0.35">
      <c r="C156" t="s">
        <v>181</v>
      </c>
    </row>
    <row r="157" spans="3:7" ht="15.5" x14ac:dyDescent="0.35">
      <c r="C157" t="s">
        <v>182</v>
      </c>
    </row>
    <row r="158" spans="3:7" ht="15.5" x14ac:dyDescent="0.35">
      <c r="C158" t="s">
        <v>258</v>
      </c>
      <c r="D158" s="5">
        <v>1414000000000</v>
      </c>
      <c r="E158" s="5">
        <v>1361000000000</v>
      </c>
      <c r="F158" s="5">
        <v>1342000000000</v>
      </c>
      <c r="G158" s="5">
        <v>1266000000000</v>
      </c>
    </row>
    <row r="159" spans="3:7" ht="15.5" x14ac:dyDescent="0.35">
      <c r="C159" t="s">
        <v>23</v>
      </c>
    </row>
    <row r="160" spans="3:7" ht="15.5" x14ac:dyDescent="0.35">
      <c r="C160" t="s">
        <v>20</v>
      </c>
      <c r="D160" s="5">
        <v>-1103000000000</v>
      </c>
      <c r="E160" s="5">
        <v>-1082000000000</v>
      </c>
      <c r="F160" s="5">
        <v>-965000000000</v>
      </c>
      <c r="G160" s="5">
        <v>-962000000000</v>
      </c>
    </row>
    <row r="161" spans="3:17" ht="15.5" x14ac:dyDescent="0.35">
      <c r="C161" t="s">
        <v>184</v>
      </c>
      <c r="D161" s="5">
        <v>975000000000</v>
      </c>
      <c r="E161" s="5">
        <v>895000000000</v>
      </c>
      <c r="F161" s="5">
        <v>846000000000</v>
      </c>
      <c r="G161" s="5">
        <v>754000000000</v>
      </c>
    </row>
    <row r="162" spans="3:17" ht="15.5" x14ac:dyDescent="0.35">
      <c r="C162" t="s">
        <v>185</v>
      </c>
      <c r="D162" s="5">
        <v>69000000000</v>
      </c>
      <c r="E162" s="5">
        <v>125000000000</v>
      </c>
      <c r="F162" s="5">
        <v>129000000000</v>
      </c>
      <c r="G162" s="5">
        <v>84000000000</v>
      </c>
    </row>
    <row r="163" spans="3:17" ht="15.5" x14ac:dyDescent="0.35">
      <c r="C163" t="s">
        <v>186</v>
      </c>
      <c r="D163" s="5">
        <v>-1000000000</v>
      </c>
      <c r="E163" s="5">
        <v>0</v>
      </c>
      <c r="F163" s="5">
        <v>-2000000000</v>
      </c>
      <c r="G163" s="5">
        <v>-3000000000</v>
      </c>
    </row>
    <row r="164" spans="3:17" ht="15.5" x14ac:dyDescent="0.35">
      <c r="C164" t="s">
        <v>12</v>
      </c>
      <c r="D164" s="5">
        <v>68000000000</v>
      </c>
      <c r="E164" s="5">
        <v>126000000000</v>
      </c>
      <c r="F164" s="5">
        <v>127000000000</v>
      </c>
      <c r="G164" s="5">
        <v>81000000000</v>
      </c>
    </row>
    <row r="165" spans="3:17" ht="15.5" x14ac:dyDescent="0.35">
      <c r="C165" t="s">
        <v>15</v>
      </c>
      <c r="D165" s="6">
        <v>37.17</v>
      </c>
      <c r="E165" s="6">
        <v>69.05</v>
      </c>
      <c r="F165" s="6">
        <v>69.709999999999994</v>
      </c>
      <c r="G165" s="6">
        <v>44.41</v>
      </c>
    </row>
    <row r="166" spans="3:17" ht="15.5" x14ac:dyDescent="0.35">
      <c r="C166" t="s">
        <v>44</v>
      </c>
      <c r="I166" s="6">
        <v>141.07</v>
      </c>
      <c r="J166" s="6">
        <v>116.71</v>
      </c>
      <c r="K166" s="6">
        <v>104.96</v>
      </c>
      <c r="L166" s="6">
        <v>88.94</v>
      </c>
      <c r="M166" s="6">
        <v>33.03</v>
      </c>
      <c r="N166" s="6">
        <v>-13.07</v>
      </c>
      <c r="O166" s="6">
        <v>74.41</v>
      </c>
      <c r="P166" s="6">
        <v>93.59</v>
      </c>
      <c r="Q166" s="6">
        <v>130154.96</v>
      </c>
    </row>
    <row r="167" spans="3:17" ht="15.5" x14ac:dyDescent="0.35">
      <c r="C167" t="s">
        <v>58</v>
      </c>
      <c r="I167" s="6">
        <v>9.82</v>
      </c>
      <c r="J167" s="6">
        <v>6.04</v>
      </c>
      <c r="K167" s="6">
        <v>6.81</v>
      </c>
      <c r="L167" s="6">
        <v>6.41</v>
      </c>
      <c r="M167" s="6">
        <v>15.59</v>
      </c>
      <c r="N167" s="6">
        <v>-40.549999999999997</v>
      </c>
      <c r="O167" s="6">
        <v>9.14</v>
      </c>
      <c r="P167" s="6">
        <v>17.52</v>
      </c>
      <c r="Q167" s="5">
        <v>0</v>
      </c>
    </row>
    <row r="168" spans="3:17" ht="15.5" x14ac:dyDescent="0.35">
      <c r="C168" t="s">
        <v>61</v>
      </c>
      <c r="I168" s="6">
        <v>2.71</v>
      </c>
      <c r="J168" s="6">
        <v>1.55</v>
      </c>
      <c r="K168" s="6">
        <v>1.77</v>
      </c>
      <c r="L168" s="6">
        <v>1.43</v>
      </c>
      <c r="M168" s="6">
        <v>1.81</v>
      </c>
      <c r="N168" s="6">
        <v>2.7</v>
      </c>
      <c r="O168" s="6">
        <v>2.36</v>
      </c>
      <c r="P168" s="6">
        <v>5.71</v>
      </c>
      <c r="Q168" s="5">
        <v>0</v>
      </c>
    </row>
    <row r="169" spans="3:17" ht="15.5" x14ac:dyDescent="0.35">
      <c r="C169" t="s">
        <v>187</v>
      </c>
      <c r="I169" s="5">
        <v>398420000000</v>
      </c>
      <c r="J169" s="5">
        <v>367280000000</v>
      </c>
      <c r="K169" s="5">
        <v>354010000000</v>
      </c>
      <c r="L169" s="5">
        <v>349470000000</v>
      </c>
      <c r="M169" s="5">
        <v>217100000000</v>
      </c>
      <c r="N169" s="5">
        <v>84460000000</v>
      </c>
      <c r="O169" s="5">
        <v>155100000000</v>
      </c>
      <c r="P169" s="5">
        <v>194280000000</v>
      </c>
    </row>
    <row r="170" spans="3:17" ht="15.5" x14ac:dyDescent="0.35">
      <c r="C170" t="s">
        <v>188</v>
      </c>
      <c r="I170" s="6">
        <v>0.1246</v>
      </c>
      <c r="J170" s="6">
        <v>0.11470000000000001</v>
      </c>
      <c r="K170" s="6">
        <v>0.1067</v>
      </c>
      <c r="L170" s="6">
        <v>7.3800000000000004E-2</v>
      </c>
      <c r="M170" s="6">
        <v>3.0600000000000002E-2</v>
      </c>
      <c r="N170" s="6">
        <v>-1.3000000000000001E-2</v>
      </c>
      <c r="O170" s="6">
        <v>0.107</v>
      </c>
      <c r="P170" s="6">
        <v>0.1356</v>
      </c>
      <c r="Q170" s="6">
        <v>0.38880000000000003</v>
      </c>
    </row>
    <row r="171" spans="3:17" ht="15.5" x14ac:dyDescent="0.35">
      <c r="C171" t="s">
        <v>189</v>
      </c>
      <c r="I171" s="6">
        <v>0.1885</v>
      </c>
      <c r="J171" s="6">
        <v>0.16620000000000001</v>
      </c>
      <c r="K171" s="6">
        <v>0.15609999999999999</v>
      </c>
      <c r="L171" s="6">
        <v>0.13919999999999999</v>
      </c>
      <c r="M171" s="6">
        <v>5.6399999999999999E-2</v>
      </c>
      <c r="N171" s="6">
        <v>-2.3700000000000002E-2</v>
      </c>
      <c r="O171" s="6">
        <v>0.12609999999999999</v>
      </c>
      <c r="P171" s="6">
        <v>0.1542</v>
      </c>
      <c r="Q171" s="6">
        <v>0.54909999999999992</v>
      </c>
    </row>
    <row r="172" spans="3:17" ht="15.5" x14ac:dyDescent="0.35">
      <c r="C172" t="s">
        <v>190</v>
      </c>
      <c r="I172" s="6">
        <v>0.17460000000000001</v>
      </c>
      <c r="J172" s="6">
        <v>0.158</v>
      </c>
      <c r="K172" s="6">
        <v>0.15620000000000001</v>
      </c>
      <c r="L172" s="6">
        <v>0.1464</v>
      </c>
      <c r="M172" s="6">
        <v>6.5000000000000002E-2</v>
      </c>
      <c r="N172" s="6">
        <v>-1.2800000000000001E-2</v>
      </c>
      <c r="O172" s="6">
        <v>0.1186</v>
      </c>
      <c r="P172" s="6">
        <v>0.26899999999999996</v>
      </c>
      <c r="Q172" s="6">
        <v>1.3981000000000001</v>
      </c>
    </row>
    <row r="173" spans="3:17" ht="15.5" x14ac:dyDescent="0.35">
      <c r="C173" t="s">
        <v>191</v>
      </c>
      <c r="I173" s="6">
        <v>8.82</v>
      </c>
      <c r="J173" s="6">
        <v>8.07</v>
      </c>
      <c r="K173" s="6">
        <v>5.28</v>
      </c>
      <c r="L173" s="6">
        <v>4.18</v>
      </c>
      <c r="M173" s="6">
        <v>2.08</v>
      </c>
      <c r="N173" s="6">
        <v>-0.35</v>
      </c>
      <c r="O173" s="6">
        <v>7512.92</v>
      </c>
      <c r="P173" s="6">
        <v>13364.07</v>
      </c>
      <c r="Q173" s="6">
        <v>18239.560000000001</v>
      </c>
    </row>
    <row r="174" spans="3:17" ht="15.5" x14ac:dyDescent="0.35">
      <c r="C174" t="s">
        <v>55</v>
      </c>
      <c r="I174" s="6">
        <v>1.85</v>
      </c>
      <c r="J174" s="5">
        <v>1</v>
      </c>
      <c r="K174" s="6">
        <v>1.06</v>
      </c>
      <c r="L174" s="6">
        <v>0.89</v>
      </c>
      <c r="M174" s="6">
        <v>0.88</v>
      </c>
      <c r="N174" s="6">
        <v>0.96</v>
      </c>
      <c r="O174" s="6">
        <v>1.1499999999999999</v>
      </c>
      <c r="P174" s="6">
        <v>2.7</v>
      </c>
      <c r="Q174" s="5">
        <v>0</v>
      </c>
    </row>
    <row r="175" spans="3:17" ht="15.5" x14ac:dyDescent="0.35">
      <c r="C175" t="s">
        <v>52</v>
      </c>
      <c r="I175" s="6">
        <v>748.36</v>
      </c>
      <c r="J175" s="6">
        <v>702.4</v>
      </c>
      <c r="K175" s="6">
        <v>672.5</v>
      </c>
      <c r="L175" s="6">
        <v>639.01</v>
      </c>
      <c r="M175" s="6">
        <v>585.67999999999995</v>
      </c>
      <c r="N175" s="6">
        <v>552.65</v>
      </c>
      <c r="O175" s="6">
        <v>590.23</v>
      </c>
      <c r="P175" s="6">
        <v>606.85</v>
      </c>
      <c r="Q175" s="6">
        <v>237047.67999999999</v>
      </c>
    </row>
    <row r="176" spans="3:17" ht="15.5" x14ac:dyDescent="0.35">
      <c r="C176" t="s">
        <v>192</v>
      </c>
      <c r="I176" s="6">
        <v>1.85</v>
      </c>
      <c r="J176" s="6">
        <v>1.01</v>
      </c>
      <c r="K176" s="6">
        <v>1.07</v>
      </c>
      <c r="L176" s="6">
        <v>0.89</v>
      </c>
      <c r="M176" s="6">
        <v>0.88</v>
      </c>
      <c r="N176" s="6">
        <v>0.96</v>
      </c>
      <c r="O176" s="6">
        <v>1.1499999999999999</v>
      </c>
      <c r="P176" s="6">
        <v>2.71</v>
      </c>
      <c r="Q176" s="5">
        <v>0</v>
      </c>
    </row>
    <row r="177" spans="2:17" ht="15.5" x14ac:dyDescent="0.35">
      <c r="C177" t="s">
        <v>193</v>
      </c>
      <c r="I177" s="6">
        <v>747.31</v>
      </c>
      <c r="J177" s="6">
        <v>700.62</v>
      </c>
      <c r="K177" s="6">
        <v>669.95</v>
      </c>
      <c r="L177" s="6">
        <v>637.04</v>
      </c>
      <c r="M177" s="6">
        <v>584.33000000000004</v>
      </c>
      <c r="N177" s="6">
        <v>551.39</v>
      </c>
      <c r="O177" s="6">
        <v>588.89</v>
      </c>
      <c r="P177" s="6">
        <v>604.64</v>
      </c>
      <c r="Q177" s="6">
        <v>231740.94</v>
      </c>
    </row>
    <row r="178" spans="2:17" ht="15.5" x14ac:dyDescent="0.35">
      <c r="C178" t="s">
        <v>194</v>
      </c>
      <c r="K178" s="5">
        <v>47000000000</v>
      </c>
      <c r="L178" s="5">
        <v>28000000000</v>
      </c>
      <c r="M178" s="5">
        <v>5000000000</v>
      </c>
      <c r="N178" s="5">
        <v>3000000000</v>
      </c>
      <c r="O178" s="5">
        <v>5000000000</v>
      </c>
      <c r="P178" s="5">
        <v>3000000000</v>
      </c>
      <c r="Q178" s="5">
        <v>2000000000</v>
      </c>
    </row>
    <row r="179" spans="2:17" ht="15.5" x14ac:dyDescent="0.35">
      <c r="C179" t="s">
        <v>195</v>
      </c>
    </row>
    <row r="180" spans="2:17" ht="15.5" x14ac:dyDescent="0.35">
      <c r="C180" t="s">
        <v>25</v>
      </c>
      <c r="K180" s="5">
        <v>47000000000</v>
      </c>
      <c r="L180" s="5">
        <v>28000000000</v>
      </c>
      <c r="M180" s="5">
        <v>5000000000</v>
      </c>
      <c r="N180" s="5">
        <v>3000000000</v>
      </c>
      <c r="O180" s="5">
        <v>5000000000</v>
      </c>
      <c r="P180" s="5">
        <v>3000000000</v>
      </c>
      <c r="Q180" s="5">
        <v>2000000000</v>
      </c>
    </row>
    <row r="181" spans="2:17" ht="15.5" x14ac:dyDescent="0.35">
      <c r="C181" t="s">
        <v>22</v>
      </c>
      <c r="I181" s="5">
        <v>-1082000000000</v>
      </c>
      <c r="J181" s="5">
        <v>-810000000000</v>
      </c>
      <c r="K181" s="5">
        <v>-623000000000</v>
      </c>
      <c r="L181" s="5">
        <v>-992000000000</v>
      </c>
      <c r="M181" s="5">
        <v>-764000000000</v>
      </c>
      <c r="N181" s="5">
        <v>-517000000000</v>
      </c>
      <c r="O181" s="5">
        <v>-486000000000</v>
      </c>
      <c r="P181" s="5">
        <v>-554000000000</v>
      </c>
      <c r="Q181" s="5">
        <v>-172000000000</v>
      </c>
    </row>
    <row r="182" spans="2:17" ht="15.5" x14ac:dyDescent="0.35">
      <c r="C182" t="s">
        <v>196</v>
      </c>
      <c r="I182" s="5">
        <v>895000000000</v>
      </c>
      <c r="J182" s="5">
        <v>716000000000</v>
      </c>
      <c r="K182" s="5">
        <v>553000000000</v>
      </c>
      <c r="L182" s="5">
        <v>461000000000</v>
      </c>
      <c r="M182" s="5">
        <v>656000000000</v>
      </c>
      <c r="N182" s="5">
        <v>465000000000</v>
      </c>
      <c r="O182" s="5">
        <v>439000000000</v>
      </c>
      <c r="P182" s="5">
        <v>565000000000</v>
      </c>
      <c r="Q182" s="5">
        <v>147000000000</v>
      </c>
    </row>
    <row r="183" spans="2:17" ht="15.5" x14ac:dyDescent="0.35">
      <c r="C183" t="s">
        <v>197</v>
      </c>
      <c r="I183" s="5">
        <v>423000000000</v>
      </c>
      <c r="J183" s="5">
        <v>380000000000</v>
      </c>
      <c r="K183" s="5">
        <v>249000000000</v>
      </c>
      <c r="L183" s="5">
        <v>344000000000</v>
      </c>
      <c r="M183" s="5">
        <v>305000000000</v>
      </c>
      <c r="N183" s="5">
        <v>159000000000</v>
      </c>
      <c r="O183" s="5">
        <v>163000000000</v>
      </c>
      <c r="P183" s="5">
        <v>-130000000000</v>
      </c>
      <c r="Q183" s="5">
        <v>187000000000</v>
      </c>
    </row>
    <row r="184" spans="2:17" ht="15.5" x14ac:dyDescent="0.35">
      <c r="C184" t="s">
        <v>198</v>
      </c>
      <c r="I184" s="5">
        <v>-7000000000</v>
      </c>
      <c r="J184" s="5">
        <v>-25000000000</v>
      </c>
      <c r="K184" s="5">
        <v>-27000000000</v>
      </c>
      <c r="L184" s="5">
        <v>-33000000000</v>
      </c>
      <c r="M184" s="5">
        <v>-45000000000</v>
      </c>
      <c r="N184" s="5">
        <v>-19000000000</v>
      </c>
      <c r="O184" s="5">
        <v>-126000000000</v>
      </c>
      <c r="P184" s="5">
        <v>-185000000000</v>
      </c>
      <c r="Q184" s="5">
        <v>-36000000000</v>
      </c>
    </row>
    <row r="185" spans="2:17" ht="15.5" x14ac:dyDescent="0.35">
      <c r="C185" t="s">
        <v>14</v>
      </c>
      <c r="I185" s="5">
        <v>416000000000</v>
      </c>
      <c r="J185" s="5">
        <v>355000000000</v>
      </c>
      <c r="K185" s="5">
        <v>222000000000</v>
      </c>
      <c r="L185" s="5">
        <v>311000000000</v>
      </c>
      <c r="M185" s="5">
        <v>261000000000</v>
      </c>
      <c r="N185" s="5">
        <v>140000000000</v>
      </c>
      <c r="O185" s="5">
        <v>37000000000</v>
      </c>
      <c r="P185" s="5">
        <v>-314000000000</v>
      </c>
      <c r="Q185" s="5">
        <v>151000000000</v>
      </c>
    </row>
    <row r="186" spans="2:17" ht="15.5" x14ac:dyDescent="0.35">
      <c r="C186" t="s">
        <v>16</v>
      </c>
      <c r="I186" s="6">
        <v>228.72</v>
      </c>
      <c r="J186" s="6">
        <v>195.41</v>
      </c>
      <c r="K186" s="6">
        <v>122.02</v>
      </c>
      <c r="L186" s="6">
        <v>171.07</v>
      </c>
      <c r="M186" s="6">
        <v>143.31</v>
      </c>
      <c r="N186" s="6">
        <v>77.069999999999993</v>
      </c>
      <c r="O186" s="6">
        <v>20.420000000000002</v>
      </c>
      <c r="P186" s="6">
        <v>-172.86</v>
      </c>
      <c r="Q186" s="6">
        <v>151489.42000000001</v>
      </c>
    </row>
    <row r="188" spans="2:17" ht="15.5" x14ac:dyDescent="0.35">
      <c r="B188" t="s">
        <v>199</v>
      </c>
      <c r="C188" t="s">
        <v>200</v>
      </c>
      <c r="D188" s="5">
        <v>53000000000</v>
      </c>
      <c r="E188" s="5">
        <v>66000000000</v>
      </c>
      <c r="F188" s="5">
        <v>76000000000</v>
      </c>
      <c r="G188" s="5">
        <v>63000000000</v>
      </c>
      <c r="H188" s="5">
        <v>211000000000</v>
      </c>
      <c r="I188" s="5">
        <v>257000000000</v>
      </c>
      <c r="J188" s="5">
        <v>212000000000</v>
      </c>
      <c r="K188" s="5">
        <v>191000000000</v>
      </c>
      <c r="L188" s="5">
        <v>162000000000</v>
      </c>
      <c r="M188" s="5">
        <v>60000000000</v>
      </c>
      <c r="N188" s="5">
        <v>-24000000000</v>
      </c>
      <c r="O188" s="5">
        <v>135000000000</v>
      </c>
      <c r="P188" s="5">
        <v>170000000000</v>
      </c>
      <c r="Q188" s="5">
        <v>130000000000</v>
      </c>
    </row>
    <row r="189" spans="2:17" ht="15.5" x14ac:dyDescent="0.35">
      <c r="C189" t="s">
        <v>326</v>
      </c>
      <c r="H189" s="5">
        <v>258000000000</v>
      </c>
      <c r="I189" s="5">
        <v>257000000000</v>
      </c>
      <c r="J189" s="5">
        <v>212000000000</v>
      </c>
      <c r="K189" s="5">
        <v>191000000000</v>
      </c>
      <c r="L189" s="5">
        <v>162000000000</v>
      </c>
      <c r="M189" s="5">
        <v>60000000000</v>
      </c>
      <c r="N189" s="5">
        <v>-24000000000</v>
      </c>
      <c r="O189" s="5">
        <v>135000000000</v>
      </c>
      <c r="P189" s="5">
        <v>170000000000</v>
      </c>
    </row>
    <row r="190" spans="2:17" ht="15.5" x14ac:dyDescent="0.35">
      <c r="C190" t="s">
        <v>387</v>
      </c>
      <c r="H190" s="6">
        <v>112.85</v>
      </c>
      <c r="I190" s="6">
        <v>112.85</v>
      </c>
      <c r="J190" s="6">
        <v>93.36</v>
      </c>
      <c r="K190" s="6">
        <v>84.09</v>
      </c>
      <c r="L190" s="6">
        <v>62.26</v>
      </c>
      <c r="M190" s="6">
        <v>23.12</v>
      </c>
      <c r="O190" s="6">
        <v>55.81</v>
      </c>
      <c r="P190" s="6">
        <v>56.15</v>
      </c>
    </row>
    <row r="191" spans="2:17" ht="15.5" x14ac:dyDescent="0.35">
      <c r="C191" t="s">
        <v>63</v>
      </c>
      <c r="H191" s="6">
        <v>0.97140000000000004</v>
      </c>
      <c r="I191" s="6">
        <v>0.8</v>
      </c>
      <c r="J191" s="6">
        <v>0.8</v>
      </c>
      <c r="K191" s="6">
        <v>0.80120000000000002</v>
      </c>
      <c r="L191" s="6">
        <v>0.7</v>
      </c>
      <c r="M191" s="6">
        <v>0.7</v>
      </c>
      <c r="O191" s="6">
        <v>0.7501000000000001</v>
      </c>
      <c r="P191" s="6">
        <v>0.6</v>
      </c>
    </row>
    <row r="192" spans="2:17" ht="15.5" x14ac:dyDescent="0.35">
      <c r="C192" t="s">
        <v>388</v>
      </c>
      <c r="H192" s="6">
        <v>9.6000000000000002E-2</v>
      </c>
      <c r="I192" s="6">
        <v>8.0299999999999996E-2</v>
      </c>
      <c r="J192" s="6">
        <v>9.0200000000000002E-2</v>
      </c>
      <c r="K192" s="6">
        <v>0.1168</v>
      </c>
      <c r="L192" s="6">
        <v>7.690000000000001E-2</v>
      </c>
      <c r="M192" s="6">
        <v>4.1299999999999996E-2</v>
      </c>
      <c r="O192" s="6">
        <v>0.1323</v>
      </c>
      <c r="P192" s="6">
        <v>4.3499999999999997E-2</v>
      </c>
    </row>
    <row r="193" spans="3:17" ht="15.5" x14ac:dyDescent="0.35">
      <c r="C193" t="s">
        <v>43</v>
      </c>
      <c r="D193" s="6">
        <v>29.04</v>
      </c>
      <c r="E193" s="6">
        <v>36.409999999999997</v>
      </c>
      <c r="F193" s="6">
        <v>42.04</v>
      </c>
      <c r="G193" s="6">
        <v>34.47</v>
      </c>
      <c r="H193" s="6">
        <v>116.17</v>
      </c>
      <c r="I193" s="6">
        <v>141.07</v>
      </c>
      <c r="J193" s="6">
        <v>116.71</v>
      </c>
      <c r="K193" s="6">
        <v>104.96</v>
      </c>
      <c r="L193" s="6">
        <v>88.94</v>
      </c>
      <c r="M193" s="6">
        <v>33.03</v>
      </c>
      <c r="N193" s="6">
        <v>-13.07</v>
      </c>
      <c r="O193" s="6">
        <v>74.41</v>
      </c>
      <c r="P193" s="6">
        <v>93.59</v>
      </c>
      <c r="Q193" s="6">
        <v>71.58</v>
      </c>
    </row>
    <row r="194" spans="3:17" ht="15.5" x14ac:dyDescent="0.35">
      <c r="C194" t="s">
        <v>327</v>
      </c>
      <c r="H194" s="6">
        <v>141.97</v>
      </c>
      <c r="I194" s="6">
        <v>141.07</v>
      </c>
      <c r="J194" s="6">
        <v>116.71</v>
      </c>
      <c r="K194" s="6">
        <v>104.96</v>
      </c>
      <c r="L194" s="6">
        <v>88.94</v>
      </c>
      <c r="M194" s="6">
        <v>33.03</v>
      </c>
      <c r="N194" s="6">
        <v>-13.07</v>
      </c>
      <c r="O194" s="6">
        <v>74.41</v>
      </c>
      <c r="P194" s="6">
        <v>93.59</v>
      </c>
    </row>
    <row r="195" spans="3:17" ht="15.5" x14ac:dyDescent="0.35">
      <c r="C195" t="s">
        <v>65</v>
      </c>
      <c r="H195" s="6">
        <v>112.85</v>
      </c>
      <c r="I195" s="6">
        <v>112.85</v>
      </c>
      <c r="J195" s="6">
        <v>93.36</v>
      </c>
      <c r="K195" s="6">
        <v>84.09</v>
      </c>
      <c r="L195" s="6">
        <v>62.26</v>
      </c>
      <c r="M195" s="6">
        <v>23.12</v>
      </c>
      <c r="O195" s="6">
        <v>55.81</v>
      </c>
      <c r="P195" s="6">
        <v>56.15</v>
      </c>
    </row>
    <row r="196" spans="3:17" ht="15.5" x14ac:dyDescent="0.35">
      <c r="C196" t="s">
        <v>389</v>
      </c>
      <c r="H196" s="6">
        <v>0.97140000000000004</v>
      </c>
      <c r="I196" s="6">
        <v>0.8</v>
      </c>
      <c r="J196" s="6">
        <v>0.8</v>
      </c>
      <c r="K196" s="6">
        <v>0.80120000000000002</v>
      </c>
      <c r="L196" s="6">
        <v>0.7</v>
      </c>
      <c r="M196" s="6">
        <v>0.7</v>
      </c>
      <c r="O196" s="6">
        <v>0.7501000000000001</v>
      </c>
      <c r="P196" s="6">
        <v>0.6</v>
      </c>
    </row>
    <row r="197" spans="3:17" ht="15.5" x14ac:dyDescent="0.35">
      <c r="C197" t="s">
        <v>390</v>
      </c>
      <c r="H197" s="6">
        <v>9.6000000000000002E-2</v>
      </c>
      <c r="I197" s="6">
        <v>8.0299999999999996E-2</v>
      </c>
      <c r="J197" s="6">
        <v>9.0200000000000002E-2</v>
      </c>
      <c r="K197" s="6">
        <v>0.1168</v>
      </c>
      <c r="L197" s="6">
        <v>7.690000000000001E-2</v>
      </c>
      <c r="M197" s="6">
        <v>4.1299999999999996E-2</v>
      </c>
      <c r="O197" s="6">
        <v>0.1323</v>
      </c>
      <c r="P197" s="6">
        <v>4.3499999999999997E-2</v>
      </c>
    </row>
    <row r="198" spans="3:17" ht="15.5" x14ac:dyDescent="0.35">
      <c r="C198" t="s">
        <v>201</v>
      </c>
      <c r="D198" s="5">
        <v>202000000000</v>
      </c>
      <c r="E198" s="5">
        <v>270000000000</v>
      </c>
      <c r="F198" s="5">
        <v>245000000000</v>
      </c>
      <c r="G198" s="5">
        <v>212000000000</v>
      </c>
      <c r="H198" s="5">
        <v>809000000000</v>
      </c>
      <c r="I198" s="5">
        <v>930000000000</v>
      </c>
      <c r="J198" s="5">
        <v>825000000000</v>
      </c>
      <c r="K198" s="5">
        <v>735000000000</v>
      </c>
      <c r="L198" s="5">
        <v>727000000000</v>
      </c>
      <c r="M198" s="5">
        <v>517000000000</v>
      </c>
      <c r="N198" s="5">
        <v>357000000000</v>
      </c>
      <c r="O198" s="5">
        <v>523000000000</v>
      </c>
      <c r="P198" s="5">
        <v>522000000000</v>
      </c>
      <c r="Q198" s="5">
        <v>422000000000</v>
      </c>
    </row>
    <row r="199" spans="3:17" ht="15.5" x14ac:dyDescent="0.35">
      <c r="C199" t="s">
        <v>328</v>
      </c>
      <c r="H199" s="5">
        <v>929000000000</v>
      </c>
      <c r="I199" s="5">
        <v>930000000000</v>
      </c>
      <c r="J199" s="5">
        <v>825000000000</v>
      </c>
      <c r="K199" s="5">
        <v>735000000000</v>
      </c>
      <c r="L199" s="5">
        <v>727000000000</v>
      </c>
      <c r="M199" s="5">
        <v>517000000000</v>
      </c>
      <c r="N199" s="5">
        <v>357000000000</v>
      </c>
      <c r="O199" s="5">
        <v>523000000000</v>
      </c>
      <c r="P199" s="5">
        <v>522000000000</v>
      </c>
    </row>
    <row r="200" spans="3:17" ht="15.5" x14ac:dyDescent="0.35">
      <c r="C200" t="s">
        <v>391</v>
      </c>
      <c r="H200" s="6">
        <v>112.85</v>
      </c>
      <c r="I200" s="6">
        <v>112.85</v>
      </c>
      <c r="J200" s="6">
        <v>93.36</v>
      </c>
      <c r="K200" s="6">
        <v>84.09</v>
      </c>
      <c r="L200" s="6">
        <v>62.26</v>
      </c>
      <c r="M200" s="6">
        <v>23.12</v>
      </c>
      <c r="O200" s="6">
        <v>55.81</v>
      </c>
      <c r="P200" s="6">
        <v>56.15</v>
      </c>
    </row>
    <row r="201" spans="3:17" ht="15.5" x14ac:dyDescent="0.35">
      <c r="C201" t="s">
        <v>392</v>
      </c>
      <c r="H201" s="6">
        <v>0.97140000000000004</v>
      </c>
      <c r="I201" s="6">
        <v>0.8</v>
      </c>
      <c r="J201" s="6">
        <v>0.8</v>
      </c>
      <c r="K201" s="6">
        <v>0.80120000000000002</v>
      </c>
      <c r="L201" s="6">
        <v>0.7</v>
      </c>
      <c r="M201" s="6">
        <v>0.7</v>
      </c>
      <c r="O201" s="6">
        <v>0.7501000000000001</v>
      </c>
      <c r="P201" s="6">
        <v>0.6</v>
      </c>
    </row>
    <row r="202" spans="3:17" ht="15.5" x14ac:dyDescent="0.35">
      <c r="C202" t="s">
        <v>393</v>
      </c>
      <c r="H202" s="6">
        <v>9.6000000000000002E-2</v>
      </c>
      <c r="I202" s="6">
        <v>8.0299999999999996E-2</v>
      </c>
      <c r="J202" s="6">
        <v>9.0200000000000002E-2</v>
      </c>
      <c r="K202" s="6">
        <v>0.1168</v>
      </c>
      <c r="L202" s="6">
        <v>7.690000000000001E-2</v>
      </c>
      <c r="M202" s="6">
        <v>4.1299999999999996E-2</v>
      </c>
      <c r="O202" s="6">
        <v>0.1323</v>
      </c>
      <c r="P202" s="6">
        <v>4.3499999999999997E-2</v>
      </c>
    </row>
    <row r="203" spans="3:17" ht="15.5" x14ac:dyDescent="0.35">
      <c r="C203" t="s">
        <v>202</v>
      </c>
      <c r="I203" s="6">
        <v>10.11</v>
      </c>
    </row>
    <row r="204" spans="3:17" ht="15.5" x14ac:dyDescent="0.35">
      <c r="C204" t="s">
        <v>203</v>
      </c>
      <c r="I204" s="6">
        <v>8.2799999999999994</v>
      </c>
    </row>
    <row r="205" spans="3:17" ht="15.5" x14ac:dyDescent="0.35">
      <c r="C205" t="s">
        <v>435</v>
      </c>
      <c r="I205" s="6">
        <v>7.42</v>
      </c>
    </row>
    <row r="206" spans="3:17" ht="15.5" x14ac:dyDescent="0.35">
      <c r="C206" t="s">
        <v>204</v>
      </c>
      <c r="I206" s="6">
        <v>7.49</v>
      </c>
    </row>
    <row r="207" spans="3:17" ht="15.5" x14ac:dyDescent="0.35">
      <c r="C207" t="s">
        <v>205</v>
      </c>
      <c r="I207" s="6">
        <v>0.1208</v>
      </c>
    </row>
    <row r="208" spans="3:17" ht="15.5" x14ac:dyDescent="0.35">
      <c r="C208" t="s">
        <v>206</v>
      </c>
      <c r="I208" s="6">
        <v>2.2999999999999998</v>
      </c>
    </row>
    <row r="209" spans="3:9" ht="15.5" x14ac:dyDescent="0.35">
      <c r="C209" t="s">
        <v>207</v>
      </c>
      <c r="I209" s="6">
        <v>1.51</v>
      </c>
    </row>
    <row r="210" spans="3:9" ht="15.5" x14ac:dyDescent="0.35">
      <c r="C210" t="s">
        <v>329</v>
      </c>
      <c r="I210" s="6">
        <v>5.25</v>
      </c>
    </row>
    <row r="211" spans="3:9" ht="15.5" x14ac:dyDescent="0.35">
      <c r="C211" t="s">
        <v>208</v>
      </c>
      <c r="I211" s="6">
        <v>5.33</v>
      </c>
    </row>
    <row r="212" spans="3:9" ht="15.5" x14ac:dyDescent="0.35">
      <c r="C212" t="s">
        <v>209</v>
      </c>
      <c r="I212" s="6">
        <v>3.36</v>
      </c>
    </row>
    <row r="213" spans="3:9" ht="15.5" x14ac:dyDescent="0.35">
      <c r="C213" t="s">
        <v>210</v>
      </c>
      <c r="I213" s="6">
        <v>2.57</v>
      </c>
    </row>
    <row r="214" spans="3:9" ht="15.5" x14ac:dyDescent="0.35">
      <c r="C214" t="s">
        <v>211</v>
      </c>
      <c r="I214" s="6">
        <v>0.4</v>
      </c>
    </row>
    <row r="215" spans="3:9" ht="15.5" x14ac:dyDescent="0.35">
      <c r="C215" t="s">
        <v>212</v>
      </c>
      <c r="I215" s="6">
        <v>0.5</v>
      </c>
    </row>
    <row r="216" spans="3:9" ht="15.5" x14ac:dyDescent="0.35">
      <c r="C216" t="s">
        <v>436</v>
      </c>
      <c r="I216" s="6">
        <v>1.39</v>
      </c>
    </row>
    <row r="217" spans="3:9" ht="15.5" x14ac:dyDescent="0.35">
      <c r="C217" t="s">
        <v>213</v>
      </c>
      <c r="I217" s="6">
        <v>141.97</v>
      </c>
    </row>
    <row r="218" spans="3:9" ht="15.5" x14ac:dyDescent="0.35">
      <c r="C218" t="s">
        <v>214</v>
      </c>
      <c r="I218" s="6">
        <v>116.17</v>
      </c>
    </row>
    <row r="219" spans="3:9" ht="15.5" x14ac:dyDescent="0.35">
      <c r="C219" t="s">
        <v>215</v>
      </c>
      <c r="I219" s="6">
        <v>510.84</v>
      </c>
    </row>
    <row r="220" spans="3:9" ht="15.5" x14ac:dyDescent="0.35">
      <c r="C220" t="s">
        <v>216</v>
      </c>
      <c r="D220" s="6">
        <v>606.46</v>
      </c>
    </row>
    <row r="221" spans="3:9" ht="15.5" x14ac:dyDescent="0.35">
      <c r="C221" t="s">
        <v>217</v>
      </c>
      <c r="I221" s="6">
        <v>777.4</v>
      </c>
    </row>
    <row r="222" spans="3:9" ht="15.5" x14ac:dyDescent="0.35">
      <c r="C222" t="s">
        <v>218</v>
      </c>
      <c r="I222" s="6">
        <v>220.34</v>
      </c>
    </row>
    <row r="223" spans="3:9" ht="15.5" x14ac:dyDescent="0.35">
      <c r="C223" t="s">
        <v>219</v>
      </c>
      <c r="D223" s="6">
        <v>5.75</v>
      </c>
    </row>
    <row r="224" spans="3:9" ht="15.5" x14ac:dyDescent="0.35">
      <c r="C224" t="s">
        <v>220</v>
      </c>
      <c r="D224" s="6">
        <v>5.75</v>
      </c>
    </row>
    <row r="225" spans="3:9" ht="15.5" x14ac:dyDescent="0.35">
      <c r="C225" t="s">
        <v>221</v>
      </c>
      <c r="D225" s="6">
        <v>0.44</v>
      </c>
    </row>
    <row r="226" spans="3:9" ht="15.5" x14ac:dyDescent="0.35">
      <c r="C226" t="s">
        <v>222</v>
      </c>
      <c r="D226" s="6">
        <v>1.44</v>
      </c>
    </row>
    <row r="227" spans="3:9" ht="15.5" x14ac:dyDescent="0.35">
      <c r="C227" t="s">
        <v>223</v>
      </c>
      <c r="I227" s="6">
        <v>8.82</v>
      </c>
    </row>
    <row r="228" spans="3:9" ht="15.5" x14ac:dyDescent="0.35">
      <c r="C228" t="s">
        <v>12</v>
      </c>
      <c r="D228" s="5">
        <v>68000000000</v>
      </c>
    </row>
    <row r="229" spans="3:9" ht="15.5" x14ac:dyDescent="0.35">
      <c r="C229" t="s">
        <v>224</v>
      </c>
      <c r="I229" s="6">
        <v>7.29</v>
      </c>
    </row>
    <row r="230" spans="3:9" ht="15.5" x14ac:dyDescent="0.35">
      <c r="C230" t="s">
        <v>225</v>
      </c>
      <c r="I230" s="6">
        <v>0.12659999999999999</v>
      </c>
    </row>
    <row r="231" spans="3:9" ht="15.5" x14ac:dyDescent="0.35">
      <c r="C231" t="s">
        <v>226</v>
      </c>
      <c r="I231" s="6">
        <v>0.18260000000000001</v>
      </c>
    </row>
    <row r="232" spans="3:9" ht="15.5" x14ac:dyDescent="0.35">
      <c r="C232" t="s">
        <v>227</v>
      </c>
      <c r="I232" s="6">
        <v>0.17030000000000001</v>
      </c>
    </row>
    <row r="233" spans="3:9" ht="15.5" x14ac:dyDescent="0.35">
      <c r="C233" t="s">
        <v>228</v>
      </c>
      <c r="I233" s="6">
        <v>0.17399999999999999</v>
      </c>
    </row>
    <row r="234" spans="3:9" ht="15.5" x14ac:dyDescent="0.35">
      <c r="C234" t="s">
        <v>330</v>
      </c>
      <c r="D234" s="6">
        <v>27.8</v>
      </c>
    </row>
    <row r="235" spans="3:9" ht="15.5" x14ac:dyDescent="0.35">
      <c r="C235" t="s">
        <v>230</v>
      </c>
      <c r="D235" s="6">
        <v>30.14</v>
      </c>
    </row>
    <row r="236" spans="3:9" ht="15.5" x14ac:dyDescent="0.35">
      <c r="C236" t="s">
        <v>231</v>
      </c>
      <c r="D236" s="6">
        <v>-2.34</v>
      </c>
    </row>
    <row r="237" spans="3:9" ht="15.5" x14ac:dyDescent="0.35">
      <c r="C237" t="s">
        <v>331</v>
      </c>
      <c r="D237" s="6">
        <v>3.27</v>
      </c>
    </row>
    <row r="238" spans="3:9" ht="15.5" x14ac:dyDescent="0.35">
      <c r="C238" t="s">
        <v>232</v>
      </c>
      <c r="I238" s="6">
        <v>0.45</v>
      </c>
    </row>
    <row r="239" spans="3:9" ht="15.5" x14ac:dyDescent="0.35">
      <c r="C239" t="s">
        <v>39</v>
      </c>
      <c r="I239" s="5">
        <v>2137000000000</v>
      </c>
    </row>
    <row r="240" spans="3:9" ht="15.5" x14ac:dyDescent="0.35">
      <c r="C240" t="s">
        <v>234</v>
      </c>
      <c r="I240" s="5">
        <v>1034000000000</v>
      </c>
    </row>
    <row r="241" spans="3:9" ht="15.5" x14ac:dyDescent="0.35">
      <c r="C241" t="s">
        <v>235</v>
      </c>
      <c r="I241" s="5">
        <v>1820000000</v>
      </c>
    </row>
    <row r="242" spans="3:9" ht="15.5" x14ac:dyDescent="0.35">
      <c r="C242" t="s">
        <v>236</v>
      </c>
      <c r="I242" s="6">
        <v>0.22359999999999999</v>
      </c>
    </row>
    <row r="243" spans="3:9" ht="15.5" x14ac:dyDescent="0.35">
      <c r="C243" t="s">
        <v>237</v>
      </c>
      <c r="D243" s="6">
        <v>0.41420000000000001</v>
      </c>
    </row>
    <row r="244" spans="3:9" ht="15.5" x14ac:dyDescent="0.35">
      <c r="C244" t="s">
        <v>238</v>
      </c>
      <c r="D244" s="6">
        <v>0.32289999999999996</v>
      </c>
    </row>
    <row r="245" spans="3:9" ht="15.5" x14ac:dyDescent="0.35">
      <c r="C245" t="s">
        <v>239</v>
      </c>
      <c r="D245" s="6">
        <v>0.26119999999999999</v>
      </c>
    </row>
    <row r="246" spans="3:9" ht="15.5" x14ac:dyDescent="0.35">
      <c r="C246" t="s">
        <v>240</v>
      </c>
      <c r="D246" s="6">
        <v>-5.1999999999999998E-3</v>
      </c>
    </row>
    <row r="247" spans="3:9" ht="15.5" x14ac:dyDescent="0.35">
      <c r="C247" t="s">
        <v>241</v>
      </c>
      <c r="D247" s="6">
        <v>7.7300000000000008E-2</v>
      </c>
    </row>
    <row r="248" spans="3:9" ht="15.5" x14ac:dyDescent="0.35">
      <c r="C248" t="s">
        <v>242</v>
      </c>
      <c r="D248" s="6">
        <v>3.2099999999999997E-2</v>
      </c>
    </row>
    <row r="249" spans="3:9" ht="15.5" x14ac:dyDescent="0.35">
      <c r="C249" t="s">
        <v>396</v>
      </c>
      <c r="I249" s="6">
        <v>86.69</v>
      </c>
    </row>
    <row r="250" spans="3:9" ht="15.5" x14ac:dyDescent="0.35">
      <c r="C250" t="s">
        <v>438</v>
      </c>
      <c r="I250" s="6">
        <v>112.85</v>
      </c>
    </row>
    <row r="251" spans="3:9" ht="15.5" x14ac:dyDescent="0.35">
      <c r="C251" t="s">
        <v>439</v>
      </c>
      <c r="I251" s="6">
        <v>0.97140000000000004</v>
      </c>
    </row>
    <row r="252" spans="3:9" ht="15.5" x14ac:dyDescent="0.35">
      <c r="C252" t="s">
        <v>440</v>
      </c>
      <c r="I252" s="6">
        <v>9.6000000000000002E-2</v>
      </c>
    </row>
    <row r="253" spans="3:9" ht="15.5" x14ac:dyDescent="0.35">
      <c r="C253" t="s">
        <v>397</v>
      </c>
      <c r="I253" t="s">
        <v>1359</v>
      </c>
    </row>
    <row r="254" spans="3:9" ht="15.5" x14ac:dyDescent="0.35">
      <c r="C254" t="s">
        <v>243</v>
      </c>
      <c r="I254" s="5">
        <v>8</v>
      </c>
    </row>
    <row r="255" spans="3:9" ht="15.5" x14ac:dyDescent="0.35">
      <c r="C255" t="s">
        <v>244</v>
      </c>
      <c r="I255" s="6">
        <v>0.59</v>
      </c>
    </row>
    <row r="256" spans="3:9" ht="15.5" x14ac:dyDescent="0.35">
      <c r="C256" t="s">
        <v>245</v>
      </c>
      <c r="I256" s="6">
        <v>0.64</v>
      </c>
    </row>
    <row r="257" spans="3:9" ht="15.5" x14ac:dyDescent="0.35">
      <c r="C257" t="s">
        <v>246</v>
      </c>
      <c r="I257" s="6">
        <v>0.73</v>
      </c>
    </row>
    <row r="258" spans="3:9" ht="15.5" x14ac:dyDescent="0.35">
      <c r="C258" t="s">
        <v>247</v>
      </c>
      <c r="I258" s="6">
        <v>0.89</v>
      </c>
    </row>
    <row r="259" spans="3:9" ht="15.5" x14ac:dyDescent="0.35">
      <c r="C259" t="s">
        <v>248</v>
      </c>
      <c r="I259" s="6">
        <v>0.37</v>
      </c>
    </row>
    <row r="260" spans="3:9" ht="15.5" x14ac:dyDescent="0.35">
      <c r="C260" t="s">
        <v>249</v>
      </c>
      <c r="I260" s="6">
        <v>0.41</v>
      </c>
    </row>
    <row r="261" spans="3:9" ht="15.5" x14ac:dyDescent="0.35">
      <c r="C261" t="s">
        <v>250</v>
      </c>
      <c r="I261" s="6">
        <v>0.83</v>
      </c>
    </row>
    <row r="262" spans="3:9" ht="15.5" x14ac:dyDescent="0.35">
      <c r="C262" t="s">
        <v>251</v>
      </c>
      <c r="I262" s="5">
        <v>929000000000</v>
      </c>
    </row>
    <row r="263" spans="3:9" ht="15.5" x14ac:dyDescent="0.35">
      <c r="C263" t="s">
        <v>252</v>
      </c>
      <c r="I263" s="5">
        <v>405000000000</v>
      </c>
    </row>
    <row r="264" spans="3:9" ht="15.5" x14ac:dyDescent="0.35">
      <c r="C264" t="s">
        <v>253</v>
      </c>
      <c r="I264" s="5">
        <v>403000000000</v>
      </c>
    </row>
    <row r="265" spans="3:9" ht="15.5" x14ac:dyDescent="0.35">
      <c r="C265" t="s">
        <v>254</v>
      </c>
      <c r="I265" s="5">
        <v>258000000000</v>
      </c>
    </row>
    <row r="266" spans="3:9" ht="15.5" x14ac:dyDescent="0.35">
      <c r="C266" t="s">
        <v>255</v>
      </c>
      <c r="D266" s="5">
        <v>1103000000000</v>
      </c>
    </row>
    <row r="267" spans="3:9" ht="15.5" x14ac:dyDescent="0.35">
      <c r="C267" t="s">
        <v>256</v>
      </c>
      <c r="D267" s="5">
        <v>2040000000000</v>
      </c>
    </row>
    <row r="268" spans="3:9" ht="15.5" x14ac:dyDescent="0.35">
      <c r="C268" t="s">
        <v>257</v>
      </c>
      <c r="D268" s="5">
        <v>626000000000</v>
      </c>
    </row>
    <row r="269" spans="3:9" ht="15.5" x14ac:dyDescent="0.35">
      <c r="C269" t="s">
        <v>184</v>
      </c>
      <c r="D269" s="5">
        <v>975000000000</v>
      </c>
    </row>
    <row r="270" spans="3:9" ht="15.5" x14ac:dyDescent="0.35">
      <c r="C270" t="s">
        <v>258</v>
      </c>
      <c r="I270" s="5">
        <v>1414000000000</v>
      </c>
    </row>
    <row r="271" spans="3:9" ht="15.5" x14ac:dyDescent="0.35">
      <c r="C271" t="s">
        <v>20</v>
      </c>
      <c r="D271" s="5">
        <v>-1103000000000</v>
      </c>
    </row>
    <row r="272" spans="3:9" ht="15.5" x14ac:dyDescent="0.35">
      <c r="C272" t="s">
        <v>183</v>
      </c>
      <c r="I272" s="5">
        <v>1414000000000</v>
      </c>
    </row>
    <row r="273" spans="3:9" ht="15.5" x14ac:dyDescent="0.35">
      <c r="C273" t="s">
        <v>332</v>
      </c>
      <c r="I273" s="5">
        <v>407000000000</v>
      </c>
    </row>
    <row r="274" spans="3:9" ht="15.5" x14ac:dyDescent="0.35">
      <c r="C274" t="s">
        <v>259</v>
      </c>
      <c r="I274" s="5">
        <v>-4000000000</v>
      </c>
    </row>
    <row r="275" spans="3:9" ht="15.5" x14ac:dyDescent="0.35">
      <c r="C275" t="s">
        <v>260</v>
      </c>
      <c r="I275" s="5">
        <v>-181000000000</v>
      </c>
    </row>
    <row r="276" spans="3:9" ht="15.5" x14ac:dyDescent="0.35">
      <c r="C276" t="s">
        <v>261</v>
      </c>
      <c r="I276" s="5">
        <v>-6000000000</v>
      </c>
    </row>
    <row r="277" spans="3:9" ht="15.5" x14ac:dyDescent="0.35">
      <c r="C277" t="s">
        <v>262</v>
      </c>
      <c r="I277" s="5">
        <v>401000000000</v>
      </c>
    </row>
  </sheetData>
  <pageMargins left="0.7" right="0.7" top="0.75" bottom="0.75" header="0.3" footer="0.3"/>
  <ignoredErrors>
    <ignoredError sqref="A1:Q278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1360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1361</v>
      </c>
      <c r="D2" s="2" vm="309">
        <f ca="1">IFERROR(_xlfn.STOCKHISTORY("XIDX:" &amp; $C$1, D3, , 0, 0, 1), "Libur")</f>
        <v>1990</v>
      </c>
      <c r="H2" s="2" vm="309">
        <f ca="1">IFERROR(INDEX(D2:G2,COUNT(D2:G2)),"")</f>
        <v>1990</v>
      </c>
      <c r="I2" s="2" vm="310">
        <f t="shared" ref="I2:Q2" ca="1" si="0">IFERROR(_xlfn.STOCKHISTORY("XIDX:" &amp; $C$1, I1, , 0, 0, 1), "Libur")</f>
        <v>6098.0119999999997</v>
      </c>
      <c r="J2" s="2" vm="311">
        <f t="shared" ca="1" si="0"/>
        <v>692.572</v>
      </c>
      <c r="K2" s="2" vm="312">
        <f t="shared" ca="1" si="0"/>
        <v>672.30160000000001</v>
      </c>
      <c r="L2" s="2" vm="313">
        <f t="shared" ca="1" si="0"/>
        <v>743.24800000000005</v>
      </c>
      <c r="M2" s="2" vm="314">
        <f t="shared" ca="1" si="0"/>
        <v>258.10980000000001</v>
      </c>
      <c r="N2" s="2" vm="315">
        <f t="shared" ca="1" si="0"/>
        <v>286.48829999999998</v>
      </c>
      <c r="O2" s="2" vm="316">
        <f t="shared" ca="1" si="0"/>
        <v>408.78640000000001</v>
      </c>
      <c r="P2" s="2" vm="317">
        <f t="shared" ca="1" si="0"/>
        <v>341.21839999999997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173106436459</v>
      </c>
      <c r="H4" s="2">
        <f>IFERROR(SUM(D4:G4)*(4/MAX(1,COUNT(D4:G4))),"")</f>
        <v>692425745836</v>
      </c>
      <c r="I4" s="2">
        <f t="shared" ref="I4:Q4" si="1">IFERROR(INDEX(I51:I500,MATCH($C$4,$C$51:$C$500,0)),"")</f>
        <v>410719479745</v>
      </c>
      <c r="J4" s="2">
        <f t="shared" si="1"/>
        <v>365587667602</v>
      </c>
      <c r="K4" s="2">
        <f t="shared" si="1"/>
        <v>279072020902</v>
      </c>
      <c r="L4" s="2">
        <f t="shared" si="1"/>
        <v>319782354630</v>
      </c>
      <c r="M4" s="2">
        <f t="shared" si="1"/>
        <v>249103324854</v>
      </c>
      <c r="N4" s="2">
        <f t="shared" si="1"/>
        <v>155372926625</v>
      </c>
      <c r="O4" s="2">
        <f t="shared" si="1"/>
        <v>258598010674</v>
      </c>
      <c r="P4" s="2">
        <f t="shared" si="1"/>
        <v>251190687395</v>
      </c>
      <c r="Q4" s="2">
        <f t="shared" si="1"/>
        <v>229955620274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97161354304</v>
      </c>
      <c r="H5" s="2">
        <f>IFERROR(SUM(D5:G5)*(4/MAX(1,COUNT(D5:G5))),"")</f>
        <v>388645417216</v>
      </c>
      <c r="I5" s="2">
        <f t="shared" ref="I5:Q5" si="2">IFERROR(INDEX(I51:I500,MATCH($C$5,$C$51:$C$500,0)),"")</f>
        <v>87125226200</v>
      </c>
      <c r="J5" s="2">
        <f t="shared" si="2"/>
        <v>37402779740</v>
      </c>
      <c r="K5" s="2">
        <f t="shared" si="2"/>
        <v>13250029224</v>
      </c>
      <c r="L5" s="2">
        <f t="shared" si="2"/>
        <v>37877588985</v>
      </c>
      <c r="M5" s="2">
        <f t="shared" si="2"/>
        <v>51249837984</v>
      </c>
      <c r="N5" s="2">
        <f t="shared" si="2"/>
        <v>-23969245720</v>
      </c>
      <c r="O5" s="2">
        <f t="shared" si="2"/>
        <v>13480475136</v>
      </c>
      <c r="P5" s="2">
        <f t="shared" si="2"/>
        <v>90830194610</v>
      </c>
      <c r="Q5" s="2">
        <f t="shared" si="2"/>
        <v>16123886785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3388475855058</v>
      </c>
      <c r="H6" s="2">
        <f>IFERROR(INDEX(D6:G6,COUNT(D6:G6)),"")</f>
        <v>3388475855058</v>
      </c>
      <c r="I6" s="2">
        <f t="shared" ref="I6:Q6" si="3">IFERROR(INDEX(I51:I500,MATCH($C$6,$C$51:$C$500,0)),"")</f>
        <v>2775093397256</v>
      </c>
      <c r="J6" s="2">
        <f t="shared" si="3"/>
        <v>2607994825717</v>
      </c>
      <c r="K6" s="2">
        <f t="shared" si="3"/>
        <v>2437998541065</v>
      </c>
      <c r="L6" s="2">
        <f t="shared" si="3"/>
        <v>2301416113796</v>
      </c>
      <c r="M6" s="2">
        <f t="shared" si="3"/>
        <v>2265798584647</v>
      </c>
      <c r="N6" s="2">
        <f t="shared" si="3"/>
        <v>1837673057173</v>
      </c>
      <c r="O6" s="2">
        <f t="shared" si="3"/>
        <v>1883091551246</v>
      </c>
      <c r="P6" s="2">
        <f t="shared" si="3"/>
        <v>1862866358177</v>
      </c>
      <c r="Q6" s="2">
        <f t="shared" si="3"/>
        <v>1450762590527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16.2</v>
      </c>
      <c r="H7" s="3">
        <f>IFERROR(INDEX(D7:G7,COUNT(D7:G7)),"")</f>
        <v>16.2</v>
      </c>
      <c r="I7" s="3">
        <f t="shared" ref="I7:Q7" si="4">IFERROR(INDEX(I51:I500,MATCH($C$7,$C$51:$C$500,0))/1000000000,"")</f>
        <v>10.95</v>
      </c>
      <c r="J7" s="3">
        <f t="shared" si="4"/>
        <v>10.95</v>
      </c>
      <c r="K7" s="3">
        <f t="shared" si="4"/>
        <v>10.95</v>
      </c>
      <c r="L7" s="3">
        <f t="shared" si="4"/>
        <v>10.95</v>
      </c>
      <c r="M7" s="3">
        <f t="shared" si="4"/>
        <v>10.95</v>
      </c>
      <c r="N7" s="3">
        <f t="shared" si="4"/>
        <v>9.9499999999999993</v>
      </c>
      <c r="O7" s="3">
        <f t="shared" si="4"/>
        <v>9.9499999999999993</v>
      </c>
      <c r="P7" s="3">
        <f t="shared" si="4"/>
        <v>9.9499999999999993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27000000000</v>
      </c>
      <c r="H8" s="2">
        <f>IFERROR(INDEX(D8:G8,COUNT(D8:G8)),"")</f>
        <v>27000000000</v>
      </c>
      <c r="I8" s="2">
        <f t="shared" ref="I8:Q8" si="5">IFERROR(INDEX(I51:I500,MATCH($C$8,$C$51:$C$500,0)),"")</f>
        <v>-124000000000</v>
      </c>
      <c r="J8" s="2">
        <f t="shared" si="5"/>
        <v>6000000000</v>
      </c>
      <c r="K8" s="2">
        <f t="shared" si="5"/>
        <v>-84000000000</v>
      </c>
      <c r="L8" s="2">
        <f t="shared" si="5"/>
        <v>-2000000000</v>
      </c>
      <c r="M8" s="2">
        <f t="shared" si="5"/>
        <v>-108000000000</v>
      </c>
      <c r="N8" s="2">
        <f t="shared" si="5"/>
        <v>-131000000000</v>
      </c>
      <c r="O8" s="2">
        <f t="shared" si="5"/>
        <v>-87000000000</v>
      </c>
      <c r="P8" s="2">
        <f t="shared" si="5"/>
        <v>-190000000000</v>
      </c>
      <c r="Q8" s="2">
        <f t="shared" si="5"/>
        <v>-212000000000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1.67</v>
      </c>
      <c r="H9" s="3">
        <f>IFERROR(INDEX(D9:G9,COUNT(D9:G9)),"")</f>
        <v>1.67</v>
      </c>
      <c r="I9" s="3">
        <f t="shared" ref="I9:Q9" si="6">IFERROR(INDEX(I51:I500,MATCH($C$9,$C$51:$C$500,0)),"")</f>
        <v>-11.34</v>
      </c>
      <c r="J9" s="3">
        <f t="shared" si="6"/>
        <v>0.52</v>
      </c>
      <c r="K9" s="3">
        <f t="shared" si="6"/>
        <v>-7.64</v>
      </c>
      <c r="L9" s="3">
        <f t="shared" si="6"/>
        <v>-0.22</v>
      </c>
      <c r="M9" s="3">
        <f t="shared" si="6"/>
        <v>-9.91</v>
      </c>
      <c r="N9" s="3">
        <f t="shared" si="6"/>
        <v>-13.19</v>
      </c>
      <c r="O9" s="3">
        <f t="shared" si="6"/>
        <v>-8.76</v>
      </c>
      <c r="P9" s="3">
        <f t="shared" si="6"/>
        <v>-19.14</v>
      </c>
      <c r="Q9" s="3">
        <f t="shared" si="6"/>
        <v>-337387.06</v>
      </c>
    </row>
    <row r="10" spans="1:17" ht="15.5" x14ac:dyDescent="0.35">
      <c r="C10" t="s">
        <v>17</v>
      </c>
      <c r="D10" s="3">
        <f ca="1">IFERROR(IF(D9=0,"",D2/D9),"")</f>
        <v>1191.6167664670659</v>
      </c>
      <c r="I10" s="3">
        <f t="shared" ref="I10:Q10" ca="1" si="7">IFERROR(IF(I9=0,"",I2/I9),"")</f>
        <v>-537.74356261022922</v>
      </c>
      <c r="J10" s="3">
        <f t="shared" ca="1" si="7"/>
        <v>1331.8692307692306</v>
      </c>
      <c r="K10" s="3">
        <f t="shared" ca="1" si="7"/>
        <v>-87.997591623036655</v>
      </c>
      <c r="L10" s="3">
        <f t="shared" ca="1" si="7"/>
        <v>-3378.4</v>
      </c>
      <c r="M10" s="3">
        <f t="shared" ca="1" si="7"/>
        <v>-26.045388496468213</v>
      </c>
      <c r="N10" s="3">
        <f t="shared" ca="1" si="7"/>
        <v>-21.720113722517059</v>
      </c>
      <c r="O10" s="3">
        <f t="shared" ca="1" si="7"/>
        <v>-46.665114155251146</v>
      </c>
      <c r="P10" s="3">
        <f t="shared" ca="1" si="7"/>
        <v>-17.827502612330196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194241618429</v>
      </c>
      <c r="H11" s="2">
        <f>IFERROR(INDEX(D11:G11,COUNT(D11:G11)),"")</f>
        <v>194241618429</v>
      </c>
      <c r="I11" s="2">
        <f t="shared" ref="I11:Q11" si="8">IFERROR(INDEX(I51:I500,MATCH($C$11,$C$51:$C$500,0)),"")</f>
        <v>157457165079</v>
      </c>
      <c r="J11" s="2">
        <f t="shared" si="8"/>
        <v>258277639668</v>
      </c>
      <c r="K11" s="2">
        <f t="shared" si="8"/>
        <v>240425270385</v>
      </c>
      <c r="L11" s="2">
        <f t="shared" si="8"/>
        <v>284517902936</v>
      </c>
      <c r="M11" s="2">
        <f t="shared" si="8"/>
        <v>331983367036</v>
      </c>
      <c r="N11" s="2">
        <f t="shared" si="8"/>
        <v>86893436986</v>
      </c>
      <c r="O11" s="2">
        <f t="shared" si="8"/>
        <v>191492005788</v>
      </c>
      <c r="P11" s="2">
        <f t="shared" si="8"/>
        <v>269560883477</v>
      </c>
      <c r="Q11" s="2">
        <f t="shared" si="8"/>
        <v>101160959950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433000000000</v>
      </c>
      <c r="H12" s="2">
        <f>IFERROR(INDEX(D12:G12,COUNT(D12:G12)),"")</f>
        <v>433000000000</v>
      </c>
      <c r="I12" s="2">
        <f t="shared" ref="I12:Q12" si="9">IFERROR(INDEX(I51:I500,MATCH($C$12,$C$51:$C$500,0)),"")</f>
        <v>454000000000</v>
      </c>
      <c r="J12" s="2">
        <f t="shared" si="9"/>
        <v>310000000000</v>
      </c>
      <c r="K12" s="2">
        <f t="shared" si="9"/>
        <v>290000000000</v>
      </c>
      <c r="L12" s="2">
        <f t="shared" si="9"/>
        <v>-55000000000</v>
      </c>
      <c r="M12" s="2">
        <f t="shared" si="9"/>
        <v>-124000000000</v>
      </c>
      <c r="N12" s="2">
        <f t="shared" si="9"/>
        <v>202000000000</v>
      </c>
      <c r="O12" s="2">
        <f t="shared" si="9"/>
        <v>99000000000</v>
      </c>
      <c r="P12" s="2">
        <f t="shared" si="9"/>
        <v>21000000000</v>
      </c>
      <c r="Q12" s="2">
        <f t="shared" si="9"/>
        <v>130000000000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628000000000</v>
      </c>
      <c r="H13" s="2">
        <f>IFERROR(INDEX(D13:G13,COUNT(D13:G13)),"")</f>
        <v>628000000000</v>
      </c>
      <c r="I13" s="2">
        <f t="shared" ref="I13:Q13" si="10">IFERROR(INDEX(I51:I500,MATCH($C$13,$C$51:$C$500,0)),"")</f>
        <v>612000000000</v>
      </c>
      <c r="J13" s="2">
        <f t="shared" si="10"/>
        <v>569000000000</v>
      </c>
      <c r="K13" s="2">
        <f t="shared" si="10"/>
        <v>531000000000</v>
      </c>
      <c r="L13" s="2">
        <f t="shared" si="10"/>
        <v>230000000000</v>
      </c>
      <c r="M13" s="2">
        <f t="shared" si="10"/>
        <v>208000000000</v>
      </c>
      <c r="N13" s="2">
        <f t="shared" si="10"/>
        <v>289000000000</v>
      </c>
      <c r="O13" s="2">
        <f t="shared" si="10"/>
        <v>291000000000</v>
      </c>
      <c r="P13" s="2">
        <f t="shared" si="10"/>
        <v>291000000000</v>
      </c>
      <c r="Q13" s="2">
        <f t="shared" si="10"/>
        <v>231000000000</v>
      </c>
    </row>
    <row r="14" spans="1:17" ht="15.5" x14ac:dyDescent="0.35">
      <c r="C14" t="s">
        <v>26</v>
      </c>
      <c r="D14" s="2">
        <f>IFERROR(INDEX(D51:D500,MATCH($C$14,$C$51:$C$500,0)),"")</f>
        <v>-4898563357</v>
      </c>
      <c r="H14" s="2">
        <f>IFERROR(SUM(D14:G14)*(4/MAX(1,COUNT(D14:G14))),"")</f>
        <v>-19594253428</v>
      </c>
      <c r="I14" s="2">
        <f t="shared" ref="I14:Q14" si="11">IFERROR(INDEX(I51:I500,MATCH($C$14,$C$51:$C$500,0)),"")</f>
        <v>-21468073293</v>
      </c>
      <c r="J14" s="2">
        <f t="shared" si="11"/>
        <v>-19287140380</v>
      </c>
      <c r="K14" s="2">
        <f t="shared" si="11"/>
        <v>-18607212698</v>
      </c>
      <c r="L14" s="2">
        <f t="shared" si="11"/>
        <v>-13325555528</v>
      </c>
      <c r="M14" s="2">
        <f t="shared" si="11"/>
        <v>-17563055455</v>
      </c>
      <c r="N14" s="2">
        <f t="shared" si="11"/>
        <v>-23962910972</v>
      </c>
      <c r="O14" s="2">
        <f t="shared" si="11"/>
        <v>-19723324314</v>
      </c>
      <c r="P14" s="2">
        <f t="shared" si="11"/>
        <v>-21970413929</v>
      </c>
      <c r="Q14" s="2">
        <f t="shared" si="11"/>
        <v>-23811182236</v>
      </c>
    </row>
    <row r="15" spans="1:17" ht="15.5" x14ac:dyDescent="0.35">
      <c r="C15" t="s">
        <v>27</v>
      </c>
      <c r="D15" s="2">
        <f>IFERROR(INDEX(D51:D500,MATCH($C$15,$C$51:$C$500,0)),"")</f>
        <v>-3075229553</v>
      </c>
      <c r="H15" s="2">
        <f>IFERROR(SUM(D15:G15)*(4/MAX(1,COUNT(D15:G15))),"")</f>
        <v>-12300918212</v>
      </c>
      <c r="I15" s="2">
        <f t="shared" ref="I15:Q15" si="12">IFERROR(INDEX(I51:I500,MATCH($C$15,$C$51:$C$500,0)),"")</f>
        <v>-13685488823</v>
      </c>
      <c r="J15" s="2">
        <f t="shared" si="12"/>
        <v>-11512232797</v>
      </c>
      <c r="K15" s="2">
        <f t="shared" si="12"/>
        <v>-6902059791</v>
      </c>
      <c r="L15" s="2">
        <f t="shared" si="12"/>
        <v>-8909658748</v>
      </c>
      <c r="M15" s="2">
        <f t="shared" si="12"/>
        <v>-6336886306</v>
      </c>
      <c r="N15" s="2">
        <f t="shared" si="12"/>
        <v>-3249726947</v>
      </c>
      <c r="O15" s="2">
        <f t="shared" si="12"/>
        <v>-5902644257</v>
      </c>
      <c r="P15" s="2">
        <f t="shared" si="12"/>
        <v>-5271032973</v>
      </c>
      <c r="Q15" s="2">
        <f t="shared" si="12"/>
        <v>-6758442357</v>
      </c>
    </row>
    <row r="16" spans="1:17" ht="15.5" x14ac:dyDescent="0.35">
      <c r="C16" t="s">
        <v>28</v>
      </c>
      <c r="D16" s="2">
        <f>IFERROR(INDEX(D51:D500,MATCH($C$16,$C$51:$C$500,0)),"")</f>
        <v>63673112326</v>
      </c>
      <c r="H16" s="2">
        <f>IFERROR(SUM(D16:G16)*(4/MAX(1,COUNT(D16:G16))),"")</f>
        <v>254692449304</v>
      </c>
      <c r="I16" s="2">
        <f t="shared" ref="I16:Q16" si="13">IFERROR(INDEX(I51:I500,MATCH($C$16,$C$51:$C$500,0)),"")</f>
        <v>105898771398</v>
      </c>
      <c r="J16" s="2">
        <f t="shared" si="13"/>
        <v>46318943076</v>
      </c>
      <c r="K16" s="2">
        <f t="shared" si="13"/>
        <v>21692783309</v>
      </c>
      <c r="L16" s="2">
        <f t="shared" si="13"/>
        <v>44755418474</v>
      </c>
      <c r="M16" s="2">
        <f t="shared" si="13"/>
        <v>47302366631</v>
      </c>
      <c r="N16" s="2">
        <f t="shared" si="13"/>
        <v>-35897031200</v>
      </c>
      <c r="O16" s="2">
        <f t="shared" si="13"/>
        <v>12620875932</v>
      </c>
      <c r="P16" s="2">
        <f t="shared" si="13"/>
        <v>96800110838</v>
      </c>
      <c r="Q16" s="2">
        <f t="shared" si="13"/>
        <v>18951912367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32238000000000</v>
      </c>
      <c r="H20" s="2">
        <f t="shared" ref="H20:Q20" ca="1" si="14">IFERROR(H21*H2,"")</f>
        <v>32238000000000</v>
      </c>
      <c r="I20" s="2">
        <f t="shared" ca="1" si="14"/>
        <v>66773231400000</v>
      </c>
      <c r="J20" s="2">
        <f t="shared" ca="1" si="14"/>
        <v>7583663400000</v>
      </c>
      <c r="K20" s="2">
        <f t="shared" ca="1" si="14"/>
        <v>7361702520000</v>
      </c>
      <c r="L20" s="2">
        <f t="shared" ca="1" si="14"/>
        <v>8138565600000.001</v>
      </c>
      <c r="M20" s="2">
        <f t="shared" ca="1" si="14"/>
        <v>2826302310000</v>
      </c>
      <c r="N20" s="2">
        <f t="shared" ca="1" si="14"/>
        <v>2850558585000</v>
      </c>
      <c r="O20" s="2">
        <f t="shared" ca="1" si="14"/>
        <v>4067424680000</v>
      </c>
      <c r="P20" s="2">
        <f t="shared" ca="1" si="14"/>
        <v>3395123079999.9995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16200000000</v>
      </c>
      <c r="H21" s="2">
        <f>IFERROR(INDEX(D21:G21,COUNT(D21:G21)),"")</f>
        <v>16200000000</v>
      </c>
      <c r="I21" s="2">
        <f t="shared" ref="I21:Q21" si="15">IFERROR(INDEX(I51:I500,MATCH($C$7,$C$51:$C$500,0)),"")</f>
        <v>10950000000</v>
      </c>
      <c r="J21" s="2">
        <f t="shared" si="15"/>
        <v>10950000000</v>
      </c>
      <c r="K21" s="2">
        <f t="shared" si="15"/>
        <v>10950000000</v>
      </c>
      <c r="L21" s="2">
        <f t="shared" si="15"/>
        <v>10950000000</v>
      </c>
      <c r="M21" s="2">
        <f t="shared" si="15"/>
        <v>10950000000</v>
      </c>
      <c r="N21" s="2">
        <f t="shared" si="15"/>
        <v>9950000000</v>
      </c>
      <c r="O21" s="2">
        <f t="shared" si="15"/>
        <v>9950000000</v>
      </c>
      <c r="P21" s="2">
        <f t="shared" si="15"/>
        <v>9950000000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2.8674058325948115</v>
      </c>
      <c r="H23" s="3">
        <f t="shared" ref="H23:Q23" si="16">IFERROR(H5/H6*100,"")</f>
        <v>11.469623330379246</v>
      </c>
      <c r="I23" s="3">
        <f t="shared" si="16"/>
        <v>3.1395421244614337</v>
      </c>
      <c r="J23" s="3">
        <f t="shared" si="16"/>
        <v>1.4341585102538339</v>
      </c>
      <c r="K23" s="3">
        <f t="shared" si="16"/>
        <v>0.54347978478329773</v>
      </c>
      <c r="L23" s="3">
        <f t="shared" si="16"/>
        <v>1.6458383496117952</v>
      </c>
      <c r="M23" s="3">
        <f t="shared" si="16"/>
        <v>2.2618885160961675</v>
      </c>
      <c r="N23" s="3">
        <f t="shared" si="16"/>
        <v>-1.3043259042429067</v>
      </c>
      <c r="O23" s="3">
        <f t="shared" si="16"/>
        <v>0.71586934406244174</v>
      </c>
      <c r="P23" s="3">
        <f t="shared" si="16"/>
        <v>4.8758298850211874</v>
      </c>
      <c r="Q23" s="3">
        <f t="shared" si="16"/>
        <v>1.1114076755413771</v>
      </c>
    </row>
    <row r="24" spans="1:17" ht="15.5" x14ac:dyDescent="0.35">
      <c r="C24" t="s">
        <v>42</v>
      </c>
      <c r="D24" s="4">
        <f>IFERROR(_xlfn.RRI(5,I23,D23),"")</f>
        <v>-1.7970418960958745E-2</v>
      </c>
      <c r="H24" s="4">
        <f t="shared" ref="H24:Q24" si="17">IFERROR(_xlfn.RRI(5,M23,H23),"")</f>
        <v>0.38361605254154307</v>
      </c>
      <c r="I24" s="4" t="str">
        <f t="shared" si="17"/>
        <v/>
      </c>
      <c r="J24" s="4">
        <f t="shared" si="17"/>
        <v>0.14908638228751037</v>
      </c>
      <c r="K24" s="4">
        <f t="shared" si="17"/>
        <v>-0.35519711792605613</v>
      </c>
      <c r="L24" s="4">
        <f t="shared" si="17"/>
        <v>8.1689856539481909E-2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6</v>
      </c>
      <c r="H25" s="3">
        <f>IFERROR(INDEX(D25:G25,COUNT(D25:G25)),"")</f>
        <v>6</v>
      </c>
      <c r="I25" s="3">
        <f t="shared" ref="I25:Q25" si="18">IFERROR(INDEX(I51:I500,MATCH($C$25,$C$51:$C$500,0)),"")</f>
        <v>7.97</v>
      </c>
      <c r="J25" s="3">
        <f t="shared" si="18"/>
        <v>3.41</v>
      </c>
      <c r="K25" s="3">
        <f t="shared" si="18"/>
        <v>1.19</v>
      </c>
      <c r="L25" s="3">
        <f t="shared" si="18"/>
        <v>3.37</v>
      </c>
      <c r="M25" s="3">
        <f t="shared" si="18"/>
        <v>4.63</v>
      </c>
      <c r="N25" s="3">
        <f t="shared" si="18"/>
        <v>-2.39</v>
      </c>
      <c r="O25" s="3">
        <f t="shared" si="18"/>
        <v>1.35</v>
      </c>
      <c r="P25" s="3">
        <f t="shared" si="18"/>
        <v>9.11</v>
      </c>
      <c r="Q25" s="3">
        <f t="shared" si="18"/>
        <v>25656.35</v>
      </c>
    </row>
    <row r="26" spans="1:17" ht="15.5" x14ac:dyDescent="0.35">
      <c r="C26" t="s">
        <v>45</v>
      </c>
      <c r="D26" s="4">
        <f>IFERROR(_xlfn.RRI(5,I25,D25),"")</f>
        <v>-5.5202825529610422E-2</v>
      </c>
      <c r="H26" s="4">
        <f t="shared" ref="H26:Q26" si="19">IFERROR(_xlfn.RRI(5,M25,H25),"")</f>
        <v>5.320776378295422E-2</v>
      </c>
      <c r="I26" s="4" t="str">
        <f t="shared" si="19"/>
        <v/>
      </c>
      <c r="J26" s="4">
        <f t="shared" si="19"/>
        <v>0.20360538491274616</v>
      </c>
      <c r="K26" s="4">
        <f t="shared" si="19"/>
        <v>-0.33441164214376817</v>
      </c>
      <c r="L26" s="4">
        <f t="shared" si="19"/>
        <v>-0.83262638130987088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10.685582497469136</v>
      </c>
      <c r="H27" s="3">
        <f t="shared" ref="H27:Q27" si="20">IFERROR(H4/H21,"")</f>
        <v>42.742329989876545</v>
      </c>
      <c r="I27" s="3">
        <f t="shared" si="20"/>
        <v>37.508628287214613</v>
      </c>
      <c r="J27" s="3">
        <f t="shared" si="20"/>
        <v>33.387001607488585</v>
      </c>
      <c r="K27" s="3">
        <f t="shared" si="20"/>
        <v>25.48602930611872</v>
      </c>
      <c r="L27" s="3">
        <f t="shared" si="20"/>
        <v>29.203868002739725</v>
      </c>
      <c r="M27" s="3">
        <f t="shared" si="20"/>
        <v>22.749162087123288</v>
      </c>
      <c r="N27" s="3">
        <f t="shared" si="20"/>
        <v>15.615369510050252</v>
      </c>
      <c r="O27" s="3">
        <f t="shared" si="20"/>
        <v>25.989749816482412</v>
      </c>
      <c r="P27" s="3">
        <f t="shared" si="20"/>
        <v>25.24529521557789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-0.22208274639082115</v>
      </c>
      <c r="H28" s="4">
        <f t="shared" ref="H28:Q28" si="21">IFERROR(_xlfn.RRI(5,M27,H27),"")</f>
        <v>0.13443223250142933</v>
      </c>
      <c r="I28" s="4">
        <f t="shared" si="21"/>
        <v>0.19155963657806296</v>
      </c>
      <c r="J28" s="4">
        <f t="shared" si="21"/>
        <v>5.1368748930264108E-2</v>
      </c>
      <c r="K28" s="4">
        <f t="shared" si="21"/>
        <v>1.8999268614405818E-3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-0.24717691342534501</v>
      </c>
      <c r="I29" s="4">
        <f t="shared" si="22"/>
        <v>1.3372434017595307</v>
      </c>
      <c r="J29" s="4">
        <f t="shared" si="22"/>
        <v>1.8655462184873952</v>
      </c>
      <c r="K29" s="4">
        <f t="shared" si="22"/>
        <v>-0.64688427299703266</v>
      </c>
      <c r="L29" s="4">
        <f t="shared" si="22"/>
        <v>-0.2721382289416846</v>
      </c>
      <c r="M29" s="4">
        <f t="shared" si="22"/>
        <v>-2.9372384937238492</v>
      </c>
      <c r="N29" s="4">
        <f t="shared" si="22"/>
        <v>-2.7703703703703701</v>
      </c>
      <c r="O29" s="4">
        <f t="shared" si="22"/>
        <v>-0.85181119648737658</v>
      </c>
      <c r="P29" s="4">
        <f t="shared" si="22"/>
        <v>-0.99964492221223988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0.13953327385331016</v>
      </c>
      <c r="I30" s="4">
        <f t="shared" si="23"/>
        <v>0.12345003987424738</v>
      </c>
      <c r="J30" s="4">
        <f t="shared" si="23"/>
        <v>0.31001189736029178</v>
      </c>
      <c r="K30" s="4">
        <f t="shared" si="23"/>
        <v>-0.12730637928757316</v>
      </c>
      <c r="L30" s="4">
        <f t="shared" si="23"/>
        <v>0.28373378724440995</v>
      </c>
      <c r="M30" s="4">
        <f t="shared" si="23"/>
        <v>0.45684430153776612</v>
      </c>
      <c r="N30" s="4">
        <f t="shared" si="23"/>
        <v>-0.39917199587095842</v>
      </c>
      <c r="O30" s="4">
        <f t="shared" si="23"/>
        <v>2.9488845131236487E-2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171.1</v>
      </c>
      <c r="H32" s="3">
        <f>IFERROR(INDEX(D32:G32,COUNT(D32:G32)),"")</f>
        <v>171.1</v>
      </c>
      <c r="I32" s="3">
        <f t="shared" ref="I32:Q32" si="24">IFERROR(INDEX(I51:I500,MATCH($C$32,$C$51:$C$500,0)),"")</f>
        <v>199.79</v>
      </c>
      <c r="J32" s="3">
        <f t="shared" si="24"/>
        <v>191.92</v>
      </c>
      <c r="K32" s="3">
        <f t="shared" si="24"/>
        <v>188.52</v>
      </c>
      <c r="L32" s="3">
        <f t="shared" si="24"/>
        <v>187.18</v>
      </c>
      <c r="M32" s="3">
        <f t="shared" si="24"/>
        <v>183.96</v>
      </c>
      <c r="N32" s="3">
        <f t="shared" si="24"/>
        <v>161.19999999999999</v>
      </c>
      <c r="O32" s="3">
        <f t="shared" si="24"/>
        <v>166.06</v>
      </c>
      <c r="P32" s="3">
        <f t="shared" si="24"/>
        <v>164.71</v>
      </c>
      <c r="Q32" s="3">
        <f t="shared" si="24"/>
        <v>2080832.16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11.4</v>
      </c>
      <c r="H33" s="3">
        <f>IFERROR(INDEX(D33:G33,COUNT(D33:G33)),"")</f>
        <v>11.4</v>
      </c>
      <c r="I33" s="3">
        <f t="shared" ref="I33:Q33" si="25">IFERROR(INDEX(I51:I500,MATCH($C$33,$C$51:$C$500,0)),"")</f>
        <v>45.17</v>
      </c>
      <c r="J33" s="3">
        <f t="shared" si="25"/>
        <v>5.34</v>
      </c>
      <c r="K33" s="3">
        <f t="shared" si="25"/>
        <v>5.28</v>
      </c>
      <c r="L33" s="3">
        <f t="shared" si="25"/>
        <v>5.88</v>
      </c>
      <c r="M33" s="3">
        <f t="shared" si="25"/>
        <v>2.08</v>
      </c>
      <c r="N33" s="3">
        <f t="shared" si="25"/>
        <v>2.63</v>
      </c>
      <c r="O33" s="3">
        <f t="shared" si="25"/>
        <v>3.64</v>
      </c>
      <c r="P33" s="3">
        <f t="shared" si="25"/>
        <v>3.07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325</v>
      </c>
      <c r="H34" s="3">
        <f>IFERROR(INDEX(D34:G34,COUNT(D34:G34)),"")</f>
        <v>325</v>
      </c>
      <c r="I34" s="3">
        <f t="shared" ref="I34:Q34" si="26">IFERROR(INDEX(I51:I500,MATCH($C$34,$C$51:$C$500,0)),"")</f>
        <v>1132.3699999999999</v>
      </c>
      <c r="J34" s="3">
        <f t="shared" si="26"/>
        <v>300.58999999999997</v>
      </c>
      <c r="K34" s="3">
        <f t="shared" si="26"/>
        <v>836.13</v>
      </c>
      <c r="L34" s="3">
        <f t="shared" si="26"/>
        <v>326.41000000000003</v>
      </c>
      <c r="M34" s="3">
        <f t="shared" si="26"/>
        <v>82.51</v>
      </c>
      <c r="N34" s="3">
        <f t="shared" si="26"/>
        <v>-177.41</v>
      </c>
      <c r="O34" s="3">
        <f t="shared" si="26"/>
        <v>448.15</v>
      </c>
      <c r="P34" s="3">
        <f t="shared" si="26"/>
        <v>55.43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182.47</v>
      </c>
      <c r="H35" s="3">
        <f>IFERROR(INDEX(D35:G35,COUNT(D35:G35)),"")</f>
        <v>182.47</v>
      </c>
      <c r="I35" s="3">
        <f t="shared" ref="I35:Q35" si="27">IFERROR(INDEX(I51:I500,MATCH($C$35,$C$51:$C$500,0)),"")</f>
        <v>240.5</v>
      </c>
      <c r="J35" s="3">
        <f t="shared" si="27"/>
        <v>30.69</v>
      </c>
      <c r="K35" s="3">
        <f t="shared" si="27"/>
        <v>39.020000000000003</v>
      </c>
      <c r="L35" s="3">
        <f t="shared" si="27"/>
        <v>37.65</v>
      </c>
      <c r="M35" s="3">
        <f t="shared" si="27"/>
        <v>16.78</v>
      </c>
      <c r="N35" s="3">
        <f t="shared" si="27"/>
        <v>27.15</v>
      </c>
      <c r="O35" s="3">
        <f t="shared" si="27"/>
        <v>23.28</v>
      </c>
      <c r="P35" s="3">
        <f t="shared" si="27"/>
        <v>20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173106436459</v>
      </c>
      <c r="E51" s="5">
        <v>116571420719</v>
      </c>
      <c r="F51" s="5">
        <v>80220304408</v>
      </c>
      <c r="G51" s="5">
        <v>86862893738</v>
      </c>
      <c r="I51" s="5">
        <v>410719479745</v>
      </c>
      <c r="J51" s="5">
        <v>365587667602</v>
      </c>
      <c r="K51" s="5">
        <v>279072020902</v>
      </c>
      <c r="L51" s="5">
        <v>319782354630</v>
      </c>
      <c r="M51" s="5">
        <v>249103324854</v>
      </c>
      <c r="N51" s="5">
        <v>155372926625</v>
      </c>
      <c r="O51" s="5">
        <v>258598010674</v>
      </c>
      <c r="P51" s="5">
        <v>251190687395</v>
      </c>
      <c r="Q51" s="5">
        <v>229955620274</v>
      </c>
    </row>
    <row r="52" spans="2:17" ht="15.5" x14ac:dyDescent="0.35">
      <c r="C52" t="s">
        <v>72</v>
      </c>
      <c r="D52" s="5">
        <v>-70439053945</v>
      </c>
      <c r="E52" s="5">
        <v>-50192024487</v>
      </c>
      <c r="F52" s="5">
        <v>-39719106221</v>
      </c>
      <c r="G52" s="5">
        <v>-47572891314</v>
      </c>
      <c r="I52" s="5">
        <v>-214480823719</v>
      </c>
      <c r="J52" s="5">
        <v>-179070549491</v>
      </c>
      <c r="K52" s="5">
        <v>-135025222018</v>
      </c>
      <c r="L52" s="5">
        <v>-157960363039</v>
      </c>
      <c r="M52" s="5">
        <v>-144231471722</v>
      </c>
      <c r="N52" s="5">
        <v>-101477828798</v>
      </c>
      <c r="O52" s="5">
        <v>-133384514795</v>
      </c>
      <c r="P52" s="5">
        <v>-140777186771</v>
      </c>
      <c r="Q52" s="5">
        <v>-131803081918</v>
      </c>
    </row>
    <row r="53" spans="2:17" ht="15.5" x14ac:dyDescent="0.35">
      <c r="C53" t="s">
        <v>73</v>
      </c>
      <c r="D53" s="5">
        <v>102667382514</v>
      </c>
      <c r="E53" s="5">
        <v>66379396232</v>
      </c>
      <c r="F53" s="5">
        <v>40501198187</v>
      </c>
      <c r="G53" s="5">
        <v>39290002424</v>
      </c>
      <c r="I53" s="5">
        <v>196238656026</v>
      </c>
      <c r="J53" s="5">
        <v>186517118111</v>
      </c>
      <c r="K53" s="5">
        <v>144046798884</v>
      </c>
      <c r="L53" s="5">
        <v>161821991591</v>
      </c>
      <c r="M53" s="5">
        <v>104871853132</v>
      </c>
      <c r="N53" s="5">
        <v>53895097827</v>
      </c>
      <c r="O53" s="5">
        <v>125213495879</v>
      </c>
      <c r="P53" s="5">
        <v>110413500624</v>
      </c>
      <c r="Q53" s="5">
        <v>98152538356</v>
      </c>
    </row>
    <row r="54" spans="2:17" ht="15.5" x14ac:dyDescent="0.35">
      <c r="C54" t="s">
        <v>74</v>
      </c>
      <c r="D54" s="5">
        <v>-38994270188</v>
      </c>
      <c r="E54" s="5">
        <v>-23476761868</v>
      </c>
      <c r="F54" s="5">
        <v>-21681624400</v>
      </c>
      <c r="G54" s="5">
        <v>-16572863536</v>
      </c>
      <c r="I54" s="5">
        <v>-90339884628</v>
      </c>
      <c r="J54" s="5">
        <v>-140198175035</v>
      </c>
      <c r="K54" s="5">
        <v>-122354015575</v>
      </c>
      <c r="L54" s="5">
        <v>-117066573117</v>
      </c>
      <c r="M54" s="5">
        <v>-57569486501</v>
      </c>
      <c r="N54" s="5">
        <v>-89792129027</v>
      </c>
      <c r="O54" s="5">
        <v>-112592619947</v>
      </c>
      <c r="P54" s="5">
        <v>-13613389786</v>
      </c>
      <c r="Q54" s="5">
        <v>-79200625989</v>
      </c>
    </row>
    <row r="55" spans="2:17" ht="15.5" x14ac:dyDescent="0.35">
      <c r="C55" t="s">
        <v>75</v>
      </c>
      <c r="D55" s="5">
        <v>-3930239520</v>
      </c>
      <c r="E55" s="5">
        <v>-5216770211</v>
      </c>
      <c r="F55" s="5">
        <v>-5858891533</v>
      </c>
      <c r="G55" s="5">
        <v>-4540137612</v>
      </c>
      <c r="I55" s="5">
        <v>-21461038068</v>
      </c>
      <c r="J55" s="5">
        <v>-25143517623</v>
      </c>
      <c r="K55" s="5">
        <v>-26066910384</v>
      </c>
      <c r="L55" s="5">
        <v>-26652630785</v>
      </c>
      <c r="M55" s="5">
        <v>-15400817247</v>
      </c>
      <c r="N55" s="5">
        <v>-12957670912</v>
      </c>
      <c r="O55" s="5">
        <v>-20816598801</v>
      </c>
      <c r="P55" s="5">
        <v>-12438072133</v>
      </c>
      <c r="Q55" s="5">
        <v>-10542835720</v>
      </c>
    </row>
    <row r="56" spans="2:17" ht="15.5" x14ac:dyDescent="0.35">
      <c r="C56" t="s">
        <v>76</v>
      </c>
      <c r="D56" s="5">
        <v>-22122866339</v>
      </c>
      <c r="E56" s="5">
        <v>-20434632587</v>
      </c>
      <c r="F56" s="5">
        <v>-23059736458</v>
      </c>
      <c r="G56" s="5">
        <v>-21689942454</v>
      </c>
      <c r="I56" s="5">
        <v>-88882133708</v>
      </c>
      <c r="J56" s="5">
        <v>-114712065795</v>
      </c>
      <c r="K56" s="5">
        <v>-98432535121</v>
      </c>
      <c r="L56" s="5">
        <v>-92237751013</v>
      </c>
      <c r="M56" s="5">
        <v>-79168319837</v>
      </c>
      <c r="N56" s="5">
        <v>-66430523301</v>
      </c>
      <c r="O56" s="5">
        <v>-75742371256</v>
      </c>
      <c r="P56" s="5">
        <v>-72909417350</v>
      </c>
      <c r="Q56" s="5">
        <v>-55017316257</v>
      </c>
    </row>
    <row r="57" spans="2:17" ht="15.5" x14ac:dyDescent="0.35">
      <c r="C57" t="s">
        <v>26</v>
      </c>
      <c r="D57" s="5">
        <v>-4898563357</v>
      </c>
      <c r="E57" s="5">
        <v>-5929537365</v>
      </c>
      <c r="F57" s="5">
        <v>-5283206406</v>
      </c>
      <c r="G57" s="5">
        <v>-5237598972</v>
      </c>
      <c r="I57" s="5">
        <v>-21468073293</v>
      </c>
      <c r="J57" s="5">
        <v>-19287140380</v>
      </c>
      <c r="K57" s="5">
        <v>-18607212698</v>
      </c>
      <c r="L57" s="5">
        <v>-13325555528</v>
      </c>
      <c r="M57" s="5">
        <v>-17563055455</v>
      </c>
      <c r="N57" s="5">
        <v>-23962910972</v>
      </c>
      <c r="O57" s="5">
        <v>-19723324314</v>
      </c>
      <c r="P57" s="5">
        <v>-21970413929</v>
      </c>
      <c r="Q57" s="5">
        <v>-23811182236</v>
      </c>
    </row>
    <row r="58" spans="2:17" ht="15.5" x14ac:dyDescent="0.35">
      <c r="C58" t="s">
        <v>335</v>
      </c>
      <c r="D58" s="5">
        <v>2865862192</v>
      </c>
      <c r="E58" s="5">
        <v>7770713606</v>
      </c>
      <c r="F58" s="5">
        <v>6499021256</v>
      </c>
      <c r="G58" s="5">
        <v>2503781403</v>
      </c>
      <c r="I58" s="5">
        <v>23412833174</v>
      </c>
      <c r="J58" s="5">
        <v>23914178663</v>
      </c>
      <c r="K58" s="5">
        <v>10389594593</v>
      </c>
      <c r="L58" s="5">
        <v>8471738030</v>
      </c>
      <c r="M58" s="5">
        <v>7543382239</v>
      </c>
      <c r="N58" s="5">
        <v>7723571535</v>
      </c>
      <c r="O58" s="5">
        <v>6516342587</v>
      </c>
      <c r="P58" s="5">
        <v>91281190732</v>
      </c>
      <c r="Q58" s="5">
        <v>5573680668</v>
      </c>
    </row>
    <row r="59" spans="2:17" ht="15.5" x14ac:dyDescent="0.35">
      <c r="C59" t="s">
        <v>80</v>
      </c>
      <c r="D59" s="5">
        <v>1546820330</v>
      </c>
      <c r="E59" s="5">
        <v>2439411184</v>
      </c>
      <c r="F59" s="5">
        <v>2999827836</v>
      </c>
      <c r="G59" s="5">
        <v>2675270916</v>
      </c>
      <c r="I59" s="5">
        <v>10746097514</v>
      </c>
      <c r="J59" s="5">
        <v>12875646402</v>
      </c>
      <c r="K59" s="5">
        <v>9442077572</v>
      </c>
      <c r="L59" s="5">
        <v>11941509988</v>
      </c>
      <c r="M59" s="5">
        <v>3519383720</v>
      </c>
      <c r="N59" s="5">
        <v>4903930411</v>
      </c>
      <c r="O59" s="5">
        <v>10697386294</v>
      </c>
      <c r="P59" s="5">
        <v>8342901965</v>
      </c>
      <c r="Q59" s="5">
        <v>3767767234</v>
      </c>
    </row>
    <row r="60" spans="2:17" ht="15.5" x14ac:dyDescent="0.35">
      <c r="C60" t="s">
        <v>77</v>
      </c>
      <c r="D60" s="5">
        <v>-12455283494</v>
      </c>
      <c r="E60" s="5">
        <v>-2105946495</v>
      </c>
      <c r="F60" s="5">
        <v>3021360905</v>
      </c>
      <c r="G60" s="5">
        <v>9715763183</v>
      </c>
      <c r="I60" s="5">
        <v>7312429753</v>
      </c>
      <c r="J60" s="5">
        <v>-17845276302</v>
      </c>
      <c r="K60" s="5">
        <v>920970463</v>
      </c>
      <c r="L60" s="5">
        <v>-5263883809</v>
      </c>
      <c r="M60" s="5">
        <v>43499940079</v>
      </c>
      <c r="N60" s="5">
        <v>931474212</v>
      </c>
      <c r="O60" s="5">
        <v>-13524054457</v>
      </c>
      <c r="P60" s="5">
        <v>-5919579071</v>
      </c>
      <c r="Q60" s="5">
        <v>829260322</v>
      </c>
    </row>
    <row r="61" spans="2:17" ht="15.5" x14ac:dyDescent="0.35">
      <c r="C61" t="s">
        <v>78</v>
      </c>
      <c r="D61" s="5">
        <v>63673112326</v>
      </c>
      <c r="E61" s="5">
        <v>42902634364</v>
      </c>
      <c r="F61" s="5">
        <v>18819573787</v>
      </c>
      <c r="G61" s="5">
        <v>22717138888</v>
      </c>
      <c r="I61" s="5">
        <v>105898771398</v>
      </c>
      <c r="J61" s="5">
        <v>46318943076</v>
      </c>
      <c r="K61" s="5">
        <v>21692783309</v>
      </c>
      <c r="L61" s="5">
        <v>44755418474</v>
      </c>
      <c r="M61" s="5">
        <v>47302366631</v>
      </c>
      <c r="N61" s="5">
        <v>-35897031200</v>
      </c>
      <c r="O61" s="5">
        <v>12620875932</v>
      </c>
      <c r="P61" s="5">
        <v>96800110838</v>
      </c>
      <c r="Q61" s="5">
        <v>18951912367</v>
      </c>
    </row>
    <row r="62" spans="2:17" ht="15.5" x14ac:dyDescent="0.35">
      <c r="C62" t="s">
        <v>28</v>
      </c>
      <c r="D62" s="5">
        <v>63673112326</v>
      </c>
      <c r="E62" s="5">
        <v>42902634364</v>
      </c>
      <c r="F62" s="5">
        <v>18819573787</v>
      </c>
      <c r="G62" s="5">
        <v>22717138888</v>
      </c>
      <c r="I62" s="5">
        <v>105898771398</v>
      </c>
      <c r="J62" s="5">
        <v>46318943076</v>
      </c>
      <c r="K62" s="5">
        <v>21692783309</v>
      </c>
      <c r="L62" s="5">
        <v>44755418474</v>
      </c>
      <c r="M62" s="5">
        <v>47302366631</v>
      </c>
      <c r="N62" s="5">
        <v>-35897031200</v>
      </c>
      <c r="O62" s="5">
        <v>12620875932</v>
      </c>
      <c r="P62" s="5">
        <v>96800110838</v>
      </c>
      <c r="Q62" s="5">
        <v>18951912367</v>
      </c>
    </row>
    <row r="63" spans="2:17" ht="15.5" x14ac:dyDescent="0.35">
      <c r="C63" t="s">
        <v>27</v>
      </c>
      <c r="D63" s="5">
        <v>-3075229553</v>
      </c>
      <c r="E63" s="5">
        <v>-5809820805</v>
      </c>
      <c r="F63" s="5">
        <v>-3887596376</v>
      </c>
      <c r="G63" s="5">
        <v>-642380197</v>
      </c>
      <c r="I63" s="5">
        <v>-13685488823</v>
      </c>
      <c r="J63" s="5">
        <v>-11512232797</v>
      </c>
      <c r="K63" s="5">
        <v>-6902059791</v>
      </c>
      <c r="L63" s="5">
        <v>-8909658748</v>
      </c>
      <c r="M63" s="5">
        <v>-6336886306</v>
      </c>
      <c r="N63" s="5">
        <v>-3249726947</v>
      </c>
      <c r="O63" s="5">
        <v>-5902644257</v>
      </c>
      <c r="P63" s="5">
        <v>-5271032973</v>
      </c>
      <c r="Q63" s="5">
        <v>-6758442357</v>
      </c>
    </row>
    <row r="64" spans="2:17" ht="15.5" x14ac:dyDescent="0.35">
      <c r="C64" t="s">
        <v>277</v>
      </c>
      <c r="D64" s="5">
        <v>741058325</v>
      </c>
      <c r="E64" s="5">
        <v>-2653432188</v>
      </c>
      <c r="F64" s="5">
        <v>-780660470</v>
      </c>
      <c r="I64" s="5">
        <v>-3434092658</v>
      </c>
      <c r="J64" s="5">
        <v>-2482334971</v>
      </c>
      <c r="K64" s="5">
        <v>-955878859</v>
      </c>
      <c r="L64" s="5">
        <v>-134305759</v>
      </c>
      <c r="M64" s="5">
        <v>-133196669</v>
      </c>
      <c r="N64" s="5">
        <v>-155650030</v>
      </c>
      <c r="O64" s="5">
        <v>-151758628</v>
      </c>
      <c r="P64" s="5">
        <v>-308847352</v>
      </c>
      <c r="Q64" s="5">
        <v>-300279365</v>
      </c>
    </row>
    <row r="65" spans="2:17" ht="15.5" x14ac:dyDescent="0.35">
      <c r="C65" t="s">
        <v>278</v>
      </c>
    </row>
    <row r="66" spans="2:17" ht="15.5" x14ac:dyDescent="0.35">
      <c r="C66" t="s">
        <v>81</v>
      </c>
      <c r="D66" s="5">
        <v>-3816287878</v>
      </c>
      <c r="E66" s="5">
        <v>-3156388617</v>
      </c>
      <c r="F66" s="5">
        <v>-3106935906</v>
      </c>
      <c r="G66" s="5">
        <v>-642380197</v>
      </c>
      <c r="I66" s="5">
        <v>-10251396165</v>
      </c>
      <c r="J66" s="5">
        <v>-9029897826</v>
      </c>
      <c r="K66" s="5">
        <v>-5946180932</v>
      </c>
      <c r="L66" s="5">
        <v>-8775352989</v>
      </c>
      <c r="M66" s="5">
        <v>-6203689637</v>
      </c>
      <c r="N66" s="5">
        <v>-3094076917</v>
      </c>
      <c r="O66" s="5">
        <v>-5750885629</v>
      </c>
      <c r="P66" s="5">
        <v>-4962185621</v>
      </c>
      <c r="Q66" s="5">
        <v>-6458162992</v>
      </c>
    </row>
    <row r="67" spans="2:17" ht="15.5" x14ac:dyDescent="0.35">
      <c r="C67" t="s">
        <v>279</v>
      </c>
      <c r="D67" s="5">
        <v>-3075229553</v>
      </c>
      <c r="E67" s="5">
        <v>-5809820805</v>
      </c>
      <c r="F67" s="5">
        <v>-3887596376</v>
      </c>
      <c r="G67" s="5">
        <v>-642380197</v>
      </c>
      <c r="I67" s="5">
        <v>-13685488823</v>
      </c>
      <c r="J67" s="5">
        <v>-11512232797</v>
      </c>
      <c r="K67" s="5">
        <v>-6902059791</v>
      </c>
      <c r="L67" s="5">
        <v>-8909658748</v>
      </c>
      <c r="M67" s="5">
        <v>-6336886306</v>
      </c>
      <c r="N67" s="5">
        <v>-3249726947</v>
      </c>
      <c r="O67" s="5">
        <v>-5902644257</v>
      </c>
      <c r="P67" s="5">
        <v>-5271032973</v>
      </c>
      <c r="Q67" s="5">
        <v>-6758442357</v>
      </c>
    </row>
    <row r="68" spans="2:17" ht="15.5" x14ac:dyDescent="0.35">
      <c r="C68" t="s">
        <v>280</v>
      </c>
      <c r="D68" s="5">
        <v>60597882773</v>
      </c>
      <c r="E68" s="5">
        <v>37092813559</v>
      </c>
      <c r="F68" s="5">
        <v>14931977411</v>
      </c>
      <c r="G68" s="5">
        <v>22074758691</v>
      </c>
      <c r="I68" s="5">
        <v>92213282575</v>
      </c>
      <c r="J68" s="5">
        <v>34806710279</v>
      </c>
      <c r="K68" s="5">
        <v>14790723518</v>
      </c>
      <c r="L68" s="5">
        <v>35845759726</v>
      </c>
      <c r="M68" s="5">
        <v>40965480325</v>
      </c>
      <c r="N68" s="5">
        <v>-39146758147</v>
      </c>
      <c r="O68" s="5">
        <v>6718231675</v>
      </c>
      <c r="P68" s="5">
        <v>91529077865</v>
      </c>
      <c r="Q68" s="5">
        <v>12193470010</v>
      </c>
    </row>
    <row r="69" spans="2:17" ht="15.5" x14ac:dyDescent="0.35">
      <c r="C69" t="s">
        <v>336</v>
      </c>
      <c r="D69" s="5">
        <v>35131909434</v>
      </c>
      <c r="Q69" s="5">
        <v>-490489240</v>
      </c>
    </row>
    <row r="70" spans="2:17" ht="15.5" x14ac:dyDescent="0.35">
      <c r="C70" t="s">
        <v>83</v>
      </c>
      <c r="D70" s="5">
        <v>95729792207</v>
      </c>
      <c r="E70" s="5">
        <v>37092813559</v>
      </c>
      <c r="F70" s="5">
        <v>14931977411</v>
      </c>
      <c r="G70" s="5">
        <v>22074758691</v>
      </c>
      <c r="I70" s="5">
        <v>92213282575</v>
      </c>
      <c r="J70" s="5">
        <v>34806710279</v>
      </c>
      <c r="K70" s="5">
        <v>14790723518</v>
      </c>
      <c r="L70" s="5">
        <v>35845759726</v>
      </c>
      <c r="M70" s="5">
        <v>40965480325</v>
      </c>
      <c r="N70" s="5">
        <v>-39146758147</v>
      </c>
      <c r="O70" s="5">
        <v>6718231675</v>
      </c>
      <c r="P70" s="5">
        <v>91529077865</v>
      </c>
      <c r="Q70" s="5">
        <v>11702980770</v>
      </c>
    </row>
    <row r="71" spans="2:17" ht="15.5" x14ac:dyDescent="0.35">
      <c r="C71" t="s">
        <v>84</v>
      </c>
      <c r="E71" s="5">
        <v>11597974</v>
      </c>
      <c r="F71" s="5">
        <v>-79378797</v>
      </c>
      <c r="I71" s="5">
        <v>-67780823</v>
      </c>
      <c r="J71" s="5">
        <v>81622304</v>
      </c>
      <c r="K71" s="5">
        <v>266976632</v>
      </c>
      <c r="L71" s="5">
        <v>972630074</v>
      </c>
      <c r="M71" s="5">
        <v>579659682</v>
      </c>
      <c r="N71" s="5">
        <v>-184689743</v>
      </c>
      <c r="O71" s="5">
        <v>2211394</v>
      </c>
      <c r="P71" s="5">
        <v>149756418</v>
      </c>
      <c r="Q71" s="5">
        <v>28187474</v>
      </c>
    </row>
    <row r="72" spans="2:17" ht="15.5" x14ac:dyDescent="0.35">
      <c r="C72" t="s">
        <v>85</v>
      </c>
      <c r="D72" s="5">
        <v>95729792207</v>
      </c>
      <c r="E72" s="5">
        <v>37104411533</v>
      </c>
      <c r="F72" s="5">
        <v>14852598614</v>
      </c>
      <c r="G72" s="5">
        <v>22074758691</v>
      </c>
      <c r="I72" s="5">
        <v>92145501752</v>
      </c>
      <c r="J72" s="5">
        <v>34888332583</v>
      </c>
      <c r="K72" s="5">
        <v>15057700150</v>
      </c>
      <c r="L72" s="5">
        <v>36818389800</v>
      </c>
      <c r="M72" s="5">
        <v>41545140007</v>
      </c>
      <c r="N72" s="5">
        <v>-39331447890</v>
      </c>
      <c r="O72" s="5">
        <v>6720443069</v>
      </c>
      <c r="P72" s="5">
        <v>91678834283</v>
      </c>
      <c r="Q72" s="5">
        <v>11731168244</v>
      </c>
    </row>
    <row r="73" spans="2:17" ht="15.5" x14ac:dyDescent="0.35">
      <c r="C73" t="s">
        <v>86</v>
      </c>
      <c r="D73" s="5">
        <v>95729792207</v>
      </c>
      <c r="E73" s="5">
        <v>37092813559</v>
      </c>
      <c r="F73" s="5">
        <v>14931977411</v>
      </c>
      <c r="G73" s="5">
        <v>22074758691</v>
      </c>
      <c r="I73" s="5">
        <v>92213282575</v>
      </c>
      <c r="J73" s="5">
        <v>34806710279</v>
      </c>
      <c r="K73" s="5">
        <v>14790723518</v>
      </c>
      <c r="L73" s="5">
        <v>35845759726</v>
      </c>
      <c r="M73" s="5">
        <v>40965480325</v>
      </c>
      <c r="N73" s="5">
        <v>-39146758147</v>
      </c>
      <c r="O73" s="5">
        <v>6718231675</v>
      </c>
      <c r="P73" s="5">
        <v>91529077865</v>
      </c>
      <c r="Q73" s="5">
        <v>11702980770</v>
      </c>
    </row>
    <row r="74" spans="2:17" ht="15.5" x14ac:dyDescent="0.35">
      <c r="C74" t="s">
        <v>7</v>
      </c>
      <c r="D74" s="5">
        <v>97161354304</v>
      </c>
      <c r="E74" s="5">
        <v>35283476394</v>
      </c>
      <c r="F74" s="5">
        <v>18749110463</v>
      </c>
      <c r="G74" s="5">
        <v>16777227008</v>
      </c>
      <c r="I74" s="5">
        <v>87125226200</v>
      </c>
      <c r="J74" s="5">
        <v>37402779740</v>
      </c>
      <c r="K74" s="5">
        <v>13250029224</v>
      </c>
      <c r="L74" s="5">
        <v>37877588985</v>
      </c>
      <c r="M74" s="5">
        <v>51249837984</v>
      </c>
      <c r="N74" s="5">
        <v>-23969245720</v>
      </c>
      <c r="O74" s="5">
        <v>13480475136</v>
      </c>
      <c r="P74" s="5">
        <v>90830194610</v>
      </c>
      <c r="Q74" s="5">
        <v>16123886785</v>
      </c>
    </row>
    <row r="75" spans="2:17" ht="15.5" x14ac:dyDescent="0.35">
      <c r="C75" t="s">
        <v>87</v>
      </c>
      <c r="D75" s="5">
        <v>-1431562097</v>
      </c>
      <c r="E75" s="5">
        <v>1820935139</v>
      </c>
      <c r="F75" s="5">
        <v>-3896511849</v>
      </c>
      <c r="G75" s="5">
        <v>5297531683</v>
      </c>
      <c r="I75" s="5">
        <v>5020275552</v>
      </c>
      <c r="J75" s="5">
        <v>-2514447157</v>
      </c>
      <c r="K75" s="5">
        <v>1807670926</v>
      </c>
      <c r="L75" s="5">
        <v>-1059199185</v>
      </c>
      <c r="M75" s="5">
        <v>-9704697977</v>
      </c>
      <c r="N75" s="5">
        <v>-15362202170</v>
      </c>
      <c r="O75" s="5">
        <v>-6760032067</v>
      </c>
      <c r="P75" s="5">
        <v>848639673</v>
      </c>
      <c r="Q75" s="5">
        <v>-4392718541</v>
      </c>
    </row>
    <row r="76" spans="2:17" ht="15.5" x14ac:dyDescent="0.35">
      <c r="C76" t="s">
        <v>88</v>
      </c>
      <c r="D76" s="5">
        <v>95729792207</v>
      </c>
      <c r="E76" s="5">
        <v>37092813559</v>
      </c>
      <c r="F76" s="5">
        <v>14931977411</v>
      </c>
      <c r="G76" s="5">
        <v>22074758691</v>
      </c>
      <c r="I76" s="5">
        <v>92213282575</v>
      </c>
      <c r="J76" s="5">
        <v>34806710279</v>
      </c>
      <c r="K76" s="5">
        <v>14790723518</v>
      </c>
      <c r="L76" s="5">
        <v>35845759726</v>
      </c>
      <c r="M76" s="5">
        <v>40965480325</v>
      </c>
      <c r="N76" s="5">
        <v>-39146758147</v>
      </c>
      <c r="O76" s="5">
        <v>6718231675</v>
      </c>
      <c r="P76" s="5">
        <v>91529077865</v>
      </c>
      <c r="Q76" s="5">
        <v>11702980770</v>
      </c>
    </row>
    <row r="77" spans="2:17" ht="15.5" x14ac:dyDescent="0.35">
      <c r="C77" t="s">
        <v>89</v>
      </c>
      <c r="D77" s="5">
        <v>95729792207</v>
      </c>
      <c r="E77" s="5">
        <v>37104411533</v>
      </c>
      <c r="F77" s="5">
        <v>14852598614</v>
      </c>
      <c r="G77" s="5">
        <v>22074758691</v>
      </c>
      <c r="I77" s="5">
        <v>92145501752</v>
      </c>
      <c r="J77" s="5">
        <v>34888332583</v>
      </c>
      <c r="K77" s="5">
        <v>15057700150</v>
      </c>
      <c r="L77" s="5">
        <v>36818389800</v>
      </c>
      <c r="M77" s="5">
        <v>41545140007</v>
      </c>
      <c r="N77" s="5">
        <v>-39331447890</v>
      </c>
      <c r="O77" s="5">
        <v>6720443069</v>
      </c>
      <c r="P77" s="5">
        <v>91678834283</v>
      </c>
      <c r="Q77" s="5">
        <v>11731168244</v>
      </c>
    </row>
    <row r="78" spans="2:17" ht="15.5" x14ac:dyDescent="0.35">
      <c r="C78" t="s">
        <v>90</v>
      </c>
      <c r="D78" s="5">
        <v>95729792207</v>
      </c>
      <c r="E78" s="5">
        <v>37104411533</v>
      </c>
      <c r="F78" s="5">
        <v>14852598614</v>
      </c>
      <c r="G78" s="5">
        <v>22074758691</v>
      </c>
      <c r="I78" s="5">
        <v>92145501752</v>
      </c>
      <c r="J78" s="5">
        <v>34888332583</v>
      </c>
      <c r="K78" s="5">
        <v>15057700150</v>
      </c>
      <c r="L78" s="5">
        <v>36818389800</v>
      </c>
      <c r="M78" s="5">
        <v>41545140007</v>
      </c>
      <c r="N78" s="5">
        <v>-39331447890</v>
      </c>
      <c r="O78" s="5">
        <v>6720443069</v>
      </c>
      <c r="P78" s="5">
        <v>91678834283</v>
      </c>
      <c r="Q78" s="5">
        <v>11731168244</v>
      </c>
    </row>
    <row r="80" spans="2:17" ht="15.5" x14ac:dyDescent="0.35">
      <c r="B80" t="s">
        <v>91</v>
      </c>
      <c r="C80" t="s">
        <v>92</v>
      </c>
    </row>
    <row r="81" spans="3:17" ht="15.5" x14ac:dyDescent="0.35">
      <c r="C81" t="s">
        <v>93</v>
      </c>
    </row>
    <row r="82" spans="3:17" ht="15.5" x14ac:dyDescent="0.35">
      <c r="C82" t="s">
        <v>19</v>
      </c>
      <c r="D82" s="5">
        <v>194241618429</v>
      </c>
      <c r="E82" s="5">
        <v>157457165079</v>
      </c>
      <c r="F82" s="5">
        <v>255176637249</v>
      </c>
      <c r="G82" s="5">
        <v>222277033802</v>
      </c>
      <c r="I82" s="5">
        <v>157457165079</v>
      </c>
      <c r="J82" s="5">
        <v>258277639668</v>
      </c>
      <c r="K82" s="5">
        <v>240425270385</v>
      </c>
      <c r="L82" s="5">
        <v>284517902936</v>
      </c>
      <c r="M82" s="5">
        <v>331983367036</v>
      </c>
      <c r="N82" s="5">
        <v>86893436986</v>
      </c>
      <c r="O82" s="5">
        <v>191492005788</v>
      </c>
      <c r="P82" s="5">
        <v>269560883477</v>
      </c>
      <c r="Q82" s="5">
        <v>101160959950</v>
      </c>
    </row>
    <row r="83" spans="3:17" ht="15.5" x14ac:dyDescent="0.35">
      <c r="C83" t="s">
        <v>94</v>
      </c>
      <c r="D83" s="5">
        <v>108684096418</v>
      </c>
      <c r="E83" s="5">
        <v>22033321280</v>
      </c>
      <c r="F83" s="5">
        <v>12921034680</v>
      </c>
      <c r="G83" s="5">
        <v>9980305807</v>
      </c>
      <c r="I83" s="5">
        <v>22033321280</v>
      </c>
      <c r="J83" s="5">
        <v>12209257370</v>
      </c>
      <c r="K83" s="5">
        <v>23059936056</v>
      </c>
      <c r="L83" s="5">
        <v>14789301619</v>
      </c>
      <c r="M83" s="5">
        <v>4687557179</v>
      </c>
      <c r="N83" s="5">
        <v>3378310529</v>
      </c>
      <c r="O83" s="5">
        <v>10742977992</v>
      </c>
      <c r="P83" s="5">
        <v>13332843619</v>
      </c>
      <c r="Q83" s="5">
        <v>3575113986</v>
      </c>
    </row>
    <row r="84" spans="3:17" ht="15.5" x14ac:dyDescent="0.35">
      <c r="C84" t="s">
        <v>283</v>
      </c>
      <c r="D84" s="5">
        <v>47912128799</v>
      </c>
      <c r="E84" s="5">
        <v>7857031597</v>
      </c>
      <c r="F84" s="5">
        <v>22127805126</v>
      </c>
      <c r="G84" s="5">
        <v>46561727068</v>
      </c>
      <c r="I84" s="5">
        <v>7857031597</v>
      </c>
      <c r="J84" s="5">
        <v>10922616046</v>
      </c>
      <c r="K84" s="5">
        <v>5149800027</v>
      </c>
      <c r="L84" s="5">
        <v>3355593354</v>
      </c>
      <c r="M84" s="5">
        <v>23443890591</v>
      </c>
      <c r="N84" s="5">
        <v>42163263616</v>
      </c>
      <c r="O84" s="5">
        <v>64876954096</v>
      </c>
      <c r="P84" s="5">
        <v>102168065636</v>
      </c>
      <c r="Q84" s="5">
        <v>13233012848</v>
      </c>
    </row>
    <row r="85" spans="3:17" ht="15.5" x14ac:dyDescent="0.35">
      <c r="C85" t="s">
        <v>282</v>
      </c>
    </row>
    <row r="86" spans="3:17" ht="15.5" x14ac:dyDescent="0.35">
      <c r="C86" t="s">
        <v>284</v>
      </c>
      <c r="D86" s="5">
        <v>108684096418</v>
      </c>
      <c r="E86" s="5">
        <v>22033321280</v>
      </c>
      <c r="F86" s="5">
        <v>12921034680</v>
      </c>
      <c r="G86" s="5">
        <v>9980305807</v>
      </c>
      <c r="I86" s="5">
        <v>22033321280</v>
      </c>
      <c r="J86" s="5">
        <v>12209257370</v>
      </c>
      <c r="K86" s="5">
        <v>23059936056</v>
      </c>
      <c r="L86" s="5">
        <v>14789301619</v>
      </c>
      <c r="M86" s="5">
        <v>4687557179</v>
      </c>
      <c r="N86" s="5">
        <v>3378310529</v>
      </c>
      <c r="O86" s="5">
        <v>10742977992</v>
      </c>
      <c r="P86" s="5">
        <v>13332843619</v>
      </c>
      <c r="Q86" s="5">
        <v>3575113986</v>
      </c>
    </row>
    <row r="87" spans="3:17" ht="15.5" x14ac:dyDescent="0.35">
      <c r="C87" t="s">
        <v>95</v>
      </c>
      <c r="M87" s="5">
        <v>13500000000</v>
      </c>
      <c r="N87" s="5">
        <v>13500000000</v>
      </c>
    </row>
    <row r="88" spans="3:17" ht="15.5" x14ac:dyDescent="0.35">
      <c r="C88" t="s">
        <v>285</v>
      </c>
      <c r="D88" s="5">
        <v>4064804361</v>
      </c>
      <c r="E88" s="5">
        <v>6038244679</v>
      </c>
      <c r="F88" s="5">
        <v>3866115461</v>
      </c>
      <c r="G88" s="5">
        <v>6999097700</v>
      </c>
      <c r="I88" s="5">
        <v>6038244679</v>
      </c>
      <c r="J88" s="5">
        <v>2718005154</v>
      </c>
      <c r="K88" s="5">
        <v>7901640800</v>
      </c>
      <c r="L88" s="5">
        <v>1029384648</v>
      </c>
      <c r="M88" s="5">
        <v>1251299791</v>
      </c>
      <c r="N88" s="5">
        <v>1823633893</v>
      </c>
      <c r="O88" s="5">
        <v>2098806431</v>
      </c>
      <c r="P88" s="5">
        <v>443063287</v>
      </c>
      <c r="Q88" s="5">
        <v>12974688117</v>
      </c>
    </row>
    <row r="89" spans="3:17" ht="15.5" x14ac:dyDescent="0.35">
      <c r="C89" t="s">
        <v>96</v>
      </c>
      <c r="D89" s="5">
        <v>603562170166</v>
      </c>
      <c r="E89" s="5">
        <v>661390808174</v>
      </c>
      <c r="F89" s="5">
        <v>650337704040</v>
      </c>
      <c r="G89" s="5">
        <v>604191659343</v>
      </c>
      <c r="I89" s="5">
        <v>661390808174</v>
      </c>
      <c r="J89" s="5">
        <v>580238895234</v>
      </c>
      <c r="K89" s="5">
        <v>489992240297</v>
      </c>
      <c r="L89" s="5">
        <v>380291325097</v>
      </c>
      <c r="M89" s="5">
        <v>232681192966</v>
      </c>
      <c r="N89" s="5">
        <v>208106838150</v>
      </c>
      <c r="O89" s="5">
        <v>206998228569</v>
      </c>
      <c r="P89" s="5">
        <v>156819096666</v>
      </c>
      <c r="Q89" s="5">
        <v>118041046666</v>
      </c>
    </row>
    <row r="90" spans="3:17" ht="15.5" x14ac:dyDescent="0.35">
      <c r="C90" t="s">
        <v>449</v>
      </c>
      <c r="D90" s="5">
        <v>603562170166</v>
      </c>
      <c r="E90" s="5">
        <v>661390808174</v>
      </c>
      <c r="F90" s="5">
        <v>650337704040</v>
      </c>
      <c r="G90" s="5">
        <v>604191659343</v>
      </c>
      <c r="I90" s="5">
        <v>661390808174</v>
      </c>
      <c r="J90" s="5">
        <v>580238895234</v>
      </c>
      <c r="K90" s="5">
        <v>489992240297</v>
      </c>
      <c r="L90" s="5">
        <v>380291325097</v>
      </c>
      <c r="M90" s="5">
        <v>232681192966</v>
      </c>
      <c r="N90" s="5">
        <v>208106838150</v>
      </c>
      <c r="O90" s="5">
        <v>206998228569</v>
      </c>
      <c r="P90" s="5">
        <v>156819096666</v>
      </c>
      <c r="Q90" s="5">
        <v>118041046666</v>
      </c>
    </row>
    <row r="91" spans="3:17" ht="15.5" x14ac:dyDescent="0.35">
      <c r="C91" t="s">
        <v>77</v>
      </c>
      <c r="D91" s="5">
        <v>19454145527</v>
      </c>
      <c r="E91" s="5">
        <v>19454145527</v>
      </c>
      <c r="F91" s="5">
        <v>21544526185</v>
      </c>
      <c r="G91" s="5">
        <v>20447075261</v>
      </c>
      <c r="I91" s="5">
        <v>19454145527</v>
      </c>
      <c r="J91" s="5">
        <v>20447075261</v>
      </c>
      <c r="K91" s="5">
        <v>20617761240</v>
      </c>
      <c r="L91" s="5">
        <v>19227259910</v>
      </c>
      <c r="M91" s="5">
        <v>21609241146</v>
      </c>
      <c r="N91" s="5">
        <v>21439157263</v>
      </c>
      <c r="O91" s="5">
        <v>21421884449</v>
      </c>
      <c r="P91" s="5">
        <v>21399989465</v>
      </c>
      <c r="Q91" s="5">
        <v>238340113228</v>
      </c>
    </row>
    <row r="92" spans="3:17" ht="15.5" x14ac:dyDescent="0.35">
      <c r="C92" t="s">
        <v>1362</v>
      </c>
      <c r="D92" s="5">
        <v>603562170166</v>
      </c>
      <c r="E92" s="5">
        <v>661390808174</v>
      </c>
      <c r="F92" s="5">
        <v>650337704040</v>
      </c>
      <c r="G92" s="5">
        <v>604191659343</v>
      </c>
      <c r="I92" s="5">
        <v>661390808174</v>
      </c>
      <c r="J92" s="5">
        <v>580238895234</v>
      </c>
      <c r="K92" s="5">
        <v>489992240297</v>
      </c>
      <c r="L92" s="5">
        <v>380291325097</v>
      </c>
      <c r="M92" s="5">
        <v>232681192966</v>
      </c>
      <c r="N92" s="5">
        <v>208106838150</v>
      </c>
      <c r="O92" s="5">
        <v>206998228569</v>
      </c>
      <c r="P92" s="5">
        <v>156819096666</v>
      </c>
      <c r="Q92" s="5">
        <v>118041046666</v>
      </c>
    </row>
    <row r="93" spans="3:17" ht="15.5" x14ac:dyDescent="0.35">
      <c r="C93" t="s">
        <v>98</v>
      </c>
      <c r="D93" s="5">
        <v>1618274243239</v>
      </c>
      <c r="E93" s="5">
        <v>1504987554224</v>
      </c>
      <c r="F93" s="5">
        <v>1485012374220</v>
      </c>
      <c r="G93" s="5">
        <v>1531372555292</v>
      </c>
      <c r="I93" s="5">
        <v>1504987554224</v>
      </c>
      <c r="J93" s="5">
        <v>1486825385380</v>
      </c>
      <c r="K93" s="5">
        <v>1336023237388</v>
      </c>
      <c r="L93" s="5">
        <v>1303767800733</v>
      </c>
      <c r="M93" s="5">
        <v>1289399265055</v>
      </c>
      <c r="N93" s="5">
        <v>1068609224315</v>
      </c>
      <c r="O93" s="5">
        <v>1053485909654</v>
      </c>
      <c r="P93" s="5">
        <v>1092177376492</v>
      </c>
      <c r="Q93" s="5">
        <v>707382079074</v>
      </c>
    </row>
    <row r="94" spans="3:17" ht="15.5" x14ac:dyDescent="0.35">
      <c r="C94" t="s">
        <v>99</v>
      </c>
    </row>
    <row r="95" spans="3:17" ht="15.5" x14ac:dyDescent="0.35">
      <c r="C95" t="s">
        <v>339</v>
      </c>
      <c r="D95" s="5">
        <v>595702564183</v>
      </c>
      <c r="E95" s="5">
        <v>592836701991</v>
      </c>
      <c r="F95" s="5">
        <v>611899986008</v>
      </c>
      <c r="G95" s="5">
        <v>607400964752</v>
      </c>
      <c r="I95" s="5">
        <v>592836701991</v>
      </c>
      <c r="J95" s="5">
        <v>608413713717</v>
      </c>
      <c r="K95" s="5">
        <v>577649535053</v>
      </c>
      <c r="L95" s="5">
        <v>241330079518</v>
      </c>
      <c r="M95" s="5">
        <v>212858341488</v>
      </c>
      <c r="N95" s="5">
        <v>206289959249</v>
      </c>
      <c r="O95" s="5">
        <v>227320231965</v>
      </c>
      <c r="P95" s="5">
        <v>237824812399</v>
      </c>
      <c r="Q95" s="5">
        <v>211042461597</v>
      </c>
    </row>
    <row r="96" spans="3:17" ht="15.5" x14ac:dyDescent="0.35">
      <c r="C96" t="s">
        <v>100</v>
      </c>
      <c r="D96" s="5">
        <v>889144629190</v>
      </c>
      <c r="E96" s="5">
        <v>313197070935</v>
      </c>
      <c r="F96" s="5">
        <v>278216409692</v>
      </c>
      <c r="G96" s="5">
        <v>283006398777</v>
      </c>
      <c r="I96" s="5">
        <v>313197070935</v>
      </c>
      <c r="J96" s="5">
        <v>282725231849</v>
      </c>
      <c r="K96" s="5">
        <v>291994955804</v>
      </c>
      <c r="L96" s="5">
        <v>248865666069</v>
      </c>
      <c r="M96" s="5">
        <v>209542667555</v>
      </c>
      <c r="N96" s="5">
        <v>156957359536</v>
      </c>
      <c r="O96" s="5">
        <v>135277852411</v>
      </c>
      <c r="P96" s="5">
        <v>130983955199</v>
      </c>
      <c r="Q96" s="5">
        <v>109629343760</v>
      </c>
    </row>
    <row r="97" spans="3:17" ht="15.5" x14ac:dyDescent="0.35">
      <c r="C97" t="s">
        <v>101</v>
      </c>
      <c r="D97" s="5">
        <v>392238352378</v>
      </c>
      <c r="E97" s="5">
        <v>397311784598</v>
      </c>
      <c r="F97" s="5">
        <v>397547994847</v>
      </c>
      <c r="G97" s="5">
        <v>393875872997</v>
      </c>
      <c r="I97" s="5">
        <v>397311784598</v>
      </c>
      <c r="J97" s="5">
        <v>412386692905</v>
      </c>
      <c r="K97" s="5">
        <v>431000265755</v>
      </c>
      <c r="L97" s="5">
        <v>438379778423</v>
      </c>
      <c r="M97" s="5">
        <v>466637434299</v>
      </c>
      <c r="N97" s="5">
        <v>507764208287</v>
      </c>
      <c r="O97" s="5">
        <v>546342524101</v>
      </c>
      <c r="P97" s="5">
        <v>507859278429</v>
      </c>
      <c r="Q97" s="5">
        <v>490552391832</v>
      </c>
    </row>
    <row r="98" spans="3:17" ht="15.5" x14ac:dyDescent="0.35">
      <c r="C98" t="s">
        <v>286</v>
      </c>
      <c r="D98" s="5">
        <v>3894993210</v>
      </c>
      <c r="E98" s="5">
        <v>4251350515</v>
      </c>
      <c r="F98" s="5">
        <v>4607686719</v>
      </c>
      <c r="G98" s="5">
        <v>4964022922</v>
      </c>
      <c r="I98" s="5">
        <v>4251350515</v>
      </c>
      <c r="J98" s="5">
        <v>5372945331</v>
      </c>
      <c r="K98" s="5">
        <v>6235279949</v>
      </c>
      <c r="L98" s="5">
        <v>2831131472</v>
      </c>
      <c r="M98" s="5">
        <v>4204738486</v>
      </c>
      <c r="N98" s="5">
        <v>5676760588</v>
      </c>
      <c r="O98" s="5">
        <v>6754591968</v>
      </c>
      <c r="P98" s="5">
        <v>8100974404</v>
      </c>
      <c r="Q98" s="5">
        <v>9540064838</v>
      </c>
    </row>
    <row r="99" spans="3:17" ht="15.5" x14ac:dyDescent="0.35">
      <c r="C99" t="s">
        <v>103</v>
      </c>
      <c r="D99" s="5">
        <v>2545920267747</v>
      </c>
      <c r="E99" s="5">
        <v>2017557415794</v>
      </c>
      <c r="F99" s="5">
        <v>2017015729809</v>
      </c>
      <c r="G99" s="5">
        <v>1937318915704</v>
      </c>
      <c r="I99" s="5">
        <v>2017557415794</v>
      </c>
      <c r="J99" s="5">
        <v>1935240127156</v>
      </c>
      <c r="K99" s="5">
        <v>1874681305678</v>
      </c>
      <c r="L99" s="5">
        <v>1408393149269</v>
      </c>
      <c r="M99" s="5">
        <v>1357153079943</v>
      </c>
      <c r="N99" s="5">
        <v>1293405737735</v>
      </c>
      <c r="O99" s="5">
        <v>1307936070537</v>
      </c>
      <c r="P99" s="5">
        <v>1271220539665</v>
      </c>
      <c r="Q99" s="5">
        <v>1073125346760</v>
      </c>
    </row>
    <row r="100" spans="3:17" ht="15.5" x14ac:dyDescent="0.35">
      <c r="C100" t="s">
        <v>104</v>
      </c>
      <c r="D100" s="5">
        <v>4164194510986</v>
      </c>
      <c r="E100" s="5">
        <v>3522544970018</v>
      </c>
      <c r="F100" s="5">
        <v>3502028104029</v>
      </c>
      <c r="G100" s="5">
        <v>3468691470996</v>
      </c>
      <c r="I100" s="5">
        <v>3522544970018</v>
      </c>
      <c r="J100" s="5">
        <v>3422065512536</v>
      </c>
      <c r="K100" s="5">
        <v>3210704543066</v>
      </c>
      <c r="L100" s="5">
        <v>2712160950002</v>
      </c>
      <c r="M100" s="5">
        <v>2646552344998</v>
      </c>
      <c r="N100" s="5">
        <v>2362014962050</v>
      </c>
      <c r="O100" s="5">
        <v>2361421980191</v>
      </c>
      <c r="P100" s="5">
        <v>2363397916157</v>
      </c>
      <c r="Q100" s="5">
        <v>1780507425834</v>
      </c>
    </row>
    <row r="101" spans="3:17" ht="15.5" x14ac:dyDescent="0.35">
      <c r="C101" t="s">
        <v>105</v>
      </c>
    </row>
    <row r="102" spans="3:17" ht="15.5" x14ac:dyDescent="0.35">
      <c r="C102" t="s">
        <v>106</v>
      </c>
    </row>
    <row r="103" spans="3:17" ht="15.5" x14ac:dyDescent="0.35">
      <c r="C103" t="s">
        <v>107</v>
      </c>
      <c r="D103" s="5">
        <v>649218766345</v>
      </c>
      <c r="E103" s="5">
        <v>599455397212</v>
      </c>
      <c r="F103" s="5">
        <v>607250049325</v>
      </c>
      <c r="G103" s="5">
        <v>586083373851</v>
      </c>
      <c r="I103" s="5">
        <v>599455397212</v>
      </c>
      <c r="J103" s="5">
        <v>478215943536</v>
      </c>
      <c r="K103" s="5">
        <v>449272988572</v>
      </c>
      <c r="L103" s="5">
        <v>120632658595</v>
      </c>
      <c r="M103" s="5">
        <v>151015221172</v>
      </c>
      <c r="N103" s="5">
        <v>306664655767</v>
      </c>
      <c r="O103" s="5">
        <v>263098800326</v>
      </c>
      <c r="P103" s="5">
        <v>304727195906</v>
      </c>
      <c r="Q103" s="5">
        <v>81072181361</v>
      </c>
    </row>
    <row r="104" spans="3:17" ht="15.5" x14ac:dyDescent="0.35">
      <c r="C104" t="s">
        <v>112</v>
      </c>
      <c r="D104" s="5">
        <v>453304774422</v>
      </c>
      <c r="E104" s="5">
        <v>427464974321</v>
      </c>
      <c r="F104" s="5">
        <v>420418263289</v>
      </c>
      <c r="G104" s="5">
        <v>397659555300</v>
      </c>
      <c r="I104" s="5">
        <v>427464974321</v>
      </c>
      <c r="J104" s="5">
        <v>344749646431</v>
      </c>
      <c r="K104" s="5">
        <v>294698805085</v>
      </c>
      <c r="N104" s="5">
        <v>86468126453</v>
      </c>
      <c r="O104" s="5">
        <v>84982053310</v>
      </c>
      <c r="P104" s="5">
        <v>85675513355</v>
      </c>
      <c r="Q104" s="5">
        <v>5710919943</v>
      </c>
    </row>
    <row r="105" spans="3:17" ht="15.5" x14ac:dyDescent="0.35">
      <c r="C105" t="s">
        <v>108</v>
      </c>
      <c r="D105" s="5">
        <v>11134673990</v>
      </c>
      <c r="E105" s="5">
        <v>45058453669</v>
      </c>
      <c r="F105" s="5">
        <v>29469945567</v>
      </c>
      <c r="G105" s="5">
        <v>13234773746</v>
      </c>
      <c r="I105" s="5">
        <v>45058453669</v>
      </c>
      <c r="J105" s="5">
        <v>31490423177</v>
      </c>
      <c r="K105" s="5">
        <v>37818409038</v>
      </c>
      <c r="L105" s="5">
        <v>35927937105</v>
      </c>
      <c r="M105" s="5">
        <v>16071970964</v>
      </c>
      <c r="N105" s="5">
        <v>18924347016</v>
      </c>
      <c r="O105" s="5">
        <v>15834243876</v>
      </c>
      <c r="P105" s="5">
        <v>11913845788</v>
      </c>
      <c r="Q105" s="5">
        <v>6912590339</v>
      </c>
    </row>
    <row r="106" spans="3:17" ht="15.5" x14ac:dyDescent="0.35">
      <c r="C106" t="s">
        <v>289</v>
      </c>
      <c r="D106" s="5">
        <v>11134673990</v>
      </c>
      <c r="E106" s="5">
        <v>45058453669</v>
      </c>
      <c r="F106" s="5">
        <v>29469945567</v>
      </c>
      <c r="G106" s="5">
        <v>13234773746</v>
      </c>
      <c r="I106" s="5">
        <v>45058453669</v>
      </c>
      <c r="J106" s="5">
        <v>31490423177</v>
      </c>
      <c r="K106" s="5">
        <v>37818409038</v>
      </c>
      <c r="L106" s="5">
        <v>35927937105</v>
      </c>
      <c r="M106" s="5">
        <v>16071970964</v>
      </c>
      <c r="N106" s="5">
        <v>18924347016</v>
      </c>
      <c r="O106" s="5">
        <v>15834243876</v>
      </c>
      <c r="P106" s="5">
        <v>11913845788</v>
      </c>
      <c r="Q106" s="5">
        <v>6912590339</v>
      </c>
    </row>
    <row r="107" spans="3:17" ht="15.5" x14ac:dyDescent="0.35">
      <c r="C107" t="s">
        <v>109</v>
      </c>
    </row>
    <row r="108" spans="3:17" ht="15.5" x14ac:dyDescent="0.35">
      <c r="C108" t="s">
        <v>290</v>
      </c>
      <c r="D108" s="5">
        <v>47912128799</v>
      </c>
      <c r="E108" s="5">
        <v>7857031597</v>
      </c>
      <c r="F108" s="5">
        <v>22127805126</v>
      </c>
      <c r="G108" s="5">
        <v>46561727068</v>
      </c>
      <c r="I108" s="5">
        <v>7857031597</v>
      </c>
      <c r="J108" s="5">
        <v>10922616046</v>
      </c>
      <c r="K108" s="5">
        <v>5149800027</v>
      </c>
      <c r="L108" s="5">
        <v>3355593354</v>
      </c>
      <c r="M108" s="5">
        <v>23443890591</v>
      </c>
      <c r="N108" s="5">
        <v>42163263616</v>
      </c>
      <c r="O108" s="5">
        <v>64876954096</v>
      </c>
      <c r="P108" s="5">
        <v>102168065636</v>
      </c>
      <c r="Q108" s="5">
        <v>13233012848</v>
      </c>
    </row>
    <row r="109" spans="3:17" ht="15.5" x14ac:dyDescent="0.35">
      <c r="C109" t="s">
        <v>110</v>
      </c>
      <c r="D109" s="5">
        <v>17555372897</v>
      </c>
      <c r="E109" s="5">
        <v>6244951675</v>
      </c>
      <c r="F109" s="5">
        <v>3792486530</v>
      </c>
      <c r="G109" s="5">
        <v>5676142109</v>
      </c>
      <c r="I109" s="5">
        <v>6244951675</v>
      </c>
      <c r="J109" s="5">
        <v>6115338050</v>
      </c>
      <c r="K109" s="5">
        <v>5338856421</v>
      </c>
      <c r="L109" s="5">
        <v>7742687057</v>
      </c>
      <c r="M109" s="5">
        <v>5238158756</v>
      </c>
      <c r="N109" s="5">
        <v>3430977162</v>
      </c>
      <c r="O109" s="5">
        <v>3944170964</v>
      </c>
      <c r="P109" s="5">
        <v>3377083881</v>
      </c>
      <c r="Q109" s="5">
        <v>3117583718</v>
      </c>
    </row>
    <row r="110" spans="3:17" ht="15.5" x14ac:dyDescent="0.35">
      <c r="C110" t="s">
        <v>111</v>
      </c>
      <c r="D110" s="5">
        <v>13960562025</v>
      </c>
      <c r="E110" s="5">
        <v>11954087208</v>
      </c>
      <c r="F110" s="5">
        <v>11780519473</v>
      </c>
      <c r="G110" s="5">
        <v>12329524590</v>
      </c>
      <c r="I110" s="5">
        <v>11954087208</v>
      </c>
      <c r="J110" s="5">
        <v>7725739511</v>
      </c>
      <c r="K110" s="5">
        <v>6559405497</v>
      </c>
      <c r="L110" s="5">
        <v>5096968294</v>
      </c>
      <c r="M110" s="5">
        <v>4670463720</v>
      </c>
      <c r="N110" s="5">
        <v>6867062735</v>
      </c>
      <c r="O110" s="5">
        <v>8053078580</v>
      </c>
      <c r="P110" s="5">
        <v>6706750945</v>
      </c>
      <c r="Q110" s="5">
        <v>3089386994</v>
      </c>
    </row>
    <row r="111" spans="3:17" ht="15.5" x14ac:dyDescent="0.35">
      <c r="C111" t="s">
        <v>404</v>
      </c>
      <c r="D111" s="5">
        <v>124474319784</v>
      </c>
      <c r="E111" s="5">
        <v>137371342157</v>
      </c>
      <c r="F111" s="5">
        <v>150394655876</v>
      </c>
      <c r="G111" s="5">
        <v>163322250000</v>
      </c>
      <c r="I111" s="5">
        <v>137371342157</v>
      </c>
      <c r="J111" s="5">
        <v>184154319784</v>
      </c>
      <c r="K111" s="5">
        <v>203910000000</v>
      </c>
      <c r="L111" s="5">
        <v>214000000000</v>
      </c>
      <c r="M111" s="5">
        <v>186815364583</v>
      </c>
      <c r="N111" s="5">
        <v>181111220809</v>
      </c>
      <c r="O111" s="5">
        <v>191367326122</v>
      </c>
      <c r="P111" s="5">
        <v>174831876687</v>
      </c>
      <c r="Q111" s="5">
        <v>204651377682</v>
      </c>
    </row>
    <row r="112" spans="3:17" ht="15.5" x14ac:dyDescent="0.35">
      <c r="C112" t="s">
        <v>116</v>
      </c>
      <c r="D112" s="5">
        <v>126499889583</v>
      </c>
      <c r="E112" s="5">
        <v>147996175550</v>
      </c>
      <c r="F112" s="5">
        <v>162000249426</v>
      </c>
      <c r="G112" s="5">
        <v>194792880370</v>
      </c>
      <c r="I112" s="5">
        <v>147996175550</v>
      </c>
      <c r="J112" s="5">
        <v>335854743283</v>
      </c>
      <c r="K112" s="5">
        <v>323433013429</v>
      </c>
      <c r="L112" s="5">
        <v>290112177611</v>
      </c>
      <c r="M112" s="5">
        <v>229738539179</v>
      </c>
      <c r="N112" s="5">
        <v>217677249110</v>
      </c>
      <c r="O112" s="5">
        <v>215231628619</v>
      </c>
      <c r="P112" s="5">
        <v>195804362074</v>
      </c>
      <c r="Q112" s="5">
        <v>248672653946</v>
      </c>
    </row>
    <row r="113" spans="2:17" ht="15.5" x14ac:dyDescent="0.35">
      <c r="C113" t="s">
        <v>117</v>
      </c>
      <c r="D113" s="5">
        <v>126499889583</v>
      </c>
      <c r="E113" s="5">
        <v>147996175550</v>
      </c>
      <c r="F113" s="5">
        <v>162000249426</v>
      </c>
      <c r="G113" s="5">
        <v>194792880370</v>
      </c>
      <c r="I113" s="5">
        <v>147996175550</v>
      </c>
      <c r="J113" s="5">
        <v>335854743283</v>
      </c>
      <c r="K113" s="5">
        <v>323433013429</v>
      </c>
      <c r="L113" s="5">
        <v>290112177611</v>
      </c>
      <c r="M113" s="5">
        <v>229738539179</v>
      </c>
      <c r="N113" s="5">
        <v>217677249110</v>
      </c>
      <c r="O113" s="5">
        <v>215231628619</v>
      </c>
      <c r="P113" s="5">
        <v>195804362074</v>
      </c>
      <c r="Q113" s="5">
        <v>248672653946</v>
      </c>
    </row>
    <row r="114" spans="2:17" ht="15.5" x14ac:dyDescent="0.35">
      <c r="C114" t="s">
        <v>121</v>
      </c>
      <c r="D114" s="5">
        <v>775718655928</v>
      </c>
      <c r="E114" s="5">
        <v>747451572762</v>
      </c>
      <c r="F114" s="5">
        <v>769250298751</v>
      </c>
      <c r="G114" s="5">
        <v>780876254221</v>
      </c>
      <c r="I114" s="5">
        <v>747451572762</v>
      </c>
      <c r="J114" s="5">
        <v>814070686819</v>
      </c>
      <c r="K114" s="5">
        <v>772706002001</v>
      </c>
      <c r="L114" s="5">
        <v>410744836206</v>
      </c>
      <c r="M114" s="5">
        <v>380753760351</v>
      </c>
      <c r="N114" s="5">
        <v>524341904877</v>
      </c>
      <c r="O114" s="5">
        <v>478330428945</v>
      </c>
      <c r="P114" s="5">
        <v>500531557980</v>
      </c>
      <c r="Q114" s="5">
        <v>329744835307</v>
      </c>
    </row>
    <row r="115" spans="2:17" ht="15.5" x14ac:dyDescent="0.35">
      <c r="C115" t="s">
        <v>122</v>
      </c>
    </row>
    <row r="116" spans="2:17" ht="15.5" x14ac:dyDescent="0.35">
      <c r="C116" t="s">
        <v>123</v>
      </c>
      <c r="D116" s="5">
        <v>1619859999000</v>
      </c>
      <c r="E116" s="5">
        <v>1094500000000</v>
      </c>
      <c r="F116" s="5">
        <v>1094500000000</v>
      </c>
      <c r="G116" s="5">
        <v>1094500000000</v>
      </c>
      <c r="I116" s="5">
        <v>1094500000000</v>
      </c>
      <c r="J116" s="5">
        <v>1094500000000</v>
      </c>
      <c r="K116" s="5">
        <v>1094500000000</v>
      </c>
      <c r="L116" s="5">
        <v>1094500000000</v>
      </c>
      <c r="M116" s="5">
        <v>1094500000000</v>
      </c>
      <c r="N116" s="5">
        <v>995000000000</v>
      </c>
      <c r="O116" s="5">
        <v>995000000000</v>
      </c>
      <c r="P116" s="5">
        <v>995000000000</v>
      </c>
      <c r="Q116" s="5">
        <v>627650000000</v>
      </c>
    </row>
    <row r="117" spans="2:17" ht="15.5" x14ac:dyDescent="0.35">
      <c r="C117" t="s">
        <v>124</v>
      </c>
      <c r="D117" s="5">
        <v>42536857655</v>
      </c>
      <c r="E117" s="5">
        <v>567896856655</v>
      </c>
      <c r="F117" s="5">
        <v>567896856655</v>
      </c>
      <c r="G117" s="5">
        <v>567896856655</v>
      </c>
      <c r="I117" s="5">
        <v>567896856655</v>
      </c>
      <c r="J117" s="5">
        <v>567896856655</v>
      </c>
      <c r="K117" s="5">
        <v>567896856655</v>
      </c>
      <c r="L117" s="5">
        <v>567896856655</v>
      </c>
      <c r="M117" s="5">
        <v>568073092129</v>
      </c>
      <c r="N117" s="5">
        <v>309557642129</v>
      </c>
      <c r="O117" s="5">
        <v>309557642129</v>
      </c>
      <c r="P117" s="5">
        <v>309557642129</v>
      </c>
      <c r="Q117" s="5">
        <v>218005368627</v>
      </c>
    </row>
    <row r="118" spans="2:17" ht="15.5" x14ac:dyDescent="0.35">
      <c r="C118" t="s">
        <v>125</v>
      </c>
      <c r="D118" s="5">
        <v>1089682744783</v>
      </c>
      <c r="E118" s="5">
        <v>504868115701</v>
      </c>
      <c r="F118" s="5">
        <v>469584639307</v>
      </c>
      <c r="G118" s="5">
        <v>450835528844</v>
      </c>
      <c r="I118" s="5">
        <v>504868115701</v>
      </c>
      <c r="J118" s="5">
        <v>417742889501</v>
      </c>
      <c r="K118" s="5">
        <v>380340109761</v>
      </c>
      <c r="L118" s="5">
        <v>367090080537</v>
      </c>
      <c r="M118" s="5">
        <v>329212491552</v>
      </c>
      <c r="N118" s="5">
        <v>277962653568</v>
      </c>
      <c r="O118" s="5">
        <v>326349494622</v>
      </c>
      <c r="P118" s="5">
        <v>312869019486</v>
      </c>
      <c r="Q118" s="5">
        <v>222038824876</v>
      </c>
    </row>
    <row r="119" spans="2:17" ht="15.5" x14ac:dyDescent="0.35">
      <c r="C119" t="s">
        <v>294</v>
      </c>
      <c r="D119" s="5">
        <v>10200000000</v>
      </c>
      <c r="E119" s="5">
        <v>10200000000</v>
      </c>
      <c r="F119" s="5">
        <v>10200000000</v>
      </c>
      <c r="G119" s="5">
        <v>8200000000</v>
      </c>
      <c r="I119" s="5">
        <v>10200000000</v>
      </c>
      <c r="J119" s="5">
        <v>8200000000</v>
      </c>
      <c r="K119" s="5">
        <v>6200000000</v>
      </c>
      <c r="L119" s="5">
        <v>4200000000</v>
      </c>
      <c r="M119" s="5">
        <v>4000000000</v>
      </c>
      <c r="N119" s="5">
        <v>2000000000</v>
      </c>
      <c r="O119" s="5">
        <v>1000000000</v>
      </c>
    </row>
    <row r="120" spans="2:17" ht="15.5" x14ac:dyDescent="0.35">
      <c r="C120" t="s">
        <v>295</v>
      </c>
      <c r="D120" s="5">
        <v>1079482744783</v>
      </c>
      <c r="E120" s="5">
        <v>494668115701</v>
      </c>
      <c r="F120" s="5">
        <v>459384639307</v>
      </c>
      <c r="G120" s="5">
        <v>442635528844</v>
      </c>
      <c r="I120" s="5">
        <v>494668115701</v>
      </c>
      <c r="J120" s="5">
        <v>409542889501</v>
      </c>
      <c r="K120" s="5">
        <v>374140109761</v>
      </c>
      <c r="L120" s="5">
        <v>362890080537</v>
      </c>
      <c r="M120" s="5">
        <v>325212491552</v>
      </c>
      <c r="N120" s="5">
        <v>275962653568</v>
      </c>
      <c r="O120" s="5">
        <v>325349494622</v>
      </c>
    </row>
    <row r="121" spans="2:17" ht="15.5" x14ac:dyDescent="0.35">
      <c r="C121" t="s">
        <v>296</v>
      </c>
      <c r="D121" s="5">
        <v>1089682744783</v>
      </c>
      <c r="E121" s="5">
        <v>504868115701</v>
      </c>
      <c r="F121" s="5">
        <v>469584639307</v>
      </c>
      <c r="G121" s="5">
        <v>450835528844</v>
      </c>
      <c r="I121" s="5">
        <v>504868115701</v>
      </c>
      <c r="J121" s="5">
        <v>417742889501</v>
      </c>
      <c r="K121" s="5">
        <v>380340109761</v>
      </c>
      <c r="L121" s="5">
        <v>367090080537</v>
      </c>
      <c r="M121" s="5">
        <v>329212491552</v>
      </c>
      <c r="N121" s="5">
        <v>277962653568</v>
      </c>
      <c r="O121" s="5">
        <v>326349494622</v>
      </c>
      <c r="P121" s="5">
        <v>312869019486</v>
      </c>
      <c r="Q121" s="5">
        <v>222038824876</v>
      </c>
    </row>
    <row r="122" spans="2:17" ht="15.5" x14ac:dyDescent="0.35">
      <c r="C122" t="s">
        <v>297</v>
      </c>
      <c r="D122" s="5">
        <v>616942108093</v>
      </c>
      <c r="E122" s="5">
        <v>588374279373</v>
      </c>
      <c r="F122" s="5">
        <v>579251783131</v>
      </c>
      <c r="G122" s="5">
        <v>554135756015</v>
      </c>
      <c r="I122" s="5">
        <v>588374279373</v>
      </c>
      <c r="J122" s="5">
        <v>507408004300</v>
      </c>
      <c r="K122" s="5">
        <v>374643813409</v>
      </c>
      <c r="L122" s="5">
        <v>252701916694</v>
      </c>
      <c r="M122" s="5">
        <v>252403759820</v>
      </c>
      <c r="N122" s="5">
        <v>233713604213</v>
      </c>
      <c r="O122" s="5">
        <v>230762530046</v>
      </c>
      <c r="P122" s="5">
        <v>224039707097</v>
      </c>
      <c r="Q122" s="5">
        <v>144728283796</v>
      </c>
    </row>
    <row r="123" spans="2:17" ht="15.5" x14ac:dyDescent="0.35">
      <c r="C123" t="s">
        <v>9</v>
      </c>
      <c r="D123" s="5">
        <v>3388475855058</v>
      </c>
      <c r="E123" s="5">
        <v>2775093397256</v>
      </c>
      <c r="F123" s="5">
        <v>2732777805278</v>
      </c>
      <c r="G123" s="5">
        <v>2687815216775</v>
      </c>
      <c r="I123" s="5">
        <v>2775093397256</v>
      </c>
      <c r="J123" s="5">
        <v>2607994825717</v>
      </c>
      <c r="K123" s="5">
        <v>2437998541065</v>
      </c>
      <c r="L123" s="5">
        <v>2301416113796</v>
      </c>
      <c r="M123" s="5">
        <v>2265798584647</v>
      </c>
      <c r="N123" s="5">
        <v>1837673057173</v>
      </c>
      <c r="O123" s="5">
        <v>1883091551246</v>
      </c>
      <c r="P123" s="5">
        <v>1862866358177</v>
      </c>
      <c r="Q123" s="5">
        <v>1450762590527</v>
      </c>
    </row>
    <row r="124" spans="2:17" ht="15.5" x14ac:dyDescent="0.35">
      <c r="C124" t="s">
        <v>126</v>
      </c>
      <c r="D124" s="5">
        <v>4164194510986</v>
      </c>
      <c r="E124" s="5">
        <v>3522544970018</v>
      </c>
      <c r="F124" s="5">
        <v>3502028104029</v>
      </c>
      <c r="G124" s="5">
        <v>3468691470996</v>
      </c>
      <c r="I124" s="5">
        <v>3522544970018</v>
      </c>
      <c r="J124" s="5">
        <v>3422065512536</v>
      </c>
      <c r="K124" s="5">
        <v>3210704543066</v>
      </c>
      <c r="L124" s="5">
        <v>2712160950002</v>
      </c>
      <c r="M124" s="5">
        <v>2646552344998</v>
      </c>
      <c r="N124" s="5">
        <v>2362014962050</v>
      </c>
      <c r="O124" s="5">
        <v>2361421980191</v>
      </c>
      <c r="P124" s="5">
        <v>2363397916157</v>
      </c>
      <c r="Q124" s="5">
        <v>1780507425834</v>
      </c>
    </row>
    <row r="125" spans="2:17" ht="15.5" x14ac:dyDescent="0.35">
      <c r="C125" t="s">
        <v>127</v>
      </c>
      <c r="D125" s="5">
        <v>16198599990</v>
      </c>
      <c r="E125" s="5">
        <v>10945000000</v>
      </c>
      <c r="F125" s="5">
        <v>10945000000</v>
      </c>
      <c r="G125" s="5">
        <v>10945000000</v>
      </c>
      <c r="I125" s="5">
        <v>10945000000</v>
      </c>
      <c r="J125" s="5">
        <v>10945000000</v>
      </c>
      <c r="K125" s="5">
        <v>10945000000</v>
      </c>
      <c r="L125" s="5">
        <v>10945000000</v>
      </c>
      <c r="M125" s="5">
        <v>10945000000</v>
      </c>
      <c r="N125" s="5">
        <v>9950000000</v>
      </c>
      <c r="O125" s="5">
        <v>9950000000</v>
      </c>
      <c r="P125" s="5">
        <v>9950000000</v>
      </c>
      <c r="Q125" s="5">
        <v>627650</v>
      </c>
    </row>
    <row r="127" spans="2:17" ht="15.5" x14ac:dyDescent="0.35">
      <c r="B127" t="s">
        <v>128</v>
      </c>
      <c r="C127" t="s">
        <v>129</v>
      </c>
      <c r="D127" s="5">
        <v>28452348276</v>
      </c>
      <c r="E127" s="5">
        <v>-51340607762</v>
      </c>
      <c r="F127" s="5">
        <v>-55364080799</v>
      </c>
      <c r="G127" s="5">
        <v>3810960127</v>
      </c>
      <c r="I127" s="5">
        <v>-106920933422</v>
      </c>
      <c r="J127" s="5">
        <v>28873674417</v>
      </c>
      <c r="K127" s="5">
        <v>-29607941336</v>
      </c>
      <c r="L127" s="5">
        <v>31170812283</v>
      </c>
      <c r="M127" s="5">
        <v>-73201077269</v>
      </c>
      <c r="N127" s="5">
        <v>-103326654854</v>
      </c>
      <c r="O127" s="5">
        <v>-12040422969</v>
      </c>
      <c r="P127" s="5">
        <v>-141417686932</v>
      </c>
      <c r="Q127" s="5">
        <v>-156350389921</v>
      </c>
    </row>
    <row r="128" spans="2:17" ht="15.5" x14ac:dyDescent="0.35">
      <c r="C128" t="s">
        <v>406</v>
      </c>
      <c r="D128" s="5">
        <v>80331543035</v>
      </c>
      <c r="E128" s="5">
        <v>84994336122</v>
      </c>
      <c r="F128" s="5">
        <v>61592792564</v>
      </c>
      <c r="G128" s="5">
        <v>71878378299</v>
      </c>
      <c r="I128" s="5">
        <v>276774530113</v>
      </c>
      <c r="J128" s="5">
        <v>377942323153</v>
      </c>
      <c r="K128" s="5">
        <v>333163568961</v>
      </c>
      <c r="L128" s="5">
        <v>311396177070</v>
      </c>
      <c r="M128" s="5">
        <v>211904460108</v>
      </c>
      <c r="N128" s="5">
        <v>158511973334</v>
      </c>
      <c r="O128" s="5">
        <v>262758781634</v>
      </c>
      <c r="P128" s="5">
        <v>250708174868</v>
      </c>
      <c r="Q128" s="5">
        <v>179649545139</v>
      </c>
    </row>
    <row r="129" spans="3:17" ht="15.5" x14ac:dyDescent="0.35">
      <c r="C129" t="s">
        <v>508</v>
      </c>
      <c r="D129" s="5">
        <v>-27084210547</v>
      </c>
      <c r="E129" s="5">
        <v>-80476043850</v>
      </c>
      <c r="F129" s="5">
        <v>-113662361454</v>
      </c>
      <c r="G129" s="5">
        <v>-30449335374</v>
      </c>
      <c r="I129" s="5">
        <v>-256542138283</v>
      </c>
      <c r="J129" s="5">
        <v>-155318853166</v>
      </c>
      <c r="K129" s="5">
        <v>-223069923034</v>
      </c>
      <c r="L129" s="5">
        <v>-167044348641</v>
      </c>
      <c r="M129" s="5">
        <v>-192570506185</v>
      </c>
      <c r="N129" s="5">
        <v>-175034464796</v>
      </c>
      <c r="O129" s="5">
        <v>-169929157080</v>
      </c>
      <c r="P129" s="5">
        <v>-294374711716</v>
      </c>
      <c r="Q129" s="5">
        <v>-232996556745</v>
      </c>
    </row>
    <row r="130" spans="3:17" ht="15.5" x14ac:dyDescent="0.35">
      <c r="C130" t="s">
        <v>1012</v>
      </c>
      <c r="D130" s="5">
        <v>-11685217482</v>
      </c>
      <c r="E130" s="5">
        <v>-43579385543</v>
      </c>
      <c r="F130" s="5">
        <v>5601177206</v>
      </c>
      <c r="G130" s="5">
        <v>-22531634123</v>
      </c>
      <c r="I130" s="5">
        <v>-76074820125</v>
      </c>
      <c r="J130" s="5">
        <v>-143336731161</v>
      </c>
      <c r="K130" s="5">
        <v>-82777240601</v>
      </c>
      <c r="L130" s="5">
        <v>-83181390737</v>
      </c>
      <c r="M130" s="5">
        <v>-51281391386</v>
      </c>
      <c r="N130" s="5">
        <v>-37679968819</v>
      </c>
      <c r="O130" s="5">
        <v>-53698037927</v>
      </c>
      <c r="P130" s="5">
        <v>-48892926340</v>
      </c>
      <c r="Q130" s="5">
        <v>-40354942628</v>
      </c>
    </row>
    <row r="131" spans="3:17" ht="15.5" x14ac:dyDescent="0.35">
      <c r="C131" t="s">
        <v>299</v>
      </c>
      <c r="D131" s="5">
        <v>-5247574431</v>
      </c>
      <c r="E131" s="5">
        <v>-5555850197</v>
      </c>
      <c r="F131" s="5">
        <v>-5180640792</v>
      </c>
      <c r="G131" s="5">
        <v>-7235707682</v>
      </c>
      <c r="I131" s="5">
        <v>-26293976431</v>
      </c>
      <c r="J131" s="5">
        <v>-31675181164</v>
      </c>
      <c r="K131" s="5">
        <v>-24421508186</v>
      </c>
      <c r="L131" s="5">
        <v>-23906390313</v>
      </c>
      <c r="M131" s="5">
        <v>-21140637905</v>
      </c>
      <c r="N131" s="5">
        <v>-19881845978</v>
      </c>
      <c r="O131" s="5">
        <v>-24490571976</v>
      </c>
      <c r="P131" s="5">
        <v>-21530551738</v>
      </c>
      <c r="Q131" s="5">
        <v>-17105317375</v>
      </c>
    </row>
    <row r="132" spans="3:17" ht="15.5" x14ac:dyDescent="0.35">
      <c r="C132" t="s">
        <v>676</v>
      </c>
      <c r="D132" s="5">
        <v>-4510449270</v>
      </c>
      <c r="E132" s="5">
        <v>-3233538113</v>
      </c>
      <c r="F132" s="5">
        <v>-1431669753</v>
      </c>
      <c r="G132" s="5">
        <v>-5287362073</v>
      </c>
      <c r="I132" s="5">
        <v>-14062552917</v>
      </c>
      <c r="J132" s="5">
        <v>-12279690130</v>
      </c>
      <c r="K132" s="5">
        <v>-11958626359</v>
      </c>
      <c r="L132" s="5">
        <v>8319625485</v>
      </c>
      <c r="M132" s="5">
        <v>-3200133044</v>
      </c>
      <c r="N132" s="5">
        <v>-16286703229</v>
      </c>
      <c r="O132" s="5">
        <v>-17703456227</v>
      </c>
      <c r="P132" s="5">
        <v>-14585962170</v>
      </c>
      <c r="Q132" s="5">
        <v>-3890859825</v>
      </c>
    </row>
    <row r="133" spans="3:17" ht="15.5" x14ac:dyDescent="0.35">
      <c r="C133" t="s">
        <v>1363</v>
      </c>
      <c r="D133" s="5">
        <v>1546820328</v>
      </c>
      <c r="E133" s="5">
        <v>2439411184</v>
      </c>
      <c r="F133" s="5">
        <v>2999827836</v>
      </c>
      <c r="G133" s="5">
        <v>2675270916</v>
      </c>
      <c r="I133" s="5">
        <v>10746097514</v>
      </c>
      <c r="J133" s="5">
        <v>12875646402</v>
      </c>
      <c r="K133" s="5">
        <v>9442077572</v>
      </c>
      <c r="L133" s="5">
        <v>11941509988</v>
      </c>
      <c r="M133" s="5">
        <v>1740572004</v>
      </c>
      <c r="N133" s="5">
        <v>8078516152</v>
      </c>
      <c r="O133" s="5">
        <v>11013753278</v>
      </c>
      <c r="P133" s="5">
        <v>8342901965</v>
      </c>
      <c r="Q133" s="5">
        <v>3767767234</v>
      </c>
    </row>
    <row r="134" spans="3:17" ht="15.5" x14ac:dyDescent="0.35">
      <c r="C134" t="s">
        <v>479</v>
      </c>
      <c r="D134" s="5">
        <v>-4898563357</v>
      </c>
      <c r="E134" s="5">
        <v>-5929537365</v>
      </c>
      <c r="F134" s="5">
        <v>-5283206406</v>
      </c>
      <c r="G134" s="5">
        <v>-5238649836</v>
      </c>
      <c r="I134" s="5">
        <v>-21468073293</v>
      </c>
      <c r="J134" s="5">
        <v>-19333839517</v>
      </c>
      <c r="K134" s="5">
        <v>-18607212698</v>
      </c>
      <c r="L134" s="5">
        <v>-9622813888</v>
      </c>
      <c r="M134" s="5">
        <v>-17797658432</v>
      </c>
      <c r="N134" s="5">
        <v>-19678927684</v>
      </c>
      <c r="O134" s="5">
        <v>-19854263986</v>
      </c>
      <c r="P134" s="5">
        <v>-21970413929</v>
      </c>
      <c r="Q134" s="5">
        <v>-23811182236</v>
      </c>
    </row>
    <row r="135" spans="3:17" ht="15.5" x14ac:dyDescent="0.35">
      <c r="C135" t="s">
        <v>347</v>
      </c>
      <c r="K135" s="5">
        <v>-11379076991</v>
      </c>
      <c r="L135" s="5">
        <v>-16731556681</v>
      </c>
      <c r="M135" s="5">
        <v>-855782429</v>
      </c>
      <c r="N135" s="5">
        <v>-1355233834</v>
      </c>
      <c r="O135" s="5">
        <v>-137470685</v>
      </c>
      <c r="P135" s="5">
        <v>885802128</v>
      </c>
      <c r="Q135" s="5">
        <v>-21608843485</v>
      </c>
    </row>
    <row r="136" spans="3:17" ht="15.5" x14ac:dyDescent="0.35">
      <c r="C136" t="s">
        <v>281</v>
      </c>
    </row>
    <row r="137" spans="3:17" ht="15.5" x14ac:dyDescent="0.35">
      <c r="C137" t="s">
        <v>152</v>
      </c>
      <c r="D137" s="5">
        <v>15604136237</v>
      </c>
      <c r="E137" s="5">
        <v>4160218755</v>
      </c>
      <c r="F137" s="5">
        <v>46090750989</v>
      </c>
      <c r="G137" s="5">
        <v>-9446757943</v>
      </c>
      <c r="I137" s="5">
        <v>119813878613</v>
      </c>
      <c r="J137" s="5">
        <v>172905903483</v>
      </c>
      <c r="K137" s="5">
        <v>421845185410</v>
      </c>
      <c r="L137" s="5">
        <v>40169238567</v>
      </c>
      <c r="M137" s="5">
        <v>305459526377</v>
      </c>
      <c r="N137" s="5">
        <v>18472258007</v>
      </c>
      <c r="O137" s="5">
        <v>13730739390</v>
      </c>
      <c r="P137" s="5">
        <v>241849143361</v>
      </c>
      <c r="Q137" s="5">
        <v>223494606256</v>
      </c>
    </row>
    <row r="138" spans="3:17" ht="15.5" x14ac:dyDescent="0.35">
      <c r="C138" t="s">
        <v>142</v>
      </c>
      <c r="D138" s="5">
        <v>-7272031163</v>
      </c>
      <c r="E138" s="5">
        <v>-50540265679</v>
      </c>
      <c r="F138" s="5">
        <v>42174731263</v>
      </c>
      <c r="G138" s="5">
        <v>-10073857176</v>
      </c>
      <c r="I138" s="5">
        <v>-113713202292</v>
      </c>
      <c r="J138" s="5">
        <v>-183923179575</v>
      </c>
      <c r="K138" s="5">
        <v>-436329109777</v>
      </c>
      <c r="L138" s="5">
        <v>-118796187390</v>
      </c>
      <c r="M138" s="5">
        <v>11852503310</v>
      </c>
      <c r="N138" s="5">
        <v>-19745559235</v>
      </c>
      <c r="O138" s="5">
        <v>-79744837155</v>
      </c>
      <c r="P138" s="5">
        <v>-70865457574</v>
      </c>
      <c r="Q138" s="5">
        <v>-125630423927</v>
      </c>
    </row>
    <row r="139" spans="3:17" ht="15.5" x14ac:dyDescent="0.35">
      <c r="C139" t="s">
        <v>1364</v>
      </c>
      <c r="D139" s="5">
        <v>7559706000</v>
      </c>
      <c r="F139" s="5">
        <v>-13566866883</v>
      </c>
      <c r="G139" s="5">
        <v>13919866883</v>
      </c>
      <c r="I139" s="5">
        <v>2000000000</v>
      </c>
      <c r="J139" s="5">
        <v>750000000</v>
      </c>
      <c r="K139" s="5">
        <v>1000000000</v>
      </c>
      <c r="O139" s="5">
        <v>17000000000</v>
      </c>
      <c r="P139" s="5">
        <v>67000000000</v>
      </c>
    </row>
    <row r="140" spans="3:17" ht="15.5" x14ac:dyDescent="0.35">
      <c r="C140" t="s">
        <v>1001</v>
      </c>
      <c r="E140" s="5">
        <v>-165990000</v>
      </c>
      <c r="I140" s="5">
        <v>-165990000</v>
      </c>
      <c r="J140" s="5">
        <v>-7600000000</v>
      </c>
      <c r="Q140" s="5">
        <v>-2500000000</v>
      </c>
    </row>
    <row r="141" spans="3:17" ht="15.5" x14ac:dyDescent="0.35">
      <c r="C141" t="s">
        <v>1365</v>
      </c>
      <c r="E141" s="5">
        <v>-2288819499</v>
      </c>
      <c r="I141" s="5">
        <v>-2288819499</v>
      </c>
      <c r="N141" s="5">
        <v>15250000000</v>
      </c>
    </row>
    <row r="142" spans="3:17" ht="15.5" x14ac:dyDescent="0.35">
      <c r="C142" t="s">
        <v>151</v>
      </c>
      <c r="D142" s="5">
        <v>-1451470532</v>
      </c>
      <c r="E142" s="5">
        <v>-4192107050</v>
      </c>
      <c r="F142" s="5">
        <v>-4357979247</v>
      </c>
      <c r="G142" s="5">
        <v>-4171084910</v>
      </c>
      <c r="I142" s="5">
        <v>-16962174950</v>
      </c>
      <c r="J142" s="5">
        <v>-6027106558</v>
      </c>
      <c r="K142" s="5">
        <v>-9082433438</v>
      </c>
      <c r="L142" s="5">
        <v>-12028895105</v>
      </c>
      <c r="M142" s="5">
        <v>-13895855465</v>
      </c>
      <c r="N142" s="5">
        <v>-25709491904</v>
      </c>
      <c r="O142" s="5">
        <v>-75150356556</v>
      </c>
      <c r="P142" s="5">
        <v>-51487799056</v>
      </c>
      <c r="Q142" s="5">
        <v>-55410597023</v>
      </c>
    </row>
    <row r="143" spans="3:17" ht="15.5" x14ac:dyDescent="0.35">
      <c r="C143" t="s">
        <v>830</v>
      </c>
      <c r="E143" s="5">
        <v>-3615274401</v>
      </c>
      <c r="I143" s="5">
        <v>-3615274401</v>
      </c>
    </row>
    <row r="144" spans="3:17" ht="15.5" x14ac:dyDescent="0.35">
      <c r="C144" t="s">
        <v>1324</v>
      </c>
      <c r="E144" s="5">
        <v>7539205344</v>
      </c>
      <c r="F144" s="5">
        <v>-12161805344</v>
      </c>
      <c r="I144" s="5">
        <v>-4622600000</v>
      </c>
      <c r="J144" s="5">
        <v>-7886205583</v>
      </c>
      <c r="K144" s="5">
        <v>-51899554949</v>
      </c>
      <c r="L144" s="5">
        <v>-11822696002</v>
      </c>
      <c r="M144" s="5">
        <v>-7420210426</v>
      </c>
      <c r="N144" s="5">
        <v>-6017136015</v>
      </c>
      <c r="O144" s="5">
        <v>-20146270883</v>
      </c>
      <c r="P144" s="5">
        <v>-88791216873</v>
      </c>
      <c r="Q144" s="5">
        <v>-47920737944</v>
      </c>
    </row>
    <row r="145" spans="3:17" ht="15.5" x14ac:dyDescent="0.35">
      <c r="C145" t="s">
        <v>1366</v>
      </c>
      <c r="E145" s="5">
        <v>-176241312</v>
      </c>
      <c r="F145" s="5">
        <v>-79947926</v>
      </c>
      <c r="I145" s="5">
        <v>-256189238</v>
      </c>
      <c r="K145" s="5">
        <v>-2478181271</v>
      </c>
      <c r="L145" s="5">
        <v>-2278111776</v>
      </c>
      <c r="M145" s="5">
        <v>-20286427722</v>
      </c>
      <c r="N145" s="5">
        <v>-1922910545</v>
      </c>
      <c r="P145" s="5">
        <v>2413558355</v>
      </c>
    </row>
    <row r="146" spans="3:17" ht="15.5" x14ac:dyDescent="0.35">
      <c r="C146" t="s">
        <v>1367</v>
      </c>
      <c r="D146" s="5">
        <v>-14158052977</v>
      </c>
      <c r="G146" s="5">
        <v>46088988574</v>
      </c>
    </row>
    <row r="147" spans="3:17" ht="15.5" x14ac:dyDescent="0.35">
      <c r="C147" t="s">
        <v>1368</v>
      </c>
      <c r="N147" s="5">
        <v>-846191444</v>
      </c>
      <c r="O147" s="5">
        <v>-1386801432</v>
      </c>
      <c r="Q147" s="5">
        <v>-3107928174</v>
      </c>
    </row>
    <row r="148" spans="3:17" ht="15.5" x14ac:dyDescent="0.35">
      <c r="C148" t="s">
        <v>309</v>
      </c>
      <c r="E148" s="5">
        <v>2114183240</v>
      </c>
      <c r="F148" s="5">
        <v>62406012088</v>
      </c>
      <c r="G148" s="5">
        <v>-64520195328</v>
      </c>
      <c r="K148" s="5">
        <v>-323302000</v>
      </c>
      <c r="L148" s="5">
        <v>-966363452</v>
      </c>
      <c r="M148" s="5">
        <v>-556809204</v>
      </c>
      <c r="N148" s="5">
        <v>-312155000</v>
      </c>
    </row>
    <row r="149" spans="3:17" ht="15.5" x14ac:dyDescent="0.35">
      <c r="C149" t="s">
        <v>150</v>
      </c>
      <c r="G149" s="5">
        <v>10138028947</v>
      </c>
      <c r="J149" s="5">
        <v>-17120412992</v>
      </c>
      <c r="K149" s="5">
        <v>-42138254416</v>
      </c>
      <c r="L149" s="5">
        <v>-18327291785</v>
      </c>
      <c r="M149" s="5">
        <v>-543893873</v>
      </c>
      <c r="O149" s="5">
        <v>17315091</v>
      </c>
    </row>
    <row r="150" spans="3:17" ht="15.5" x14ac:dyDescent="0.35">
      <c r="C150" t="s">
        <v>360</v>
      </c>
      <c r="J150" s="5">
        <v>85585586</v>
      </c>
      <c r="K150" s="5">
        <v>358356518</v>
      </c>
      <c r="L150" s="5">
        <v>456473090</v>
      </c>
      <c r="M150" s="5">
        <v>54555700000</v>
      </c>
      <c r="N150" s="5">
        <v>195000000</v>
      </c>
    </row>
    <row r="151" spans="3:17" ht="15.5" x14ac:dyDescent="0.35">
      <c r="C151" t="s">
        <v>1369</v>
      </c>
      <c r="D151" s="5">
        <v>777786346</v>
      </c>
      <c r="E151" s="5">
        <v>5100831138</v>
      </c>
      <c r="F151" s="5">
        <v>-3446782460</v>
      </c>
      <c r="I151" s="5">
        <v>1654048678</v>
      </c>
      <c r="J151" s="5">
        <v>-7915766040</v>
      </c>
    </row>
    <row r="152" spans="3:17" ht="15.5" x14ac:dyDescent="0.35">
      <c r="C152" t="s">
        <v>359</v>
      </c>
      <c r="J152" s="5">
        <v>-2603299956</v>
      </c>
      <c r="N152" s="5">
        <v>-150134327</v>
      </c>
    </row>
    <row r="153" spans="3:17" ht="15.5" x14ac:dyDescent="0.35">
      <c r="C153" t="s">
        <v>1370</v>
      </c>
      <c r="L153" s="5">
        <v>13500000000</v>
      </c>
    </row>
    <row r="154" spans="3:17" ht="15.5" x14ac:dyDescent="0.35">
      <c r="C154" t="s">
        <v>831</v>
      </c>
      <c r="G154" s="5">
        <v>-291600000</v>
      </c>
      <c r="I154" s="5">
        <v>-291600000</v>
      </c>
      <c r="J154" s="5">
        <v>-500000000</v>
      </c>
      <c r="K154" s="5">
        <v>-4835879279</v>
      </c>
      <c r="L154" s="5">
        <v>-74884625</v>
      </c>
    </row>
    <row r="155" spans="3:17" ht="15.5" x14ac:dyDescent="0.35">
      <c r="C155" t="s">
        <v>1371</v>
      </c>
      <c r="Q155" s="5">
        <v>9000000000</v>
      </c>
    </row>
    <row r="156" spans="3:17" ht="15.5" x14ac:dyDescent="0.35">
      <c r="C156" t="s">
        <v>1372</v>
      </c>
      <c r="Q156" s="5">
        <v>-22500000000</v>
      </c>
    </row>
    <row r="157" spans="3:17" ht="15.5" x14ac:dyDescent="0.35">
      <c r="C157" t="s">
        <v>1373</v>
      </c>
      <c r="E157" s="5">
        <v>-54856053139</v>
      </c>
      <c r="F157" s="5">
        <v>13382101035</v>
      </c>
      <c r="G157" s="5">
        <v>-11237861342</v>
      </c>
      <c r="I157" s="5">
        <v>-89164602882</v>
      </c>
      <c r="J157" s="5">
        <v>-135105974032</v>
      </c>
      <c r="K157" s="5">
        <v>-2555847276</v>
      </c>
    </row>
    <row r="158" spans="3:17" ht="15.5" x14ac:dyDescent="0.35">
      <c r="C158" t="s">
        <v>1374</v>
      </c>
      <c r="L158" s="5">
        <v>-47254417735</v>
      </c>
    </row>
    <row r="159" spans="3:17" ht="15.5" x14ac:dyDescent="0.35">
      <c r="C159" t="s">
        <v>1375</v>
      </c>
      <c r="K159" s="5">
        <v>-323874013666</v>
      </c>
    </row>
    <row r="160" spans="3:17" ht="15.5" x14ac:dyDescent="0.35">
      <c r="C160" t="s">
        <v>737</v>
      </c>
      <c r="K160" s="5">
        <v>-500000000</v>
      </c>
      <c r="L160" s="5">
        <v>-20000000000</v>
      </c>
      <c r="N160" s="5">
        <v>-232540000</v>
      </c>
      <c r="O160" s="5">
        <v>-78723375</v>
      </c>
      <c r="Q160" s="5">
        <v>-3191160786</v>
      </c>
    </row>
    <row r="161" spans="3:17" ht="15.5" x14ac:dyDescent="0.35">
      <c r="C161" t="s">
        <v>1376</v>
      </c>
      <c r="L161" s="5">
        <v>-20000000000</v>
      </c>
    </row>
    <row r="162" spans="3:17" ht="15.5" x14ac:dyDescent="0.35">
      <c r="C162" t="s">
        <v>1377</v>
      </c>
    </row>
    <row r="163" spans="3:17" ht="15.5" x14ac:dyDescent="0.35">
      <c r="C163" t="s">
        <v>153</v>
      </c>
      <c r="D163" s="5">
        <v>15604136237</v>
      </c>
      <c r="E163" s="5">
        <v>4160218755</v>
      </c>
      <c r="F163" s="5">
        <v>46090750989</v>
      </c>
      <c r="G163" s="5">
        <v>-9446757943</v>
      </c>
      <c r="I163" s="5">
        <v>119813878613</v>
      </c>
      <c r="J163" s="5">
        <v>172905903483</v>
      </c>
      <c r="K163" s="5">
        <v>421845185410</v>
      </c>
      <c r="L163" s="5">
        <v>40169238567</v>
      </c>
      <c r="M163" s="5">
        <v>305459526377</v>
      </c>
      <c r="N163" s="5">
        <v>18472258007</v>
      </c>
      <c r="O163" s="5">
        <v>13730739390</v>
      </c>
      <c r="P163" s="5">
        <v>241849143361</v>
      </c>
      <c r="Q163" s="5">
        <v>223494606256</v>
      </c>
    </row>
    <row r="164" spans="3:17" ht="15.5" x14ac:dyDescent="0.35">
      <c r="C164" t="s">
        <v>1378</v>
      </c>
      <c r="E164" s="5">
        <v>-70094134342</v>
      </c>
      <c r="F164" s="5">
        <v>35536134342</v>
      </c>
      <c r="G164" s="5">
        <v>34558000000</v>
      </c>
      <c r="P164" s="5">
        <v>55730000000</v>
      </c>
    </row>
    <row r="165" spans="3:17" ht="15.5" x14ac:dyDescent="0.35">
      <c r="C165" t="s">
        <v>1379</v>
      </c>
      <c r="M165" s="5">
        <v>358015450000</v>
      </c>
    </row>
    <row r="166" spans="3:17" ht="15.5" x14ac:dyDescent="0.35">
      <c r="C166" t="s">
        <v>1380</v>
      </c>
      <c r="G166" s="5">
        <v>-37405514202</v>
      </c>
      <c r="P166" s="5">
        <v>45550000000</v>
      </c>
    </row>
    <row r="167" spans="3:17" ht="15.5" x14ac:dyDescent="0.35">
      <c r="C167" t="s">
        <v>463</v>
      </c>
      <c r="P167" s="5">
        <v>-45550000000</v>
      </c>
      <c r="Q167" s="5">
        <v>-21000000000</v>
      </c>
    </row>
    <row r="168" spans="3:17" ht="15.5" x14ac:dyDescent="0.35">
      <c r="C168" t="s">
        <v>495</v>
      </c>
      <c r="E168" s="5">
        <v>82715327890</v>
      </c>
      <c r="I168" s="5">
        <v>82715327890</v>
      </c>
      <c r="J168" s="5">
        <v>76294651209</v>
      </c>
      <c r="K168" s="5">
        <v>314698805085</v>
      </c>
      <c r="L168" s="5">
        <v>230000000000</v>
      </c>
      <c r="M168" s="5">
        <v>25000000000</v>
      </c>
      <c r="N168" s="5">
        <v>1593867763</v>
      </c>
      <c r="O168" s="5">
        <v>201500000000</v>
      </c>
      <c r="P168" s="5">
        <v>79964593412</v>
      </c>
      <c r="Q168" s="5">
        <v>1990249748</v>
      </c>
    </row>
    <row r="169" spans="3:17" ht="15.5" x14ac:dyDescent="0.35">
      <c r="C169" t="s">
        <v>525</v>
      </c>
      <c r="D169" s="5">
        <v>25839800101</v>
      </c>
      <c r="E169" s="5">
        <v>1925517428</v>
      </c>
      <c r="F169" s="5">
        <v>22758707989</v>
      </c>
      <c r="G169" s="5">
        <v>2305756259</v>
      </c>
      <c r="I169" s="5">
        <v>77594134286</v>
      </c>
      <c r="J169" s="5">
        <v>135108284964</v>
      </c>
      <c r="K169" s="5">
        <v>121524727119</v>
      </c>
      <c r="L169" s="5">
        <v>18976992881</v>
      </c>
      <c r="M169" s="5">
        <v>28566000000</v>
      </c>
      <c r="N169" s="5">
        <v>20425500000</v>
      </c>
      <c r="O169" s="5">
        <v>13505000000</v>
      </c>
      <c r="P169" s="5">
        <v>23200000000</v>
      </c>
      <c r="Q169" s="5">
        <v>37825000000</v>
      </c>
    </row>
    <row r="170" spans="3:17" ht="15.5" x14ac:dyDescent="0.35">
      <c r="C170" t="s">
        <v>1381</v>
      </c>
      <c r="Q170" s="5">
        <v>217350000000</v>
      </c>
    </row>
    <row r="171" spans="3:17" ht="15.5" x14ac:dyDescent="0.35">
      <c r="C171" t="s">
        <v>1382</v>
      </c>
      <c r="E171" s="5">
        <v>-10022058661</v>
      </c>
      <c r="F171" s="5">
        <v>-11851846342</v>
      </c>
      <c r="G171" s="5">
        <v>-17905000000</v>
      </c>
      <c r="I171" s="5">
        <v>-39778905003</v>
      </c>
      <c r="J171" s="5">
        <v>-38148809862</v>
      </c>
      <c r="K171" s="5">
        <v>-14000000000</v>
      </c>
      <c r="L171" s="5">
        <v>-208415364583</v>
      </c>
      <c r="M171" s="5">
        <v>-105786395684</v>
      </c>
      <c r="N171" s="5">
        <v>-3217698466</v>
      </c>
      <c r="O171" s="5">
        <v>-201274010610</v>
      </c>
      <c r="P171" s="5">
        <v>-20069500996</v>
      </c>
      <c r="Q171" s="5">
        <v>-11630643492</v>
      </c>
    </row>
    <row r="172" spans="3:17" ht="15.5" x14ac:dyDescent="0.35">
      <c r="C172" t="s">
        <v>318</v>
      </c>
      <c r="D172" s="5">
        <v>-351630840</v>
      </c>
      <c r="E172" s="5">
        <v>-364433560</v>
      </c>
      <c r="I172" s="5">
        <v>-364433560</v>
      </c>
      <c r="J172" s="5">
        <v>-347889933</v>
      </c>
      <c r="K172" s="5">
        <v>-378346794</v>
      </c>
      <c r="L172" s="5">
        <v>-390771673</v>
      </c>
      <c r="M172" s="5">
        <v>-334465406</v>
      </c>
      <c r="N172" s="5">
        <v>-329411290</v>
      </c>
    </row>
    <row r="173" spans="3:17" ht="15.5" x14ac:dyDescent="0.35">
      <c r="C173" t="s">
        <v>526</v>
      </c>
      <c r="D173" s="5">
        <v>-9884025213</v>
      </c>
      <c r="G173" s="5">
        <v>9000000000</v>
      </c>
      <c r="O173" s="5">
        <v>-250000</v>
      </c>
      <c r="Q173" s="5">
        <v>-1040000000</v>
      </c>
    </row>
    <row r="174" spans="3:17" ht="15.5" x14ac:dyDescent="0.35">
      <c r="C174" t="s">
        <v>1383</v>
      </c>
      <c r="D174" s="5">
        <v>-7811</v>
      </c>
      <c r="F174" s="5">
        <v>-352245000</v>
      </c>
      <c r="I174" s="5">
        <v>-352245000</v>
      </c>
      <c r="J174" s="5">
        <v>-332895</v>
      </c>
      <c r="L174" s="5">
        <v>-1618058</v>
      </c>
      <c r="M174" s="5">
        <v>-1062533</v>
      </c>
    </row>
    <row r="175" spans="3:17" ht="15.5" x14ac:dyDescent="0.35">
      <c r="C175" t="s">
        <v>165</v>
      </c>
      <c r="D175" s="5">
        <v>36784453350</v>
      </c>
      <c r="E175" s="5">
        <v>-97720654686</v>
      </c>
      <c r="F175" s="5">
        <v>32901401453</v>
      </c>
      <c r="G175" s="5">
        <v>-15709654992</v>
      </c>
      <c r="I175" s="5">
        <v>-100820257101</v>
      </c>
      <c r="J175" s="5">
        <v>17856398325</v>
      </c>
      <c r="K175" s="5">
        <v>-44091865703</v>
      </c>
      <c r="L175" s="5">
        <v>-47456136540</v>
      </c>
      <c r="M175" s="5">
        <v>245085952418</v>
      </c>
      <c r="N175" s="5">
        <v>-104599956082</v>
      </c>
      <c r="O175" s="5">
        <v>-78054520734</v>
      </c>
      <c r="P175" s="5">
        <v>168391091271</v>
      </c>
      <c r="Q175" s="5">
        <v>-58486207592</v>
      </c>
    </row>
    <row r="176" spans="3:17" ht="15.5" x14ac:dyDescent="0.35">
      <c r="C176" t="s">
        <v>167</v>
      </c>
      <c r="E176" s="5">
        <v>1182516</v>
      </c>
      <c r="F176" s="5">
        <v>-1798006</v>
      </c>
      <c r="G176" s="5">
        <v>398002</v>
      </c>
      <c r="I176" s="5">
        <v>-217488</v>
      </c>
      <c r="J176" s="5">
        <v>-4029042</v>
      </c>
      <c r="K176" s="5">
        <v>-766848</v>
      </c>
      <c r="L176" s="5">
        <v>-9327560</v>
      </c>
      <c r="M176" s="5">
        <v>3977632</v>
      </c>
      <c r="N176" s="5">
        <v>1387280</v>
      </c>
      <c r="O176" s="5">
        <v>-14356955</v>
      </c>
      <c r="P176" s="5">
        <v>8832256</v>
      </c>
      <c r="Q176" s="5">
        <v>2137462</v>
      </c>
    </row>
    <row r="177" spans="2:17" ht="15.5" x14ac:dyDescent="0.35">
      <c r="C177" t="s">
        <v>166</v>
      </c>
      <c r="D177" s="5">
        <v>157457165079</v>
      </c>
      <c r="I177" s="5">
        <v>258277639668</v>
      </c>
      <c r="J177" s="5">
        <v>240425270385</v>
      </c>
      <c r="K177" s="5">
        <v>284517902936</v>
      </c>
      <c r="L177" s="5">
        <v>331983367036</v>
      </c>
      <c r="M177" s="5">
        <v>86893436986</v>
      </c>
      <c r="N177" s="5">
        <v>191492005788</v>
      </c>
      <c r="O177" s="5">
        <v>269560883477</v>
      </c>
      <c r="P177" s="5">
        <v>101160959950</v>
      </c>
      <c r="Q177" s="5">
        <v>159645030080</v>
      </c>
    </row>
    <row r="178" spans="2:17" ht="15.5" x14ac:dyDescent="0.35">
      <c r="C178" t="s">
        <v>168</v>
      </c>
      <c r="D178" s="5">
        <v>194241618429</v>
      </c>
      <c r="E178" s="5">
        <v>-97719472170</v>
      </c>
      <c r="F178" s="5">
        <v>32899603447</v>
      </c>
      <c r="G178" s="5">
        <v>-15709256990</v>
      </c>
      <c r="I178" s="5">
        <v>157457165079</v>
      </c>
      <c r="J178" s="5">
        <v>258277639668</v>
      </c>
      <c r="K178" s="5">
        <v>240425270385</v>
      </c>
      <c r="L178" s="5">
        <v>284517902936</v>
      </c>
      <c r="M178" s="5">
        <v>331983367036</v>
      </c>
      <c r="N178" s="5">
        <v>86893436986</v>
      </c>
      <c r="O178" s="5">
        <v>191492005788</v>
      </c>
      <c r="P178" s="5">
        <v>269560883477</v>
      </c>
      <c r="Q178" s="5">
        <v>101160959950</v>
      </c>
    </row>
    <row r="180" spans="2:17" ht="15.5" x14ac:dyDescent="0.35">
      <c r="B180" t="s">
        <v>169</v>
      </c>
      <c r="C180" t="s">
        <v>11</v>
      </c>
      <c r="D180" s="5">
        <v>16200000000</v>
      </c>
      <c r="E180" s="5">
        <v>10950000000</v>
      </c>
      <c r="F180" s="5">
        <v>10950000000</v>
      </c>
      <c r="G180" s="5">
        <v>10950000000</v>
      </c>
      <c r="I180" s="5">
        <v>10950000000</v>
      </c>
      <c r="J180" s="5">
        <v>10950000000</v>
      </c>
      <c r="K180" s="5">
        <v>10950000000</v>
      </c>
      <c r="L180" s="5">
        <v>10950000000</v>
      </c>
      <c r="M180" s="5">
        <v>10950000000</v>
      </c>
      <c r="N180" s="5">
        <v>9950000000</v>
      </c>
      <c r="O180" s="5">
        <v>9950000000</v>
      </c>
      <c r="P180" s="5">
        <v>9950000000</v>
      </c>
      <c r="Q180" s="5">
        <v>0</v>
      </c>
    </row>
    <row r="181" spans="2:17" ht="15.5" x14ac:dyDescent="0.35">
      <c r="C181" t="s">
        <v>170</v>
      </c>
      <c r="D181" s="5">
        <v>6</v>
      </c>
      <c r="E181" s="6">
        <v>3.22</v>
      </c>
      <c r="F181" s="6">
        <v>1.72</v>
      </c>
      <c r="G181" s="6">
        <v>1.53</v>
      </c>
    </row>
    <row r="182" spans="2:17" ht="15.5" x14ac:dyDescent="0.35">
      <c r="C182" t="s">
        <v>171</v>
      </c>
      <c r="D182" s="5">
        <v>325</v>
      </c>
      <c r="E182" s="6">
        <v>2802.8</v>
      </c>
      <c r="F182" s="6">
        <v>2017.44</v>
      </c>
      <c r="G182" s="6">
        <v>686.27</v>
      </c>
    </row>
    <row r="183" spans="2:17" ht="15.5" x14ac:dyDescent="0.35">
      <c r="C183" t="s">
        <v>59</v>
      </c>
      <c r="D183" s="6">
        <v>182.47</v>
      </c>
      <c r="E183" s="6">
        <v>847.37</v>
      </c>
      <c r="F183" s="6">
        <v>473.44</v>
      </c>
      <c r="G183" s="6">
        <v>132.30000000000001</v>
      </c>
    </row>
    <row r="184" spans="2:17" ht="15.5" x14ac:dyDescent="0.35">
      <c r="C184" t="s">
        <v>172</v>
      </c>
      <c r="D184" s="5">
        <v>72760000000</v>
      </c>
      <c r="E184" s="5">
        <v>55080000000</v>
      </c>
      <c r="F184" s="5">
        <v>19120000000</v>
      </c>
      <c r="G184" s="5">
        <v>43620000000</v>
      </c>
    </row>
    <row r="185" spans="2:17" ht="15.5" x14ac:dyDescent="0.35">
      <c r="C185" t="s">
        <v>173</v>
      </c>
      <c r="D185" s="6">
        <v>2.3300000000000001E-2</v>
      </c>
      <c r="E185" s="6">
        <v>0.01</v>
      </c>
      <c r="F185" s="6">
        <v>5.4000000000000003E-3</v>
      </c>
      <c r="G185" s="6">
        <v>4.7999999999999996E-3</v>
      </c>
    </row>
    <row r="186" spans="2:17" ht="15.5" x14ac:dyDescent="0.35">
      <c r="C186" t="s">
        <v>174</v>
      </c>
      <c r="D186" s="6">
        <v>3.5099999999999999E-2</v>
      </c>
      <c r="E186" s="6">
        <v>1.61E-2</v>
      </c>
      <c r="F186" s="6">
        <v>8.6999999999999994E-3</v>
      </c>
      <c r="G186" s="6">
        <v>7.9000000000000008E-3</v>
      </c>
    </row>
    <row r="187" spans="2:17" ht="15.5" x14ac:dyDescent="0.35">
      <c r="C187" t="s">
        <v>175</v>
      </c>
      <c r="D187" s="6">
        <v>1.9799999999999998E-2</v>
      </c>
      <c r="E187" s="6">
        <v>1.47E-2</v>
      </c>
      <c r="F187" s="6">
        <v>6.5000000000000006E-3</v>
      </c>
      <c r="G187" s="6">
        <v>7.8000000000000005E-3</v>
      </c>
    </row>
    <row r="188" spans="2:17" ht="15.5" x14ac:dyDescent="0.35">
      <c r="C188" t="s">
        <v>176</v>
      </c>
      <c r="D188" s="5">
        <v>13</v>
      </c>
      <c r="E188" s="6">
        <v>7.24</v>
      </c>
      <c r="F188" s="6">
        <v>3.56</v>
      </c>
      <c r="G188" s="6">
        <v>4.34</v>
      </c>
    </row>
    <row r="189" spans="2:17" ht="15.5" x14ac:dyDescent="0.35">
      <c r="C189" t="s">
        <v>325</v>
      </c>
      <c r="D189" s="5">
        <v>3388000000000</v>
      </c>
      <c r="E189" s="5">
        <v>2775000000000</v>
      </c>
      <c r="F189" s="5">
        <v>2733000000000</v>
      </c>
      <c r="G189" s="5">
        <v>2688000000000</v>
      </c>
    </row>
    <row r="190" spans="2:17" ht="15.5" x14ac:dyDescent="0.35">
      <c r="C190" t="s">
        <v>177</v>
      </c>
      <c r="D190" s="6">
        <v>11.4</v>
      </c>
      <c r="E190" s="6">
        <v>45.17</v>
      </c>
      <c r="F190" s="6">
        <v>17.64</v>
      </c>
      <c r="G190" s="6">
        <v>5.39</v>
      </c>
    </row>
    <row r="191" spans="2:17" ht="15.5" x14ac:dyDescent="0.35">
      <c r="C191" t="s">
        <v>178</v>
      </c>
      <c r="D191" s="6">
        <v>171.1</v>
      </c>
      <c r="E191" s="6">
        <v>199.79</v>
      </c>
      <c r="F191" s="6">
        <v>196.76</v>
      </c>
      <c r="G191" s="6">
        <v>194.95</v>
      </c>
    </row>
    <row r="192" spans="2:17" ht="15.5" x14ac:dyDescent="0.35">
      <c r="C192" t="s">
        <v>179</v>
      </c>
      <c r="D192" s="6">
        <v>11.41</v>
      </c>
      <c r="E192" s="6">
        <v>45.26</v>
      </c>
      <c r="F192" s="6">
        <v>17.670000000000002</v>
      </c>
      <c r="G192" s="6">
        <v>5.4</v>
      </c>
    </row>
    <row r="193" spans="3:17" ht="15.5" x14ac:dyDescent="0.35">
      <c r="C193" t="s">
        <v>180</v>
      </c>
      <c r="D193" s="6">
        <v>170.86</v>
      </c>
      <c r="E193" s="6">
        <v>199.4</v>
      </c>
      <c r="F193" s="6">
        <v>196.34</v>
      </c>
      <c r="G193" s="6">
        <v>194.49</v>
      </c>
    </row>
    <row r="194" spans="3:17" ht="15.5" x14ac:dyDescent="0.35">
      <c r="C194" t="s">
        <v>181</v>
      </c>
      <c r="D194" s="5">
        <v>503000000000</v>
      </c>
      <c r="E194" s="5">
        <v>474000000000</v>
      </c>
      <c r="F194" s="5">
        <v>464000000000</v>
      </c>
      <c r="G194" s="5">
        <v>438000000000</v>
      </c>
    </row>
    <row r="195" spans="3:17" ht="15.5" x14ac:dyDescent="0.35">
      <c r="C195" t="s">
        <v>182</v>
      </c>
      <c r="D195" s="5">
        <v>124000000000</v>
      </c>
      <c r="E195" s="5">
        <v>137000000000</v>
      </c>
      <c r="F195" s="5">
        <v>150000000000</v>
      </c>
      <c r="G195" s="5">
        <v>163000000000</v>
      </c>
    </row>
    <row r="196" spans="3:17" ht="15.5" x14ac:dyDescent="0.35">
      <c r="C196" t="s">
        <v>258</v>
      </c>
      <c r="D196" s="5">
        <v>2772000000000</v>
      </c>
      <c r="E196" s="5">
        <v>2187000000000</v>
      </c>
      <c r="F196" s="5">
        <v>2154000000000</v>
      </c>
      <c r="G196" s="5">
        <v>2134000000000</v>
      </c>
    </row>
    <row r="197" spans="3:17" ht="15.5" x14ac:dyDescent="0.35">
      <c r="C197" t="s">
        <v>23</v>
      </c>
      <c r="D197" s="5">
        <v>628000000000</v>
      </c>
      <c r="E197" s="5">
        <v>612000000000</v>
      </c>
      <c r="F197" s="5">
        <v>615000000000</v>
      </c>
      <c r="G197" s="5">
        <v>602000000000</v>
      </c>
    </row>
    <row r="198" spans="3:17" ht="15.5" x14ac:dyDescent="0.35">
      <c r="C198" t="s">
        <v>20</v>
      </c>
      <c r="D198" s="5">
        <v>433000000000</v>
      </c>
      <c r="E198" s="5">
        <v>454000000000</v>
      </c>
      <c r="F198" s="5">
        <v>359000000000</v>
      </c>
      <c r="G198" s="5">
        <v>380000000000</v>
      </c>
    </row>
    <row r="199" spans="3:17" ht="15.5" x14ac:dyDescent="0.35">
      <c r="C199" t="s">
        <v>184</v>
      </c>
      <c r="D199" s="5">
        <v>969000000000</v>
      </c>
      <c r="E199" s="5">
        <v>906000000000</v>
      </c>
      <c r="F199" s="5">
        <v>878000000000</v>
      </c>
      <c r="G199" s="5">
        <v>945000000000</v>
      </c>
    </row>
    <row r="200" spans="3:17" ht="15.5" x14ac:dyDescent="0.35">
      <c r="C200" t="s">
        <v>185</v>
      </c>
      <c r="D200" s="5">
        <v>28000000000</v>
      </c>
      <c r="E200" s="5">
        <v>-51000000000</v>
      </c>
      <c r="F200" s="5">
        <v>-55000000000</v>
      </c>
      <c r="G200" s="5">
        <v>4000000000</v>
      </c>
    </row>
    <row r="201" spans="3:17" ht="15.5" x14ac:dyDescent="0.35">
      <c r="C201" t="s">
        <v>186</v>
      </c>
      <c r="D201" s="5">
        <v>-1000000000</v>
      </c>
      <c r="E201" s="5">
        <v>-2000000000</v>
      </c>
      <c r="F201" s="5">
        <v>58000000000</v>
      </c>
      <c r="G201" s="5">
        <v>-59000000000</v>
      </c>
    </row>
    <row r="202" spans="3:17" ht="15.5" x14ac:dyDescent="0.35">
      <c r="C202" t="s">
        <v>12</v>
      </c>
      <c r="D202" s="5">
        <v>27000000000</v>
      </c>
      <c r="E202" s="5">
        <v>-54000000000</v>
      </c>
      <c r="F202" s="5">
        <v>3000000000</v>
      </c>
      <c r="G202" s="5">
        <v>-55000000000</v>
      </c>
    </row>
    <row r="203" spans="3:17" ht="15.5" x14ac:dyDescent="0.35">
      <c r="C203" t="s">
        <v>15</v>
      </c>
      <c r="D203" s="6">
        <v>1.67</v>
      </c>
      <c r="E203" s="6">
        <v>-4.9000000000000004</v>
      </c>
      <c r="F203" s="6">
        <v>0.24</v>
      </c>
      <c r="G203" s="5">
        <v>-5</v>
      </c>
    </row>
    <row r="204" spans="3:17" ht="15.5" x14ac:dyDescent="0.35">
      <c r="C204" t="s">
        <v>44</v>
      </c>
      <c r="I204" s="6">
        <v>7.97</v>
      </c>
      <c r="J204" s="6">
        <v>3.41</v>
      </c>
      <c r="K204" s="6">
        <v>1.19</v>
      </c>
      <c r="L204" s="6">
        <v>3.37</v>
      </c>
      <c r="M204" s="6">
        <v>4.63</v>
      </c>
      <c r="N204" s="6">
        <v>-2.39</v>
      </c>
      <c r="O204" s="6">
        <v>1.35</v>
      </c>
      <c r="P204" s="6">
        <v>9.11</v>
      </c>
      <c r="Q204" s="6">
        <v>25656.35</v>
      </c>
    </row>
    <row r="205" spans="3:17" ht="15.5" x14ac:dyDescent="0.35">
      <c r="C205" t="s">
        <v>58</v>
      </c>
      <c r="I205" s="6">
        <v>1132.3699999999999</v>
      </c>
      <c r="J205" s="6">
        <v>300.58999999999997</v>
      </c>
      <c r="K205" s="6">
        <v>836.13</v>
      </c>
      <c r="L205" s="6">
        <v>326.41000000000003</v>
      </c>
      <c r="M205" s="6">
        <v>82.51</v>
      </c>
      <c r="N205" s="6">
        <v>-177.41</v>
      </c>
      <c r="O205" s="6">
        <v>448.15</v>
      </c>
      <c r="P205" s="6">
        <v>55.43</v>
      </c>
      <c r="Q205" s="5">
        <v>0</v>
      </c>
    </row>
    <row r="206" spans="3:17" ht="15.5" x14ac:dyDescent="0.35">
      <c r="C206" t="s">
        <v>61</v>
      </c>
      <c r="I206" s="6">
        <v>240.5</v>
      </c>
      <c r="J206" s="6">
        <v>30.69</v>
      </c>
      <c r="K206" s="6">
        <v>39.020000000000003</v>
      </c>
      <c r="L206" s="6">
        <v>37.65</v>
      </c>
      <c r="M206" s="6">
        <v>16.78</v>
      </c>
      <c r="N206" s="6">
        <v>27.15</v>
      </c>
      <c r="O206" s="6">
        <v>23.28</v>
      </c>
      <c r="P206" s="5">
        <v>20</v>
      </c>
      <c r="Q206" s="5">
        <v>0</v>
      </c>
    </row>
    <row r="207" spans="3:17" ht="15.5" x14ac:dyDescent="0.35">
      <c r="C207" t="s">
        <v>187</v>
      </c>
      <c r="I207" s="5">
        <v>152570000000</v>
      </c>
      <c r="J207" s="5">
        <v>96470000000</v>
      </c>
      <c r="K207" s="5">
        <v>71630000000</v>
      </c>
      <c r="L207" s="5">
        <v>94280000000</v>
      </c>
      <c r="M207" s="5">
        <v>94940000000</v>
      </c>
      <c r="N207" s="5">
        <v>8720000000</v>
      </c>
      <c r="O207" s="5">
        <v>52760000000</v>
      </c>
      <c r="P207" s="6">
        <v>132020000000.00002</v>
      </c>
    </row>
    <row r="208" spans="3:17" ht="15.5" x14ac:dyDescent="0.35">
      <c r="C208" t="s">
        <v>188</v>
      </c>
      <c r="I208" s="6">
        <v>2.4799999999999999E-2</v>
      </c>
      <c r="J208" s="6">
        <v>1.09E-2</v>
      </c>
      <c r="K208" s="6">
        <v>4.0999999999999995E-3</v>
      </c>
      <c r="L208" s="6">
        <v>1.3600000000000001E-2</v>
      </c>
      <c r="M208" s="6">
        <v>1.9099999999999999E-2</v>
      </c>
      <c r="N208" s="6">
        <v>-1.01E-2</v>
      </c>
      <c r="O208" s="6">
        <v>5.6999999999999993E-3</v>
      </c>
      <c r="P208" s="6">
        <v>3.8399999999999997E-2</v>
      </c>
      <c r="Q208" s="6">
        <v>9.0000000000000011E-3</v>
      </c>
    </row>
    <row r="209" spans="3:17" ht="15.5" x14ac:dyDescent="0.35">
      <c r="C209" t="s">
        <v>189</v>
      </c>
      <c r="I209" s="6">
        <v>3.9900000000000005E-2</v>
      </c>
      <c r="J209" s="6">
        <v>1.78E-2</v>
      </c>
      <c r="K209" s="6">
        <v>6.3E-3</v>
      </c>
      <c r="L209" s="6">
        <v>1.8000000000000002E-2</v>
      </c>
      <c r="M209" s="6">
        <v>2.52E-2</v>
      </c>
      <c r="N209" s="6">
        <v>-1.4800000000000001E-2</v>
      </c>
      <c r="O209" s="6">
        <v>8.199999999999999E-3</v>
      </c>
      <c r="P209" s="6">
        <v>5.5300000000000002E-2</v>
      </c>
      <c r="Q209" s="6">
        <v>1.23E-2</v>
      </c>
    </row>
    <row r="210" spans="3:17" ht="15.5" x14ac:dyDescent="0.35">
      <c r="C210" t="s">
        <v>190</v>
      </c>
      <c r="I210" s="6">
        <v>3.61E-2</v>
      </c>
      <c r="J210" s="6">
        <v>1.6200000000000003E-2</v>
      </c>
      <c r="K210" s="6">
        <v>8.1000000000000013E-3</v>
      </c>
      <c r="L210" s="6">
        <v>1.7600000000000001E-2</v>
      </c>
      <c r="M210" s="6">
        <v>2.0799999999999999E-2</v>
      </c>
      <c r="N210" s="6">
        <v>-1.7299999999999999E-2</v>
      </c>
      <c r="O210" s="6">
        <v>6.0999999999999995E-3</v>
      </c>
      <c r="P210" s="6">
        <v>5.1500000000000004E-2</v>
      </c>
      <c r="Q210" s="6">
        <v>2.23E-2</v>
      </c>
    </row>
    <row r="211" spans="3:17" ht="15.5" x14ac:dyDescent="0.35">
      <c r="C211" t="s">
        <v>191</v>
      </c>
      <c r="I211" s="6">
        <v>4.93</v>
      </c>
      <c r="J211" s="6">
        <v>2.4</v>
      </c>
      <c r="K211" s="6">
        <v>1.17</v>
      </c>
      <c r="L211" s="6">
        <v>3.36</v>
      </c>
      <c r="M211" s="6">
        <v>2.69</v>
      </c>
      <c r="N211" s="6">
        <v>-1.5</v>
      </c>
      <c r="O211" s="6">
        <v>0.64</v>
      </c>
      <c r="P211" s="6">
        <v>4.41</v>
      </c>
      <c r="Q211" s="6">
        <v>0.8</v>
      </c>
    </row>
    <row r="212" spans="3:17" ht="15.5" x14ac:dyDescent="0.35">
      <c r="C212" t="s">
        <v>55</v>
      </c>
      <c r="I212" s="6">
        <v>45.17</v>
      </c>
      <c r="J212" s="6">
        <v>5.34</v>
      </c>
      <c r="K212" s="6">
        <v>5.28</v>
      </c>
      <c r="L212" s="6">
        <v>5.88</v>
      </c>
      <c r="M212" s="6">
        <v>2.08</v>
      </c>
      <c r="N212" s="6">
        <v>2.63</v>
      </c>
      <c r="O212" s="6">
        <v>3.64</v>
      </c>
      <c r="P212" s="6">
        <v>3.07</v>
      </c>
      <c r="Q212" s="5">
        <v>0</v>
      </c>
    </row>
    <row r="213" spans="3:17" ht="15.5" x14ac:dyDescent="0.35">
      <c r="C213" t="s">
        <v>52</v>
      </c>
      <c r="I213" s="6">
        <v>199.79</v>
      </c>
      <c r="J213" s="6">
        <v>191.92</v>
      </c>
      <c r="K213" s="6">
        <v>188.52</v>
      </c>
      <c r="L213" s="6">
        <v>187.18</v>
      </c>
      <c r="M213" s="6">
        <v>183.96</v>
      </c>
      <c r="N213" s="6">
        <v>161.19999999999999</v>
      </c>
      <c r="O213" s="6">
        <v>166.06</v>
      </c>
      <c r="P213" s="6">
        <v>164.71</v>
      </c>
      <c r="Q213" s="6">
        <v>2080832.16</v>
      </c>
    </row>
    <row r="214" spans="3:17" ht="15.5" x14ac:dyDescent="0.35">
      <c r="C214" t="s">
        <v>192</v>
      </c>
      <c r="I214" s="6">
        <v>45.26</v>
      </c>
      <c r="J214" s="6">
        <v>5.35</v>
      </c>
      <c r="K214" s="6">
        <v>5.29</v>
      </c>
      <c r="L214" s="6">
        <v>5.88</v>
      </c>
      <c r="M214" s="6">
        <v>2.08</v>
      </c>
      <c r="N214" s="6">
        <v>2.64</v>
      </c>
      <c r="O214" s="6">
        <v>3.66</v>
      </c>
      <c r="P214" s="6">
        <v>3.08</v>
      </c>
      <c r="Q214" s="5">
        <v>0</v>
      </c>
    </row>
    <row r="215" spans="3:17" ht="15.5" x14ac:dyDescent="0.35">
      <c r="C215" t="s">
        <v>193</v>
      </c>
      <c r="I215" s="6">
        <v>199.4</v>
      </c>
      <c r="J215" s="6">
        <v>191.43</v>
      </c>
      <c r="K215" s="6">
        <v>187.95</v>
      </c>
      <c r="L215" s="6">
        <v>186.92</v>
      </c>
      <c r="M215" s="6">
        <v>183.57</v>
      </c>
      <c r="N215" s="6">
        <v>160.63</v>
      </c>
      <c r="O215" s="6">
        <v>165.38</v>
      </c>
      <c r="P215" s="6">
        <v>163.89</v>
      </c>
      <c r="Q215" s="6">
        <v>2065632.51</v>
      </c>
    </row>
    <row r="216" spans="3:17" ht="15.5" x14ac:dyDescent="0.35">
      <c r="C216" t="s">
        <v>194</v>
      </c>
      <c r="I216" s="5">
        <v>474000000000</v>
      </c>
      <c r="J216" s="5">
        <v>385000000000</v>
      </c>
      <c r="K216" s="5">
        <v>327000000000</v>
      </c>
      <c r="L216" s="5">
        <v>16000000000</v>
      </c>
      <c r="M216" s="5">
        <v>22000000000</v>
      </c>
      <c r="N216" s="5">
        <v>108000000000</v>
      </c>
      <c r="O216" s="5">
        <v>99000000000</v>
      </c>
      <c r="P216" s="5">
        <v>116000000000</v>
      </c>
      <c r="Q216" s="5">
        <v>26000000000</v>
      </c>
    </row>
    <row r="217" spans="3:17" ht="15.5" x14ac:dyDescent="0.35">
      <c r="C217" t="s">
        <v>195</v>
      </c>
      <c r="I217" s="5">
        <v>137000000000</v>
      </c>
      <c r="J217" s="5">
        <v>184000000000</v>
      </c>
      <c r="K217" s="5">
        <v>204000000000</v>
      </c>
      <c r="L217" s="5">
        <v>214000000000</v>
      </c>
      <c r="M217" s="5">
        <v>187000000000</v>
      </c>
      <c r="N217" s="5">
        <v>181000000000</v>
      </c>
      <c r="O217" s="5">
        <v>191000000000</v>
      </c>
      <c r="P217" s="5">
        <v>175000000000</v>
      </c>
      <c r="Q217" s="5">
        <v>205000000000</v>
      </c>
    </row>
    <row r="218" spans="3:17" ht="15.5" x14ac:dyDescent="0.35">
      <c r="C218" t="s">
        <v>25</v>
      </c>
      <c r="I218" s="5">
        <v>612000000000</v>
      </c>
      <c r="J218" s="5">
        <v>569000000000</v>
      </c>
      <c r="K218" s="5">
        <v>531000000000</v>
      </c>
      <c r="L218" s="5">
        <v>230000000000</v>
      </c>
      <c r="M218" s="5">
        <v>208000000000</v>
      </c>
      <c r="N218" s="5">
        <v>289000000000</v>
      </c>
      <c r="O218" s="5">
        <v>291000000000</v>
      </c>
      <c r="P218" s="5">
        <v>291000000000</v>
      </c>
      <c r="Q218" s="5">
        <v>231000000000</v>
      </c>
    </row>
    <row r="219" spans="3:17" ht="15.5" x14ac:dyDescent="0.35">
      <c r="C219" t="s">
        <v>22</v>
      </c>
      <c r="I219" s="5">
        <v>454000000000</v>
      </c>
      <c r="J219" s="5">
        <v>310000000000</v>
      </c>
      <c r="K219" s="5">
        <v>290000000000</v>
      </c>
      <c r="L219" s="5">
        <v>-55000000000</v>
      </c>
      <c r="M219" s="5">
        <v>-124000000000</v>
      </c>
      <c r="N219" s="5">
        <v>202000000000</v>
      </c>
      <c r="O219" s="5">
        <v>99000000000</v>
      </c>
      <c r="P219" s="5">
        <v>21000000000</v>
      </c>
      <c r="Q219" s="5">
        <v>130000000000</v>
      </c>
    </row>
    <row r="220" spans="3:17" ht="15.5" x14ac:dyDescent="0.35">
      <c r="C220" t="s">
        <v>196</v>
      </c>
      <c r="I220" s="5">
        <v>906000000000</v>
      </c>
      <c r="J220" s="5">
        <v>1009000000000</v>
      </c>
      <c r="K220" s="5">
        <v>887000000000</v>
      </c>
      <c r="L220" s="5">
        <v>1183000000000</v>
      </c>
      <c r="M220" s="5">
        <v>1138000000000</v>
      </c>
      <c r="N220" s="5">
        <v>762000000000</v>
      </c>
      <c r="O220" s="5">
        <v>790000000000</v>
      </c>
      <c r="P220" s="5">
        <v>787000000000</v>
      </c>
      <c r="Q220" s="5">
        <v>626000000000</v>
      </c>
    </row>
    <row r="221" spans="3:17" ht="15.5" x14ac:dyDescent="0.35">
      <c r="C221" t="s">
        <v>197</v>
      </c>
      <c r="I221" s="5">
        <v>-107000000000</v>
      </c>
      <c r="J221" s="5">
        <v>29000000000</v>
      </c>
      <c r="K221" s="5">
        <v>-30000000000</v>
      </c>
      <c r="L221" s="5">
        <v>31000000000</v>
      </c>
      <c r="M221" s="5">
        <v>-73000000000</v>
      </c>
      <c r="N221" s="5">
        <v>-103000000000</v>
      </c>
      <c r="O221" s="5">
        <v>-12000000000</v>
      </c>
      <c r="P221" s="5">
        <v>-141000000000</v>
      </c>
      <c r="Q221" s="5">
        <v>-156000000000</v>
      </c>
    </row>
    <row r="222" spans="3:17" ht="15.5" x14ac:dyDescent="0.35">
      <c r="C222" t="s">
        <v>198</v>
      </c>
      <c r="I222" s="5">
        <v>-17000000000</v>
      </c>
      <c r="J222" s="5">
        <v>-23000000000</v>
      </c>
      <c r="K222" s="5">
        <v>-54000000000</v>
      </c>
      <c r="L222" s="5">
        <v>-34000000000</v>
      </c>
      <c r="M222" s="5">
        <v>-35000000000</v>
      </c>
      <c r="N222" s="5">
        <v>-28000000000</v>
      </c>
      <c r="O222" s="5">
        <v>-75000000000</v>
      </c>
      <c r="P222" s="5">
        <v>-49000000000</v>
      </c>
      <c r="Q222" s="5">
        <v>-55000000000</v>
      </c>
    </row>
    <row r="223" spans="3:17" ht="15.5" x14ac:dyDescent="0.35">
      <c r="C223" t="s">
        <v>14</v>
      </c>
      <c r="I223" s="5">
        <v>-124000000000</v>
      </c>
      <c r="J223" s="5">
        <v>6000000000</v>
      </c>
      <c r="K223" s="5">
        <v>-84000000000</v>
      </c>
      <c r="L223" s="5">
        <v>-2000000000</v>
      </c>
      <c r="M223" s="5">
        <v>-108000000000</v>
      </c>
      <c r="N223" s="5">
        <v>-131000000000</v>
      </c>
      <c r="O223" s="5">
        <v>-87000000000</v>
      </c>
      <c r="P223" s="5">
        <v>-190000000000</v>
      </c>
      <c r="Q223" s="5">
        <v>-212000000000</v>
      </c>
    </row>
    <row r="224" spans="3:17" ht="15.5" x14ac:dyDescent="0.35">
      <c r="C224" t="s">
        <v>16</v>
      </c>
      <c r="I224" s="6">
        <v>-11.34</v>
      </c>
      <c r="J224" s="6">
        <v>0.52</v>
      </c>
      <c r="K224" s="6">
        <v>-7.64</v>
      </c>
      <c r="L224" s="6">
        <v>-0.22</v>
      </c>
      <c r="M224" s="6">
        <v>-9.91</v>
      </c>
      <c r="N224" s="6">
        <v>-13.19</v>
      </c>
      <c r="O224" s="6">
        <v>-8.76</v>
      </c>
      <c r="P224" s="6">
        <v>-19.14</v>
      </c>
      <c r="Q224" s="6">
        <v>-337387.06</v>
      </c>
    </row>
    <row r="226" spans="2:17" ht="15.5" x14ac:dyDescent="0.35">
      <c r="B226" t="s">
        <v>199</v>
      </c>
      <c r="C226" t="s">
        <v>200</v>
      </c>
      <c r="D226" s="5">
        <v>97000000000</v>
      </c>
      <c r="E226" s="5">
        <v>35000000000</v>
      </c>
      <c r="F226" s="5">
        <v>19000000000</v>
      </c>
      <c r="G226" s="5">
        <v>17000000000</v>
      </c>
      <c r="H226" s="5">
        <v>389000000000</v>
      </c>
      <c r="I226" s="5">
        <v>87000000000</v>
      </c>
      <c r="J226" s="5">
        <v>37000000000</v>
      </c>
      <c r="K226" s="5">
        <v>13000000000</v>
      </c>
      <c r="L226" s="5">
        <v>37000000000</v>
      </c>
      <c r="M226" s="5">
        <v>51000000000</v>
      </c>
      <c r="N226" s="5">
        <v>-24000000000</v>
      </c>
      <c r="O226" s="5">
        <v>13000000000</v>
      </c>
      <c r="P226" s="5">
        <v>91000000000</v>
      </c>
      <c r="Q226" s="5">
        <v>16000000000</v>
      </c>
    </row>
    <row r="227" spans="2:17" ht="15.5" x14ac:dyDescent="0.35">
      <c r="C227" t="s">
        <v>326</v>
      </c>
      <c r="H227" s="5">
        <v>168000000000</v>
      </c>
      <c r="I227" s="5">
        <v>87000000000</v>
      </c>
      <c r="J227" s="5">
        <v>37000000000</v>
      </c>
      <c r="K227" s="5">
        <v>13000000000</v>
      </c>
      <c r="L227" s="5">
        <v>37000000000</v>
      </c>
      <c r="M227" s="5">
        <v>51000000000</v>
      </c>
      <c r="N227" s="5">
        <v>-24000000000</v>
      </c>
      <c r="O227" s="5">
        <v>13000000000</v>
      </c>
      <c r="P227" s="5">
        <v>91000000000</v>
      </c>
    </row>
    <row r="228" spans="2:17" ht="15.5" x14ac:dyDescent="0.35">
      <c r="C228" t="s">
        <v>43</v>
      </c>
      <c r="D228" s="5">
        <v>6</v>
      </c>
      <c r="E228" s="6">
        <v>2.1800000000000002</v>
      </c>
      <c r="F228" s="6">
        <v>1.1599999999999999</v>
      </c>
      <c r="G228" s="6">
        <v>1.04</v>
      </c>
      <c r="H228" s="6">
        <v>23.99</v>
      </c>
      <c r="I228" s="6">
        <v>5.38</v>
      </c>
      <c r="J228" s="6">
        <v>2.31</v>
      </c>
      <c r="K228" s="6">
        <v>0.8</v>
      </c>
      <c r="L228" s="6">
        <v>2.2799999999999998</v>
      </c>
      <c r="M228" s="6">
        <v>3.13</v>
      </c>
      <c r="N228" s="6">
        <v>-1.47</v>
      </c>
      <c r="O228" s="6">
        <v>0.83</v>
      </c>
      <c r="P228" s="6">
        <v>5.6</v>
      </c>
      <c r="Q228" s="6">
        <v>0.99</v>
      </c>
    </row>
    <row r="229" spans="2:17" ht="15.5" x14ac:dyDescent="0.35">
      <c r="C229" t="s">
        <v>327</v>
      </c>
      <c r="H229" s="6">
        <v>10.37</v>
      </c>
      <c r="I229" s="6">
        <v>5.38</v>
      </c>
      <c r="J229" s="6">
        <v>2.31</v>
      </c>
      <c r="K229" s="6">
        <v>0.8</v>
      </c>
      <c r="L229" s="6">
        <v>2.2799999999999998</v>
      </c>
      <c r="M229" s="6">
        <v>3.13</v>
      </c>
      <c r="N229" s="6">
        <v>-1.47</v>
      </c>
      <c r="O229" s="6">
        <v>0.83</v>
      </c>
      <c r="P229" s="6">
        <v>5.6</v>
      </c>
    </row>
    <row r="230" spans="2:17" ht="15.5" x14ac:dyDescent="0.35">
      <c r="C230" t="s">
        <v>201</v>
      </c>
      <c r="D230" s="5">
        <v>173000000000</v>
      </c>
      <c r="E230" s="5">
        <v>117000000000</v>
      </c>
      <c r="F230" s="5">
        <v>80000000000</v>
      </c>
      <c r="G230" s="5">
        <v>87000000000</v>
      </c>
      <c r="H230" s="5">
        <v>692000000000</v>
      </c>
      <c r="I230" s="5">
        <v>411000000000</v>
      </c>
      <c r="J230" s="5">
        <v>366000000000</v>
      </c>
      <c r="K230" s="5">
        <v>279000000000</v>
      </c>
      <c r="L230" s="5">
        <v>320000000000</v>
      </c>
      <c r="M230" s="5">
        <v>249000000000</v>
      </c>
      <c r="N230" s="5">
        <v>155000000000</v>
      </c>
      <c r="O230" s="5">
        <v>259000000000</v>
      </c>
      <c r="P230" s="5">
        <v>251000000000</v>
      </c>
      <c r="Q230" s="5">
        <v>230000000000</v>
      </c>
    </row>
    <row r="231" spans="2:17" ht="15.5" x14ac:dyDescent="0.35">
      <c r="C231" t="s">
        <v>328</v>
      </c>
      <c r="H231" s="5">
        <v>457000000000</v>
      </c>
      <c r="I231" s="5">
        <v>411000000000</v>
      </c>
      <c r="J231" s="5">
        <v>366000000000</v>
      </c>
      <c r="K231" s="5">
        <v>279000000000</v>
      </c>
      <c r="L231" s="5">
        <v>320000000000</v>
      </c>
      <c r="M231" s="5">
        <v>249000000000</v>
      </c>
      <c r="N231" s="5">
        <v>155000000000</v>
      </c>
      <c r="O231" s="5">
        <v>259000000000</v>
      </c>
      <c r="P231" s="5">
        <v>251000000000</v>
      </c>
    </row>
    <row r="232" spans="2:17" ht="15.5" x14ac:dyDescent="0.35">
      <c r="C232" t="s">
        <v>202</v>
      </c>
      <c r="I232" s="6">
        <v>42.72</v>
      </c>
    </row>
    <row r="233" spans="2:17" ht="15.5" x14ac:dyDescent="0.35">
      <c r="C233" t="s">
        <v>203</v>
      </c>
      <c r="I233" s="6">
        <v>98.81</v>
      </c>
    </row>
    <row r="234" spans="2:17" ht="15.5" x14ac:dyDescent="0.35">
      <c r="C234" t="s">
        <v>204</v>
      </c>
      <c r="I234" s="6">
        <v>7.49</v>
      </c>
    </row>
    <row r="235" spans="2:17" ht="15.5" x14ac:dyDescent="0.35">
      <c r="C235" t="s">
        <v>205</v>
      </c>
      <c r="I235" s="6">
        <v>1.01E-2</v>
      </c>
    </row>
    <row r="236" spans="2:17" ht="15.5" x14ac:dyDescent="0.35">
      <c r="C236" t="s">
        <v>206</v>
      </c>
      <c r="I236" s="6">
        <v>36.35</v>
      </c>
    </row>
    <row r="237" spans="2:17" ht="15.5" x14ac:dyDescent="0.35">
      <c r="C237" t="s">
        <v>207</v>
      </c>
      <c r="I237" s="6">
        <v>5.99</v>
      </c>
    </row>
    <row r="238" spans="2:17" ht="15.5" x14ac:dyDescent="0.35">
      <c r="C238" t="s">
        <v>329</v>
      </c>
      <c r="I238" s="6">
        <v>-223.04</v>
      </c>
    </row>
    <row r="239" spans="2:17" ht="15.5" x14ac:dyDescent="0.35">
      <c r="C239" t="s">
        <v>208</v>
      </c>
      <c r="I239" s="6">
        <v>-210.89</v>
      </c>
    </row>
    <row r="240" spans="2:17" ht="15.5" x14ac:dyDescent="0.35">
      <c r="C240" t="s">
        <v>209</v>
      </c>
      <c r="I240" s="6">
        <v>119.19</v>
      </c>
    </row>
    <row r="241" spans="3:9" ht="15.5" x14ac:dyDescent="0.35">
      <c r="C241" t="s">
        <v>210</v>
      </c>
      <c r="I241" s="6">
        <v>92.63</v>
      </c>
    </row>
    <row r="242" spans="3:9" ht="15.5" x14ac:dyDescent="0.35">
      <c r="C242" t="s">
        <v>211</v>
      </c>
      <c r="I242" s="6">
        <v>0.74</v>
      </c>
    </row>
    <row r="243" spans="3:9" ht="15.5" x14ac:dyDescent="0.35">
      <c r="C243" t="s">
        <v>212</v>
      </c>
      <c r="I243" s="6">
        <v>2.97</v>
      </c>
    </row>
    <row r="244" spans="3:9" ht="15.5" x14ac:dyDescent="0.35">
      <c r="C244" t="s">
        <v>213</v>
      </c>
      <c r="I244" s="6">
        <v>10.37</v>
      </c>
    </row>
    <row r="245" spans="3:9" ht="15.5" x14ac:dyDescent="0.35">
      <c r="C245" t="s">
        <v>214</v>
      </c>
      <c r="I245" s="6">
        <v>23.99</v>
      </c>
    </row>
    <row r="246" spans="3:9" ht="15.5" x14ac:dyDescent="0.35">
      <c r="C246" t="s">
        <v>215</v>
      </c>
      <c r="I246" s="6">
        <v>28.2</v>
      </c>
    </row>
    <row r="247" spans="3:9" ht="15.5" x14ac:dyDescent="0.35">
      <c r="C247" t="s">
        <v>216</v>
      </c>
      <c r="D247" s="6">
        <v>11.99</v>
      </c>
    </row>
    <row r="248" spans="3:9" ht="15.5" x14ac:dyDescent="0.35">
      <c r="C248" t="s">
        <v>217</v>
      </c>
      <c r="I248" s="6">
        <v>171.1</v>
      </c>
    </row>
    <row r="249" spans="3:9" ht="15.5" x14ac:dyDescent="0.35">
      <c r="C249" t="s">
        <v>218</v>
      </c>
      <c r="I249" s="6">
        <v>-4.8600000000000003</v>
      </c>
    </row>
    <row r="250" spans="3:9" ht="15.5" x14ac:dyDescent="0.35">
      <c r="C250" t="s">
        <v>219</v>
      </c>
      <c r="D250" s="6">
        <v>2.4900000000000002</v>
      </c>
    </row>
    <row r="251" spans="3:9" ht="15.5" x14ac:dyDescent="0.35">
      <c r="C251" t="s">
        <v>220</v>
      </c>
      <c r="D251" s="6">
        <v>0.85</v>
      </c>
    </row>
    <row r="252" spans="3:9" ht="15.5" x14ac:dyDescent="0.35">
      <c r="C252" t="s">
        <v>394</v>
      </c>
      <c r="D252" s="6">
        <v>0.23</v>
      </c>
    </row>
    <row r="253" spans="3:9" ht="15.5" x14ac:dyDescent="0.35">
      <c r="C253" t="s">
        <v>437</v>
      </c>
      <c r="D253" s="6">
        <v>0.04</v>
      </c>
    </row>
    <row r="254" spans="3:9" ht="15.5" x14ac:dyDescent="0.35">
      <c r="C254" t="s">
        <v>221</v>
      </c>
      <c r="D254" s="6">
        <v>0.28000000000000003</v>
      </c>
    </row>
    <row r="255" spans="3:9" ht="15.5" x14ac:dyDescent="0.35">
      <c r="C255" t="s">
        <v>395</v>
      </c>
      <c r="D255" s="6">
        <v>0.15</v>
      </c>
    </row>
    <row r="256" spans="3:9" ht="15.5" x14ac:dyDescent="0.35">
      <c r="C256" t="s">
        <v>222</v>
      </c>
      <c r="D256" s="6">
        <v>1.5</v>
      </c>
    </row>
    <row r="257" spans="3:9" ht="15.5" x14ac:dyDescent="0.35">
      <c r="C257" t="s">
        <v>223</v>
      </c>
      <c r="I257" s="6">
        <v>6.94</v>
      </c>
    </row>
    <row r="258" spans="3:9" ht="15.5" x14ac:dyDescent="0.35">
      <c r="C258" t="s">
        <v>12</v>
      </c>
      <c r="D258" s="5">
        <v>27000000000</v>
      </c>
    </row>
    <row r="259" spans="3:9" ht="15.5" x14ac:dyDescent="0.35">
      <c r="C259" t="s">
        <v>224</v>
      </c>
      <c r="I259" s="6">
        <v>6.37</v>
      </c>
    </row>
    <row r="260" spans="3:9" ht="15.5" x14ac:dyDescent="0.35">
      <c r="C260" t="s">
        <v>225</v>
      </c>
      <c r="I260" s="6">
        <v>4.0399999999999998E-2</v>
      </c>
    </row>
    <row r="261" spans="3:9" ht="15.5" x14ac:dyDescent="0.35">
      <c r="C261" t="s">
        <v>226</v>
      </c>
      <c r="I261" s="6">
        <v>6.0599999999999994E-2</v>
      </c>
    </row>
    <row r="262" spans="3:9" ht="15.5" x14ac:dyDescent="0.35">
      <c r="C262" t="s">
        <v>227</v>
      </c>
      <c r="I262" s="6">
        <v>4.5999999999999999E-2</v>
      </c>
    </row>
    <row r="263" spans="3:9" ht="15.5" x14ac:dyDescent="0.35">
      <c r="C263" t="s">
        <v>228</v>
      </c>
      <c r="I263" s="6">
        <v>3.6400000000000002E-2</v>
      </c>
    </row>
    <row r="264" spans="3:9" ht="15.5" x14ac:dyDescent="0.35">
      <c r="C264" t="s">
        <v>330</v>
      </c>
      <c r="D264" s="6">
        <v>34.36</v>
      </c>
    </row>
    <row r="265" spans="3:9" ht="15.5" x14ac:dyDescent="0.35">
      <c r="C265" t="s">
        <v>229</v>
      </c>
      <c r="D265" s="6">
        <v>1377.55</v>
      </c>
    </row>
    <row r="266" spans="3:9" ht="15.5" x14ac:dyDescent="0.35">
      <c r="C266" t="s">
        <v>230</v>
      </c>
      <c r="D266" s="6">
        <v>36.299999999999997</v>
      </c>
    </row>
    <row r="267" spans="3:9" ht="15.5" x14ac:dyDescent="0.35">
      <c r="C267" t="s">
        <v>231</v>
      </c>
      <c r="D267" s="6">
        <v>1375.61</v>
      </c>
    </row>
    <row r="268" spans="3:9" ht="15.5" x14ac:dyDescent="0.35">
      <c r="C268" t="s">
        <v>331</v>
      </c>
      <c r="D268" s="6">
        <v>2.65</v>
      </c>
    </row>
    <row r="269" spans="3:9" ht="15.5" x14ac:dyDescent="0.35">
      <c r="C269" t="s">
        <v>232</v>
      </c>
      <c r="I269" s="6">
        <v>0.12</v>
      </c>
    </row>
    <row r="270" spans="3:9" ht="15.5" x14ac:dyDescent="0.35">
      <c r="C270" t="s">
        <v>233</v>
      </c>
      <c r="I270" s="6">
        <v>0.19</v>
      </c>
    </row>
    <row r="271" spans="3:9" ht="15.5" x14ac:dyDescent="0.35">
      <c r="C271" t="s">
        <v>39</v>
      </c>
      <c r="I271" s="5">
        <v>16604000000000</v>
      </c>
    </row>
    <row r="272" spans="3:9" ht="15.5" x14ac:dyDescent="0.35">
      <c r="C272" t="s">
        <v>234</v>
      </c>
      <c r="I272" s="5">
        <v>17654000000000</v>
      </c>
    </row>
    <row r="273" spans="3:9" ht="15.5" x14ac:dyDescent="0.35">
      <c r="C273" t="s">
        <v>235</v>
      </c>
      <c r="I273" s="5">
        <v>16200000000</v>
      </c>
    </row>
    <row r="274" spans="3:9" ht="15.5" x14ac:dyDescent="0.35">
      <c r="C274" t="s">
        <v>236</v>
      </c>
      <c r="I274" s="6">
        <v>0.16649999999999998</v>
      </c>
    </row>
    <row r="275" spans="3:9" ht="15.5" x14ac:dyDescent="0.35">
      <c r="C275" t="s">
        <v>237</v>
      </c>
      <c r="D275" s="6">
        <v>0.59310000000000007</v>
      </c>
    </row>
    <row r="276" spans="3:9" ht="15.5" x14ac:dyDescent="0.35">
      <c r="C276" t="s">
        <v>238</v>
      </c>
      <c r="D276" s="6">
        <v>0.36780000000000002</v>
      </c>
    </row>
    <row r="277" spans="3:9" ht="15.5" x14ac:dyDescent="0.35">
      <c r="C277" t="s">
        <v>239</v>
      </c>
      <c r="D277" s="6">
        <v>0.56130000000000002</v>
      </c>
    </row>
    <row r="278" spans="3:9" ht="15.5" x14ac:dyDescent="0.35">
      <c r="C278" t="s">
        <v>240</v>
      </c>
      <c r="D278" s="6">
        <v>0.36229999999999996</v>
      </c>
    </row>
    <row r="279" spans="3:9" ht="15.5" x14ac:dyDescent="0.35">
      <c r="C279" t="s">
        <v>241</v>
      </c>
      <c r="D279" s="6">
        <v>1.0506</v>
      </c>
    </row>
    <row r="280" spans="3:9" ht="15.5" x14ac:dyDescent="0.35">
      <c r="C280" t="s">
        <v>242</v>
      </c>
      <c r="D280" s="6">
        <v>4.9551999999999996</v>
      </c>
    </row>
    <row r="281" spans="3:9" ht="15.5" x14ac:dyDescent="0.35">
      <c r="C281" t="s">
        <v>243</v>
      </c>
      <c r="I281" s="5">
        <v>5</v>
      </c>
    </row>
    <row r="282" spans="3:9" ht="15.5" x14ac:dyDescent="0.35">
      <c r="C282" t="s">
        <v>244</v>
      </c>
      <c r="I282" s="6">
        <v>0.12</v>
      </c>
    </row>
    <row r="283" spans="3:9" ht="15.5" x14ac:dyDescent="0.35">
      <c r="C283" t="s">
        <v>245</v>
      </c>
      <c r="I283" s="6">
        <v>0.89</v>
      </c>
    </row>
    <row r="284" spans="3:9" ht="15.5" x14ac:dyDescent="0.35">
      <c r="C284" t="s">
        <v>246</v>
      </c>
      <c r="I284" s="6">
        <v>0.11</v>
      </c>
    </row>
    <row r="285" spans="3:9" ht="15.5" x14ac:dyDescent="0.35">
      <c r="C285" t="s">
        <v>247</v>
      </c>
      <c r="I285" s="6">
        <v>0.35</v>
      </c>
    </row>
    <row r="286" spans="3:9" ht="15.5" x14ac:dyDescent="0.35">
      <c r="C286" t="s">
        <v>248</v>
      </c>
      <c r="I286" s="6">
        <v>0.05</v>
      </c>
    </row>
    <row r="287" spans="3:9" ht="15.5" x14ac:dyDescent="0.35">
      <c r="C287" t="s">
        <v>249</v>
      </c>
      <c r="I287" s="6">
        <v>0.11</v>
      </c>
    </row>
    <row r="288" spans="3:9" ht="15.5" x14ac:dyDescent="0.35">
      <c r="C288" t="s">
        <v>250</v>
      </c>
      <c r="I288" s="6">
        <v>0.01</v>
      </c>
    </row>
    <row r="289" spans="3:9" ht="15.5" x14ac:dyDescent="0.35">
      <c r="C289" t="s">
        <v>251</v>
      </c>
      <c r="I289" s="5">
        <v>457000000000</v>
      </c>
    </row>
    <row r="290" spans="3:9" ht="15.5" x14ac:dyDescent="0.35">
      <c r="C290" t="s">
        <v>252</v>
      </c>
      <c r="I290" s="5">
        <v>249000000000</v>
      </c>
    </row>
    <row r="291" spans="3:9" ht="15.5" x14ac:dyDescent="0.35">
      <c r="C291" t="s">
        <v>253</v>
      </c>
      <c r="I291" s="5">
        <v>183000000000</v>
      </c>
    </row>
    <row r="292" spans="3:9" ht="15.5" x14ac:dyDescent="0.35">
      <c r="C292" t="s">
        <v>254</v>
      </c>
      <c r="I292" s="5">
        <v>168000000000</v>
      </c>
    </row>
    <row r="293" spans="3:9" ht="15.5" x14ac:dyDescent="0.35">
      <c r="C293" t="s">
        <v>255</v>
      </c>
      <c r="D293" s="5">
        <v>194000000000</v>
      </c>
    </row>
    <row r="294" spans="3:9" ht="15.5" x14ac:dyDescent="0.35">
      <c r="C294" t="s">
        <v>256</v>
      </c>
      <c r="D294" s="5">
        <v>4164000000000</v>
      </c>
    </row>
    <row r="295" spans="3:9" ht="15.5" x14ac:dyDescent="0.35">
      <c r="C295" t="s">
        <v>257</v>
      </c>
      <c r="D295" s="5">
        <v>776000000000</v>
      </c>
    </row>
    <row r="296" spans="3:9" ht="15.5" x14ac:dyDescent="0.35">
      <c r="C296" t="s">
        <v>184</v>
      </c>
      <c r="D296" s="5">
        <v>969000000000</v>
      </c>
    </row>
    <row r="297" spans="3:9" ht="15.5" x14ac:dyDescent="0.35">
      <c r="C297" t="s">
        <v>258</v>
      </c>
      <c r="I297" s="5">
        <v>2772000000000</v>
      </c>
    </row>
    <row r="298" spans="3:9" ht="15.5" x14ac:dyDescent="0.35">
      <c r="C298" t="s">
        <v>182</v>
      </c>
      <c r="D298" s="5">
        <v>124000000000</v>
      </c>
    </row>
    <row r="299" spans="3:9" ht="15.5" x14ac:dyDescent="0.35">
      <c r="C299" t="s">
        <v>181</v>
      </c>
      <c r="D299" s="5">
        <v>503000000000</v>
      </c>
    </row>
    <row r="300" spans="3:9" ht="15.5" x14ac:dyDescent="0.35">
      <c r="C300" t="s">
        <v>23</v>
      </c>
      <c r="D300" s="5">
        <v>628000000000</v>
      </c>
    </row>
    <row r="301" spans="3:9" ht="15.5" x14ac:dyDescent="0.35">
      <c r="C301" t="s">
        <v>20</v>
      </c>
      <c r="D301" s="5">
        <v>433000000000</v>
      </c>
    </row>
    <row r="302" spans="3:9" ht="15.5" x14ac:dyDescent="0.35">
      <c r="C302" t="s">
        <v>183</v>
      </c>
      <c r="I302" s="5">
        <v>3388000000000</v>
      </c>
    </row>
    <row r="303" spans="3:9" ht="15.5" x14ac:dyDescent="0.35">
      <c r="C303" t="s">
        <v>332</v>
      </c>
      <c r="I303" s="5">
        <v>-74000000000</v>
      </c>
    </row>
    <row r="304" spans="3:9" ht="15.5" x14ac:dyDescent="0.35">
      <c r="C304" t="s">
        <v>259</v>
      </c>
      <c r="I304" s="5">
        <v>-26000000000</v>
      </c>
    </row>
    <row r="305" spans="3:9" ht="15.5" x14ac:dyDescent="0.35">
      <c r="C305" t="s">
        <v>260</v>
      </c>
      <c r="I305" s="5">
        <v>56000000000</v>
      </c>
    </row>
    <row r="306" spans="3:9" ht="15.5" x14ac:dyDescent="0.35">
      <c r="C306" t="s">
        <v>261</v>
      </c>
      <c r="I306" s="5">
        <v>-4000000000</v>
      </c>
    </row>
    <row r="307" spans="3:9" ht="15.5" x14ac:dyDescent="0.35">
      <c r="C307" t="s">
        <v>262</v>
      </c>
      <c r="I307" s="5">
        <v>-79000000000</v>
      </c>
    </row>
  </sheetData>
  <pageMargins left="0.7" right="0.7" top="0.75" bottom="0.75" header="0.3" footer="0.3"/>
  <ignoredErrors>
    <ignoredError sqref="A1:Q308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1384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1385</v>
      </c>
      <c r="D2" s="2" vm="81">
        <f ca="1">IFERROR(_xlfn.STOCKHISTORY("XIDX:" &amp; $C$1, D3, , 0, 0, 1), "Libur")</f>
        <v>79</v>
      </c>
      <c r="H2" s="2" vm="81">
        <f ca="1">IFERROR(INDEX(D2:G2,COUNT(D2:G2)),"")</f>
        <v>79</v>
      </c>
      <c r="I2" s="2" vm="193">
        <f t="shared" ref="I2:Q2" ca="1" si="0">IFERROR(_xlfn.STOCKHISTORY("XIDX:" &amp; $C$1, I1, , 0, 0, 1), "Libur")</f>
        <v>89</v>
      </c>
      <c r="J2" s="2" vm="96">
        <f t="shared" ca="1" si="0"/>
        <v>82</v>
      </c>
      <c r="K2" s="2" vm="248">
        <f t="shared" ca="1" si="0"/>
        <v>88</v>
      </c>
      <c r="L2" s="2" vm="287">
        <f t="shared" ca="1" si="0"/>
        <v>193</v>
      </c>
      <c r="M2" s="2" vm="318">
        <f t="shared" ca="1" si="0"/>
        <v>498</v>
      </c>
      <c r="N2" s="2" vm="220">
        <f t="shared" ca="1" si="0"/>
        <v>81</v>
      </c>
      <c r="O2" s="2" vm="193">
        <f t="shared" ca="1" si="0"/>
        <v>89</v>
      </c>
      <c r="P2" s="2" vm="43">
        <f t="shared" ca="1" si="0"/>
        <v>86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170273359627</v>
      </c>
      <c r="H4" s="2">
        <f>IFERROR(SUM(D4:G4)*(4/MAX(1,COUNT(D4:G4))),"")</f>
        <v>681093438508</v>
      </c>
      <c r="I4" s="2">
        <f t="shared" ref="I4:Q4" si="1">IFERROR(INDEX(I51:I500,MATCH($C$4,$C$51:$C$500,0)),"")</f>
        <v>619527322043</v>
      </c>
      <c r="J4" s="2">
        <f t="shared" si="1"/>
        <v>541955832866</v>
      </c>
      <c r="K4" s="2">
        <f t="shared" si="1"/>
        <v>441461405484</v>
      </c>
      <c r="L4" s="2">
        <f t="shared" si="1"/>
        <v>333909938076</v>
      </c>
      <c r="M4" s="2">
        <f t="shared" si="1"/>
        <v>212042439331</v>
      </c>
      <c r="N4" s="2">
        <f t="shared" si="1"/>
        <v>162257365449</v>
      </c>
      <c r="O4" s="2">
        <f t="shared" si="1"/>
        <v>162596163771</v>
      </c>
      <c r="P4" s="2">
        <f t="shared" si="1"/>
        <v>132167476386</v>
      </c>
      <c r="Q4" s="2">
        <f t="shared" si="1"/>
        <v>60629413398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15674034917</v>
      </c>
      <c r="H5" s="2">
        <f>IFERROR(SUM(D5:G5)*(4/MAX(1,COUNT(D5:G5))),"")</f>
        <v>62696139668</v>
      </c>
      <c r="I5" s="2">
        <f t="shared" ref="I5:Q5" si="2">IFERROR(INDEX(I51:I500,MATCH($C$5,$C$51:$C$500,0)),"")</f>
        <v>42154266439</v>
      </c>
      <c r="J5" s="2">
        <f t="shared" si="2"/>
        <v>57698502260</v>
      </c>
      <c r="K5" s="2">
        <f t="shared" si="2"/>
        <v>35108311885</v>
      </c>
      <c r="L5" s="2">
        <f t="shared" si="2"/>
        <v>21374105823</v>
      </c>
      <c r="M5" s="2">
        <f t="shared" si="2"/>
        <v>19516509266</v>
      </c>
      <c r="N5" s="2">
        <f t="shared" si="2"/>
        <v>5151722660</v>
      </c>
      <c r="O5" s="2">
        <f t="shared" si="2"/>
        <v>12675489222</v>
      </c>
      <c r="P5" s="2">
        <f t="shared" si="2"/>
        <v>17452125701</v>
      </c>
      <c r="Q5" s="2">
        <f t="shared" si="2"/>
        <v>25746710832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620814958629</v>
      </c>
      <c r="H6" s="2">
        <f>IFERROR(INDEX(D6:G6,COUNT(D6:G6)),"")</f>
        <v>620814958629</v>
      </c>
      <c r="I6" s="2">
        <f t="shared" ref="I6:Q6" si="3">IFERROR(INDEX(I51:I500,MATCH($C$6,$C$51:$C$500,0)),"")</f>
        <v>604682804670</v>
      </c>
      <c r="J6" s="2">
        <f t="shared" si="3"/>
        <v>559793404636</v>
      </c>
      <c r="K6" s="2">
        <f t="shared" si="3"/>
        <v>500930468530</v>
      </c>
      <c r="L6" s="2">
        <f t="shared" si="3"/>
        <v>266943324616</v>
      </c>
      <c r="M6" s="2">
        <f t="shared" si="3"/>
        <v>244717189203</v>
      </c>
      <c r="N6" s="2">
        <f t="shared" si="3"/>
        <v>224465753624</v>
      </c>
      <c r="O6" s="2">
        <f t="shared" si="3"/>
        <v>218492730999</v>
      </c>
      <c r="P6" s="2">
        <f t="shared" si="3"/>
        <v>206090917502</v>
      </c>
      <c r="Q6" s="2">
        <f t="shared" si="3"/>
        <v>130095489773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3.53</v>
      </c>
      <c r="H7" s="3">
        <f>IFERROR(INDEX(D7:G7,COUNT(D7:G7)),"")</f>
        <v>3.53</v>
      </c>
      <c r="I7" s="3">
        <f t="shared" ref="I7:Q7" si="4">IFERROR(INDEX(I51:I500,MATCH($C$7,$C$51:$C$500,0))/1000000000,"")</f>
        <v>3.53</v>
      </c>
      <c r="J7" s="3">
        <f t="shared" si="4"/>
        <v>3.53</v>
      </c>
      <c r="K7" s="3">
        <f t="shared" si="4"/>
        <v>3.53</v>
      </c>
      <c r="L7" s="3">
        <f t="shared" si="4"/>
        <v>1.55</v>
      </c>
      <c r="M7" s="3">
        <f t="shared" si="4"/>
        <v>1.55</v>
      </c>
      <c r="N7" s="3">
        <f t="shared" si="4"/>
        <v>1.55</v>
      </c>
      <c r="O7" s="3">
        <f t="shared" si="4"/>
        <v>1.55</v>
      </c>
      <c r="P7" s="3">
        <f t="shared" si="4"/>
        <v>1.55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-34000000000</v>
      </c>
      <c r="H8" s="2">
        <f>IFERROR(INDEX(D8:G8,COUNT(D8:G8)),"")</f>
        <v>-34000000000</v>
      </c>
      <c r="I8" s="2">
        <f t="shared" ref="I8:Q8" si="5">IFERROR(INDEX(I51:I500,MATCH($C$8,$C$51:$C$500,0)),"")</f>
        <v>-464000000000</v>
      </c>
      <c r="J8" s="2">
        <f t="shared" si="5"/>
        <v>-628000000000</v>
      </c>
      <c r="K8" s="2">
        <f t="shared" si="5"/>
        <v>-202000000000</v>
      </c>
      <c r="L8" s="2">
        <f t="shared" si="5"/>
        <v>-54000000000</v>
      </c>
      <c r="M8" s="2">
        <f t="shared" si="5"/>
        <v>-31000000000</v>
      </c>
      <c r="N8" s="2">
        <f t="shared" si="5"/>
        <v>64000000000</v>
      </c>
      <c r="O8" s="2">
        <f t="shared" si="5"/>
        <v>33000000000</v>
      </c>
      <c r="P8" s="2">
        <f t="shared" si="5"/>
        <v>40000000000</v>
      </c>
      <c r="Q8" s="2">
        <f t="shared" si="5"/>
        <v>-52000000000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-9.61</v>
      </c>
      <c r="H9" s="3">
        <f>IFERROR(INDEX(D9:G9,COUNT(D9:G9)),"")</f>
        <v>-9.61</v>
      </c>
      <c r="I9" s="3">
        <f t="shared" ref="I9:Q9" si="6">IFERROR(INDEX(I51:I500,MATCH($C$9,$C$51:$C$500,0)),"")</f>
        <v>-131.41999999999999</v>
      </c>
      <c r="J9" s="3">
        <f t="shared" si="6"/>
        <v>-177.73</v>
      </c>
      <c r="K9" s="3">
        <f t="shared" si="6"/>
        <v>-57.12</v>
      </c>
      <c r="L9" s="3">
        <f t="shared" si="6"/>
        <v>-35.06</v>
      </c>
      <c r="M9" s="3">
        <f t="shared" si="6"/>
        <v>-20.239999999999998</v>
      </c>
      <c r="N9" s="3">
        <f t="shared" si="6"/>
        <v>41.15</v>
      </c>
      <c r="O9" s="3">
        <f t="shared" si="6"/>
        <v>21.04</v>
      </c>
      <c r="P9" s="3">
        <f t="shared" si="6"/>
        <v>25.99</v>
      </c>
      <c r="Q9" s="3">
        <f t="shared" si="6"/>
        <v>-55190.3</v>
      </c>
    </row>
    <row r="10" spans="1:17" ht="15.5" x14ac:dyDescent="0.35">
      <c r="C10" t="s">
        <v>17</v>
      </c>
      <c r="D10" s="3">
        <f ca="1">IFERROR(IF(D9=0,"",D2/D9),"")</f>
        <v>-8.2206035379812707</v>
      </c>
      <c r="I10" s="3">
        <f t="shared" ref="I10:Q10" ca="1" si="7">IFERROR(IF(I9=0,"",I2/I9),"")</f>
        <v>-0.67721807943996359</v>
      </c>
      <c r="J10" s="3">
        <f t="shared" ca="1" si="7"/>
        <v>-0.46137399426095765</v>
      </c>
      <c r="K10" s="3">
        <f t="shared" ca="1" si="7"/>
        <v>-1.5406162464985995</v>
      </c>
      <c r="L10" s="3">
        <f t="shared" ca="1" si="7"/>
        <v>-5.5048488305761545</v>
      </c>
      <c r="M10" s="3">
        <f t="shared" ca="1" si="7"/>
        <v>-24.604743083003953</v>
      </c>
      <c r="N10" s="3">
        <f t="shared" ca="1" si="7"/>
        <v>1.968408262454435</v>
      </c>
      <c r="O10" s="3">
        <f t="shared" ca="1" si="7"/>
        <v>4.2300380228136882</v>
      </c>
      <c r="P10" s="3">
        <f t="shared" ca="1" si="7"/>
        <v>3.3089649865332822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31713433782</v>
      </c>
      <c r="H11" s="2">
        <f>IFERROR(INDEX(D11:G11,COUNT(D11:G11)),"")</f>
        <v>31713433782</v>
      </c>
      <c r="I11" s="2">
        <f t="shared" ref="I11:Q11" si="8">IFERROR(INDEX(I51:I500,MATCH($C$11,$C$51:$C$500,0)),"")</f>
        <v>43029686172</v>
      </c>
      <c r="J11" s="2">
        <f t="shared" si="8"/>
        <v>23536683059</v>
      </c>
      <c r="K11" s="2">
        <f t="shared" si="8"/>
        <v>142229455873</v>
      </c>
      <c r="L11" s="2">
        <f t="shared" si="8"/>
        <v>26812736807</v>
      </c>
      <c r="M11" s="2">
        <f t="shared" si="8"/>
        <v>1253478102</v>
      </c>
      <c r="N11" s="2">
        <f t="shared" si="8"/>
        <v>1018547283</v>
      </c>
      <c r="O11" s="2">
        <f t="shared" si="8"/>
        <v>912096011</v>
      </c>
      <c r="P11" s="2">
        <f t="shared" si="8"/>
        <v>819071394</v>
      </c>
      <c r="Q11" s="2">
        <f t="shared" si="8"/>
        <v>2341076479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1477000000000</v>
      </c>
      <c r="H12" s="2">
        <f>IFERROR(INDEX(D12:G12,COUNT(D12:G12)),"")</f>
        <v>1477000000000</v>
      </c>
      <c r="I12" s="2">
        <f t="shared" ref="I12:Q12" si="9">IFERROR(INDEX(I51:I500,MATCH($C$12,$C$51:$C$500,0)),"")</f>
        <v>1509000000000</v>
      </c>
      <c r="J12" s="2">
        <f t="shared" si="9"/>
        <v>1374000000000</v>
      </c>
      <c r="K12" s="2">
        <f t="shared" si="9"/>
        <v>797000000000</v>
      </c>
      <c r="L12" s="2">
        <f t="shared" si="9"/>
        <v>867000000000</v>
      </c>
      <c r="M12" s="2">
        <f t="shared" si="9"/>
        <v>545000000000</v>
      </c>
      <c r="N12" s="2">
        <f t="shared" si="9"/>
        <v>283000000000</v>
      </c>
      <c r="O12" s="2">
        <f t="shared" si="9"/>
        <v>286000000000</v>
      </c>
      <c r="P12" s="2">
        <f t="shared" si="9"/>
        <v>306000000000</v>
      </c>
      <c r="Q12" s="2">
        <f t="shared" si="9"/>
        <v>190000000000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1509000000000</v>
      </c>
      <c r="H13" s="2">
        <f>IFERROR(INDEX(D13:G13,COUNT(D13:G13)),"")</f>
        <v>1509000000000</v>
      </c>
      <c r="I13" s="2">
        <f t="shared" ref="I13:Q13" si="10">IFERROR(INDEX(I51:I500,MATCH($C$13,$C$51:$C$500,0)),"")</f>
        <v>1552000000000</v>
      </c>
      <c r="J13" s="2">
        <f t="shared" si="10"/>
        <v>1398000000000</v>
      </c>
      <c r="K13" s="2">
        <f t="shared" si="10"/>
        <v>939000000000</v>
      </c>
      <c r="L13" s="2">
        <f t="shared" si="10"/>
        <v>894000000000</v>
      </c>
      <c r="M13" s="2">
        <f t="shared" si="10"/>
        <v>546000000000</v>
      </c>
      <c r="N13" s="2">
        <f t="shared" si="10"/>
        <v>284000000000</v>
      </c>
      <c r="O13" s="2">
        <f t="shared" si="10"/>
        <v>287000000000</v>
      </c>
      <c r="P13" s="2">
        <f t="shared" si="10"/>
        <v>307000000000</v>
      </c>
      <c r="Q13" s="2">
        <f t="shared" si="10"/>
        <v>193000000000</v>
      </c>
    </row>
    <row r="14" spans="1:17" ht="15.5" x14ac:dyDescent="0.35">
      <c r="C14" t="s">
        <v>26</v>
      </c>
      <c r="D14" s="2">
        <f>IFERROR(INDEX(D51:D500,MATCH($C$14,$C$51:$C$500,0)),"")</f>
        <v>-30371812696</v>
      </c>
      <c r="H14" s="2">
        <f>IFERROR(SUM(D14:G14)*(4/MAX(1,COUNT(D14:G14))),"")</f>
        <v>-121487250784</v>
      </c>
      <c r="I14" s="2">
        <f t="shared" ref="I14:Q14" si="11">IFERROR(INDEX(I51:I500,MATCH($C$14,$C$51:$C$500,0)),"")</f>
        <v>-116611869535</v>
      </c>
      <c r="J14" s="2">
        <f t="shared" si="11"/>
        <v>-92816629256</v>
      </c>
      <c r="K14" s="2">
        <f t="shared" si="11"/>
        <v>-67590651331</v>
      </c>
      <c r="L14" s="2">
        <f t="shared" si="11"/>
        <v>-63285118910</v>
      </c>
      <c r="M14" s="2">
        <f t="shared" si="11"/>
        <v>-37912737482</v>
      </c>
      <c r="N14" s="2">
        <f t="shared" si="11"/>
        <v>-26977274558</v>
      </c>
      <c r="O14" s="2">
        <f t="shared" si="11"/>
        <v>-34027205287</v>
      </c>
      <c r="P14" s="2">
        <f t="shared" si="11"/>
        <v>-26988363342</v>
      </c>
      <c r="Q14" s="2">
        <f t="shared" si="11"/>
        <v>-13787463346</v>
      </c>
    </row>
    <row r="15" spans="1:17" ht="15.5" x14ac:dyDescent="0.35">
      <c r="C15" t="s">
        <v>27</v>
      </c>
      <c r="D15" s="2">
        <f>IFERROR(INDEX(D51:D500,MATCH($C$15,$C$51:$C$500,0)),"")</f>
        <v>-5130243439</v>
      </c>
      <c r="H15" s="2">
        <f>IFERROR(SUM(D15:G15)*(4/MAX(1,COUNT(D15:G15))),"")</f>
        <v>-20520973756</v>
      </c>
      <c r="I15" s="2">
        <f t="shared" ref="I15:Q15" si="12">IFERROR(INDEX(I51:I500,MATCH($C$15,$C$51:$C$500,0)),"")</f>
        <v>-9510361117</v>
      </c>
      <c r="J15" s="2">
        <f t="shared" si="12"/>
        <v>-17020251488</v>
      </c>
      <c r="K15" s="2">
        <f t="shared" si="12"/>
        <v>-19541986660</v>
      </c>
      <c r="L15" s="2">
        <f t="shared" si="12"/>
        <v>-10647366260</v>
      </c>
      <c r="M15" s="2">
        <f t="shared" si="12"/>
        <v>-5758611594</v>
      </c>
      <c r="N15" s="2">
        <f t="shared" si="12"/>
        <v>-3131138198</v>
      </c>
      <c r="O15" s="2">
        <f t="shared" si="12"/>
        <v>-4352085703</v>
      </c>
      <c r="P15" s="2">
        <f t="shared" si="12"/>
        <v>-4832882172</v>
      </c>
      <c r="Q15" s="2">
        <f t="shared" si="12"/>
        <v>-404513594</v>
      </c>
    </row>
    <row r="16" spans="1:17" ht="15.5" x14ac:dyDescent="0.35">
      <c r="C16" t="s">
        <v>28</v>
      </c>
      <c r="D16" s="2">
        <f>IFERROR(INDEX(D51:D500,MATCH($C$16,$C$51:$C$500,0)),"")</f>
        <v>20804197939</v>
      </c>
      <c r="H16" s="2">
        <f>IFERROR(SUM(D16:G16)*(4/MAX(1,COUNT(D16:G16))),"")</f>
        <v>83216791756</v>
      </c>
      <c r="I16" s="2">
        <f t="shared" ref="I16:Q16" si="13">IFERROR(INDEX(I51:I500,MATCH($C$16,$C$51:$C$500,0)),"")</f>
        <v>45361805101</v>
      </c>
      <c r="J16" s="2">
        <f t="shared" si="13"/>
        <v>57635086283</v>
      </c>
      <c r="K16" s="2">
        <f t="shared" si="13"/>
        <v>46728103383</v>
      </c>
      <c r="L16" s="2">
        <f t="shared" si="13"/>
        <v>28758494482</v>
      </c>
      <c r="M16" s="2">
        <f t="shared" si="13"/>
        <v>17152920335</v>
      </c>
      <c r="N16" s="2">
        <f t="shared" si="13"/>
        <v>6247416953</v>
      </c>
      <c r="O16" s="2">
        <f t="shared" si="13"/>
        <v>12460341391</v>
      </c>
      <c r="P16" s="2">
        <f t="shared" si="13"/>
        <v>19264217360</v>
      </c>
      <c r="Q16" s="2">
        <f t="shared" si="13"/>
        <v>3705162158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278870000000</v>
      </c>
      <c r="H20" s="2">
        <f t="shared" ref="H20:Q20" ca="1" si="14">IFERROR(H21*H2,"")</f>
        <v>278870000000</v>
      </c>
      <c r="I20" s="2">
        <f t="shared" ca="1" si="14"/>
        <v>314170000000</v>
      </c>
      <c r="J20" s="2">
        <f t="shared" ca="1" si="14"/>
        <v>289460000000</v>
      </c>
      <c r="K20" s="2">
        <f t="shared" ca="1" si="14"/>
        <v>310640000000</v>
      </c>
      <c r="L20" s="2">
        <f t="shared" ca="1" si="14"/>
        <v>299150000000</v>
      </c>
      <c r="M20" s="2">
        <f t="shared" ca="1" si="14"/>
        <v>771900000000</v>
      </c>
      <c r="N20" s="2">
        <f t="shared" ca="1" si="14"/>
        <v>125550000000</v>
      </c>
      <c r="O20" s="2">
        <f t="shared" ca="1" si="14"/>
        <v>137950000000</v>
      </c>
      <c r="P20" s="2">
        <f t="shared" ca="1" si="14"/>
        <v>133300000000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3530000000</v>
      </c>
      <c r="H21" s="2">
        <f>IFERROR(INDEX(D21:G21,COUNT(D21:G21)),"")</f>
        <v>3530000000</v>
      </c>
      <c r="I21" s="2">
        <f t="shared" ref="I21:Q21" si="15">IFERROR(INDEX(I51:I500,MATCH($C$7,$C$51:$C$500,0)),"")</f>
        <v>3530000000</v>
      </c>
      <c r="J21" s="2">
        <f t="shared" si="15"/>
        <v>3530000000</v>
      </c>
      <c r="K21" s="2">
        <f t="shared" si="15"/>
        <v>3530000000</v>
      </c>
      <c r="L21" s="2">
        <f t="shared" si="15"/>
        <v>1550000000</v>
      </c>
      <c r="M21" s="2">
        <f t="shared" si="15"/>
        <v>1550000000</v>
      </c>
      <c r="N21" s="2">
        <f t="shared" si="15"/>
        <v>1550000000</v>
      </c>
      <c r="O21" s="2">
        <f t="shared" si="15"/>
        <v>1550000000</v>
      </c>
      <c r="P21" s="2">
        <f t="shared" si="15"/>
        <v>1550000000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2.5247514898182128</v>
      </c>
      <c r="H23" s="3">
        <f t="shared" ref="H23:Q23" si="16">IFERROR(H5/H6*100,"")</f>
        <v>10.099005959272851</v>
      </c>
      <c r="I23" s="3">
        <f t="shared" si="16"/>
        <v>6.971302328004068</v>
      </c>
      <c r="J23" s="3">
        <f t="shared" si="16"/>
        <v>10.307106475739539</v>
      </c>
      <c r="K23" s="3">
        <f t="shared" si="16"/>
        <v>7.0086197767180556</v>
      </c>
      <c r="L23" s="3">
        <f t="shared" si="16"/>
        <v>8.0069827008211618</v>
      </c>
      <c r="M23" s="3">
        <f t="shared" si="16"/>
        <v>7.9751280772559427</v>
      </c>
      <c r="N23" s="3">
        <f t="shared" si="16"/>
        <v>2.2951040757110732</v>
      </c>
      <c r="O23" s="3">
        <f t="shared" si="16"/>
        <v>5.8013322292438243</v>
      </c>
      <c r="P23" s="3">
        <f t="shared" si="16"/>
        <v>8.4681682786096744</v>
      </c>
      <c r="Q23" s="3">
        <f t="shared" si="16"/>
        <v>19.7906252376041</v>
      </c>
    </row>
    <row r="24" spans="1:17" ht="15.5" x14ac:dyDescent="0.35">
      <c r="C24" t="s">
        <v>42</v>
      </c>
      <c r="D24" s="4">
        <f>IFERROR(_xlfn.RRI(5,I23,D23),"")</f>
        <v>-0.18382940501621614</v>
      </c>
      <c r="H24" s="4">
        <f t="shared" ref="H24:Q24" si="17">IFERROR(_xlfn.RRI(5,M23,H23),"")</f>
        <v>4.8354569284984272E-2</v>
      </c>
      <c r="I24" s="4">
        <f t="shared" si="17"/>
        <v>0.24882707739417298</v>
      </c>
      <c r="J24" s="4">
        <f t="shared" si="17"/>
        <v>0.12181645246115558</v>
      </c>
      <c r="K24" s="4">
        <f t="shared" si="17"/>
        <v>-3.7127897410670352E-2</v>
      </c>
      <c r="L24" s="4">
        <f t="shared" si="17"/>
        <v>-0.16554701019094686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4.4400000000000004</v>
      </c>
      <c r="H25" s="3">
        <f>IFERROR(INDEX(D25:G25,COUNT(D25:G25)),"")</f>
        <v>4.4400000000000004</v>
      </c>
      <c r="I25" s="3">
        <f t="shared" ref="I25:Q25" si="18">IFERROR(INDEX(I51:I500,MATCH($C$25,$C$51:$C$500,0)),"")</f>
        <v>10.14</v>
      </c>
      <c r="J25" s="3">
        <f t="shared" si="18"/>
        <v>11.49</v>
      </c>
      <c r="K25" s="3">
        <f t="shared" si="18"/>
        <v>7.69</v>
      </c>
      <c r="L25" s="3">
        <f t="shared" si="18"/>
        <v>11.68</v>
      </c>
      <c r="M25" s="3">
        <f t="shared" si="18"/>
        <v>7.35</v>
      </c>
      <c r="N25" s="3">
        <f t="shared" si="18"/>
        <v>2.0099999999999998</v>
      </c>
      <c r="O25" s="3">
        <f t="shared" si="18"/>
        <v>5.23</v>
      </c>
      <c r="P25" s="3">
        <f t="shared" si="18"/>
        <v>9.31</v>
      </c>
      <c r="Q25" s="3">
        <f t="shared" si="18"/>
        <v>3474.37</v>
      </c>
    </row>
    <row r="26" spans="1:17" ht="15.5" x14ac:dyDescent="0.35">
      <c r="C26" t="s">
        <v>45</v>
      </c>
      <c r="D26" s="4">
        <f>IFERROR(_xlfn.RRI(5,I25,D25),"")</f>
        <v>-0.15224764864969542</v>
      </c>
      <c r="H26" s="4">
        <f t="shared" ref="H26:Q26" si="19">IFERROR(_xlfn.RRI(5,M25,H25),"")</f>
        <v>-9.5894468805336808E-2</v>
      </c>
      <c r="I26" s="4">
        <f t="shared" si="19"/>
        <v>0.3821920144223534</v>
      </c>
      <c r="J26" s="4">
        <f t="shared" si="19"/>
        <v>0.17047911238906388</v>
      </c>
      <c r="K26" s="4">
        <f t="shared" si="19"/>
        <v>-3.7511981831979124E-2</v>
      </c>
      <c r="L26" s="4">
        <f t="shared" si="19"/>
        <v>-0.67987959676266285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48.236079214447592</v>
      </c>
      <c r="H27" s="3">
        <f t="shared" ref="H27:Q27" si="20">IFERROR(H4/H21,"")</f>
        <v>192.94431685779037</v>
      </c>
      <c r="I27" s="3">
        <f t="shared" si="20"/>
        <v>175.50349066373937</v>
      </c>
      <c r="J27" s="3">
        <f t="shared" si="20"/>
        <v>153.5285645512748</v>
      </c>
      <c r="K27" s="3">
        <f t="shared" si="20"/>
        <v>125.05988823909348</v>
      </c>
      <c r="L27" s="3">
        <f t="shared" si="20"/>
        <v>215.42576650064515</v>
      </c>
      <c r="M27" s="3">
        <f t="shared" si="20"/>
        <v>136.80157376193549</v>
      </c>
      <c r="N27" s="3">
        <f t="shared" si="20"/>
        <v>104.68217125741936</v>
      </c>
      <c r="O27" s="3">
        <f t="shared" si="20"/>
        <v>104.90075082</v>
      </c>
      <c r="P27" s="3">
        <f t="shared" si="20"/>
        <v>85.269339603870961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-0.22764449172750778</v>
      </c>
      <c r="H28" s="4">
        <f t="shared" ref="H28:Q28" si="21">IFERROR(_xlfn.RRI(5,M27,H27),"")</f>
        <v>7.1194118567367681E-2</v>
      </c>
      <c r="I28" s="4">
        <f t="shared" si="21"/>
        <v>0.1088750385743753</v>
      </c>
      <c r="J28" s="4">
        <f t="shared" si="21"/>
        <v>7.9150754115189237E-2</v>
      </c>
      <c r="K28" s="4">
        <f t="shared" si="21"/>
        <v>7.9605348289706779E-2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-0.56213017751479288</v>
      </c>
      <c r="I29" s="4">
        <f t="shared" si="22"/>
        <v>-0.11749347258485636</v>
      </c>
      <c r="J29" s="4">
        <f t="shared" si="22"/>
        <v>0.49414824447334194</v>
      </c>
      <c r="K29" s="4">
        <f t="shared" si="22"/>
        <v>-0.34160958904109584</v>
      </c>
      <c r="L29" s="4">
        <f t="shared" si="22"/>
        <v>0.58911564625850343</v>
      </c>
      <c r="M29" s="4">
        <f t="shared" si="22"/>
        <v>2.6567164179104479</v>
      </c>
      <c r="N29" s="4">
        <f t="shared" si="22"/>
        <v>-0.61567877629063106</v>
      </c>
      <c r="O29" s="4">
        <f t="shared" si="22"/>
        <v>-0.43823845327604727</v>
      </c>
      <c r="P29" s="4">
        <f t="shared" si="22"/>
        <v>-0.99732037750728908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9.9375950461676105E-2</v>
      </c>
      <c r="I30" s="4">
        <f t="shared" si="23"/>
        <v>0.1431324924888846</v>
      </c>
      <c r="J30" s="4">
        <f t="shared" si="23"/>
        <v>0.22764034666138508</v>
      </c>
      <c r="K30" s="4">
        <f t="shared" si="23"/>
        <v>-0.41947571884944901</v>
      </c>
      <c r="L30" s="4">
        <f t="shared" si="23"/>
        <v>0.57473163923927417</v>
      </c>
      <c r="M30" s="4">
        <f t="shared" si="23"/>
        <v>0.30682782100050937</v>
      </c>
      <c r="N30" s="4">
        <f t="shared" si="23"/>
        <v>-2.0836796769520345E-3</v>
      </c>
      <c r="O30" s="4">
        <f t="shared" si="23"/>
        <v>0.23022825446202744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175.67</v>
      </c>
      <c r="H32" s="3">
        <f>IFERROR(INDEX(D32:G32,COUNT(D32:G32)),"")</f>
        <v>175.67</v>
      </c>
      <c r="I32" s="3">
        <f t="shared" ref="I32:Q32" si="24">IFERROR(INDEX(I51:I500,MATCH($C$32,$C$51:$C$500,0)),"")</f>
        <v>171.1</v>
      </c>
      <c r="J32" s="3">
        <f t="shared" si="24"/>
        <v>158.4</v>
      </c>
      <c r="K32" s="3">
        <f t="shared" si="24"/>
        <v>141.75</v>
      </c>
      <c r="L32" s="3">
        <f t="shared" si="24"/>
        <v>172.22</v>
      </c>
      <c r="M32" s="3">
        <f t="shared" si="24"/>
        <v>157.88</v>
      </c>
      <c r="N32" s="3">
        <f t="shared" si="24"/>
        <v>144.82</v>
      </c>
      <c r="O32" s="3">
        <f t="shared" si="24"/>
        <v>140.96</v>
      </c>
      <c r="P32" s="3">
        <f t="shared" si="24"/>
        <v>132.96</v>
      </c>
      <c r="Q32" s="3">
        <f t="shared" si="24"/>
        <v>136942.62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0.44</v>
      </c>
      <c r="H33" s="3">
        <f>IFERROR(INDEX(D33:G33,COUNT(D33:G33)),"")</f>
        <v>0.44</v>
      </c>
      <c r="I33" s="3">
        <f t="shared" ref="I33:Q33" si="25">IFERROR(INDEX(I51:I500,MATCH($C$33,$C$51:$C$500,0)),"")</f>
        <v>0.52</v>
      </c>
      <c r="J33" s="3">
        <f t="shared" si="25"/>
        <v>0.52</v>
      </c>
      <c r="K33" s="3">
        <f t="shared" si="25"/>
        <v>0.62</v>
      </c>
      <c r="L33" s="3">
        <f t="shared" si="25"/>
        <v>1.1200000000000001</v>
      </c>
      <c r="M33" s="3">
        <f t="shared" si="25"/>
        <v>3.15</v>
      </c>
      <c r="N33" s="3">
        <f t="shared" si="25"/>
        <v>0.56000000000000005</v>
      </c>
      <c r="O33" s="3">
        <f t="shared" si="25"/>
        <v>0.63</v>
      </c>
      <c r="P33" s="3">
        <f t="shared" si="25"/>
        <v>0.65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17.57</v>
      </c>
      <c r="H34" s="3">
        <f>IFERROR(INDEX(D34:G34,COUNT(D34:G34)),"")</f>
        <v>17.57</v>
      </c>
      <c r="I34" s="3">
        <f t="shared" ref="I34:Q34" si="26">IFERROR(INDEX(I51:I500,MATCH($C$34,$C$51:$C$500,0)),"")</f>
        <v>8.7799999999999994</v>
      </c>
      <c r="J34" s="3">
        <f t="shared" si="26"/>
        <v>7.14</v>
      </c>
      <c r="K34" s="3">
        <f t="shared" si="26"/>
        <v>11.44</v>
      </c>
      <c r="L34" s="3">
        <f t="shared" si="26"/>
        <v>16.52</v>
      </c>
      <c r="M34" s="3">
        <f t="shared" si="26"/>
        <v>67.760000000000005</v>
      </c>
      <c r="N34" s="3">
        <f t="shared" si="26"/>
        <v>40.299999999999997</v>
      </c>
      <c r="O34" s="3">
        <f t="shared" si="26"/>
        <v>17.02</v>
      </c>
      <c r="P34" s="3">
        <f t="shared" si="26"/>
        <v>9.24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1.62</v>
      </c>
      <c r="H35" s="3">
        <f>IFERROR(INDEX(D35:G35,COUNT(D35:G35)),"")</f>
        <v>1.62</v>
      </c>
      <c r="I35" s="3">
        <f t="shared" ref="I35:Q35" si="27">IFERROR(INDEX(I51:I500,MATCH($C$35,$C$51:$C$500,0)),"")</f>
        <v>0.51</v>
      </c>
      <c r="J35" s="3">
        <f t="shared" si="27"/>
        <v>0.53</v>
      </c>
      <c r="K35" s="3">
        <f t="shared" si="27"/>
        <v>0.7</v>
      </c>
      <c r="L35" s="3">
        <f t="shared" si="27"/>
        <v>0.9</v>
      </c>
      <c r="M35" s="3">
        <f t="shared" si="27"/>
        <v>3.64</v>
      </c>
      <c r="N35" s="3">
        <f t="shared" si="27"/>
        <v>0.77</v>
      </c>
      <c r="O35" s="3">
        <f t="shared" si="27"/>
        <v>0.85</v>
      </c>
      <c r="P35" s="3">
        <f t="shared" si="27"/>
        <v>1.01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170273359627</v>
      </c>
      <c r="E51" s="5">
        <v>182599824896</v>
      </c>
      <c r="F51" s="5">
        <v>147965927161</v>
      </c>
      <c r="G51" s="5">
        <v>148664785120</v>
      </c>
      <c r="I51" s="5">
        <v>619527322043</v>
      </c>
      <c r="J51" s="5">
        <v>541955832866</v>
      </c>
      <c r="K51" s="5">
        <v>441461405484</v>
      </c>
      <c r="L51" s="5">
        <v>333909938076</v>
      </c>
      <c r="M51" s="5">
        <v>212042439331</v>
      </c>
      <c r="N51" s="5">
        <v>162257365449</v>
      </c>
      <c r="O51" s="5">
        <v>162596163771</v>
      </c>
      <c r="P51" s="5">
        <v>132167476386</v>
      </c>
      <c r="Q51" s="5">
        <v>60629413398</v>
      </c>
    </row>
    <row r="52" spans="2:17" ht="15.5" x14ac:dyDescent="0.35">
      <c r="C52" t="s">
        <v>72</v>
      </c>
      <c r="D52" s="5">
        <v>-111246758126</v>
      </c>
      <c r="E52" s="5">
        <v>-115685876815</v>
      </c>
      <c r="F52" s="5">
        <v>-120947651403</v>
      </c>
      <c r="G52" s="5">
        <v>-89441321892</v>
      </c>
      <c r="I52" s="5">
        <v>-416485318105</v>
      </c>
      <c r="J52" s="5">
        <v>-357243701462</v>
      </c>
      <c r="K52" s="5">
        <v>-288453057240</v>
      </c>
      <c r="L52" s="5">
        <v>-206108736537</v>
      </c>
      <c r="M52" s="5">
        <v>-130402418856</v>
      </c>
      <c r="N52" s="5">
        <v>-103385215198</v>
      </c>
      <c r="O52" s="5">
        <v>-96040749238</v>
      </c>
      <c r="P52" s="5">
        <v>-70760051816</v>
      </c>
      <c r="Q52" s="5">
        <v>-33152238089</v>
      </c>
    </row>
    <row r="53" spans="2:17" ht="15.5" x14ac:dyDescent="0.35">
      <c r="C53" t="s">
        <v>73</v>
      </c>
      <c r="D53" s="5">
        <v>59026601501</v>
      </c>
      <c r="E53" s="5">
        <v>66913948081</v>
      </c>
      <c r="F53" s="5">
        <v>27018275758</v>
      </c>
      <c r="G53" s="5">
        <v>59223463228</v>
      </c>
      <c r="I53" s="5">
        <v>203042003938</v>
      </c>
      <c r="J53" s="5">
        <v>184712131404</v>
      </c>
      <c r="K53" s="5">
        <v>153008348244</v>
      </c>
      <c r="L53" s="5">
        <v>127801201539</v>
      </c>
      <c r="M53" s="5">
        <v>81640020475</v>
      </c>
      <c r="N53" s="5">
        <v>58872150251</v>
      </c>
      <c r="O53" s="5">
        <v>66555414533</v>
      </c>
      <c r="P53" s="5">
        <v>61407424570</v>
      </c>
      <c r="Q53" s="5">
        <v>27477175309</v>
      </c>
    </row>
    <row r="54" spans="2:17" ht="15.5" x14ac:dyDescent="0.35">
      <c r="C54" t="s">
        <v>74</v>
      </c>
      <c r="D54" s="5">
        <v>-14946183686</v>
      </c>
      <c r="E54" s="5">
        <v>-15492950378</v>
      </c>
      <c r="F54" s="5">
        <v>-15542185237</v>
      </c>
      <c r="G54" s="5">
        <v>-16844596776</v>
      </c>
      <c r="I54" s="5">
        <v>-60110408563</v>
      </c>
      <c r="J54" s="5">
        <v>-45519923608</v>
      </c>
      <c r="K54" s="5">
        <v>-40115734148</v>
      </c>
      <c r="L54" s="5">
        <v>-35199721694</v>
      </c>
      <c r="M54" s="5">
        <v>-26839192474</v>
      </c>
      <c r="N54" s="5">
        <v>-21997540639</v>
      </c>
      <c r="O54" s="5">
        <v>-20448407003</v>
      </c>
      <c r="P54" s="5">
        <v>-16025054347</v>
      </c>
      <c r="Q54" s="5">
        <v>-9933486048</v>
      </c>
    </row>
    <row r="55" spans="2:17" ht="15.5" x14ac:dyDescent="0.35">
      <c r="C55" t="s">
        <v>644</v>
      </c>
      <c r="D55" s="5">
        <v>-8442570663</v>
      </c>
      <c r="E55" s="5">
        <v>-9383060392</v>
      </c>
      <c r="F55" s="5">
        <v>-8947753277</v>
      </c>
      <c r="G55" s="5">
        <v>-8184596972</v>
      </c>
      <c r="I55" s="5">
        <v>-34010820878</v>
      </c>
      <c r="J55" s="5">
        <v>-27991943641</v>
      </c>
      <c r="K55" s="5">
        <v>-24361440331</v>
      </c>
      <c r="L55" s="5">
        <v>-19804237637</v>
      </c>
      <c r="M55" s="5">
        <v>-17820222099</v>
      </c>
      <c r="N55" s="5">
        <v>-15083726972</v>
      </c>
      <c r="O55" s="5">
        <v>-12553244238</v>
      </c>
      <c r="P55" s="5">
        <v>-9873087046</v>
      </c>
      <c r="Q55" s="5">
        <v>-6863522117</v>
      </c>
    </row>
    <row r="56" spans="2:17" ht="15.5" x14ac:dyDescent="0.35">
      <c r="C56" t="s">
        <v>76</v>
      </c>
      <c r="D56" s="5">
        <v>-4203613023</v>
      </c>
      <c r="E56" s="5">
        <v>-4519889986</v>
      </c>
      <c r="F56" s="5">
        <v>-5004431960</v>
      </c>
      <c r="G56" s="5">
        <v>-7069999804</v>
      </c>
      <c r="I56" s="5">
        <v>-19739587685</v>
      </c>
      <c r="J56" s="5">
        <v>-12727979967</v>
      </c>
      <c r="K56" s="5">
        <v>-10954293817</v>
      </c>
      <c r="L56" s="5">
        <v>-9105484057</v>
      </c>
      <c r="M56" s="5">
        <v>-9018970375</v>
      </c>
      <c r="N56" s="5">
        <v>-6913813667</v>
      </c>
      <c r="O56" s="5">
        <v>-7895162765</v>
      </c>
      <c r="P56" s="5">
        <v>-6151967301</v>
      </c>
      <c r="Q56" s="5">
        <v>-3069963931</v>
      </c>
    </row>
    <row r="57" spans="2:17" ht="15.5" x14ac:dyDescent="0.35">
      <c r="C57" t="s">
        <v>680</v>
      </c>
      <c r="D57" s="5">
        <v>-2300000000</v>
      </c>
      <c r="E57" s="5">
        <v>-6360000000</v>
      </c>
      <c r="G57" s="5">
        <v>1590000000</v>
      </c>
      <c r="I57" s="5">
        <v>-6360000000</v>
      </c>
      <c r="J57" s="5">
        <v>-4800000000</v>
      </c>
      <c r="K57" s="5">
        <v>-4800000000</v>
      </c>
      <c r="L57" s="5">
        <v>-6290000000</v>
      </c>
    </row>
    <row r="58" spans="2:17" ht="15.5" x14ac:dyDescent="0.35">
      <c r="C58" t="s">
        <v>77</v>
      </c>
      <c r="D58" s="5">
        <v>2363091884</v>
      </c>
      <c r="E58" s="5">
        <v>2153630931</v>
      </c>
      <c r="F58" s="5">
        <v>10574131273</v>
      </c>
      <c r="G58" s="5">
        <v>1174308241</v>
      </c>
      <c r="I58" s="5">
        <v>15145119764</v>
      </c>
      <c r="J58" s="5">
        <v>-1618127465</v>
      </c>
      <c r="K58" s="5">
        <v>-14803416670</v>
      </c>
      <c r="L58" s="5">
        <v>-7656796077</v>
      </c>
      <c r="M58" s="5">
        <v>164581266</v>
      </c>
      <c r="N58" s="5">
        <v>-504148086</v>
      </c>
      <c r="O58" s="5">
        <v>-585781984</v>
      </c>
      <c r="P58" s="5">
        <v>767590837</v>
      </c>
      <c r="Q58" s="5">
        <v>-224376614</v>
      </c>
    </row>
    <row r="59" spans="2:17" ht="15.5" x14ac:dyDescent="0.35">
      <c r="C59" t="s">
        <v>78</v>
      </c>
      <c r="D59" s="5">
        <v>44080417815</v>
      </c>
      <c r="E59" s="5">
        <v>51420997703</v>
      </c>
      <c r="F59" s="5">
        <v>11476090521</v>
      </c>
      <c r="G59" s="5">
        <v>42378866452</v>
      </c>
      <c r="I59" s="5">
        <v>142931595375</v>
      </c>
      <c r="J59" s="5">
        <v>139192207796</v>
      </c>
      <c r="K59" s="5">
        <v>112892614096</v>
      </c>
      <c r="L59" s="5">
        <v>92601479845</v>
      </c>
      <c r="M59" s="5">
        <v>54800828001</v>
      </c>
      <c r="N59" s="5">
        <v>36874609612</v>
      </c>
      <c r="O59" s="5">
        <v>46107007530</v>
      </c>
      <c r="P59" s="5">
        <v>45382370223</v>
      </c>
      <c r="Q59" s="5">
        <v>17543689261</v>
      </c>
    </row>
    <row r="60" spans="2:17" ht="15.5" x14ac:dyDescent="0.35">
      <c r="C60" t="s">
        <v>79</v>
      </c>
      <c r="D60" s="5">
        <v>-23276219876</v>
      </c>
      <c r="E60" s="5">
        <v>-30155580072</v>
      </c>
      <c r="F60" s="5">
        <v>-22348747855</v>
      </c>
      <c r="G60" s="5">
        <v>-24437124868</v>
      </c>
      <c r="I60" s="5">
        <v>-97569790274</v>
      </c>
      <c r="J60" s="5">
        <v>-81557121513</v>
      </c>
      <c r="K60" s="5">
        <v>-66164510713</v>
      </c>
      <c r="L60" s="5">
        <v>-63842985363</v>
      </c>
      <c r="M60" s="5">
        <v>-37647907666</v>
      </c>
      <c r="N60" s="5">
        <v>-30627192659</v>
      </c>
      <c r="O60" s="5">
        <v>-33646666139</v>
      </c>
      <c r="P60" s="5">
        <v>-26118152863</v>
      </c>
      <c r="Q60" s="5">
        <v>-13838527103</v>
      </c>
    </row>
    <row r="61" spans="2:17" ht="15.5" x14ac:dyDescent="0.35">
      <c r="C61" t="s">
        <v>80</v>
      </c>
      <c r="D61" s="5">
        <v>65959289</v>
      </c>
      <c r="E61" s="5">
        <v>17341151</v>
      </c>
      <c r="F61" s="5">
        <v>12716468</v>
      </c>
      <c r="G61" s="5">
        <v>109595450</v>
      </c>
      <c r="I61" s="5">
        <v>175812350</v>
      </c>
      <c r="J61" s="5">
        <v>951249437</v>
      </c>
      <c r="K61" s="5">
        <v>869552030</v>
      </c>
      <c r="L61" s="5">
        <v>27103491</v>
      </c>
      <c r="M61" s="5">
        <v>20481868</v>
      </c>
      <c r="N61" s="5">
        <v>326352319</v>
      </c>
      <c r="O61" s="5">
        <v>11341622</v>
      </c>
      <c r="P61" s="5">
        <v>238036214</v>
      </c>
      <c r="Q61" s="5">
        <v>292687591</v>
      </c>
    </row>
    <row r="62" spans="2:17" ht="15.5" x14ac:dyDescent="0.35">
      <c r="C62" t="s">
        <v>26</v>
      </c>
      <c r="D62" s="5">
        <v>-30371812696</v>
      </c>
      <c r="E62" s="5">
        <v>-30995224566</v>
      </c>
      <c r="F62" s="5">
        <v>-28922647981</v>
      </c>
      <c r="G62" s="5">
        <v>-28981100329</v>
      </c>
      <c r="I62" s="5">
        <v>-116611869535</v>
      </c>
      <c r="J62" s="5">
        <v>-92816629256</v>
      </c>
      <c r="K62" s="5">
        <v>-67590651331</v>
      </c>
      <c r="L62" s="5">
        <v>-63285118910</v>
      </c>
      <c r="M62" s="5">
        <v>-37912737482</v>
      </c>
      <c r="N62" s="5">
        <v>-26977274558</v>
      </c>
      <c r="O62" s="5">
        <v>-34027205287</v>
      </c>
      <c r="P62" s="5">
        <v>-26988363342</v>
      </c>
      <c r="Q62" s="5">
        <v>-13787463346</v>
      </c>
    </row>
    <row r="63" spans="2:17" ht="15.5" x14ac:dyDescent="0.35">
      <c r="C63" t="s">
        <v>276</v>
      </c>
      <c r="D63" s="5">
        <v>4666541647</v>
      </c>
      <c r="E63" s="5">
        <v>-1331327588</v>
      </c>
      <c r="F63" s="5">
        <v>-4012947615</v>
      </c>
      <c r="G63" s="5">
        <v>3260071770</v>
      </c>
      <c r="I63" s="5">
        <v>3721147147</v>
      </c>
      <c r="J63" s="5">
        <v>11926385771</v>
      </c>
      <c r="K63" s="5">
        <v>15360005258</v>
      </c>
      <c r="L63" s="5">
        <v>7071826133</v>
      </c>
      <c r="M63" s="5">
        <v>79766682</v>
      </c>
      <c r="N63" s="5">
        <v>-3472122334</v>
      </c>
      <c r="O63" s="5">
        <v>954979510</v>
      </c>
      <c r="P63" s="5">
        <v>-135416572</v>
      </c>
      <c r="Q63" s="5">
        <v>-119374734</v>
      </c>
    </row>
    <row r="64" spans="2:17" ht="15.5" x14ac:dyDescent="0.35">
      <c r="C64" t="s">
        <v>82</v>
      </c>
      <c r="D64" s="5">
        <v>-23276219876</v>
      </c>
      <c r="E64" s="5">
        <v>-30155580072</v>
      </c>
      <c r="F64" s="5">
        <v>-22348747855</v>
      </c>
      <c r="G64" s="5">
        <v>-24437124868</v>
      </c>
      <c r="I64" s="5">
        <v>-97569790274</v>
      </c>
      <c r="J64" s="5">
        <v>-81557121513</v>
      </c>
      <c r="K64" s="5">
        <v>-66164510713</v>
      </c>
      <c r="L64" s="5">
        <v>-63842985363</v>
      </c>
      <c r="M64" s="5">
        <v>-37647907666</v>
      </c>
      <c r="N64" s="5">
        <v>-30627192659</v>
      </c>
      <c r="O64" s="5">
        <v>-33646666139</v>
      </c>
      <c r="P64" s="5">
        <v>-26118152863</v>
      </c>
      <c r="Q64" s="5">
        <v>-13838527103</v>
      </c>
    </row>
    <row r="65" spans="2:17" ht="15.5" x14ac:dyDescent="0.35">
      <c r="C65" t="s">
        <v>28</v>
      </c>
      <c r="D65" s="5">
        <v>20804197939</v>
      </c>
      <c r="E65" s="5">
        <v>21265417631</v>
      </c>
      <c r="F65" s="5">
        <v>-10872657334</v>
      </c>
      <c r="G65" s="5">
        <v>17941741584</v>
      </c>
      <c r="I65" s="5">
        <v>45361805101</v>
      </c>
      <c r="J65" s="5">
        <v>57635086283</v>
      </c>
      <c r="K65" s="5">
        <v>46728103383</v>
      </c>
      <c r="L65" s="5">
        <v>28758494482</v>
      </c>
      <c r="M65" s="5">
        <v>17152920335</v>
      </c>
      <c r="N65" s="5">
        <v>6247416953</v>
      </c>
      <c r="O65" s="5">
        <v>12460341391</v>
      </c>
      <c r="P65" s="5">
        <v>19264217360</v>
      </c>
      <c r="Q65" s="5">
        <v>3705162158</v>
      </c>
    </row>
    <row r="66" spans="2:17" ht="15.5" x14ac:dyDescent="0.35">
      <c r="C66" t="s">
        <v>27</v>
      </c>
      <c r="D66" s="5">
        <v>-5130243439</v>
      </c>
      <c r="E66" s="5">
        <v>1434046426</v>
      </c>
      <c r="F66" s="5">
        <v>-1117450727</v>
      </c>
      <c r="G66" s="5">
        <v>-6204624203</v>
      </c>
      <c r="I66" s="5">
        <v>-9510361117</v>
      </c>
      <c r="J66" s="5">
        <v>-17020251488</v>
      </c>
      <c r="K66" s="5">
        <v>-19541986660</v>
      </c>
      <c r="L66" s="5">
        <v>-10647366260</v>
      </c>
      <c r="M66" s="5">
        <v>-5758611594</v>
      </c>
      <c r="N66" s="5">
        <v>-3131138198</v>
      </c>
      <c r="O66" s="5">
        <v>-4352085703</v>
      </c>
      <c r="P66" s="5">
        <v>-4832882172</v>
      </c>
      <c r="Q66" s="5">
        <v>-404513594</v>
      </c>
    </row>
    <row r="67" spans="2:17" ht="15.5" x14ac:dyDescent="0.35">
      <c r="C67" t="s">
        <v>83</v>
      </c>
      <c r="D67" s="5">
        <v>15673954500</v>
      </c>
      <c r="E67" s="5">
        <v>22699464057</v>
      </c>
      <c r="F67" s="5">
        <v>-11990108061</v>
      </c>
      <c r="G67" s="5">
        <v>11737117381</v>
      </c>
      <c r="I67" s="5">
        <v>35851443984</v>
      </c>
      <c r="J67" s="5">
        <v>40614834795</v>
      </c>
      <c r="K67" s="5">
        <v>27186116723</v>
      </c>
      <c r="L67" s="5">
        <v>18111128222</v>
      </c>
      <c r="M67" s="5">
        <v>11394308741</v>
      </c>
      <c r="N67" s="5">
        <v>3116278755</v>
      </c>
      <c r="O67" s="5">
        <v>8108255688</v>
      </c>
      <c r="P67" s="5">
        <v>14431335188</v>
      </c>
      <c r="Q67" s="5">
        <v>3300648564</v>
      </c>
    </row>
    <row r="68" spans="2:17" ht="15.5" x14ac:dyDescent="0.35">
      <c r="C68" t="s">
        <v>84</v>
      </c>
      <c r="E68" s="5">
        <v>6302500288</v>
      </c>
      <c r="I68" s="5">
        <v>6302500288</v>
      </c>
      <c r="J68" s="5">
        <v>17083345298</v>
      </c>
      <c r="K68" s="5">
        <v>7922070747</v>
      </c>
      <c r="L68" s="5">
        <v>3262977601</v>
      </c>
      <c r="M68" s="5">
        <v>8122200525</v>
      </c>
      <c r="N68" s="5">
        <v>2035443905</v>
      </c>
      <c r="O68" s="5">
        <v>4567233534</v>
      </c>
      <c r="P68" s="5">
        <v>3020790513</v>
      </c>
      <c r="Q68" s="5">
        <v>22446062268</v>
      </c>
    </row>
    <row r="69" spans="2:17" ht="15.5" x14ac:dyDescent="0.35">
      <c r="C69" t="s">
        <v>85</v>
      </c>
      <c r="D69" s="5">
        <v>15673954500</v>
      </c>
      <c r="E69" s="5">
        <v>29001964345</v>
      </c>
      <c r="F69" s="5">
        <v>-11990108061</v>
      </c>
      <c r="G69" s="5">
        <v>11737117381</v>
      </c>
      <c r="I69" s="5">
        <v>42153944272</v>
      </c>
      <c r="J69" s="5">
        <v>57698180093</v>
      </c>
      <c r="K69" s="5">
        <v>35108187470</v>
      </c>
      <c r="L69" s="5">
        <v>21374105823</v>
      </c>
      <c r="M69" s="5">
        <v>19516509266</v>
      </c>
      <c r="N69" s="5">
        <v>5151722660</v>
      </c>
      <c r="O69" s="5">
        <v>12675489222</v>
      </c>
      <c r="P69" s="5">
        <v>17452125701</v>
      </c>
      <c r="Q69" s="5">
        <v>25746710832</v>
      </c>
    </row>
    <row r="70" spans="2:17" ht="15.5" x14ac:dyDescent="0.35">
      <c r="C70" t="s">
        <v>86</v>
      </c>
      <c r="D70" s="5">
        <v>15673954500</v>
      </c>
      <c r="E70" s="5">
        <v>22699464057</v>
      </c>
      <c r="F70" s="5">
        <v>-11990108061</v>
      </c>
      <c r="G70" s="5">
        <v>11737117381</v>
      </c>
      <c r="I70" s="5">
        <v>35851443984</v>
      </c>
      <c r="J70" s="5">
        <v>40614834795</v>
      </c>
      <c r="K70" s="5">
        <v>27186116723</v>
      </c>
      <c r="L70" s="5">
        <v>18111128222</v>
      </c>
      <c r="M70" s="5">
        <v>11394308741</v>
      </c>
      <c r="N70" s="5">
        <v>3116278755</v>
      </c>
      <c r="O70" s="5">
        <v>8108255688</v>
      </c>
      <c r="P70" s="5">
        <v>14431335188</v>
      </c>
      <c r="Q70" s="5">
        <v>3300648564</v>
      </c>
    </row>
    <row r="71" spans="2:17" ht="15.5" x14ac:dyDescent="0.35">
      <c r="C71" t="s">
        <v>7</v>
      </c>
      <c r="D71" s="5">
        <v>15674034917</v>
      </c>
      <c r="E71" s="5">
        <v>29002044761</v>
      </c>
      <c r="F71" s="5">
        <v>-11990027644</v>
      </c>
      <c r="G71" s="5">
        <v>11737197798</v>
      </c>
      <c r="I71" s="5">
        <v>42154266439</v>
      </c>
      <c r="J71" s="5">
        <v>57698502260</v>
      </c>
      <c r="K71" s="5">
        <v>35108311885</v>
      </c>
      <c r="L71" s="5">
        <v>21374105823</v>
      </c>
      <c r="M71" s="5">
        <v>19516509266</v>
      </c>
      <c r="N71" s="5">
        <v>5151722660</v>
      </c>
      <c r="O71" s="5">
        <v>12675489222</v>
      </c>
      <c r="P71" s="5">
        <v>17452125701</v>
      </c>
      <c r="Q71" s="5">
        <v>25746710832</v>
      </c>
    </row>
    <row r="72" spans="2:17" ht="15.5" x14ac:dyDescent="0.35">
      <c r="C72" t="s">
        <v>87</v>
      </c>
      <c r="D72" s="5">
        <v>-80417</v>
      </c>
      <c r="E72" s="5">
        <v>-80416</v>
      </c>
      <c r="F72" s="5">
        <v>-80417</v>
      </c>
      <c r="G72" s="5">
        <v>-80417</v>
      </c>
      <c r="I72" s="5">
        <v>-322167</v>
      </c>
      <c r="J72" s="5">
        <v>-322167</v>
      </c>
      <c r="K72" s="5">
        <v>-124415</v>
      </c>
    </row>
    <row r="73" spans="2:17" ht="15.5" x14ac:dyDescent="0.35">
      <c r="C73" t="s">
        <v>88</v>
      </c>
      <c r="D73" s="5">
        <v>15673954500</v>
      </c>
      <c r="E73" s="5">
        <v>22699464057</v>
      </c>
      <c r="F73" s="5">
        <v>-11990108061</v>
      </c>
      <c r="G73" s="5">
        <v>11737117381</v>
      </c>
      <c r="I73" s="5">
        <v>35851443984</v>
      </c>
      <c r="J73" s="5">
        <v>40614834795</v>
      </c>
      <c r="K73" s="5">
        <v>27186116723</v>
      </c>
      <c r="L73" s="5">
        <v>18111128222</v>
      </c>
      <c r="M73" s="5">
        <v>11394308741</v>
      </c>
      <c r="N73" s="5">
        <v>3116278755</v>
      </c>
      <c r="O73" s="5">
        <v>8108255688</v>
      </c>
      <c r="P73" s="5">
        <v>14431335188</v>
      </c>
      <c r="Q73" s="5">
        <v>3300648564</v>
      </c>
    </row>
    <row r="74" spans="2:17" ht="15.5" x14ac:dyDescent="0.35">
      <c r="C74" t="s">
        <v>89</v>
      </c>
      <c r="D74" s="5">
        <v>15673954500</v>
      </c>
      <c r="E74" s="5">
        <v>29001964345</v>
      </c>
      <c r="F74" s="5">
        <v>-11990108061</v>
      </c>
      <c r="G74" s="5">
        <v>11737117381</v>
      </c>
      <c r="I74" s="5">
        <v>42153944272</v>
      </c>
      <c r="J74" s="5">
        <v>57698180093</v>
      </c>
      <c r="K74" s="5">
        <v>35108187470</v>
      </c>
      <c r="L74" s="5">
        <v>21374105823</v>
      </c>
      <c r="M74" s="5">
        <v>19516509266</v>
      </c>
      <c r="N74" s="5">
        <v>5151722660</v>
      </c>
      <c r="O74" s="5">
        <v>12675489222</v>
      </c>
      <c r="P74" s="5">
        <v>17452125701</v>
      </c>
      <c r="Q74" s="5">
        <v>25746710832</v>
      </c>
    </row>
    <row r="75" spans="2:17" ht="15.5" x14ac:dyDescent="0.35">
      <c r="C75" t="s">
        <v>90</v>
      </c>
      <c r="D75" s="5">
        <v>15673954500</v>
      </c>
      <c r="E75" s="5">
        <v>29001964345</v>
      </c>
      <c r="F75" s="5">
        <v>-11990108061</v>
      </c>
      <c r="G75" s="5">
        <v>11737117381</v>
      </c>
      <c r="I75" s="5">
        <v>42153944272</v>
      </c>
      <c r="J75" s="5">
        <v>57698180093</v>
      </c>
      <c r="K75" s="5">
        <v>35108187470</v>
      </c>
      <c r="L75" s="5">
        <v>21374105823</v>
      </c>
      <c r="M75" s="5">
        <v>19516509266</v>
      </c>
      <c r="N75" s="5">
        <v>5151722660</v>
      </c>
      <c r="O75" s="5">
        <v>12675489222</v>
      </c>
      <c r="P75" s="5">
        <v>17452125701</v>
      </c>
      <c r="Q75" s="5">
        <v>25746710832</v>
      </c>
    </row>
    <row r="77" spans="2:17" ht="15.5" x14ac:dyDescent="0.35">
      <c r="B77" t="s">
        <v>91</v>
      </c>
      <c r="C77" t="s">
        <v>92</v>
      </c>
    </row>
    <row r="78" spans="2:17" ht="15.5" x14ac:dyDescent="0.35">
      <c r="C78" t="s">
        <v>93</v>
      </c>
    </row>
    <row r="79" spans="2:17" ht="15.5" x14ac:dyDescent="0.35">
      <c r="C79" t="s">
        <v>19</v>
      </c>
      <c r="D79" s="5">
        <v>31713433782</v>
      </c>
      <c r="E79" s="5">
        <v>43029686172</v>
      </c>
      <c r="F79" s="5">
        <v>5500330554</v>
      </c>
      <c r="G79" s="5">
        <v>3588166675</v>
      </c>
      <c r="I79" s="5">
        <v>43029686172</v>
      </c>
      <c r="J79" s="5">
        <v>23536683059</v>
      </c>
      <c r="K79" s="5">
        <v>142229455873</v>
      </c>
      <c r="L79" s="5">
        <v>26812736807</v>
      </c>
      <c r="M79" s="5">
        <v>1253478102</v>
      </c>
      <c r="N79" s="5">
        <v>1018547283</v>
      </c>
      <c r="O79" s="5">
        <v>912096011</v>
      </c>
      <c r="P79" s="5">
        <v>819071394</v>
      </c>
      <c r="Q79" s="5">
        <v>2341076479</v>
      </c>
    </row>
    <row r="80" spans="2:17" ht="15.5" x14ac:dyDescent="0.35">
      <c r="C80" t="s">
        <v>473</v>
      </c>
      <c r="O80" s="5">
        <v>2450537235</v>
      </c>
      <c r="P80" s="5">
        <v>2400139988</v>
      </c>
      <c r="Q80" s="5">
        <v>810102034</v>
      </c>
    </row>
    <row r="81" spans="3:17" ht="15.5" x14ac:dyDescent="0.35">
      <c r="C81" t="s">
        <v>94</v>
      </c>
      <c r="D81" s="5">
        <v>77105722549</v>
      </c>
      <c r="E81" s="5">
        <v>68847130062</v>
      </c>
      <c r="F81" s="5">
        <v>72247623290</v>
      </c>
      <c r="G81" s="5">
        <v>69191497399</v>
      </c>
      <c r="I81" s="5">
        <v>68847130062</v>
      </c>
      <c r="J81" s="5">
        <v>56991065926</v>
      </c>
      <c r="K81" s="5">
        <v>31546572671</v>
      </c>
      <c r="L81" s="5">
        <v>35591588247</v>
      </c>
      <c r="M81" s="5">
        <v>26327554323</v>
      </c>
      <c r="N81" s="5">
        <v>18513035108</v>
      </c>
      <c r="O81" s="5">
        <v>22017348292</v>
      </c>
      <c r="P81" s="5">
        <v>19258122101</v>
      </c>
      <c r="Q81" s="5">
        <v>8248475621</v>
      </c>
    </row>
    <row r="82" spans="3:17" ht="15.5" x14ac:dyDescent="0.35">
      <c r="C82" t="s">
        <v>283</v>
      </c>
      <c r="D82" s="5">
        <v>15798864780</v>
      </c>
      <c r="E82" s="5">
        <v>7067334763</v>
      </c>
      <c r="F82" s="5">
        <v>10127044151</v>
      </c>
      <c r="G82" s="5">
        <v>6522267954</v>
      </c>
      <c r="I82" s="5">
        <v>7067334763</v>
      </c>
      <c r="J82" s="5">
        <v>6464230597</v>
      </c>
      <c r="K82" s="5">
        <v>1638568169</v>
      </c>
      <c r="L82" s="5">
        <v>2143448993</v>
      </c>
      <c r="M82" s="5">
        <v>537565726</v>
      </c>
      <c r="N82" s="5">
        <v>939185314</v>
      </c>
      <c r="O82" s="5">
        <v>644645702</v>
      </c>
      <c r="P82" s="5">
        <v>598743227</v>
      </c>
      <c r="Q82" s="5">
        <v>168826740</v>
      </c>
    </row>
    <row r="83" spans="3:17" ht="15.5" x14ac:dyDescent="0.35">
      <c r="C83" t="s">
        <v>282</v>
      </c>
    </row>
    <row r="84" spans="3:17" ht="15.5" x14ac:dyDescent="0.35">
      <c r="C84" t="s">
        <v>284</v>
      </c>
      <c r="D84" s="5">
        <v>77105722549</v>
      </c>
      <c r="E84" s="5">
        <v>68847130062</v>
      </c>
      <c r="F84" s="5">
        <v>72247623290</v>
      </c>
      <c r="G84" s="5">
        <v>69191497399</v>
      </c>
      <c r="I84" s="5">
        <v>68847130062</v>
      </c>
      <c r="J84" s="5">
        <v>56991065926</v>
      </c>
      <c r="K84" s="5">
        <v>31546572671</v>
      </c>
      <c r="L84" s="5">
        <v>35591588247</v>
      </c>
      <c r="M84" s="5">
        <v>26327554323</v>
      </c>
      <c r="N84" s="5">
        <v>18513035108</v>
      </c>
      <c r="O84" s="5">
        <v>22017348292</v>
      </c>
      <c r="P84" s="5">
        <v>19258122101</v>
      </c>
      <c r="Q84" s="5">
        <v>8248475621</v>
      </c>
    </row>
    <row r="85" spans="3:17" ht="15.5" x14ac:dyDescent="0.35">
      <c r="C85" t="s">
        <v>95</v>
      </c>
      <c r="D85" s="5">
        <v>15798864780</v>
      </c>
      <c r="E85" s="5">
        <v>7067334763</v>
      </c>
      <c r="F85" s="5">
        <v>10127044151</v>
      </c>
      <c r="G85" s="5">
        <v>6522267954</v>
      </c>
      <c r="I85" s="5">
        <v>7067334763</v>
      </c>
      <c r="J85" s="5">
        <v>6464230597</v>
      </c>
      <c r="K85" s="5">
        <v>1638568169</v>
      </c>
      <c r="L85" s="5">
        <v>2143448993</v>
      </c>
      <c r="M85" s="5">
        <v>537565726</v>
      </c>
      <c r="N85" s="5">
        <v>939185314</v>
      </c>
      <c r="O85" s="5">
        <v>644645702</v>
      </c>
      <c r="P85" s="5">
        <v>598743227</v>
      </c>
      <c r="Q85" s="5">
        <v>168826740</v>
      </c>
    </row>
    <row r="86" spans="3:17" ht="15.5" x14ac:dyDescent="0.35">
      <c r="C86" t="s">
        <v>285</v>
      </c>
      <c r="D86" s="5">
        <v>15798864780</v>
      </c>
      <c r="E86" s="5">
        <v>7067334763</v>
      </c>
      <c r="F86" s="5">
        <v>10127044151</v>
      </c>
      <c r="G86" s="5">
        <v>6522267954</v>
      </c>
      <c r="I86" s="5">
        <v>7067334763</v>
      </c>
      <c r="J86" s="5">
        <v>6464230597</v>
      </c>
      <c r="K86" s="5">
        <v>1638568169</v>
      </c>
      <c r="L86" s="5">
        <v>2143448993</v>
      </c>
      <c r="M86" s="5">
        <v>537565726</v>
      </c>
      <c r="N86" s="5">
        <v>939185314</v>
      </c>
      <c r="O86" s="5">
        <v>644645702</v>
      </c>
      <c r="P86" s="5">
        <v>598743227</v>
      </c>
      <c r="Q86" s="5">
        <v>168826740</v>
      </c>
    </row>
    <row r="87" spans="3:17" ht="15.5" x14ac:dyDescent="0.35">
      <c r="C87" t="s">
        <v>96</v>
      </c>
      <c r="D87" s="5">
        <v>1357843589</v>
      </c>
      <c r="E87" s="5">
        <v>1326456582</v>
      </c>
      <c r="F87" s="5">
        <v>1005745165</v>
      </c>
      <c r="G87" s="5">
        <v>1010055381</v>
      </c>
      <c r="I87" s="5">
        <v>1326456582</v>
      </c>
      <c r="J87" s="5">
        <v>871112864</v>
      </c>
      <c r="K87" s="5">
        <v>804854855</v>
      </c>
      <c r="L87" s="5">
        <v>614356661</v>
      </c>
      <c r="M87" s="5">
        <v>308484331</v>
      </c>
      <c r="N87" s="5">
        <v>235477155</v>
      </c>
      <c r="O87" s="5">
        <v>67153508</v>
      </c>
      <c r="P87" s="5">
        <v>20362236</v>
      </c>
    </row>
    <row r="88" spans="3:17" ht="15.5" x14ac:dyDescent="0.35">
      <c r="C88" t="s">
        <v>77</v>
      </c>
      <c r="D88" s="5">
        <v>51796009164</v>
      </c>
      <c r="E88" s="5">
        <v>53422182359</v>
      </c>
      <c r="F88" s="5">
        <v>50249922114</v>
      </c>
      <c r="G88" s="5">
        <v>53441760732</v>
      </c>
      <c r="I88" s="5">
        <v>53422182359</v>
      </c>
      <c r="J88" s="5">
        <v>56526408884</v>
      </c>
      <c r="K88" s="5">
        <v>43416354666</v>
      </c>
      <c r="L88" s="5">
        <v>41152112915</v>
      </c>
      <c r="M88" s="5">
        <v>40608699663</v>
      </c>
      <c r="N88" s="5">
        <v>35642665741</v>
      </c>
      <c r="O88" s="5">
        <v>36991043713</v>
      </c>
      <c r="P88" s="5">
        <v>35736708257</v>
      </c>
      <c r="Q88" s="5">
        <v>33183043773</v>
      </c>
    </row>
    <row r="89" spans="3:17" ht="15.5" x14ac:dyDescent="0.35">
      <c r="C89" t="s">
        <v>98</v>
      </c>
      <c r="D89" s="5">
        <v>191855110777</v>
      </c>
      <c r="E89" s="5">
        <v>176379034698</v>
      </c>
      <c r="F89" s="5">
        <v>239197000278</v>
      </c>
      <c r="G89" s="5">
        <v>184433275518</v>
      </c>
      <c r="I89" s="5">
        <v>176379034698</v>
      </c>
      <c r="J89" s="5">
        <v>145704558879</v>
      </c>
      <c r="K89" s="5">
        <v>211719868122</v>
      </c>
      <c r="L89" s="5">
        <v>93436162188</v>
      </c>
      <c r="M89" s="5">
        <v>51176784882</v>
      </c>
      <c r="N89" s="5">
        <v>32947871930</v>
      </c>
      <c r="O89" s="5">
        <v>40277548078</v>
      </c>
      <c r="P89" s="5">
        <v>47317148338</v>
      </c>
      <c r="Q89" s="5">
        <v>28247112776</v>
      </c>
    </row>
    <row r="90" spans="3:17" ht="15.5" x14ac:dyDescent="0.35">
      <c r="C90" t="s">
        <v>99</v>
      </c>
    </row>
    <row r="91" spans="3:17" ht="15.5" x14ac:dyDescent="0.35">
      <c r="C91" t="s">
        <v>101</v>
      </c>
      <c r="D91" s="5">
        <v>2013737865935</v>
      </c>
      <c r="E91" s="5">
        <v>2074848037784</v>
      </c>
      <c r="F91" s="5">
        <v>1858802920587</v>
      </c>
      <c r="G91" s="5">
        <v>1912172081324</v>
      </c>
      <c r="I91" s="5">
        <v>2074848037784</v>
      </c>
      <c r="J91" s="5">
        <v>1916524945511</v>
      </c>
      <c r="K91" s="5">
        <v>1316819802351</v>
      </c>
      <c r="L91" s="5">
        <v>1137159180123</v>
      </c>
      <c r="M91" s="5">
        <v>764359118475</v>
      </c>
      <c r="N91" s="5">
        <v>492889499289</v>
      </c>
      <c r="O91" s="5">
        <v>495008096641</v>
      </c>
      <c r="P91" s="5">
        <v>500888586108</v>
      </c>
      <c r="Q91" s="5">
        <v>301096487171</v>
      </c>
    </row>
    <row r="92" spans="3:17" ht="15.5" x14ac:dyDescent="0.35">
      <c r="C92" t="s">
        <v>97</v>
      </c>
    </row>
    <row r="93" spans="3:17" ht="15.5" x14ac:dyDescent="0.35">
      <c r="C93" t="s">
        <v>103</v>
      </c>
      <c r="D93" s="5">
        <v>2023361612449</v>
      </c>
      <c r="E93" s="5">
        <v>2084471784298</v>
      </c>
      <c r="F93" s="5">
        <v>1858802920587</v>
      </c>
      <c r="G93" s="5">
        <v>1912172081324</v>
      </c>
      <c r="I93" s="5">
        <v>2084471784298</v>
      </c>
      <c r="J93" s="5">
        <v>1916755154553</v>
      </c>
      <c r="K93" s="5">
        <v>1316819802351</v>
      </c>
      <c r="L93" s="5">
        <v>1150259646776</v>
      </c>
      <c r="M93" s="5">
        <v>765562360231</v>
      </c>
      <c r="N93" s="5">
        <v>503355347901</v>
      </c>
      <c r="O93" s="5">
        <v>495856432129</v>
      </c>
      <c r="P93" s="5">
        <v>501561168793</v>
      </c>
      <c r="Q93" s="5">
        <v>302214843560</v>
      </c>
    </row>
    <row r="94" spans="3:17" ht="15.5" x14ac:dyDescent="0.35">
      <c r="C94" t="s">
        <v>104</v>
      </c>
      <c r="D94" s="5">
        <v>2215216723226</v>
      </c>
      <c r="E94" s="5">
        <v>2260850818996</v>
      </c>
      <c r="F94" s="5">
        <v>2097999920865</v>
      </c>
      <c r="G94" s="5">
        <v>2096605356842</v>
      </c>
      <c r="I94" s="5">
        <v>2260850818996</v>
      </c>
      <c r="J94" s="5">
        <v>2062459713432</v>
      </c>
      <c r="K94" s="5">
        <v>1528539670473</v>
      </c>
      <c r="L94" s="5">
        <v>1243695808964</v>
      </c>
      <c r="M94" s="5">
        <v>816739145113</v>
      </c>
      <c r="N94" s="5">
        <v>536303219831</v>
      </c>
      <c r="O94" s="5">
        <v>536133980207</v>
      </c>
      <c r="P94" s="5">
        <v>548878317131</v>
      </c>
      <c r="Q94" s="5">
        <v>330461956336</v>
      </c>
    </row>
    <row r="95" spans="3:17" ht="15.5" x14ac:dyDescent="0.35">
      <c r="C95" t="s">
        <v>105</v>
      </c>
    </row>
    <row r="96" spans="3:17" ht="15.5" x14ac:dyDescent="0.35">
      <c r="C96" t="s">
        <v>106</v>
      </c>
    </row>
    <row r="97" spans="3:17" ht="15.5" x14ac:dyDescent="0.35">
      <c r="C97" t="s">
        <v>107</v>
      </c>
      <c r="D97" s="5">
        <v>419772485178</v>
      </c>
      <c r="E97" s="5">
        <v>510426683477</v>
      </c>
      <c r="F97" s="5">
        <v>481688117052</v>
      </c>
      <c r="G97" s="5">
        <v>468315503602</v>
      </c>
      <c r="I97" s="5">
        <v>510426683477</v>
      </c>
      <c r="J97" s="5">
        <v>439823666236</v>
      </c>
      <c r="K97" s="5">
        <v>314744991723</v>
      </c>
      <c r="L97" s="5">
        <v>239880153930</v>
      </c>
      <c r="M97" s="5">
        <v>159848739818</v>
      </c>
      <c r="N97" s="5">
        <v>150765896036</v>
      </c>
      <c r="O97" s="5">
        <v>165747918407</v>
      </c>
      <c r="P97" s="5">
        <v>155864998470</v>
      </c>
      <c r="Q97" s="5">
        <v>70695371241</v>
      </c>
    </row>
    <row r="98" spans="3:17" ht="15.5" x14ac:dyDescent="0.35">
      <c r="C98" t="s">
        <v>112</v>
      </c>
      <c r="E98" s="5">
        <v>19994338302</v>
      </c>
      <c r="F98" s="5">
        <v>14356156211</v>
      </c>
      <c r="G98" s="5">
        <v>10358321184</v>
      </c>
      <c r="I98" s="5">
        <v>19994338302</v>
      </c>
      <c r="J98" s="5">
        <v>25000000000</v>
      </c>
      <c r="K98" s="5">
        <v>25000000000</v>
      </c>
      <c r="L98" s="5">
        <v>25000000000</v>
      </c>
      <c r="M98" s="5">
        <v>32673723145</v>
      </c>
      <c r="N98" s="5">
        <v>35936043922</v>
      </c>
      <c r="O98" s="5">
        <v>25000000000</v>
      </c>
    </row>
    <row r="99" spans="3:17" ht="15.5" x14ac:dyDescent="0.35">
      <c r="C99" t="s">
        <v>108</v>
      </c>
      <c r="E99" s="5">
        <v>32431660000</v>
      </c>
      <c r="I99" s="5">
        <v>32431660000</v>
      </c>
      <c r="J99" s="5">
        <v>20307920000</v>
      </c>
      <c r="L99" s="5">
        <v>9800348000</v>
      </c>
      <c r="M99" s="5">
        <v>5609090000</v>
      </c>
      <c r="N99" s="5">
        <v>11914283856</v>
      </c>
      <c r="O99" s="5">
        <v>1319125717</v>
      </c>
      <c r="P99" s="5">
        <v>10316635984</v>
      </c>
    </row>
    <row r="100" spans="3:17" ht="15.5" x14ac:dyDescent="0.35">
      <c r="C100" t="s">
        <v>118</v>
      </c>
    </row>
    <row r="101" spans="3:17" ht="15.5" x14ac:dyDescent="0.35">
      <c r="C101" t="s">
        <v>109</v>
      </c>
      <c r="D101" s="5">
        <v>6586043036</v>
      </c>
      <c r="E101" s="5">
        <v>3446180023</v>
      </c>
      <c r="F101" s="5">
        <v>14005778628</v>
      </c>
      <c r="G101" s="5">
        <v>10086187638</v>
      </c>
      <c r="I101" s="5">
        <v>3446180023</v>
      </c>
      <c r="J101" s="5">
        <v>17400700321</v>
      </c>
      <c r="K101" s="5">
        <v>4969565074</v>
      </c>
      <c r="L101" s="5">
        <v>3331039406</v>
      </c>
      <c r="M101" s="5">
        <v>1414176695</v>
      </c>
      <c r="N101" s="5">
        <v>2116780349</v>
      </c>
      <c r="O101" s="5">
        <v>982485294</v>
      </c>
      <c r="P101" s="5">
        <v>14185161805</v>
      </c>
      <c r="Q101" s="5">
        <v>239410750</v>
      </c>
    </row>
    <row r="102" spans="3:17" ht="15.5" x14ac:dyDescent="0.35">
      <c r="C102" t="s">
        <v>111</v>
      </c>
      <c r="D102" s="5">
        <v>11774892082</v>
      </c>
      <c r="E102" s="5">
        <v>18187263258</v>
      </c>
      <c r="F102" s="5">
        <v>23589142001</v>
      </c>
      <c r="G102" s="5">
        <v>28374801944</v>
      </c>
      <c r="I102" s="5">
        <v>18187263258</v>
      </c>
      <c r="J102" s="5">
        <v>8272167414</v>
      </c>
      <c r="K102" s="5">
        <v>7363002918</v>
      </c>
      <c r="L102" s="5">
        <v>6688086774</v>
      </c>
      <c r="M102" s="5">
        <v>6575561997</v>
      </c>
      <c r="N102" s="5">
        <v>5219289444</v>
      </c>
      <c r="O102" s="5">
        <v>2120851613</v>
      </c>
      <c r="P102" s="5">
        <v>3054163156</v>
      </c>
      <c r="Q102" s="5">
        <v>1094450450</v>
      </c>
    </row>
    <row r="103" spans="3:17" ht="15.5" x14ac:dyDescent="0.35">
      <c r="C103" t="s">
        <v>110</v>
      </c>
      <c r="D103" s="5">
        <v>4075925395</v>
      </c>
      <c r="E103" s="5">
        <v>272070464</v>
      </c>
      <c r="F103" s="5">
        <v>825276560</v>
      </c>
      <c r="G103" s="5">
        <v>1088363654</v>
      </c>
      <c r="I103" s="5">
        <v>272070464</v>
      </c>
      <c r="J103" s="5">
        <v>1429580697</v>
      </c>
      <c r="K103" s="5">
        <v>4978167935</v>
      </c>
      <c r="L103" s="5">
        <v>1283901060</v>
      </c>
      <c r="M103" s="5">
        <v>357548800</v>
      </c>
      <c r="N103" s="5">
        <v>299745596</v>
      </c>
      <c r="O103" s="5">
        <v>310971497</v>
      </c>
      <c r="P103" s="5">
        <v>2398170197</v>
      </c>
      <c r="Q103" s="5">
        <v>126273543</v>
      </c>
    </row>
    <row r="104" spans="3:17" ht="15.5" x14ac:dyDescent="0.35">
      <c r="C104" t="s">
        <v>113</v>
      </c>
    </row>
    <row r="105" spans="3:17" ht="15.5" x14ac:dyDescent="0.35">
      <c r="C105" t="s">
        <v>288</v>
      </c>
      <c r="D105" s="5">
        <v>1092729973385</v>
      </c>
      <c r="E105" s="5">
        <v>1068828332991</v>
      </c>
      <c r="F105" s="5">
        <v>930710540275</v>
      </c>
      <c r="G105" s="5">
        <v>888808959355</v>
      </c>
      <c r="I105" s="5">
        <v>1068828332991</v>
      </c>
      <c r="J105" s="5">
        <v>799553863660</v>
      </c>
      <c r="K105" s="5">
        <v>338324308007</v>
      </c>
      <c r="L105" s="5">
        <v>163864788066</v>
      </c>
      <c r="M105" s="5">
        <v>63731494175</v>
      </c>
      <c r="N105" s="5">
        <v>37915627838</v>
      </c>
      <c r="O105" s="5">
        <v>37552972480</v>
      </c>
      <c r="P105" s="5">
        <v>26053376452</v>
      </c>
      <c r="Q105" s="5">
        <v>31628571417</v>
      </c>
    </row>
    <row r="106" spans="3:17" ht="15.5" x14ac:dyDescent="0.35">
      <c r="C106" t="s">
        <v>342</v>
      </c>
      <c r="D106" s="5">
        <v>47531187632</v>
      </c>
      <c r="E106" s="5">
        <v>46607422393</v>
      </c>
      <c r="F106" s="5">
        <v>82413858619</v>
      </c>
      <c r="G106" s="5">
        <v>126142905432</v>
      </c>
      <c r="I106" s="5">
        <v>46607422393</v>
      </c>
      <c r="J106" s="5">
        <v>240561491059</v>
      </c>
      <c r="K106" s="5">
        <v>358630846873</v>
      </c>
      <c r="L106" s="5">
        <v>524692596147</v>
      </c>
      <c r="M106" s="5">
        <v>338516303753</v>
      </c>
      <c r="N106" s="5">
        <v>115127352331</v>
      </c>
      <c r="O106" s="5">
        <v>106958600113</v>
      </c>
      <c r="P106" s="5">
        <v>155402094894</v>
      </c>
      <c r="Q106" s="5">
        <v>93735049311</v>
      </c>
    </row>
    <row r="107" spans="3:17" ht="15.5" x14ac:dyDescent="0.35">
      <c r="C107" t="s">
        <v>115</v>
      </c>
      <c r="D107" s="5">
        <v>368585062243</v>
      </c>
      <c r="E107" s="5">
        <v>416216559023</v>
      </c>
      <c r="F107" s="5">
        <v>399403829980</v>
      </c>
      <c r="G107" s="5">
        <v>404619384905</v>
      </c>
      <c r="I107" s="5">
        <v>416216559023</v>
      </c>
      <c r="J107" s="5">
        <v>332872014328</v>
      </c>
      <c r="K107" s="5">
        <v>217078797715</v>
      </c>
      <c r="L107" s="5">
        <v>180197718220</v>
      </c>
      <c r="M107" s="5">
        <v>110991155785</v>
      </c>
      <c r="N107" s="5">
        <v>95065620399</v>
      </c>
      <c r="O107" s="5">
        <v>117065366201</v>
      </c>
      <c r="P107" s="5">
        <v>125533768912</v>
      </c>
      <c r="Q107" s="5">
        <v>67137097820</v>
      </c>
    </row>
    <row r="108" spans="3:17" ht="15.5" x14ac:dyDescent="0.35">
      <c r="C108" t="s">
        <v>116</v>
      </c>
      <c r="D108" s="5">
        <v>1174629279419</v>
      </c>
      <c r="E108" s="5">
        <v>1145741330849</v>
      </c>
      <c r="F108" s="5">
        <v>1041618459933</v>
      </c>
      <c r="G108" s="5">
        <v>1042519352354</v>
      </c>
      <c r="I108" s="5">
        <v>1145741330849</v>
      </c>
      <c r="J108" s="5">
        <v>1062842642560</v>
      </c>
      <c r="K108" s="5">
        <v>712864210220</v>
      </c>
      <c r="L108" s="5">
        <v>736872330418</v>
      </c>
      <c r="M108" s="5">
        <v>412173216092</v>
      </c>
      <c r="N108" s="5">
        <v>161071570171</v>
      </c>
      <c r="O108" s="5">
        <v>151893330801</v>
      </c>
      <c r="P108" s="5">
        <v>186922401159</v>
      </c>
      <c r="Q108" s="5">
        <v>129671095322</v>
      </c>
    </row>
    <row r="109" spans="3:17" ht="15.5" x14ac:dyDescent="0.35">
      <c r="C109" t="s">
        <v>117</v>
      </c>
      <c r="D109" s="5">
        <v>1174629279419</v>
      </c>
      <c r="E109" s="5">
        <v>1145741330849</v>
      </c>
      <c r="F109" s="5">
        <v>1041618459933</v>
      </c>
      <c r="G109" s="5">
        <v>1042519352354</v>
      </c>
      <c r="I109" s="5">
        <v>1145741330849</v>
      </c>
      <c r="J109" s="5">
        <v>1062842642560</v>
      </c>
      <c r="K109" s="5">
        <v>712864210220</v>
      </c>
      <c r="L109" s="5">
        <v>736872330418</v>
      </c>
      <c r="M109" s="5">
        <v>412173216092</v>
      </c>
      <c r="N109" s="5">
        <v>161071570171</v>
      </c>
      <c r="O109" s="5">
        <v>151893330801</v>
      </c>
      <c r="P109" s="5">
        <v>186922401159</v>
      </c>
      <c r="Q109" s="5">
        <v>129671095322</v>
      </c>
    </row>
    <row r="110" spans="3:17" ht="15.5" x14ac:dyDescent="0.35">
      <c r="C110" t="s">
        <v>119</v>
      </c>
    </row>
    <row r="111" spans="3:17" ht="15.5" x14ac:dyDescent="0.35">
      <c r="C111" t="s">
        <v>120</v>
      </c>
      <c r="D111" s="5">
        <v>1140261161017</v>
      </c>
      <c r="E111" s="5">
        <v>1115435755384</v>
      </c>
      <c r="F111" s="5">
        <v>1013124398894</v>
      </c>
      <c r="G111" s="5">
        <v>1014951864787</v>
      </c>
      <c r="I111" s="5">
        <v>1115435755384</v>
      </c>
      <c r="J111" s="5">
        <v>1040115354719</v>
      </c>
      <c r="K111" s="5">
        <v>696955154880</v>
      </c>
      <c r="L111" s="5">
        <v>688557384213</v>
      </c>
      <c r="M111" s="5">
        <v>402247797928</v>
      </c>
      <c r="N111" s="5">
        <v>153042980169</v>
      </c>
      <c r="O111" s="5">
        <v>144511572593</v>
      </c>
      <c r="P111" s="5">
        <v>181455471346</v>
      </c>
      <c r="Q111" s="5">
        <v>125363620728</v>
      </c>
    </row>
    <row r="112" spans="3:17" ht="15.5" x14ac:dyDescent="0.35">
      <c r="C112" t="s">
        <v>293</v>
      </c>
      <c r="D112" s="5">
        <v>24516951409</v>
      </c>
      <c r="E112" s="5">
        <v>23170187491</v>
      </c>
      <c r="F112" s="5">
        <v>22741430271</v>
      </c>
      <c r="G112" s="5">
        <v>21903189799</v>
      </c>
      <c r="I112" s="5">
        <v>23170187491</v>
      </c>
      <c r="J112" s="5">
        <v>17189213287</v>
      </c>
      <c r="K112" s="5">
        <v>11102477495</v>
      </c>
      <c r="L112" s="5">
        <v>9658770863</v>
      </c>
      <c r="M112" s="5">
        <v>7678292007</v>
      </c>
      <c r="N112" s="5">
        <v>5973527318</v>
      </c>
      <c r="O112" s="5">
        <v>6089372332</v>
      </c>
      <c r="P112" s="5">
        <v>4773512283</v>
      </c>
      <c r="Q112" s="5">
        <v>3573465655</v>
      </c>
    </row>
    <row r="113" spans="2:17" ht="15.5" x14ac:dyDescent="0.35">
      <c r="C113" t="s">
        <v>121</v>
      </c>
      <c r="D113" s="5">
        <v>1594401764597</v>
      </c>
      <c r="E113" s="5">
        <v>1656168014326</v>
      </c>
      <c r="F113" s="5">
        <v>1523306576985</v>
      </c>
      <c r="G113" s="5">
        <v>1510834855956</v>
      </c>
      <c r="I113" s="5">
        <v>1656168014326</v>
      </c>
      <c r="J113" s="5">
        <v>1502666308796</v>
      </c>
      <c r="K113" s="5">
        <v>1027609201943</v>
      </c>
      <c r="L113" s="5">
        <v>976752484348</v>
      </c>
      <c r="M113" s="5">
        <v>572021955910</v>
      </c>
      <c r="N113" s="5">
        <v>311837466207</v>
      </c>
      <c r="O113" s="5">
        <v>317641249208</v>
      </c>
      <c r="P113" s="5">
        <v>342787399629</v>
      </c>
      <c r="Q113" s="5">
        <v>200366466563</v>
      </c>
    </row>
    <row r="114" spans="2:17" ht="15.5" x14ac:dyDescent="0.35">
      <c r="C114" t="s">
        <v>122</v>
      </c>
    </row>
    <row r="115" spans="2:17" ht="15.5" x14ac:dyDescent="0.35">
      <c r="C115" t="s">
        <v>123</v>
      </c>
      <c r="D115" s="5">
        <v>353400000000</v>
      </c>
      <c r="E115" s="5">
        <v>353400000000</v>
      </c>
      <c r="F115" s="5">
        <v>353400000000</v>
      </c>
      <c r="G115" s="5">
        <v>353400000000</v>
      </c>
      <c r="I115" s="5">
        <v>353400000000</v>
      </c>
      <c r="J115" s="5">
        <v>353400000000</v>
      </c>
      <c r="K115" s="5">
        <v>353400000000</v>
      </c>
      <c r="L115" s="5">
        <v>155000000000</v>
      </c>
      <c r="M115" s="5">
        <v>155000000000</v>
      </c>
      <c r="N115" s="5">
        <v>155000000000</v>
      </c>
      <c r="O115" s="5">
        <v>155000000000</v>
      </c>
      <c r="P115" s="5">
        <v>155000000000</v>
      </c>
      <c r="Q115" s="5">
        <v>95000000000</v>
      </c>
    </row>
    <row r="116" spans="2:17" ht="15.5" x14ac:dyDescent="0.35">
      <c r="C116" t="s">
        <v>124</v>
      </c>
      <c r="D116" s="5">
        <v>-2527244135</v>
      </c>
      <c r="E116" s="5">
        <v>-2527244135</v>
      </c>
      <c r="F116" s="5">
        <v>-2527244135</v>
      </c>
      <c r="G116" s="5">
        <v>-2527244135</v>
      </c>
      <c r="I116" s="5">
        <v>-2527244135</v>
      </c>
      <c r="J116" s="5">
        <v>-2527244135</v>
      </c>
      <c r="K116" s="5">
        <v>-2527244135</v>
      </c>
      <c r="L116" s="5">
        <v>-1205244135</v>
      </c>
      <c r="M116" s="5">
        <v>-1205244135</v>
      </c>
      <c r="N116" s="5">
        <v>-1205244135</v>
      </c>
      <c r="O116" s="5">
        <v>-1205244135</v>
      </c>
      <c r="P116" s="5">
        <v>-1205244135</v>
      </c>
      <c r="Q116" s="5">
        <v>289228553</v>
      </c>
    </row>
    <row r="117" spans="2:17" ht="15.5" x14ac:dyDescent="0.35">
      <c r="C117" t="s">
        <v>125</v>
      </c>
      <c r="D117" s="5">
        <v>218146042766</v>
      </c>
      <c r="E117" s="5">
        <v>200387635195</v>
      </c>
      <c r="F117" s="5">
        <v>173570354234</v>
      </c>
      <c r="G117" s="5">
        <v>181455592205</v>
      </c>
      <c r="I117" s="5">
        <v>200387635195</v>
      </c>
      <c r="J117" s="5">
        <v>152393686469</v>
      </c>
      <c r="K117" s="5">
        <v>106640482414</v>
      </c>
      <c r="L117" s="5">
        <v>71996455836</v>
      </c>
      <c r="M117" s="5">
        <v>50313733675</v>
      </c>
      <c r="N117" s="5">
        <v>35028332018</v>
      </c>
      <c r="O117" s="5">
        <v>27706931421</v>
      </c>
      <c r="P117" s="5">
        <v>16559453380</v>
      </c>
      <c r="Q117" s="5">
        <v>1623217447</v>
      </c>
    </row>
    <row r="118" spans="2:17" ht="15.5" x14ac:dyDescent="0.35">
      <c r="C118" t="s">
        <v>294</v>
      </c>
      <c r="D118" s="5">
        <v>650000000</v>
      </c>
      <c r="E118" s="5">
        <v>650000000</v>
      </c>
      <c r="F118" s="5">
        <v>650000000</v>
      </c>
      <c r="G118" s="5">
        <v>650000000</v>
      </c>
      <c r="I118" s="5">
        <v>650000000</v>
      </c>
      <c r="J118" s="5">
        <v>250000000</v>
      </c>
      <c r="K118" s="5">
        <v>200000000</v>
      </c>
      <c r="L118" s="5">
        <v>150000000</v>
      </c>
      <c r="M118" s="5">
        <v>100000000</v>
      </c>
    </row>
    <row r="119" spans="2:17" ht="15.5" x14ac:dyDescent="0.35">
      <c r="C119" t="s">
        <v>295</v>
      </c>
      <c r="D119" s="5">
        <v>217496042766</v>
      </c>
      <c r="E119" s="5">
        <v>199737635195</v>
      </c>
      <c r="F119" s="5">
        <v>172920354234</v>
      </c>
      <c r="G119" s="5">
        <v>180805592205</v>
      </c>
      <c r="I119" s="5">
        <v>199737635195</v>
      </c>
      <c r="J119" s="5">
        <v>152143686469</v>
      </c>
      <c r="K119" s="5">
        <v>106440482414</v>
      </c>
      <c r="L119" s="5">
        <v>71846455836</v>
      </c>
      <c r="M119" s="5">
        <v>50213733675</v>
      </c>
    </row>
    <row r="120" spans="2:17" ht="15.5" x14ac:dyDescent="0.35">
      <c r="C120" t="s">
        <v>296</v>
      </c>
      <c r="D120" s="5">
        <v>218146042766</v>
      </c>
      <c r="E120" s="5">
        <v>200387635195</v>
      </c>
      <c r="F120" s="5">
        <v>173570354234</v>
      </c>
      <c r="G120" s="5">
        <v>181455592205</v>
      </c>
      <c r="I120" s="5">
        <v>200387635195</v>
      </c>
      <c r="J120" s="5">
        <v>152393686469</v>
      </c>
      <c r="K120" s="5">
        <v>106640482414</v>
      </c>
      <c r="L120" s="5">
        <v>71996455836</v>
      </c>
      <c r="M120" s="5">
        <v>50313733675</v>
      </c>
      <c r="N120" s="5">
        <v>35028332018</v>
      </c>
      <c r="O120" s="5">
        <v>27706931421</v>
      </c>
      <c r="P120" s="5">
        <v>16559453380</v>
      </c>
      <c r="Q120" s="5">
        <v>1623217447</v>
      </c>
    </row>
    <row r="121" spans="2:17" ht="15.5" x14ac:dyDescent="0.35">
      <c r="C121" t="s">
        <v>297</v>
      </c>
      <c r="D121" s="5">
        <v>150834</v>
      </c>
      <c r="E121" s="5">
        <v>231251</v>
      </c>
      <c r="F121" s="5">
        <v>311667</v>
      </c>
      <c r="G121" s="5">
        <v>392084</v>
      </c>
      <c r="I121" s="5">
        <v>231251</v>
      </c>
      <c r="J121" s="5">
        <v>553418</v>
      </c>
      <c r="K121" s="5">
        <v>875585</v>
      </c>
    </row>
    <row r="122" spans="2:17" ht="15.5" x14ac:dyDescent="0.35">
      <c r="C122" t="s">
        <v>9</v>
      </c>
      <c r="D122" s="5">
        <v>620814958629</v>
      </c>
      <c r="E122" s="5">
        <v>604682804670</v>
      </c>
      <c r="F122" s="5">
        <v>574693343880</v>
      </c>
      <c r="G122" s="5">
        <v>585770500886</v>
      </c>
      <c r="I122" s="5">
        <v>604682804670</v>
      </c>
      <c r="J122" s="5">
        <v>559793404636</v>
      </c>
      <c r="K122" s="5">
        <v>500930468530</v>
      </c>
      <c r="L122" s="5">
        <v>266943324616</v>
      </c>
      <c r="M122" s="5">
        <v>244717189203</v>
      </c>
      <c r="N122" s="5">
        <v>224465753624</v>
      </c>
      <c r="O122" s="5">
        <v>218492730999</v>
      </c>
      <c r="P122" s="5">
        <v>206090917502</v>
      </c>
      <c r="Q122" s="5">
        <v>130095489773</v>
      </c>
    </row>
    <row r="123" spans="2:17" ht="15.5" x14ac:dyDescent="0.35">
      <c r="C123" t="s">
        <v>126</v>
      </c>
      <c r="D123" s="5">
        <v>2215216723226</v>
      </c>
      <c r="E123" s="5">
        <v>2260850818996</v>
      </c>
      <c r="F123" s="5">
        <v>2097999920865</v>
      </c>
      <c r="G123" s="5">
        <v>2096605356842</v>
      </c>
      <c r="I123" s="5">
        <v>2260850818996</v>
      </c>
      <c r="J123" s="5">
        <v>2062459713432</v>
      </c>
      <c r="K123" s="5">
        <v>1528539670473</v>
      </c>
      <c r="L123" s="5">
        <v>1243695808964</v>
      </c>
      <c r="M123" s="5">
        <v>816739145113</v>
      </c>
      <c r="N123" s="5">
        <v>536303219831</v>
      </c>
      <c r="O123" s="5">
        <v>536133980207</v>
      </c>
      <c r="P123" s="5">
        <v>548878317131</v>
      </c>
      <c r="Q123" s="5">
        <v>330461956336</v>
      </c>
    </row>
    <row r="124" spans="2:17" ht="15.5" x14ac:dyDescent="0.35">
      <c r="C124" t="s">
        <v>127</v>
      </c>
      <c r="D124" s="5">
        <v>3534000000</v>
      </c>
      <c r="E124" s="5">
        <v>3534000000</v>
      </c>
      <c r="F124" s="5">
        <v>3534000000</v>
      </c>
      <c r="G124" s="5">
        <v>3534000000</v>
      </c>
      <c r="I124" s="5">
        <v>3534000000</v>
      </c>
      <c r="J124" s="5">
        <v>3534000000</v>
      </c>
      <c r="K124" s="5">
        <v>3534000000</v>
      </c>
      <c r="L124" s="5">
        <v>1550000000</v>
      </c>
      <c r="M124" s="5">
        <v>1550000000</v>
      </c>
      <c r="N124" s="5">
        <v>1550000000</v>
      </c>
      <c r="O124" s="5">
        <v>1550000000</v>
      </c>
      <c r="P124" s="5">
        <v>1550000000</v>
      </c>
      <c r="Q124" s="5">
        <v>950000</v>
      </c>
    </row>
    <row r="126" spans="2:17" ht="15.5" x14ac:dyDescent="0.35">
      <c r="B126" t="s">
        <v>128</v>
      </c>
      <c r="C126" t="s">
        <v>129</v>
      </c>
      <c r="D126" s="5">
        <v>39711508163</v>
      </c>
      <c r="E126" s="5">
        <v>35848770016</v>
      </c>
      <c r="F126" s="5">
        <v>37090372683</v>
      </c>
      <c r="G126" s="5">
        <v>43312084862</v>
      </c>
      <c r="I126" s="5">
        <v>181009594132</v>
      </c>
      <c r="J126" s="5">
        <v>166558580864</v>
      </c>
      <c r="K126" s="5">
        <v>195211454335</v>
      </c>
      <c r="L126" s="5">
        <v>160209716433</v>
      </c>
      <c r="M126" s="5">
        <v>70732275946</v>
      </c>
      <c r="N126" s="5">
        <v>71220006957</v>
      </c>
      <c r="O126" s="5">
        <v>49057833730</v>
      </c>
      <c r="P126" s="5">
        <v>66049919586</v>
      </c>
      <c r="Q126" s="5">
        <v>5235469411</v>
      </c>
    </row>
    <row r="127" spans="2:17" ht="15.5" x14ac:dyDescent="0.35">
      <c r="C127" t="s">
        <v>298</v>
      </c>
      <c r="D127" s="5">
        <v>172257538015</v>
      </c>
      <c r="E127" s="5">
        <v>173408976490</v>
      </c>
      <c r="F127" s="5">
        <v>130211294598</v>
      </c>
      <c r="G127" s="5">
        <v>125166328421</v>
      </c>
      <c r="I127" s="5">
        <v>568422807982</v>
      </c>
      <c r="J127" s="5">
        <v>492722018376</v>
      </c>
      <c r="K127" s="5">
        <v>437369599080</v>
      </c>
      <c r="L127" s="5">
        <v>359363628913</v>
      </c>
      <c r="M127" s="5">
        <v>203025656484</v>
      </c>
      <c r="N127" s="5">
        <v>163931722688</v>
      </c>
      <c r="O127" s="5">
        <v>160151108259</v>
      </c>
      <c r="P127" s="5">
        <v>119109383706</v>
      </c>
      <c r="Q127" s="5">
        <v>57166203743</v>
      </c>
    </row>
    <row r="128" spans="2:17" ht="15.5" x14ac:dyDescent="0.35">
      <c r="C128" t="s">
        <v>456</v>
      </c>
      <c r="D128" s="5">
        <v>-127239208840</v>
      </c>
      <c r="E128" s="5">
        <v>-85132442437</v>
      </c>
      <c r="F128" s="5">
        <v>-98311844308</v>
      </c>
      <c r="G128" s="5">
        <v>-72973791492</v>
      </c>
      <c r="I128" s="5">
        <v>-326293674566</v>
      </c>
      <c r="J128" s="5">
        <v>-240786497398</v>
      </c>
      <c r="K128" s="5">
        <v>-209744617676</v>
      </c>
      <c r="L128" s="5">
        <v>-157906407621</v>
      </c>
      <c r="M128" s="5">
        <v>-105184839647</v>
      </c>
      <c r="N128" s="5">
        <v>-66187136206</v>
      </c>
      <c r="O128" s="5">
        <v>-86290880872</v>
      </c>
      <c r="P128" s="5">
        <v>-42405134582</v>
      </c>
      <c r="Q128" s="5">
        <v>-36254269410</v>
      </c>
    </row>
    <row r="129" spans="3:17" ht="15.5" x14ac:dyDescent="0.35">
      <c r="C129" t="s">
        <v>1386</v>
      </c>
      <c r="D129" s="5">
        <v>-8195695663</v>
      </c>
      <c r="E129" s="5">
        <v>-12009776841</v>
      </c>
      <c r="F129" s="5">
        <v>-8710903277</v>
      </c>
      <c r="G129" s="5">
        <v>-7947811258</v>
      </c>
      <c r="I129" s="5">
        <v>-35908901613</v>
      </c>
      <c r="J129" s="5">
        <v>-27718597432</v>
      </c>
      <c r="K129" s="5">
        <v>-23092473601</v>
      </c>
      <c r="L129" s="5">
        <v>-19280297590</v>
      </c>
      <c r="M129" s="5">
        <v>-17721309633</v>
      </c>
      <c r="N129" s="5">
        <v>-14467516170</v>
      </c>
      <c r="O129" s="5">
        <v>-12031763191</v>
      </c>
      <c r="P129" s="5">
        <v>-9665291381</v>
      </c>
      <c r="Q129" s="5">
        <v>-6436820200</v>
      </c>
    </row>
    <row r="130" spans="3:17" ht="15.5" x14ac:dyDescent="0.35">
      <c r="C130" t="s">
        <v>676</v>
      </c>
      <c r="D130" s="5">
        <v>577840319</v>
      </c>
      <c r="E130" s="5">
        <v>-40025439290</v>
      </c>
      <c r="F130" s="5">
        <v>9270142028</v>
      </c>
      <c r="G130" s="5">
        <v>8437120184</v>
      </c>
      <c r="I130" s="5">
        <v>-17823771220</v>
      </c>
      <c r="J130" s="5">
        <v>-47643700431</v>
      </c>
      <c r="K130" s="5">
        <v>-8057649336</v>
      </c>
      <c r="L130" s="5">
        <v>-20060821803</v>
      </c>
      <c r="M130" s="5">
        <v>-5602374852</v>
      </c>
      <c r="N130" s="5">
        <v>-6757566810</v>
      </c>
      <c r="O130" s="5">
        <v>4806977421</v>
      </c>
      <c r="P130" s="5">
        <v>-9923004976</v>
      </c>
      <c r="Q130" s="5">
        <v>-7127257128</v>
      </c>
    </row>
    <row r="131" spans="3:17" ht="15.5" x14ac:dyDescent="0.35">
      <c r="C131" t="s">
        <v>1387</v>
      </c>
      <c r="D131" s="5">
        <v>2245075043</v>
      </c>
      <c r="E131" s="5">
        <v>7152800662</v>
      </c>
      <c r="F131" s="5">
        <v>-7152800662</v>
      </c>
      <c r="G131" s="5">
        <v>2292411393</v>
      </c>
      <c r="O131" s="5">
        <v>-19319887384</v>
      </c>
      <c r="P131" s="5">
        <v>8281629605</v>
      </c>
      <c r="Q131" s="5">
        <v>-2405075185</v>
      </c>
    </row>
    <row r="132" spans="3:17" ht="15.5" x14ac:dyDescent="0.35">
      <c r="C132" t="s">
        <v>1388</v>
      </c>
      <c r="K132" s="5">
        <v>1447817360</v>
      </c>
      <c r="L132" s="5">
        <v>332832625</v>
      </c>
      <c r="M132" s="5">
        <v>1439244250</v>
      </c>
      <c r="N132" s="5">
        <v>1225002500</v>
      </c>
      <c r="O132" s="5">
        <v>1730937875</v>
      </c>
      <c r="P132" s="5">
        <v>414301000</v>
      </c>
    </row>
    <row r="133" spans="3:17" ht="15.5" x14ac:dyDescent="0.35">
      <c r="C133" t="s">
        <v>966</v>
      </c>
      <c r="D133" s="5">
        <v>65959289</v>
      </c>
      <c r="E133" s="5">
        <v>17330233</v>
      </c>
      <c r="F133" s="5">
        <v>12727386</v>
      </c>
      <c r="G133" s="5">
        <v>109584532</v>
      </c>
      <c r="I133" s="5">
        <v>175812350</v>
      </c>
      <c r="J133" s="5">
        <v>951249437</v>
      </c>
      <c r="K133" s="5">
        <v>869636459</v>
      </c>
      <c r="L133" s="5">
        <v>27103491</v>
      </c>
      <c r="M133" s="5">
        <v>20481868</v>
      </c>
      <c r="N133" s="5">
        <v>326352319</v>
      </c>
      <c r="O133" s="5">
        <v>11341622</v>
      </c>
      <c r="P133" s="5">
        <v>238036214</v>
      </c>
      <c r="Q133" s="5">
        <v>292687591</v>
      </c>
    </row>
    <row r="134" spans="3:17" ht="15.5" x14ac:dyDescent="0.35">
      <c r="C134" t="s">
        <v>457</v>
      </c>
      <c r="E134" s="5">
        <v>-7779759563</v>
      </c>
      <c r="F134" s="5">
        <v>11771756918</v>
      </c>
      <c r="G134" s="5">
        <v>-11771756918</v>
      </c>
      <c r="I134" s="5">
        <v>-7779759563</v>
      </c>
      <c r="J134" s="5">
        <v>-10965891688</v>
      </c>
      <c r="K134" s="5">
        <v>-16678457617</v>
      </c>
      <c r="L134" s="5">
        <v>-2266321582</v>
      </c>
      <c r="M134" s="5">
        <v>-5244582524</v>
      </c>
      <c r="N134" s="5">
        <v>-6850851364</v>
      </c>
    </row>
    <row r="135" spans="3:17" ht="15.5" x14ac:dyDescent="0.35">
      <c r="C135" t="s">
        <v>1389</v>
      </c>
      <c r="E135" s="5">
        <v>217080762</v>
      </c>
      <c r="I135" s="5">
        <v>217080762</v>
      </c>
      <c r="K135" s="5">
        <v>13097599666</v>
      </c>
    </row>
    <row r="136" spans="3:17" ht="15.5" x14ac:dyDescent="0.35">
      <c r="C136" t="s">
        <v>1355</v>
      </c>
    </row>
    <row r="137" spans="3:17" ht="15.5" x14ac:dyDescent="0.35">
      <c r="C137" t="s">
        <v>281</v>
      </c>
    </row>
    <row r="138" spans="3:17" ht="15.5" x14ac:dyDescent="0.35">
      <c r="C138" t="s">
        <v>152</v>
      </c>
      <c r="D138" s="5">
        <v>-42800429449</v>
      </c>
      <c r="E138" s="5">
        <v>139118423835</v>
      </c>
      <c r="F138" s="5">
        <v>-7795020818</v>
      </c>
      <c r="G138" s="5">
        <v>-29844816206</v>
      </c>
      <c r="I138" s="5">
        <v>144615859406</v>
      </c>
      <c r="J138" s="5">
        <v>397028133604</v>
      </c>
      <c r="K138" s="5">
        <v>224435161229</v>
      </c>
      <c r="L138" s="5">
        <v>46580970763</v>
      </c>
      <c r="M138" s="5">
        <v>-6510147857</v>
      </c>
      <c r="N138" s="5">
        <v>-119568274226</v>
      </c>
      <c r="O138" s="5">
        <v>-65398329507</v>
      </c>
      <c r="P138" s="5">
        <v>-41232032962</v>
      </c>
      <c r="Q138" s="5">
        <v>37560313946</v>
      </c>
    </row>
    <row r="139" spans="3:17" ht="15.5" x14ac:dyDescent="0.35">
      <c r="C139" t="s">
        <v>142</v>
      </c>
      <c r="D139" s="5">
        <v>-8227331104</v>
      </c>
      <c r="E139" s="5">
        <v>-123081682027</v>
      </c>
      <c r="F139" s="5">
        <v>-31381023008</v>
      </c>
      <c r="G139" s="5">
        <v>-43286767557</v>
      </c>
      <c r="I139" s="5">
        <v>-306132450425</v>
      </c>
      <c r="J139" s="5">
        <v>-682279487282</v>
      </c>
      <c r="K139" s="5">
        <v>-304229896498</v>
      </c>
      <c r="L139" s="5">
        <v>-173557705346</v>
      </c>
      <c r="M139" s="5">
        <v>-60724876493</v>
      </c>
      <c r="N139" s="5">
        <v>37518674619</v>
      </c>
      <c r="O139" s="5">
        <v>16433520394</v>
      </c>
      <c r="P139" s="5">
        <v>-26339891709</v>
      </c>
      <c r="Q139" s="5">
        <v>-46671081948</v>
      </c>
    </row>
    <row r="140" spans="3:17" ht="15.5" x14ac:dyDescent="0.35">
      <c r="C140" t="s">
        <v>1390</v>
      </c>
      <c r="N140" s="5">
        <v>44472306835</v>
      </c>
      <c r="O140" s="5">
        <v>18288508334</v>
      </c>
      <c r="P140" s="5">
        <v>50479970272</v>
      </c>
      <c r="Q140" s="5">
        <v>45369353087</v>
      </c>
    </row>
    <row r="141" spans="3:17" ht="15.5" x14ac:dyDescent="0.35">
      <c r="C141" t="s">
        <v>481</v>
      </c>
      <c r="D141" s="5">
        <v>65436974147</v>
      </c>
      <c r="E141" s="5">
        <v>100585052594</v>
      </c>
      <c r="F141" s="5">
        <v>123337532715</v>
      </c>
      <c r="G141" s="5">
        <v>56851027794</v>
      </c>
      <c r="I141" s="5">
        <v>339302561841</v>
      </c>
      <c r="J141" s="5">
        <v>112381916279</v>
      </c>
      <c r="K141" s="5">
        <v>92841776377</v>
      </c>
      <c r="L141" s="5">
        <v>40997175925</v>
      </c>
      <c r="M141" s="5">
        <v>41379285432</v>
      </c>
      <c r="N141" s="5">
        <v>42436426233</v>
      </c>
      <c r="O141" s="5">
        <v>32884870448</v>
      </c>
      <c r="P141" s="5">
        <v>876088636</v>
      </c>
      <c r="Q141" s="5">
        <v>1005815625</v>
      </c>
    </row>
    <row r="142" spans="3:17" ht="15.5" x14ac:dyDescent="0.35">
      <c r="C142" t="s">
        <v>487</v>
      </c>
      <c r="N142" s="5">
        <v>-41950000000</v>
      </c>
      <c r="O142" s="5">
        <v>-18300000000</v>
      </c>
      <c r="P142" s="5">
        <v>-51934000000</v>
      </c>
      <c r="Q142" s="5">
        <v>-41005000000</v>
      </c>
    </row>
    <row r="143" spans="3:17" ht="15.5" x14ac:dyDescent="0.35">
      <c r="C143" t="s">
        <v>151</v>
      </c>
      <c r="D143" s="5">
        <v>-48731642387</v>
      </c>
      <c r="E143" s="5">
        <v>-223666734621</v>
      </c>
      <c r="F143" s="5">
        <v>-154718555723</v>
      </c>
      <c r="G143" s="5">
        <v>-126661367826</v>
      </c>
      <c r="I143" s="5">
        <v>-645435012266</v>
      </c>
      <c r="J143" s="5">
        <v>-793355653561</v>
      </c>
      <c r="K143" s="5">
        <v>-396944445912</v>
      </c>
      <c r="L143" s="5">
        <v>-214554881271</v>
      </c>
      <c r="M143" s="5">
        <v>-102104161925</v>
      </c>
      <c r="N143" s="5">
        <v>-7440058449</v>
      </c>
      <c r="O143" s="5">
        <v>-16439858388</v>
      </c>
      <c r="P143" s="5">
        <v>-25761950617</v>
      </c>
      <c r="Q143" s="5">
        <v>-57666250660</v>
      </c>
    </row>
    <row r="144" spans="3:17" ht="15.5" x14ac:dyDescent="0.35">
      <c r="C144" t="s">
        <v>309</v>
      </c>
      <c r="D144" s="5">
        <v>-24932662864</v>
      </c>
      <c r="G144" s="5">
        <v>26523572475</v>
      </c>
      <c r="J144" s="5">
        <v>-1305750000</v>
      </c>
      <c r="K144" s="5">
        <v>-127226963</v>
      </c>
    </row>
    <row r="145" spans="3:17" ht="15.5" x14ac:dyDescent="0.35">
      <c r="C145" t="s">
        <v>1391</v>
      </c>
      <c r="Q145" s="5">
        <v>5625000000</v>
      </c>
    </row>
    <row r="146" spans="3:17" ht="15.5" x14ac:dyDescent="0.35">
      <c r="C146" t="s">
        <v>501</v>
      </c>
    </row>
    <row r="147" spans="3:17" ht="15.5" x14ac:dyDescent="0.35">
      <c r="C147" t="s">
        <v>549</v>
      </c>
    </row>
    <row r="148" spans="3:17" ht="15.5" x14ac:dyDescent="0.35">
      <c r="C148" t="s">
        <v>493</v>
      </c>
    </row>
    <row r="149" spans="3:17" ht="15.5" x14ac:dyDescent="0.35">
      <c r="C149" t="s">
        <v>153</v>
      </c>
      <c r="D149" s="5">
        <v>-42800429449</v>
      </c>
      <c r="E149" s="5">
        <v>139118423835</v>
      </c>
      <c r="F149" s="5">
        <v>-7795020818</v>
      </c>
      <c r="G149" s="5">
        <v>-29844816206</v>
      </c>
      <c r="I149" s="5">
        <v>144615859406</v>
      </c>
      <c r="J149" s="5">
        <v>397028133604</v>
      </c>
      <c r="K149" s="5">
        <v>224435161229</v>
      </c>
      <c r="L149" s="5">
        <v>46580970763</v>
      </c>
      <c r="M149" s="5">
        <v>-6510147857</v>
      </c>
      <c r="N149" s="5">
        <v>-119568274226</v>
      </c>
      <c r="O149" s="5">
        <v>-65398329507</v>
      </c>
      <c r="P149" s="5">
        <v>-41232032962</v>
      </c>
      <c r="Q149" s="5">
        <v>37560313946</v>
      </c>
    </row>
    <row r="150" spans="3:17" ht="15.5" x14ac:dyDescent="0.35">
      <c r="C150" t="s">
        <v>1392</v>
      </c>
      <c r="O150" s="5">
        <v>35640000000</v>
      </c>
    </row>
    <row r="151" spans="3:17" ht="15.5" x14ac:dyDescent="0.35">
      <c r="C151" t="s">
        <v>631</v>
      </c>
      <c r="N151" s="5">
        <v>-17000000000</v>
      </c>
    </row>
    <row r="152" spans="3:17" ht="15.5" x14ac:dyDescent="0.35">
      <c r="C152" t="s">
        <v>1393</v>
      </c>
    </row>
    <row r="153" spans="3:17" ht="15.5" x14ac:dyDescent="0.35">
      <c r="C153" t="s">
        <v>1394</v>
      </c>
    </row>
    <row r="154" spans="3:17" ht="15.5" x14ac:dyDescent="0.35">
      <c r="C154" t="s">
        <v>461</v>
      </c>
      <c r="D154" s="5">
        <v>147600450195</v>
      </c>
      <c r="G154" s="5">
        <v>-142889052704</v>
      </c>
      <c r="K154" s="5">
        <v>198400000000</v>
      </c>
      <c r="P154" s="5">
        <v>40000000000</v>
      </c>
    </row>
    <row r="155" spans="3:17" ht="15.5" x14ac:dyDescent="0.35">
      <c r="C155" t="s">
        <v>749</v>
      </c>
      <c r="P155" s="5">
        <v>20000000000</v>
      </c>
      <c r="Q155" s="5">
        <v>35000000000</v>
      </c>
    </row>
    <row r="156" spans="3:17" ht="15.5" x14ac:dyDescent="0.35">
      <c r="C156" t="s">
        <v>161</v>
      </c>
      <c r="E156" s="5">
        <v>235726640001</v>
      </c>
      <c r="F156" s="5">
        <v>147025585952</v>
      </c>
      <c r="G156" s="5">
        <v>237528313576</v>
      </c>
      <c r="I156" s="5">
        <v>620280539529</v>
      </c>
      <c r="J156" s="5">
        <v>657727956224</v>
      </c>
      <c r="K156" s="5">
        <v>278431762400</v>
      </c>
      <c r="L156" s="5">
        <v>145309042042</v>
      </c>
      <c r="M156" s="5">
        <v>42132680000</v>
      </c>
    </row>
    <row r="157" spans="3:17" ht="15.5" x14ac:dyDescent="0.35">
      <c r="C157" t="s">
        <v>1395</v>
      </c>
      <c r="D157" s="5">
        <v>15140700000</v>
      </c>
      <c r="L157" s="5">
        <v>35000000000</v>
      </c>
      <c r="M157" s="5">
        <v>46849506666</v>
      </c>
    </row>
    <row r="158" spans="3:17" ht="15.5" x14ac:dyDescent="0.35">
      <c r="C158" t="s">
        <v>1396</v>
      </c>
      <c r="K158" s="5">
        <v>1000000</v>
      </c>
    </row>
    <row r="159" spans="3:17" ht="15.5" x14ac:dyDescent="0.35">
      <c r="C159" t="s">
        <v>314</v>
      </c>
      <c r="D159" s="5">
        <v>-100962428614</v>
      </c>
      <c r="E159" s="5">
        <v>-91578036848</v>
      </c>
      <c r="F159" s="5">
        <v>-86013586415</v>
      </c>
      <c r="G159" s="5">
        <v>-68924107260</v>
      </c>
      <c r="I159" s="5">
        <v>-282707886872</v>
      </c>
      <c r="J159" s="5">
        <v>-123853575895</v>
      </c>
      <c r="K159" s="5">
        <v>-48196774982</v>
      </c>
      <c r="L159" s="5">
        <v>-24478231920</v>
      </c>
    </row>
    <row r="160" spans="3:17" ht="15.5" x14ac:dyDescent="0.35">
      <c r="C160" t="s">
        <v>526</v>
      </c>
      <c r="D160" s="5">
        <v>-19994338302</v>
      </c>
      <c r="I160" s="5">
        <v>-25000000000</v>
      </c>
      <c r="J160" s="5">
        <v>-100000000000</v>
      </c>
      <c r="K160" s="5">
        <v>-175000000000</v>
      </c>
      <c r="L160" s="5">
        <v>-160000000000</v>
      </c>
      <c r="M160" s="5">
        <v>-129969273451</v>
      </c>
      <c r="N160" s="5">
        <v>-14842315534</v>
      </c>
      <c r="O160" s="5">
        <v>-29773066986</v>
      </c>
      <c r="P160" s="5">
        <v>-35909523804</v>
      </c>
      <c r="Q160" s="5">
        <v>-714285720</v>
      </c>
    </row>
    <row r="161" spans="2:17" ht="15.5" x14ac:dyDescent="0.35">
      <c r="C161" t="s">
        <v>464</v>
      </c>
      <c r="K161" s="5">
        <v>-1322000000</v>
      </c>
      <c r="P161" s="5">
        <v>-1494472688</v>
      </c>
    </row>
    <row r="162" spans="2:17" ht="15.5" x14ac:dyDescent="0.35">
      <c r="C162" t="s">
        <v>465</v>
      </c>
      <c r="D162" s="5">
        <v>-84584812728</v>
      </c>
      <c r="E162" s="5">
        <v>-25024517620</v>
      </c>
      <c r="F162" s="5">
        <v>-68807020355</v>
      </c>
      <c r="G162" s="5">
        <v>-55559969818</v>
      </c>
      <c r="I162" s="5">
        <v>-187951131553</v>
      </c>
      <c r="J162" s="5">
        <v>-136821149034</v>
      </c>
      <c r="K162" s="5">
        <v>-202878826189</v>
      </c>
      <c r="L162" s="5">
        <v>-109249839359</v>
      </c>
      <c r="M162" s="5">
        <v>-85523061072</v>
      </c>
      <c r="N162" s="5">
        <v>-99225958692</v>
      </c>
      <c r="O162" s="5">
        <v>-126240521006</v>
      </c>
      <c r="P162" s="5">
        <v>-95548079586</v>
      </c>
      <c r="Q162" s="5">
        <v>-28825400334</v>
      </c>
    </row>
    <row r="163" spans="2:17" ht="15.5" x14ac:dyDescent="0.35">
      <c r="C163" t="s">
        <v>318</v>
      </c>
      <c r="J163" s="5">
        <v>-25097691</v>
      </c>
    </row>
    <row r="164" spans="2:17" ht="15.5" x14ac:dyDescent="0.35">
      <c r="C164" t="s">
        <v>463</v>
      </c>
    </row>
    <row r="165" spans="2:17" ht="15.5" x14ac:dyDescent="0.35">
      <c r="C165" t="s">
        <v>798</v>
      </c>
    </row>
    <row r="166" spans="2:17" ht="15.5" x14ac:dyDescent="0.35">
      <c r="C166" t="s">
        <v>1397</v>
      </c>
    </row>
    <row r="167" spans="2:17" ht="15.5" x14ac:dyDescent="0.35">
      <c r="C167" t="s">
        <v>165</v>
      </c>
      <c r="D167" s="5">
        <v>-11316252390</v>
      </c>
      <c r="E167" s="5">
        <v>51885511824</v>
      </c>
      <c r="F167" s="5">
        <v>-2085671143</v>
      </c>
      <c r="G167" s="5">
        <v>-29819498901</v>
      </c>
      <c r="I167" s="5">
        <v>19493003113</v>
      </c>
      <c r="J167" s="5">
        <v>-118692772814</v>
      </c>
      <c r="K167" s="5">
        <v>115416719066</v>
      </c>
      <c r="L167" s="5">
        <v>33232981850</v>
      </c>
      <c r="M167" s="5">
        <v>3497251596</v>
      </c>
      <c r="N167" s="5">
        <v>-10829592650</v>
      </c>
      <c r="O167" s="5">
        <v>93024617</v>
      </c>
      <c r="P167" s="5">
        <v>-1522005085</v>
      </c>
      <c r="Q167" s="5">
        <v>-3875298591</v>
      </c>
    </row>
    <row r="168" spans="2:17" ht="15.5" x14ac:dyDescent="0.35">
      <c r="C168" t="s">
        <v>166</v>
      </c>
      <c r="D168" s="5">
        <v>43029686172</v>
      </c>
      <c r="I168" s="5">
        <v>23536683059</v>
      </c>
      <c r="J168" s="5">
        <v>142229455873</v>
      </c>
      <c r="K168" s="5">
        <v>26812736807</v>
      </c>
      <c r="L168" s="5">
        <v>-6420245043</v>
      </c>
      <c r="M168" s="5">
        <v>-9917496639</v>
      </c>
      <c r="N168" s="5">
        <v>912096011</v>
      </c>
      <c r="O168" s="5">
        <v>819071394</v>
      </c>
      <c r="P168" s="5">
        <v>2341076479</v>
      </c>
      <c r="Q168" s="5">
        <v>6216375070</v>
      </c>
    </row>
    <row r="169" spans="2:17" ht="15.5" x14ac:dyDescent="0.35">
      <c r="C169" t="s">
        <v>168</v>
      </c>
      <c r="D169" s="5">
        <v>31713433782</v>
      </c>
      <c r="E169" s="5">
        <v>51885511824</v>
      </c>
      <c r="F169" s="5">
        <v>-2085671143</v>
      </c>
      <c r="G169" s="5">
        <v>-29819498901</v>
      </c>
      <c r="I169" s="5">
        <v>43029686172</v>
      </c>
      <c r="J169" s="5">
        <v>23536683059</v>
      </c>
      <c r="K169" s="5">
        <v>142229455873</v>
      </c>
      <c r="L169" s="5">
        <v>26812736807</v>
      </c>
      <c r="M169" s="5">
        <v>-6420245043</v>
      </c>
      <c r="N169" s="5">
        <v>-9917496639</v>
      </c>
      <c r="O169" s="5">
        <v>912096011</v>
      </c>
      <c r="P169" s="5">
        <v>819071394</v>
      </c>
      <c r="Q169" s="5">
        <v>2341076479</v>
      </c>
    </row>
    <row r="171" spans="2:17" ht="15.5" x14ac:dyDescent="0.35">
      <c r="B171" t="s">
        <v>169</v>
      </c>
      <c r="C171" t="s">
        <v>11</v>
      </c>
      <c r="D171" s="5">
        <v>3530000000</v>
      </c>
      <c r="E171" s="5">
        <v>3530000000</v>
      </c>
      <c r="F171" s="5">
        <v>3530000000</v>
      </c>
      <c r="G171" s="5">
        <v>3530000000</v>
      </c>
      <c r="I171" s="5">
        <v>3530000000</v>
      </c>
      <c r="J171" s="5">
        <v>3530000000</v>
      </c>
      <c r="K171" s="5">
        <v>3530000000</v>
      </c>
      <c r="L171" s="5">
        <v>1550000000</v>
      </c>
      <c r="M171" s="5">
        <v>1550000000</v>
      </c>
      <c r="N171" s="5">
        <v>1550000000</v>
      </c>
      <c r="O171" s="5">
        <v>1550000000</v>
      </c>
      <c r="P171" s="5">
        <v>1550000000</v>
      </c>
      <c r="Q171" s="5">
        <v>0</v>
      </c>
    </row>
    <row r="172" spans="2:17" ht="15.5" x14ac:dyDescent="0.35">
      <c r="C172" t="s">
        <v>170</v>
      </c>
      <c r="D172" s="6">
        <v>4.4400000000000004</v>
      </c>
      <c r="E172" s="6">
        <v>6.42</v>
      </c>
      <c r="F172" s="6">
        <v>-3.39</v>
      </c>
      <c r="G172" s="6">
        <v>3.32</v>
      </c>
    </row>
    <row r="173" spans="2:17" ht="15.5" x14ac:dyDescent="0.35">
      <c r="C173" t="s">
        <v>171</v>
      </c>
      <c r="D173" s="6">
        <v>17.57</v>
      </c>
      <c r="E173" s="6">
        <v>13.86</v>
      </c>
      <c r="F173" s="6">
        <v>-29.2</v>
      </c>
      <c r="G173" s="6">
        <v>27.41</v>
      </c>
    </row>
    <row r="174" spans="2:17" ht="15.5" x14ac:dyDescent="0.35">
      <c r="C174" t="s">
        <v>59</v>
      </c>
      <c r="D174" s="6">
        <v>1.62</v>
      </c>
      <c r="E174" s="6">
        <v>1.72</v>
      </c>
      <c r="F174" s="6">
        <v>2.36</v>
      </c>
      <c r="G174" s="6">
        <v>2.16</v>
      </c>
    </row>
    <row r="175" spans="2:17" ht="15.5" x14ac:dyDescent="0.35">
      <c r="C175" t="s">
        <v>172</v>
      </c>
      <c r="D175" s="5">
        <v>93390000000</v>
      </c>
      <c r="E175" s="5">
        <v>101420000000</v>
      </c>
      <c r="F175" s="5">
        <v>59550000000</v>
      </c>
      <c r="G175" s="5">
        <v>89280000000</v>
      </c>
    </row>
    <row r="176" spans="2:17" ht="15.5" x14ac:dyDescent="0.35">
      <c r="C176" t="s">
        <v>173</v>
      </c>
      <c r="D176" s="6">
        <v>7.0999999999999995E-3</v>
      </c>
      <c r="E176" s="6">
        <v>0.01</v>
      </c>
      <c r="F176" s="6">
        <v>-5.6999999999999993E-3</v>
      </c>
      <c r="G176" s="6">
        <v>5.6000000000000008E-3</v>
      </c>
    </row>
    <row r="177" spans="3:7" ht="15.5" x14ac:dyDescent="0.35">
      <c r="C177" t="s">
        <v>174</v>
      </c>
      <c r="D177" s="6">
        <v>2.52E-2</v>
      </c>
      <c r="E177" s="6">
        <v>3.7499999999999999E-2</v>
      </c>
      <c r="F177" s="6">
        <v>-2.0899999999999998E-2</v>
      </c>
      <c r="G177" s="6">
        <v>0.02</v>
      </c>
    </row>
    <row r="178" spans="3:7" ht="15.5" x14ac:dyDescent="0.35">
      <c r="C178" t="s">
        <v>175</v>
      </c>
      <c r="D178" s="6">
        <v>2.4900000000000002E-2</v>
      </c>
      <c r="E178" s="6">
        <v>3.0499999999999999E-2</v>
      </c>
      <c r="F178" s="6">
        <v>7.0999999999999995E-3</v>
      </c>
      <c r="G178" s="6">
        <v>2.6000000000000002E-2</v>
      </c>
    </row>
    <row r="179" spans="3:7" ht="15.5" x14ac:dyDescent="0.35">
      <c r="C179" t="s">
        <v>176</v>
      </c>
      <c r="D179" s="6">
        <v>1.45</v>
      </c>
      <c r="E179" s="6">
        <v>1.66</v>
      </c>
      <c r="F179" s="6">
        <v>0.4</v>
      </c>
      <c r="G179" s="6">
        <v>1.46</v>
      </c>
    </row>
    <row r="180" spans="3:7" ht="15.5" x14ac:dyDescent="0.35">
      <c r="C180" t="s">
        <v>325</v>
      </c>
      <c r="D180" s="5">
        <v>621000000000</v>
      </c>
      <c r="E180" s="5">
        <v>605000000000</v>
      </c>
      <c r="F180" s="5">
        <v>575000000000</v>
      </c>
      <c r="G180" s="5">
        <v>586000000000</v>
      </c>
    </row>
    <row r="181" spans="3:7" ht="15.5" x14ac:dyDescent="0.35">
      <c r="C181" t="s">
        <v>177</v>
      </c>
      <c r="D181" s="6">
        <v>0.44</v>
      </c>
      <c r="E181" s="6">
        <v>0.52</v>
      </c>
      <c r="F181" s="6">
        <v>0.61</v>
      </c>
      <c r="G181" s="6">
        <v>0.55000000000000004</v>
      </c>
    </row>
    <row r="182" spans="3:7" ht="15.5" x14ac:dyDescent="0.35">
      <c r="C182" t="s">
        <v>178</v>
      </c>
      <c r="D182" s="6">
        <v>175.67</v>
      </c>
      <c r="E182" s="6">
        <v>171.1</v>
      </c>
      <c r="F182" s="6">
        <v>162.62</v>
      </c>
      <c r="G182" s="6">
        <v>165.75</v>
      </c>
    </row>
    <row r="183" spans="3:7" ht="15.5" x14ac:dyDescent="0.35">
      <c r="C183" t="s">
        <v>179</v>
      </c>
      <c r="D183" s="6">
        <v>0.44</v>
      </c>
      <c r="E183" s="6">
        <v>0.52</v>
      </c>
      <c r="F183" s="6">
        <v>0.61</v>
      </c>
      <c r="G183" s="6">
        <v>0.55000000000000004</v>
      </c>
    </row>
    <row r="184" spans="3:7" ht="15.5" x14ac:dyDescent="0.35">
      <c r="C184" t="s">
        <v>180</v>
      </c>
      <c r="D184" s="6">
        <v>175.67</v>
      </c>
      <c r="E184" s="6">
        <v>171.1</v>
      </c>
      <c r="F184" s="6">
        <v>162.62</v>
      </c>
      <c r="G184" s="6">
        <v>165.75</v>
      </c>
    </row>
    <row r="185" spans="3:7" ht="15.5" x14ac:dyDescent="0.35">
      <c r="C185" t="s">
        <v>181</v>
      </c>
      <c r="D185" s="5">
        <v>369000000000</v>
      </c>
      <c r="E185" s="5">
        <v>436000000000</v>
      </c>
      <c r="F185" s="5">
        <v>414000000000</v>
      </c>
      <c r="G185" s="5">
        <v>415000000000</v>
      </c>
    </row>
    <row r="186" spans="3:7" ht="15.5" x14ac:dyDescent="0.35">
      <c r="C186" t="s">
        <v>182</v>
      </c>
      <c r="D186" s="5">
        <v>1140000000000</v>
      </c>
      <c r="E186" s="5">
        <v>1115000000000</v>
      </c>
      <c r="F186" s="5">
        <v>1013000000000</v>
      </c>
      <c r="G186" s="5">
        <v>1015000000000</v>
      </c>
    </row>
    <row r="187" spans="3:7" ht="15.5" x14ac:dyDescent="0.35">
      <c r="C187" t="s">
        <v>258</v>
      </c>
      <c r="D187" s="5">
        <v>621000000000</v>
      </c>
      <c r="E187" s="5">
        <v>605000000000</v>
      </c>
      <c r="F187" s="5">
        <v>575000000000</v>
      </c>
      <c r="G187" s="5">
        <v>586000000000</v>
      </c>
    </row>
    <row r="188" spans="3:7" ht="15.5" x14ac:dyDescent="0.35">
      <c r="C188" t="s">
        <v>23</v>
      </c>
      <c r="D188" s="5">
        <v>1509000000000</v>
      </c>
      <c r="E188" s="5">
        <v>1552000000000</v>
      </c>
      <c r="F188" s="5">
        <v>1427000000000</v>
      </c>
      <c r="G188" s="5">
        <v>1430000000000</v>
      </c>
    </row>
    <row r="189" spans="3:7" ht="15.5" x14ac:dyDescent="0.35">
      <c r="C189" t="s">
        <v>20</v>
      </c>
      <c r="D189" s="5">
        <v>1477000000000</v>
      </c>
      <c r="E189" s="5">
        <v>1509000000000</v>
      </c>
      <c r="F189" s="5">
        <v>1421000000000</v>
      </c>
      <c r="G189" s="5">
        <v>1426000000000</v>
      </c>
    </row>
    <row r="190" spans="3:7" ht="15.5" x14ac:dyDescent="0.35">
      <c r="C190" t="s">
        <v>184</v>
      </c>
      <c r="D190" s="5">
        <v>-228000000000</v>
      </c>
      <c r="E190" s="5">
        <v>-334000000000</v>
      </c>
      <c r="F190" s="5">
        <v>-242000000000</v>
      </c>
      <c r="G190" s="5">
        <v>-284000000000</v>
      </c>
    </row>
    <row r="191" spans="3:7" ht="15.5" x14ac:dyDescent="0.35">
      <c r="C191" t="s">
        <v>185</v>
      </c>
      <c r="D191" s="5">
        <v>40000000000</v>
      </c>
      <c r="E191" s="5">
        <v>36000000000</v>
      </c>
      <c r="F191" s="5">
        <v>37000000000</v>
      </c>
      <c r="G191" s="5">
        <v>43000000000</v>
      </c>
    </row>
    <row r="192" spans="3:7" ht="15.5" x14ac:dyDescent="0.35">
      <c r="C192" t="s">
        <v>186</v>
      </c>
      <c r="D192" s="5">
        <v>-74000000000</v>
      </c>
      <c r="E192" s="5">
        <v>-224000000000</v>
      </c>
      <c r="F192" s="5">
        <v>-155000000000</v>
      </c>
      <c r="G192" s="5">
        <v>-100000000000</v>
      </c>
    </row>
    <row r="193" spans="3:17" ht="15.5" x14ac:dyDescent="0.35">
      <c r="C193" t="s">
        <v>12</v>
      </c>
      <c r="D193" s="5">
        <v>-34000000000</v>
      </c>
      <c r="E193" s="5">
        <v>-188000000000</v>
      </c>
      <c r="F193" s="5">
        <v>-118000000000</v>
      </c>
      <c r="G193" s="5">
        <v>-57000000000</v>
      </c>
    </row>
    <row r="194" spans="3:17" ht="15.5" x14ac:dyDescent="0.35">
      <c r="C194" t="s">
        <v>15</v>
      </c>
      <c r="D194" s="6">
        <v>-9.61</v>
      </c>
      <c r="E194" s="6">
        <v>-53.15</v>
      </c>
      <c r="F194" s="6">
        <v>-33.28</v>
      </c>
      <c r="G194" s="6">
        <v>-16.079999999999998</v>
      </c>
    </row>
    <row r="195" spans="3:17" ht="15.5" x14ac:dyDescent="0.35">
      <c r="C195" t="s">
        <v>44</v>
      </c>
      <c r="I195" s="6">
        <v>10.14</v>
      </c>
      <c r="J195" s="6">
        <v>11.49</v>
      </c>
      <c r="K195" s="6">
        <v>7.69</v>
      </c>
      <c r="L195" s="6">
        <v>11.68</v>
      </c>
      <c r="M195" s="6">
        <v>7.35</v>
      </c>
      <c r="N195" s="6">
        <v>2.0099999999999998</v>
      </c>
      <c r="O195" s="6">
        <v>5.23</v>
      </c>
      <c r="P195" s="6">
        <v>9.31</v>
      </c>
      <c r="Q195" s="6">
        <v>3474.37</v>
      </c>
    </row>
    <row r="196" spans="3:17" ht="15.5" x14ac:dyDescent="0.35">
      <c r="C196" t="s">
        <v>58</v>
      </c>
      <c r="I196" s="6">
        <v>8.7799999999999994</v>
      </c>
      <c r="J196" s="6">
        <v>7.14</v>
      </c>
      <c r="K196" s="6">
        <v>11.44</v>
      </c>
      <c r="L196" s="6">
        <v>16.52</v>
      </c>
      <c r="M196" s="6">
        <v>67.760000000000005</v>
      </c>
      <c r="N196" s="6">
        <v>40.299999999999997</v>
      </c>
      <c r="O196" s="6">
        <v>17.02</v>
      </c>
      <c r="P196" s="6">
        <v>9.24</v>
      </c>
      <c r="Q196" s="5">
        <v>0</v>
      </c>
    </row>
    <row r="197" spans="3:17" ht="15.5" x14ac:dyDescent="0.35">
      <c r="C197" t="s">
        <v>61</v>
      </c>
      <c r="I197" s="6">
        <v>0.51</v>
      </c>
      <c r="J197" s="6">
        <v>0.53</v>
      </c>
      <c r="K197" s="6">
        <v>0.7</v>
      </c>
      <c r="L197" s="6">
        <v>0.9</v>
      </c>
      <c r="M197" s="6">
        <v>3.64</v>
      </c>
      <c r="N197" s="6">
        <v>0.77</v>
      </c>
      <c r="O197" s="6">
        <v>0.85</v>
      </c>
      <c r="P197" s="6">
        <v>1.01</v>
      </c>
      <c r="Q197" s="5">
        <v>0</v>
      </c>
    </row>
    <row r="198" spans="3:17" ht="15.5" x14ac:dyDescent="0.35">
      <c r="C198" t="s">
        <v>187</v>
      </c>
      <c r="I198" s="5">
        <v>335520000000</v>
      </c>
      <c r="J198" s="5">
        <v>333130000000</v>
      </c>
      <c r="K198" s="5">
        <v>262120000000</v>
      </c>
      <c r="L198" s="5">
        <v>204060000000</v>
      </c>
      <c r="M198" s="5">
        <v>123430000000</v>
      </c>
      <c r="N198" s="5">
        <v>89660000000</v>
      </c>
      <c r="O198" s="5">
        <v>100870000000</v>
      </c>
      <c r="P198" s="5">
        <v>88160000000</v>
      </c>
    </row>
    <row r="199" spans="3:17" ht="15.5" x14ac:dyDescent="0.35">
      <c r="C199" t="s">
        <v>188</v>
      </c>
      <c r="I199" s="6">
        <v>1.5900000000000001E-2</v>
      </c>
      <c r="J199" s="6">
        <v>1.9699999999999999E-2</v>
      </c>
      <c r="K199" s="6">
        <v>1.78E-2</v>
      </c>
      <c r="L199" s="6">
        <v>1.46E-2</v>
      </c>
      <c r="M199" s="6">
        <v>1.3999999999999999E-2</v>
      </c>
      <c r="N199" s="6">
        <v>5.7999999999999996E-3</v>
      </c>
      <c r="O199" s="6">
        <v>1.5100000000000001E-2</v>
      </c>
      <c r="P199" s="6">
        <v>2.63E-2</v>
      </c>
      <c r="Q199" s="6">
        <v>0.01</v>
      </c>
    </row>
    <row r="200" spans="3:17" ht="15.5" x14ac:dyDescent="0.35">
      <c r="C200" t="s">
        <v>189</v>
      </c>
      <c r="I200" s="6">
        <v>5.9299999999999999E-2</v>
      </c>
      <c r="J200" s="6">
        <v>7.2599999999999998E-2</v>
      </c>
      <c r="K200" s="6">
        <v>5.4299999999999994E-2</v>
      </c>
      <c r="L200" s="6">
        <v>6.7799999999999999E-2</v>
      </c>
      <c r="M200" s="6">
        <v>4.6600000000000003E-2</v>
      </c>
      <c r="N200" s="6">
        <v>1.3899999999999999E-2</v>
      </c>
      <c r="O200" s="6">
        <v>3.7100000000000001E-2</v>
      </c>
      <c r="P200" s="6">
        <v>7.0000000000000007E-2</v>
      </c>
      <c r="Q200" s="6">
        <v>2.5399999999999999E-2</v>
      </c>
    </row>
    <row r="201" spans="3:17" ht="15.5" x14ac:dyDescent="0.35">
      <c r="C201" t="s">
        <v>190</v>
      </c>
      <c r="I201" s="6">
        <v>8.4700000000000011E-2</v>
      </c>
      <c r="J201" s="6">
        <v>9.8100000000000007E-2</v>
      </c>
      <c r="K201" s="6">
        <v>0.1018</v>
      </c>
      <c r="L201" s="6">
        <v>0.1115</v>
      </c>
      <c r="M201" s="6">
        <v>0.1051</v>
      </c>
      <c r="N201" s="6">
        <v>9.7599999999999992E-2</v>
      </c>
      <c r="O201" s="6">
        <v>0.1208</v>
      </c>
      <c r="P201" s="6">
        <v>0.13900000000000001</v>
      </c>
      <c r="Q201" s="6">
        <v>0.1351</v>
      </c>
    </row>
    <row r="202" spans="3:17" ht="15.5" x14ac:dyDescent="0.35">
      <c r="C202" t="s">
        <v>191</v>
      </c>
      <c r="I202" s="6">
        <v>1.23</v>
      </c>
      <c r="J202" s="6">
        <v>1.5</v>
      </c>
      <c r="K202" s="6">
        <v>1.67</v>
      </c>
      <c r="L202" s="6">
        <v>1.46</v>
      </c>
      <c r="M202" s="6">
        <v>1.45</v>
      </c>
      <c r="N202" s="6">
        <v>1.37</v>
      </c>
      <c r="O202" s="6">
        <v>1.36</v>
      </c>
      <c r="P202" s="6">
        <v>1.68</v>
      </c>
      <c r="Q202" s="6">
        <v>1.27</v>
      </c>
    </row>
    <row r="203" spans="3:17" ht="15.5" x14ac:dyDescent="0.35">
      <c r="C203" t="s">
        <v>55</v>
      </c>
      <c r="I203" s="6">
        <v>0.52</v>
      </c>
      <c r="J203" s="6">
        <v>0.52</v>
      </c>
      <c r="K203" s="6">
        <v>0.62</v>
      </c>
      <c r="L203" s="6">
        <v>1.1200000000000001</v>
      </c>
      <c r="M203" s="6">
        <v>3.15</v>
      </c>
      <c r="N203" s="6">
        <v>0.56000000000000005</v>
      </c>
      <c r="O203" s="6">
        <v>0.63</v>
      </c>
      <c r="P203" s="6">
        <v>0.65</v>
      </c>
      <c r="Q203" s="5">
        <v>0</v>
      </c>
    </row>
    <row r="204" spans="3:17" ht="15.5" x14ac:dyDescent="0.35">
      <c r="C204" t="s">
        <v>52</v>
      </c>
      <c r="I204" s="6">
        <v>171.1</v>
      </c>
      <c r="J204" s="6">
        <v>158.4</v>
      </c>
      <c r="K204" s="6">
        <v>141.75</v>
      </c>
      <c r="L204" s="6">
        <v>172.22</v>
      </c>
      <c r="M204" s="6">
        <v>157.88</v>
      </c>
      <c r="N204" s="6">
        <v>144.82</v>
      </c>
      <c r="O204" s="6">
        <v>140.96</v>
      </c>
      <c r="P204" s="6">
        <v>132.96</v>
      </c>
      <c r="Q204" s="6">
        <v>136942.62</v>
      </c>
    </row>
    <row r="205" spans="3:17" ht="15.5" x14ac:dyDescent="0.35">
      <c r="C205" t="s">
        <v>192</v>
      </c>
      <c r="I205" s="6">
        <v>0.52</v>
      </c>
      <c r="J205" s="6">
        <v>0.52</v>
      </c>
      <c r="K205" s="6">
        <v>0.62</v>
      </c>
      <c r="L205" s="6">
        <v>1.1200000000000001</v>
      </c>
      <c r="M205" s="6">
        <v>3.15</v>
      </c>
      <c r="N205" s="6">
        <v>0.56000000000000005</v>
      </c>
      <c r="O205" s="6">
        <v>0.63</v>
      </c>
      <c r="P205" s="6">
        <v>0.65</v>
      </c>
      <c r="Q205" s="5">
        <v>0</v>
      </c>
    </row>
    <row r="206" spans="3:17" ht="15.5" x14ac:dyDescent="0.35">
      <c r="C206" t="s">
        <v>193</v>
      </c>
      <c r="I206" s="6">
        <v>171.1</v>
      </c>
      <c r="J206" s="6">
        <v>158.4</v>
      </c>
      <c r="K206" s="6">
        <v>141.75</v>
      </c>
      <c r="L206" s="6">
        <v>172.22</v>
      </c>
      <c r="M206" s="6">
        <v>157.88</v>
      </c>
      <c r="N206" s="6">
        <v>144.82</v>
      </c>
      <c r="O206" s="6">
        <v>140.96</v>
      </c>
      <c r="P206" s="6">
        <v>132.96</v>
      </c>
      <c r="Q206" s="6">
        <v>136942.62</v>
      </c>
    </row>
    <row r="207" spans="3:17" ht="15.5" x14ac:dyDescent="0.35">
      <c r="C207" t="s">
        <v>194</v>
      </c>
      <c r="I207" s="5">
        <v>436000000000</v>
      </c>
      <c r="J207" s="5">
        <v>358000000000</v>
      </c>
      <c r="K207" s="5">
        <v>242000000000</v>
      </c>
      <c r="L207" s="5">
        <v>205000000000</v>
      </c>
      <c r="M207" s="5">
        <v>144000000000</v>
      </c>
      <c r="N207" s="5">
        <v>131000000000</v>
      </c>
      <c r="O207" s="5">
        <v>142000000000</v>
      </c>
      <c r="P207" s="5">
        <v>126000000000</v>
      </c>
      <c r="Q207" s="5">
        <v>67000000000</v>
      </c>
    </row>
    <row r="208" spans="3:17" ht="15.5" x14ac:dyDescent="0.35">
      <c r="C208" t="s">
        <v>195</v>
      </c>
      <c r="I208" s="5">
        <v>1115000000000</v>
      </c>
      <c r="J208" s="5">
        <v>1040000000000</v>
      </c>
      <c r="K208" s="5">
        <v>697000000000</v>
      </c>
      <c r="L208" s="5">
        <v>689000000000</v>
      </c>
      <c r="M208" s="5">
        <v>402000000000</v>
      </c>
      <c r="N208" s="5">
        <v>153000000000</v>
      </c>
      <c r="O208" s="5">
        <v>145000000000</v>
      </c>
      <c r="P208" s="5">
        <v>181000000000</v>
      </c>
      <c r="Q208" s="5">
        <v>125000000000</v>
      </c>
    </row>
    <row r="209" spans="2:17" ht="15.5" x14ac:dyDescent="0.35">
      <c r="C209" t="s">
        <v>25</v>
      </c>
      <c r="I209" s="5">
        <v>1552000000000</v>
      </c>
      <c r="J209" s="5">
        <v>1398000000000</v>
      </c>
      <c r="K209" s="5">
        <v>939000000000</v>
      </c>
      <c r="L209" s="5">
        <v>894000000000</v>
      </c>
      <c r="M209" s="5">
        <v>546000000000</v>
      </c>
      <c r="N209" s="5">
        <v>284000000000</v>
      </c>
      <c r="O209" s="5">
        <v>287000000000</v>
      </c>
      <c r="P209" s="5">
        <v>307000000000</v>
      </c>
      <c r="Q209" s="5">
        <v>193000000000</v>
      </c>
    </row>
    <row r="210" spans="2:17" ht="15.5" x14ac:dyDescent="0.35">
      <c r="C210" t="s">
        <v>22</v>
      </c>
      <c r="I210" s="5">
        <v>1509000000000</v>
      </c>
      <c r="J210" s="5">
        <v>1374000000000</v>
      </c>
      <c r="K210" s="5">
        <v>797000000000</v>
      </c>
      <c r="L210" s="5">
        <v>867000000000</v>
      </c>
      <c r="M210" s="5">
        <v>545000000000</v>
      </c>
      <c r="N210" s="5">
        <v>283000000000</v>
      </c>
      <c r="O210" s="5">
        <v>286000000000</v>
      </c>
      <c r="P210" s="5">
        <v>306000000000</v>
      </c>
      <c r="Q210" s="5">
        <v>190000000000</v>
      </c>
    </row>
    <row r="211" spans="2:17" ht="15.5" x14ac:dyDescent="0.35">
      <c r="C211" t="s">
        <v>196</v>
      </c>
      <c r="I211" s="5">
        <v>-334000000000</v>
      </c>
      <c r="J211" s="5">
        <v>-294000000000</v>
      </c>
      <c r="K211" s="5">
        <v>-103000000000</v>
      </c>
      <c r="L211" s="5">
        <v>-146000000000</v>
      </c>
      <c r="M211" s="5">
        <v>-109000000000</v>
      </c>
      <c r="N211" s="5">
        <v>-118000000000</v>
      </c>
      <c r="O211" s="5">
        <v>-125000000000</v>
      </c>
      <c r="P211" s="5">
        <v>-109000000000</v>
      </c>
      <c r="Q211" s="5">
        <v>-42000000000</v>
      </c>
    </row>
    <row r="212" spans="2:17" ht="15.5" x14ac:dyDescent="0.35">
      <c r="C212" t="s">
        <v>197</v>
      </c>
      <c r="I212" s="5">
        <v>181000000000</v>
      </c>
      <c r="J212" s="5">
        <v>167000000000</v>
      </c>
      <c r="K212" s="5">
        <v>195000000000</v>
      </c>
      <c r="L212" s="5">
        <v>160000000000</v>
      </c>
      <c r="M212" s="5">
        <v>71000000000</v>
      </c>
      <c r="N212" s="5">
        <v>71000000000</v>
      </c>
      <c r="O212" s="5">
        <v>49000000000</v>
      </c>
      <c r="P212" s="5">
        <v>66000000000</v>
      </c>
      <c r="Q212" s="5">
        <v>5000000000</v>
      </c>
    </row>
    <row r="213" spans="2:17" ht="15.5" x14ac:dyDescent="0.35">
      <c r="C213" t="s">
        <v>198</v>
      </c>
      <c r="I213" s="5">
        <v>-645000000000</v>
      </c>
      <c r="J213" s="5">
        <v>-795000000000</v>
      </c>
      <c r="K213" s="5">
        <v>-397000000000</v>
      </c>
      <c r="L213" s="5">
        <v>-215000000000</v>
      </c>
      <c r="M213" s="5">
        <v>-102000000000</v>
      </c>
      <c r="N213" s="5">
        <v>-7000000000</v>
      </c>
      <c r="O213" s="5">
        <v>-16000000000</v>
      </c>
      <c r="P213" s="5">
        <v>-26000000000</v>
      </c>
      <c r="Q213" s="5">
        <v>-58000000000</v>
      </c>
    </row>
    <row r="214" spans="2:17" ht="15.5" x14ac:dyDescent="0.35">
      <c r="C214" t="s">
        <v>14</v>
      </c>
      <c r="I214" s="5">
        <v>-464000000000</v>
      </c>
      <c r="J214" s="5">
        <v>-628000000000</v>
      </c>
      <c r="K214" s="5">
        <v>-202000000000</v>
      </c>
      <c r="L214" s="5">
        <v>-54000000000</v>
      </c>
      <c r="M214" s="5">
        <v>-31000000000</v>
      </c>
      <c r="N214" s="5">
        <v>64000000000</v>
      </c>
      <c r="O214" s="5">
        <v>33000000000</v>
      </c>
      <c r="P214" s="5">
        <v>40000000000</v>
      </c>
      <c r="Q214" s="5">
        <v>-52000000000</v>
      </c>
    </row>
    <row r="215" spans="2:17" ht="15.5" x14ac:dyDescent="0.35">
      <c r="C215" t="s">
        <v>16</v>
      </c>
      <c r="I215" s="6">
        <v>-131.41999999999999</v>
      </c>
      <c r="J215" s="6">
        <v>-177.73</v>
      </c>
      <c r="K215" s="6">
        <v>-57.12</v>
      </c>
      <c r="L215" s="6">
        <v>-35.06</v>
      </c>
      <c r="M215" s="6">
        <v>-20.239999999999998</v>
      </c>
      <c r="N215" s="6">
        <v>41.15</v>
      </c>
      <c r="O215" s="6">
        <v>21.04</v>
      </c>
      <c r="P215" s="6">
        <v>25.99</v>
      </c>
      <c r="Q215" s="6">
        <v>-55190.3</v>
      </c>
    </row>
    <row r="217" spans="2:17" ht="15.5" x14ac:dyDescent="0.35">
      <c r="B217" t="s">
        <v>199</v>
      </c>
      <c r="C217" t="s">
        <v>200</v>
      </c>
      <c r="D217" s="5">
        <v>16000000000</v>
      </c>
      <c r="E217" s="5">
        <v>23000000000</v>
      </c>
      <c r="F217" s="5">
        <v>-12000000000</v>
      </c>
      <c r="G217" s="5">
        <v>12000000000</v>
      </c>
      <c r="H217" s="5">
        <v>63000000000</v>
      </c>
      <c r="I217" s="5">
        <v>36000000000</v>
      </c>
      <c r="J217" s="5">
        <v>41000000000</v>
      </c>
      <c r="K217" s="5">
        <v>27000000000</v>
      </c>
      <c r="L217" s="5">
        <v>18000000000</v>
      </c>
      <c r="M217" s="5">
        <v>11000000000</v>
      </c>
      <c r="N217" s="5">
        <v>3000000000</v>
      </c>
      <c r="O217" s="5">
        <v>8000000000</v>
      </c>
      <c r="P217" s="5">
        <v>14000000000</v>
      </c>
      <c r="Q217" s="5">
        <v>3000000000</v>
      </c>
    </row>
    <row r="218" spans="2:17" ht="15.5" x14ac:dyDescent="0.35">
      <c r="C218" t="s">
        <v>326</v>
      </c>
      <c r="H218" s="5">
        <v>38000000000</v>
      </c>
      <c r="I218" s="5">
        <v>36000000000</v>
      </c>
      <c r="J218" s="5">
        <v>41000000000</v>
      </c>
      <c r="K218" s="5">
        <v>27000000000</v>
      </c>
      <c r="L218" s="5">
        <v>18000000000</v>
      </c>
      <c r="M218" s="5">
        <v>11000000000</v>
      </c>
      <c r="N218" s="5">
        <v>3000000000</v>
      </c>
      <c r="O218" s="5">
        <v>8000000000</v>
      </c>
      <c r="P218" s="5">
        <v>14000000000</v>
      </c>
    </row>
    <row r="219" spans="2:17" ht="15.5" x14ac:dyDescent="0.35">
      <c r="C219" t="s">
        <v>43</v>
      </c>
      <c r="D219" s="6">
        <v>4.4400000000000004</v>
      </c>
      <c r="E219" s="6">
        <v>6.42</v>
      </c>
      <c r="F219" s="6">
        <v>-3.39</v>
      </c>
      <c r="G219" s="6">
        <v>3.32</v>
      </c>
      <c r="H219" s="6">
        <v>17.739999999999998</v>
      </c>
      <c r="I219" s="6">
        <v>10.14</v>
      </c>
      <c r="J219" s="6">
        <v>11.49</v>
      </c>
      <c r="K219" s="6">
        <v>7.69</v>
      </c>
      <c r="L219" s="6">
        <v>5.12</v>
      </c>
      <c r="M219" s="6">
        <v>3.22</v>
      </c>
      <c r="N219" s="6">
        <v>0.88</v>
      </c>
      <c r="O219" s="6">
        <v>2.29</v>
      </c>
      <c r="P219" s="6">
        <v>4.08</v>
      </c>
      <c r="Q219" s="6">
        <v>0.93</v>
      </c>
    </row>
    <row r="220" spans="2:17" ht="15.5" x14ac:dyDescent="0.35">
      <c r="C220" t="s">
        <v>327</v>
      </c>
      <c r="H220" s="6">
        <v>10.79</v>
      </c>
      <c r="I220" s="6">
        <v>10.14</v>
      </c>
      <c r="J220" s="6">
        <v>11.49</v>
      </c>
      <c r="K220" s="6">
        <v>7.69</v>
      </c>
      <c r="L220" s="6">
        <v>5.12</v>
      </c>
      <c r="M220" s="6">
        <v>3.22</v>
      </c>
      <c r="N220" s="6">
        <v>0.88</v>
      </c>
      <c r="O220" s="6">
        <v>2.29</v>
      </c>
      <c r="P220" s="6">
        <v>4.08</v>
      </c>
    </row>
    <row r="221" spans="2:17" ht="15.5" x14ac:dyDescent="0.35">
      <c r="C221" t="s">
        <v>201</v>
      </c>
      <c r="D221" s="5">
        <v>170000000000</v>
      </c>
      <c r="E221" s="5">
        <v>183000000000</v>
      </c>
      <c r="F221" s="5">
        <v>148000000000</v>
      </c>
      <c r="G221" s="5">
        <v>149000000000</v>
      </c>
      <c r="H221" s="5">
        <v>681000000000</v>
      </c>
      <c r="I221" s="5">
        <v>620000000000</v>
      </c>
      <c r="J221" s="5">
        <v>542000000000</v>
      </c>
      <c r="K221" s="5">
        <v>441000000000</v>
      </c>
      <c r="L221" s="5">
        <v>334000000000</v>
      </c>
      <c r="M221" s="5">
        <v>212000000000</v>
      </c>
      <c r="N221" s="5">
        <v>162000000000</v>
      </c>
      <c r="O221" s="5">
        <v>163000000000</v>
      </c>
      <c r="P221" s="5">
        <v>132000000000</v>
      </c>
      <c r="Q221" s="5">
        <v>61000000000</v>
      </c>
    </row>
    <row r="222" spans="2:17" ht="15.5" x14ac:dyDescent="0.35">
      <c r="C222" t="s">
        <v>328</v>
      </c>
      <c r="H222" s="5">
        <v>650000000000</v>
      </c>
      <c r="I222" s="5">
        <v>620000000000</v>
      </c>
      <c r="J222" s="5">
        <v>542000000000</v>
      </c>
      <c r="K222" s="5">
        <v>441000000000</v>
      </c>
      <c r="L222" s="5">
        <v>334000000000</v>
      </c>
      <c r="M222" s="5">
        <v>212000000000</v>
      </c>
      <c r="N222" s="5">
        <v>162000000000</v>
      </c>
      <c r="O222" s="5">
        <v>163000000000</v>
      </c>
      <c r="P222" s="5">
        <v>132000000000</v>
      </c>
    </row>
    <row r="223" spans="2:17" ht="15.5" x14ac:dyDescent="0.35">
      <c r="C223" t="s">
        <v>202</v>
      </c>
      <c r="I223" s="6">
        <v>3.83</v>
      </c>
    </row>
    <row r="224" spans="2:17" ht="15.5" x14ac:dyDescent="0.35">
      <c r="C224" t="s">
        <v>203</v>
      </c>
      <c r="I224" s="6">
        <v>6.3</v>
      </c>
    </row>
    <row r="225" spans="3:9" ht="15.5" x14ac:dyDescent="0.35">
      <c r="C225" t="s">
        <v>204</v>
      </c>
      <c r="I225" s="6">
        <v>7.49</v>
      </c>
    </row>
    <row r="226" spans="3:9" ht="15.5" x14ac:dyDescent="0.35">
      <c r="C226" t="s">
        <v>205</v>
      </c>
      <c r="I226" s="6">
        <v>0.15859999999999999</v>
      </c>
    </row>
    <row r="227" spans="3:9" ht="15.5" x14ac:dyDescent="0.35">
      <c r="C227" t="s">
        <v>206</v>
      </c>
      <c r="I227" s="6">
        <v>0.37</v>
      </c>
    </row>
    <row r="228" spans="3:9" ht="15.5" x14ac:dyDescent="0.35">
      <c r="C228" t="s">
        <v>207</v>
      </c>
      <c r="I228" s="6">
        <v>0.39</v>
      </c>
    </row>
    <row r="229" spans="3:9" ht="15.5" x14ac:dyDescent="0.35">
      <c r="C229" t="s">
        <v>329</v>
      </c>
      <c r="I229" s="6">
        <v>1.54</v>
      </c>
    </row>
    <row r="230" spans="3:9" ht="15.5" x14ac:dyDescent="0.35">
      <c r="C230" t="s">
        <v>208</v>
      </c>
      <c r="I230" s="6">
        <v>-0.61</v>
      </c>
    </row>
    <row r="231" spans="3:9" ht="15.5" x14ac:dyDescent="0.35">
      <c r="C231" t="s">
        <v>209</v>
      </c>
      <c r="I231" s="6">
        <v>11.5</v>
      </c>
    </row>
    <row r="232" spans="3:9" ht="15.5" x14ac:dyDescent="0.35">
      <c r="C232" t="s">
        <v>210</v>
      </c>
      <c r="I232" s="5">
        <v>5</v>
      </c>
    </row>
    <row r="233" spans="3:9" ht="15.5" x14ac:dyDescent="0.35">
      <c r="C233" t="s">
        <v>211</v>
      </c>
      <c r="I233" s="6">
        <v>-0.54</v>
      </c>
    </row>
    <row r="234" spans="3:9" ht="15.5" x14ac:dyDescent="0.35">
      <c r="C234" t="s">
        <v>212</v>
      </c>
      <c r="I234" s="6">
        <v>-1.37</v>
      </c>
    </row>
    <row r="235" spans="3:9" ht="15.5" x14ac:dyDescent="0.35">
      <c r="C235" t="s">
        <v>213</v>
      </c>
      <c r="I235" s="6">
        <v>10.79</v>
      </c>
    </row>
    <row r="236" spans="3:9" ht="15.5" x14ac:dyDescent="0.35">
      <c r="C236" t="s">
        <v>214</v>
      </c>
      <c r="I236" s="6">
        <v>17.739999999999998</v>
      </c>
    </row>
    <row r="237" spans="3:9" ht="15.5" x14ac:dyDescent="0.35">
      <c r="C237" t="s">
        <v>215</v>
      </c>
      <c r="I237" s="6">
        <v>183.79</v>
      </c>
    </row>
    <row r="238" spans="3:9" ht="15.5" x14ac:dyDescent="0.35">
      <c r="C238" t="s">
        <v>216</v>
      </c>
      <c r="D238" s="6">
        <v>8.9700000000000006</v>
      </c>
    </row>
    <row r="239" spans="3:9" ht="15.5" x14ac:dyDescent="0.35">
      <c r="C239" t="s">
        <v>217</v>
      </c>
      <c r="I239" s="6">
        <v>175.67</v>
      </c>
    </row>
    <row r="240" spans="3:9" ht="15.5" x14ac:dyDescent="0.35">
      <c r="C240" t="s">
        <v>218</v>
      </c>
      <c r="I240" s="6">
        <v>-112.12</v>
      </c>
    </row>
    <row r="241" spans="3:9" ht="15.5" x14ac:dyDescent="0.35">
      <c r="C241" t="s">
        <v>219</v>
      </c>
      <c r="D241" s="6">
        <v>0.46</v>
      </c>
    </row>
    <row r="242" spans="3:9" ht="15.5" x14ac:dyDescent="0.35">
      <c r="C242" t="s">
        <v>220</v>
      </c>
      <c r="D242" s="6">
        <v>0.45</v>
      </c>
    </row>
    <row r="243" spans="3:9" ht="15.5" x14ac:dyDescent="0.35">
      <c r="C243" t="s">
        <v>394</v>
      </c>
      <c r="D243" s="6">
        <v>2.4300000000000002</v>
      </c>
    </row>
    <row r="244" spans="3:9" ht="15.5" x14ac:dyDescent="0.35">
      <c r="C244" t="s">
        <v>437</v>
      </c>
      <c r="D244" s="6">
        <v>1.84</v>
      </c>
    </row>
    <row r="245" spans="3:9" ht="15.5" x14ac:dyDescent="0.35">
      <c r="C245" t="s">
        <v>221</v>
      </c>
      <c r="D245" s="6">
        <v>2.57</v>
      </c>
    </row>
    <row r="246" spans="3:9" ht="15.5" x14ac:dyDescent="0.35">
      <c r="C246" t="s">
        <v>395</v>
      </c>
      <c r="D246" s="6">
        <v>0.68</v>
      </c>
    </row>
    <row r="247" spans="3:9" ht="15.5" x14ac:dyDescent="0.35">
      <c r="C247" t="s">
        <v>222</v>
      </c>
      <c r="D247" s="6">
        <v>3.57</v>
      </c>
    </row>
    <row r="248" spans="3:9" ht="15.5" x14ac:dyDescent="0.35">
      <c r="C248" t="s">
        <v>223</v>
      </c>
      <c r="I248" s="6">
        <v>1.25</v>
      </c>
    </row>
    <row r="249" spans="3:9" ht="15.5" x14ac:dyDescent="0.35">
      <c r="C249" t="s">
        <v>12</v>
      </c>
      <c r="D249" s="5">
        <v>-34000000000</v>
      </c>
    </row>
    <row r="250" spans="3:9" ht="15.5" x14ac:dyDescent="0.35">
      <c r="C250" t="s">
        <v>224</v>
      </c>
      <c r="I250" s="6">
        <v>0.51</v>
      </c>
    </row>
    <row r="251" spans="3:9" ht="15.5" x14ac:dyDescent="0.35">
      <c r="C251" t="s">
        <v>225</v>
      </c>
      <c r="I251" s="6">
        <v>1.72E-2</v>
      </c>
    </row>
    <row r="252" spans="3:9" ht="15.5" x14ac:dyDescent="0.35">
      <c r="C252" t="s">
        <v>226</v>
      </c>
      <c r="I252" s="6">
        <v>6.1399999999999996E-2</v>
      </c>
    </row>
    <row r="253" spans="3:9" ht="15.5" x14ac:dyDescent="0.35">
      <c r="C253" t="s">
        <v>227</v>
      </c>
      <c r="I253" s="6">
        <v>8.4199999999999997E-2</v>
      </c>
    </row>
    <row r="254" spans="3:9" ht="15.5" x14ac:dyDescent="0.35">
      <c r="C254" t="s">
        <v>228</v>
      </c>
      <c r="I254" s="6">
        <v>5.4100000000000002E-2</v>
      </c>
    </row>
    <row r="255" spans="3:9" ht="15.5" x14ac:dyDescent="0.35">
      <c r="C255" t="s">
        <v>330</v>
      </c>
      <c r="D255" s="5">
        <v>39</v>
      </c>
    </row>
    <row r="256" spans="3:9" ht="15.5" x14ac:dyDescent="0.35">
      <c r="C256" t="s">
        <v>229</v>
      </c>
      <c r="D256" s="6">
        <v>1.1000000000000001</v>
      </c>
    </row>
    <row r="257" spans="3:9" ht="15.5" x14ac:dyDescent="0.35">
      <c r="C257" t="s">
        <v>230</v>
      </c>
      <c r="D257" s="6">
        <v>13.26</v>
      </c>
    </row>
    <row r="258" spans="3:9" ht="15.5" x14ac:dyDescent="0.35">
      <c r="C258" t="s">
        <v>231</v>
      </c>
      <c r="D258" s="6">
        <v>26.84</v>
      </c>
    </row>
    <row r="259" spans="3:9" ht="15.5" x14ac:dyDescent="0.35">
      <c r="C259" t="s">
        <v>331</v>
      </c>
      <c r="D259" s="6">
        <v>2.33</v>
      </c>
    </row>
    <row r="260" spans="3:9" ht="15.5" x14ac:dyDescent="0.35">
      <c r="C260" t="s">
        <v>232</v>
      </c>
      <c r="I260" s="6">
        <v>0.28999999999999998</v>
      </c>
    </row>
    <row r="261" spans="3:9" ht="15.5" x14ac:dyDescent="0.35">
      <c r="C261" t="s">
        <v>233</v>
      </c>
      <c r="I261" s="6">
        <v>325.83999999999997</v>
      </c>
    </row>
    <row r="262" spans="3:9" ht="15.5" x14ac:dyDescent="0.35">
      <c r="C262" t="s">
        <v>39</v>
      </c>
      <c r="I262" s="5">
        <v>240000000000</v>
      </c>
    </row>
    <row r="263" spans="3:9" ht="15.5" x14ac:dyDescent="0.35">
      <c r="C263" t="s">
        <v>234</v>
      </c>
      <c r="I263" s="5">
        <v>1717000000000</v>
      </c>
    </row>
    <row r="264" spans="3:9" ht="15.5" x14ac:dyDescent="0.35">
      <c r="C264" t="s">
        <v>235</v>
      </c>
      <c r="I264" s="5">
        <v>3530000000</v>
      </c>
    </row>
    <row r="265" spans="3:9" ht="15.5" x14ac:dyDescent="0.35">
      <c r="C265" t="s">
        <v>236</v>
      </c>
      <c r="I265" s="6">
        <v>9.5500000000000002E-2</v>
      </c>
    </row>
    <row r="266" spans="3:9" ht="15.5" x14ac:dyDescent="0.35">
      <c r="C266" t="s">
        <v>237</v>
      </c>
      <c r="D266" s="6">
        <v>0.34670000000000001</v>
      </c>
    </row>
    <row r="267" spans="3:9" ht="15.5" x14ac:dyDescent="0.35">
      <c r="C267" t="s">
        <v>238</v>
      </c>
      <c r="D267" s="6">
        <v>0.25890000000000002</v>
      </c>
    </row>
    <row r="268" spans="3:9" ht="15.5" x14ac:dyDescent="0.35">
      <c r="C268" t="s">
        <v>239</v>
      </c>
      <c r="D268" s="6">
        <v>9.2100000000000015E-2</v>
      </c>
    </row>
    <row r="269" spans="3:9" ht="15.5" x14ac:dyDescent="0.35">
      <c r="C269" t="s">
        <v>240</v>
      </c>
      <c r="D269" s="6">
        <v>0.2137</v>
      </c>
    </row>
    <row r="270" spans="3:9" ht="15.5" x14ac:dyDescent="0.35">
      <c r="C270" t="s">
        <v>241</v>
      </c>
      <c r="D270" s="6">
        <v>0.1832</v>
      </c>
    </row>
    <row r="271" spans="3:9" ht="15.5" x14ac:dyDescent="0.35">
      <c r="C271" t="s">
        <v>242</v>
      </c>
      <c r="D271" s="6">
        <v>0.16930000000000001</v>
      </c>
    </row>
    <row r="272" spans="3:9" ht="15.5" x14ac:dyDescent="0.35">
      <c r="C272" t="s">
        <v>243</v>
      </c>
      <c r="I272" s="5">
        <v>6</v>
      </c>
    </row>
    <row r="273" spans="3:9" ht="15.5" x14ac:dyDescent="0.35">
      <c r="C273" t="s">
        <v>244</v>
      </c>
      <c r="I273" s="6">
        <v>0.26</v>
      </c>
    </row>
    <row r="274" spans="3:9" ht="15.5" x14ac:dyDescent="0.35">
      <c r="C274" t="s">
        <v>245</v>
      </c>
      <c r="I274" s="6">
        <v>0.24</v>
      </c>
    </row>
    <row r="275" spans="3:9" ht="15.5" x14ac:dyDescent="0.35">
      <c r="C275" t="s">
        <v>246</v>
      </c>
      <c r="I275" s="6">
        <v>0.83</v>
      </c>
    </row>
    <row r="276" spans="3:9" ht="15.5" x14ac:dyDescent="0.35">
      <c r="C276" t="s">
        <v>247</v>
      </c>
      <c r="I276" s="6">
        <v>0.79</v>
      </c>
    </row>
    <row r="277" spans="3:9" ht="15.5" x14ac:dyDescent="0.35">
      <c r="C277" t="s">
        <v>248</v>
      </c>
      <c r="I277" s="6">
        <v>0.82</v>
      </c>
    </row>
    <row r="278" spans="3:9" ht="15.5" x14ac:dyDescent="0.35">
      <c r="C278" t="s">
        <v>249</v>
      </c>
      <c r="I278" s="6">
        <v>0.87</v>
      </c>
    </row>
    <row r="279" spans="3:9" ht="15.5" x14ac:dyDescent="0.35">
      <c r="C279" t="s">
        <v>250</v>
      </c>
      <c r="I279" s="6">
        <v>0.63</v>
      </c>
    </row>
    <row r="280" spans="3:9" ht="15.5" x14ac:dyDescent="0.35">
      <c r="C280" t="s">
        <v>251</v>
      </c>
      <c r="I280" s="5">
        <v>650000000000</v>
      </c>
    </row>
    <row r="281" spans="3:9" ht="15.5" x14ac:dyDescent="0.35">
      <c r="C281" t="s">
        <v>252</v>
      </c>
      <c r="I281" s="5">
        <v>212000000000</v>
      </c>
    </row>
    <row r="282" spans="3:9" ht="15.5" x14ac:dyDescent="0.35">
      <c r="C282" t="s">
        <v>253</v>
      </c>
      <c r="I282" s="5">
        <v>344000000000</v>
      </c>
    </row>
    <row r="283" spans="3:9" ht="15.5" x14ac:dyDescent="0.35">
      <c r="C283" t="s">
        <v>254</v>
      </c>
      <c r="I283" s="5">
        <v>38000000000</v>
      </c>
    </row>
    <row r="284" spans="3:9" ht="15.5" x14ac:dyDescent="0.35">
      <c r="C284" t="s">
        <v>255</v>
      </c>
      <c r="D284" s="5">
        <v>32000000000</v>
      </c>
    </row>
    <row r="285" spans="3:9" ht="15.5" x14ac:dyDescent="0.35">
      <c r="C285" t="s">
        <v>256</v>
      </c>
      <c r="D285" s="5">
        <v>2215000000000</v>
      </c>
    </row>
    <row r="286" spans="3:9" ht="15.5" x14ac:dyDescent="0.35">
      <c r="C286" t="s">
        <v>257</v>
      </c>
      <c r="D286" s="5">
        <v>1594000000000</v>
      </c>
    </row>
    <row r="287" spans="3:9" ht="15.5" x14ac:dyDescent="0.35">
      <c r="C287" t="s">
        <v>184</v>
      </c>
      <c r="D287" s="5">
        <v>-228000000000</v>
      </c>
    </row>
    <row r="288" spans="3:9" ht="15.5" x14ac:dyDescent="0.35">
      <c r="C288" t="s">
        <v>258</v>
      </c>
      <c r="I288" s="5">
        <v>621000000000</v>
      </c>
    </row>
    <row r="289" spans="3:9" ht="15.5" x14ac:dyDescent="0.35">
      <c r="C289" t="s">
        <v>182</v>
      </c>
      <c r="D289" s="5">
        <v>1140000000000</v>
      </c>
    </row>
    <row r="290" spans="3:9" ht="15.5" x14ac:dyDescent="0.35">
      <c r="C290" t="s">
        <v>181</v>
      </c>
      <c r="D290" s="5">
        <v>369000000000</v>
      </c>
    </row>
    <row r="291" spans="3:9" ht="15.5" x14ac:dyDescent="0.35">
      <c r="C291" t="s">
        <v>23</v>
      </c>
      <c r="D291" s="5">
        <v>1509000000000</v>
      </c>
    </row>
    <row r="292" spans="3:9" ht="15.5" x14ac:dyDescent="0.35">
      <c r="C292" t="s">
        <v>20</v>
      </c>
      <c r="D292" s="5">
        <v>1477000000000</v>
      </c>
    </row>
    <row r="293" spans="3:9" ht="15.5" x14ac:dyDescent="0.35">
      <c r="C293" t="s">
        <v>183</v>
      </c>
      <c r="I293" s="5">
        <v>621000000000</v>
      </c>
    </row>
    <row r="294" spans="3:9" ht="15.5" x14ac:dyDescent="0.35">
      <c r="C294" t="s">
        <v>332</v>
      </c>
      <c r="I294" s="5">
        <v>156000000000</v>
      </c>
    </row>
    <row r="295" spans="3:9" ht="15.5" x14ac:dyDescent="0.35">
      <c r="C295" t="s">
        <v>259</v>
      </c>
      <c r="I295" s="5">
        <v>-206000000000</v>
      </c>
    </row>
    <row r="296" spans="3:9" ht="15.5" x14ac:dyDescent="0.35">
      <c r="C296" t="s">
        <v>260</v>
      </c>
      <c r="I296" s="5">
        <v>59000000000</v>
      </c>
    </row>
    <row r="297" spans="3:9" ht="15.5" x14ac:dyDescent="0.35">
      <c r="C297" t="s">
        <v>261</v>
      </c>
      <c r="I297" s="5">
        <v>-552000000000</v>
      </c>
    </row>
    <row r="298" spans="3:9" ht="15.5" x14ac:dyDescent="0.35">
      <c r="C298" t="s">
        <v>262</v>
      </c>
      <c r="I298" s="5">
        <v>-396000000000</v>
      </c>
    </row>
  </sheetData>
  <pageMargins left="0.7" right="0.7" top="0.75" bottom="0.75" header="0.3" footer="0.3"/>
  <ignoredErrors>
    <ignoredError sqref="A1:Q299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1398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1399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Q2" ca="1" si="0">IFERROR(_xlfn.STOCKHISTORY("XIDX:" &amp; $C$1, I1, , 0, 0, 1), "Libur")</f>
        <v>Libur</v>
      </c>
      <c r="J2" s="2" t="str">
        <f t="shared" ca="1" si="0"/>
        <v>Libur</v>
      </c>
      <c r="K2" s="2" vm="319">
        <f t="shared" ca="1" si="0"/>
        <v>147</v>
      </c>
      <c r="L2" s="2" vm="320">
        <f t="shared" ca="1" si="0"/>
        <v>224</v>
      </c>
      <c r="M2" s="2" vm="321">
        <f t="shared" ca="1" si="0"/>
        <v>1235</v>
      </c>
      <c r="N2" s="2" vm="322">
        <f t="shared" ca="1" si="0"/>
        <v>4490</v>
      </c>
      <c r="O2" s="2" vm="323">
        <f t="shared" ca="1" si="0"/>
        <v>11100</v>
      </c>
      <c r="P2" s="2" vm="324">
        <f t="shared" ca="1" si="0"/>
        <v>1750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17633197074</v>
      </c>
      <c r="H4" s="2">
        <f>IFERROR(SUM(D4:G4)*(4/MAX(1,COUNT(D4:G4))),"")</f>
        <v>70532788296</v>
      </c>
      <c r="I4" s="2">
        <f t="shared" ref="I4:Q4" si="1">IFERROR(INDEX(I51:I500,MATCH($C$4,$C$51:$C$500,0)),"")</f>
        <v>214876966376</v>
      </c>
      <c r="J4" s="2">
        <f t="shared" si="1"/>
        <v>161916802733</v>
      </c>
      <c r="K4" s="2">
        <f t="shared" si="1"/>
        <v>304471972747</v>
      </c>
      <c r="L4" s="2">
        <f t="shared" si="1"/>
        <v>339337344812</v>
      </c>
      <c r="M4" s="2">
        <f t="shared" si="1"/>
        <v>405660306162</v>
      </c>
      <c r="N4" s="2">
        <f t="shared" si="1"/>
        <v>501177068128</v>
      </c>
      <c r="O4" s="2">
        <f t="shared" si="1"/>
        <v>684329100722</v>
      </c>
      <c r="P4" s="2">
        <f t="shared" si="1"/>
        <v>928461683975</v>
      </c>
      <c r="Q4" s="2">
        <f t="shared" si="1"/>
        <v>441818715627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734857445</v>
      </c>
      <c r="H5" s="2">
        <f>IFERROR(SUM(D5:G5)*(4/MAX(1,COUNT(D5:G5))),"")</f>
        <v>2939429780</v>
      </c>
      <c r="I5" s="2">
        <f t="shared" ref="I5:Q5" si="2">IFERROR(INDEX(I51:I500,MATCH($C$5,$C$51:$C$500,0)),"")</f>
        <v>24592430939</v>
      </c>
      <c r="J5" s="2">
        <f t="shared" si="2"/>
        <v>18790441146</v>
      </c>
      <c r="K5" s="2">
        <f t="shared" si="2"/>
        <v>15803344677</v>
      </c>
      <c r="L5" s="2">
        <f t="shared" si="2"/>
        <v>480993538606</v>
      </c>
      <c r="M5" s="2">
        <f t="shared" si="2"/>
        <v>-108237184012</v>
      </c>
      <c r="N5" s="2">
        <f t="shared" si="2"/>
        <v>31572457682</v>
      </c>
      <c r="O5" s="2">
        <f t="shared" si="2"/>
        <v>68847912120</v>
      </c>
      <c r="P5" s="2">
        <f t="shared" si="2"/>
        <v>96850888182</v>
      </c>
      <c r="Q5" s="2">
        <f t="shared" si="2"/>
        <v>60677320285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1911165006680</v>
      </c>
      <c r="H6" s="2">
        <f>IFERROR(INDEX(D6:G6,COUNT(D6:G6)),"")</f>
        <v>1911165006680</v>
      </c>
      <c r="I6" s="2">
        <f t="shared" ref="I6:Q6" si="3">IFERROR(INDEX(I51:I500,MATCH($C$6,$C$51:$C$500,0)),"")</f>
        <v>1910084333967</v>
      </c>
      <c r="J6" s="2">
        <f t="shared" si="3"/>
        <v>1874289193754</v>
      </c>
      <c r="K6" s="2">
        <f t="shared" si="3"/>
        <v>2150405313804</v>
      </c>
      <c r="L6" s="2">
        <f t="shared" si="3"/>
        <v>1698136443335</v>
      </c>
      <c r="M6" s="2">
        <f t="shared" si="3"/>
        <v>1348182405958</v>
      </c>
      <c r="N6" s="2">
        <f t="shared" si="3"/>
        <v>1481308432021</v>
      </c>
      <c r="O6" s="2">
        <f t="shared" si="3"/>
        <v>2305660197986</v>
      </c>
      <c r="P6" s="2">
        <f t="shared" si="3"/>
        <v>2122311237069</v>
      </c>
      <c r="Q6" s="2">
        <f t="shared" si="3"/>
        <v>1085358291656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8.32</v>
      </c>
      <c r="H7" s="3">
        <f>IFERROR(INDEX(D7:G7,COUNT(D7:G7)),"")</f>
        <v>8.32</v>
      </c>
      <c r="I7" s="3">
        <f t="shared" ref="I7:Q7" si="4">IFERROR(INDEX(I51:I500,MATCH($C$7,$C$51:$C$500,0))/1000000000,"")</f>
        <v>8.32</v>
      </c>
      <c r="J7" s="3">
        <f t="shared" si="4"/>
        <v>8.32</v>
      </c>
      <c r="K7" s="3">
        <f t="shared" si="4"/>
        <v>8.32</v>
      </c>
      <c r="L7" s="3">
        <f t="shared" si="4"/>
        <v>8.32</v>
      </c>
      <c r="M7" s="3">
        <f t="shared" si="4"/>
        <v>8.32</v>
      </c>
      <c r="N7" s="3">
        <f t="shared" si="4"/>
        <v>8.32</v>
      </c>
      <c r="O7" s="3">
        <f t="shared" si="4"/>
        <v>8.32</v>
      </c>
      <c r="P7" s="3">
        <f t="shared" si="4"/>
        <v>8.32</v>
      </c>
      <c r="Q7" s="3">
        <f t="shared" si="4"/>
        <v>7.07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-14000000000</v>
      </c>
      <c r="H8" s="2">
        <f>IFERROR(INDEX(D8:G8,COUNT(D8:G8)),"")</f>
        <v>-14000000000</v>
      </c>
      <c r="I8" s="2">
        <f t="shared" ref="I8:Q8" si="5">IFERROR(INDEX(I51:I500,MATCH($C$8,$C$51:$C$500,0)),"")</f>
        <v>9000000000</v>
      </c>
      <c r="J8" s="2">
        <f t="shared" si="5"/>
        <v>12000000000</v>
      </c>
      <c r="K8" s="2">
        <f t="shared" si="5"/>
        <v>-24000000000</v>
      </c>
      <c r="L8" s="2">
        <f t="shared" si="5"/>
        <v>201000000000</v>
      </c>
      <c r="M8" s="2">
        <f t="shared" si="5"/>
        <v>-355000000000</v>
      </c>
      <c r="N8" s="2">
        <f t="shared" si="5"/>
        <v>-379000000000</v>
      </c>
      <c r="O8" s="2">
        <f t="shared" si="5"/>
        <v>-9000000000</v>
      </c>
      <c r="P8" s="2">
        <f t="shared" si="5"/>
        <v>-355000000000</v>
      </c>
      <c r="Q8" s="2">
        <f t="shared" si="5"/>
        <v>-25000000000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-1.73</v>
      </c>
      <c r="H9" s="3">
        <f>IFERROR(INDEX(D9:G9,COUNT(D9:G9)),"")</f>
        <v>-1.73</v>
      </c>
      <c r="I9" s="3">
        <f t="shared" ref="I9:Q9" si="6">IFERROR(INDEX(I51:I500,MATCH($C$9,$C$51:$C$500,0)),"")</f>
        <v>1.1200000000000001</v>
      </c>
      <c r="J9" s="3">
        <f t="shared" si="6"/>
        <v>1.4</v>
      </c>
      <c r="K9" s="3">
        <f t="shared" si="6"/>
        <v>-2.85</v>
      </c>
      <c r="L9" s="3">
        <f t="shared" si="6"/>
        <v>24.13</v>
      </c>
      <c r="M9" s="3">
        <f t="shared" si="6"/>
        <v>-42.72</v>
      </c>
      <c r="N9" s="3">
        <f t="shared" si="6"/>
        <v>-45.5</v>
      </c>
      <c r="O9" s="3">
        <f t="shared" si="6"/>
        <v>-1.1200000000000001</v>
      </c>
      <c r="P9" s="3">
        <f t="shared" si="6"/>
        <v>-42.68</v>
      </c>
      <c r="Q9" s="3">
        <f t="shared" si="6"/>
        <v>-3.55</v>
      </c>
    </row>
    <row r="10" spans="1:17" ht="15.5" x14ac:dyDescent="0.35">
      <c r="C10" t="s">
        <v>17</v>
      </c>
      <c r="D10" s="3" t="str">
        <f ca="1">IFERROR(IF(D9=0,"",D2/D9),"")</f>
        <v/>
      </c>
      <c r="I10" s="3" t="str">
        <f t="shared" ref="I10:Q10" ca="1" si="7">IFERROR(IF(I9=0,"",I2/I9),"")</f>
        <v/>
      </c>
      <c r="J10" s="3" t="str">
        <f t="shared" ca="1" si="7"/>
        <v/>
      </c>
      <c r="K10" s="3">
        <f t="shared" ca="1" si="7"/>
        <v>-51.578947368421048</v>
      </c>
      <c r="L10" s="3">
        <f t="shared" ca="1" si="7"/>
        <v>9.2830501450476586</v>
      </c>
      <c r="M10" s="3">
        <f t="shared" ca="1" si="7"/>
        <v>-28.909176029962548</v>
      </c>
      <c r="N10" s="3">
        <f t="shared" ca="1" si="7"/>
        <v>-98.681318681318686</v>
      </c>
      <c r="O10" s="3">
        <f t="shared" ca="1" si="7"/>
        <v>-9910.7142857142844</v>
      </c>
      <c r="P10" s="3">
        <f t="shared" ca="1" si="7"/>
        <v>-41.002811621368323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11495434049</v>
      </c>
      <c r="H11" s="2">
        <f>IFERROR(INDEX(D11:G11,COUNT(D11:G11)),"")</f>
        <v>11495434049</v>
      </c>
      <c r="I11" s="2">
        <f t="shared" ref="I11:Q11" si="8">IFERROR(INDEX(I51:I500,MATCH($C$11,$C$51:$C$500,0)),"")</f>
        <v>11930533508</v>
      </c>
      <c r="J11" s="2">
        <f t="shared" si="8"/>
        <v>10344288565</v>
      </c>
      <c r="K11" s="2">
        <f t="shared" si="8"/>
        <v>36177995346</v>
      </c>
      <c r="L11" s="2">
        <f t="shared" si="8"/>
        <v>42160652373</v>
      </c>
      <c r="M11" s="2">
        <f t="shared" si="8"/>
        <v>16165999784</v>
      </c>
      <c r="N11" s="2">
        <f t="shared" si="8"/>
        <v>32269926748</v>
      </c>
      <c r="O11" s="2">
        <f t="shared" si="8"/>
        <v>106555509705</v>
      </c>
      <c r="P11" s="2">
        <f t="shared" si="8"/>
        <v>159378775526</v>
      </c>
      <c r="Q11" s="2">
        <f t="shared" si="8"/>
        <v>224001351279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467000000000</v>
      </c>
      <c r="H12" s="2">
        <f>IFERROR(INDEX(D12:G12,COUNT(D12:G12)),"")</f>
        <v>467000000000</v>
      </c>
      <c r="I12" s="2">
        <f t="shared" ref="I12:Q12" si="9">IFERROR(INDEX(I51:I500,MATCH($C$12,$C$51:$C$500,0)),"")</f>
        <v>473000000000</v>
      </c>
      <c r="J12" s="2">
        <f t="shared" si="9"/>
        <v>501000000000</v>
      </c>
      <c r="K12" s="2">
        <f t="shared" si="9"/>
        <v>903000000000</v>
      </c>
      <c r="L12" s="2">
        <f t="shared" si="9"/>
        <v>1008000000000</v>
      </c>
      <c r="M12" s="2">
        <f t="shared" si="9"/>
        <v>1829000000000</v>
      </c>
      <c r="N12" s="2">
        <f t="shared" si="9"/>
        <v>1805000000000</v>
      </c>
      <c r="O12" s="2">
        <f t="shared" si="9"/>
        <v>1517000000000</v>
      </c>
      <c r="P12" s="2">
        <f t="shared" si="9"/>
        <v>1040000000000</v>
      </c>
      <c r="Q12" s="2">
        <f t="shared" si="9"/>
        <v>505000000000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479000000000</v>
      </c>
      <c r="H13" s="2">
        <f>IFERROR(INDEX(D13:G13,COUNT(D13:G13)),"")</f>
        <v>479000000000</v>
      </c>
      <c r="I13" s="2">
        <f t="shared" ref="I13:Q13" si="10">IFERROR(INDEX(I51:I500,MATCH($C$13,$C$51:$C$500,0)),"")</f>
        <v>485000000000</v>
      </c>
      <c r="J13" s="2">
        <f t="shared" si="10"/>
        <v>511000000000</v>
      </c>
      <c r="K13" s="2">
        <f t="shared" si="10"/>
        <v>939000000000</v>
      </c>
      <c r="L13" s="2">
        <f t="shared" si="10"/>
        <v>1050000000000</v>
      </c>
      <c r="M13" s="2">
        <f t="shared" si="10"/>
        <v>1845000000000</v>
      </c>
      <c r="N13" s="2">
        <f t="shared" si="10"/>
        <v>1838000000000</v>
      </c>
      <c r="O13" s="2">
        <f t="shared" si="10"/>
        <v>1623000000000</v>
      </c>
      <c r="P13" s="2">
        <f t="shared" si="10"/>
        <v>1200000000000</v>
      </c>
      <c r="Q13" s="2">
        <f t="shared" si="10"/>
        <v>729000000000</v>
      </c>
    </row>
    <row r="14" spans="1:17" ht="15.5" x14ac:dyDescent="0.35">
      <c r="C14" t="s">
        <v>26</v>
      </c>
      <c r="D14" s="2">
        <f>IFERROR(INDEX(D51:D500,MATCH($C$14,$C$51:$C$500,0)),"")</f>
        <v>-4477194</v>
      </c>
      <c r="H14" s="2">
        <f>IFERROR(SUM(D14:G14)*(4/MAX(1,COUNT(D14:G14))),"")</f>
        <v>-17908776</v>
      </c>
      <c r="I14" s="2">
        <f t="shared" ref="I14:Q14" si="11">IFERROR(INDEX(I51:I500,MATCH($C$14,$C$51:$C$500,0)),"")</f>
        <v>-31064180994</v>
      </c>
      <c r="J14" s="2">
        <f t="shared" si="11"/>
        <v>-34952676288</v>
      </c>
      <c r="K14" s="2">
        <f t="shared" si="11"/>
        <v>-46280526151</v>
      </c>
      <c r="L14" s="2">
        <f t="shared" si="11"/>
        <v>-52293804033</v>
      </c>
      <c r="M14" s="2">
        <f t="shared" si="11"/>
        <v>-74886306927</v>
      </c>
      <c r="N14" s="2">
        <f t="shared" si="11"/>
        <v>-35630532501</v>
      </c>
      <c r="O14" s="2">
        <f t="shared" si="11"/>
        <v>-4035242668</v>
      </c>
      <c r="P14" s="2">
        <f t="shared" si="11"/>
        <v>-1363124362</v>
      </c>
      <c r="Q14" s="2">
        <f t="shared" si="11"/>
        <v>-451182665</v>
      </c>
    </row>
    <row r="15" spans="1:17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0</v>
      </c>
      <c r="J15" s="2">
        <f t="shared" si="12"/>
        <v>-4047920068</v>
      </c>
      <c r="K15" s="2">
        <f t="shared" si="12"/>
        <v>-7593276210</v>
      </c>
      <c r="L15" s="2">
        <f t="shared" si="12"/>
        <v>-10103599547</v>
      </c>
      <c r="M15" s="2">
        <f t="shared" si="12"/>
        <v>-6076601103</v>
      </c>
      <c r="N15" s="2">
        <f t="shared" si="12"/>
        <v>-7164375128</v>
      </c>
      <c r="O15" s="2">
        <f t="shared" si="12"/>
        <v>-16645331516</v>
      </c>
      <c r="P15" s="2">
        <f t="shared" si="12"/>
        <v>-23150300866</v>
      </c>
      <c r="Q15" s="2">
        <f t="shared" si="12"/>
        <v>-10133556617</v>
      </c>
    </row>
    <row r="16" spans="1:17" ht="15.5" x14ac:dyDescent="0.35">
      <c r="C16" t="s">
        <v>28</v>
      </c>
      <c r="D16" s="2">
        <f>IFERROR(INDEX(D51:D500,MATCH($C$16,$C$51:$C$500,0)),"")</f>
        <v>1080672713</v>
      </c>
      <c r="H16" s="2">
        <f>IFERROR(SUM(D16:G16)*(4/MAX(1,COUNT(D16:G16))),"")</f>
        <v>4322690852</v>
      </c>
      <c r="I16" s="2">
        <f t="shared" ref="I16:Q16" si="13">IFERROR(INDEX(I51:I500,MATCH($C$16,$C$51:$C$500,0)),"")</f>
        <v>34992821987</v>
      </c>
      <c r="J16" s="2">
        <f t="shared" si="13"/>
        <v>26767475597</v>
      </c>
      <c r="K16" s="2">
        <f t="shared" si="13"/>
        <v>19639104435</v>
      </c>
      <c r="L16" s="2">
        <f t="shared" si="13"/>
        <v>478829826390</v>
      </c>
      <c r="M16" s="2">
        <f t="shared" si="13"/>
        <v>-130439909483</v>
      </c>
      <c r="N16" s="2">
        <f t="shared" si="13"/>
        <v>93438257430</v>
      </c>
      <c r="O16" s="2">
        <f t="shared" si="13"/>
        <v>199266328966</v>
      </c>
      <c r="P16" s="2">
        <f t="shared" si="13"/>
        <v>252221057589</v>
      </c>
      <c r="Q16" s="2">
        <f t="shared" si="13"/>
        <v>110209139298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t="shared" ref="H20:Q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1223040000000</v>
      </c>
      <c r="L20" s="2">
        <f t="shared" ca="1" si="14"/>
        <v>1863680000000</v>
      </c>
      <c r="M20" s="2">
        <f t="shared" ca="1" si="14"/>
        <v>10275200000000</v>
      </c>
      <c r="N20" s="2">
        <f t="shared" ca="1" si="14"/>
        <v>37356800000000</v>
      </c>
      <c r="O20" s="2">
        <f t="shared" ca="1" si="14"/>
        <v>92352000000000</v>
      </c>
      <c r="P20" s="2">
        <f t="shared" ca="1" si="14"/>
        <v>14560000000000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8320000000</v>
      </c>
      <c r="H21" s="2">
        <f>IFERROR(INDEX(D21:G21,COUNT(D21:G21)),"")</f>
        <v>8320000000</v>
      </c>
      <c r="I21" s="2">
        <f t="shared" ref="I21:Q21" si="15">IFERROR(INDEX(I51:I500,MATCH($C$7,$C$51:$C$500,0)),"")</f>
        <v>8320000000</v>
      </c>
      <c r="J21" s="2">
        <f t="shared" si="15"/>
        <v>8320000000</v>
      </c>
      <c r="K21" s="2">
        <f t="shared" si="15"/>
        <v>8320000000</v>
      </c>
      <c r="L21" s="2">
        <f t="shared" si="15"/>
        <v>8320000000</v>
      </c>
      <c r="M21" s="2">
        <f t="shared" si="15"/>
        <v>8320000000</v>
      </c>
      <c r="N21" s="2">
        <f t="shared" si="15"/>
        <v>8320000000</v>
      </c>
      <c r="O21" s="2">
        <f t="shared" si="15"/>
        <v>8320000000</v>
      </c>
      <c r="P21" s="2">
        <f t="shared" si="15"/>
        <v>8320000000</v>
      </c>
      <c r="Q21" s="2">
        <f t="shared" si="15"/>
        <v>7070000000</v>
      </c>
    </row>
    <row r="23" spans="1:17" ht="15.5" x14ac:dyDescent="0.35">
      <c r="B23" t="s">
        <v>40</v>
      </c>
      <c r="C23" t="s">
        <v>41</v>
      </c>
      <c r="D23" s="3">
        <f>IFERROR(D5/D6*100,"")</f>
        <v>3.8450758695951909E-2</v>
      </c>
      <c r="H23" s="3">
        <f t="shared" ref="H23:Q23" si="16">IFERROR(H5/H6*100,"")</f>
        <v>0.15380303478380764</v>
      </c>
      <c r="I23" s="3">
        <f t="shared" si="16"/>
        <v>1.2875049808887065</v>
      </c>
      <c r="J23" s="3">
        <f t="shared" si="16"/>
        <v>1.0025369195222624</v>
      </c>
      <c r="K23" s="3">
        <f t="shared" si="16"/>
        <v>0.73490074524808424</v>
      </c>
      <c r="L23" s="3">
        <f t="shared" si="16"/>
        <v>28.324787474754874</v>
      </c>
      <c r="M23" s="3">
        <f t="shared" si="16"/>
        <v>-8.0283783213361346</v>
      </c>
      <c r="N23" s="3">
        <f t="shared" si="16"/>
        <v>2.131389857743847</v>
      </c>
      <c r="O23" s="3">
        <f t="shared" si="16"/>
        <v>2.9860389740057456</v>
      </c>
      <c r="P23" s="3">
        <f t="shared" si="16"/>
        <v>4.5634630062909673</v>
      </c>
      <c r="Q23" s="3">
        <f t="shared" si="16"/>
        <v>5.5905336285237901</v>
      </c>
    </row>
    <row r="24" spans="1:17" ht="15.5" x14ac:dyDescent="0.35">
      <c r="C24" t="s">
        <v>42</v>
      </c>
      <c r="D24" s="4">
        <f>IFERROR(_xlfn.RRI(5,I23,D23),"")</f>
        <v>-0.50451421542847008</v>
      </c>
      <c r="H24" s="4" t="str">
        <f t="shared" ref="H24:Q24" si="17">IFERROR(_xlfn.RRI(5,M23,H23),"")</f>
        <v/>
      </c>
      <c r="I24" s="4">
        <f t="shared" si="17"/>
        <v>-9.5898469159345412E-2</v>
      </c>
      <c r="J24" s="4">
        <f t="shared" si="17"/>
        <v>-0.1961019399791617</v>
      </c>
      <c r="K24" s="4">
        <f t="shared" si="17"/>
        <v>-0.30595627710837991</v>
      </c>
      <c r="L24" s="4">
        <f t="shared" si="17"/>
        <v>0.38338377944819557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0.09</v>
      </c>
      <c r="H25" s="3">
        <f>IFERROR(INDEX(D25:G25,COUNT(D25:G25)),"")</f>
        <v>0.09</v>
      </c>
      <c r="I25" s="3">
        <f t="shared" ref="I25:Q25" si="18">IFERROR(INDEX(I51:I500,MATCH($C$25,$C$51:$C$500,0)),"")</f>
        <v>2.86</v>
      </c>
      <c r="J25" s="3">
        <f t="shared" si="18"/>
        <v>2.25</v>
      </c>
      <c r="K25" s="3">
        <f t="shared" si="18"/>
        <v>1.67</v>
      </c>
      <c r="L25" s="3">
        <f t="shared" si="18"/>
        <v>57.51</v>
      </c>
      <c r="M25" s="3">
        <f t="shared" si="18"/>
        <v>-13.29</v>
      </c>
      <c r="N25" s="3">
        <f t="shared" si="18"/>
        <v>3.61</v>
      </c>
      <c r="O25" s="3">
        <f t="shared" si="18"/>
        <v>8.24</v>
      </c>
      <c r="P25" s="3">
        <f t="shared" si="18"/>
        <v>11.57</v>
      </c>
      <c r="Q25" s="3">
        <f t="shared" si="18"/>
        <v>8.6</v>
      </c>
    </row>
    <row r="26" spans="1:17" ht="15.5" x14ac:dyDescent="0.35">
      <c r="C26" t="s">
        <v>45</v>
      </c>
      <c r="D26" s="4">
        <f>IFERROR(_xlfn.RRI(5,I25,D25),"")</f>
        <v>-0.49930264721918172</v>
      </c>
      <c r="H26" s="4" t="str">
        <f t="shared" ref="H26:Q26" si="19">IFERROR(_xlfn.RRI(5,M25,H25),"")</f>
        <v/>
      </c>
      <c r="I26" s="4">
        <f t="shared" si="19"/>
        <v>-4.5509157129620226E-2</v>
      </c>
      <c r="J26" s="4">
        <f t="shared" si="19"/>
        <v>-0.22865075053616035</v>
      </c>
      <c r="K26" s="4">
        <f t="shared" si="19"/>
        <v>-0.32098929312577429</v>
      </c>
      <c r="L26" s="4">
        <f t="shared" si="19"/>
        <v>0.4623421000147101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2.1193746483173075</v>
      </c>
      <c r="H27" s="3">
        <f t="shared" ref="H27:Q27" si="20">IFERROR(H4/H21,"")</f>
        <v>8.4774985932692299</v>
      </c>
      <c r="I27" s="3">
        <f t="shared" si="20"/>
        <v>25.826558458653846</v>
      </c>
      <c r="J27" s="3">
        <f t="shared" si="20"/>
        <v>19.461154174639422</v>
      </c>
      <c r="K27" s="3">
        <f t="shared" si="20"/>
        <v>36.595189032091348</v>
      </c>
      <c r="L27" s="3">
        <f t="shared" si="20"/>
        <v>40.785738559134614</v>
      </c>
      <c r="M27" s="3">
        <f t="shared" si="20"/>
        <v>48.757248336778844</v>
      </c>
      <c r="N27" s="3">
        <f t="shared" si="20"/>
        <v>60.23762838076923</v>
      </c>
      <c r="O27" s="3">
        <f t="shared" si="20"/>
        <v>82.25109383677885</v>
      </c>
      <c r="P27" s="3">
        <f t="shared" si="20"/>
        <v>111.59395240084135</v>
      </c>
      <c r="Q27" s="3">
        <f t="shared" si="20"/>
        <v>62.4920389854314</v>
      </c>
    </row>
    <row r="28" spans="1:17" ht="15.5" x14ac:dyDescent="0.35">
      <c r="C28" t="s">
        <v>47</v>
      </c>
      <c r="D28" s="4">
        <f>IFERROR(_xlfn.RRI(5,I27,D27),"")</f>
        <v>-0.39350358308618494</v>
      </c>
      <c r="H28" s="4">
        <f t="shared" ref="H28:Q28" si="21">IFERROR(_xlfn.RRI(5,M27,H27),"")</f>
        <v>-0.29523276106892371</v>
      </c>
      <c r="I28" s="4">
        <f t="shared" si="21"/>
        <v>-0.15581091120695556</v>
      </c>
      <c r="J28" s="4">
        <f t="shared" si="21"/>
        <v>-0.25044176101527604</v>
      </c>
      <c r="K28" s="4">
        <f t="shared" si="21"/>
        <v>-0.19987716135324474</v>
      </c>
      <c r="L28" s="4">
        <f t="shared" si="21"/>
        <v>-8.180118656621338E-2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-0.96853146853146854</v>
      </c>
      <c r="I29" s="4">
        <f t="shared" si="22"/>
        <v>0.27111111111111108</v>
      </c>
      <c r="J29" s="4">
        <f t="shared" si="22"/>
        <v>0.34730538922155696</v>
      </c>
      <c r="K29" s="4">
        <f t="shared" si="22"/>
        <v>-0.970961571900539</v>
      </c>
      <c r="L29" s="4">
        <f t="shared" si="22"/>
        <v>-5.3273137697516928</v>
      </c>
      <c r="M29" s="4">
        <f t="shared" si="22"/>
        <v>-4.6814404432132966</v>
      </c>
      <c r="N29" s="4">
        <f t="shared" si="22"/>
        <v>-0.56189320388349517</v>
      </c>
      <c r="O29" s="4">
        <f t="shared" si="22"/>
        <v>-0.28781331028522039</v>
      </c>
      <c r="P29" s="4">
        <f t="shared" si="22"/>
        <v>0.34534883720930243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-0.67175268021711088</v>
      </c>
      <c r="I30" s="4">
        <f t="shared" si="23"/>
        <v>0.3270825680169282</v>
      </c>
      <c r="J30" s="4">
        <f t="shared" si="23"/>
        <v>-0.46820457307725916</v>
      </c>
      <c r="K30" s="4">
        <f t="shared" si="23"/>
        <v>-0.10274546140601214</v>
      </c>
      <c r="L30" s="4">
        <f t="shared" si="23"/>
        <v>-0.16349384039441608</v>
      </c>
      <c r="M30" s="4">
        <f t="shared" si="23"/>
        <v>-0.19058486120040344</v>
      </c>
      <c r="N30" s="4">
        <f t="shared" si="23"/>
        <v>-0.26763735810849759</v>
      </c>
      <c r="O30" s="4">
        <f t="shared" si="23"/>
        <v>-0.26294308905436053</v>
      </c>
      <c r="P30" s="4">
        <f t="shared" si="23"/>
        <v>0.78573069806310758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194.18</v>
      </c>
      <c r="H32" s="3">
        <f>IFERROR(INDEX(D32:G32,COUNT(D32:G32)),"")</f>
        <v>194.18</v>
      </c>
      <c r="I32" s="3">
        <f t="shared" ref="I32:Q32" si="24">IFERROR(INDEX(I51:I500,MATCH($C$32,$C$51:$C$500,0)),"")</f>
        <v>194.09</v>
      </c>
      <c r="J32" s="3">
        <f t="shared" si="24"/>
        <v>191.16</v>
      </c>
      <c r="K32" s="3">
        <f t="shared" si="24"/>
        <v>184.13</v>
      </c>
      <c r="L32" s="3">
        <f t="shared" si="24"/>
        <v>181.4</v>
      </c>
      <c r="M32" s="3">
        <f t="shared" si="24"/>
        <v>138.16999999999999</v>
      </c>
      <c r="N32" s="3">
        <f t="shared" si="24"/>
        <v>151.15</v>
      </c>
      <c r="O32" s="3">
        <f t="shared" si="24"/>
        <v>217.11</v>
      </c>
      <c r="P32" s="3">
        <f t="shared" si="24"/>
        <v>208.83</v>
      </c>
      <c r="Q32" s="3">
        <f t="shared" si="24"/>
        <v>124.03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0.57999999999999996</v>
      </c>
      <c r="H33" s="3">
        <f>IFERROR(INDEX(D33:G33,COUNT(D33:G33)),"")</f>
        <v>0.57999999999999996</v>
      </c>
      <c r="I33" s="3">
        <f t="shared" ref="I33:Q33" si="25">IFERROR(INDEX(I51:I500,MATCH($C$33,$C$51:$C$500,0)),"")</f>
        <v>0.57999999999999996</v>
      </c>
      <c r="J33" s="3">
        <f t="shared" si="25"/>
        <v>0.59</v>
      </c>
      <c r="K33" s="3">
        <f t="shared" si="25"/>
        <v>0.8</v>
      </c>
      <c r="L33" s="3">
        <f t="shared" si="25"/>
        <v>1.23</v>
      </c>
      <c r="M33" s="3">
        <f t="shared" si="25"/>
        <v>8.94</v>
      </c>
      <c r="N33" s="3">
        <f t="shared" si="25"/>
        <v>29.71</v>
      </c>
      <c r="O33" s="3">
        <f t="shared" si="25"/>
        <v>51.13</v>
      </c>
      <c r="P33" s="3">
        <f t="shared" si="25"/>
        <v>8.3800000000000008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1244.44</v>
      </c>
      <c r="H34" s="3">
        <f>IFERROR(INDEX(D34:G34,COUNT(D34:G34)),"")</f>
        <v>1244.44</v>
      </c>
      <c r="I34" s="3">
        <f t="shared" ref="I34:Q34" si="26">IFERROR(INDEX(I51:I500,MATCH($C$34,$C$51:$C$500,0)),"")</f>
        <v>39.159999999999997</v>
      </c>
      <c r="J34" s="3">
        <f t="shared" si="26"/>
        <v>49.78</v>
      </c>
      <c r="K34" s="3">
        <f t="shared" si="26"/>
        <v>88.02</v>
      </c>
      <c r="L34" s="3">
        <f t="shared" si="26"/>
        <v>3.89</v>
      </c>
      <c r="M34" s="3">
        <f t="shared" si="26"/>
        <v>-92.93</v>
      </c>
      <c r="N34" s="3">
        <f t="shared" si="26"/>
        <v>1243.77</v>
      </c>
      <c r="O34" s="3">
        <f t="shared" si="26"/>
        <v>1347.09</v>
      </c>
      <c r="P34" s="3">
        <f t="shared" si="26"/>
        <v>151.25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52.84</v>
      </c>
      <c r="H35" s="3">
        <f>IFERROR(INDEX(D35:G35,COUNT(D35:G35)),"")</f>
        <v>52.84</v>
      </c>
      <c r="I35" s="3">
        <f t="shared" ref="I35:Q35" si="27">IFERROR(INDEX(I51:I500,MATCH($C$35,$C$51:$C$500,0)),"")</f>
        <v>4.34</v>
      </c>
      <c r="J35" s="3">
        <f t="shared" si="27"/>
        <v>5.75</v>
      </c>
      <c r="K35" s="3">
        <f t="shared" si="27"/>
        <v>4.0199999999999996</v>
      </c>
      <c r="L35" s="3">
        <f t="shared" si="27"/>
        <v>5.49</v>
      </c>
      <c r="M35" s="3">
        <f t="shared" si="27"/>
        <v>25.33</v>
      </c>
      <c r="N35" s="3">
        <f t="shared" si="27"/>
        <v>74.53</v>
      </c>
      <c r="O35" s="3">
        <f t="shared" si="27"/>
        <v>134.93</v>
      </c>
      <c r="P35" s="3">
        <f t="shared" si="27"/>
        <v>15.68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17633197074</v>
      </c>
      <c r="E51" s="5">
        <v>151708607499</v>
      </c>
      <c r="F51" s="5">
        <v>22237224234</v>
      </c>
      <c r="G51" s="5">
        <v>20215684246</v>
      </c>
      <c r="I51" s="5">
        <v>214876966376</v>
      </c>
      <c r="J51" s="5">
        <v>161916802733</v>
      </c>
      <c r="K51" s="5">
        <v>304471972747</v>
      </c>
      <c r="L51" s="5">
        <v>339337344812</v>
      </c>
      <c r="M51" s="5">
        <v>405660306162</v>
      </c>
      <c r="N51" s="5">
        <v>501177068128</v>
      </c>
      <c r="O51" s="5">
        <v>684329100722</v>
      </c>
      <c r="P51" s="5">
        <v>928461683975</v>
      </c>
      <c r="Q51" s="5">
        <v>441818715627</v>
      </c>
    </row>
    <row r="52" spans="2:17" ht="15.5" x14ac:dyDescent="0.35">
      <c r="C52" t="s">
        <v>72</v>
      </c>
      <c r="D52" s="5">
        <v>-11490234466</v>
      </c>
      <c r="E52" s="5">
        <v>-109621051534</v>
      </c>
      <c r="F52" s="5">
        <v>-11065707206</v>
      </c>
      <c r="G52" s="5">
        <v>-10908920078</v>
      </c>
      <c r="I52" s="5">
        <v>-142714362099</v>
      </c>
      <c r="J52" s="5">
        <v>-88881197221</v>
      </c>
      <c r="K52" s="5">
        <v>-188716643727</v>
      </c>
      <c r="L52" s="5">
        <v>-245064940213</v>
      </c>
      <c r="M52" s="5">
        <v>-361033136777</v>
      </c>
      <c r="N52" s="5">
        <v>-272643735203</v>
      </c>
      <c r="O52" s="5">
        <v>-360748110162</v>
      </c>
      <c r="P52" s="5">
        <v>-557954958885</v>
      </c>
      <c r="Q52" s="5">
        <v>-221999412572</v>
      </c>
    </row>
    <row r="53" spans="2:17" ht="15.5" x14ac:dyDescent="0.35">
      <c r="C53" t="s">
        <v>73</v>
      </c>
      <c r="D53" s="5">
        <v>6142962608</v>
      </c>
      <c r="E53" s="5">
        <v>42087555965</v>
      </c>
      <c r="F53" s="5">
        <v>11171517028</v>
      </c>
      <c r="G53" s="5">
        <v>9306764168</v>
      </c>
      <c r="I53" s="5">
        <v>72162604277</v>
      </c>
      <c r="J53" s="5">
        <v>73035605512</v>
      </c>
      <c r="K53" s="5">
        <v>115755329020</v>
      </c>
      <c r="L53" s="5">
        <v>94272404599</v>
      </c>
      <c r="M53" s="5">
        <v>44627169385</v>
      </c>
      <c r="N53" s="5">
        <v>228533332925</v>
      </c>
      <c r="O53" s="5">
        <v>323580990560</v>
      </c>
      <c r="P53" s="5">
        <v>370506725090</v>
      </c>
      <c r="Q53" s="5">
        <v>219819303055</v>
      </c>
    </row>
    <row r="54" spans="2:17" ht="15.5" x14ac:dyDescent="0.35">
      <c r="C54" t="s">
        <v>74</v>
      </c>
      <c r="D54" s="5">
        <v>-2436597688</v>
      </c>
      <c r="E54" s="5">
        <v>-13308249087</v>
      </c>
      <c r="F54" s="5">
        <v>-5297943593</v>
      </c>
      <c r="G54" s="5">
        <v>-2723702441</v>
      </c>
      <c r="I54" s="5">
        <v>-24282418462</v>
      </c>
      <c r="J54" s="5">
        <v>-33927997383</v>
      </c>
      <c r="K54" s="5">
        <v>-60609005218</v>
      </c>
      <c r="L54" s="5">
        <v>-66316488374</v>
      </c>
      <c r="M54" s="5">
        <v>-108832470654</v>
      </c>
      <c r="N54" s="5">
        <v>-133752656006</v>
      </c>
      <c r="O54" s="5">
        <v>-147673442243</v>
      </c>
      <c r="P54" s="5">
        <v>-138540897152</v>
      </c>
      <c r="Q54" s="5">
        <v>-131231996137</v>
      </c>
    </row>
    <row r="55" spans="2:17" ht="15.5" x14ac:dyDescent="0.35">
      <c r="C55" t="s">
        <v>75</v>
      </c>
      <c r="D55" s="5">
        <v>-44637500</v>
      </c>
      <c r="E55" s="5">
        <v>14691092</v>
      </c>
      <c r="F55" s="5">
        <v>-356201490</v>
      </c>
      <c r="G55" s="5">
        <v>-173228416</v>
      </c>
      <c r="I55" s="5">
        <v>-564738814</v>
      </c>
      <c r="J55" s="5">
        <v>-648554679</v>
      </c>
      <c r="K55" s="5">
        <v>-4185001183</v>
      </c>
      <c r="L55" s="5">
        <v>-967140621</v>
      </c>
      <c r="M55" s="5">
        <v>-4187894069</v>
      </c>
      <c r="N55" s="5">
        <v>-10176825419</v>
      </c>
      <c r="O55" s="5">
        <v>-50235433251</v>
      </c>
      <c r="P55" s="5">
        <v>-41139800485</v>
      </c>
      <c r="Q55" s="5">
        <v>-66632701946</v>
      </c>
    </row>
    <row r="56" spans="2:17" ht="15.5" x14ac:dyDescent="0.35">
      <c r="C56" t="s">
        <v>76</v>
      </c>
      <c r="D56" s="5">
        <v>-2391960188</v>
      </c>
      <c r="E56" s="5">
        <v>-13322940179</v>
      </c>
      <c r="F56" s="5">
        <v>-4941742103</v>
      </c>
      <c r="G56" s="5">
        <v>-2550474025</v>
      </c>
      <c r="I56" s="5">
        <v>-23717679648</v>
      </c>
      <c r="J56" s="5">
        <v>-33279442704</v>
      </c>
      <c r="K56" s="5">
        <v>-56424004035</v>
      </c>
      <c r="L56" s="5">
        <v>-65349347753</v>
      </c>
      <c r="M56" s="5">
        <v>-104644576585</v>
      </c>
      <c r="N56" s="5">
        <v>-123575830587</v>
      </c>
      <c r="O56" s="5">
        <v>-97438008992</v>
      </c>
      <c r="P56" s="5">
        <v>-97401096667</v>
      </c>
      <c r="Q56" s="5">
        <v>-64599294191</v>
      </c>
    </row>
    <row r="57" spans="2:17" ht="15.5" x14ac:dyDescent="0.35">
      <c r="C57" t="s">
        <v>78</v>
      </c>
      <c r="D57" s="5">
        <v>3706364920</v>
      </c>
      <c r="E57" s="5">
        <v>28779306878</v>
      </c>
      <c r="F57" s="5">
        <v>5873573435</v>
      </c>
      <c r="G57" s="5">
        <v>6583061727</v>
      </c>
      <c r="I57" s="5">
        <v>47880185815</v>
      </c>
      <c r="J57" s="5">
        <v>39107608129</v>
      </c>
      <c r="K57" s="5">
        <v>55146323802</v>
      </c>
      <c r="L57" s="5">
        <v>27955916225</v>
      </c>
      <c r="M57" s="5">
        <v>-64205301269</v>
      </c>
      <c r="N57" s="5">
        <v>94780676919</v>
      </c>
      <c r="O57" s="5">
        <v>175907548317</v>
      </c>
      <c r="P57" s="5">
        <v>231965827938</v>
      </c>
      <c r="Q57" s="5">
        <v>88587306918</v>
      </c>
    </row>
    <row r="58" spans="2:17" ht="15.5" x14ac:dyDescent="0.35">
      <c r="C58" t="s">
        <v>79</v>
      </c>
      <c r="D58" s="5">
        <v>-2625692207</v>
      </c>
      <c r="E58" s="5">
        <v>-4699259325</v>
      </c>
      <c r="F58" s="5">
        <v>-5767185245</v>
      </c>
      <c r="G58" s="5">
        <v>898540783</v>
      </c>
      <c r="I58" s="5">
        <v>-12887363828</v>
      </c>
      <c r="J58" s="5">
        <v>-12340132532</v>
      </c>
      <c r="K58" s="5">
        <v>-35507219367</v>
      </c>
      <c r="L58" s="5">
        <v>450873910165</v>
      </c>
      <c r="M58" s="5">
        <v>-66234608214</v>
      </c>
      <c r="N58" s="5">
        <v>-1342419489</v>
      </c>
      <c r="O58" s="5">
        <v>23358780649</v>
      </c>
      <c r="P58" s="5">
        <v>20255229651</v>
      </c>
      <c r="Q58" s="5">
        <v>21621832380</v>
      </c>
    </row>
    <row r="59" spans="2:17" ht="15.5" x14ac:dyDescent="0.35">
      <c r="C59" t="s">
        <v>275</v>
      </c>
      <c r="E59" s="5">
        <v>-88602926</v>
      </c>
      <c r="F59" s="5">
        <v>90264836</v>
      </c>
      <c r="G59" s="5">
        <v>187816</v>
      </c>
      <c r="I59" s="5">
        <v>2573520</v>
      </c>
      <c r="J59" s="5">
        <v>724767</v>
      </c>
      <c r="K59" s="5">
        <v>-27985240</v>
      </c>
      <c r="L59" s="5">
        <v>3197250</v>
      </c>
      <c r="M59" s="5">
        <v>9285424</v>
      </c>
      <c r="N59" s="5">
        <v>8395590</v>
      </c>
      <c r="O59" s="5">
        <v>-13304194</v>
      </c>
      <c r="P59" s="5">
        <v>-49211358</v>
      </c>
      <c r="Q59" s="5">
        <v>57940106</v>
      </c>
    </row>
    <row r="60" spans="2:17" ht="15.5" x14ac:dyDescent="0.35">
      <c r="C60" t="s">
        <v>335</v>
      </c>
      <c r="D60" s="5">
        <v>-2074075903</v>
      </c>
      <c r="E60" s="5">
        <v>79955960</v>
      </c>
      <c r="F60" s="5">
        <v>1901915203</v>
      </c>
      <c r="G60" s="5">
        <v>8341281247</v>
      </c>
      <c r="I60" s="5">
        <v>15314165301</v>
      </c>
      <c r="J60" s="5">
        <v>7778266766</v>
      </c>
      <c r="K60" s="5">
        <v>28917524101</v>
      </c>
      <c r="L60" s="5">
        <v>21019813632</v>
      </c>
      <c r="M60" s="5">
        <v>8345165125</v>
      </c>
      <c r="N60" s="5">
        <v>4030594689</v>
      </c>
      <c r="O60" s="5">
        <v>12567805473</v>
      </c>
    </row>
    <row r="61" spans="2:17" ht="15.5" x14ac:dyDescent="0.35">
      <c r="C61" t="s">
        <v>276</v>
      </c>
      <c r="N61" s="5">
        <v>26036397031</v>
      </c>
      <c r="O61" s="5">
        <v>54500000</v>
      </c>
    </row>
    <row r="62" spans="2:17" ht="15.5" x14ac:dyDescent="0.35">
      <c r="C62" t="s">
        <v>715</v>
      </c>
      <c r="Q62" s="5">
        <v>-758549547</v>
      </c>
    </row>
    <row r="63" spans="2:17" ht="15.5" x14ac:dyDescent="0.35">
      <c r="C63" t="s">
        <v>80</v>
      </c>
      <c r="E63" s="5">
        <v>914291887</v>
      </c>
      <c r="F63" s="5">
        <v>40149304</v>
      </c>
      <c r="G63" s="5">
        <v>251310095</v>
      </c>
      <c r="I63" s="5">
        <v>1266125557</v>
      </c>
      <c r="J63" s="5">
        <v>860776729</v>
      </c>
      <c r="K63" s="5">
        <v>634045587</v>
      </c>
      <c r="L63" s="5">
        <v>2182633723</v>
      </c>
      <c r="M63" s="5">
        <v>1719749416</v>
      </c>
      <c r="N63" s="5">
        <v>3801993400</v>
      </c>
      <c r="O63" s="5">
        <v>10261132705</v>
      </c>
      <c r="P63" s="5">
        <v>16637430970</v>
      </c>
      <c r="Q63" s="5">
        <v>18851366063</v>
      </c>
    </row>
    <row r="64" spans="2:17" ht="15.5" x14ac:dyDescent="0.35">
      <c r="C64" t="s">
        <v>26</v>
      </c>
      <c r="D64" s="5">
        <v>-4477194</v>
      </c>
      <c r="E64" s="5">
        <v>-7097997036</v>
      </c>
      <c r="F64" s="5">
        <v>-7683861391</v>
      </c>
      <c r="G64" s="5">
        <v>-7770545316</v>
      </c>
      <c r="I64" s="5">
        <v>-31064180994</v>
      </c>
      <c r="J64" s="5">
        <v>-34952676288</v>
      </c>
      <c r="K64" s="5">
        <v>-46280526151</v>
      </c>
      <c r="L64" s="5">
        <v>-52293804033</v>
      </c>
      <c r="M64" s="5">
        <v>-74886306927</v>
      </c>
      <c r="N64" s="5">
        <v>-35630532501</v>
      </c>
      <c r="O64" s="5">
        <v>-4035242668</v>
      </c>
      <c r="P64" s="5">
        <v>-1363124362</v>
      </c>
      <c r="Q64" s="5">
        <v>-451182665</v>
      </c>
    </row>
    <row r="65" spans="3:17" ht="15.5" x14ac:dyDescent="0.35">
      <c r="C65" t="s">
        <v>77</v>
      </c>
      <c r="D65" s="5">
        <v>-547139110</v>
      </c>
      <c r="E65" s="5">
        <v>1493092790</v>
      </c>
      <c r="F65" s="5">
        <v>-115653197</v>
      </c>
      <c r="G65" s="5">
        <v>76306941</v>
      </c>
      <c r="I65" s="5">
        <v>1593952788</v>
      </c>
      <c r="J65" s="5">
        <v>13972775494</v>
      </c>
      <c r="K65" s="5">
        <v>-18750277664</v>
      </c>
      <c r="L65" s="5">
        <v>479962069593</v>
      </c>
      <c r="M65" s="5">
        <v>-1422501252</v>
      </c>
      <c r="N65" s="5">
        <v>410732302</v>
      </c>
      <c r="O65" s="5">
        <v>4523889333</v>
      </c>
      <c r="P65" s="5">
        <v>5030134401</v>
      </c>
      <c r="Q65" s="5">
        <v>3922258423</v>
      </c>
    </row>
    <row r="66" spans="3:17" ht="15.5" x14ac:dyDescent="0.35">
      <c r="C66" t="s">
        <v>82</v>
      </c>
      <c r="D66" s="5">
        <v>-2625692207</v>
      </c>
      <c r="E66" s="5">
        <v>-4699259325</v>
      </c>
      <c r="F66" s="5">
        <v>-5767185245</v>
      </c>
      <c r="G66" s="5">
        <v>898540783</v>
      </c>
      <c r="I66" s="5">
        <v>-12887363828</v>
      </c>
      <c r="J66" s="5">
        <v>-12340132532</v>
      </c>
      <c r="K66" s="5">
        <v>-35507219367</v>
      </c>
      <c r="L66" s="5">
        <v>450873910165</v>
      </c>
      <c r="M66" s="5">
        <v>-66234608214</v>
      </c>
      <c r="N66" s="5">
        <v>-1342419489</v>
      </c>
      <c r="O66" s="5">
        <v>23358780649</v>
      </c>
      <c r="P66" s="5">
        <v>20255229651</v>
      </c>
      <c r="Q66" s="5">
        <v>21621832380</v>
      </c>
    </row>
    <row r="67" spans="3:17" ht="15.5" x14ac:dyDescent="0.35">
      <c r="C67" t="s">
        <v>28</v>
      </c>
      <c r="D67" s="5">
        <v>1080672713</v>
      </c>
      <c r="E67" s="5">
        <v>24080047553</v>
      </c>
      <c r="F67" s="5">
        <v>106388190</v>
      </c>
      <c r="G67" s="5">
        <v>7481602510</v>
      </c>
      <c r="I67" s="5">
        <v>34992821987</v>
      </c>
      <c r="J67" s="5">
        <v>26767475597</v>
      </c>
      <c r="K67" s="5">
        <v>19639104435</v>
      </c>
      <c r="L67" s="5">
        <v>478829826390</v>
      </c>
      <c r="M67" s="5">
        <v>-130439909483</v>
      </c>
      <c r="N67" s="5">
        <v>93438257430</v>
      </c>
      <c r="O67" s="5">
        <v>199266328966</v>
      </c>
      <c r="P67" s="5">
        <v>252221057589</v>
      </c>
      <c r="Q67" s="5">
        <v>110209139298</v>
      </c>
    </row>
    <row r="68" spans="3:17" ht="15.5" x14ac:dyDescent="0.35">
      <c r="C68" t="s">
        <v>27</v>
      </c>
      <c r="J68" s="5">
        <v>-4047920068</v>
      </c>
      <c r="K68" s="5">
        <v>-7593276210</v>
      </c>
      <c r="L68" s="5">
        <v>-10103599547</v>
      </c>
      <c r="M68" s="5">
        <v>-6076601103</v>
      </c>
      <c r="N68" s="5">
        <v>-7164375128</v>
      </c>
      <c r="O68" s="5">
        <v>-16645331516</v>
      </c>
      <c r="P68" s="5">
        <v>-23150300866</v>
      </c>
      <c r="Q68" s="5">
        <v>-10133556617</v>
      </c>
    </row>
    <row r="69" spans="3:17" ht="15.5" x14ac:dyDescent="0.35">
      <c r="C69" t="s">
        <v>81</v>
      </c>
      <c r="J69" s="5">
        <v>-4047920068</v>
      </c>
      <c r="K69" s="5">
        <v>-7593276210</v>
      </c>
      <c r="L69" s="5">
        <v>-10601704613</v>
      </c>
      <c r="M69" s="5">
        <v>-6141268320</v>
      </c>
      <c r="N69" s="5">
        <v>-7817719248</v>
      </c>
      <c r="O69" s="5">
        <v>-16874494766</v>
      </c>
    </row>
    <row r="70" spans="3:17" ht="15.5" x14ac:dyDescent="0.35">
      <c r="C70" t="s">
        <v>278</v>
      </c>
      <c r="L70" s="5">
        <v>498105066</v>
      </c>
      <c r="M70" s="5">
        <v>64667217</v>
      </c>
      <c r="N70" s="5">
        <v>653344120</v>
      </c>
      <c r="O70" s="5">
        <v>229163250</v>
      </c>
    </row>
    <row r="71" spans="3:17" ht="15.5" x14ac:dyDescent="0.35">
      <c r="C71" t="s">
        <v>279</v>
      </c>
      <c r="J71" s="5">
        <v>-4047920068</v>
      </c>
      <c r="K71" s="5">
        <v>-7593276210</v>
      </c>
      <c r="L71" s="5">
        <v>-10103599547</v>
      </c>
      <c r="M71" s="5">
        <v>-6076601103</v>
      </c>
      <c r="N71" s="5">
        <v>-7164375128</v>
      </c>
      <c r="O71" s="5">
        <v>-16645331516</v>
      </c>
      <c r="P71" s="5">
        <v>-23150300866</v>
      </c>
      <c r="Q71" s="5">
        <v>-10133556617</v>
      </c>
    </row>
    <row r="72" spans="3:17" ht="15.5" x14ac:dyDescent="0.35">
      <c r="C72" t="s">
        <v>280</v>
      </c>
      <c r="D72" s="5">
        <v>1080672713</v>
      </c>
      <c r="E72" s="5">
        <v>24080047553</v>
      </c>
      <c r="F72" s="5">
        <v>106388190</v>
      </c>
      <c r="G72" s="5">
        <v>7481602510</v>
      </c>
      <c r="I72" s="5">
        <v>34992821987</v>
      </c>
      <c r="J72" s="5">
        <v>22719555529</v>
      </c>
      <c r="K72" s="5">
        <v>12045828225</v>
      </c>
      <c r="L72" s="5">
        <v>468726226843</v>
      </c>
      <c r="M72" s="5">
        <v>-136516510586</v>
      </c>
      <c r="N72" s="5">
        <v>86273882302</v>
      </c>
      <c r="O72" s="5">
        <v>182620997450</v>
      </c>
      <c r="P72" s="5">
        <v>229070756723</v>
      </c>
      <c r="Q72" s="5">
        <v>100075582681</v>
      </c>
    </row>
    <row r="73" spans="3:17" ht="15.5" x14ac:dyDescent="0.35">
      <c r="C73" t="s">
        <v>717</v>
      </c>
    </row>
    <row r="74" spans="3:17" ht="15.5" x14ac:dyDescent="0.35">
      <c r="C74" t="s">
        <v>83</v>
      </c>
      <c r="D74" s="5">
        <v>1080672713</v>
      </c>
      <c r="E74" s="5">
        <v>24080047553</v>
      </c>
      <c r="F74" s="5">
        <v>106388190</v>
      </c>
      <c r="G74" s="5">
        <v>7481602510</v>
      </c>
      <c r="I74" s="5">
        <v>34992821987</v>
      </c>
      <c r="J74" s="5">
        <v>22719555529</v>
      </c>
      <c r="K74" s="5">
        <v>12045828225</v>
      </c>
      <c r="L74" s="5">
        <v>468726226843</v>
      </c>
      <c r="M74" s="5">
        <v>-136516510586</v>
      </c>
      <c r="N74" s="5">
        <v>86273882302</v>
      </c>
      <c r="O74" s="5">
        <v>182620997450</v>
      </c>
      <c r="P74" s="5">
        <v>229070756723</v>
      </c>
      <c r="Q74" s="5">
        <v>100075582681</v>
      </c>
    </row>
    <row r="75" spans="3:17" ht="15.5" x14ac:dyDescent="0.35">
      <c r="C75" t="s">
        <v>84</v>
      </c>
      <c r="E75" s="5">
        <v>802318227</v>
      </c>
      <c r="I75" s="5">
        <v>802318227</v>
      </c>
      <c r="J75" s="5">
        <v>137766272</v>
      </c>
      <c r="K75" s="5">
        <v>3692664343</v>
      </c>
      <c r="L75" s="5">
        <v>2585165438</v>
      </c>
      <c r="M75" s="5">
        <v>3103676164</v>
      </c>
      <c r="N75" s="5">
        <v>1970668888</v>
      </c>
      <c r="O75" s="5">
        <v>727963467</v>
      </c>
      <c r="P75" s="5">
        <v>1316031427</v>
      </c>
      <c r="Q75" s="5">
        <v>-108818994</v>
      </c>
    </row>
    <row r="76" spans="3:17" ht="15.5" x14ac:dyDescent="0.35">
      <c r="C76" t="s">
        <v>85</v>
      </c>
      <c r="D76" s="5">
        <v>1080672713</v>
      </c>
      <c r="E76" s="5">
        <v>24882365780</v>
      </c>
      <c r="F76" s="5">
        <v>106388190</v>
      </c>
      <c r="G76" s="5">
        <v>7481602510</v>
      </c>
      <c r="I76" s="5">
        <v>35795140214</v>
      </c>
      <c r="J76" s="5">
        <v>22857321801</v>
      </c>
      <c r="K76" s="5">
        <v>15738492568</v>
      </c>
      <c r="L76" s="5">
        <v>471311392281</v>
      </c>
      <c r="M76" s="5">
        <v>-133412834422</v>
      </c>
      <c r="N76" s="5">
        <v>88244551190</v>
      </c>
      <c r="O76" s="5">
        <v>183348960917</v>
      </c>
      <c r="P76" s="5">
        <v>230386788150</v>
      </c>
      <c r="Q76" s="5">
        <v>99966763687</v>
      </c>
    </row>
    <row r="77" spans="3:17" ht="15.5" x14ac:dyDescent="0.35">
      <c r="C77" t="s">
        <v>86</v>
      </c>
      <c r="D77" s="5">
        <v>1080672713</v>
      </c>
      <c r="E77" s="5">
        <v>24080047553</v>
      </c>
      <c r="F77" s="5">
        <v>106388190</v>
      </c>
      <c r="G77" s="5">
        <v>7481602510</v>
      </c>
      <c r="I77" s="5">
        <v>34992821987</v>
      </c>
      <c r="J77" s="5">
        <v>22719555529</v>
      </c>
      <c r="K77" s="5">
        <v>12045828225</v>
      </c>
      <c r="L77" s="5">
        <v>468726226741</v>
      </c>
      <c r="M77" s="5">
        <v>-136516510586</v>
      </c>
      <c r="N77" s="5">
        <v>86273882302</v>
      </c>
      <c r="O77" s="5">
        <v>182620997450</v>
      </c>
      <c r="P77" s="5">
        <v>229070756723</v>
      </c>
      <c r="Q77" s="5">
        <v>100075582681</v>
      </c>
    </row>
    <row r="78" spans="3:17" ht="15.5" x14ac:dyDescent="0.35">
      <c r="C78" t="s">
        <v>7</v>
      </c>
      <c r="D78" s="5">
        <v>734857445</v>
      </c>
      <c r="E78" s="5">
        <v>14303107225</v>
      </c>
      <c r="F78" s="5">
        <v>111307405</v>
      </c>
      <c r="G78" s="5">
        <v>7111188265</v>
      </c>
      <c r="I78" s="5">
        <v>24592430939</v>
      </c>
      <c r="J78" s="5">
        <v>18790441146</v>
      </c>
      <c r="K78" s="5">
        <v>15803344677</v>
      </c>
      <c r="L78" s="5">
        <v>480993538606</v>
      </c>
      <c r="M78" s="5">
        <v>-108237184012</v>
      </c>
      <c r="N78" s="5">
        <v>31572457682</v>
      </c>
      <c r="O78" s="5">
        <v>68847912120</v>
      </c>
      <c r="P78" s="5">
        <v>96850888182</v>
      </c>
      <c r="Q78" s="5">
        <v>60677320285</v>
      </c>
    </row>
    <row r="79" spans="3:17" ht="15.5" x14ac:dyDescent="0.35">
      <c r="C79" t="s">
        <v>87</v>
      </c>
      <c r="D79" s="5">
        <v>345815268</v>
      </c>
      <c r="E79" s="5">
        <v>10579258555</v>
      </c>
      <c r="F79" s="5">
        <v>-4919215</v>
      </c>
      <c r="G79" s="5">
        <v>370414245</v>
      </c>
      <c r="I79" s="5">
        <v>11202709275</v>
      </c>
      <c r="J79" s="5">
        <v>4066880655</v>
      </c>
      <c r="K79" s="5">
        <v>-64852109</v>
      </c>
      <c r="L79" s="5">
        <v>-9682146427</v>
      </c>
      <c r="M79" s="5">
        <v>-25175650410</v>
      </c>
      <c r="N79" s="5">
        <v>56672093508</v>
      </c>
      <c r="O79" s="5">
        <v>114501048797</v>
      </c>
      <c r="P79" s="5">
        <v>133535899968</v>
      </c>
      <c r="Q79" s="5">
        <v>39289443402</v>
      </c>
    </row>
    <row r="80" spans="3:17" ht="15.5" x14ac:dyDescent="0.35">
      <c r="C80" t="s">
        <v>281</v>
      </c>
    </row>
    <row r="81" spans="2:17" ht="15.5" x14ac:dyDescent="0.35">
      <c r="C81" t="s">
        <v>88</v>
      </c>
      <c r="D81" s="5">
        <v>1080672713</v>
      </c>
      <c r="E81" s="5">
        <v>24080047553</v>
      </c>
      <c r="F81" s="5">
        <v>106388190</v>
      </c>
      <c r="G81" s="5">
        <v>7481602510</v>
      </c>
      <c r="I81" s="5">
        <v>34992821987</v>
      </c>
      <c r="J81" s="5">
        <v>22719555529</v>
      </c>
      <c r="K81" s="5">
        <v>12045828225</v>
      </c>
      <c r="L81" s="5">
        <v>468726226741</v>
      </c>
      <c r="M81" s="5">
        <v>-136516510586</v>
      </c>
      <c r="N81" s="5">
        <v>86273882302</v>
      </c>
      <c r="O81" s="5">
        <v>182620997450</v>
      </c>
      <c r="P81" s="5">
        <v>229070756723</v>
      </c>
      <c r="Q81" s="5">
        <v>100075582681</v>
      </c>
    </row>
    <row r="82" spans="2:17" ht="15.5" x14ac:dyDescent="0.35">
      <c r="C82" t="s">
        <v>89</v>
      </c>
      <c r="D82" s="5">
        <v>1080672713</v>
      </c>
      <c r="E82" s="5">
        <v>24882365780</v>
      </c>
      <c r="F82" s="5">
        <v>106388190</v>
      </c>
      <c r="G82" s="5">
        <v>7481602510</v>
      </c>
      <c r="I82" s="5">
        <v>35795140214</v>
      </c>
      <c r="J82" s="5">
        <v>22857321801</v>
      </c>
      <c r="K82" s="5">
        <v>15738492568</v>
      </c>
      <c r="L82" s="5">
        <v>471311392179</v>
      </c>
      <c r="M82" s="5">
        <v>-133412834422</v>
      </c>
      <c r="N82" s="5">
        <v>88244551190</v>
      </c>
      <c r="O82" s="5">
        <v>183348960917</v>
      </c>
      <c r="P82" s="5">
        <v>230386788150</v>
      </c>
      <c r="Q82" s="5">
        <v>99966763687</v>
      </c>
    </row>
    <row r="83" spans="2:17" ht="15.5" x14ac:dyDescent="0.35">
      <c r="C83" t="s">
        <v>90</v>
      </c>
      <c r="D83" s="5">
        <v>1080672713</v>
      </c>
      <c r="E83" s="5">
        <v>24882365780</v>
      </c>
      <c r="F83" s="5">
        <v>106388190</v>
      </c>
      <c r="G83" s="5">
        <v>7481602510</v>
      </c>
      <c r="I83" s="5">
        <v>35795140214</v>
      </c>
      <c r="J83" s="5">
        <v>22857321801</v>
      </c>
      <c r="K83" s="5">
        <v>15738492568</v>
      </c>
      <c r="L83" s="5">
        <v>471311392179</v>
      </c>
      <c r="M83" s="5">
        <v>-133412834422</v>
      </c>
      <c r="N83" s="5">
        <v>88244551190</v>
      </c>
      <c r="O83" s="5">
        <v>183348960917</v>
      </c>
      <c r="P83" s="5">
        <v>230386788150</v>
      </c>
      <c r="Q83" s="5">
        <v>99966763687</v>
      </c>
    </row>
    <row r="85" spans="2:17" ht="15.5" x14ac:dyDescent="0.35">
      <c r="B85" t="s">
        <v>91</v>
      </c>
      <c r="C85" t="s">
        <v>92</v>
      </c>
    </row>
    <row r="86" spans="2:17" ht="15.5" x14ac:dyDescent="0.35">
      <c r="C86" t="s">
        <v>93</v>
      </c>
    </row>
    <row r="87" spans="2:17" ht="15.5" x14ac:dyDescent="0.35">
      <c r="C87" t="s">
        <v>19</v>
      </c>
      <c r="D87" s="5">
        <v>11495434049</v>
      </c>
      <c r="E87" s="5">
        <v>11930533508</v>
      </c>
      <c r="F87" s="5">
        <v>12253810477</v>
      </c>
      <c r="G87" s="5">
        <v>14402684163</v>
      </c>
      <c r="I87" s="5">
        <v>11930533508</v>
      </c>
      <c r="J87" s="5">
        <v>10344288565</v>
      </c>
      <c r="K87" s="5">
        <v>36177995346</v>
      </c>
      <c r="L87" s="5">
        <v>42160652373</v>
      </c>
      <c r="M87" s="5">
        <v>16165999784</v>
      </c>
      <c r="N87" s="5">
        <v>32269926748</v>
      </c>
      <c r="O87" s="5">
        <v>106555509705</v>
      </c>
      <c r="P87" s="5">
        <v>159378775526</v>
      </c>
      <c r="Q87" s="5">
        <v>224001351279</v>
      </c>
    </row>
    <row r="88" spans="2:17" ht="15.5" x14ac:dyDescent="0.35">
      <c r="C88" t="s">
        <v>94</v>
      </c>
      <c r="D88" s="5">
        <v>4983955887</v>
      </c>
      <c r="E88" s="5">
        <v>820371125</v>
      </c>
      <c r="F88" s="5">
        <v>6553671184</v>
      </c>
      <c r="G88" s="5">
        <v>6255279037</v>
      </c>
      <c r="I88" s="5">
        <v>820371125</v>
      </c>
      <c r="J88" s="5">
        <v>1410609888</v>
      </c>
      <c r="K88" s="5">
        <v>8708809117</v>
      </c>
      <c r="L88" s="5">
        <v>17188307884</v>
      </c>
      <c r="M88" s="5">
        <v>15633971746</v>
      </c>
      <c r="N88" s="5">
        <v>32521586895</v>
      </c>
      <c r="O88" s="5">
        <v>87345098984</v>
      </c>
      <c r="P88" s="5">
        <v>47808089026</v>
      </c>
      <c r="Q88" s="5">
        <v>203500000</v>
      </c>
    </row>
    <row r="89" spans="2:17" ht="15.5" x14ac:dyDescent="0.35">
      <c r="C89" t="s">
        <v>283</v>
      </c>
      <c r="D89" s="5">
        <v>74346453054</v>
      </c>
      <c r="E89" s="5">
        <v>61625152469</v>
      </c>
      <c r="F89" s="5">
        <v>56497780055</v>
      </c>
      <c r="G89" s="5">
        <v>56140402634</v>
      </c>
      <c r="I89" s="5">
        <v>61625152469</v>
      </c>
      <c r="J89" s="5">
        <v>36282168223</v>
      </c>
      <c r="K89" s="5">
        <v>66679234871</v>
      </c>
      <c r="L89" s="5">
        <v>445661178299</v>
      </c>
      <c r="M89" s="5">
        <v>594805239059</v>
      </c>
      <c r="N89" s="5">
        <v>277966746325</v>
      </c>
      <c r="O89" s="5">
        <v>298676493202</v>
      </c>
      <c r="P89" s="5">
        <v>47291444943</v>
      </c>
      <c r="Q89" s="5">
        <v>172804384467</v>
      </c>
    </row>
    <row r="90" spans="2:17" ht="15.5" x14ac:dyDescent="0.35">
      <c r="C90" t="s">
        <v>282</v>
      </c>
      <c r="K90" s="5">
        <v>4671380965</v>
      </c>
      <c r="L90" s="5">
        <v>40205892518</v>
      </c>
      <c r="M90" s="5">
        <v>71731159497</v>
      </c>
      <c r="N90" s="5">
        <v>91879314730</v>
      </c>
      <c r="O90" s="5">
        <v>91137544217</v>
      </c>
      <c r="P90" s="5">
        <v>96342665406</v>
      </c>
      <c r="Q90" s="5">
        <v>42839148331</v>
      </c>
    </row>
    <row r="91" spans="2:17" ht="15.5" x14ac:dyDescent="0.35">
      <c r="C91" t="s">
        <v>284</v>
      </c>
      <c r="D91" s="5">
        <v>4983955887</v>
      </c>
      <c r="E91" s="5">
        <v>820371125</v>
      </c>
      <c r="F91" s="5">
        <v>6553671184</v>
      </c>
      <c r="G91" s="5">
        <v>6255279037</v>
      </c>
      <c r="I91" s="5">
        <v>820371125</v>
      </c>
      <c r="J91" s="5">
        <v>1410609888</v>
      </c>
      <c r="K91" s="5">
        <v>8708809117</v>
      </c>
      <c r="L91" s="5">
        <v>17188307884</v>
      </c>
      <c r="M91" s="5">
        <v>15633971746</v>
      </c>
      <c r="N91" s="5">
        <v>32521586895</v>
      </c>
      <c r="O91" s="5">
        <v>87345098984</v>
      </c>
      <c r="P91" s="5">
        <v>47808089026</v>
      </c>
      <c r="Q91" s="5">
        <v>203500000</v>
      </c>
    </row>
    <row r="92" spans="2:17" ht="15.5" x14ac:dyDescent="0.35">
      <c r="C92" t="s">
        <v>96</v>
      </c>
      <c r="D92" s="5">
        <v>394562497830</v>
      </c>
      <c r="E92" s="5">
        <v>394075674138</v>
      </c>
      <c r="F92" s="5">
        <v>493266717812</v>
      </c>
      <c r="G92" s="5">
        <v>489608159533</v>
      </c>
      <c r="I92" s="5">
        <v>394075674138</v>
      </c>
      <c r="J92" s="5">
        <v>488143648653</v>
      </c>
      <c r="K92" s="5">
        <v>1755698157929</v>
      </c>
      <c r="L92" s="5">
        <v>1459717115590</v>
      </c>
      <c r="M92" s="5">
        <v>2578921637527</v>
      </c>
      <c r="N92" s="5">
        <v>2593535052897</v>
      </c>
      <c r="O92" s="5">
        <v>1035447113490</v>
      </c>
      <c r="P92" s="5">
        <v>822715906001</v>
      </c>
      <c r="Q92" s="5">
        <v>472299684622</v>
      </c>
    </row>
    <row r="93" spans="2:17" ht="15.5" x14ac:dyDescent="0.35">
      <c r="C93" t="s">
        <v>77</v>
      </c>
      <c r="D93" s="5">
        <v>620776107953</v>
      </c>
      <c r="E93" s="5">
        <v>620776107953</v>
      </c>
      <c r="F93" s="5">
        <v>620199988069</v>
      </c>
      <c r="G93" s="5">
        <v>620199988069</v>
      </c>
      <c r="I93" s="5">
        <v>620776107953</v>
      </c>
      <c r="J93" s="5">
        <v>620199988069</v>
      </c>
      <c r="K93" s="5">
        <v>609984232925</v>
      </c>
      <c r="L93" s="5">
        <v>606794330154</v>
      </c>
      <c r="M93" s="5">
        <v>634789033834</v>
      </c>
      <c r="N93" s="5">
        <v>632428674174</v>
      </c>
      <c r="O93" s="5">
        <v>630924226547</v>
      </c>
      <c r="P93" s="5">
        <v>630582886469</v>
      </c>
      <c r="Q93" s="5">
        <v>-8602366781</v>
      </c>
    </row>
    <row r="94" spans="2:17" ht="15.5" x14ac:dyDescent="0.35">
      <c r="C94" t="s">
        <v>98</v>
      </c>
      <c r="D94" s="5">
        <v>439941156221</v>
      </c>
      <c r="E94" s="5">
        <v>433968565749</v>
      </c>
      <c r="F94" s="5">
        <v>551515141086</v>
      </c>
      <c r="G94" s="5">
        <v>548785028633</v>
      </c>
      <c r="I94" s="5">
        <v>433968565749</v>
      </c>
      <c r="J94" s="5">
        <v>534747132657</v>
      </c>
      <c r="K94" s="5">
        <v>1928591815104</v>
      </c>
      <c r="L94" s="5">
        <v>1657111296364</v>
      </c>
      <c r="M94" s="5">
        <v>2820344281713</v>
      </c>
      <c r="N94" s="5">
        <v>2875795202826</v>
      </c>
      <c r="O94" s="5">
        <v>1469475480707</v>
      </c>
      <c r="P94" s="5">
        <v>1232563861527</v>
      </c>
      <c r="Q94" s="5">
        <v>833558371609</v>
      </c>
    </row>
    <row r="95" spans="2:17" ht="15.5" x14ac:dyDescent="0.35">
      <c r="C95" t="s">
        <v>99</v>
      </c>
    </row>
    <row r="96" spans="2:17" ht="15.5" x14ac:dyDescent="0.35">
      <c r="C96" t="s">
        <v>95</v>
      </c>
      <c r="L96" s="5">
        <v>9959823884</v>
      </c>
      <c r="M96" s="5">
        <v>31067441114</v>
      </c>
      <c r="N96" s="5">
        <v>65604138994</v>
      </c>
      <c r="O96" s="5">
        <v>102414324863</v>
      </c>
      <c r="P96" s="5">
        <v>96777436011</v>
      </c>
      <c r="Q96" s="5">
        <v>64756939038</v>
      </c>
    </row>
    <row r="97" spans="3:17" ht="15.5" x14ac:dyDescent="0.35">
      <c r="C97" t="s">
        <v>285</v>
      </c>
      <c r="L97" s="5">
        <v>9959823884</v>
      </c>
      <c r="M97" s="5">
        <v>31067441114</v>
      </c>
      <c r="N97" s="5">
        <v>65604138994</v>
      </c>
      <c r="O97" s="5">
        <v>102414324863</v>
      </c>
      <c r="P97" s="5">
        <v>96777436011</v>
      </c>
      <c r="Q97" s="5">
        <v>64756939038</v>
      </c>
    </row>
    <row r="98" spans="3:17" ht="15.5" x14ac:dyDescent="0.35">
      <c r="C98" t="s">
        <v>101</v>
      </c>
      <c r="D98" s="5">
        <v>12324241609</v>
      </c>
      <c r="E98" s="5">
        <v>12619654010</v>
      </c>
      <c r="F98" s="5">
        <v>12915066409</v>
      </c>
      <c r="G98" s="5">
        <v>13198510558</v>
      </c>
      <c r="I98" s="5">
        <v>12619654010</v>
      </c>
      <c r="J98" s="5">
        <v>13754418394</v>
      </c>
      <c r="K98" s="5">
        <v>16075143369</v>
      </c>
      <c r="L98" s="5">
        <v>19802601111</v>
      </c>
      <c r="M98" s="5">
        <v>23963630884</v>
      </c>
      <c r="N98" s="5">
        <v>10595920923</v>
      </c>
      <c r="O98" s="5">
        <v>14947927596</v>
      </c>
      <c r="P98" s="5">
        <v>16961119860</v>
      </c>
      <c r="Q98" s="5">
        <v>5224958066</v>
      </c>
    </row>
    <row r="99" spans="3:17" ht="15.5" x14ac:dyDescent="0.35">
      <c r="C99" t="s">
        <v>100</v>
      </c>
      <c r="D99" s="5">
        <v>568374144940</v>
      </c>
      <c r="E99" s="5">
        <v>577201066315</v>
      </c>
      <c r="F99" s="5">
        <v>586027987690</v>
      </c>
      <c r="G99" s="5">
        <v>594854909064</v>
      </c>
      <c r="I99" s="5">
        <v>577201066315</v>
      </c>
      <c r="J99" s="5">
        <v>612508751813</v>
      </c>
      <c r="K99" s="5">
        <v>586470037311</v>
      </c>
      <c r="L99" s="5">
        <v>618171120409</v>
      </c>
      <c r="M99" s="5">
        <v>631234297337</v>
      </c>
      <c r="N99" s="5">
        <v>665740510564</v>
      </c>
      <c r="O99" s="5">
        <v>700246723791</v>
      </c>
    </row>
    <row r="100" spans="3:17" ht="15.5" x14ac:dyDescent="0.35">
      <c r="C100" t="s">
        <v>102</v>
      </c>
      <c r="D100" s="5">
        <v>603629287983</v>
      </c>
      <c r="E100" s="5">
        <v>591171848269</v>
      </c>
      <c r="F100" s="5">
        <v>591171848269</v>
      </c>
      <c r="G100" s="5">
        <v>591171848269</v>
      </c>
      <c r="I100" s="5">
        <v>591171848269</v>
      </c>
      <c r="J100" s="5">
        <v>591171848269</v>
      </c>
      <c r="K100" s="5">
        <v>566389225750</v>
      </c>
      <c r="L100" s="5">
        <v>566289325750</v>
      </c>
      <c r="M100" s="5">
        <v>566289325750</v>
      </c>
      <c r="N100" s="5">
        <v>566289325750</v>
      </c>
      <c r="O100" s="5">
        <v>830660527910</v>
      </c>
      <c r="P100" s="5">
        <v>830660527910</v>
      </c>
      <c r="Q100" s="5">
        <v>827960527910</v>
      </c>
    </row>
    <row r="101" spans="3:17" ht="15.5" x14ac:dyDescent="0.35">
      <c r="C101" t="s">
        <v>286</v>
      </c>
      <c r="L101" s="5">
        <v>72479199</v>
      </c>
      <c r="M101" s="5">
        <v>267033318</v>
      </c>
      <c r="N101" s="5">
        <v>575156985</v>
      </c>
      <c r="O101" s="5">
        <v>1000052997</v>
      </c>
      <c r="P101" s="5">
        <v>1823031296</v>
      </c>
      <c r="Q101" s="5">
        <v>3692621813</v>
      </c>
    </row>
    <row r="102" spans="3:17" ht="15.5" x14ac:dyDescent="0.35">
      <c r="C102" t="s">
        <v>287</v>
      </c>
      <c r="L102" s="5">
        <v>1445279653</v>
      </c>
      <c r="M102" s="5">
        <v>947174587</v>
      </c>
      <c r="N102" s="5">
        <v>882507370</v>
      </c>
      <c r="O102" s="5">
        <v>229163250</v>
      </c>
    </row>
    <row r="103" spans="3:17" ht="15.5" x14ac:dyDescent="0.35">
      <c r="C103" t="s">
        <v>340</v>
      </c>
      <c r="L103" s="5">
        <v>10794402600</v>
      </c>
      <c r="M103" s="5">
        <v>10794402600</v>
      </c>
      <c r="N103" s="5">
        <v>10794402600</v>
      </c>
      <c r="O103" s="5">
        <v>10794402600</v>
      </c>
      <c r="P103" s="5">
        <v>10794402600</v>
      </c>
      <c r="Q103" s="5">
        <v>10794402600</v>
      </c>
    </row>
    <row r="104" spans="3:17" ht="15.5" x14ac:dyDescent="0.35">
      <c r="C104" t="s">
        <v>103</v>
      </c>
      <c r="D104" s="5">
        <v>2076613982873</v>
      </c>
      <c r="E104" s="5">
        <v>2069637083315</v>
      </c>
      <c r="F104" s="5">
        <v>2075921541401</v>
      </c>
      <c r="G104" s="5">
        <v>2083129991722</v>
      </c>
      <c r="I104" s="5">
        <v>2069637083315</v>
      </c>
      <c r="J104" s="5">
        <v>2088007448172</v>
      </c>
      <c r="K104" s="5">
        <v>2585310305540</v>
      </c>
      <c r="L104" s="5">
        <v>3187926058717</v>
      </c>
      <c r="M104" s="5">
        <v>4075010496459</v>
      </c>
      <c r="N104" s="5">
        <v>4141364392692</v>
      </c>
      <c r="O104" s="5">
        <v>4365030004607</v>
      </c>
      <c r="P104" s="5">
        <v>3691662830722</v>
      </c>
      <c r="Q104" s="5">
        <v>2478963017371</v>
      </c>
    </row>
    <row r="105" spans="3:17" ht="15.5" x14ac:dyDescent="0.35">
      <c r="C105" t="s">
        <v>104</v>
      </c>
      <c r="D105" s="5">
        <v>2516555139094</v>
      </c>
      <c r="E105" s="5">
        <v>2503605649064</v>
      </c>
      <c r="F105" s="5">
        <v>2627436682487</v>
      </c>
      <c r="G105" s="5">
        <v>2631915020355</v>
      </c>
      <c r="I105" s="5">
        <v>2503605649064</v>
      </c>
      <c r="J105" s="5">
        <v>2622754580829</v>
      </c>
      <c r="K105" s="5">
        <v>4513902120644</v>
      </c>
      <c r="L105" s="5">
        <v>4845037355081</v>
      </c>
      <c r="M105" s="5">
        <v>6895354778172</v>
      </c>
      <c r="N105" s="5">
        <v>7017159595518</v>
      </c>
      <c r="O105" s="5">
        <v>5834505485314</v>
      </c>
      <c r="P105" s="5">
        <v>4924226692249</v>
      </c>
      <c r="Q105" s="5">
        <v>3312521388980</v>
      </c>
    </row>
    <row r="106" spans="3:17" ht="15.5" x14ac:dyDescent="0.35">
      <c r="C106" t="s">
        <v>105</v>
      </c>
    </row>
    <row r="107" spans="3:17" ht="15.5" x14ac:dyDescent="0.35">
      <c r="C107" t="s">
        <v>106</v>
      </c>
    </row>
    <row r="108" spans="3:17" ht="15.5" x14ac:dyDescent="0.35">
      <c r="C108" t="s">
        <v>107</v>
      </c>
      <c r="D108" s="5">
        <v>303966473217</v>
      </c>
      <c r="E108" s="5">
        <v>298818956485</v>
      </c>
      <c r="F108" s="5">
        <v>400866336070</v>
      </c>
      <c r="G108" s="5">
        <v>402808439549</v>
      </c>
      <c r="I108" s="5">
        <v>298818956485</v>
      </c>
      <c r="J108" s="5">
        <v>413954909763</v>
      </c>
      <c r="K108" s="5">
        <v>1792805593491</v>
      </c>
      <c r="L108" s="5">
        <v>2044810336952</v>
      </c>
      <c r="M108" s="5">
        <v>3596592279805</v>
      </c>
      <c r="N108" s="5">
        <v>3660514624478</v>
      </c>
      <c r="O108" s="5">
        <v>1898833001342</v>
      </c>
      <c r="P108" s="5">
        <v>1528199678043</v>
      </c>
      <c r="Q108" s="5">
        <v>1277420481534</v>
      </c>
    </row>
    <row r="109" spans="3:17" ht="15.5" x14ac:dyDescent="0.35">
      <c r="C109" t="s">
        <v>109</v>
      </c>
    </row>
    <row r="110" spans="3:17" ht="15.5" x14ac:dyDescent="0.35">
      <c r="C110" t="s">
        <v>290</v>
      </c>
      <c r="D110" s="5">
        <v>74346453054</v>
      </c>
      <c r="E110" s="5">
        <v>61625152469</v>
      </c>
      <c r="F110" s="5">
        <v>56497780055</v>
      </c>
      <c r="G110" s="5">
        <v>56140402634</v>
      </c>
      <c r="I110" s="5">
        <v>61625152469</v>
      </c>
      <c r="J110" s="5">
        <v>36282168223</v>
      </c>
      <c r="K110" s="5">
        <v>71350615836</v>
      </c>
      <c r="L110" s="5">
        <v>485867070817</v>
      </c>
      <c r="M110" s="5">
        <v>666536398556</v>
      </c>
      <c r="N110" s="5">
        <v>369846061055</v>
      </c>
      <c r="O110" s="5">
        <v>389814037419</v>
      </c>
      <c r="P110" s="5">
        <v>143634110349</v>
      </c>
      <c r="Q110" s="5">
        <v>215643532798</v>
      </c>
    </row>
    <row r="111" spans="3:17" ht="15.5" x14ac:dyDescent="0.35">
      <c r="C111" t="s">
        <v>113</v>
      </c>
    </row>
    <row r="112" spans="3:17" ht="15.5" x14ac:dyDescent="0.35">
      <c r="C112" t="s">
        <v>288</v>
      </c>
      <c r="D112" s="5">
        <v>227009153637</v>
      </c>
      <c r="E112" s="5">
        <v>233009153636</v>
      </c>
      <c r="F112" s="5">
        <v>223000000000</v>
      </c>
      <c r="G112" s="5">
        <v>226000000000</v>
      </c>
      <c r="I112" s="5">
        <v>233009153636</v>
      </c>
      <c r="J112" s="5">
        <v>242990846361</v>
      </c>
      <c r="K112" s="5">
        <v>438484456361</v>
      </c>
      <c r="L112" s="5">
        <v>552154356474</v>
      </c>
      <c r="M112" s="5">
        <v>1215895106187</v>
      </c>
      <c r="N112" s="5">
        <v>1434828966813</v>
      </c>
      <c r="O112" s="5">
        <v>1174683147965</v>
      </c>
      <c r="P112" s="5">
        <v>880155723455</v>
      </c>
      <c r="Q112" s="5">
        <v>470577429590</v>
      </c>
    </row>
    <row r="113" spans="3:17" ht="15.5" x14ac:dyDescent="0.35">
      <c r="C113" t="s">
        <v>450</v>
      </c>
      <c r="L113" s="5">
        <v>48888558</v>
      </c>
      <c r="M113" s="5">
        <v>84687826</v>
      </c>
      <c r="N113" s="5">
        <v>187529852</v>
      </c>
      <c r="O113" s="5">
        <v>224089009</v>
      </c>
      <c r="P113" s="5">
        <v>1008545465</v>
      </c>
      <c r="Q113" s="5">
        <v>813970302</v>
      </c>
    </row>
    <row r="114" spans="3:17" ht="15.5" x14ac:dyDescent="0.35">
      <c r="C114" t="s">
        <v>292</v>
      </c>
      <c r="F114" s="5">
        <v>54675600000</v>
      </c>
      <c r="G114" s="5">
        <v>54675600000</v>
      </c>
      <c r="J114" s="5">
        <v>54675600000</v>
      </c>
      <c r="K114" s="5">
        <v>54675600000</v>
      </c>
      <c r="L114" s="5">
        <v>54675600000</v>
      </c>
      <c r="M114" s="5">
        <v>54675600000</v>
      </c>
      <c r="N114" s="5">
        <v>54675600000</v>
      </c>
      <c r="O114" s="5">
        <v>54675600000</v>
      </c>
      <c r="P114" s="5">
        <v>241913372272</v>
      </c>
      <c r="Q114" s="5">
        <v>257595879205</v>
      </c>
    </row>
    <row r="115" spans="3:17" ht="15.5" x14ac:dyDescent="0.35">
      <c r="C115" t="s">
        <v>115</v>
      </c>
      <c r="D115" s="5">
        <v>251916446364</v>
      </c>
      <c r="E115" s="5">
        <v>251916446364</v>
      </c>
      <c r="F115" s="5">
        <v>210250000000</v>
      </c>
      <c r="G115" s="5">
        <v>210250000000</v>
      </c>
      <c r="I115" s="5">
        <v>251916446364</v>
      </c>
      <c r="J115" s="5">
        <v>213669147755</v>
      </c>
      <c r="K115" s="5">
        <v>445772990000</v>
      </c>
      <c r="L115" s="5">
        <v>443422863466</v>
      </c>
      <c r="M115" s="5">
        <v>574369597207</v>
      </c>
      <c r="N115" s="5">
        <v>348029245732</v>
      </c>
      <c r="O115" s="5">
        <v>393631826801</v>
      </c>
      <c r="P115" s="5">
        <v>76599739062</v>
      </c>
      <c r="Q115" s="5">
        <v>381308675</v>
      </c>
    </row>
    <row r="116" spans="3:17" ht="15.5" x14ac:dyDescent="0.35">
      <c r="C116" t="s">
        <v>110</v>
      </c>
      <c r="D116" s="5">
        <v>2041105980</v>
      </c>
      <c r="E116" s="5">
        <v>76233737</v>
      </c>
      <c r="F116" s="5">
        <v>10398387932</v>
      </c>
      <c r="G116" s="5">
        <v>8647868887</v>
      </c>
      <c r="I116" s="5">
        <v>76233737</v>
      </c>
      <c r="J116" s="5">
        <v>5374478712</v>
      </c>
      <c r="K116" s="5">
        <v>62930215343</v>
      </c>
      <c r="L116" s="5">
        <v>66570513887</v>
      </c>
      <c r="M116" s="5">
        <v>53148610418</v>
      </c>
      <c r="N116" s="5">
        <v>38555638134</v>
      </c>
      <c r="O116" s="5">
        <v>93858675637</v>
      </c>
      <c r="P116" s="5">
        <v>74896346636</v>
      </c>
      <c r="Q116" s="5">
        <v>58196341568</v>
      </c>
    </row>
    <row r="117" spans="3:17" ht="15.5" x14ac:dyDescent="0.35">
      <c r="C117" t="s">
        <v>111</v>
      </c>
      <c r="D117" s="5">
        <v>5079070355</v>
      </c>
      <c r="E117" s="5">
        <v>5079070355</v>
      </c>
      <c r="F117" s="5">
        <v>4239783818</v>
      </c>
      <c r="G117" s="5">
        <v>3643713819</v>
      </c>
      <c r="I117" s="5">
        <v>5079070355</v>
      </c>
      <c r="J117" s="5">
        <v>2982732690</v>
      </c>
      <c r="K117" s="5">
        <v>31587841852</v>
      </c>
      <c r="L117" s="5">
        <v>89843504096</v>
      </c>
      <c r="M117" s="5">
        <v>303191533085</v>
      </c>
      <c r="N117" s="5">
        <v>298835637042</v>
      </c>
      <c r="O117" s="5">
        <v>273877178921</v>
      </c>
      <c r="P117" s="5">
        <v>206027638476</v>
      </c>
      <c r="Q117" s="5">
        <v>173103737209</v>
      </c>
    </row>
    <row r="118" spans="3:17" ht="15.5" x14ac:dyDescent="0.35">
      <c r="C118" t="s">
        <v>116</v>
      </c>
      <c r="D118" s="5">
        <v>301423659198</v>
      </c>
      <c r="E118" s="5">
        <v>294702358612</v>
      </c>
      <c r="F118" s="5">
        <v>334735242783</v>
      </c>
      <c r="G118" s="5">
        <v>337377865362</v>
      </c>
      <c r="I118" s="5">
        <v>294702358612</v>
      </c>
      <c r="J118" s="5">
        <v>334510477312</v>
      </c>
      <c r="K118" s="5">
        <v>570691213349</v>
      </c>
      <c r="L118" s="5">
        <v>1102090574793</v>
      </c>
      <c r="M118" s="5">
        <v>1950580092409</v>
      </c>
      <c r="N118" s="5">
        <v>1875336539019</v>
      </c>
      <c r="O118" s="5">
        <v>1630012285986</v>
      </c>
      <c r="P118" s="5">
        <v>1273715777137</v>
      </c>
      <c r="Q118" s="5">
        <v>949742615790</v>
      </c>
    </row>
    <row r="119" spans="3:17" ht="15.5" x14ac:dyDescent="0.35">
      <c r="C119" t="s">
        <v>117</v>
      </c>
      <c r="D119" s="5">
        <v>301423659198</v>
      </c>
      <c r="E119" s="5">
        <v>294702358612</v>
      </c>
      <c r="F119" s="5">
        <v>334735242783</v>
      </c>
      <c r="G119" s="5">
        <v>337377865362</v>
      </c>
      <c r="I119" s="5">
        <v>294702358612</v>
      </c>
      <c r="J119" s="5">
        <v>334510477312</v>
      </c>
      <c r="K119" s="5">
        <v>570691213349</v>
      </c>
      <c r="L119" s="5">
        <v>1102090574793</v>
      </c>
      <c r="M119" s="5">
        <v>1950580092409</v>
      </c>
      <c r="N119" s="5">
        <v>1875336539019</v>
      </c>
      <c r="O119" s="5">
        <v>1630012285986</v>
      </c>
      <c r="P119" s="5">
        <v>1273715777137</v>
      </c>
      <c r="Q119" s="5">
        <v>949742615790</v>
      </c>
    </row>
    <row r="120" spans="3:17" ht="15.5" x14ac:dyDescent="0.35">
      <c r="C120" t="s">
        <v>119</v>
      </c>
    </row>
    <row r="121" spans="3:17" ht="15.5" x14ac:dyDescent="0.35">
      <c r="C121" t="s">
        <v>120</v>
      </c>
      <c r="D121" s="5">
        <v>227009153637</v>
      </c>
      <c r="E121" s="5">
        <v>233009153636</v>
      </c>
      <c r="F121" s="5">
        <v>277675600000</v>
      </c>
      <c r="G121" s="5">
        <v>280675600000</v>
      </c>
      <c r="I121" s="5">
        <v>233009153636</v>
      </c>
      <c r="J121" s="5">
        <v>297666446361</v>
      </c>
      <c r="K121" s="5">
        <v>496579204116</v>
      </c>
      <c r="L121" s="5">
        <v>610297992787</v>
      </c>
      <c r="M121" s="5">
        <v>1274074541768</v>
      </c>
      <c r="N121" s="5">
        <v>1493111244420</v>
      </c>
      <c r="O121" s="5">
        <v>1229582836974</v>
      </c>
      <c r="P121" s="5">
        <v>1123077641192</v>
      </c>
      <c r="Q121" s="5">
        <v>728987279097</v>
      </c>
    </row>
    <row r="122" spans="3:17" ht="15.5" x14ac:dyDescent="0.35">
      <c r="C122" t="s">
        <v>121</v>
      </c>
      <c r="D122" s="5">
        <v>605390132415</v>
      </c>
      <c r="E122" s="5">
        <v>593521315097</v>
      </c>
      <c r="F122" s="5">
        <v>735601578853</v>
      </c>
      <c r="G122" s="5">
        <v>740186304911</v>
      </c>
      <c r="I122" s="5">
        <v>593521315097</v>
      </c>
      <c r="J122" s="5">
        <v>748465387075</v>
      </c>
      <c r="K122" s="5">
        <v>2363496806840</v>
      </c>
      <c r="L122" s="5">
        <v>3146900911745</v>
      </c>
      <c r="M122" s="5">
        <v>5547172372214</v>
      </c>
      <c r="N122" s="5">
        <v>5535851163497</v>
      </c>
      <c r="O122" s="5">
        <v>3528845287328</v>
      </c>
      <c r="P122" s="5">
        <v>2801915455180</v>
      </c>
      <c r="Q122" s="5">
        <v>2227163097324</v>
      </c>
    </row>
    <row r="123" spans="3:17" ht="15.5" x14ac:dyDescent="0.35">
      <c r="C123" t="s">
        <v>122</v>
      </c>
    </row>
    <row r="124" spans="3:17" ht="15.5" x14ac:dyDescent="0.35">
      <c r="C124" t="s">
        <v>123</v>
      </c>
      <c r="D124" s="5">
        <v>831882360000</v>
      </c>
      <c r="E124" s="5">
        <v>831882360000</v>
      </c>
      <c r="F124" s="5">
        <v>831882360000</v>
      </c>
      <c r="G124" s="5">
        <v>831882360000</v>
      </c>
      <c r="I124" s="5">
        <v>831882360000</v>
      </c>
      <c r="J124" s="5">
        <v>831882360000</v>
      </c>
      <c r="K124" s="5">
        <v>831882360000</v>
      </c>
      <c r="L124" s="5">
        <v>831882360000</v>
      </c>
      <c r="M124" s="5">
        <v>831882360000</v>
      </c>
      <c r="N124" s="5">
        <v>831882360000</v>
      </c>
      <c r="O124" s="5">
        <v>831882360000</v>
      </c>
      <c r="P124" s="5">
        <v>831882360000</v>
      </c>
      <c r="Q124" s="5">
        <v>707100000000</v>
      </c>
    </row>
    <row r="125" spans="3:17" ht="15.5" x14ac:dyDescent="0.35">
      <c r="C125" t="s">
        <v>124</v>
      </c>
    </row>
    <row r="126" spans="3:17" ht="15.5" x14ac:dyDescent="0.35">
      <c r="C126" t="s">
        <v>125</v>
      </c>
      <c r="D126" s="5">
        <v>162697398581</v>
      </c>
      <c r="E126" s="5">
        <v>161962541136</v>
      </c>
      <c r="F126" s="5">
        <v>148431080321</v>
      </c>
      <c r="G126" s="5">
        <v>148319772916</v>
      </c>
      <c r="I126" s="5">
        <v>161962541136</v>
      </c>
      <c r="J126" s="5">
        <v>138141756607</v>
      </c>
      <c r="K126" s="5">
        <v>89847312456</v>
      </c>
      <c r="L126" s="5">
        <v>70364216729</v>
      </c>
      <c r="M126" s="5">
        <v>-317266719760</v>
      </c>
      <c r="N126" s="5">
        <v>-206955984447</v>
      </c>
      <c r="O126" s="5">
        <v>343272420280</v>
      </c>
      <c r="P126" s="5">
        <v>274765848238</v>
      </c>
      <c r="Q126" s="5">
        <v>178544166243</v>
      </c>
    </row>
    <row r="127" spans="3:17" ht="15.5" x14ac:dyDescent="0.35">
      <c r="C127" t="s">
        <v>294</v>
      </c>
      <c r="K127" s="5">
        <v>19244336400</v>
      </c>
      <c r="L127" s="5">
        <v>19244336400</v>
      </c>
      <c r="M127" s="5">
        <v>19244336400</v>
      </c>
      <c r="N127" s="5">
        <v>19244336400</v>
      </c>
      <c r="O127" s="5">
        <v>19244336400</v>
      </c>
    </row>
    <row r="128" spans="3:17" ht="15.5" x14ac:dyDescent="0.35">
      <c r="C128" t="s">
        <v>295</v>
      </c>
      <c r="K128" s="5">
        <v>70602976056</v>
      </c>
      <c r="L128" s="5">
        <v>51119880329</v>
      </c>
      <c r="M128" s="5">
        <v>-336511056160</v>
      </c>
      <c r="N128" s="5">
        <v>-226200320847</v>
      </c>
      <c r="O128" s="5">
        <v>324028083880</v>
      </c>
      <c r="P128" s="5">
        <v>274765848238</v>
      </c>
      <c r="Q128" s="5">
        <v>178544166243</v>
      </c>
    </row>
    <row r="129" spans="2:17" ht="15.5" x14ac:dyDescent="0.35">
      <c r="C129" t="s">
        <v>296</v>
      </c>
      <c r="D129" s="5">
        <v>162697398581</v>
      </c>
      <c r="E129" s="5">
        <v>161962541136</v>
      </c>
      <c r="F129" s="5">
        <v>148431080321</v>
      </c>
      <c r="G129" s="5">
        <v>148319772916</v>
      </c>
      <c r="I129" s="5">
        <v>161962541136</v>
      </c>
      <c r="J129" s="5">
        <v>138141756607</v>
      </c>
      <c r="K129" s="5">
        <v>89847312456</v>
      </c>
      <c r="L129" s="5">
        <v>70364216729</v>
      </c>
      <c r="M129" s="5">
        <v>-317266719760</v>
      </c>
      <c r="N129" s="5">
        <v>-206955984447</v>
      </c>
      <c r="O129" s="5">
        <v>343272420280</v>
      </c>
      <c r="P129" s="5">
        <v>274765848238</v>
      </c>
      <c r="Q129" s="5">
        <v>178544166243</v>
      </c>
    </row>
    <row r="130" spans="2:17" ht="15.5" x14ac:dyDescent="0.35">
      <c r="C130" t="s">
        <v>297</v>
      </c>
      <c r="D130" s="5">
        <v>295809140146</v>
      </c>
      <c r="E130" s="5">
        <v>295463324878</v>
      </c>
      <c r="F130" s="5">
        <v>291321675244</v>
      </c>
      <c r="G130" s="5">
        <v>291326594459</v>
      </c>
      <c r="I130" s="5">
        <v>295463324878</v>
      </c>
      <c r="J130" s="5">
        <v>284065089078</v>
      </c>
      <c r="K130" s="5">
        <v>618691408423</v>
      </c>
      <c r="L130" s="5">
        <v>189095536452</v>
      </c>
      <c r="M130" s="5">
        <v>198777731884</v>
      </c>
      <c r="N130" s="5">
        <v>223953382294</v>
      </c>
      <c r="O130" s="5">
        <v>499581191159</v>
      </c>
      <c r="P130" s="5">
        <v>385080142362</v>
      </c>
      <c r="Q130" s="5">
        <v>208316492194</v>
      </c>
    </row>
    <row r="131" spans="2:17" ht="15.5" x14ac:dyDescent="0.35">
      <c r="C131" t="s">
        <v>9</v>
      </c>
      <c r="D131" s="5">
        <v>1911165006680</v>
      </c>
      <c r="E131" s="5">
        <v>1910084333967</v>
      </c>
      <c r="F131" s="5">
        <v>1891835103634</v>
      </c>
      <c r="G131" s="5">
        <v>1891728715444</v>
      </c>
      <c r="I131" s="5">
        <v>1910084333967</v>
      </c>
      <c r="J131" s="5">
        <v>1874289193754</v>
      </c>
      <c r="K131" s="5">
        <v>2150405313804</v>
      </c>
      <c r="L131" s="5">
        <v>1698136443335</v>
      </c>
      <c r="M131" s="5">
        <v>1348182405958</v>
      </c>
      <c r="N131" s="5">
        <v>1481308432021</v>
      </c>
      <c r="O131" s="5">
        <v>2305660197986</v>
      </c>
      <c r="P131" s="5">
        <v>2122311237069</v>
      </c>
      <c r="Q131" s="5">
        <v>1085358291656</v>
      </c>
    </row>
    <row r="132" spans="2:17" ht="15.5" x14ac:dyDescent="0.35">
      <c r="C132" t="s">
        <v>126</v>
      </c>
      <c r="D132" s="5">
        <v>2516555139095</v>
      </c>
      <c r="E132" s="5">
        <v>2503605649064</v>
      </c>
      <c r="F132" s="5">
        <v>2627436682487</v>
      </c>
      <c r="G132" s="5">
        <v>2631915020355</v>
      </c>
      <c r="I132" s="5">
        <v>2503605649064</v>
      </c>
      <c r="J132" s="5">
        <v>2622754580829</v>
      </c>
      <c r="K132" s="5">
        <v>4513902120644</v>
      </c>
      <c r="L132" s="5">
        <v>4845037355080</v>
      </c>
      <c r="M132" s="5">
        <v>6895354778172</v>
      </c>
      <c r="N132" s="5">
        <v>7017159595518</v>
      </c>
      <c r="O132" s="5">
        <v>5834505485314</v>
      </c>
      <c r="P132" s="5">
        <v>4924226692249</v>
      </c>
      <c r="Q132" s="5">
        <v>3312521388980</v>
      </c>
    </row>
    <row r="133" spans="2:17" ht="15.5" x14ac:dyDescent="0.35">
      <c r="C133" t="s">
        <v>127</v>
      </c>
      <c r="D133" s="5">
        <v>8318823600</v>
      </c>
      <c r="E133" s="5">
        <v>8318823600</v>
      </c>
      <c r="F133" s="5">
        <v>8318823600</v>
      </c>
      <c r="G133" s="5">
        <v>8318823600</v>
      </c>
      <c r="I133" s="5">
        <v>8318823600</v>
      </c>
      <c r="J133" s="5">
        <v>8318823600</v>
      </c>
      <c r="K133" s="5">
        <v>8318823600</v>
      </c>
      <c r="L133" s="5">
        <v>8318823600</v>
      </c>
      <c r="M133" s="5">
        <v>8318823600</v>
      </c>
      <c r="N133" s="5">
        <v>8318823600</v>
      </c>
      <c r="O133" s="5">
        <v>8318823600</v>
      </c>
      <c r="P133" s="5">
        <v>8318823600</v>
      </c>
      <c r="Q133" s="5">
        <v>7071000000</v>
      </c>
    </row>
    <row r="135" spans="2:17" ht="15.5" x14ac:dyDescent="0.35">
      <c r="B135" t="s">
        <v>128</v>
      </c>
      <c r="C135" t="s">
        <v>129</v>
      </c>
      <c r="D135" s="5">
        <v>-14307548497</v>
      </c>
      <c r="E135" s="5">
        <v>7601013510</v>
      </c>
      <c r="F135" s="5">
        <v>505472893</v>
      </c>
      <c r="G135" s="5">
        <v>-14982798965</v>
      </c>
      <c r="I135" s="5">
        <v>9331295076</v>
      </c>
      <c r="J135" s="5">
        <v>11881171136</v>
      </c>
      <c r="K135" s="5">
        <v>-22955764301</v>
      </c>
      <c r="L135" s="5">
        <v>202550606368</v>
      </c>
      <c r="M135" s="5">
        <v>-332171823040</v>
      </c>
      <c r="N135" s="5">
        <v>-378241182393</v>
      </c>
      <c r="O135" s="5">
        <v>-6406562614</v>
      </c>
      <c r="P135" s="5">
        <v>-337082757341</v>
      </c>
      <c r="Q135" s="5">
        <v>-21002428813</v>
      </c>
    </row>
    <row r="136" spans="2:17" ht="15.5" x14ac:dyDescent="0.35">
      <c r="C136" t="s">
        <v>298</v>
      </c>
      <c r="D136" s="5">
        <v>59917852546</v>
      </c>
      <c r="E136" s="5">
        <v>11874198165</v>
      </c>
      <c r="F136" s="5">
        <v>17170851123</v>
      </c>
      <c r="G136" s="5">
        <v>-1597972166</v>
      </c>
      <c r="I136" s="5">
        <v>59907713479</v>
      </c>
      <c r="J136" s="5">
        <v>49318613882</v>
      </c>
      <c r="K136" s="5">
        <v>140335603972</v>
      </c>
      <c r="L136" s="5">
        <v>337783008674</v>
      </c>
      <c r="M136" s="5">
        <v>616269592851</v>
      </c>
      <c r="N136" s="5">
        <v>757121781664</v>
      </c>
      <c r="O136" s="5">
        <v>555945363149</v>
      </c>
      <c r="P136" s="5">
        <v>598595302513</v>
      </c>
      <c r="Q136" s="5">
        <v>532252851688</v>
      </c>
    </row>
    <row r="137" spans="2:17" ht="15.5" x14ac:dyDescent="0.35">
      <c r="C137" t="s">
        <v>1363</v>
      </c>
      <c r="D137" s="5">
        <v>919204737</v>
      </c>
      <c r="E137" s="5">
        <v>569329963</v>
      </c>
      <c r="F137" s="5">
        <v>40149304</v>
      </c>
      <c r="G137" s="5">
        <v>251310093</v>
      </c>
      <c r="I137" s="5">
        <v>921163633</v>
      </c>
      <c r="J137" s="5">
        <v>860372475</v>
      </c>
      <c r="K137" s="5">
        <v>634045587</v>
      </c>
      <c r="L137" s="5">
        <v>2199646613</v>
      </c>
      <c r="M137" s="5">
        <v>1719749416</v>
      </c>
      <c r="N137" s="5">
        <v>7840983679</v>
      </c>
      <c r="O137" s="5">
        <v>22828938178</v>
      </c>
      <c r="P137" s="5">
        <v>16637430970</v>
      </c>
      <c r="Q137" s="5">
        <v>18851366063</v>
      </c>
    </row>
    <row r="138" spans="2:17" ht="15.5" x14ac:dyDescent="0.35">
      <c r="C138" t="s">
        <v>300</v>
      </c>
      <c r="D138" s="5">
        <v>-44533655966</v>
      </c>
      <c r="E138" s="5">
        <v>2357095657</v>
      </c>
      <c r="F138" s="5">
        <v>-9021666144</v>
      </c>
      <c r="G138" s="5">
        <v>-5865591576</v>
      </c>
      <c r="I138" s="5">
        <v>-20331787804</v>
      </c>
      <c r="J138" s="5">
        <v>-3346586857</v>
      </c>
      <c r="K138" s="5">
        <v>-108887251649</v>
      </c>
      <c r="L138" s="5">
        <v>-48763255655</v>
      </c>
      <c r="M138" s="5">
        <v>-873187623251</v>
      </c>
      <c r="N138" s="5">
        <v>-1083673626914</v>
      </c>
      <c r="O138" s="5">
        <v>-542184640764</v>
      </c>
      <c r="P138" s="5">
        <v>-872120407881</v>
      </c>
      <c r="Q138" s="5">
        <v>-534140681185</v>
      </c>
    </row>
    <row r="139" spans="2:17" ht="15.5" x14ac:dyDescent="0.35">
      <c r="C139" t="s">
        <v>882</v>
      </c>
      <c r="D139" s="5">
        <v>-30610949814</v>
      </c>
      <c r="E139" s="5">
        <v>-7199610275</v>
      </c>
      <c r="F139" s="5">
        <v>-7683861390</v>
      </c>
      <c r="G139" s="5">
        <v>-7770545316</v>
      </c>
      <c r="I139" s="5">
        <v>-31165794232</v>
      </c>
      <c r="J139" s="5">
        <v>-34951228364</v>
      </c>
      <c r="K139" s="5">
        <v>-46325343763</v>
      </c>
      <c r="L139" s="5">
        <v>-78565193717</v>
      </c>
      <c r="M139" s="5">
        <v>-74886306927</v>
      </c>
      <c r="N139" s="5">
        <v>-35630532501</v>
      </c>
      <c r="O139" s="5">
        <v>-4035242668</v>
      </c>
      <c r="P139" s="5">
        <v>-1363124362</v>
      </c>
      <c r="Q139" s="5">
        <v>-451182665</v>
      </c>
    </row>
    <row r="140" spans="2:17" ht="15.5" x14ac:dyDescent="0.35">
      <c r="C140" t="s">
        <v>598</v>
      </c>
      <c r="K140" s="5">
        <v>-8712818448</v>
      </c>
      <c r="L140" s="5">
        <v>-10103599547</v>
      </c>
      <c r="M140" s="5">
        <v>-2087235129</v>
      </c>
      <c r="N140" s="5">
        <v>-23899788321</v>
      </c>
      <c r="O140" s="5">
        <v>-38960980509</v>
      </c>
      <c r="P140" s="5">
        <v>-78831958581</v>
      </c>
      <c r="Q140" s="5">
        <v>-37514782714</v>
      </c>
    </row>
    <row r="141" spans="2:17" ht="15.5" x14ac:dyDescent="0.35">
      <c r="C141" t="s">
        <v>281</v>
      </c>
    </row>
    <row r="142" spans="2:17" ht="15.5" x14ac:dyDescent="0.35">
      <c r="C142" t="s">
        <v>152</v>
      </c>
      <c r="D142" s="5">
        <v>13917974163</v>
      </c>
      <c r="E142" s="5">
        <v>-7161550206</v>
      </c>
      <c r="F142" s="5">
        <v>-2642622580</v>
      </c>
      <c r="G142" s="5">
        <v>14528679704</v>
      </c>
      <c r="I142" s="5">
        <v>-6936784735</v>
      </c>
      <c r="J142" s="5">
        <v>-28486925294</v>
      </c>
      <c r="K142" s="5">
        <v>11778112231</v>
      </c>
      <c r="L142" s="5">
        <v>-178755237691</v>
      </c>
      <c r="M142" s="5">
        <v>338817492563</v>
      </c>
      <c r="N142" s="5">
        <v>298292341560</v>
      </c>
      <c r="O142" s="5">
        <v>661647764451</v>
      </c>
      <c r="P142" s="5">
        <v>1531736902191</v>
      </c>
      <c r="Q142" s="5">
        <v>357147902950</v>
      </c>
    </row>
    <row r="143" spans="2:17" ht="15.5" x14ac:dyDescent="0.35">
      <c r="C143" t="s">
        <v>142</v>
      </c>
      <c r="D143" s="5">
        <v>-45525125</v>
      </c>
      <c r="E143" s="5">
        <v>-762740273</v>
      </c>
      <c r="F143" s="5">
        <v>-11723999</v>
      </c>
      <c r="G143" s="5">
        <v>-28828828</v>
      </c>
      <c r="I143" s="5">
        <v>-808265398</v>
      </c>
      <c r="J143" s="5">
        <v>-4560287284</v>
      </c>
      <c r="K143" s="5">
        <v>5194995043</v>
      </c>
      <c r="L143" s="5">
        <v>2199283914</v>
      </c>
      <c r="M143" s="5">
        <v>-17079831447</v>
      </c>
      <c r="N143" s="5">
        <v>5663257876</v>
      </c>
      <c r="O143" s="5">
        <v>-708064467658</v>
      </c>
      <c r="P143" s="5">
        <v>-1259276720603</v>
      </c>
      <c r="Q143" s="5">
        <v>-514043990793</v>
      </c>
    </row>
    <row r="144" spans="2:17" ht="15.5" x14ac:dyDescent="0.35">
      <c r="C144" t="s">
        <v>810</v>
      </c>
      <c r="P144" s="5">
        <v>-2700000000</v>
      </c>
      <c r="Q144" s="5">
        <v>-10830560</v>
      </c>
    </row>
    <row r="145" spans="3:17" ht="15.5" x14ac:dyDescent="0.35">
      <c r="C145" t="s">
        <v>416</v>
      </c>
      <c r="N145" s="5">
        <v>-55000000</v>
      </c>
      <c r="O145" s="5">
        <v>-745200000</v>
      </c>
      <c r="P145" s="5">
        <v>-130000000</v>
      </c>
      <c r="Q145" s="5">
        <v>-1044384000</v>
      </c>
    </row>
    <row r="146" spans="3:17" ht="15.5" x14ac:dyDescent="0.35">
      <c r="C146" t="s">
        <v>151</v>
      </c>
      <c r="D146" s="5">
        <v>-45525125</v>
      </c>
      <c r="F146" s="5">
        <v>-11723999</v>
      </c>
      <c r="G146" s="5">
        <v>-28828828</v>
      </c>
      <c r="I146" s="5">
        <v>-45525125</v>
      </c>
      <c r="J146" s="5">
        <v>-200923900</v>
      </c>
      <c r="K146" s="5">
        <v>-760564986</v>
      </c>
      <c r="L146" s="5">
        <v>-1778234052</v>
      </c>
      <c r="M146" s="5">
        <v>-23199893799</v>
      </c>
      <c r="N146" s="5">
        <v>-240543890</v>
      </c>
      <c r="O146" s="5">
        <v>-2180589475</v>
      </c>
      <c r="P146" s="5">
        <v>-15104996658</v>
      </c>
      <c r="Q146" s="5">
        <v>-3009125777</v>
      </c>
    </row>
    <row r="147" spans="3:17" ht="15.5" x14ac:dyDescent="0.35">
      <c r="C147" t="s">
        <v>1400</v>
      </c>
      <c r="L147" s="5">
        <v>1526300370</v>
      </c>
      <c r="M147" s="5">
        <v>182935596</v>
      </c>
      <c r="O147" s="5">
        <v>2117000005</v>
      </c>
    </row>
    <row r="148" spans="3:17" ht="15.5" x14ac:dyDescent="0.35">
      <c r="C148" t="s">
        <v>1401</v>
      </c>
      <c r="E148" s="5">
        <v>-762740273</v>
      </c>
      <c r="I148" s="5">
        <v>-762740273</v>
      </c>
      <c r="J148" s="5">
        <v>-4359363384</v>
      </c>
      <c r="K148" s="5">
        <v>5450560029</v>
      </c>
      <c r="L148" s="5">
        <v>2425889096</v>
      </c>
      <c r="M148" s="5">
        <v>132034566</v>
      </c>
      <c r="N148" s="5">
        <v>5892991444</v>
      </c>
      <c r="O148" s="5">
        <v>-8723695238</v>
      </c>
      <c r="P148" s="5">
        <v>9940527224</v>
      </c>
      <c r="Q148" s="5">
        <v>-15479400012</v>
      </c>
    </row>
    <row r="149" spans="3:17" ht="15.5" x14ac:dyDescent="0.35">
      <c r="C149" t="s">
        <v>1402</v>
      </c>
    </row>
    <row r="150" spans="3:17" ht="15.5" x14ac:dyDescent="0.35">
      <c r="C150" t="s">
        <v>1403</v>
      </c>
      <c r="P150" s="5">
        <v>100</v>
      </c>
      <c r="Q150" s="5">
        <v>100200100</v>
      </c>
    </row>
    <row r="151" spans="3:17" ht="15.5" x14ac:dyDescent="0.35">
      <c r="C151" t="s">
        <v>1404</v>
      </c>
    </row>
    <row r="152" spans="3:17" ht="15.5" x14ac:dyDescent="0.35">
      <c r="C152" t="s">
        <v>1405</v>
      </c>
      <c r="M152" s="5">
        <v>5789660012</v>
      </c>
      <c r="O152" s="5">
        <v>-697923217950</v>
      </c>
      <c r="P152" s="5">
        <v>-500604304630</v>
      </c>
      <c r="Q152" s="5">
        <v>-494050737044</v>
      </c>
    </row>
    <row r="153" spans="3:17" ht="15.5" x14ac:dyDescent="0.35">
      <c r="C153" t="s">
        <v>307</v>
      </c>
      <c r="K153" s="5">
        <v>505000000</v>
      </c>
      <c r="L153" s="5">
        <v>25328500</v>
      </c>
      <c r="M153" s="5">
        <v>15432178</v>
      </c>
      <c r="N153" s="5">
        <v>65810322</v>
      </c>
      <c r="O153" s="5">
        <v>-608765000</v>
      </c>
      <c r="P153" s="5">
        <v>-677946639</v>
      </c>
      <c r="Q153" s="5">
        <v>-549713500</v>
      </c>
    </row>
    <row r="154" spans="3:17" ht="15.5" x14ac:dyDescent="0.35">
      <c r="C154" t="s">
        <v>488</v>
      </c>
      <c r="P154" s="5">
        <v>-750000000000</v>
      </c>
    </row>
    <row r="155" spans="3:17" ht="15.5" x14ac:dyDescent="0.35">
      <c r="C155" t="s">
        <v>153</v>
      </c>
      <c r="D155" s="5">
        <v>13917974163</v>
      </c>
      <c r="E155" s="5">
        <v>-7161550206</v>
      </c>
      <c r="F155" s="5">
        <v>-2642622580</v>
      </c>
      <c r="G155" s="5">
        <v>14528679704</v>
      </c>
      <c r="I155" s="5">
        <v>-6936784735</v>
      </c>
      <c r="J155" s="5">
        <v>-28486925294</v>
      </c>
      <c r="K155" s="5">
        <v>11778112231</v>
      </c>
      <c r="L155" s="5">
        <v>-178755237691</v>
      </c>
      <c r="M155" s="5">
        <v>338817492563</v>
      </c>
      <c r="N155" s="5">
        <v>298292341560</v>
      </c>
      <c r="O155" s="5">
        <v>661647764451</v>
      </c>
      <c r="P155" s="5">
        <v>1531736902191</v>
      </c>
      <c r="Q155" s="5">
        <v>357147902950</v>
      </c>
    </row>
    <row r="156" spans="3:17" ht="15.5" x14ac:dyDescent="0.35">
      <c r="C156" t="s">
        <v>1406</v>
      </c>
      <c r="Q156" s="5">
        <v>165850000</v>
      </c>
    </row>
    <row r="157" spans="3:17" ht="15.5" x14ac:dyDescent="0.35">
      <c r="C157" t="s">
        <v>1407</v>
      </c>
      <c r="P157" s="5">
        <v>-2500000000</v>
      </c>
      <c r="Q157" s="5">
        <v>-23417826000</v>
      </c>
    </row>
    <row r="158" spans="3:17" ht="15.5" x14ac:dyDescent="0.35">
      <c r="C158" t="s">
        <v>1408</v>
      </c>
      <c r="D158" s="5">
        <v>19917974163</v>
      </c>
      <c r="E158" s="5">
        <v>-4161550205</v>
      </c>
      <c r="F158" s="5">
        <v>357377419</v>
      </c>
      <c r="G158" s="5">
        <v>17528679705</v>
      </c>
      <c r="I158" s="5">
        <v>16054061627</v>
      </c>
      <c r="J158" s="5">
        <v>9430560790</v>
      </c>
      <c r="K158" s="5">
        <v>48401542067</v>
      </c>
      <c r="L158" s="5">
        <v>-132104720202</v>
      </c>
      <c r="M158" s="5">
        <v>326252307777</v>
      </c>
      <c r="N158" s="5">
        <v>81197613146</v>
      </c>
      <c r="O158" s="5">
        <v>248236307925</v>
      </c>
      <c r="P158" s="5">
        <v>249418626145</v>
      </c>
      <c r="Q158" s="5">
        <v>-59208443631</v>
      </c>
    </row>
    <row r="159" spans="3:17" ht="15.5" x14ac:dyDescent="0.35">
      <c r="C159" t="s">
        <v>433</v>
      </c>
      <c r="K159" s="5">
        <v>-76752024</v>
      </c>
      <c r="L159" s="5">
        <v>-142961611</v>
      </c>
      <c r="M159" s="5">
        <v>-202364725</v>
      </c>
      <c r="N159" s="5">
        <v>-428367159</v>
      </c>
      <c r="O159" s="5">
        <v>-1653316976</v>
      </c>
      <c r="P159" s="5">
        <v>-2253158834</v>
      </c>
      <c r="Q159" s="5">
        <v>-488782466</v>
      </c>
    </row>
    <row r="160" spans="3:17" ht="15.5" x14ac:dyDescent="0.35">
      <c r="C160" t="s">
        <v>1409</v>
      </c>
    </row>
    <row r="161" spans="2:17" ht="15.5" x14ac:dyDescent="0.35">
      <c r="C161" t="s">
        <v>525</v>
      </c>
      <c r="D161" s="5">
        <v>-6000000000</v>
      </c>
      <c r="E161" s="5">
        <v>-3000000001</v>
      </c>
      <c r="F161" s="5">
        <v>-2999999999</v>
      </c>
      <c r="G161" s="5">
        <v>-3000000001</v>
      </c>
      <c r="I161" s="5">
        <v>-22990846362</v>
      </c>
      <c r="J161" s="5">
        <v>-36000000000</v>
      </c>
      <c r="K161" s="5">
        <v>-37150020000</v>
      </c>
      <c r="L161" s="5">
        <v>-32968941111</v>
      </c>
      <c r="M161" s="5">
        <v>7792821907</v>
      </c>
      <c r="N161" s="5">
        <v>244971961717</v>
      </c>
      <c r="O161" s="5">
        <v>422758043209</v>
      </c>
      <c r="P161" s="5">
        <v>469779421163</v>
      </c>
      <c r="Q161" s="5">
        <v>444782874833</v>
      </c>
    </row>
    <row r="162" spans="2:17" ht="15.5" x14ac:dyDescent="0.35">
      <c r="C162" t="s">
        <v>749</v>
      </c>
    </row>
    <row r="163" spans="2:17" ht="15.5" x14ac:dyDescent="0.35">
      <c r="C163" t="s">
        <v>124</v>
      </c>
    </row>
    <row r="164" spans="2:17" ht="15.5" x14ac:dyDescent="0.35">
      <c r="C164" t="s">
        <v>1410</v>
      </c>
      <c r="P164" s="5">
        <v>763338407063</v>
      </c>
    </row>
    <row r="165" spans="2:17" ht="15.5" x14ac:dyDescent="0.35">
      <c r="C165" t="s">
        <v>165</v>
      </c>
      <c r="D165" s="5">
        <v>-435099459</v>
      </c>
      <c r="E165" s="5">
        <v>-323276969</v>
      </c>
      <c r="F165" s="5">
        <v>-2148873686</v>
      </c>
      <c r="G165" s="5">
        <v>-482948089</v>
      </c>
      <c r="I165" s="5">
        <v>1586244943</v>
      </c>
      <c r="J165" s="5">
        <v>-21166041442</v>
      </c>
      <c r="K165" s="5">
        <v>-5982657027</v>
      </c>
      <c r="L165" s="5">
        <v>25994652591</v>
      </c>
      <c r="M165" s="5">
        <v>-10434161924</v>
      </c>
      <c r="N165" s="5">
        <v>-74285582957</v>
      </c>
      <c r="O165" s="5">
        <v>-52823265821</v>
      </c>
      <c r="P165" s="5">
        <v>-64622575753</v>
      </c>
      <c r="Q165" s="5">
        <v>-177898516656</v>
      </c>
    </row>
    <row r="166" spans="2:17" ht="15.5" x14ac:dyDescent="0.35">
      <c r="C166" t="s">
        <v>166</v>
      </c>
      <c r="D166" s="5">
        <v>11930533508</v>
      </c>
      <c r="I166" s="5">
        <v>10344288565</v>
      </c>
      <c r="J166" s="5">
        <v>36177995346</v>
      </c>
      <c r="K166" s="5">
        <v>42160652373</v>
      </c>
      <c r="L166" s="5">
        <v>16165999784</v>
      </c>
      <c r="M166" s="5">
        <v>26600161708</v>
      </c>
      <c r="N166" s="5">
        <v>106555509709</v>
      </c>
      <c r="O166" s="5">
        <v>159378775526</v>
      </c>
      <c r="P166" s="5">
        <v>224001351279</v>
      </c>
      <c r="Q166" s="5">
        <v>401899867935</v>
      </c>
    </row>
    <row r="167" spans="2:17" ht="15.5" x14ac:dyDescent="0.35">
      <c r="C167" t="s">
        <v>1411</v>
      </c>
      <c r="J167" s="5">
        <v>-4667665339</v>
      </c>
    </row>
    <row r="168" spans="2:17" ht="15.5" x14ac:dyDescent="0.35">
      <c r="C168" t="s">
        <v>168</v>
      </c>
      <c r="D168" s="5">
        <v>11495434049</v>
      </c>
      <c r="E168" s="5">
        <v>-323276969</v>
      </c>
      <c r="F168" s="5">
        <v>-2148873686</v>
      </c>
      <c r="G168" s="5">
        <v>-482948089</v>
      </c>
      <c r="I168" s="5">
        <v>11930533508</v>
      </c>
      <c r="J168" s="5">
        <v>10344288565</v>
      </c>
      <c r="K168" s="5">
        <v>36177995346</v>
      </c>
      <c r="L168" s="5">
        <v>42160652375</v>
      </c>
      <c r="M168" s="5">
        <v>16165999784</v>
      </c>
      <c r="N168" s="5">
        <v>32269926752</v>
      </c>
      <c r="O168" s="5">
        <v>106555509705</v>
      </c>
      <c r="P168" s="5">
        <v>159378775526</v>
      </c>
      <c r="Q168" s="5">
        <v>224001351279</v>
      </c>
    </row>
    <row r="170" spans="2:17" ht="15.5" x14ac:dyDescent="0.35">
      <c r="B170" t="s">
        <v>169</v>
      </c>
      <c r="C170" t="s">
        <v>11</v>
      </c>
      <c r="D170" s="5">
        <v>8320000000</v>
      </c>
      <c r="E170" s="5">
        <v>8320000000</v>
      </c>
      <c r="F170" s="5">
        <v>8320000000</v>
      </c>
      <c r="G170" s="5">
        <v>8320000000</v>
      </c>
      <c r="I170" s="5">
        <v>8320000000</v>
      </c>
      <c r="J170" s="5">
        <v>8320000000</v>
      </c>
      <c r="K170" s="5">
        <v>8320000000</v>
      </c>
      <c r="L170" s="5">
        <v>8320000000</v>
      </c>
      <c r="M170" s="5">
        <v>8320000000</v>
      </c>
      <c r="N170" s="5">
        <v>8320000000</v>
      </c>
      <c r="O170" s="5">
        <v>8320000000</v>
      </c>
      <c r="P170" s="5">
        <v>8320000000</v>
      </c>
      <c r="Q170" s="5">
        <v>7070000000</v>
      </c>
    </row>
    <row r="171" spans="2:17" ht="15.5" x14ac:dyDescent="0.35">
      <c r="C171" t="s">
        <v>170</v>
      </c>
      <c r="D171" s="6">
        <v>0.09</v>
      </c>
      <c r="E171" s="6">
        <v>1.63</v>
      </c>
      <c r="F171" s="6">
        <v>0.01</v>
      </c>
      <c r="G171" s="6">
        <v>0.85</v>
      </c>
    </row>
    <row r="172" spans="2:17" ht="15.5" x14ac:dyDescent="0.35">
      <c r="C172" t="s">
        <v>171</v>
      </c>
      <c r="D172" s="6">
        <v>1244.44</v>
      </c>
      <c r="E172" s="6">
        <v>68.709999999999994</v>
      </c>
      <c r="F172" s="5">
        <v>11200</v>
      </c>
      <c r="G172" s="6">
        <v>131.76</v>
      </c>
    </row>
    <row r="173" spans="2:17" ht="15.5" x14ac:dyDescent="0.35">
      <c r="C173" t="s">
        <v>59</v>
      </c>
      <c r="D173" s="6">
        <v>52.84</v>
      </c>
      <c r="E173" s="6">
        <v>6.14</v>
      </c>
      <c r="F173" s="6">
        <v>41.9</v>
      </c>
      <c r="G173" s="6">
        <v>46.09</v>
      </c>
    </row>
    <row r="174" spans="2:17" ht="15.5" x14ac:dyDescent="0.35">
      <c r="C174" t="s">
        <v>172</v>
      </c>
      <c r="D174" s="5">
        <v>13160000000</v>
      </c>
      <c r="E174" s="5">
        <v>37900000000</v>
      </c>
      <c r="F174" s="5">
        <v>15000000000</v>
      </c>
      <c r="G174" s="5">
        <v>15700000000</v>
      </c>
    </row>
    <row r="175" spans="2:17" ht="15.5" x14ac:dyDescent="0.35">
      <c r="C175" t="s">
        <v>173</v>
      </c>
      <c r="D175" s="6">
        <v>2.9999999999999997E-4</v>
      </c>
      <c r="E175" s="6">
        <v>5.4000000000000003E-3</v>
      </c>
      <c r="F175" s="5">
        <v>0</v>
      </c>
      <c r="G175" s="6">
        <v>2.7000000000000001E-3</v>
      </c>
    </row>
    <row r="176" spans="2:17" ht="15.5" x14ac:dyDescent="0.35">
      <c r="C176" t="s">
        <v>174</v>
      </c>
      <c r="D176" s="6">
        <v>5.0000000000000001E-4</v>
      </c>
      <c r="E176" s="6">
        <v>8.3999999999999995E-3</v>
      </c>
      <c r="F176" s="6">
        <v>1E-4</v>
      </c>
      <c r="G176" s="6">
        <v>4.4000000000000003E-3</v>
      </c>
    </row>
    <row r="177" spans="3:7" ht="15.5" x14ac:dyDescent="0.35">
      <c r="C177" t="s">
        <v>175</v>
      </c>
      <c r="D177" s="6">
        <v>1.7000000000000001E-3</v>
      </c>
      <c r="E177" s="6">
        <v>1.3000000000000001E-2</v>
      </c>
      <c r="F177" s="6">
        <v>2.5999999999999999E-3</v>
      </c>
      <c r="G177" s="6">
        <v>3.0000000000000001E-3</v>
      </c>
    </row>
    <row r="178" spans="3:7" ht="15.5" x14ac:dyDescent="0.35">
      <c r="C178" t="s">
        <v>176</v>
      </c>
      <c r="D178" s="6">
        <v>827.83</v>
      </c>
      <c r="E178" s="6">
        <v>4.05</v>
      </c>
      <c r="F178" s="6">
        <v>0.76</v>
      </c>
      <c r="G178" s="6">
        <v>0.85</v>
      </c>
    </row>
    <row r="179" spans="3:7" ht="15.5" x14ac:dyDescent="0.35">
      <c r="C179" t="s">
        <v>325</v>
      </c>
      <c r="D179" s="5">
        <v>1911000000000</v>
      </c>
      <c r="E179" s="5">
        <v>1910000000000</v>
      </c>
      <c r="F179" s="5">
        <v>1892000000000</v>
      </c>
      <c r="G179" s="5">
        <v>1892000000000</v>
      </c>
    </row>
    <row r="180" spans="3:7" ht="15.5" x14ac:dyDescent="0.35">
      <c r="C180" t="s">
        <v>177</v>
      </c>
      <c r="D180" s="6">
        <v>0.57999999999999996</v>
      </c>
      <c r="E180" s="6">
        <v>0.57999999999999996</v>
      </c>
      <c r="F180" s="6">
        <v>0.57999999999999996</v>
      </c>
      <c r="G180" s="6">
        <v>0.57999999999999996</v>
      </c>
    </row>
    <row r="181" spans="3:7" ht="15.5" x14ac:dyDescent="0.35">
      <c r="C181" t="s">
        <v>178</v>
      </c>
      <c r="D181" s="6">
        <v>194.18</v>
      </c>
      <c r="E181" s="6">
        <v>194.09</v>
      </c>
      <c r="F181" s="6">
        <v>192.4</v>
      </c>
      <c r="G181" s="6">
        <v>192.38</v>
      </c>
    </row>
    <row r="182" spans="3:7" ht="15.5" x14ac:dyDescent="0.35">
      <c r="C182" t="s">
        <v>179</v>
      </c>
      <c r="D182" s="6">
        <v>0.57999999999999996</v>
      </c>
      <c r="E182" s="6">
        <v>0.57999999999999996</v>
      </c>
      <c r="F182" s="6">
        <v>0.57999999999999996</v>
      </c>
      <c r="G182" s="6">
        <v>0.57999999999999996</v>
      </c>
    </row>
    <row r="183" spans="3:7" ht="15.5" x14ac:dyDescent="0.35">
      <c r="C183" t="s">
        <v>180</v>
      </c>
      <c r="D183" s="6">
        <v>194.18</v>
      </c>
      <c r="E183" s="6">
        <v>194.09</v>
      </c>
      <c r="F183" s="6">
        <v>192.4</v>
      </c>
      <c r="G183" s="6">
        <v>192.38</v>
      </c>
    </row>
    <row r="184" spans="3:7" ht="15.5" x14ac:dyDescent="0.35">
      <c r="C184" t="s">
        <v>181</v>
      </c>
      <c r="D184" s="5">
        <v>252000000000</v>
      </c>
      <c r="E184" s="5">
        <v>252000000000</v>
      </c>
      <c r="F184" s="5">
        <v>210000000000</v>
      </c>
      <c r="G184" s="5">
        <v>210000000000</v>
      </c>
    </row>
    <row r="185" spans="3:7" ht="15.5" x14ac:dyDescent="0.35">
      <c r="C185" t="s">
        <v>182</v>
      </c>
      <c r="D185" s="5">
        <v>227000000000</v>
      </c>
      <c r="E185" s="5">
        <v>233000000000</v>
      </c>
      <c r="F185" s="5">
        <v>278000000000</v>
      </c>
      <c r="G185" s="5">
        <v>281000000000</v>
      </c>
    </row>
    <row r="186" spans="3:7" ht="15.5" x14ac:dyDescent="0.35">
      <c r="C186" t="s">
        <v>258</v>
      </c>
      <c r="D186" s="5">
        <v>1615000000000</v>
      </c>
      <c r="E186" s="5">
        <v>1615000000000</v>
      </c>
      <c r="F186" s="5">
        <v>1601000000000</v>
      </c>
      <c r="G186" s="5">
        <v>1600000000000</v>
      </c>
    </row>
    <row r="187" spans="3:7" ht="15.5" x14ac:dyDescent="0.35">
      <c r="C187" t="s">
        <v>23</v>
      </c>
      <c r="D187" s="5">
        <v>479000000000</v>
      </c>
      <c r="E187" s="5">
        <v>485000000000</v>
      </c>
      <c r="F187" s="5">
        <v>488000000000</v>
      </c>
      <c r="G187" s="5">
        <v>491000000000</v>
      </c>
    </row>
    <row r="188" spans="3:7" ht="15.5" x14ac:dyDescent="0.35">
      <c r="C188" t="s">
        <v>20</v>
      </c>
      <c r="D188" s="5">
        <v>467000000000</v>
      </c>
      <c r="E188" s="5">
        <v>473000000000</v>
      </c>
      <c r="F188" s="5">
        <v>476000000000</v>
      </c>
      <c r="G188" s="5">
        <v>477000000000</v>
      </c>
    </row>
    <row r="189" spans="3:7" ht="15.5" x14ac:dyDescent="0.35">
      <c r="C189" t="s">
        <v>184</v>
      </c>
      <c r="D189" s="5">
        <v>136000000000</v>
      </c>
      <c r="E189" s="5">
        <v>135000000000</v>
      </c>
      <c r="F189" s="5">
        <v>151000000000</v>
      </c>
      <c r="G189" s="5">
        <v>146000000000</v>
      </c>
    </row>
    <row r="190" spans="3:7" ht="15.5" x14ac:dyDescent="0.35">
      <c r="C190" t="s">
        <v>185</v>
      </c>
      <c r="D190" s="5">
        <v>-14000000000</v>
      </c>
      <c r="E190" s="5">
        <v>8000000000</v>
      </c>
      <c r="F190" s="5">
        <v>1000000000</v>
      </c>
      <c r="G190" s="5">
        <v>-15000000000</v>
      </c>
    </row>
    <row r="191" spans="3:7" ht="15.5" x14ac:dyDescent="0.35">
      <c r="C191" t="s">
        <v>186</v>
      </c>
      <c r="D191" s="5">
        <v>0</v>
      </c>
      <c r="F191" s="5">
        <v>0</v>
      </c>
      <c r="G191" s="5">
        <v>0</v>
      </c>
    </row>
    <row r="192" spans="3:7" ht="15.5" x14ac:dyDescent="0.35">
      <c r="C192" t="s">
        <v>12</v>
      </c>
      <c r="D192" s="5">
        <v>-14000000000</v>
      </c>
      <c r="E192" s="5">
        <v>8000000000</v>
      </c>
      <c r="F192" s="5">
        <v>0</v>
      </c>
      <c r="G192" s="5">
        <v>-15000000000</v>
      </c>
    </row>
    <row r="193" spans="3:17" ht="15.5" x14ac:dyDescent="0.35">
      <c r="C193" t="s">
        <v>15</v>
      </c>
      <c r="D193" s="6">
        <v>-1.73</v>
      </c>
      <c r="E193" s="6">
        <v>0.91</v>
      </c>
      <c r="F193" s="6">
        <v>0.06</v>
      </c>
      <c r="G193" s="6">
        <v>-1.8</v>
      </c>
    </row>
    <row r="194" spans="3:17" ht="15.5" x14ac:dyDescent="0.35">
      <c r="C194" t="s">
        <v>44</v>
      </c>
      <c r="I194" s="6">
        <v>2.86</v>
      </c>
      <c r="J194" s="6">
        <v>2.25</v>
      </c>
      <c r="K194" s="6">
        <v>1.67</v>
      </c>
      <c r="L194" s="6">
        <v>57.51</v>
      </c>
      <c r="M194" s="6">
        <v>-13.29</v>
      </c>
      <c r="N194" s="6">
        <v>3.61</v>
      </c>
      <c r="O194" s="6">
        <v>8.24</v>
      </c>
      <c r="P194" s="6">
        <v>11.57</v>
      </c>
      <c r="Q194" s="6">
        <v>8.6</v>
      </c>
    </row>
    <row r="195" spans="3:17" ht="15.5" x14ac:dyDescent="0.35">
      <c r="C195" t="s">
        <v>58</v>
      </c>
      <c r="I195" s="6">
        <v>39.159999999999997</v>
      </c>
      <c r="J195" s="6">
        <v>49.78</v>
      </c>
      <c r="K195" s="6">
        <v>88.02</v>
      </c>
      <c r="L195" s="6">
        <v>3.89</v>
      </c>
      <c r="M195" s="6">
        <v>-92.93</v>
      </c>
      <c r="N195" s="6">
        <v>1243.77</v>
      </c>
      <c r="O195" s="6">
        <v>1347.09</v>
      </c>
      <c r="P195" s="6">
        <v>151.25</v>
      </c>
      <c r="Q195" s="5">
        <v>0</v>
      </c>
    </row>
    <row r="196" spans="3:17" ht="15.5" x14ac:dyDescent="0.35">
      <c r="C196" t="s">
        <v>61</v>
      </c>
      <c r="I196" s="6">
        <v>4.34</v>
      </c>
      <c r="J196" s="6">
        <v>5.75</v>
      </c>
      <c r="K196" s="6">
        <v>4.0199999999999996</v>
      </c>
      <c r="L196" s="6">
        <v>5.49</v>
      </c>
      <c r="M196" s="6">
        <v>25.33</v>
      </c>
      <c r="N196" s="6">
        <v>74.53</v>
      </c>
      <c r="O196" s="6">
        <v>134.93</v>
      </c>
      <c r="P196" s="6">
        <v>15.68</v>
      </c>
      <c r="Q196" s="5">
        <v>0</v>
      </c>
    </row>
    <row r="197" spans="3:17" ht="15.5" x14ac:dyDescent="0.35">
      <c r="C197" t="s">
        <v>187</v>
      </c>
      <c r="I197" s="5">
        <v>84370000000</v>
      </c>
      <c r="K197" s="5">
        <v>58000000000</v>
      </c>
      <c r="L197" s="6">
        <v>32689999999.999996</v>
      </c>
      <c r="M197" s="5">
        <v>-18420000000</v>
      </c>
      <c r="N197" s="5">
        <v>135500000000</v>
      </c>
      <c r="O197" s="5">
        <v>185480000000</v>
      </c>
      <c r="P197" s="5">
        <v>237500000000</v>
      </c>
    </row>
    <row r="198" spans="3:17" ht="15.5" x14ac:dyDescent="0.35">
      <c r="C198" t="s">
        <v>188</v>
      </c>
      <c r="I198" s="6">
        <v>9.4999999999999998E-3</v>
      </c>
      <c r="J198" s="6">
        <v>7.0999999999999995E-3</v>
      </c>
      <c r="K198" s="6">
        <v>3.0999999999999999E-3</v>
      </c>
      <c r="L198" s="6">
        <v>9.8699999999999996E-2</v>
      </c>
      <c r="M198" s="6">
        <v>-1.6E-2</v>
      </c>
      <c r="N198" s="6">
        <v>4.3E-3</v>
      </c>
      <c r="O198" s="6">
        <v>1.1699999999999999E-2</v>
      </c>
      <c r="P198" s="6">
        <v>1.95E-2</v>
      </c>
      <c r="Q198" s="6">
        <v>1.84E-2</v>
      </c>
    </row>
    <row r="199" spans="3:17" ht="15.5" x14ac:dyDescent="0.35">
      <c r="C199" t="s">
        <v>189</v>
      </c>
      <c r="I199" s="6">
        <v>1.4800000000000001E-2</v>
      </c>
      <c r="J199" s="6">
        <v>1.18E-2</v>
      </c>
      <c r="K199" s="6">
        <v>9.1000000000000004E-3</v>
      </c>
      <c r="L199" s="6">
        <v>0.317</v>
      </c>
      <c r="M199" s="6">
        <v>-9.6199999999999994E-2</v>
      </c>
      <c r="N199" s="6">
        <v>2.3900000000000001E-2</v>
      </c>
      <c r="O199" s="6">
        <v>3.7900000000000003E-2</v>
      </c>
      <c r="P199" s="6">
        <v>5.5399999999999998E-2</v>
      </c>
      <c r="Q199" s="6">
        <v>6.93E-2</v>
      </c>
    </row>
    <row r="200" spans="3:17" ht="15.5" x14ac:dyDescent="0.35">
      <c r="C200" t="s">
        <v>190</v>
      </c>
      <c r="I200" s="6">
        <v>2.1700000000000001E-2</v>
      </c>
      <c r="J200" s="6">
        <v>1.5900000000000001E-2</v>
      </c>
      <c r="K200" s="6">
        <v>0.02</v>
      </c>
      <c r="L200" s="6">
        <v>9.1999999999999998E-3</v>
      </c>
      <c r="M200" s="6">
        <v>-1.9299999999999998E-2</v>
      </c>
      <c r="N200" s="6">
        <v>2.6000000000000002E-2</v>
      </c>
      <c r="O200" s="6">
        <v>4.8000000000000001E-2</v>
      </c>
      <c r="P200" s="6">
        <v>8.539999999999999E-2</v>
      </c>
      <c r="Q200" s="6">
        <v>8.7100000000000011E-2</v>
      </c>
    </row>
    <row r="201" spans="3:17" ht="15.5" x14ac:dyDescent="0.35">
      <c r="C201" t="s">
        <v>191</v>
      </c>
      <c r="I201" s="6">
        <v>1.54</v>
      </c>
      <c r="J201" s="6">
        <v>1.1200000000000001</v>
      </c>
      <c r="K201" s="6">
        <v>1.19</v>
      </c>
      <c r="L201" s="6">
        <v>0.53</v>
      </c>
      <c r="M201" s="6">
        <v>-0.86</v>
      </c>
      <c r="N201" s="6">
        <v>2.66</v>
      </c>
      <c r="O201" s="6">
        <v>43.59</v>
      </c>
      <c r="P201" s="6">
        <v>170.17</v>
      </c>
      <c r="Q201" s="6">
        <v>196.34</v>
      </c>
    </row>
    <row r="202" spans="3:17" ht="15.5" x14ac:dyDescent="0.35">
      <c r="C202" t="s">
        <v>55</v>
      </c>
      <c r="I202" s="6">
        <v>0.57999999999999996</v>
      </c>
      <c r="J202" s="6">
        <v>0.59</v>
      </c>
      <c r="K202" s="6">
        <v>0.8</v>
      </c>
      <c r="L202" s="6">
        <v>1.23</v>
      </c>
      <c r="M202" s="6">
        <v>8.94</v>
      </c>
      <c r="N202" s="6">
        <v>29.71</v>
      </c>
      <c r="O202" s="6">
        <v>51.13</v>
      </c>
      <c r="P202" s="6">
        <v>8.3800000000000008</v>
      </c>
      <c r="Q202" s="5">
        <v>0</v>
      </c>
    </row>
    <row r="203" spans="3:17" ht="15.5" x14ac:dyDescent="0.35">
      <c r="C203" t="s">
        <v>52</v>
      </c>
      <c r="I203" s="6">
        <v>194.09</v>
      </c>
      <c r="J203" s="6">
        <v>191.16</v>
      </c>
      <c r="K203" s="6">
        <v>184.13</v>
      </c>
      <c r="L203" s="6">
        <v>181.4</v>
      </c>
      <c r="M203" s="6">
        <v>138.16999999999999</v>
      </c>
      <c r="N203" s="6">
        <v>151.15</v>
      </c>
      <c r="O203" s="6">
        <v>217.11</v>
      </c>
      <c r="P203" s="6">
        <v>208.83</v>
      </c>
      <c r="Q203" s="6">
        <v>124.03</v>
      </c>
    </row>
    <row r="204" spans="3:17" ht="15.5" x14ac:dyDescent="0.35">
      <c r="C204" t="s">
        <v>192</v>
      </c>
      <c r="I204" s="6">
        <v>0.57999999999999996</v>
      </c>
      <c r="J204" s="6">
        <v>0.59</v>
      </c>
      <c r="K204" s="6">
        <v>0.8</v>
      </c>
      <c r="L204" s="6">
        <v>1.24</v>
      </c>
      <c r="M204" s="6">
        <v>9.0299999999999994</v>
      </c>
      <c r="N204" s="6">
        <v>29.98</v>
      </c>
      <c r="O204" s="6">
        <v>51.46</v>
      </c>
      <c r="P204" s="6">
        <v>8.44</v>
      </c>
      <c r="Q204" s="5">
        <v>0</v>
      </c>
    </row>
    <row r="205" spans="3:17" ht="15.5" x14ac:dyDescent="0.35">
      <c r="C205" t="s">
        <v>193</v>
      </c>
      <c r="I205" s="6">
        <v>194.09</v>
      </c>
      <c r="J205" s="6">
        <v>191.16</v>
      </c>
      <c r="K205" s="6">
        <v>184.13</v>
      </c>
      <c r="L205" s="6">
        <v>180.09</v>
      </c>
      <c r="M205" s="6">
        <v>136.84</v>
      </c>
      <c r="N205" s="6">
        <v>149.78</v>
      </c>
      <c r="O205" s="6">
        <v>215.69</v>
      </c>
      <c r="P205" s="6">
        <v>207.31</v>
      </c>
      <c r="Q205" s="6">
        <v>121.98</v>
      </c>
    </row>
    <row r="206" spans="3:17" ht="15.5" x14ac:dyDescent="0.35">
      <c r="C206" t="s">
        <v>194</v>
      </c>
      <c r="I206" s="5">
        <v>252000000000</v>
      </c>
      <c r="J206" s="5">
        <v>214000000000</v>
      </c>
      <c r="K206" s="5">
        <v>446000000000</v>
      </c>
      <c r="L206" s="5">
        <v>443000000000</v>
      </c>
      <c r="M206" s="5">
        <v>574000000000</v>
      </c>
      <c r="N206" s="5">
        <v>348000000000</v>
      </c>
      <c r="O206" s="5">
        <v>394000000000</v>
      </c>
      <c r="P206" s="5">
        <v>77000000000</v>
      </c>
      <c r="Q206" s="5">
        <v>0</v>
      </c>
    </row>
    <row r="207" spans="3:17" ht="15.5" x14ac:dyDescent="0.35">
      <c r="C207" t="s">
        <v>195</v>
      </c>
      <c r="I207" s="5">
        <v>233000000000</v>
      </c>
      <c r="J207" s="5">
        <v>298000000000</v>
      </c>
      <c r="K207" s="5">
        <v>493000000000</v>
      </c>
      <c r="L207" s="5">
        <v>607000000000</v>
      </c>
      <c r="M207" s="5">
        <v>1271000000000</v>
      </c>
      <c r="N207" s="5">
        <v>1490000000000</v>
      </c>
      <c r="O207" s="5">
        <v>1230000000000</v>
      </c>
      <c r="P207" s="5">
        <v>1123000000000</v>
      </c>
      <c r="Q207" s="5">
        <v>729000000000</v>
      </c>
    </row>
    <row r="208" spans="3:17" ht="15.5" x14ac:dyDescent="0.35">
      <c r="C208" t="s">
        <v>25</v>
      </c>
      <c r="I208" s="5">
        <v>485000000000</v>
      </c>
      <c r="J208" s="5">
        <v>511000000000</v>
      </c>
      <c r="K208" s="5">
        <v>939000000000</v>
      </c>
      <c r="L208" s="5">
        <v>1050000000000</v>
      </c>
      <c r="M208" s="5">
        <v>1845000000000</v>
      </c>
      <c r="N208" s="5">
        <v>1838000000000</v>
      </c>
      <c r="O208" s="5">
        <v>1623000000000</v>
      </c>
      <c r="P208" s="5">
        <v>1200000000000</v>
      </c>
      <c r="Q208" s="5">
        <v>729000000000</v>
      </c>
    </row>
    <row r="209" spans="2:17" ht="15.5" x14ac:dyDescent="0.35">
      <c r="C209" t="s">
        <v>22</v>
      </c>
      <c r="I209" s="5">
        <v>473000000000</v>
      </c>
      <c r="J209" s="5">
        <v>501000000000</v>
      </c>
      <c r="K209" s="5">
        <v>903000000000</v>
      </c>
      <c r="L209" s="5">
        <v>1008000000000</v>
      </c>
      <c r="M209" s="5">
        <v>1829000000000</v>
      </c>
      <c r="N209" s="5">
        <v>1805000000000</v>
      </c>
      <c r="O209" s="5">
        <v>1517000000000</v>
      </c>
      <c r="P209" s="5">
        <v>1040000000000</v>
      </c>
      <c r="Q209" s="5">
        <v>505000000000</v>
      </c>
    </row>
    <row r="210" spans="2:17" ht="15.5" x14ac:dyDescent="0.35">
      <c r="C210" t="s">
        <v>196</v>
      </c>
      <c r="I210" s="5">
        <v>135000000000</v>
      </c>
      <c r="J210" s="5">
        <v>121000000000</v>
      </c>
      <c r="K210" s="5">
        <v>136000000000</v>
      </c>
      <c r="L210" s="5">
        <v>-388000000000</v>
      </c>
      <c r="M210" s="5">
        <v>-776000000000</v>
      </c>
      <c r="N210" s="5">
        <v>-785000000000</v>
      </c>
      <c r="O210" s="5">
        <v>-429000000000</v>
      </c>
      <c r="P210" s="5">
        <v>-296000000000</v>
      </c>
      <c r="Q210" s="5">
        <v>-444000000000</v>
      </c>
    </row>
    <row r="211" spans="2:17" ht="15.5" x14ac:dyDescent="0.35">
      <c r="C211" t="s">
        <v>197</v>
      </c>
      <c r="I211" s="5">
        <v>9000000000</v>
      </c>
      <c r="J211" s="5">
        <v>12000000000</v>
      </c>
      <c r="K211" s="5">
        <v>-23000000000</v>
      </c>
      <c r="L211" s="5">
        <v>203000000000</v>
      </c>
      <c r="M211" s="5">
        <v>-332000000000</v>
      </c>
      <c r="N211" s="5">
        <v>-378000000000</v>
      </c>
      <c r="O211" s="5">
        <v>-6000000000</v>
      </c>
      <c r="P211" s="5">
        <v>-337000000000</v>
      </c>
      <c r="Q211" s="5">
        <v>-21000000000</v>
      </c>
    </row>
    <row r="212" spans="2:17" ht="15.5" x14ac:dyDescent="0.35">
      <c r="C212" t="s">
        <v>198</v>
      </c>
      <c r="I212" s="5">
        <v>0</v>
      </c>
      <c r="J212" s="5">
        <v>0</v>
      </c>
      <c r="K212" s="5">
        <v>-1000000000</v>
      </c>
      <c r="L212" s="5">
        <v>-2000000000</v>
      </c>
      <c r="M212" s="5">
        <v>-23000000000</v>
      </c>
      <c r="N212" s="5">
        <v>0</v>
      </c>
      <c r="O212" s="5">
        <v>-3000000000</v>
      </c>
      <c r="P212" s="5">
        <v>-18000000000</v>
      </c>
      <c r="Q212" s="5">
        <v>-4000000000</v>
      </c>
    </row>
    <row r="213" spans="2:17" ht="15.5" x14ac:dyDescent="0.35">
      <c r="C213" t="s">
        <v>14</v>
      </c>
      <c r="I213" s="5">
        <v>9000000000</v>
      </c>
      <c r="J213" s="5">
        <v>12000000000</v>
      </c>
      <c r="K213" s="5">
        <v>-24000000000</v>
      </c>
      <c r="L213" s="5">
        <v>201000000000</v>
      </c>
      <c r="M213" s="5">
        <v>-355000000000</v>
      </c>
      <c r="N213" s="5">
        <v>-379000000000</v>
      </c>
      <c r="O213" s="5">
        <v>-9000000000</v>
      </c>
      <c r="P213" s="5">
        <v>-355000000000</v>
      </c>
      <c r="Q213" s="5">
        <v>-25000000000</v>
      </c>
    </row>
    <row r="214" spans="2:17" ht="15.5" x14ac:dyDescent="0.35">
      <c r="C214" t="s">
        <v>16</v>
      </c>
      <c r="I214" s="6">
        <v>1.1200000000000001</v>
      </c>
      <c r="J214" s="6">
        <v>1.4</v>
      </c>
      <c r="K214" s="6">
        <v>-2.85</v>
      </c>
      <c r="L214" s="6">
        <v>24.13</v>
      </c>
      <c r="M214" s="6">
        <v>-42.72</v>
      </c>
      <c r="N214" s="6">
        <v>-45.5</v>
      </c>
      <c r="O214" s="6">
        <v>-1.1200000000000001</v>
      </c>
      <c r="P214" s="6">
        <v>-42.68</v>
      </c>
      <c r="Q214" s="6">
        <v>-3.55</v>
      </c>
    </row>
    <row r="216" spans="2:17" ht="15.5" x14ac:dyDescent="0.35">
      <c r="B216" t="s">
        <v>199</v>
      </c>
      <c r="C216" t="s">
        <v>200</v>
      </c>
      <c r="D216" s="5">
        <v>735000000</v>
      </c>
      <c r="E216" s="5">
        <v>14000000000</v>
      </c>
      <c r="F216" s="5">
        <v>111000000</v>
      </c>
      <c r="G216" s="5">
        <v>7000000000</v>
      </c>
      <c r="H216" s="5">
        <v>3000000000</v>
      </c>
      <c r="I216" s="5">
        <v>24000000000</v>
      </c>
      <c r="J216" s="5">
        <v>19000000000</v>
      </c>
      <c r="K216" s="5">
        <v>14000000000</v>
      </c>
      <c r="L216" s="5">
        <v>478000000000</v>
      </c>
      <c r="M216" s="5">
        <v>-111000000000</v>
      </c>
      <c r="N216" s="5">
        <v>30000000000</v>
      </c>
      <c r="O216" s="5">
        <v>69000000000</v>
      </c>
      <c r="P216" s="5">
        <v>96000000000</v>
      </c>
      <c r="Q216" s="5">
        <v>61000000000</v>
      </c>
    </row>
    <row r="217" spans="2:17" ht="15.5" x14ac:dyDescent="0.35">
      <c r="C217" t="s">
        <v>326</v>
      </c>
      <c r="H217" s="5">
        <v>21000000000</v>
      </c>
      <c r="I217" s="5">
        <v>24000000000</v>
      </c>
      <c r="J217" s="5">
        <v>19000000000</v>
      </c>
      <c r="K217" s="5">
        <v>14000000000</v>
      </c>
      <c r="L217" s="5">
        <v>478000000000</v>
      </c>
      <c r="M217" s="5">
        <v>-111000000000</v>
      </c>
      <c r="N217" s="5">
        <v>30000000000</v>
      </c>
      <c r="O217" s="5">
        <v>69000000000</v>
      </c>
      <c r="P217" s="5">
        <v>96000000000</v>
      </c>
    </row>
    <row r="218" spans="2:17" ht="15.5" x14ac:dyDescent="0.35">
      <c r="C218" t="s">
        <v>43</v>
      </c>
      <c r="D218" s="6">
        <v>0.09</v>
      </c>
      <c r="E218" s="6">
        <v>1.63</v>
      </c>
      <c r="F218" s="6">
        <v>0.01</v>
      </c>
      <c r="G218" s="6">
        <v>0.85</v>
      </c>
      <c r="H218" s="6">
        <v>0.35</v>
      </c>
      <c r="I218" s="6">
        <v>2.86</v>
      </c>
      <c r="J218" s="6">
        <v>2.25</v>
      </c>
      <c r="K218" s="6">
        <v>1.67</v>
      </c>
      <c r="L218" s="6">
        <v>57.51</v>
      </c>
      <c r="M218" s="6">
        <v>-13.29</v>
      </c>
      <c r="N218" s="6">
        <v>3.61</v>
      </c>
      <c r="O218" s="6">
        <v>8.24</v>
      </c>
      <c r="P218" s="6">
        <v>11.57</v>
      </c>
      <c r="Q218" s="6">
        <v>7.31</v>
      </c>
    </row>
    <row r="219" spans="2:17" ht="15.5" x14ac:dyDescent="0.35">
      <c r="C219" t="s">
        <v>327</v>
      </c>
      <c r="H219" s="6">
        <v>2.58</v>
      </c>
      <c r="I219" s="6">
        <v>2.86</v>
      </c>
      <c r="J219" s="6">
        <v>2.25</v>
      </c>
      <c r="K219" s="6">
        <v>1.67</v>
      </c>
      <c r="L219" s="6">
        <v>57.51</v>
      </c>
      <c r="M219" s="6">
        <v>-13.29</v>
      </c>
      <c r="N219" s="6">
        <v>3.61</v>
      </c>
      <c r="O219" s="6">
        <v>8.24</v>
      </c>
      <c r="P219" s="6">
        <v>11.57</v>
      </c>
    </row>
    <row r="220" spans="2:17" ht="15.5" x14ac:dyDescent="0.35">
      <c r="C220" t="s">
        <v>201</v>
      </c>
      <c r="D220" s="5">
        <v>18000000000</v>
      </c>
      <c r="E220" s="5">
        <v>152000000000</v>
      </c>
      <c r="F220" s="5">
        <v>22000000000</v>
      </c>
      <c r="G220" s="5">
        <v>20000000000</v>
      </c>
      <c r="H220" s="5">
        <v>71000000000</v>
      </c>
      <c r="I220" s="5">
        <v>215000000000</v>
      </c>
      <c r="J220" s="5">
        <v>162000000000</v>
      </c>
      <c r="K220" s="5">
        <v>304000000000</v>
      </c>
      <c r="L220" s="5">
        <v>339000000000</v>
      </c>
      <c r="M220" s="5">
        <v>406000000000</v>
      </c>
      <c r="N220" s="5">
        <v>501000000000</v>
      </c>
      <c r="O220" s="5">
        <v>684000000000</v>
      </c>
      <c r="P220" s="5">
        <v>928000000000</v>
      </c>
      <c r="Q220" s="5">
        <v>442000000000</v>
      </c>
    </row>
    <row r="221" spans="2:17" ht="15.5" x14ac:dyDescent="0.35">
      <c r="C221" t="s">
        <v>328</v>
      </c>
      <c r="H221" s="5">
        <v>212000000000</v>
      </c>
      <c r="I221" s="5">
        <v>215000000000</v>
      </c>
      <c r="J221" s="5">
        <v>162000000000</v>
      </c>
      <c r="K221" s="5">
        <v>304000000000</v>
      </c>
      <c r="L221" s="5">
        <v>339000000000</v>
      </c>
      <c r="M221" s="5">
        <v>406000000000</v>
      </c>
      <c r="N221" s="5">
        <v>501000000000</v>
      </c>
      <c r="O221" s="5">
        <v>684000000000</v>
      </c>
      <c r="P221" s="5">
        <v>928000000000</v>
      </c>
    </row>
    <row r="222" spans="2:17" ht="15.5" x14ac:dyDescent="0.35">
      <c r="C222" t="s">
        <v>202</v>
      </c>
      <c r="I222" s="6">
        <v>316.97000000000003</v>
      </c>
    </row>
    <row r="223" spans="2:17" ht="15.5" x14ac:dyDescent="0.35">
      <c r="C223" t="s">
        <v>203</v>
      </c>
      <c r="I223" s="6">
        <v>43.36</v>
      </c>
    </row>
    <row r="224" spans="2:17" ht="15.5" x14ac:dyDescent="0.35">
      <c r="C224" t="s">
        <v>204</v>
      </c>
      <c r="I224" s="6">
        <v>7.49</v>
      </c>
    </row>
    <row r="225" spans="3:9" ht="15.5" x14ac:dyDescent="0.35">
      <c r="C225" t="s">
        <v>205</v>
      </c>
      <c r="I225" s="6">
        <v>2.3099999999999999E-2</v>
      </c>
    </row>
    <row r="226" spans="3:9" ht="15.5" x14ac:dyDescent="0.35">
      <c r="C226" t="s">
        <v>206</v>
      </c>
      <c r="I226" s="6">
        <v>4.4000000000000004</v>
      </c>
    </row>
    <row r="227" spans="3:9" ht="15.5" x14ac:dyDescent="0.35">
      <c r="C227" t="s">
        <v>207</v>
      </c>
      <c r="I227" s="6">
        <v>0.57999999999999996</v>
      </c>
    </row>
    <row r="228" spans="3:9" ht="15.5" x14ac:dyDescent="0.35">
      <c r="C228" t="s">
        <v>329</v>
      </c>
      <c r="I228" s="6">
        <v>-43.98</v>
      </c>
    </row>
    <row r="229" spans="3:9" ht="15.5" x14ac:dyDescent="0.35">
      <c r="C229" t="s">
        <v>208</v>
      </c>
      <c r="I229" s="6">
        <v>-43.8</v>
      </c>
    </row>
    <row r="230" spans="3:9" ht="15.5" x14ac:dyDescent="0.35">
      <c r="C230" t="s">
        <v>209</v>
      </c>
      <c r="I230" s="6">
        <v>37.71</v>
      </c>
    </row>
    <row r="231" spans="3:9" ht="15.5" x14ac:dyDescent="0.35">
      <c r="C231" t="s">
        <v>210</v>
      </c>
      <c r="I231" s="6">
        <v>20.73</v>
      </c>
    </row>
    <row r="232" spans="3:9" ht="15.5" x14ac:dyDescent="0.35">
      <c r="C232" t="s">
        <v>211</v>
      </c>
      <c r="I232" s="6">
        <v>1.6</v>
      </c>
    </row>
    <row r="233" spans="3:9" ht="15.5" x14ac:dyDescent="0.35">
      <c r="C233" t="s">
        <v>212</v>
      </c>
      <c r="I233" s="6">
        <v>-0.69</v>
      </c>
    </row>
    <row r="234" spans="3:9" ht="15.5" x14ac:dyDescent="0.35">
      <c r="C234" t="s">
        <v>213</v>
      </c>
      <c r="I234" s="6">
        <v>2.58</v>
      </c>
    </row>
    <row r="235" spans="3:9" ht="15.5" x14ac:dyDescent="0.35">
      <c r="C235" t="s">
        <v>214</v>
      </c>
      <c r="I235" s="6">
        <v>0.35</v>
      </c>
    </row>
    <row r="236" spans="3:9" ht="15.5" x14ac:dyDescent="0.35">
      <c r="C236" t="s">
        <v>215</v>
      </c>
      <c r="I236" s="6">
        <v>25.46</v>
      </c>
    </row>
    <row r="237" spans="3:9" ht="15.5" x14ac:dyDescent="0.35">
      <c r="C237" t="s">
        <v>216</v>
      </c>
      <c r="D237" s="6">
        <v>1.38</v>
      </c>
    </row>
    <row r="238" spans="3:9" ht="15.5" x14ac:dyDescent="0.35">
      <c r="C238" t="s">
        <v>217</v>
      </c>
      <c r="I238" s="6">
        <v>194.18</v>
      </c>
    </row>
    <row r="239" spans="3:9" ht="15.5" x14ac:dyDescent="0.35">
      <c r="C239" t="s">
        <v>218</v>
      </c>
      <c r="I239" s="6">
        <v>-2.56</v>
      </c>
    </row>
    <row r="240" spans="3:9" ht="15.5" x14ac:dyDescent="0.35">
      <c r="C240" t="s">
        <v>219</v>
      </c>
      <c r="D240" s="6">
        <v>1.45</v>
      </c>
    </row>
    <row r="241" spans="3:9" ht="15.5" x14ac:dyDescent="0.35">
      <c r="C241" t="s">
        <v>220</v>
      </c>
      <c r="D241" s="6">
        <v>0.15</v>
      </c>
    </row>
    <row r="242" spans="3:9" ht="15.5" x14ac:dyDescent="0.35">
      <c r="C242" t="s">
        <v>394</v>
      </c>
      <c r="D242" s="6">
        <v>0.3</v>
      </c>
    </row>
    <row r="243" spans="3:9" ht="15.5" x14ac:dyDescent="0.35">
      <c r="C243" t="s">
        <v>437</v>
      </c>
      <c r="D243" s="6">
        <v>0.14000000000000001</v>
      </c>
    </row>
    <row r="244" spans="3:9" ht="15.5" x14ac:dyDescent="0.35">
      <c r="C244" t="s">
        <v>221</v>
      </c>
      <c r="D244" s="6">
        <v>0.37</v>
      </c>
    </row>
    <row r="245" spans="3:9" ht="15.5" x14ac:dyDescent="0.35">
      <c r="C245" t="s">
        <v>395</v>
      </c>
      <c r="D245" s="6">
        <v>0.19</v>
      </c>
    </row>
    <row r="246" spans="3:9" ht="15.5" x14ac:dyDescent="0.35">
      <c r="C246" t="s">
        <v>222</v>
      </c>
      <c r="D246" s="6">
        <v>1.56</v>
      </c>
    </row>
    <row r="247" spans="3:9" ht="15.5" x14ac:dyDescent="0.35">
      <c r="C247" t="s">
        <v>223</v>
      </c>
      <c r="I247" s="6">
        <v>1.99</v>
      </c>
    </row>
    <row r="248" spans="3:9" ht="15.5" x14ac:dyDescent="0.35">
      <c r="C248" t="s">
        <v>12</v>
      </c>
      <c r="D248" s="5">
        <v>-14000000000</v>
      </c>
    </row>
    <row r="249" spans="3:9" ht="15.5" x14ac:dyDescent="0.35">
      <c r="C249" t="s">
        <v>224</v>
      </c>
      <c r="I249" s="6">
        <v>3.49</v>
      </c>
    </row>
    <row r="250" spans="3:9" ht="15.5" x14ac:dyDescent="0.35">
      <c r="C250" t="s">
        <v>225</v>
      </c>
      <c r="I250" s="6">
        <v>8.5000000000000006E-3</v>
      </c>
    </row>
    <row r="251" spans="3:9" ht="15.5" x14ac:dyDescent="0.35">
      <c r="C251" t="s">
        <v>226</v>
      </c>
      <c r="I251" s="6">
        <v>1.3300000000000001E-2</v>
      </c>
    </row>
    <row r="252" spans="3:9" ht="15.5" x14ac:dyDescent="0.35">
      <c r="C252" t="s">
        <v>227</v>
      </c>
      <c r="I252" s="6">
        <v>2.0299999999999999E-2</v>
      </c>
    </row>
    <row r="253" spans="3:9" ht="15.5" x14ac:dyDescent="0.35">
      <c r="C253" t="s">
        <v>228</v>
      </c>
      <c r="I253" s="6">
        <v>1.8799999999999997E-2</v>
      </c>
    </row>
    <row r="254" spans="3:9" ht="15.5" x14ac:dyDescent="0.35">
      <c r="C254" t="s">
        <v>330</v>
      </c>
      <c r="D254" s="6">
        <v>14.98</v>
      </c>
    </row>
    <row r="255" spans="3:9" ht="15.5" x14ac:dyDescent="0.35">
      <c r="C255" t="s">
        <v>229</v>
      </c>
      <c r="D255" s="6">
        <v>3122.92</v>
      </c>
    </row>
    <row r="256" spans="3:9" ht="15.5" x14ac:dyDescent="0.35">
      <c r="C256" t="s">
        <v>331</v>
      </c>
      <c r="D256" s="6">
        <v>6.08</v>
      </c>
    </row>
    <row r="257" spans="3:9" ht="15.5" x14ac:dyDescent="0.35">
      <c r="C257" t="s">
        <v>232</v>
      </c>
      <c r="I257" s="6">
        <v>0.08</v>
      </c>
    </row>
    <row r="258" spans="3:9" ht="15.5" x14ac:dyDescent="0.35">
      <c r="C258" t="s">
        <v>233</v>
      </c>
      <c r="I258" s="6">
        <v>0.36</v>
      </c>
    </row>
    <row r="259" spans="3:9" ht="15.5" x14ac:dyDescent="0.35">
      <c r="C259" t="s">
        <v>39</v>
      </c>
      <c r="I259" s="5">
        <v>932000000000</v>
      </c>
    </row>
    <row r="260" spans="3:9" ht="15.5" x14ac:dyDescent="0.35">
      <c r="C260" t="s">
        <v>234</v>
      </c>
      <c r="I260" s="5">
        <v>1695000000000</v>
      </c>
    </row>
    <row r="261" spans="3:9" ht="15.5" x14ac:dyDescent="0.35">
      <c r="C261" t="s">
        <v>235</v>
      </c>
      <c r="I261" s="5">
        <v>8320000000</v>
      </c>
    </row>
    <row r="262" spans="3:9" ht="15.5" x14ac:dyDescent="0.35">
      <c r="C262" t="s">
        <v>236</v>
      </c>
      <c r="I262" s="6">
        <v>0.15</v>
      </c>
    </row>
    <row r="263" spans="3:9" ht="15.5" x14ac:dyDescent="0.35">
      <c r="C263" t="s">
        <v>237</v>
      </c>
      <c r="D263" s="6">
        <v>0.34840000000000004</v>
      </c>
    </row>
    <row r="264" spans="3:9" ht="15.5" x14ac:dyDescent="0.35">
      <c r="C264" t="s">
        <v>238</v>
      </c>
      <c r="D264" s="6">
        <v>0.2102</v>
      </c>
    </row>
    <row r="265" spans="3:9" ht="15.5" x14ac:dyDescent="0.35">
      <c r="C265" t="s">
        <v>239</v>
      </c>
      <c r="D265" s="6">
        <v>4.1700000000000001E-2</v>
      </c>
    </row>
    <row r="266" spans="3:9" ht="15.5" x14ac:dyDescent="0.35">
      <c r="C266" t="s">
        <v>240</v>
      </c>
      <c r="D266" s="6">
        <v>-0.14880000000000002</v>
      </c>
    </row>
    <row r="267" spans="3:9" ht="15.5" x14ac:dyDescent="0.35">
      <c r="C267" t="s">
        <v>241</v>
      </c>
      <c r="D267" s="6">
        <v>-0.3599</v>
      </c>
    </row>
    <row r="268" spans="3:9" ht="15.5" x14ac:dyDescent="0.35">
      <c r="C268" t="s">
        <v>242</v>
      </c>
      <c r="D268" s="6">
        <v>-0.76040000000000008</v>
      </c>
    </row>
    <row r="269" spans="3:9" ht="15.5" x14ac:dyDescent="0.35">
      <c r="C269" t="s">
        <v>243</v>
      </c>
      <c r="I269" s="5">
        <v>6</v>
      </c>
    </row>
    <row r="270" spans="3:9" ht="15.5" x14ac:dyDescent="0.35">
      <c r="C270" t="s">
        <v>244</v>
      </c>
      <c r="I270" s="6">
        <v>0.64</v>
      </c>
    </row>
    <row r="271" spans="3:9" ht="15.5" x14ac:dyDescent="0.35">
      <c r="C271" t="s">
        <v>245</v>
      </c>
      <c r="I271" s="6">
        <v>0.5</v>
      </c>
    </row>
    <row r="272" spans="3:9" ht="15.5" x14ac:dyDescent="0.35">
      <c r="C272" t="s">
        <v>246</v>
      </c>
      <c r="I272" s="6">
        <v>0.23</v>
      </c>
    </row>
    <row r="273" spans="3:9" ht="15.5" x14ac:dyDescent="0.35">
      <c r="C273" t="s">
        <v>247</v>
      </c>
      <c r="I273" s="6">
        <v>0.59</v>
      </c>
    </row>
    <row r="274" spans="3:9" ht="15.5" x14ac:dyDescent="0.35">
      <c r="C274" t="s">
        <v>248</v>
      </c>
      <c r="I274" s="6">
        <v>0.24</v>
      </c>
    </row>
    <row r="275" spans="3:9" ht="15.5" x14ac:dyDescent="0.35">
      <c r="C275" t="s">
        <v>249</v>
      </c>
      <c r="I275" s="6">
        <v>0.76</v>
      </c>
    </row>
    <row r="276" spans="3:9" ht="15.5" x14ac:dyDescent="0.35">
      <c r="C276" t="s">
        <v>250</v>
      </c>
      <c r="I276" s="6">
        <v>0.95</v>
      </c>
    </row>
    <row r="277" spans="3:9" ht="15.5" x14ac:dyDescent="0.35">
      <c r="C277" t="s">
        <v>251</v>
      </c>
      <c r="I277" s="5">
        <v>212000000000</v>
      </c>
    </row>
    <row r="278" spans="3:9" ht="15.5" x14ac:dyDescent="0.35">
      <c r="C278" t="s">
        <v>252</v>
      </c>
      <c r="I278" s="5">
        <v>69000000000</v>
      </c>
    </row>
    <row r="279" spans="3:9" ht="15.5" x14ac:dyDescent="0.35">
      <c r="C279" t="s">
        <v>253</v>
      </c>
      <c r="I279" s="5">
        <v>82000000000</v>
      </c>
    </row>
    <row r="280" spans="3:9" ht="15.5" x14ac:dyDescent="0.35">
      <c r="C280" t="s">
        <v>254</v>
      </c>
      <c r="I280" s="5">
        <v>21000000000</v>
      </c>
    </row>
    <row r="281" spans="3:9" ht="15.5" x14ac:dyDescent="0.35">
      <c r="C281" t="s">
        <v>255</v>
      </c>
      <c r="D281" s="5">
        <v>11000000000</v>
      </c>
    </row>
    <row r="282" spans="3:9" ht="15.5" x14ac:dyDescent="0.35">
      <c r="C282" t="s">
        <v>256</v>
      </c>
      <c r="D282" s="5">
        <v>2517000000000</v>
      </c>
    </row>
    <row r="283" spans="3:9" ht="15.5" x14ac:dyDescent="0.35">
      <c r="C283" t="s">
        <v>257</v>
      </c>
      <c r="D283" s="5">
        <v>605000000000</v>
      </c>
    </row>
    <row r="284" spans="3:9" ht="15.5" x14ac:dyDescent="0.35">
      <c r="C284" t="s">
        <v>184</v>
      </c>
      <c r="D284" s="5">
        <v>136000000000</v>
      </c>
    </row>
    <row r="285" spans="3:9" ht="15.5" x14ac:dyDescent="0.35">
      <c r="C285" t="s">
        <v>258</v>
      </c>
      <c r="I285" s="5">
        <v>1615000000000</v>
      </c>
    </row>
    <row r="286" spans="3:9" ht="15.5" x14ac:dyDescent="0.35">
      <c r="C286" t="s">
        <v>182</v>
      </c>
      <c r="D286" s="5">
        <v>227000000000</v>
      </c>
    </row>
    <row r="287" spans="3:9" ht="15.5" x14ac:dyDescent="0.35">
      <c r="C287" t="s">
        <v>181</v>
      </c>
      <c r="D287" s="5">
        <v>252000000000</v>
      </c>
    </row>
    <row r="288" spans="3:9" ht="15.5" x14ac:dyDescent="0.35">
      <c r="C288" t="s">
        <v>23</v>
      </c>
      <c r="D288" s="5">
        <v>479000000000</v>
      </c>
    </row>
    <row r="289" spans="3:9" ht="15.5" x14ac:dyDescent="0.35">
      <c r="C289" t="s">
        <v>20</v>
      </c>
      <c r="D289" s="5">
        <v>467000000000</v>
      </c>
    </row>
    <row r="290" spans="3:9" ht="15.5" x14ac:dyDescent="0.35">
      <c r="C290" t="s">
        <v>183</v>
      </c>
      <c r="I290" s="5">
        <v>1911000000000</v>
      </c>
    </row>
    <row r="291" spans="3:9" ht="15.5" x14ac:dyDescent="0.35">
      <c r="C291" t="s">
        <v>332</v>
      </c>
      <c r="I291" s="5">
        <v>-21000000000</v>
      </c>
    </row>
    <row r="292" spans="3:9" ht="15.5" x14ac:dyDescent="0.35">
      <c r="C292" t="s">
        <v>259</v>
      </c>
      <c r="I292" s="5">
        <v>-1000000000</v>
      </c>
    </row>
    <row r="293" spans="3:9" ht="15.5" x14ac:dyDescent="0.35">
      <c r="C293" t="s">
        <v>260</v>
      </c>
      <c r="I293" s="5">
        <v>19000000000</v>
      </c>
    </row>
    <row r="294" spans="3:9" ht="15.5" x14ac:dyDescent="0.35">
      <c r="C294" t="s">
        <v>261</v>
      </c>
      <c r="I294" s="5">
        <v>0</v>
      </c>
    </row>
    <row r="295" spans="3:9" ht="15.5" x14ac:dyDescent="0.35">
      <c r="C295" t="s">
        <v>262</v>
      </c>
      <c r="I295" s="5">
        <v>-21000000000</v>
      </c>
    </row>
  </sheetData>
  <pageMargins left="0.7" right="0.7" top="0.75" bottom="0.75" header="0.3" footer="0.3"/>
  <ignoredErrors>
    <ignoredError sqref="A1:Q296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33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1412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1413</v>
      </c>
      <c r="D2" s="2" vm="325">
        <f ca="1">IFERROR(_xlfn.STOCKHISTORY("XIDX:" &amp; $C$1, D3, , 0, 0, 1), "Libur")</f>
        <v>1825</v>
      </c>
      <c r="H2" s="2" vm="325">
        <f ca="1">IFERROR(INDEX(D2:G2,COUNT(D2:G2)),"")</f>
        <v>1825</v>
      </c>
      <c r="I2" s="2" vm="324">
        <f t="shared" ref="I2:Q2" ca="1" si="0">IFERROR(_xlfn.STOCKHISTORY("XIDX:" &amp; $C$1, I1, , 0, 0, 1), "Libur")</f>
        <v>1750</v>
      </c>
      <c r="J2" s="2" vm="254">
        <f t="shared" ca="1" si="0"/>
        <v>1070</v>
      </c>
      <c r="K2" s="2" vm="208">
        <f t="shared" ca="1" si="0"/>
        <v>4050</v>
      </c>
      <c r="L2" s="2" vm="326">
        <f t="shared" ca="1" si="0"/>
        <v>8000</v>
      </c>
      <c r="M2" s="2" vm="327">
        <f t="shared" ca="1" si="0"/>
        <v>8950</v>
      </c>
      <c r="N2" s="2" vm="328">
        <f t="shared" ca="1" si="0"/>
        <v>2310</v>
      </c>
      <c r="O2" s="2" vm="329">
        <f t="shared" ca="1" si="0"/>
        <v>3000</v>
      </c>
      <c r="P2" s="2" vm="330">
        <f t="shared" ca="1" si="0"/>
        <v>2280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689784170646</v>
      </c>
      <c r="H4" s="2">
        <f>IFERROR(SUM(D4:G4)*(4/MAX(1,COUNT(D4:G4))),"")</f>
        <v>2759136682584</v>
      </c>
      <c r="I4" s="2">
        <f t="shared" ref="I4:Q4" si="1">IFERROR(INDEX(I51:I500,MATCH($C$4,$C$51:$C$500,0)),"")</f>
        <v>4069974238531</v>
      </c>
      <c r="J4" s="2">
        <f t="shared" si="1"/>
        <v>6074313841805</v>
      </c>
      <c r="K4" s="2">
        <f t="shared" si="1"/>
        <v>9526101865748</v>
      </c>
      <c r="L4" s="2">
        <f t="shared" si="1"/>
        <v>9836622374855</v>
      </c>
      <c r="M4" s="2">
        <f t="shared" si="1"/>
        <v>8885891410028</v>
      </c>
      <c r="N4" s="2">
        <f t="shared" si="1"/>
        <v>7597266302278</v>
      </c>
      <c r="O4" s="2">
        <f t="shared" si="1"/>
        <v>6153637893298</v>
      </c>
      <c r="P4" s="2">
        <f t="shared" si="1"/>
        <v>2489674657427</v>
      </c>
      <c r="Q4" s="2">
        <f t="shared" si="1"/>
        <v>1314481033645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-8986501440</v>
      </c>
      <c r="H5" s="2">
        <f>IFERROR(SUM(D5:G5)*(4/MAX(1,COUNT(D5:G5))),"")</f>
        <v>-35946005760</v>
      </c>
      <c r="I5" s="2">
        <f t="shared" ref="I5:Q5" si="2">IFERROR(INDEX(I51:I500,MATCH($C$5,$C$51:$C$500,0)),"")</f>
        <v>6538123117</v>
      </c>
      <c r="J5" s="2">
        <f t="shared" si="2"/>
        <v>-69225854856</v>
      </c>
      <c r="K5" s="2">
        <f t="shared" si="2"/>
        <v>-277380000155</v>
      </c>
      <c r="L5" s="2">
        <f t="shared" si="2"/>
        <v>23448511234</v>
      </c>
      <c r="M5" s="2">
        <f t="shared" si="2"/>
        <v>162053302596</v>
      </c>
      <c r="N5" s="2">
        <f t="shared" si="2"/>
        <v>23991187376</v>
      </c>
      <c r="O5" s="2">
        <f t="shared" si="2"/>
        <v>35453088662</v>
      </c>
      <c r="P5" s="2">
        <f t="shared" si="2"/>
        <v>15922053636</v>
      </c>
      <c r="Q5" s="2">
        <f t="shared" si="2"/>
        <v>62150492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734533220622</v>
      </c>
      <c r="H6" s="2">
        <f>IFERROR(INDEX(D6:G6,COUNT(D6:G6)),"")</f>
        <v>734533220622</v>
      </c>
      <c r="I6" s="2">
        <f t="shared" ref="I6:Q6" si="3">IFERROR(INDEX(I51:I500,MATCH($C$6,$C$51:$C$500,0)),"")</f>
        <v>750615327088</v>
      </c>
      <c r="J6" s="2">
        <f t="shared" si="3"/>
        <v>749152651661</v>
      </c>
      <c r="K6" s="2">
        <f t="shared" si="3"/>
        <v>892017506507</v>
      </c>
      <c r="L6" s="2">
        <f t="shared" si="3"/>
        <v>1373523298638</v>
      </c>
      <c r="M6" s="2">
        <f t="shared" si="3"/>
        <v>1387195795764</v>
      </c>
      <c r="N6" s="2">
        <f t="shared" si="3"/>
        <v>994375768619</v>
      </c>
      <c r="O6" s="2">
        <f t="shared" si="3"/>
        <v>1057267281489</v>
      </c>
      <c r="P6" s="2">
        <f t="shared" si="3"/>
        <v>412622208487</v>
      </c>
      <c r="Q6" s="2">
        <f t="shared" si="3"/>
        <v>19932007111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0.67</v>
      </c>
      <c r="H7" s="3">
        <f>IFERROR(INDEX(D7:G7,COUNT(D7:G7)),"")</f>
        <v>0.67</v>
      </c>
      <c r="I7" s="3">
        <f t="shared" ref="I7:Q7" si="4">IFERROR(INDEX(I51:I500,MATCH($C$7,$C$51:$C$500,0))/1000000000,"")</f>
        <v>0.67</v>
      </c>
      <c r="J7" s="3">
        <f t="shared" si="4"/>
        <v>0.67</v>
      </c>
      <c r="K7" s="3">
        <f t="shared" si="4"/>
        <v>0.67</v>
      </c>
      <c r="L7" s="3">
        <f t="shared" si="4"/>
        <v>0.67</v>
      </c>
      <c r="M7" s="3">
        <f t="shared" si="4"/>
        <v>0.67</v>
      </c>
      <c r="N7" s="3">
        <f t="shared" si="4"/>
        <v>0.67</v>
      </c>
      <c r="O7" s="3">
        <f t="shared" si="4"/>
        <v>0.67</v>
      </c>
      <c r="P7" s="3">
        <f t="shared" si="4"/>
        <v>0.67</v>
      </c>
      <c r="Q7" s="3">
        <f t="shared" si="4"/>
        <v>0.2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-94000000000</v>
      </c>
      <c r="H8" s="2">
        <f>IFERROR(INDEX(D8:G8,COUNT(D8:G8)),"")</f>
        <v>-94000000000</v>
      </c>
      <c r="I8" s="2">
        <f t="shared" ref="I8:Q8" si="5">IFERROR(INDEX(I51:I500,MATCH($C$8,$C$51:$C$500,0)),"")</f>
        <v>-11000000000</v>
      </c>
      <c r="J8" s="2">
        <f t="shared" si="5"/>
        <v>-81000000000</v>
      </c>
      <c r="K8" s="2">
        <f t="shared" si="5"/>
        <v>30000000000</v>
      </c>
      <c r="L8" s="2">
        <f t="shared" si="5"/>
        <v>-79000000000</v>
      </c>
      <c r="M8" s="2">
        <f t="shared" si="5"/>
        <v>246000000000</v>
      </c>
      <c r="N8" s="2">
        <f t="shared" si="5"/>
        <v>-180000000000</v>
      </c>
      <c r="O8" s="2">
        <f t="shared" si="5"/>
        <v>-197000000000</v>
      </c>
      <c r="P8" s="2">
        <f t="shared" si="5"/>
        <v>-129000000000</v>
      </c>
      <c r="Q8" s="2">
        <f t="shared" si="5"/>
        <v>-24000000000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-141.58000000000001</v>
      </c>
      <c r="H9" s="3">
        <f>IFERROR(INDEX(D9:G9,COUNT(D9:G9)),"")</f>
        <v>-141.58000000000001</v>
      </c>
      <c r="I9" s="3">
        <f t="shared" ref="I9:Q9" si="6">IFERROR(INDEX(I51:I500,MATCH($C$9,$C$51:$C$500,0)),"")</f>
        <v>-16.89</v>
      </c>
      <c r="J9" s="3">
        <f t="shared" si="6"/>
        <v>-121.64</v>
      </c>
      <c r="K9" s="3">
        <f t="shared" si="6"/>
        <v>45.25</v>
      </c>
      <c r="L9" s="3">
        <f t="shared" si="6"/>
        <v>-118.28</v>
      </c>
      <c r="M9" s="3">
        <f t="shared" si="6"/>
        <v>369.75</v>
      </c>
      <c r="N9" s="3">
        <f t="shared" si="6"/>
        <v>-269.70999999999998</v>
      </c>
      <c r="O9" s="3">
        <f t="shared" si="6"/>
        <v>-296.22000000000003</v>
      </c>
      <c r="P9" s="3">
        <f t="shared" si="6"/>
        <v>-193.49</v>
      </c>
      <c r="Q9" s="3">
        <f t="shared" si="6"/>
        <v>-119.34</v>
      </c>
    </row>
    <row r="10" spans="1:17" ht="15.5" x14ac:dyDescent="0.35">
      <c r="C10" t="s">
        <v>17</v>
      </c>
      <c r="D10" s="3">
        <f ca="1">IFERROR(IF(D9=0,"",D2/D9),"")</f>
        <v>-12.890238734284502</v>
      </c>
      <c r="I10" s="3">
        <f t="shared" ref="I10:Q10" ca="1" si="7">IFERROR(IF(I9=0,"",I2/I9),"")</f>
        <v>-103.61160449970396</v>
      </c>
      <c r="J10" s="3">
        <f t="shared" ca="1" si="7"/>
        <v>-8.7964485366655705</v>
      </c>
      <c r="K10" s="3">
        <f t="shared" ca="1" si="7"/>
        <v>89.502762430939228</v>
      </c>
      <c r="L10" s="3">
        <f t="shared" ca="1" si="7"/>
        <v>-67.63611768684477</v>
      </c>
      <c r="M10" s="3">
        <f t="shared" ca="1" si="7"/>
        <v>24.20554428668019</v>
      </c>
      <c r="N10" s="3">
        <f t="shared" ca="1" si="7"/>
        <v>-8.5647547365689078</v>
      </c>
      <c r="O10" s="3">
        <f t="shared" ca="1" si="7"/>
        <v>-10.127607859023698</v>
      </c>
      <c r="P10" s="3">
        <f t="shared" ca="1" si="7"/>
        <v>-11.783554705669543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113838963269</v>
      </c>
      <c r="H11" s="2">
        <f>IFERROR(INDEX(D11:G11,COUNT(D11:G11)),"")</f>
        <v>113838963269</v>
      </c>
      <c r="I11" s="2">
        <f t="shared" ref="I11:Q11" si="8">IFERROR(INDEX(I51:I500,MATCH($C$11,$C$51:$C$500,0)),"")</f>
        <v>145763350249</v>
      </c>
      <c r="J11" s="2">
        <f t="shared" si="8"/>
        <v>169397604340</v>
      </c>
      <c r="K11" s="2">
        <f t="shared" si="8"/>
        <v>226754230672</v>
      </c>
      <c r="L11" s="2">
        <f t="shared" si="8"/>
        <v>233254914066</v>
      </c>
      <c r="M11" s="2">
        <f t="shared" si="8"/>
        <v>317202772811</v>
      </c>
      <c r="N11" s="2">
        <f t="shared" si="8"/>
        <v>266532948429</v>
      </c>
      <c r="O11" s="2">
        <f t="shared" si="8"/>
        <v>465146929177</v>
      </c>
      <c r="P11" s="2">
        <f t="shared" si="8"/>
        <v>42884489640</v>
      </c>
      <c r="Q11" s="2">
        <f t="shared" si="8"/>
        <v>3110851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-82000000000</v>
      </c>
      <c r="H12" s="2">
        <f>IFERROR(INDEX(D12:G12,COUNT(D12:G12)),"")</f>
        <v>-82000000000</v>
      </c>
      <c r="I12" s="2">
        <f t="shared" ref="I12:Q12" si="9">IFERROR(INDEX(I51:I500,MATCH($C$12,$C$51:$C$500,0)),"")</f>
        <v>-117000000000</v>
      </c>
      <c r="J12" s="2">
        <f t="shared" si="9"/>
        <v>-161000000000</v>
      </c>
      <c r="K12" s="2">
        <f t="shared" si="9"/>
        <v>-197000000000</v>
      </c>
      <c r="L12" s="2">
        <f t="shared" si="9"/>
        <v>-192000000000</v>
      </c>
      <c r="M12" s="2">
        <f t="shared" si="9"/>
        <v>-260000000000</v>
      </c>
      <c r="N12" s="2">
        <f t="shared" si="9"/>
        <v>-192000000000</v>
      </c>
      <c r="O12" s="2">
        <f t="shared" si="9"/>
        <v>-461000000000</v>
      </c>
      <c r="P12" s="2">
        <f t="shared" si="9"/>
        <v>22000000000</v>
      </c>
      <c r="Q12" s="2">
        <f t="shared" si="9"/>
        <v>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71000000000</v>
      </c>
      <c r="H13" s="2">
        <f>IFERROR(INDEX(D13:G13,COUNT(D13:G13)),"")</f>
        <v>71000000000</v>
      </c>
      <c r="I13" s="2">
        <f t="shared" ref="I13:Q13" si="10">IFERROR(INDEX(I51:I500,MATCH($C$13,$C$51:$C$500,0)),"")</f>
        <v>29000000000</v>
      </c>
      <c r="J13" s="2">
        <f t="shared" si="10"/>
        <v>8000000000</v>
      </c>
      <c r="K13" s="2">
        <f t="shared" si="10"/>
        <v>30000000000</v>
      </c>
      <c r="L13" s="2">
        <f t="shared" si="10"/>
        <v>41000000000</v>
      </c>
      <c r="M13" s="2">
        <f t="shared" si="10"/>
        <v>57000000000</v>
      </c>
      <c r="N13" s="2">
        <f t="shared" si="10"/>
        <v>74000000000</v>
      </c>
      <c r="O13" s="2">
        <f t="shared" si="10"/>
        <v>4000000000</v>
      </c>
      <c r="P13" s="2">
        <f t="shared" si="10"/>
        <v>65000000000</v>
      </c>
      <c r="Q13" s="2">
        <f t="shared" si="10"/>
        <v>0</v>
      </c>
    </row>
    <row r="14" spans="1:17" ht="15.5" x14ac:dyDescent="0.35">
      <c r="C14" t="s">
        <v>26</v>
      </c>
      <c r="D14" s="2">
        <f>IFERROR(INDEX(D51:D500,MATCH($C$14,$C$51:$C$500,0)),"")</f>
        <v>-1109803993</v>
      </c>
      <c r="H14" s="2">
        <f>IFERROR(SUM(D14:G14)*(4/MAX(1,COUNT(D14:G14))),"")</f>
        <v>-4439215972</v>
      </c>
      <c r="I14" s="2">
        <f t="shared" ref="I14:Q14" si="11">IFERROR(INDEX(I51:I500,MATCH($C$14,$C$51:$C$500,0)),"")</f>
        <v>-7376105537</v>
      </c>
      <c r="J14" s="2">
        <f t="shared" si="11"/>
        <v>-11457280363</v>
      </c>
      <c r="K14" s="2">
        <f t="shared" si="11"/>
        <v>-8466935069</v>
      </c>
      <c r="L14" s="2">
        <f t="shared" si="11"/>
        <v>-11405463800</v>
      </c>
      <c r="M14" s="2">
        <f t="shared" si="11"/>
        <v>-11140309170</v>
      </c>
      <c r="N14" s="2">
        <f t="shared" si="11"/>
        <v>-9195685657</v>
      </c>
      <c r="O14" s="2">
        <f t="shared" si="11"/>
        <v>-2643400738</v>
      </c>
      <c r="P14" s="2">
        <f t="shared" si="11"/>
        <v>-204912210</v>
      </c>
      <c r="Q14" s="2">
        <f t="shared" si="11"/>
        <v>0</v>
      </c>
    </row>
    <row r="15" spans="1:17" ht="15.5" x14ac:dyDescent="0.35">
      <c r="C15" t="s">
        <v>27</v>
      </c>
      <c r="D15" s="2">
        <f>IFERROR(INDEX(D51:D500,MATCH($C$15,$C$51:$C$500,0)),"")</f>
        <v>-2920491011</v>
      </c>
      <c r="H15" s="2">
        <f>IFERROR(SUM(D15:G15)*(4/MAX(1,COUNT(D15:G15))),"")</f>
        <v>-11681964044</v>
      </c>
      <c r="I15" s="2">
        <f t="shared" ref="I15:Q15" si="12">IFERROR(INDEX(I51:I500,MATCH($C$15,$C$51:$C$500,0)),"")</f>
        <v>-11375209845</v>
      </c>
      <c r="J15" s="2">
        <f t="shared" si="12"/>
        <v>-407737313</v>
      </c>
      <c r="K15" s="2">
        <f t="shared" si="12"/>
        <v>-6965222081</v>
      </c>
      <c r="L15" s="2">
        <f t="shared" si="12"/>
        <v>-7788573984</v>
      </c>
      <c r="M15" s="2">
        <f t="shared" si="12"/>
        <v>-10012191692</v>
      </c>
      <c r="N15" s="2">
        <f t="shared" si="12"/>
        <v>-12403441058</v>
      </c>
      <c r="O15" s="2">
        <f t="shared" si="12"/>
        <v>-17351928945</v>
      </c>
      <c r="P15" s="2">
        <f t="shared" si="12"/>
        <v>-6048753550</v>
      </c>
      <c r="Q15" s="2">
        <f t="shared" si="12"/>
        <v>-764697500</v>
      </c>
    </row>
    <row r="16" spans="1:17" ht="15.5" x14ac:dyDescent="0.35">
      <c r="C16" t="s">
        <v>28</v>
      </c>
      <c r="D16" s="2">
        <f>IFERROR(INDEX(D51:D500,MATCH($C$16,$C$51:$C$500,0)),"")</f>
        <v>-13270923514</v>
      </c>
      <c r="H16" s="2">
        <f>IFERROR(SUM(D16:G16)*(4/MAX(1,COUNT(D16:G16))),"")</f>
        <v>-53083694056</v>
      </c>
      <c r="I16" s="2">
        <f t="shared" ref="I16:Q16" si="13">IFERROR(INDEX(I51:I500,MATCH($C$16,$C$51:$C$500,0)),"")</f>
        <v>19879059947</v>
      </c>
      <c r="J16" s="2">
        <f t="shared" si="13"/>
        <v>-146681428405</v>
      </c>
      <c r="K16" s="2">
        <f t="shared" si="13"/>
        <v>-470792267093</v>
      </c>
      <c r="L16" s="2">
        <f t="shared" si="13"/>
        <v>31113031486</v>
      </c>
      <c r="M16" s="2">
        <f t="shared" si="13"/>
        <v>348595172271</v>
      </c>
      <c r="N16" s="2">
        <f t="shared" si="13"/>
        <v>66713992328</v>
      </c>
      <c r="O16" s="2">
        <f t="shared" si="13"/>
        <v>74588825391</v>
      </c>
      <c r="P16" s="2">
        <f t="shared" si="13"/>
        <v>28079889576</v>
      </c>
      <c r="Q16" s="2">
        <f t="shared" si="13"/>
        <v>3056074563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1222750000000</v>
      </c>
      <c r="H20" s="2">
        <f t="shared" ref="H20:Q20" ca="1" si="14">IFERROR(H21*H2,"")</f>
        <v>1222750000000</v>
      </c>
      <c r="I20" s="2">
        <f t="shared" ca="1" si="14"/>
        <v>1172500000000</v>
      </c>
      <c r="J20" s="2">
        <f t="shared" ca="1" si="14"/>
        <v>716900000000</v>
      </c>
      <c r="K20" s="2">
        <f t="shared" ca="1" si="14"/>
        <v>2713500000000</v>
      </c>
      <c r="L20" s="2">
        <f t="shared" ca="1" si="14"/>
        <v>5360000000000</v>
      </c>
      <c r="M20" s="2">
        <f t="shared" ca="1" si="14"/>
        <v>5996500000000</v>
      </c>
      <c r="N20" s="2">
        <f t="shared" ca="1" si="14"/>
        <v>1547700000000</v>
      </c>
      <c r="O20" s="2">
        <f t="shared" ca="1" si="14"/>
        <v>2010000000000</v>
      </c>
      <c r="P20" s="2">
        <f t="shared" ca="1" si="14"/>
        <v>1527600000000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670000000</v>
      </c>
      <c r="H21" s="2">
        <f>IFERROR(INDEX(D21:G21,COUNT(D21:G21)),"")</f>
        <v>670000000</v>
      </c>
      <c r="I21" s="2">
        <f t="shared" ref="I21:Q21" si="15">IFERROR(INDEX(I51:I500,MATCH($C$7,$C$51:$C$500,0)),"")</f>
        <v>670000000</v>
      </c>
      <c r="J21" s="2">
        <f t="shared" si="15"/>
        <v>670000000</v>
      </c>
      <c r="K21" s="2">
        <f t="shared" si="15"/>
        <v>670000000</v>
      </c>
      <c r="L21" s="2">
        <f t="shared" si="15"/>
        <v>670000000</v>
      </c>
      <c r="M21" s="2">
        <f t="shared" si="15"/>
        <v>670000000</v>
      </c>
      <c r="N21" s="2">
        <f t="shared" si="15"/>
        <v>670000000</v>
      </c>
      <c r="O21" s="2">
        <f t="shared" si="15"/>
        <v>670000000</v>
      </c>
      <c r="P21" s="2">
        <f t="shared" si="15"/>
        <v>670000000</v>
      </c>
      <c r="Q21" s="2">
        <f t="shared" si="15"/>
        <v>200000000</v>
      </c>
    </row>
    <row r="23" spans="1:17" ht="15.5" x14ac:dyDescent="0.35">
      <c r="B23" t="s">
        <v>40</v>
      </c>
      <c r="C23" t="s">
        <v>41</v>
      </c>
      <c r="D23" s="3">
        <f>IFERROR(D5/D6*100,"")</f>
        <v>-1.2234302258501342</v>
      </c>
      <c r="H23" s="3">
        <f t="shared" ref="H23:Q23" si="16">IFERROR(H5/H6*100,"")</f>
        <v>-4.8937209034005367</v>
      </c>
      <c r="I23" s="3">
        <f t="shared" si="16"/>
        <v>0.87103512026120522</v>
      </c>
      <c r="J23" s="3">
        <f t="shared" si="16"/>
        <v>-9.2405539381746031</v>
      </c>
      <c r="K23" s="3">
        <f t="shared" si="16"/>
        <v>-31.095802283205899</v>
      </c>
      <c r="L23" s="3">
        <f t="shared" si="16"/>
        <v>1.7071797221970524</v>
      </c>
      <c r="M23" s="3">
        <f t="shared" si="16"/>
        <v>11.682078556671874</v>
      </c>
      <c r="N23" s="3">
        <f t="shared" si="16"/>
        <v>2.412688254594058</v>
      </c>
      <c r="O23" s="3">
        <f t="shared" si="16"/>
        <v>3.3532758728776439</v>
      </c>
      <c r="P23" s="3">
        <f t="shared" si="16"/>
        <v>3.8587485861177626</v>
      </c>
      <c r="Q23" s="3">
        <f t="shared" si="16"/>
        <v>0.31181251167475565</v>
      </c>
    </row>
    <row r="24" spans="1:17" ht="15.5" x14ac:dyDescent="0.35">
      <c r="C24" t="s">
        <v>42</v>
      </c>
      <c r="D24" s="4" t="str">
        <f>IFERROR(_xlfn.RRI(5,I23,D23),"")</f>
        <v/>
      </c>
      <c r="H24" s="4" t="str">
        <f t="shared" ref="H24:Q24" si="17">IFERROR(_xlfn.RRI(5,M23,H23),"")</f>
        <v/>
      </c>
      <c r="I24" s="4">
        <f t="shared" si="17"/>
        <v>-0.18434427042245249</v>
      </c>
      <c r="J24" s="4" t="str">
        <f t="shared" si="17"/>
        <v/>
      </c>
      <c r="K24" s="4" t="str">
        <f t="shared" si="17"/>
        <v/>
      </c>
      <c r="L24" s="4">
        <f t="shared" si="17"/>
        <v>0.40500264299637667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-13.57</v>
      </c>
      <c r="H25" s="3">
        <f>IFERROR(INDEX(D25:G25,COUNT(D25:G25)),"")</f>
        <v>-13.57</v>
      </c>
      <c r="I25" s="3">
        <f t="shared" ref="I25:Q25" si="18">IFERROR(INDEX(I51:I500,MATCH($C$25,$C$51:$C$500,0)),"")</f>
        <v>8.4700000000000006</v>
      </c>
      <c r="J25" s="3">
        <f t="shared" si="18"/>
        <v>-105.4</v>
      </c>
      <c r="K25" s="3">
        <f t="shared" si="18"/>
        <v>-415.85</v>
      </c>
      <c r="L25" s="3">
        <f t="shared" si="18"/>
        <v>35.25</v>
      </c>
      <c r="M25" s="3">
        <f t="shared" si="18"/>
        <v>243.12</v>
      </c>
      <c r="N25" s="3">
        <f t="shared" si="18"/>
        <v>35.92</v>
      </c>
      <c r="O25" s="3">
        <f t="shared" si="18"/>
        <v>53.33</v>
      </c>
      <c r="P25" s="3">
        <f t="shared" si="18"/>
        <v>23.64</v>
      </c>
      <c r="Q25" s="3">
        <f t="shared" si="18"/>
        <v>0.32</v>
      </c>
    </row>
    <row r="26" spans="1:17" ht="15.5" x14ac:dyDescent="0.35">
      <c r="C26" t="s">
        <v>45</v>
      </c>
      <c r="D26" s="4" t="str">
        <f>IFERROR(_xlfn.RRI(5,I25,D25),"")</f>
        <v/>
      </c>
      <c r="H26" s="4" t="str">
        <f t="shared" ref="H26:Q26" si="19">IFERROR(_xlfn.RRI(5,M25,H25),"")</f>
        <v/>
      </c>
      <c r="I26" s="4">
        <f t="shared" si="19"/>
        <v>-0.25095240065291025</v>
      </c>
      <c r="J26" s="4" t="str">
        <f t="shared" si="19"/>
        <v/>
      </c>
      <c r="K26" s="4" t="str">
        <f t="shared" si="19"/>
        <v/>
      </c>
      <c r="L26" s="4">
        <f t="shared" si="19"/>
        <v>1.5609543000591919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1029.5286129044775</v>
      </c>
      <c r="H27" s="3">
        <f t="shared" ref="H27:Q27" si="20">IFERROR(H4/H21,"")</f>
        <v>4118.1144516179102</v>
      </c>
      <c r="I27" s="3">
        <f t="shared" si="20"/>
        <v>6074.5884157179107</v>
      </c>
      <c r="J27" s="3">
        <f t="shared" si="20"/>
        <v>9066.1400623955233</v>
      </c>
      <c r="K27" s="3">
        <f t="shared" si="20"/>
        <v>14218.062486191046</v>
      </c>
      <c r="L27" s="3">
        <f t="shared" si="20"/>
        <v>14681.525932619403</v>
      </c>
      <c r="M27" s="3">
        <f t="shared" si="20"/>
        <v>13262.524492579105</v>
      </c>
      <c r="N27" s="3">
        <f t="shared" si="20"/>
        <v>11339.203436235821</v>
      </c>
      <c r="O27" s="3">
        <f t="shared" si="20"/>
        <v>9184.5341691014928</v>
      </c>
      <c r="P27" s="3">
        <f t="shared" si="20"/>
        <v>3715.9323245179103</v>
      </c>
      <c r="Q27" s="3">
        <f t="shared" si="20"/>
        <v>6572.4051682250001</v>
      </c>
    </row>
    <row r="28" spans="1:17" ht="15.5" x14ac:dyDescent="0.35">
      <c r="C28" t="s">
        <v>47</v>
      </c>
      <c r="D28" s="4">
        <f>IFERROR(_xlfn.RRI(5,I27,D27),"")</f>
        <v>-0.29882840737111804</v>
      </c>
      <c r="H28" s="4">
        <f t="shared" ref="H28:Q28" si="21">IFERROR(_xlfn.RRI(5,M27,H27),"")</f>
        <v>-0.20856647547651908</v>
      </c>
      <c r="I28" s="4">
        <f t="shared" si="21"/>
        <v>-0.11735338071031598</v>
      </c>
      <c r="J28" s="4">
        <f t="shared" si="21"/>
        <v>-2.5915160702492113E-3</v>
      </c>
      <c r="K28" s="4">
        <f t="shared" si="21"/>
        <v>0.30783972444458563</v>
      </c>
      <c r="L28" s="4">
        <f t="shared" si="21"/>
        <v>0.17438196624218838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-2.6021251475796929</v>
      </c>
      <c r="I29" s="4">
        <f t="shared" si="22"/>
        <v>-1.0803605313092979</v>
      </c>
      <c r="J29" s="4">
        <f t="shared" si="22"/>
        <v>-0.7465432247204522</v>
      </c>
      <c r="K29" s="4">
        <f t="shared" si="22"/>
        <v>-12.797163120567376</v>
      </c>
      <c r="L29" s="4">
        <f t="shared" si="22"/>
        <v>-0.85500987166831199</v>
      </c>
      <c r="M29" s="4">
        <f t="shared" si="22"/>
        <v>5.7683741648106901</v>
      </c>
      <c r="N29" s="4">
        <f t="shared" si="22"/>
        <v>-0.32645790361897614</v>
      </c>
      <c r="O29" s="4">
        <f t="shared" si="22"/>
        <v>1.2559221658206428</v>
      </c>
      <c r="P29" s="4">
        <f t="shared" si="22"/>
        <v>72.875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-0.32207514817590804</v>
      </c>
      <c r="I30" s="4">
        <f t="shared" si="23"/>
        <v>-0.32996971435351535</v>
      </c>
      <c r="J30" s="4">
        <f t="shared" si="23"/>
        <v>-0.36235052622670666</v>
      </c>
      <c r="K30" s="4">
        <f t="shared" si="23"/>
        <v>-3.1567798099149523E-2</v>
      </c>
      <c r="L30" s="4">
        <f t="shared" si="23"/>
        <v>0.1069933134400079</v>
      </c>
      <c r="M30" s="4">
        <f t="shared" si="23"/>
        <v>0.16961694594852006</v>
      </c>
      <c r="N30" s="4">
        <f t="shared" si="23"/>
        <v>0.23459755578927916</v>
      </c>
      <c r="O30" s="4">
        <f t="shared" si="23"/>
        <v>1.4716634661243613</v>
      </c>
      <c r="P30" s="4">
        <f t="shared" si="23"/>
        <v>-0.43461606072568609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410.15</v>
      </c>
      <c r="H32" s="3">
        <f>IFERROR(INDEX(D32:G32,COUNT(D32:G32)),"")</f>
        <v>410.15</v>
      </c>
      <c r="I32" s="3">
        <f t="shared" ref="I32:Q32" si="24">IFERROR(INDEX(I51:I500,MATCH($C$32,$C$51:$C$500,0)),"")</f>
        <v>423.63</v>
      </c>
      <c r="J32" s="3">
        <f t="shared" si="24"/>
        <v>416.14</v>
      </c>
      <c r="K32" s="3">
        <f t="shared" si="24"/>
        <v>518.59</v>
      </c>
      <c r="L32" s="3">
        <f t="shared" si="24"/>
        <v>930.91</v>
      </c>
      <c r="M32" s="3">
        <f t="shared" si="24"/>
        <v>928.66</v>
      </c>
      <c r="N32" s="3">
        <f t="shared" si="24"/>
        <v>689.9</v>
      </c>
      <c r="O32" s="3">
        <f t="shared" si="24"/>
        <v>730.38</v>
      </c>
      <c r="P32" s="3">
        <f t="shared" si="24"/>
        <v>548.26</v>
      </c>
      <c r="Q32" s="3">
        <f t="shared" si="24"/>
        <v>99.66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4.45</v>
      </c>
      <c r="H33" s="3">
        <f>IFERROR(INDEX(D33:G33,COUNT(D33:G33)),"")</f>
        <v>4.45</v>
      </c>
      <c r="I33" s="3">
        <f t="shared" ref="I33:Q33" si="25">IFERROR(INDEX(I51:I500,MATCH($C$33,$C$51:$C$500,0)),"")</f>
        <v>4.13</v>
      </c>
      <c r="J33" s="3">
        <f t="shared" si="25"/>
        <v>2.57</v>
      </c>
      <c r="K33" s="3">
        <f t="shared" si="25"/>
        <v>7.81</v>
      </c>
      <c r="L33" s="3">
        <f t="shared" si="25"/>
        <v>8.59</v>
      </c>
      <c r="M33" s="3">
        <f t="shared" si="25"/>
        <v>9.64</v>
      </c>
      <c r="N33" s="3">
        <f t="shared" si="25"/>
        <v>3.35</v>
      </c>
      <c r="O33" s="3">
        <f t="shared" si="25"/>
        <v>4.1100000000000003</v>
      </c>
      <c r="P33" s="3">
        <f t="shared" si="25"/>
        <v>4.16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-134.49</v>
      </c>
      <c r="H34" s="3">
        <f>IFERROR(INDEX(D34:G34,COUNT(D34:G34)),"")</f>
        <v>-134.49</v>
      </c>
      <c r="I34" s="3">
        <f t="shared" ref="I34:Q34" si="26">IFERROR(INDEX(I51:I500,MATCH($C$34,$C$51:$C$500,0)),"")</f>
        <v>206.61</v>
      </c>
      <c r="J34" s="3">
        <f t="shared" si="26"/>
        <v>-10.15</v>
      </c>
      <c r="K34" s="3">
        <f t="shared" si="26"/>
        <v>-9.74</v>
      </c>
      <c r="L34" s="3">
        <f t="shared" si="26"/>
        <v>226.95</v>
      </c>
      <c r="M34" s="3">
        <f t="shared" si="26"/>
        <v>36.81</v>
      </c>
      <c r="N34" s="3">
        <f t="shared" si="26"/>
        <v>64.31</v>
      </c>
      <c r="O34" s="3">
        <f t="shared" si="26"/>
        <v>56.25</v>
      </c>
      <c r="P34" s="3">
        <f t="shared" si="26"/>
        <v>96.45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1.76</v>
      </c>
      <c r="H35" s="3">
        <f>IFERROR(INDEX(D35:G35,COUNT(D35:G35)),"")</f>
        <v>1.76</v>
      </c>
      <c r="I35" s="3">
        <f t="shared" ref="I35:Q35" si="27">IFERROR(INDEX(I51:I500,MATCH($C$35,$C$51:$C$500,0)),"")</f>
        <v>0.28999999999999998</v>
      </c>
      <c r="J35" s="3">
        <f t="shared" si="27"/>
        <v>0.12</v>
      </c>
      <c r="K35" s="3">
        <f t="shared" si="27"/>
        <v>0.28000000000000003</v>
      </c>
      <c r="L35" s="3">
        <f t="shared" si="27"/>
        <v>0.54</v>
      </c>
      <c r="M35" s="3">
        <f t="shared" si="27"/>
        <v>0.67</v>
      </c>
      <c r="N35" s="3">
        <f t="shared" si="27"/>
        <v>0.2</v>
      </c>
      <c r="O35" s="3">
        <f t="shared" si="27"/>
        <v>0.33</v>
      </c>
      <c r="P35" s="3">
        <f t="shared" si="27"/>
        <v>0.61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689784170646</v>
      </c>
      <c r="E51" s="5">
        <v>999984740447</v>
      </c>
      <c r="F51" s="5">
        <v>934528814691</v>
      </c>
      <c r="G51" s="5">
        <v>1040652724081</v>
      </c>
      <c r="I51" s="5">
        <v>4069974238531</v>
      </c>
      <c r="J51" s="5">
        <v>6074313841805</v>
      </c>
      <c r="K51" s="5">
        <v>9526101865748</v>
      </c>
      <c r="L51" s="5">
        <v>9836622374855</v>
      </c>
      <c r="M51" s="5">
        <v>8885891410028</v>
      </c>
      <c r="N51" s="5">
        <v>7597266302278</v>
      </c>
      <c r="O51" s="5">
        <v>6153637893298</v>
      </c>
      <c r="P51" s="5">
        <v>2489674657427</v>
      </c>
      <c r="Q51" s="5">
        <v>1314481033645</v>
      </c>
    </row>
    <row r="52" spans="2:17" ht="15.5" x14ac:dyDescent="0.35">
      <c r="C52" t="s">
        <v>72</v>
      </c>
      <c r="D52" s="5">
        <v>-654446123611</v>
      </c>
      <c r="E52" s="5">
        <v>-954070383075</v>
      </c>
      <c r="F52" s="5">
        <v>-904154504931</v>
      </c>
      <c r="G52" s="5">
        <v>-1017205444594</v>
      </c>
      <c r="I52" s="5">
        <v>-3929996861304</v>
      </c>
      <c r="J52" s="5">
        <v>-5943770428505</v>
      </c>
      <c r="K52" s="5">
        <v>-9389334011193</v>
      </c>
      <c r="L52" s="5">
        <v>-9711958804181</v>
      </c>
      <c r="M52" s="5">
        <v>-8765234833769</v>
      </c>
      <c r="N52" s="5">
        <v>-7493529427508</v>
      </c>
      <c r="O52" s="5">
        <v>-6044380434832</v>
      </c>
      <c r="P52" s="5">
        <v>-2446994647355</v>
      </c>
      <c r="Q52" s="5">
        <v>-1307200511333</v>
      </c>
    </row>
    <row r="53" spans="2:17" ht="15.5" x14ac:dyDescent="0.35">
      <c r="C53" t="s">
        <v>73</v>
      </c>
      <c r="D53" s="5">
        <v>35338047035</v>
      </c>
      <c r="E53" s="5">
        <v>45914357372</v>
      </c>
      <c r="F53" s="5">
        <v>30374309760</v>
      </c>
      <c r="G53" s="5">
        <v>23447279487</v>
      </c>
      <c r="I53" s="5">
        <v>139977377227</v>
      </c>
      <c r="J53" s="5">
        <v>130543413300</v>
      </c>
      <c r="K53" s="5">
        <v>136767854555</v>
      </c>
      <c r="L53" s="5">
        <v>124663570674</v>
      </c>
      <c r="M53" s="5">
        <v>120656576259</v>
      </c>
      <c r="N53" s="5">
        <v>103736874770</v>
      </c>
      <c r="O53" s="5">
        <v>109257458466</v>
      </c>
      <c r="P53" s="5">
        <v>42680010072</v>
      </c>
      <c r="Q53" s="5">
        <v>7280522312</v>
      </c>
    </row>
    <row r="54" spans="2:17" ht="15.5" x14ac:dyDescent="0.35">
      <c r="C54" t="s">
        <v>74</v>
      </c>
      <c r="D54" s="5">
        <v>-30194408895</v>
      </c>
      <c r="E54" s="5">
        <v>-29285102718</v>
      </c>
      <c r="F54" s="5">
        <v>-35601565987</v>
      </c>
      <c r="G54" s="5">
        <v>-35801392660</v>
      </c>
      <c r="I54" s="5">
        <v>-131490393481</v>
      </c>
      <c r="J54" s="5">
        <v>-141754771348</v>
      </c>
      <c r="K54" s="5">
        <v>-118302868693</v>
      </c>
      <c r="L54" s="5">
        <v>-98659948934</v>
      </c>
      <c r="M54" s="5">
        <v>-61148196762</v>
      </c>
      <c r="N54" s="5">
        <v>-42891559871</v>
      </c>
      <c r="O54" s="5">
        <v>-44433957951</v>
      </c>
      <c r="P54" s="5">
        <v>-26803779804</v>
      </c>
      <c r="Q54" s="5">
        <v>-4121357408</v>
      </c>
    </row>
    <row r="55" spans="2:17" ht="15.5" x14ac:dyDescent="0.35">
      <c r="C55" t="s">
        <v>76</v>
      </c>
      <c r="D55" s="5">
        <v>-25655581442</v>
      </c>
      <c r="E55" s="5">
        <v>-23700803533</v>
      </c>
      <c r="F55" s="5">
        <v>-30343209986</v>
      </c>
      <c r="G55" s="5">
        <v>-29703376319</v>
      </c>
      <c r="I55" s="5">
        <v>-109430141928</v>
      </c>
      <c r="J55" s="5">
        <v>-106811579701</v>
      </c>
      <c r="K55" s="5">
        <v>-92262005347</v>
      </c>
      <c r="L55" s="5">
        <v>-72272683069</v>
      </c>
      <c r="M55" s="5">
        <v>-47431877548</v>
      </c>
      <c r="N55" s="5">
        <v>-37224754145</v>
      </c>
      <c r="O55" s="5">
        <v>-38189412422</v>
      </c>
      <c r="P55" s="5">
        <v>-5740299477</v>
      </c>
      <c r="Q55" s="5">
        <v>-1179676382</v>
      </c>
    </row>
    <row r="56" spans="2:17" ht="15.5" x14ac:dyDescent="0.35">
      <c r="C56" t="s">
        <v>75</v>
      </c>
      <c r="D56" s="5">
        <v>-4538827453</v>
      </c>
      <c r="E56" s="5">
        <v>-5584299185</v>
      </c>
      <c r="F56" s="5">
        <v>-5258356001</v>
      </c>
      <c r="G56" s="5">
        <v>-6098016341</v>
      </c>
      <c r="I56" s="5">
        <v>-22060251553</v>
      </c>
      <c r="J56" s="5">
        <v>-34943191647</v>
      </c>
      <c r="K56" s="5">
        <v>-26040863346</v>
      </c>
      <c r="L56" s="5">
        <v>-26387265865</v>
      </c>
      <c r="M56" s="5">
        <v>-13716319214</v>
      </c>
      <c r="N56" s="5">
        <v>-5666805726</v>
      </c>
      <c r="O56" s="5">
        <v>-6244545529</v>
      </c>
      <c r="P56" s="5">
        <v>-21063480327</v>
      </c>
      <c r="Q56" s="5">
        <v>-2941681026</v>
      </c>
    </row>
    <row r="57" spans="2:17" ht="15.5" x14ac:dyDescent="0.35">
      <c r="C57" t="s">
        <v>78</v>
      </c>
      <c r="D57" s="5">
        <v>5143638140</v>
      </c>
      <c r="E57" s="5">
        <v>16629254654</v>
      </c>
      <c r="F57" s="5">
        <v>-5227256227</v>
      </c>
      <c r="G57" s="5">
        <v>-12354113173</v>
      </c>
      <c r="I57" s="5">
        <v>8486983746</v>
      </c>
      <c r="J57" s="5">
        <v>-11211358048</v>
      </c>
      <c r="K57" s="5">
        <v>18464985862</v>
      </c>
      <c r="L57" s="5">
        <v>26003621740</v>
      </c>
      <c r="M57" s="5">
        <v>59508379497</v>
      </c>
      <c r="N57" s="5">
        <v>60845314899</v>
      </c>
      <c r="O57" s="5">
        <v>64823500515</v>
      </c>
      <c r="P57" s="5">
        <v>15876230268</v>
      </c>
      <c r="Q57" s="5">
        <v>3159164904</v>
      </c>
    </row>
    <row r="58" spans="2:17" ht="15.5" x14ac:dyDescent="0.35">
      <c r="C58" t="s">
        <v>79</v>
      </c>
      <c r="D58" s="5">
        <v>-18414561654</v>
      </c>
      <c r="E58" s="5">
        <v>13826252359</v>
      </c>
      <c r="F58" s="5">
        <v>-1227442654</v>
      </c>
      <c r="G58" s="5">
        <v>7131822665</v>
      </c>
      <c r="I58" s="5">
        <v>11381017243</v>
      </c>
      <c r="J58" s="5">
        <v>-135829825915</v>
      </c>
      <c r="K58" s="5">
        <v>-489257252955</v>
      </c>
      <c r="L58" s="5">
        <v>5109409746</v>
      </c>
      <c r="M58" s="5">
        <v>289086792774</v>
      </c>
      <c r="N58" s="5">
        <v>5868677429</v>
      </c>
      <c r="O58" s="5">
        <v>9765324876</v>
      </c>
      <c r="P58" s="5">
        <v>12203659308</v>
      </c>
      <c r="Q58" s="5">
        <v>-103090341</v>
      </c>
    </row>
    <row r="59" spans="2:17" ht="15.5" x14ac:dyDescent="0.35">
      <c r="C59" t="s">
        <v>80</v>
      </c>
      <c r="D59" s="5">
        <v>754720075</v>
      </c>
      <c r="E59" s="5">
        <v>1449767098</v>
      </c>
      <c r="F59" s="5">
        <v>1416019958</v>
      </c>
      <c r="G59" s="5">
        <v>1458736577</v>
      </c>
      <c r="I59" s="5">
        <v>5757321936</v>
      </c>
      <c r="J59" s="5">
        <v>5841192030</v>
      </c>
      <c r="K59" s="5">
        <v>6593865290</v>
      </c>
      <c r="L59" s="5">
        <v>5352615773</v>
      </c>
      <c r="M59" s="5">
        <v>6765162646</v>
      </c>
      <c r="N59" s="5">
        <v>16254460201</v>
      </c>
      <c r="O59" s="5">
        <v>7686094752</v>
      </c>
      <c r="P59" s="5">
        <v>4777171470</v>
      </c>
      <c r="Q59" s="5">
        <v>363820545</v>
      </c>
    </row>
    <row r="60" spans="2:17" ht="15.5" x14ac:dyDescent="0.35">
      <c r="C60" t="s">
        <v>26</v>
      </c>
      <c r="D60" s="5">
        <v>-1109803993</v>
      </c>
      <c r="E60" s="5">
        <v>-1492291538</v>
      </c>
      <c r="F60" s="5">
        <v>-3752267601</v>
      </c>
      <c r="G60" s="5">
        <v>-845704331</v>
      </c>
      <c r="I60" s="5">
        <v>-7376105537</v>
      </c>
      <c r="J60" s="5">
        <v>-11457280363</v>
      </c>
      <c r="K60" s="5">
        <v>-8466935069</v>
      </c>
      <c r="L60" s="5">
        <v>-11405463800</v>
      </c>
      <c r="M60" s="5">
        <v>-11140309170</v>
      </c>
      <c r="N60" s="5">
        <v>-9195685657</v>
      </c>
      <c r="O60" s="5">
        <v>-2643400738</v>
      </c>
      <c r="P60" s="5">
        <v>-204912210</v>
      </c>
    </row>
    <row r="61" spans="2:17" ht="15.5" x14ac:dyDescent="0.35">
      <c r="C61" t="s">
        <v>275</v>
      </c>
      <c r="D61" s="5">
        <v>-3927427809</v>
      </c>
      <c r="E61" s="5">
        <v>-1992712183</v>
      </c>
      <c r="F61" s="5">
        <v>-8120096977</v>
      </c>
      <c r="G61" s="5">
        <v>6387765315</v>
      </c>
      <c r="I61" s="5">
        <v>-11569809980</v>
      </c>
      <c r="J61" s="5">
        <v>-5979532810</v>
      </c>
      <c r="K61" s="5">
        <v>-2318856165</v>
      </c>
      <c r="L61" s="5">
        <v>90773965</v>
      </c>
      <c r="M61" s="5">
        <v>-49304478</v>
      </c>
      <c r="O61" s="5">
        <v>858439140</v>
      </c>
      <c r="P61" s="5">
        <v>634448109</v>
      </c>
    </row>
    <row r="62" spans="2:17" ht="15.5" x14ac:dyDescent="0.35">
      <c r="C62" t="s">
        <v>276</v>
      </c>
      <c r="E62" s="5">
        <v>-81149941</v>
      </c>
      <c r="I62" s="5">
        <v>-81149941</v>
      </c>
      <c r="J62" s="5">
        <v>-1987275251</v>
      </c>
    </row>
    <row r="63" spans="2:17" ht="15.5" x14ac:dyDescent="0.35">
      <c r="C63" t="s">
        <v>715</v>
      </c>
      <c r="M63" s="5">
        <v>3053328172</v>
      </c>
      <c r="O63" s="5">
        <v>-3112975795</v>
      </c>
    </row>
    <row r="64" spans="2:17" ht="15.5" x14ac:dyDescent="0.35">
      <c r="C64" t="s">
        <v>335</v>
      </c>
      <c r="D64" s="5">
        <v>-296519569</v>
      </c>
      <c r="E64" s="5">
        <v>-1569116381</v>
      </c>
      <c r="F64" s="5">
        <v>1335792829</v>
      </c>
      <c r="G64" s="5">
        <v>-1162595256</v>
      </c>
      <c r="I64" s="5">
        <v>-1653617049</v>
      </c>
      <c r="J64" s="5">
        <v>-730297344</v>
      </c>
      <c r="K64" s="5">
        <v>-310422994</v>
      </c>
      <c r="L64" s="5">
        <v>1991914375</v>
      </c>
      <c r="M64" s="5">
        <v>-684632697</v>
      </c>
      <c r="N64" s="5">
        <v>-1876854236</v>
      </c>
      <c r="O64" s="5">
        <v>-34007389</v>
      </c>
    </row>
    <row r="65" spans="2:17" ht="15.5" x14ac:dyDescent="0.35">
      <c r="C65" t="s">
        <v>77</v>
      </c>
      <c r="D65" s="5">
        <v>-7095605033</v>
      </c>
      <c r="E65" s="5">
        <v>16486315233</v>
      </c>
      <c r="F65" s="5">
        <v>-6034263228</v>
      </c>
      <c r="G65" s="5">
        <v>-5921516415</v>
      </c>
      <c r="I65" s="5">
        <v>4846368315</v>
      </c>
      <c r="J65" s="5">
        <v>-74583310151</v>
      </c>
      <c r="K65" s="5">
        <v>-200936791976</v>
      </c>
      <c r="L65" s="5">
        <v>-116058811</v>
      </c>
      <c r="M65" s="5">
        <v>176466480113</v>
      </c>
      <c r="N65" s="5">
        <v>30437835394</v>
      </c>
      <c r="O65" s="5">
        <v>21414244482</v>
      </c>
      <c r="P65" s="5">
        <v>7141149569</v>
      </c>
      <c r="Q65" s="5">
        <v>1447261284</v>
      </c>
    </row>
    <row r="66" spans="2:17" ht="15.5" x14ac:dyDescent="0.35">
      <c r="C66" t="s">
        <v>82</v>
      </c>
      <c r="D66" s="5">
        <v>-18414561654</v>
      </c>
      <c r="E66" s="5">
        <v>13826252359</v>
      </c>
      <c r="F66" s="5">
        <v>-1227442654</v>
      </c>
      <c r="G66" s="5">
        <v>7131822665</v>
      </c>
      <c r="I66" s="5">
        <v>11381017243</v>
      </c>
      <c r="J66" s="5">
        <v>-135829825915</v>
      </c>
      <c r="K66" s="5">
        <v>-489257252955</v>
      </c>
      <c r="L66" s="5">
        <v>5109409746</v>
      </c>
      <c r="M66" s="5">
        <v>289086792774</v>
      </c>
      <c r="N66" s="5">
        <v>5868677429</v>
      </c>
      <c r="O66" s="5">
        <v>9765324876</v>
      </c>
      <c r="P66" s="5">
        <v>12203659308</v>
      </c>
      <c r="Q66" s="5">
        <v>-103090341</v>
      </c>
    </row>
    <row r="67" spans="2:17" ht="15.5" x14ac:dyDescent="0.35">
      <c r="C67" t="s">
        <v>28</v>
      </c>
      <c r="D67" s="5">
        <v>-13270923514</v>
      </c>
      <c r="E67" s="5">
        <v>30466565971</v>
      </c>
      <c r="F67" s="5">
        <v>-6454698881</v>
      </c>
      <c r="G67" s="5">
        <v>-5222290508</v>
      </c>
      <c r="I67" s="5">
        <v>19879059947</v>
      </c>
      <c r="J67" s="5">
        <v>-146681428405</v>
      </c>
      <c r="K67" s="5">
        <v>-470792267093</v>
      </c>
      <c r="L67" s="5">
        <v>31113031486</v>
      </c>
      <c r="M67" s="5">
        <v>348595172271</v>
      </c>
      <c r="N67" s="5">
        <v>66713992328</v>
      </c>
      <c r="O67" s="5">
        <v>74588825391</v>
      </c>
      <c r="P67" s="5">
        <v>28079889576</v>
      </c>
      <c r="Q67" s="5">
        <v>3056074563</v>
      </c>
    </row>
    <row r="68" spans="2:17" ht="15.5" x14ac:dyDescent="0.35">
      <c r="C68" t="s">
        <v>27</v>
      </c>
      <c r="D68" s="5">
        <v>-2920491011</v>
      </c>
      <c r="E68" s="5">
        <v>-4238439211</v>
      </c>
      <c r="F68" s="5">
        <v>-1598072186</v>
      </c>
      <c r="G68" s="5">
        <v>-793381344</v>
      </c>
      <c r="I68" s="5">
        <v>-11375209845</v>
      </c>
      <c r="J68" s="5">
        <v>-407737313</v>
      </c>
      <c r="K68" s="5">
        <v>-6965222081</v>
      </c>
      <c r="L68" s="5">
        <v>-7788573984</v>
      </c>
      <c r="M68" s="5">
        <v>-10012191692</v>
      </c>
      <c r="N68" s="5">
        <v>-12403441058</v>
      </c>
      <c r="O68" s="5">
        <v>-17351928945</v>
      </c>
      <c r="P68" s="5">
        <v>-6048753550</v>
      </c>
      <c r="Q68" s="5">
        <v>-764697500</v>
      </c>
    </row>
    <row r="69" spans="2:17" ht="15.5" x14ac:dyDescent="0.35">
      <c r="C69" t="s">
        <v>280</v>
      </c>
      <c r="D69" s="5">
        <v>-16191414525</v>
      </c>
      <c r="E69" s="5">
        <v>26228126760</v>
      </c>
      <c r="F69" s="5">
        <v>-8052771067</v>
      </c>
      <c r="G69" s="5">
        <v>-6015671852</v>
      </c>
      <c r="I69" s="5">
        <v>8503850102</v>
      </c>
      <c r="J69" s="5">
        <v>-147089165718</v>
      </c>
      <c r="K69" s="5">
        <v>-477757489174</v>
      </c>
      <c r="L69" s="5">
        <v>23324457502</v>
      </c>
      <c r="M69" s="5">
        <v>338582980579</v>
      </c>
      <c r="N69" s="5">
        <v>54310551270</v>
      </c>
      <c r="O69" s="5">
        <v>57236896446</v>
      </c>
      <c r="P69" s="5">
        <v>22031136026</v>
      </c>
      <c r="Q69" s="5">
        <v>2291377063</v>
      </c>
    </row>
    <row r="70" spans="2:17" ht="15.5" x14ac:dyDescent="0.35">
      <c r="C70" t="s">
        <v>336</v>
      </c>
      <c r="O70" s="5">
        <v>34318619</v>
      </c>
      <c r="P70" s="5">
        <v>383995064</v>
      </c>
      <c r="Q70" s="5">
        <v>-779294537</v>
      </c>
    </row>
    <row r="71" spans="2:17" ht="15.5" x14ac:dyDescent="0.35">
      <c r="C71" t="s">
        <v>83</v>
      </c>
      <c r="D71" s="5">
        <v>-16191414525</v>
      </c>
      <c r="E71" s="5">
        <v>26228126760</v>
      </c>
      <c r="F71" s="5">
        <v>-8052771067</v>
      </c>
      <c r="G71" s="5">
        <v>-6015671852</v>
      </c>
      <c r="I71" s="5">
        <v>8503850102</v>
      </c>
      <c r="J71" s="5">
        <v>-147089165718</v>
      </c>
      <c r="K71" s="5">
        <v>-477757489174</v>
      </c>
      <c r="L71" s="5">
        <v>23324457502</v>
      </c>
      <c r="M71" s="5">
        <v>338582980579</v>
      </c>
      <c r="N71" s="5">
        <v>54310551270</v>
      </c>
      <c r="O71" s="5">
        <v>57271215065</v>
      </c>
      <c r="P71" s="5">
        <v>22415131090</v>
      </c>
      <c r="Q71" s="5">
        <v>1512082526</v>
      </c>
    </row>
    <row r="72" spans="2:17" ht="15.5" x14ac:dyDescent="0.35">
      <c r="C72" t="s">
        <v>84</v>
      </c>
      <c r="D72" s="5">
        <v>109308052</v>
      </c>
      <c r="E72" s="5">
        <v>741484314</v>
      </c>
      <c r="F72" s="5">
        <v>1804528860</v>
      </c>
      <c r="G72" s="5">
        <v>-1387397283</v>
      </c>
      <c r="I72" s="5">
        <v>2880641330</v>
      </c>
      <c r="J72" s="5">
        <v>3280000711</v>
      </c>
      <c r="K72" s="5">
        <v>-559302957</v>
      </c>
      <c r="L72" s="5">
        <v>7994921</v>
      </c>
      <c r="M72" s="5">
        <v>-63197870</v>
      </c>
      <c r="N72" s="5">
        <v>118471500</v>
      </c>
      <c r="O72" s="5">
        <v>-403881921</v>
      </c>
      <c r="P72" s="5">
        <v>648072115</v>
      </c>
      <c r="Q72" s="5">
        <v>-2670750</v>
      </c>
    </row>
    <row r="73" spans="2:17" ht="15.5" x14ac:dyDescent="0.35">
      <c r="C73" t="s">
        <v>85</v>
      </c>
      <c r="D73" s="5">
        <v>-16082106473</v>
      </c>
      <c r="E73" s="5">
        <v>26969611074</v>
      </c>
      <c r="F73" s="5">
        <v>-6248242207</v>
      </c>
      <c r="G73" s="5">
        <v>-7403069135</v>
      </c>
      <c r="I73" s="5">
        <v>11384491432</v>
      </c>
      <c r="J73" s="5">
        <v>-143809165007</v>
      </c>
      <c r="K73" s="5">
        <v>-478316792131</v>
      </c>
      <c r="L73" s="5">
        <v>23332452423</v>
      </c>
      <c r="M73" s="5">
        <v>338519782709</v>
      </c>
      <c r="N73" s="5">
        <v>54429022770</v>
      </c>
      <c r="O73" s="5">
        <v>56867333144</v>
      </c>
      <c r="P73" s="5">
        <v>23063203205</v>
      </c>
      <c r="Q73" s="5">
        <v>1509411776</v>
      </c>
    </row>
    <row r="74" spans="2:17" ht="15.5" x14ac:dyDescent="0.35">
      <c r="C74" t="s">
        <v>86</v>
      </c>
      <c r="D74" s="5">
        <v>-16191414525</v>
      </c>
      <c r="E74" s="5">
        <v>26228126760</v>
      </c>
      <c r="F74" s="5">
        <v>-8052771067</v>
      </c>
      <c r="G74" s="5">
        <v>-6015671925</v>
      </c>
      <c r="I74" s="5">
        <v>8503850102</v>
      </c>
      <c r="J74" s="5">
        <v>-147089165718</v>
      </c>
      <c r="K74" s="5">
        <v>-477757489174</v>
      </c>
      <c r="L74" s="5">
        <v>23324457502</v>
      </c>
      <c r="M74" s="5">
        <v>338582980579</v>
      </c>
      <c r="N74" s="5">
        <v>54310551270</v>
      </c>
      <c r="O74" s="5">
        <v>57271215065</v>
      </c>
      <c r="P74" s="5">
        <v>22415131090</v>
      </c>
      <c r="Q74" s="5">
        <v>1512082526</v>
      </c>
    </row>
    <row r="75" spans="2:17" ht="15.5" x14ac:dyDescent="0.35">
      <c r="C75" t="s">
        <v>7</v>
      </c>
      <c r="D75" s="5">
        <v>-8986501440</v>
      </c>
      <c r="E75" s="5">
        <v>10483295841</v>
      </c>
      <c r="F75" s="5">
        <v>-213978979</v>
      </c>
      <c r="G75" s="5">
        <v>-1481552793</v>
      </c>
      <c r="I75" s="5">
        <v>6538123117</v>
      </c>
      <c r="J75" s="5">
        <v>-69225854856</v>
      </c>
      <c r="K75" s="5">
        <v>-277380000155</v>
      </c>
      <c r="L75" s="5">
        <v>23448511234</v>
      </c>
      <c r="M75" s="5">
        <v>162053302596</v>
      </c>
      <c r="N75" s="5">
        <v>23991187376</v>
      </c>
      <c r="O75" s="5">
        <v>35453088662</v>
      </c>
      <c r="P75" s="5">
        <v>15922053636</v>
      </c>
      <c r="Q75" s="5">
        <v>62150492</v>
      </c>
    </row>
    <row r="76" spans="2:17" ht="15.5" x14ac:dyDescent="0.35">
      <c r="C76" t="s">
        <v>88</v>
      </c>
      <c r="D76" s="5">
        <v>-16191414525</v>
      </c>
      <c r="E76" s="5">
        <v>26228126760</v>
      </c>
      <c r="F76" s="5">
        <v>-8052771067</v>
      </c>
      <c r="G76" s="5">
        <v>-6015671925</v>
      </c>
      <c r="I76" s="5">
        <v>8503850102</v>
      </c>
      <c r="J76" s="5">
        <v>-147089165718</v>
      </c>
      <c r="K76" s="5">
        <v>-477757489174</v>
      </c>
      <c r="L76" s="5">
        <v>23324457502</v>
      </c>
      <c r="M76" s="5">
        <v>338582980579</v>
      </c>
      <c r="N76" s="5">
        <v>54310551270</v>
      </c>
      <c r="O76" s="5">
        <v>57271215065</v>
      </c>
      <c r="P76" s="5">
        <v>22415131090</v>
      </c>
      <c r="Q76" s="5">
        <v>1512082526</v>
      </c>
    </row>
    <row r="77" spans="2:17" ht="15.5" x14ac:dyDescent="0.35">
      <c r="C77" t="s">
        <v>89</v>
      </c>
      <c r="D77" s="5">
        <v>-16082106473</v>
      </c>
      <c r="E77" s="5">
        <v>26969611074</v>
      </c>
      <c r="F77" s="5">
        <v>-6248242207</v>
      </c>
      <c r="G77" s="5">
        <v>-7403069208</v>
      </c>
      <c r="I77" s="5">
        <v>11384491432</v>
      </c>
      <c r="J77" s="5">
        <v>-143809165007</v>
      </c>
      <c r="K77" s="5">
        <v>-478316792131</v>
      </c>
      <c r="L77" s="5">
        <v>23332452423</v>
      </c>
      <c r="M77" s="5">
        <v>338519782709</v>
      </c>
      <c r="N77" s="5">
        <v>54429022770</v>
      </c>
      <c r="O77" s="5">
        <v>56867333144</v>
      </c>
      <c r="P77" s="5">
        <v>23063203205</v>
      </c>
      <c r="Q77" s="5">
        <v>1509411776</v>
      </c>
    </row>
    <row r="78" spans="2:17" ht="15.5" x14ac:dyDescent="0.35">
      <c r="C78" t="s">
        <v>90</v>
      </c>
      <c r="D78" s="5">
        <v>-16082106473</v>
      </c>
      <c r="E78" s="5">
        <v>26969611074</v>
      </c>
      <c r="F78" s="5">
        <v>-6248242207</v>
      </c>
      <c r="G78" s="5">
        <v>-7403069208</v>
      </c>
      <c r="I78" s="5">
        <v>11384491432</v>
      </c>
      <c r="J78" s="5">
        <v>-143809165007</v>
      </c>
      <c r="K78" s="5">
        <v>-478316792131</v>
      </c>
      <c r="L78" s="5">
        <v>23332452423</v>
      </c>
      <c r="M78" s="5">
        <v>338519782709</v>
      </c>
      <c r="N78" s="5">
        <v>54429022770</v>
      </c>
      <c r="O78" s="5">
        <v>56867333144</v>
      </c>
      <c r="P78" s="5">
        <v>23063203205</v>
      </c>
      <c r="Q78" s="5">
        <v>1509411776</v>
      </c>
    </row>
    <row r="80" spans="2:17" ht="15.5" x14ac:dyDescent="0.35">
      <c r="B80" t="s">
        <v>91</v>
      </c>
      <c r="C80" t="s">
        <v>92</v>
      </c>
    </row>
    <row r="81" spans="3:17" ht="15.5" x14ac:dyDescent="0.35">
      <c r="C81" t="s">
        <v>93</v>
      </c>
    </row>
    <row r="82" spans="3:17" ht="15.5" x14ac:dyDescent="0.35">
      <c r="C82" t="s">
        <v>19</v>
      </c>
      <c r="D82" s="5">
        <v>113838963269</v>
      </c>
      <c r="E82" s="5">
        <v>145763350249</v>
      </c>
      <c r="F82" s="5">
        <v>215186899731</v>
      </c>
      <c r="G82" s="5">
        <v>209918021000</v>
      </c>
      <c r="I82" s="5">
        <v>145763350249</v>
      </c>
      <c r="J82" s="5">
        <v>169397604340</v>
      </c>
      <c r="K82" s="5">
        <v>226754230672</v>
      </c>
      <c r="L82" s="5">
        <v>233254914066</v>
      </c>
      <c r="M82" s="5">
        <v>317202772811</v>
      </c>
      <c r="N82" s="5">
        <v>266532948429</v>
      </c>
      <c r="O82" s="5">
        <v>465146929177</v>
      </c>
      <c r="P82" s="5">
        <v>42884489640</v>
      </c>
      <c r="Q82" s="5">
        <v>3110851</v>
      </c>
    </row>
    <row r="83" spans="3:17" ht="15.5" x14ac:dyDescent="0.35">
      <c r="C83" t="s">
        <v>519</v>
      </c>
      <c r="D83" s="5">
        <v>32277400200</v>
      </c>
      <c r="E83" s="5">
        <v>45779384200</v>
      </c>
      <c r="F83" s="5">
        <v>26526338900</v>
      </c>
      <c r="G83" s="5">
        <v>19578777800</v>
      </c>
      <c r="I83" s="5">
        <v>45779384200</v>
      </c>
      <c r="J83" s="5">
        <v>22296140900</v>
      </c>
      <c r="K83" s="5">
        <v>139113454800</v>
      </c>
      <c r="L83" s="5">
        <v>520332693000</v>
      </c>
      <c r="M83" s="5">
        <v>542383612500</v>
      </c>
      <c r="O83" s="5">
        <v>115190306000</v>
      </c>
      <c r="P83" s="5">
        <v>126883456000</v>
      </c>
    </row>
    <row r="84" spans="3:17" ht="15.5" x14ac:dyDescent="0.35">
      <c r="C84" t="s">
        <v>401</v>
      </c>
      <c r="M84" s="5">
        <v>20000000000</v>
      </c>
      <c r="O84" s="5">
        <v>3750000000</v>
      </c>
      <c r="P84" s="5">
        <v>32500000000</v>
      </c>
    </row>
    <row r="85" spans="3:17" ht="15.5" x14ac:dyDescent="0.35">
      <c r="C85" t="s">
        <v>94</v>
      </c>
      <c r="D85" s="5">
        <v>180903552762</v>
      </c>
      <c r="E85" s="5">
        <v>228670197006</v>
      </c>
      <c r="F85" s="5">
        <v>183197833282</v>
      </c>
      <c r="G85" s="5">
        <v>234499968565</v>
      </c>
      <c r="I85" s="5">
        <v>228670197006</v>
      </c>
      <c r="J85" s="5">
        <v>167270292247</v>
      </c>
      <c r="K85" s="5">
        <v>152564506306</v>
      </c>
      <c r="L85" s="5">
        <v>176428296715</v>
      </c>
      <c r="M85" s="5">
        <v>125128205706</v>
      </c>
      <c r="N85" s="5">
        <v>249109095339</v>
      </c>
      <c r="O85" s="5">
        <v>253274735853</v>
      </c>
      <c r="P85" s="5">
        <v>121968349073</v>
      </c>
      <c r="Q85" s="5">
        <v>12215483877</v>
      </c>
    </row>
    <row r="86" spans="3:17" ht="15.5" x14ac:dyDescent="0.35">
      <c r="C86" t="s">
        <v>283</v>
      </c>
      <c r="D86" s="5">
        <v>16318696553</v>
      </c>
      <c r="E86" s="5">
        <v>15425642789</v>
      </c>
      <c r="F86" s="5">
        <v>18513659734</v>
      </c>
      <c r="G86" s="5">
        <v>14952854842</v>
      </c>
      <c r="I86" s="5">
        <v>15425642789</v>
      </c>
      <c r="J86" s="5">
        <v>11962284791</v>
      </c>
      <c r="K86" s="5">
        <v>15823680694</v>
      </c>
      <c r="L86" s="5">
        <v>15731527771</v>
      </c>
      <c r="M86" s="5">
        <v>12246252407</v>
      </c>
      <c r="N86" s="5">
        <v>6418470090</v>
      </c>
      <c r="O86" s="5">
        <v>4621541550</v>
      </c>
      <c r="P86" s="5">
        <v>2134008724</v>
      </c>
    </row>
    <row r="87" spans="3:17" ht="15.5" x14ac:dyDescent="0.35">
      <c r="C87" t="s">
        <v>282</v>
      </c>
    </row>
    <row r="88" spans="3:17" ht="15.5" x14ac:dyDescent="0.35">
      <c r="C88" t="s">
        <v>284</v>
      </c>
      <c r="D88" s="5">
        <v>180903552762</v>
      </c>
      <c r="E88" s="5">
        <v>228670197006</v>
      </c>
      <c r="F88" s="5">
        <v>183197833282</v>
      </c>
      <c r="G88" s="5">
        <v>234499968565</v>
      </c>
      <c r="I88" s="5">
        <v>228670197006</v>
      </c>
      <c r="J88" s="5">
        <v>167270292247</v>
      </c>
      <c r="K88" s="5">
        <v>152564506306</v>
      </c>
      <c r="L88" s="5">
        <v>176428296715</v>
      </c>
      <c r="M88" s="5">
        <v>125128205706</v>
      </c>
      <c r="N88" s="5">
        <v>249109095339</v>
      </c>
      <c r="O88" s="5">
        <v>253274735853</v>
      </c>
      <c r="P88" s="5">
        <v>121968349073</v>
      </c>
      <c r="Q88" s="5">
        <v>12215483877</v>
      </c>
    </row>
    <row r="89" spans="3:17" ht="15.5" x14ac:dyDescent="0.35">
      <c r="C89" t="s">
        <v>95</v>
      </c>
      <c r="D89" s="5">
        <v>15526835918</v>
      </c>
      <c r="E89" s="5">
        <v>14251924947</v>
      </c>
      <c r="F89" s="5">
        <v>19785236158</v>
      </c>
      <c r="G89" s="5">
        <v>22020508450</v>
      </c>
      <c r="I89" s="5">
        <v>14251924947</v>
      </c>
      <c r="J89" s="5">
        <v>23229816854</v>
      </c>
      <c r="K89" s="5">
        <v>23611239837</v>
      </c>
      <c r="L89" s="5">
        <v>18864600412</v>
      </c>
      <c r="M89" s="5">
        <v>26641283388</v>
      </c>
      <c r="N89" s="5">
        <v>8606710849</v>
      </c>
      <c r="O89" s="5">
        <v>6283921072</v>
      </c>
      <c r="P89" s="5">
        <v>1326099615</v>
      </c>
    </row>
    <row r="90" spans="3:17" ht="15.5" x14ac:dyDescent="0.35">
      <c r="C90" t="s">
        <v>285</v>
      </c>
      <c r="D90" s="5">
        <v>15526835918</v>
      </c>
      <c r="E90" s="5">
        <v>14251924947</v>
      </c>
      <c r="F90" s="5">
        <v>19785236158</v>
      </c>
      <c r="G90" s="5">
        <v>22020508450</v>
      </c>
      <c r="I90" s="5">
        <v>14251924947</v>
      </c>
      <c r="J90" s="5">
        <v>23229816854</v>
      </c>
      <c r="K90" s="5">
        <v>23611239837</v>
      </c>
      <c r="L90" s="5">
        <v>18864600412</v>
      </c>
      <c r="M90" s="5">
        <v>26641283388</v>
      </c>
      <c r="N90" s="5">
        <v>8606710849</v>
      </c>
      <c r="O90" s="5">
        <v>6283921072</v>
      </c>
      <c r="P90" s="5">
        <v>1326099615</v>
      </c>
    </row>
    <row r="91" spans="3:17" ht="15.5" x14ac:dyDescent="0.35">
      <c r="C91" t="s">
        <v>96</v>
      </c>
      <c r="D91" s="5">
        <v>273482812726</v>
      </c>
      <c r="E91" s="5">
        <v>215973536026</v>
      </c>
      <c r="F91" s="5">
        <v>198205917779</v>
      </c>
      <c r="G91" s="5">
        <v>186293917906</v>
      </c>
      <c r="I91" s="5">
        <v>215973536026</v>
      </c>
      <c r="J91" s="5">
        <v>218649927043</v>
      </c>
      <c r="K91" s="5">
        <v>249956738424</v>
      </c>
      <c r="L91" s="5">
        <v>285603292921</v>
      </c>
      <c r="M91" s="5">
        <v>308429683590</v>
      </c>
      <c r="N91" s="5">
        <v>335577943507</v>
      </c>
      <c r="O91" s="5">
        <v>177077003587</v>
      </c>
      <c r="P91" s="5">
        <v>42503692863</v>
      </c>
      <c r="Q91" s="5">
        <v>9689586059</v>
      </c>
    </row>
    <row r="92" spans="3:17" ht="15.5" x14ac:dyDescent="0.35">
      <c r="C92" t="s">
        <v>97</v>
      </c>
      <c r="D92" s="5">
        <v>50954546044</v>
      </c>
      <c r="E92" s="5">
        <v>49900585889</v>
      </c>
      <c r="F92" s="5">
        <v>45062865723</v>
      </c>
      <c r="G92" s="5">
        <v>44309208224</v>
      </c>
      <c r="I92" s="5">
        <v>49900585889</v>
      </c>
      <c r="J92" s="5">
        <v>44064964993</v>
      </c>
      <c r="K92" s="5">
        <v>48198177518</v>
      </c>
      <c r="L92" s="5">
        <v>28434877131</v>
      </c>
      <c r="M92" s="5">
        <v>89231926741</v>
      </c>
      <c r="N92" s="5">
        <v>65547235948</v>
      </c>
      <c r="O92" s="5">
        <v>57746740407</v>
      </c>
      <c r="P92" s="5">
        <v>35971491535</v>
      </c>
    </row>
    <row r="93" spans="3:17" ht="15.5" x14ac:dyDescent="0.35">
      <c r="C93" t="s">
        <v>77</v>
      </c>
      <c r="D93" s="5">
        <v>16469206666</v>
      </c>
      <c r="E93" s="5">
        <v>16410635909</v>
      </c>
      <c r="F93" s="5">
        <v>17163611399</v>
      </c>
      <c r="G93" s="5">
        <v>16606190759</v>
      </c>
      <c r="I93" s="5">
        <v>16410635909</v>
      </c>
      <c r="J93" s="5">
        <v>13206946905</v>
      </c>
      <c r="K93" s="5">
        <v>12186539627</v>
      </c>
      <c r="L93" s="5">
        <v>9826626085</v>
      </c>
      <c r="M93" s="5">
        <v>31827506166</v>
      </c>
      <c r="N93" s="5">
        <v>34737255903</v>
      </c>
      <c r="O93" s="5">
        <v>85674968248</v>
      </c>
      <c r="P93" s="5">
        <v>161211966</v>
      </c>
    </row>
    <row r="94" spans="3:17" ht="15.5" x14ac:dyDescent="0.35">
      <c r="C94" t="s">
        <v>98</v>
      </c>
      <c r="D94" s="5">
        <v>912303466082</v>
      </c>
      <c r="E94" s="5">
        <v>896399271235</v>
      </c>
      <c r="F94" s="5">
        <v>896344830977</v>
      </c>
      <c r="G94" s="5">
        <v>920266167087</v>
      </c>
      <c r="I94" s="5">
        <v>896399271235</v>
      </c>
      <c r="J94" s="5">
        <v>865408220958</v>
      </c>
      <c r="K94" s="5">
        <v>1040256272179</v>
      </c>
      <c r="L94" s="5">
        <v>1440632539350</v>
      </c>
      <c r="M94" s="5">
        <v>1580381529470</v>
      </c>
      <c r="N94" s="5">
        <v>1117816587759</v>
      </c>
      <c r="O94" s="5">
        <v>1257937730321</v>
      </c>
      <c r="P94" s="5">
        <v>509070489484</v>
      </c>
      <c r="Q94" s="5">
        <v>22813989221</v>
      </c>
    </row>
    <row r="95" spans="3:17" ht="15.5" x14ac:dyDescent="0.35">
      <c r="C95" t="s">
        <v>99</v>
      </c>
    </row>
    <row r="96" spans="3:17" ht="15.5" x14ac:dyDescent="0.35">
      <c r="C96" t="s">
        <v>101</v>
      </c>
      <c r="D96" s="5">
        <v>263030454802</v>
      </c>
      <c r="E96" s="5">
        <v>232937112960</v>
      </c>
      <c r="F96" s="5">
        <v>236733198705</v>
      </c>
      <c r="G96" s="5">
        <v>242729600909</v>
      </c>
      <c r="I96" s="5">
        <v>232937112960</v>
      </c>
      <c r="J96" s="5">
        <v>255994129884</v>
      </c>
      <c r="K96" s="5">
        <v>286706878795</v>
      </c>
      <c r="L96" s="5">
        <v>237355148344</v>
      </c>
      <c r="M96" s="5">
        <v>225199268470</v>
      </c>
      <c r="N96" s="5">
        <v>186538523926</v>
      </c>
      <c r="O96" s="5">
        <v>18852297568</v>
      </c>
      <c r="P96" s="5">
        <v>4686603538</v>
      </c>
      <c r="Q96" s="5">
        <v>39473500</v>
      </c>
    </row>
    <row r="97" spans="3:17" ht="15.5" x14ac:dyDescent="0.35">
      <c r="C97" t="s">
        <v>286</v>
      </c>
      <c r="D97" s="5">
        <v>6019931302</v>
      </c>
      <c r="E97" s="5">
        <v>6952877562</v>
      </c>
      <c r="F97" s="5">
        <v>6178774747</v>
      </c>
      <c r="G97" s="5">
        <v>7253885065</v>
      </c>
      <c r="I97" s="5">
        <v>6952877562</v>
      </c>
      <c r="J97" s="5">
        <v>9297043195</v>
      </c>
      <c r="K97" s="5">
        <v>10568941321</v>
      </c>
      <c r="L97" s="5">
        <v>11886477967</v>
      </c>
      <c r="M97" s="5">
        <v>7748798929</v>
      </c>
      <c r="N97" s="5">
        <v>16349601563</v>
      </c>
      <c r="O97" s="5">
        <v>11692131978</v>
      </c>
      <c r="P97" s="5">
        <v>6011419773</v>
      </c>
    </row>
    <row r="98" spans="3:17" ht="15.5" x14ac:dyDescent="0.35">
      <c r="C98" t="s">
        <v>287</v>
      </c>
      <c r="D98" s="5">
        <v>25419858080</v>
      </c>
      <c r="E98" s="5">
        <v>25169565235</v>
      </c>
      <c r="F98" s="5">
        <v>23078840222</v>
      </c>
      <c r="G98" s="5">
        <v>23306579209</v>
      </c>
      <c r="I98" s="5">
        <v>25169565235</v>
      </c>
      <c r="J98" s="5">
        <v>22237333510</v>
      </c>
      <c r="K98" s="5">
        <v>10594677904</v>
      </c>
      <c r="L98" s="5">
        <v>6205245201</v>
      </c>
      <c r="M98" s="5">
        <v>3714609536</v>
      </c>
      <c r="N98" s="5">
        <v>584604922</v>
      </c>
      <c r="O98" s="5">
        <v>401136000</v>
      </c>
      <c r="P98" s="5">
        <v>56567250</v>
      </c>
      <c r="Q98" s="5">
        <v>23924225</v>
      </c>
    </row>
    <row r="99" spans="3:17" ht="15.5" x14ac:dyDescent="0.35">
      <c r="C99" t="s">
        <v>340</v>
      </c>
      <c r="P99" s="5">
        <v>1197101713</v>
      </c>
    </row>
    <row r="100" spans="3:17" ht="15.5" x14ac:dyDescent="0.35">
      <c r="C100" t="s">
        <v>338</v>
      </c>
      <c r="D100" s="5">
        <v>62456207363</v>
      </c>
      <c r="E100" s="5">
        <v>62456207361</v>
      </c>
      <c r="F100" s="5">
        <v>62456207361</v>
      </c>
      <c r="G100" s="5">
        <v>62456207363</v>
      </c>
      <c r="I100" s="5">
        <v>62456207361</v>
      </c>
      <c r="J100" s="5">
        <v>62456207361</v>
      </c>
      <c r="K100" s="5">
        <v>72801390075</v>
      </c>
      <c r="L100" s="5">
        <v>42813111834</v>
      </c>
      <c r="M100" s="5">
        <v>33371759223</v>
      </c>
      <c r="N100" s="5">
        <v>22193263679</v>
      </c>
    </row>
    <row r="101" spans="3:17" ht="15.5" x14ac:dyDescent="0.35">
      <c r="C101" t="s">
        <v>339</v>
      </c>
      <c r="D101" s="5">
        <v>97802028764</v>
      </c>
      <c r="E101" s="5">
        <v>98199413948</v>
      </c>
      <c r="F101" s="5">
        <v>97376841244</v>
      </c>
      <c r="G101" s="5">
        <v>94267093756</v>
      </c>
      <c r="I101" s="5">
        <v>98199413948</v>
      </c>
      <c r="J101" s="5">
        <v>95413907504</v>
      </c>
      <c r="K101" s="5">
        <v>96325904757</v>
      </c>
      <c r="L101" s="5">
        <v>59167327749</v>
      </c>
      <c r="M101" s="5">
        <v>56754731989</v>
      </c>
      <c r="N101" s="5">
        <v>49367860229</v>
      </c>
      <c r="O101" s="5">
        <v>51207214465</v>
      </c>
    </row>
    <row r="102" spans="3:17" ht="15.5" x14ac:dyDescent="0.35">
      <c r="C102" t="s">
        <v>103</v>
      </c>
      <c r="D102" s="5">
        <v>508792145276</v>
      </c>
      <c r="E102" s="5">
        <v>479807590783</v>
      </c>
      <c r="F102" s="5">
        <v>479576259626</v>
      </c>
      <c r="G102" s="5">
        <v>484128612401</v>
      </c>
      <c r="I102" s="5">
        <v>479807590783</v>
      </c>
      <c r="J102" s="5">
        <v>500496913148</v>
      </c>
      <c r="K102" s="5">
        <v>537604241127</v>
      </c>
      <c r="L102" s="5">
        <v>419322500995</v>
      </c>
      <c r="M102" s="5">
        <v>346311613734</v>
      </c>
      <c r="N102" s="5">
        <v>286175741976</v>
      </c>
      <c r="O102" s="5">
        <v>83180514658</v>
      </c>
      <c r="P102" s="5">
        <v>12541497548</v>
      </c>
      <c r="Q102" s="5">
        <v>313397725</v>
      </c>
    </row>
    <row r="103" spans="3:17" ht="15.5" x14ac:dyDescent="0.35">
      <c r="C103" t="s">
        <v>104</v>
      </c>
      <c r="D103" s="5">
        <v>1421095611358</v>
      </c>
      <c r="E103" s="5">
        <v>1376206862018</v>
      </c>
      <c r="F103" s="5">
        <v>1375921090603</v>
      </c>
      <c r="G103" s="5">
        <v>1404394779488</v>
      </c>
      <c r="I103" s="5">
        <v>1376206862018</v>
      </c>
      <c r="J103" s="5">
        <v>1365905134106</v>
      </c>
      <c r="K103" s="5">
        <v>1577860513306</v>
      </c>
      <c r="L103" s="5">
        <v>1859955040345</v>
      </c>
      <c r="M103" s="5">
        <v>1926693143204</v>
      </c>
      <c r="N103" s="5">
        <v>1403992329735</v>
      </c>
      <c r="O103" s="5">
        <v>1341118244979</v>
      </c>
      <c r="P103" s="5">
        <v>521611987032</v>
      </c>
      <c r="Q103" s="5">
        <v>23127386946</v>
      </c>
    </row>
    <row r="104" spans="3:17" ht="15.5" x14ac:dyDescent="0.35">
      <c r="C104" t="s">
        <v>105</v>
      </c>
    </row>
    <row r="105" spans="3:17" ht="15.5" x14ac:dyDescent="0.35">
      <c r="C105" t="s">
        <v>106</v>
      </c>
    </row>
    <row r="106" spans="3:17" ht="15.5" x14ac:dyDescent="0.35">
      <c r="C106" t="s">
        <v>107</v>
      </c>
      <c r="D106" s="5">
        <v>626769410274</v>
      </c>
      <c r="E106" s="5">
        <v>576349694470</v>
      </c>
      <c r="F106" s="5">
        <v>410301401075</v>
      </c>
      <c r="G106" s="5">
        <v>431733618697</v>
      </c>
      <c r="I106" s="5">
        <v>576349694470</v>
      </c>
      <c r="J106" s="5">
        <v>395036563187</v>
      </c>
      <c r="K106" s="5">
        <v>532705391800</v>
      </c>
      <c r="L106" s="5">
        <v>452066147373</v>
      </c>
      <c r="M106" s="5">
        <v>485003423552</v>
      </c>
      <c r="N106" s="5">
        <v>337680268108</v>
      </c>
      <c r="O106" s="5">
        <v>282957848823</v>
      </c>
      <c r="P106" s="5">
        <v>72477760784</v>
      </c>
      <c r="Q106" s="5">
        <v>3132111835</v>
      </c>
    </row>
    <row r="107" spans="3:17" ht="15.5" x14ac:dyDescent="0.35">
      <c r="C107" t="s">
        <v>112</v>
      </c>
      <c r="F107" s="5">
        <v>6991305468</v>
      </c>
      <c r="G107" s="5">
        <v>6986399688</v>
      </c>
      <c r="K107" s="5">
        <v>5085744000</v>
      </c>
      <c r="O107" s="5">
        <v>3750000000</v>
      </c>
      <c r="P107" s="5">
        <v>28750000000</v>
      </c>
    </row>
    <row r="108" spans="3:17" ht="15.5" x14ac:dyDescent="0.35">
      <c r="C108" t="s">
        <v>108</v>
      </c>
    </row>
    <row r="109" spans="3:17" ht="15.5" x14ac:dyDescent="0.35">
      <c r="C109" t="s">
        <v>289</v>
      </c>
      <c r="D109" s="5">
        <v>173679554883</v>
      </c>
      <c r="E109" s="5">
        <v>172915328661</v>
      </c>
      <c r="F109" s="5">
        <v>168610276753</v>
      </c>
      <c r="G109" s="5">
        <v>214557401426</v>
      </c>
      <c r="I109" s="5">
        <v>172915328661</v>
      </c>
      <c r="J109" s="5">
        <v>156546833258</v>
      </c>
      <c r="K109" s="5">
        <v>242241889679</v>
      </c>
      <c r="L109" s="5">
        <v>135722862602</v>
      </c>
      <c r="M109" s="5">
        <v>185393086280</v>
      </c>
      <c r="N109" s="5">
        <v>212233011998</v>
      </c>
      <c r="O109" s="5">
        <v>190241052049</v>
      </c>
      <c r="P109" s="5">
        <v>33553769522</v>
      </c>
      <c r="Q109" s="5">
        <v>2184314695</v>
      </c>
    </row>
    <row r="110" spans="3:17" ht="15.5" x14ac:dyDescent="0.35">
      <c r="C110" t="s">
        <v>109</v>
      </c>
    </row>
    <row r="111" spans="3:17" ht="15.5" x14ac:dyDescent="0.35">
      <c r="C111" t="s">
        <v>290</v>
      </c>
      <c r="D111" s="5">
        <v>16318696553</v>
      </c>
      <c r="E111" s="5">
        <v>15425642789</v>
      </c>
      <c r="F111" s="5">
        <v>18513659734</v>
      </c>
      <c r="G111" s="5">
        <v>14952854842</v>
      </c>
      <c r="I111" s="5">
        <v>15425642789</v>
      </c>
      <c r="J111" s="5">
        <v>11962284791</v>
      </c>
      <c r="K111" s="5">
        <v>15823680694</v>
      </c>
      <c r="L111" s="5">
        <v>15731527771</v>
      </c>
      <c r="M111" s="5">
        <v>12246252407</v>
      </c>
      <c r="N111" s="5">
        <v>6418470090</v>
      </c>
      <c r="O111" s="5">
        <v>4621541550</v>
      </c>
      <c r="P111" s="5">
        <v>2134008724</v>
      </c>
    </row>
    <row r="112" spans="3:17" ht="15.5" x14ac:dyDescent="0.35">
      <c r="C112" t="s">
        <v>118</v>
      </c>
      <c r="D112" s="5">
        <v>96873520860</v>
      </c>
      <c r="E112" s="5">
        <v>72268408368</v>
      </c>
      <c r="F112" s="5">
        <v>67705081466</v>
      </c>
      <c r="G112" s="5">
        <v>69942099531</v>
      </c>
      <c r="I112" s="5">
        <v>72268408368</v>
      </c>
      <c r="J112" s="5">
        <v>73938722026</v>
      </c>
      <c r="K112" s="5">
        <v>68580551339</v>
      </c>
      <c r="L112" s="5">
        <v>31974676400</v>
      </c>
      <c r="M112" s="5">
        <v>51621147963</v>
      </c>
      <c r="N112" s="5">
        <v>86280646969</v>
      </c>
      <c r="O112" s="5">
        <v>61249644125</v>
      </c>
    </row>
    <row r="113" spans="3:17" ht="15.5" x14ac:dyDescent="0.35">
      <c r="C113" t="s">
        <v>110</v>
      </c>
      <c r="D113" s="5">
        <v>10464687028</v>
      </c>
      <c r="E113" s="5">
        <v>5964926529</v>
      </c>
      <c r="F113" s="5">
        <v>5329411908</v>
      </c>
      <c r="G113" s="5">
        <v>3694565761</v>
      </c>
      <c r="I113" s="5">
        <v>5964926529</v>
      </c>
      <c r="J113" s="5">
        <v>3989425241</v>
      </c>
      <c r="K113" s="5">
        <v>13831408483</v>
      </c>
      <c r="L113" s="5">
        <v>5135720381</v>
      </c>
      <c r="M113" s="5">
        <v>10401662153</v>
      </c>
      <c r="N113" s="5">
        <v>4303628782</v>
      </c>
      <c r="O113" s="5">
        <v>15238358092</v>
      </c>
      <c r="P113" s="5">
        <v>6791496376</v>
      </c>
      <c r="Q113" s="5">
        <v>20550330</v>
      </c>
    </row>
    <row r="114" spans="3:17" ht="15.5" x14ac:dyDescent="0.35">
      <c r="C114" t="s">
        <v>111</v>
      </c>
      <c r="D114" s="5">
        <v>4436751191</v>
      </c>
      <c r="E114" s="5">
        <v>3576632982</v>
      </c>
      <c r="F114" s="5">
        <v>8648412991</v>
      </c>
      <c r="G114" s="5">
        <v>3924389063</v>
      </c>
      <c r="I114" s="5">
        <v>3576632982</v>
      </c>
      <c r="J114" s="5">
        <v>4751682056</v>
      </c>
      <c r="K114" s="5">
        <v>6739304503</v>
      </c>
      <c r="L114" s="5">
        <v>3376996255</v>
      </c>
      <c r="M114" s="5">
        <v>1316333716</v>
      </c>
      <c r="N114" s="5">
        <v>1298484257</v>
      </c>
      <c r="O114" s="5">
        <v>1392115644</v>
      </c>
      <c r="P114" s="5">
        <v>873650604</v>
      </c>
      <c r="Q114" s="5">
        <v>896715370</v>
      </c>
    </row>
    <row r="115" spans="3:17" ht="15.5" x14ac:dyDescent="0.35">
      <c r="C115" t="s">
        <v>113</v>
      </c>
    </row>
    <row r="116" spans="3:17" ht="15.5" x14ac:dyDescent="0.35">
      <c r="C116" t="s">
        <v>403</v>
      </c>
      <c r="D116" s="5">
        <v>10910754070</v>
      </c>
      <c r="E116" s="5">
        <v>231999996</v>
      </c>
      <c r="I116" s="5">
        <v>231999996</v>
      </c>
      <c r="K116" s="5">
        <v>7300990273</v>
      </c>
      <c r="L116" s="5">
        <v>23297924629</v>
      </c>
      <c r="M116" s="5">
        <v>39236593045</v>
      </c>
      <c r="N116" s="5">
        <v>55161443399</v>
      </c>
    </row>
    <row r="117" spans="3:17" ht="15.5" x14ac:dyDescent="0.35">
      <c r="C117" t="s">
        <v>402</v>
      </c>
      <c r="D117" s="5">
        <v>2075947849</v>
      </c>
      <c r="E117" s="5">
        <v>2211425128</v>
      </c>
      <c r="F117" s="5">
        <v>1886131579</v>
      </c>
      <c r="G117" s="5">
        <v>1937878748</v>
      </c>
      <c r="I117" s="5">
        <v>2211425128</v>
      </c>
      <c r="J117" s="5">
        <v>365350330</v>
      </c>
      <c r="K117" s="5">
        <v>437893596</v>
      </c>
      <c r="L117" s="5">
        <v>585526041</v>
      </c>
      <c r="M117" s="5">
        <v>1290547943</v>
      </c>
      <c r="N117" s="5">
        <v>2318603906</v>
      </c>
      <c r="O117" s="5">
        <v>143766667</v>
      </c>
    </row>
    <row r="118" spans="3:17" ht="15.5" x14ac:dyDescent="0.35">
      <c r="C118" t="s">
        <v>115</v>
      </c>
      <c r="D118" s="5">
        <v>35997685035</v>
      </c>
      <c r="E118" s="5">
        <v>5339796281</v>
      </c>
      <c r="F118" s="5">
        <v>5020617562</v>
      </c>
      <c r="G118" s="5">
        <v>5402622295</v>
      </c>
      <c r="I118" s="5">
        <v>5339796281</v>
      </c>
      <c r="J118" s="5">
        <v>11903509643</v>
      </c>
      <c r="K118" s="5">
        <v>21606621359</v>
      </c>
      <c r="L118" s="5">
        <v>22544552789</v>
      </c>
      <c r="M118" s="5">
        <v>22242873634</v>
      </c>
      <c r="N118" s="5">
        <v>21352927181</v>
      </c>
      <c r="O118" s="5">
        <v>522160000</v>
      </c>
      <c r="P118" s="5">
        <v>86955000</v>
      </c>
    </row>
    <row r="119" spans="3:17" ht="15.5" x14ac:dyDescent="0.35">
      <c r="C119" t="s">
        <v>116</v>
      </c>
      <c r="D119" s="5">
        <v>59792980462</v>
      </c>
      <c r="E119" s="5">
        <v>49241840460</v>
      </c>
      <c r="F119" s="5">
        <v>234773505009</v>
      </c>
      <c r="G119" s="5">
        <v>229475502788</v>
      </c>
      <c r="I119" s="5">
        <v>49241840460</v>
      </c>
      <c r="J119" s="5">
        <v>221715919258</v>
      </c>
      <c r="K119" s="5">
        <v>153137614999</v>
      </c>
      <c r="L119" s="5">
        <v>34365594334</v>
      </c>
      <c r="M119" s="5">
        <v>54493923888</v>
      </c>
      <c r="N119" s="5">
        <v>71936293008</v>
      </c>
      <c r="O119" s="5">
        <v>893114667</v>
      </c>
      <c r="P119" s="5">
        <v>36512017761</v>
      </c>
      <c r="Q119" s="5">
        <v>63268000</v>
      </c>
    </row>
    <row r="120" spans="3:17" ht="15.5" x14ac:dyDescent="0.35">
      <c r="C120" t="s">
        <v>117</v>
      </c>
      <c r="D120" s="5">
        <v>59792980462</v>
      </c>
      <c r="E120" s="5">
        <v>49241840460</v>
      </c>
      <c r="F120" s="5">
        <v>234773505009</v>
      </c>
      <c r="G120" s="5">
        <v>229475502788</v>
      </c>
      <c r="I120" s="5">
        <v>49241840460</v>
      </c>
      <c r="J120" s="5">
        <v>221715919258</v>
      </c>
      <c r="K120" s="5">
        <v>153137614999</v>
      </c>
      <c r="L120" s="5">
        <v>34365594334</v>
      </c>
      <c r="M120" s="5">
        <v>54493923888</v>
      </c>
      <c r="N120" s="5">
        <v>71936293008</v>
      </c>
      <c r="O120" s="5">
        <v>893114667</v>
      </c>
      <c r="P120" s="5">
        <v>36512017761</v>
      </c>
      <c r="Q120" s="5">
        <v>63268000</v>
      </c>
    </row>
    <row r="121" spans="3:17" ht="15.5" x14ac:dyDescent="0.35">
      <c r="C121" t="s">
        <v>719</v>
      </c>
      <c r="D121" s="5">
        <v>25489500000</v>
      </c>
      <c r="E121" s="5">
        <v>25173000000</v>
      </c>
      <c r="I121" s="5">
        <v>25173000000</v>
      </c>
      <c r="P121" s="5">
        <v>36269630761</v>
      </c>
    </row>
    <row r="122" spans="3:17" ht="15.5" x14ac:dyDescent="0.35">
      <c r="C122" t="s">
        <v>119</v>
      </c>
    </row>
    <row r="123" spans="3:17" ht="15.5" x14ac:dyDescent="0.35">
      <c r="C123" t="s">
        <v>120</v>
      </c>
      <c r="D123" s="5">
        <v>24187334076</v>
      </c>
      <c r="E123" s="5">
        <v>14404699208</v>
      </c>
      <c r="F123" s="5">
        <v>14966861784</v>
      </c>
      <c r="G123" s="5">
        <v>15738743409</v>
      </c>
      <c r="I123" s="5">
        <v>14404699208</v>
      </c>
      <c r="J123" s="5">
        <v>15983062200</v>
      </c>
      <c r="K123" s="5">
        <v>10363066276</v>
      </c>
      <c r="L123" s="5">
        <v>30116444243</v>
      </c>
      <c r="M123" s="5">
        <v>51644518447</v>
      </c>
      <c r="N123" s="5">
        <v>70248839008</v>
      </c>
      <c r="O123" s="5">
        <v>143766667</v>
      </c>
    </row>
    <row r="124" spans="3:17" ht="15.5" x14ac:dyDescent="0.35">
      <c r="C124" t="s">
        <v>293</v>
      </c>
      <c r="L124" s="5">
        <v>67404288</v>
      </c>
      <c r="M124" s="5">
        <v>104539441</v>
      </c>
    </row>
    <row r="125" spans="3:17" ht="15.5" x14ac:dyDescent="0.35">
      <c r="C125" t="s">
        <v>121</v>
      </c>
      <c r="D125" s="5">
        <v>686562390736</v>
      </c>
      <c r="E125" s="5">
        <v>625591534930</v>
      </c>
      <c r="F125" s="5">
        <v>645074906084</v>
      </c>
      <c r="G125" s="5">
        <v>661209121485</v>
      </c>
      <c r="I125" s="5">
        <v>625591534930</v>
      </c>
      <c r="J125" s="5">
        <v>616752482445</v>
      </c>
      <c r="K125" s="5">
        <v>685843006799</v>
      </c>
      <c r="L125" s="5">
        <v>486431741707</v>
      </c>
      <c r="M125" s="5">
        <v>539497347440</v>
      </c>
      <c r="N125" s="5">
        <v>409616561116</v>
      </c>
      <c r="O125" s="5">
        <v>283850963490</v>
      </c>
      <c r="P125" s="5">
        <v>108989778545</v>
      </c>
      <c r="Q125" s="5">
        <v>3195379835</v>
      </c>
    </row>
    <row r="126" spans="3:17" ht="15.5" x14ac:dyDescent="0.35">
      <c r="C126" t="s">
        <v>122</v>
      </c>
    </row>
    <row r="127" spans="3:17" ht="15.5" x14ac:dyDescent="0.35">
      <c r="C127" t="s">
        <v>123</v>
      </c>
      <c r="D127" s="5">
        <v>66666750000</v>
      </c>
      <c r="E127" s="5">
        <v>66666750000</v>
      </c>
      <c r="F127" s="5">
        <v>66666750000</v>
      </c>
      <c r="G127" s="5">
        <v>66666750000</v>
      </c>
      <c r="I127" s="5">
        <v>66666750000</v>
      </c>
      <c r="J127" s="5">
        <v>66666750000</v>
      </c>
      <c r="K127" s="5">
        <v>66666750000</v>
      </c>
      <c r="L127" s="5">
        <v>66666750000</v>
      </c>
      <c r="M127" s="5">
        <v>66666750000</v>
      </c>
      <c r="N127" s="5">
        <v>66666750000</v>
      </c>
      <c r="O127" s="5">
        <v>66666750000</v>
      </c>
      <c r="P127" s="5">
        <v>66666750000</v>
      </c>
      <c r="Q127" s="5">
        <v>20000000000</v>
      </c>
    </row>
    <row r="128" spans="3:17" ht="15.5" x14ac:dyDescent="0.35">
      <c r="C128" t="s">
        <v>124</v>
      </c>
      <c r="D128" s="5">
        <v>278283289064</v>
      </c>
      <c r="E128" s="5">
        <v>278283289064</v>
      </c>
      <c r="F128" s="5">
        <v>282141305808</v>
      </c>
      <c r="G128" s="5">
        <v>282141305808</v>
      </c>
      <c r="I128" s="5">
        <v>278283289064</v>
      </c>
      <c r="J128" s="5">
        <v>282141305808</v>
      </c>
      <c r="K128" s="5">
        <v>283429499784</v>
      </c>
      <c r="L128" s="5">
        <v>283429499784</v>
      </c>
      <c r="M128" s="5">
        <v>283429037784</v>
      </c>
      <c r="N128" s="5">
        <v>283429037784</v>
      </c>
      <c r="O128" s="5">
        <v>283429037784</v>
      </c>
      <c r="P128" s="5">
        <v>283081137931</v>
      </c>
      <c r="Q128" s="5">
        <v>91700000</v>
      </c>
    </row>
    <row r="129" spans="2:17" ht="15.5" x14ac:dyDescent="0.35">
      <c r="C129" t="s">
        <v>125</v>
      </c>
      <c r="D129" s="5">
        <v>-87988138410</v>
      </c>
      <c r="E129" s="5">
        <v>-78943066220</v>
      </c>
      <c r="F129" s="5">
        <v>-89178431175</v>
      </c>
      <c r="G129" s="5">
        <v>-88429842717</v>
      </c>
      <c r="I129" s="5">
        <v>-78943066220</v>
      </c>
      <c r="J129" s="5">
        <v>-84589445888</v>
      </c>
      <c r="K129" s="5">
        <v>-16554439163</v>
      </c>
      <c r="L129" s="5">
        <v>260681511021</v>
      </c>
      <c r="M129" s="5">
        <v>237183516984</v>
      </c>
      <c r="N129" s="5">
        <v>75103096951</v>
      </c>
      <c r="O129" s="5">
        <v>51153110971</v>
      </c>
      <c r="P129" s="5">
        <v>15601148780</v>
      </c>
      <c r="Q129" s="5">
        <v>-159692889</v>
      </c>
    </row>
    <row r="130" spans="2:17" ht="15.5" x14ac:dyDescent="0.35">
      <c r="C130" t="s">
        <v>294</v>
      </c>
      <c r="D130" s="5">
        <v>600000000</v>
      </c>
      <c r="E130" s="5">
        <v>600000000</v>
      </c>
      <c r="F130" s="5">
        <v>600000000</v>
      </c>
      <c r="G130" s="5">
        <v>600000000</v>
      </c>
      <c r="I130" s="5">
        <v>600000000</v>
      </c>
      <c r="J130" s="5">
        <v>600000000</v>
      </c>
      <c r="K130" s="5">
        <v>600000000</v>
      </c>
      <c r="L130" s="5">
        <v>500000000</v>
      </c>
    </row>
    <row r="131" spans="2:17" ht="15.5" x14ac:dyDescent="0.35">
      <c r="C131" t="s">
        <v>295</v>
      </c>
      <c r="D131" s="5">
        <v>-88588138410</v>
      </c>
      <c r="E131" s="5">
        <v>-79543066220</v>
      </c>
      <c r="F131" s="5">
        <v>-89778431175</v>
      </c>
      <c r="G131" s="5">
        <v>-89029842717</v>
      </c>
      <c r="I131" s="5">
        <v>-79543066220</v>
      </c>
      <c r="J131" s="5">
        <v>-85189445888</v>
      </c>
      <c r="K131" s="5">
        <v>-17154439163</v>
      </c>
      <c r="L131" s="5">
        <v>260181511021</v>
      </c>
    </row>
    <row r="132" spans="2:17" ht="15.5" x14ac:dyDescent="0.35">
      <c r="C132" t="s">
        <v>296</v>
      </c>
      <c r="D132" s="5">
        <v>-87988138410</v>
      </c>
      <c r="E132" s="5">
        <v>-78943066220</v>
      </c>
      <c r="F132" s="5">
        <v>-89178431175</v>
      </c>
      <c r="G132" s="5">
        <v>-88429842717</v>
      </c>
      <c r="I132" s="5">
        <v>-78943066220</v>
      </c>
      <c r="J132" s="5">
        <v>-84589445888</v>
      </c>
      <c r="K132" s="5">
        <v>-16554439163</v>
      </c>
      <c r="L132" s="5">
        <v>260681511021</v>
      </c>
      <c r="M132" s="5">
        <v>237183516984</v>
      </c>
      <c r="N132" s="5">
        <v>75103096951</v>
      </c>
      <c r="O132" s="5">
        <v>51153110971</v>
      </c>
      <c r="P132" s="5">
        <v>15601148780</v>
      </c>
      <c r="Q132" s="5">
        <v>-159692889</v>
      </c>
    </row>
    <row r="133" spans="2:17" ht="15.5" x14ac:dyDescent="0.35">
      <c r="C133" t="s">
        <v>297</v>
      </c>
      <c r="D133" s="5">
        <v>461102113302</v>
      </c>
      <c r="E133" s="5">
        <v>468197718335</v>
      </c>
      <c r="F133" s="5">
        <v>454052948487</v>
      </c>
      <c r="G133" s="5">
        <v>466201254153</v>
      </c>
      <c r="I133" s="5">
        <v>468197718335</v>
      </c>
      <c r="J133" s="5">
        <v>471727094836</v>
      </c>
      <c r="K133" s="5">
        <v>546289156259</v>
      </c>
      <c r="L133" s="5">
        <v>752918911748</v>
      </c>
      <c r="M133" s="5">
        <v>768088984830</v>
      </c>
      <c r="N133" s="5">
        <v>534439627981</v>
      </c>
      <c r="O133" s="5">
        <v>570343414486</v>
      </c>
      <c r="P133" s="5">
        <v>47111959810</v>
      </c>
    </row>
    <row r="134" spans="2:17" ht="15.5" x14ac:dyDescent="0.35">
      <c r="C134" t="s">
        <v>9</v>
      </c>
      <c r="D134" s="5">
        <v>734533220622</v>
      </c>
      <c r="E134" s="5">
        <v>750615327088</v>
      </c>
      <c r="F134" s="5">
        <v>730846184519</v>
      </c>
      <c r="G134" s="5">
        <v>743185658003</v>
      </c>
      <c r="I134" s="5">
        <v>750615327088</v>
      </c>
      <c r="J134" s="5">
        <v>749152651661</v>
      </c>
      <c r="K134" s="5">
        <v>892017506507</v>
      </c>
      <c r="L134" s="5">
        <v>1373523298638</v>
      </c>
      <c r="M134" s="5">
        <v>1387195795764</v>
      </c>
      <c r="N134" s="5">
        <v>994375768619</v>
      </c>
      <c r="O134" s="5">
        <v>1057267281489</v>
      </c>
      <c r="P134" s="5">
        <v>412622208487</v>
      </c>
      <c r="Q134" s="5">
        <v>19932007111</v>
      </c>
    </row>
    <row r="135" spans="2:17" ht="15.5" x14ac:dyDescent="0.35">
      <c r="C135" t="s">
        <v>126</v>
      </c>
      <c r="D135" s="5">
        <v>1421095611358</v>
      </c>
      <c r="E135" s="5">
        <v>1376206862018</v>
      </c>
      <c r="F135" s="5">
        <v>1375921090603</v>
      </c>
      <c r="G135" s="5">
        <v>1404394779488</v>
      </c>
      <c r="I135" s="5">
        <v>1376206862018</v>
      </c>
      <c r="J135" s="5">
        <v>1365905134106</v>
      </c>
      <c r="K135" s="5">
        <v>1577860513306</v>
      </c>
      <c r="L135" s="5">
        <v>1859955040345</v>
      </c>
      <c r="M135" s="5">
        <v>1926693143204</v>
      </c>
      <c r="N135" s="5">
        <v>1403992329735</v>
      </c>
      <c r="O135" s="5">
        <v>1341118244979</v>
      </c>
      <c r="P135" s="5">
        <v>521611987032</v>
      </c>
      <c r="Q135" s="5">
        <v>23127386946</v>
      </c>
    </row>
    <row r="136" spans="2:17" ht="15.5" x14ac:dyDescent="0.35">
      <c r="C136" t="s">
        <v>127</v>
      </c>
      <c r="D136" s="5">
        <v>666667500</v>
      </c>
      <c r="E136" s="5">
        <v>666667500</v>
      </c>
      <c r="F136" s="5">
        <v>666667500</v>
      </c>
      <c r="G136" s="5">
        <v>666667500</v>
      </c>
      <c r="I136" s="5">
        <v>666667500</v>
      </c>
      <c r="J136" s="5">
        <v>666667500</v>
      </c>
      <c r="K136" s="5">
        <v>666667500</v>
      </c>
      <c r="L136" s="5">
        <v>666667500</v>
      </c>
      <c r="M136" s="5">
        <v>666667500</v>
      </c>
      <c r="N136" s="5">
        <v>666667500</v>
      </c>
      <c r="O136" s="5">
        <v>666667500</v>
      </c>
      <c r="P136" s="5">
        <v>666667500</v>
      </c>
      <c r="Q136" s="5">
        <v>200000000</v>
      </c>
    </row>
    <row r="138" spans="2:17" ht="15.5" x14ac:dyDescent="0.35">
      <c r="B138" t="s">
        <v>128</v>
      </c>
      <c r="C138" t="s">
        <v>129</v>
      </c>
      <c r="D138" s="5">
        <v>-46935847367</v>
      </c>
      <c r="E138" s="5">
        <v>-37003146073</v>
      </c>
      <c r="F138" s="5">
        <v>25467142507</v>
      </c>
      <c r="G138" s="5">
        <v>51470283455</v>
      </c>
      <c r="I138" s="5">
        <v>28424420866</v>
      </c>
      <c r="J138" s="5">
        <v>-39774954498</v>
      </c>
      <c r="K138" s="5">
        <v>123566145302</v>
      </c>
      <c r="L138" s="5">
        <v>-22717849612</v>
      </c>
      <c r="M138" s="5">
        <v>281233034206</v>
      </c>
      <c r="N138" s="5">
        <v>-136137932696</v>
      </c>
      <c r="O138" s="5">
        <v>-131598510936</v>
      </c>
      <c r="P138" s="5">
        <v>-99310034128</v>
      </c>
      <c r="Q138" s="5">
        <v>-23868132326</v>
      </c>
    </row>
    <row r="139" spans="2:17" ht="15.5" x14ac:dyDescent="0.35">
      <c r="C139" t="s">
        <v>406</v>
      </c>
      <c r="D139" s="5">
        <v>724342128974</v>
      </c>
      <c r="E139" s="5">
        <v>938415260542</v>
      </c>
      <c r="F139" s="5">
        <v>1004751846752</v>
      </c>
      <c r="G139" s="5">
        <v>1008520573793</v>
      </c>
      <c r="I139" s="5">
        <v>3989135357623</v>
      </c>
      <c r="J139" s="5">
        <v>6062013829048</v>
      </c>
      <c r="K139" s="5">
        <v>9486833076395</v>
      </c>
      <c r="L139" s="5">
        <v>9814935807454</v>
      </c>
      <c r="M139" s="5">
        <v>9114645045468</v>
      </c>
      <c r="N139" s="5">
        <v>7595985567743</v>
      </c>
      <c r="O139" s="5">
        <v>6014132428966</v>
      </c>
      <c r="P139" s="5">
        <v>2401299366566</v>
      </c>
      <c r="Q139" s="5">
        <v>1303589727561</v>
      </c>
    </row>
    <row r="140" spans="2:17" ht="15.5" x14ac:dyDescent="0.35">
      <c r="C140" t="s">
        <v>474</v>
      </c>
      <c r="D140" s="5">
        <v>754720075</v>
      </c>
      <c r="E140" s="5">
        <v>1449767098</v>
      </c>
      <c r="F140" s="5">
        <v>1416019958</v>
      </c>
      <c r="G140" s="5">
        <v>1458736577</v>
      </c>
      <c r="I140" s="5">
        <v>5757321936</v>
      </c>
      <c r="J140" s="5">
        <v>5407322866</v>
      </c>
      <c r="K140" s="5">
        <v>4021161928</v>
      </c>
      <c r="L140" s="5">
        <v>3856732211</v>
      </c>
      <c r="M140" s="5">
        <v>6871458262</v>
      </c>
      <c r="N140" s="5">
        <v>16254460201</v>
      </c>
      <c r="O140" s="5">
        <v>8720913682</v>
      </c>
      <c r="P140" s="5">
        <v>5170711638</v>
      </c>
      <c r="Q140" s="5">
        <v>368893205</v>
      </c>
    </row>
    <row r="141" spans="2:17" ht="15.5" x14ac:dyDescent="0.35">
      <c r="C141" t="s">
        <v>721</v>
      </c>
      <c r="F141" s="5">
        <v>911467056</v>
      </c>
      <c r="G141" s="5">
        <v>792972735</v>
      </c>
      <c r="I141" s="5">
        <v>1704439791</v>
      </c>
      <c r="J141" s="5">
        <v>4905392559</v>
      </c>
      <c r="K141" s="5">
        <v>1507645000</v>
      </c>
      <c r="L141" s="5">
        <v>2787040000</v>
      </c>
    </row>
    <row r="142" spans="2:17" ht="15.5" x14ac:dyDescent="0.35">
      <c r="C142" t="s">
        <v>508</v>
      </c>
      <c r="D142" s="5">
        <v>-693453475715</v>
      </c>
      <c r="E142" s="5">
        <v>-924077934578</v>
      </c>
      <c r="F142" s="5">
        <v>-961611462583</v>
      </c>
      <c r="G142" s="5">
        <v>-926970364302</v>
      </c>
      <c r="I142" s="5">
        <v>-3809841170589</v>
      </c>
      <c r="J142" s="5">
        <v>-5938757872467</v>
      </c>
      <c r="K142" s="5">
        <v>-9218596618499</v>
      </c>
      <c r="L142" s="5">
        <v>-9728898774267</v>
      </c>
      <c r="M142" s="5">
        <v>-8751570711557</v>
      </c>
      <c r="N142" s="5">
        <v>-7627499310752</v>
      </c>
      <c r="O142" s="5">
        <v>-6090917564727</v>
      </c>
      <c r="P142" s="5">
        <v>-2458743405448</v>
      </c>
      <c r="Q142" s="5">
        <v>-1323812210998</v>
      </c>
    </row>
    <row r="143" spans="2:17" ht="15.5" x14ac:dyDescent="0.35">
      <c r="C143" t="s">
        <v>509</v>
      </c>
      <c r="D143" s="5">
        <v>-15452590110</v>
      </c>
      <c r="E143" s="5">
        <v>-15483918863</v>
      </c>
      <c r="F143" s="5">
        <v>-14134009301</v>
      </c>
      <c r="G143" s="5">
        <v>-16540547081</v>
      </c>
      <c r="I143" s="5">
        <v>-61496694577</v>
      </c>
      <c r="J143" s="5">
        <v>-58224563735</v>
      </c>
      <c r="K143" s="5">
        <v>-49032682265</v>
      </c>
      <c r="L143" s="5">
        <v>-34608410827</v>
      </c>
      <c r="M143" s="5">
        <v>-23024988458</v>
      </c>
      <c r="N143" s="5">
        <v>-17192020553</v>
      </c>
      <c r="O143" s="5">
        <v>-17510217380</v>
      </c>
      <c r="P143" s="5">
        <v>-10485893777</v>
      </c>
      <c r="Q143" s="5">
        <v>-986398742</v>
      </c>
    </row>
    <row r="144" spans="2:17" ht="15.5" x14ac:dyDescent="0.35">
      <c r="C144" t="s">
        <v>676</v>
      </c>
      <c r="D144" s="5">
        <v>-14317837159</v>
      </c>
      <c r="E144" s="5">
        <v>-2939452644</v>
      </c>
      <c r="F144" s="5">
        <v>-2938078842</v>
      </c>
      <c r="G144" s="5">
        <v>-4609772330</v>
      </c>
      <c r="I144" s="5">
        <v>-13367963702</v>
      </c>
      <c r="J144" s="5">
        <v>-12646301897</v>
      </c>
      <c r="K144" s="5">
        <v>-14478104000</v>
      </c>
      <c r="L144" s="5">
        <v>-15693925717</v>
      </c>
      <c r="M144" s="5">
        <v>-13186684088</v>
      </c>
      <c r="N144" s="5">
        <v>-21955823272</v>
      </c>
      <c r="O144" s="5">
        <v>-17683182745</v>
      </c>
      <c r="P144" s="5">
        <v>-1614117265</v>
      </c>
      <c r="Q144" s="5">
        <v>-1152366189</v>
      </c>
    </row>
    <row r="145" spans="3:17" ht="15.5" x14ac:dyDescent="0.35">
      <c r="C145" t="s">
        <v>479</v>
      </c>
      <c r="D145" s="5">
        <v>-1109803993</v>
      </c>
      <c r="E145" s="5">
        <v>-448881248</v>
      </c>
      <c r="F145" s="5">
        <v>-570957464</v>
      </c>
      <c r="G145" s="5">
        <v>-845704331</v>
      </c>
      <c r="I145" s="5">
        <v>-3151385110</v>
      </c>
      <c r="J145" s="5">
        <v>-11457280363</v>
      </c>
      <c r="K145" s="5">
        <v>-7090858824</v>
      </c>
      <c r="L145" s="5">
        <v>-11405463800</v>
      </c>
      <c r="M145" s="5">
        <v>-10964194761</v>
      </c>
      <c r="N145" s="5">
        <v>-9173696684</v>
      </c>
      <c r="O145" s="5">
        <v>-2646635572</v>
      </c>
      <c r="P145" s="5">
        <v>-204912210</v>
      </c>
    </row>
    <row r="146" spans="3:17" ht="15.5" x14ac:dyDescent="0.35">
      <c r="C146" t="s">
        <v>720</v>
      </c>
      <c r="D146" s="5">
        <v>-47698989439</v>
      </c>
      <c r="E146" s="5">
        <v>-33917986380</v>
      </c>
      <c r="F146" s="5">
        <v>-2357683069</v>
      </c>
      <c r="G146" s="5">
        <v>-10335611606</v>
      </c>
      <c r="I146" s="5">
        <v>-80315484506</v>
      </c>
      <c r="J146" s="5">
        <v>-91015480509</v>
      </c>
      <c r="K146" s="5">
        <v>-79597474433</v>
      </c>
      <c r="L146" s="5">
        <v>-53690854666</v>
      </c>
      <c r="M146" s="5">
        <v>-41536890660</v>
      </c>
      <c r="N146" s="5">
        <v>-72557109379</v>
      </c>
      <c r="O146" s="5">
        <v>-25694253160</v>
      </c>
      <c r="P146" s="5">
        <v>-34731783632</v>
      </c>
      <c r="Q146" s="5">
        <v>-1875777163</v>
      </c>
    </row>
    <row r="147" spans="3:17" ht="15.5" x14ac:dyDescent="0.35">
      <c r="C147" t="s">
        <v>152</v>
      </c>
      <c r="D147" s="5">
        <v>70381236257</v>
      </c>
      <c r="E147" s="5">
        <v>12666911312</v>
      </c>
      <c r="F147" s="5">
        <v>-6181514122</v>
      </c>
      <c r="G147" s="5">
        <v>-18006329691</v>
      </c>
      <c r="I147" s="5">
        <v>5930490198</v>
      </c>
      <c r="J147" s="5">
        <v>8698325105</v>
      </c>
      <c r="K147" s="5">
        <v>100111124819</v>
      </c>
      <c r="L147" s="5">
        <v>-9815507103</v>
      </c>
      <c r="M147" s="5">
        <v>103372673452</v>
      </c>
      <c r="N147" s="5">
        <v>-2083035091</v>
      </c>
      <c r="O147" s="5">
        <v>655424971071</v>
      </c>
      <c r="P147" s="5">
        <v>327098647105</v>
      </c>
      <c r="Q147" s="5">
        <v>30445000000</v>
      </c>
    </row>
    <row r="148" spans="3:17" ht="15.5" x14ac:dyDescent="0.35">
      <c r="C148" t="s">
        <v>142</v>
      </c>
      <c r="D148" s="5">
        <v>-47622956185</v>
      </c>
      <c r="E148" s="5">
        <v>-31945446741</v>
      </c>
      <c r="F148" s="5">
        <v>-13539392996</v>
      </c>
      <c r="G148" s="5">
        <v>-6912291920</v>
      </c>
      <c r="I148" s="5">
        <v>-44847297175</v>
      </c>
      <c r="J148" s="5">
        <v>-20965329760</v>
      </c>
      <c r="K148" s="5">
        <v>-194564007115</v>
      </c>
      <c r="L148" s="5">
        <v>-3789462114</v>
      </c>
      <c r="M148" s="5">
        <v>-289827681705</v>
      </c>
      <c r="N148" s="5">
        <v>-49388639634</v>
      </c>
      <c r="O148" s="5">
        <v>-101332442137</v>
      </c>
      <c r="P148" s="5">
        <v>-195518001007</v>
      </c>
      <c r="Q148" s="5">
        <v>-7500000000</v>
      </c>
    </row>
    <row r="149" spans="3:17" ht="15.5" x14ac:dyDescent="0.35">
      <c r="C149" t="s">
        <v>481</v>
      </c>
      <c r="E149" s="5">
        <v>82693081</v>
      </c>
      <c r="F149" s="5">
        <v>339432432</v>
      </c>
      <c r="G149" s="5">
        <v>-100793621</v>
      </c>
      <c r="I149" s="5">
        <v>422125513</v>
      </c>
      <c r="J149" s="5">
        <v>176633711</v>
      </c>
      <c r="K149" s="5">
        <v>12000000</v>
      </c>
      <c r="L149" s="5">
        <v>2376843750</v>
      </c>
      <c r="M149" s="5">
        <v>73715000</v>
      </c>
      <c r="N149" s="5">
        <v>6666644</v>
      </c>
    </row>
    <row r="150" spans="3:17" ht="15.5" x14ac:dyDescent="0.35">
      <c r="C150" t="s">
        <v>151</v>
      </c>
      <c r="D150" s="5">
        <v>-46773113861</v>
      </c>
      <c r="E150" s="5">
        <v>-23141099378</v>
      </c>
      <c r="F150" s="5">
        <v>-12454097242</v>
      </c>
      <c r="G150" s="5">
        <v>-7913066449</v>
      </c>
      <c r="I150" s="5">
        <v>-43892249058</v>
      </c>
      <c r="J150" s="5">
        <v>-27255768992</v>
      </c>
      <c r="K150" s="5">
        <v>-90544649376</v>
      </c>
      <c r="L150" s="5">
        <v>-49433999469</v>
      </c>
      <c r="M150" s="5">
        <v>-32908088826</v>
      </c>
      <c r="N150" s="5">
        <v>-49456007940</v>
      </c>
      <c r="O150" s="5">
        <v>-16073268029</v>
      </c>
      <c r="P150" s="5">
        <v>-3665283382</v>
      </c>
    </row>
    <row r="151" spans="3:17" ht="15.5" x14ac:dyDescent="0.35">
      <c r="C151" t="s">
        <v>416</v>
      </c>
      <c r="E151" s="5">
        <v>-1856736000</v>
      </c>
      <c r="G151" s="5">
        <v>-7000000</v>
      </c>
      <c r="I151" s="5">
        <v>-1863736000</v>
      </c>
      <c r="J151" s="5">
        <v>-4072000000</v>
      </c>
      <c r="K151" s="5">
        <v>-2852975000</v>
      </c>
      <c r="L151" s="5">
        <v>-6702727932</v>
      </c>
      <c r="M151" s="5">
        <v>-1827200400</v>
      </c>
      <c r="N151" s="5">
        <v>-4956906777</v>
      </c>
      <c r="O151" s="5">
        <v>-5777494736</v>
      </c>
      <c r="P151" s="5">
        <v>-6019429687</v>
      </c>
    </row>
    <row r="152" spans="3:17" ht="15.5" x14ac:dyDescent="0.35">
      <c r="C152" t="s">
        <v>501</v>
      </c>
      <c r="E152" s="5">
        <v>2150930361</v>
      </c>
      <c r="F152" s="5">
        <v>-1438765082</v>
      </c>
      <c r="G152" s="5">
        <v>-712165279</v>
      </c>
    </row>
    <row r="153" spans="3:17" ht="15.5" x14ac:dyDescent="0.35">
      <c r="C153" t="s">
        <v>708</v>
      </c>
      <c r="D153" s="5">
        <v>703168582</v>
      </c>
      <c r="E153" s="5">
        <v>1149954459</v>
      </c>
      <c r="G153" s="5">
        <v>-51939843</v>
      </c>
      <c r="I153" s="5">
        <v>1149954459</v>
      </c>
      <c r="J153" s="5">
        <v>10977648461</v>
      </c>
      <c r="K153" s="5">
        <v>27362133477</v>
      </c>
      <c r="L153" s="5">
        <v>78140621733</v>
      </c>
      <c r="M153" s="5">
        <v>786307417</v>
      </c>
      <c r="N153" s="5">
        <v>19639751948</v>
      </c>
    </row>
    <row r="154" spans="3:17" ht="15.5" x14ac:dyDescent="0.35">
      <c r="C154" t="s">
        <v>1414</v>
      </c>
      <c r="E154" s="5">
        <v>-2899627014</v>
      </c>
      <c r="F154" s="5">
        <v>-14122986</v>
      </c>
      <c r="I154" s="5">
        <v>-2913750000</v>
      </c>
    </row>
    <row r="155" spans="3:17" ht="15.5" x14ac:dyDescent="0.35">
      <c r="C155" t="s">
        <v>1415</v>
      </c>
      <c r="D155" s="5">
        <v>1172186154</v>
      </c>
      <c r="E155" s="5">
        <v>-5836284256</v>
      </c>
      <c r="F155" s="5">
        <v>6084000000</v>
      </c>
      <c r="G155" s="5">
        <v>-1160734633</v>
      </c>
      <c r="I155" s="5">
        <v>247715744</v>
      </c>
      <c r="J155" s="5">
        <v>1160734633</v>
      </c>
      <c r="K155" s="5">
        <v>1441732363</v>
      </c>
      <c r="L155" s="5">
        <v>375296567</v>
      </c>
    </row>
    <row r="156" spans="3:17" ht="15.5" x14ac:dyDescent="0.35">
      <c r="C156" t="s">
        <v>580</v>
      </c>
      <c r="G156" s="5">
        <v>-2864000000</v>
      </c>
      <c r="L156" s="5">
        <v>-25390534000</v>
      </c>
      <c r="M156" s="5">
        <v>-5013575700</v>
      </c>
      <c r="O156" s="5">
        <v>-844000000</v>
      </c>
      <c r="P156" s="5">
        <v>-13864832198</v>
      </c>
    </row>
    <row r="157" spans="3:17" ht="15.5" x14ac:dyDescent="0.35">
      <c r="C157" t="s">
        <v>1416</v>
      </c>
      <c r="F157" s="5">
        <v>-2864000000</v>
      </c>
      <c r="G157" s="5">
        <v>2864000000</v>
      </c>
      <c r="K157" s="5">
        <v>23500000000</v>
      </c>
      <c r="L157" s="5">
        <v>3000000000</v>
      </c>
    </row>
    <row r="158" spans="3:17" ht="15.5" x14ac:dyDescent="0.35">
      <c r="C158" t="s">
        <v>488</v>
      </c>
      <c r="E158" s="5">
        <v>-10332300000</v>
      </c>
      <c r="I158" s="5">
        <v>-10332300000</v>
      </c>
      <c r="K158" s="5">
        <v>-3333343584</v>
      </c>
      <c r="L158" s="5">
        <v>-180000000</v>
      </c>
      <c r="M158" s="5">
        <v>-4600000000</v>
      </c>
      <c r="N158" s="5">
        <v>-22193263679</v>
      </c>
    </row>
    <row r="159" spans="3:17" ht="15.5" x14ac:dyDescent="0.35">
      <c r="C159" t="s">
        <v>544</v>
      </c>
      <c r="E159" s="5">
        <v>-2864000000</v>
      </c>
      <c r="F159" s="5">
        <v>2864000000</v>
      </c>
      <c r="O159" s="5">
        <v>4565000000</v>
      </c>
    </row>
    <row r="160" spans="3:17" ht="15.5" x14ac:dyDescent="0.35">
      <c r="C160" t="s">
        <v>732</v>
      </c>
      <c r="L160" s="5">
        <v>-1500000000</v>
      </c>
      <c r="M160" s="5">
        <v>-12500000000</v>
      </c>
    </row>
    <row r="161" spans="3:17" ht="15.5" x14ac:dyDescent="0.35">
      <c r="C161" t="s">
        <v>1417</v>
      </c>
      <c r="E161" s="5">
        <v>5000368500</v>
      </c>
      <c r="I161" s="5">
        <v>5000368500</v>
      </c>
    </row>
    <row r="162" spans="3:17" ht="15.5" x14ac:dyDescent="0.35">
      <c r="C162" t="s">
        <v>733</v>
      </c>
      <c r="L162" s="5">
        <v>12500000000</v>
      </c>
    </row>
    <row r="163" spans="3:17" ht="15.5" x14ac:dyDescent="0.35">
      <c r="C163" t="s">
        <v>1418</v>
      </c>
      <c r="J163" s="5">
        <v>-2702021814</v>
      </c>
      <c r="K163" s="5">
        <v>-15000000</v>
      </c>
      <c r="L163" s="5">
        <v>-265163509</v>
      </c>
      <c r="M163" s="5">
        <v>-856892437</v>
      </c>
      <c r="N163" s="5">
        <v>-10391153000</v>
      </c>
    </row>
    <row r="164" spans="3:17" ht="15.5" x14ac:dyDescent="0.35">
      <c r="C164" t="s">
        <v>309</v>
      </c>
      <c r="D164" s="5">
        <v>-680879800</v>
      </c>
      <c r="E164" s="5">
        <v>6069610583</v>
      </c>
      <c r="I164" s="5">
        <v>6069610583</v>
      </c>
      <c r="J164" s="5">
        <v>-9991700000</v>
      </c>
      <c r="N164" s="5">
        <v>10747098258</v>
      </c>
      <c r="O164" s="5">
        <v>-44034282531</v>
      </c>
      <c r="P164" s="5">
        <v>-20000000000</v>
      </c>
    </row>
    <row r="165" spans="3:17" ht="15.5" x14ac:dyDescent="0.35">
      <c r="C165" t="s">
        <v>1419</v>
      </c>
    </row>
    <row r="166" spans="3:17" ht="15.5" x14ac:dyDescent="0.35">
      <c r="C166" t="s">
        <v>1043</v>
      </c>
      <c r="L166" s="5">
        <v>20000000000</v>
      </c>
      <c r="M166" s="5">
        <v>-20000000000</v>
      </c>
      <c r="N166" s="5">
        <v>3750000000</v>
      </c>
      <c r="O166" s="5">
        <v>28750000000</v>
      </c>
      <c r="P166" s="5">
        <v>-25000000000</v>
      </c>
      <c r="Q166" s="5">
        <v>-7500000000</v>
      </c>
    </row>
    <row r="167" spans="3:17" ht="15.5" x14ac:dyDescent="0.35">
      <c r="C167" t="s">
        <v>1420</v>
      </c>
    </row>
    <row r="168" spans="3:17" ht="15.5" x14ac:dyDescent="0.35">
      <c r="C168" t="s">
        <v>1358</v>
      </c>
      <c r="E168" s="5">
        <v>6084000000</v>
      </c>
      <c r="F168" s="5">
        <v>-6084000000</v>
      </c>
      <c r="G168" s="5">
        <v>2004000000</v>
      </c>
      <c r="I168" s="5">
        <v>6084000000</v>
      </c>
      <c r="L168" s="5">
        <v>195897229000</v>
      </c>
    </row>
    <row r="169" spans="3:17" ht="15.5" x14ac:dyDescent="0.35">
      <c r="C169" t="s">
        <v>1421</v>
      </c>
      <c r="E169" s="5">
        <v>-233775700</v>
      </c>
      <c r="F169" s="5">
        <v>-1410605200</v>
      </c>
      <c r="G169" s="5">
        <v>-2722500</v>
      </c>
      <c r="I169" s="5">
        <v>-1650785900</v>
      </c>
      <c r="J169" s="5">
        <v>-7102500</v>
      </c>
      <c r="K169" s="5">
        <v>-101754660000</v>
      </c>
      <c r="L169" s="5">
        <v>-205664370000</v>
      </c>
      <c r="M169" s="5">
        <v>-241161714000</v>
      </c>
      <c r="N169" s="5">
        <v>30892786000</v>
      </c>
      <c r="O169" s="5">
        <v>-30004589052</v>
      </c>
      <c r="P169" s="5">
        <v>-126968455740</v>
      </c>
    </row>
    <row r="170" spans="3:17" ht="15.5" x14ac:dyDescent="0.35">
      <c r="C170" t="s">
        <v>153</v>
      </c>
      <c r="D170" s="5">
        <v>70381236257</v>
      </c>
      <c r="E170" s="5">
        <v>12666911312</v>
      </c>
      <c r="F170" s="5">
        <v>-6181514122</v>
      </c>
      <c r="G170" s="5">
        <v>-18006329691</v>
      </c>
      <c r="I170" s="5">
        <v>5930490198</v>
      </c>
      <c r="J170" s="5">
        <v>8698325105</v>
      </c>
      <c r="K170" s="5">
        <v>100111124819</v>
      </c>
      <c r="L170" s="5">
        <v>-9815507103</v>
      </c>
      <c r="M170" s="5">
        <v>103372673452</v>
      </c>
      <c r="N170" s="5">
        <v>-2083035091</v>
      </c>
      <c r="O170" s="5">
        <v>655424971071</v>
      </c>
      <c r="P170" s="5">
        <v>327098647105</v>
      </c>
      <c r="Q170" s="5">
        <v>30445000000</v>
      </c>
    </row>
    <row r="171" spans="3:17" ht="15.5" x14ac:dyDescent="0.35">
      <c r="C171" t="s">
        <v>413</v>
      </c>
      <c r="E171" s="5">
        <v>15081367984</v>
      </c>
      <c r="F171" s="5">
        <v>-15081367984</v>
      </c>
      <c r="O171" s="5">
        <v>14302559407</v>
      </c>
      <c r="P171" s="5">
        <v>16315039575</v>
      </c>
      <c r="Q171" s="5">
        <v>10950000000</v>
      </c>
    </row>
    <row r="172" spans="3:17" ht="15.5" x14ac:dyDescent="0.35">
      <c r="C172" t="s">
        <v>1104</v>
      </c>
      <c r="I172" s="5">
        <v>6072375000</v>
      </c>
      <c r="J172" s="5">
        <v>55260875000</v>
      </c>
      <c r="K172" s="5">
        <v>137284763470</v>
      </c>
    </row>
    <row r="173" spans="3:17" ht="15.5" x14ac:dyDescent="0.35">
      <c r="C173" t="s">
        <v>698</v>
      </c>
      <c r="E173" s="5">
        <v>-6991305468</v>
      </c>
      <c r="F173" s="5">
        <v>4905780</v>
      </c>
      <c r="G173" s="5">
        <v>1882085323</v>
      </c>
    </row>
    <row r="174" spans="3:17" ht="15.5" x14ac:dyDescent="0.35">
      <c r="C174" t="s">
        <v>314</v>
      </c>
    </row>
    <row r="175" spans="3:17" ht="15.5" x14ac:dyDescent="0.35">
      <c r="C175" t="s">
        <v>723</v>
      </c>
      <c r="E175" s="5">
        <v>-1167737629</v>
      </c>
      <c r="F175" s="5">
        <v>1167737629</v>
      </c>
    </row>
    <row r="176" spans="3:17" ht="15.5" x14ac:dyDescent="0.35">
      <c r="C176" t="s">
        <v>1422</v>
      </c>
      <c r="D176" s="5">
        <v>-1699300000</v>
      </c>
      <c r="E176" s="5">
        <v>-1770875247</v>
      </c>
      <c r="I176" s="5">
        <v>-1770875247</v>
      </c>
      <c r="J176" s="5">
        <v>-82757300250</v>
      </c>
      <c r="K176" s="5">
        <v>-30290050750</v>
      </c>
      <c r="L176" s="5">
        <v>-8470875250</v>
      </c>
    </row>
    <row r="177" spans="3:17" ht="15.5" x14ac:dyDescent="0.35">
      <c r="C177" t="s">
        <v>495</v>
      </c>
      <c r="F177" s="5">
        <v>10885323828</v>
      </c>
      <c r="G177" s="5">
        <v>-10885323828</v>
      </c>
    </row>
    <row r="178" spans="3:17" ht="15.5" x14ac:dyDescent="0.35">
      <c r="C178" t="s">
        <v>707</v>
      </c>
      <c r="G178" s="5">
        <v>-4120806049</v>
      </c>
      <c r="J178" s="5">
        <v>49050806619</v>
      </c>
      <c r="K178" s="5">
        <v>13279050750</v>
      </c>
      <c r="L178" s="5">
        <v>13387570250</v>
      </c>
      <c r="M178" s="5">
        <v>97312625750</v>
      </c>
    </row>
    <row r="179" spans="3:17" ht="15.5" x14ac:dyDescent="0.35">
      <c r="C179" t="s">
        <v>592</v>
      </c>
    </row>
    <row r="180" spans="3:17" ht="15.5" x14ac:dyDescent="0.35">
      <c r="C180" t="s">
        <v>124</v>
      </c>
      <c r="P180" s="5">
        <v>279813140696</v>
      </c>
    </row>
    <row r="181" spans="3:17" ht="15.5" x14ac:dyDescent="0.35">
      <c r="C181" t="s">
        <v>749</v>
      </c>
      <c r="O181" s="5">
        <v>261600000</v>
      </c>
      <c r="P181" s="5">
        <v>46666750000</v>
      </c>
      <c r="Q181" s="5">
        <v>19495000000</v>
      </c>
    </row>
    <row r="182" spans="3:17" ht="15.5" x14ac:dyDescent="0.35">
      <c r="C182" t="s">
        <v>655</v>
      </c>
      <c r="E182" s="5">
        <v>-3807109274</v>
      </c>
      <c r="I182" s="5">
        <v>-3807109274</v>
      </c>
      <c r="J182" s="5">
        <v>-5085744000</v>
      </c>
      <c r="N182" s="5">
        <v>-3750000000</v>
      </c>
      <c r="O182" s="5">
        <v>-25000000000</v>
      </c>
      <c r="P182" s="5">
        <v>28750000000</v>
      </c>
    </row>
    <row r="183" spans="3:17" ht="15.5" x14ac:dyDescent="0.35">
      <c r="C183" t="s">
        <v>526</v>
      </c>
      <c r="E183" s="5">
        <v>-264999960</v>
      </c>
      <c r="F183" s="5">
        <v>-265000004</v>
      </c>
      <c r="G183" s="5">
        <v>-2765000002</v>
      </c>
      <c r="I183" s="5">
        <v>-7309999968</v>
      </c>
      <c r="J183" s="5">
        <v>-16060000006</v>
      </c>
      <c r="K183" s="5">
        <v>-16060000008</v>
      </c>
      <c r="L183" s="5">
        <v>-16060000008</v>
      </c>
      <c r="M183" s="5">
        <v>-16060000008</v>
      </c>
      <c r="N183" s="5">
        <v>-9292386505</v>
      </c>
    </row>
    <row r="184" spans="3:17" ht="15.5" x14ac:dyDescent="0.35">
      <c r="C184" t="s">
        <v>525</v>
      </c>
      <c r="D184" s="5">
        <v>41739705999</v>
      </c>
      <c r="E184" s="5">
        <v>348000000</v>
      </c>
      <c r="I184" s="5">
        <v>348000000</v>
      </c>
      <c r="K184" s="5">
        <v>5085744000</v>
      </c>
      <c r="N184" s="5">
        <v>11588252273</v>
      </c>
    </row>
    <row r="185" spans="3:17" ht="15.5" x14ac:dyDescent="0.35">
      <c r="C185" t="s">
        <v>1423</v>
      </c>
      <c r="P185" s="5">
        <v>-50254192211</v>
      </c>
    </row>
    <row r="186" spans="3:17" ht="15.5" x14ac:dyDescent="0.35">
      <c r="C186" t="s">
        <v>734</v>
      </c>
      <c r="E186" s="5">
        <v>2305000000</v>
      </c>
      <c r="I186" s="5">
        <v>2305000000</v>
      </c>
      <c r="J186" s="5">
        <v>6666000000</v>
      </c>
      <c r="K186" s="5">
        <v>12000000</v>
      </c>
      <c r="L186" s="5">
        <v>10000000</v>
      </c>
      <c r="M186" s="5">
        <v>45314286750</v>
      </c>
      <c r="N186" s="5">
        <v>1078375000</v>
      </c>
      <c r="O186" s="5">
        <v>65313654148</v>
      </c>
      <c r="P186" s="5">
        <v>5841125000</v>
      </c>
    </row>
    <row r="187" spans="3:17" ht="15.5" x14ac:dyDescent="0.35">
      <c r="C187" t="s">
        <v>1424</v>
      </c>
      <c r="M187" s="5">
        <v>2216000000</v>
      </c>
    </row>
    <row r="188" spans="3:17" ht="15.5" x14ac:dyDescent="0.35">
      <c r="C188" t="s">
        <v>318</v>
      </c>
      <c r="D188" s="5">
        <v>-994295363</v>
      </c>
      <c r="E188" s="5">
        <v>2835863193</v>
      </c>
      <c r="F188" s="5">
        <v>-947105381</v>
      </c>
      <c r="G188" s="5">
        <v>-979735050</v>
      </c>
      <c r="J188" s="5">
        <v>-5076285111</v>
      </c>
      <c r="K188" s="5">
        <v>-7899667984</v>
      </c>
      <c r="L188" s="5">
        <v>-4835605996</v>
      </c>
      <c r="M188" s="5">
        <v>-5952912781</v>
      </c>
      <c r="N188" s="5">
        <v>-2944074387</v>
      </c>
    </row>
    <row r="189" spans="3:17" ht="15.5" x14ac:dyDescent="0.35">
      <c r="C189" t="s">
        <v>433</v>
      </c>
      <c r="D189" s="5">
        <v>-275887016</v>
      </c>
      <c r="E189" s="5">
        <v>-287728368</v>
      </c>
      <c r="F189" s="5">
        <v>-246895581</v>
      </c>
      <c r="G189" s="5">
        <v>-138502884</v>
      </c>
      <c r="I189" s="5">
        <v>-770760039</v>
      </c>
      <c r="J189" s="5">
        <v>-756674386</v>
      </c>
      <c r="K189" s="5">
        <v>-1069536065</v>
      </c>
      <c r="L189" s="5">
        <v>-1150149708</v>
      </c>
      <c r="M189" s="5">
        <v>-1140666163</v>
      </c>
      <c r="N189" s="5">
        <v>-758275373</v>
      </c>
      <c r="O189" s="5">
        <v>-361190500</v>
      </c>
      <c r="P189" s="5">
        <v>-33215955</v>
      </c>
    </row>
    <row r="190" spans="3:17" ht="15.5" x14ac:dyDescent="0.35">
      <c r="C190" t="s">
        <v>1425</v>
      </c>
      <c r="N190" s="5">
        <v>-33445605700</v>
      </c>
    </row>
    <row r="191" spans="3:17" ht="15.5" x14ac:dyDescent="0.35">
      <c r="C191" t="s">
        <v>1426</v>
      </c>
    </row>
    <row r="192" spans="3:17" ht="15.5" x14ac:dyDescent="0.35">
      <c r="C192" t="s">
        <v>463</v>
      </c>
      <c r="D192" s="5">
        <v>31611012637</v>
      </c>
      <c r="E192" s="5">
        <v>1352405720</v>
      </c>
      <c r="F192" s="5">
        <v>127976179</v>
      </c>
      <c r="G192" s="5">
        <v>-6136881921</v>
      </c>
      <c r="I192" s="5">
        <v>8369083232</v>
      </c>
      <c r="J192" s="5">
        <v>11728319999</v>
      </c>
      <c r="K192" s="5">
        <v>11926751339</v>
      </c>
      <c r="L192" s="5">
        <v>28093000000</v>
      </c>
      <c r="M192" s="5">
        <v>6657147964</v>
      </c>
      <c r="N192" s="5">
        <v>36096464541</v>
      </c>
      <c r="O192" s="5">
        <v>24115980921</v>
      </c>
    </row>
    <row r="193" spans="2:17" ht="15.5" x14ac:dyDescent="0.35">
      <c r="C193" t="s">
        <v>737</v>
      </c>
      <c r="E193" s="5">
        <v>2883100000</v>
      </c>
      <c r="I193" s="5">
        <v>2883100000</v>
      </c>
      <c r="K193" s="5">
        <v>-2625000000</v>
      </c>
    </row>
    <row r="194" spans="2:17" ht="15.5" x14ac:dyDescent="0.35">
      <c r="C194" t="s">
        <v>521</v>
      </c>
    </row>
    <row r="195" spans="2:17" ht="15.5" x14ac:dyDescent="0.35">
      <c r="C195" t="s">
        <v>1167</v>
      </c>
      <c r="O195" s="5">
        <v>576792367095</v>
      </c>
    </row>
    <row r="196" spans="2:17" ht="15.5" x14ac:dyDescent="0.35">
      <c r="C196" t="s">
        <v>1427</v>
      </c>
    </row>
    <row r="197" spans="2:17" ht="15.5" x14ac:dyDescent="0.35">
      <c r="C197" t="s">
        <v>566</v>
      </c>
      <c r="F197" s="5">
        <v>-388323506</v>
      </c>
      <c r="I197" s="5">
        <v>-388323506</v>
      </c>
      <c r="J197" s="5">
        <v>-4271672760</v>
      </c>
      <c r="M197" s="5">
        <v>-1370000000</v>
      </c>
    </row>
    <row r="198" spans="2:17" ht="15.5" x14ac:dyDescent="0.35">
      <c r="C198" t="s">
        <v>867</v>
      </c>
      <c r="N198" s="5">
        <v>-655784940</v>
      </c>
    </row>
    <row r="199" spans="2:17" ht="15.5" x14ac:dyDescent="0.35">
      <c r="C199" t="s">
        <v>281</v>
      </c>
    </row>
    <row r="200" spans="2:17" ht="15.5" x14ac:dyDescent="0.35">
      <c r="C200" t="s">
        <v>165</v>
      </c>
      <c r="D200" s="5">
        <v>-31924386980</v>
      </c>
      <c r="E200" s="5">
        <v>-69423549482</v>
      </c>
      <c r="F200" s="5">
        <v>5268878731</v>
      </c>
      <c r="G200" s="5">
        <v>33497301428</v>
      </c>
      <c r="I200" s="5">
        <v>-23634254091</v>
      </c>
      <c r="J200" s="5">
        <v>-56581871287</v>
      </c>
      <c r="K200" s="5">
        <v>-6500683394</v>
      </c>
      <c r="L200" s="5">
        <v>-83934790392</v>
      </c>
      <c r="M200" s="5">
        <v>50461378983</v>
      </c>
      <c r="N200" s="5">
        <v>-198613980748</v>
      </c>
      <c r="O200" s="5">
        <v>422494017998</v>
      </c>
      <c r="P200" s="5">
        <v>32270611970</v>
      </c>
      <c r="Q200" s="5">
        <v>-923132326</v>
      </c>
    </row>
    <row r="201" spans="2:17" ht="15.5" x14ac:dyDescent="0.35">
      <c r="C201" t="s">
        <v>166</v>
      </c>
      <c r="D201" s="5">
        <v>145763350249</v>
      </c>
      <c r="I201" s="5">
        <v>169397604340</v>
      </c>
      <c r="J201" s="5">
        <v>226754230672</v>
      </c>
      <c r="K201" s="5">
        <v>233254914066</v>
      </c>
      <c r="L201" s="5">
        <v>317202772811</v>
      </c>
      <c r="M201" s="5">
        <v>266532948429</v>
      </c>
      <c r="N201" s="5">
        <v>465146929177</v>
      </c>
      <c r="O201" s="5">
        <v>43650242074</v>
      </c>
      <c r="P201" s="5">
        <v>5789122650</v>
      </c>
      <c r="Q201" s="5">
        <v>6712254976</v>
      </c>
    </row>
    <row r="202" spans="2:17" ht="15.5" x14ac:dyDescent="0.35">
      <c r="C202" t="s">
        <v>768</v>
      </c>
      <c r="J202" s="5">
        <v>-774755045</v>
      </c>
      <c r="L202" s="5">
        <v>-13068353</v>
      </c>
      <c r="M202" s="5">
        <v>-6958755</v>
      </c>
      <c r="O202" s="5">
        <v>-997330895</v>
      </c>
    </row>
    <row r="203" spans="2:17" ht="15.5" x14ac:dyDescent="0.35">
      <c r="C203" t="s">
        <v>167</v>
      </c>
    </row>
    <row r="204" spans="2:17" ht="15.5" x14ac:dyDescent="0.35">
      <c r="C204" t="s">
        <v>168</v>
      </c>
      <c r="D204" s="5">
        <v>113838963269</v>
      </c>
      <c r="E204" s="5">
        <v>-69423549482</v>
      </c>
      <c r="F204" s="5">
        <v>5268878731</v>
      </c>
      <c r="G204" s="5">
        <v>33497301428</v>
      </c>
      <c r="I204" s="5">
        <v>145763350249</v>
      </c>
      <c r="J204" s="5">
        <v>169397604340</v>
      </c>
      <c r="K204" s="5">
        <v>226754230672</v>
      </c>
      <c r="L204" s="5">
        <v>233254914066</v>
      </c>
      <c r="M204" s="5">
        <v>317202772811</v>
      </c>
      <c r="N204" s="5">
        <v>266532948429</v>
      </c>
      <c r="O204" s="5">
        <v>465146929177</v>
      </c>
      <c r="P204" s="5">
        <v>42884489640</v>
      </c>
      <c r="Q204" s="5">
        <v>5789122650</v>
      </c>
    </row>
    <row r="206" spans="2:17" ht="15.5" x14ac:dyDescent="0.35">
      <c r="B206" t="s">
        <v>169</v>
      </c>
      <c r="C206" t="s">
        <v>11</v>
      </c>
      <c r="D206" s="5">
        <v>670000000</v>
      </c>
      <c r="E206" s="5">
        <v>670000000</v>
      </c>
      <c r="F206" s="5">
        <v>670000000</v>
      </c>
      <c r="G206" s="5">
        <v>670000000</v>
      </c>
      <c r="I206" s="5">
        <v>670000000</v>
      </c>
      <c r="J206" s="5">
        <v>670000000</v>
      </c>
      <c r="K206" s="5">
        <v>670000000</v>
      </c>
      <c r="L206" s="5">
        <v>670000000</v>
      </c>
      <c r="M206" s="5">
        <v>670000000</v>
      </c>
      <c r="N206" s="5">
        <v>670000000</v>
      </c>
      <c r="O206" s="5">
        <v>670000000</v>
      </c>
      <c r="P206" s="5">
        <v>670000000</v>
      </c>
      <c r="Q206" s="5">
        <v>200000000</v>
      </c>
    </row>
    <row r="207" spans="2:17" ht="15.5" x14ac:dyDescent="0.35">
      <c r="C207" t="s">
        <v>170</v>
      </c>
      <c r="D207" s="6">
        <v>-13.57</v>
      </c>
      <c r="E207" s="6">
        <v>15.35</v>
      </c>
      <c r="F207" s="6">
        <v>-1.1200000000000001</v>
      </c>
      <c r="G207" s="6">
        <v>-1.61</v>
      </c>
    </row>
    <row r="208" spans="2:17" ht="15.5" x14ac:dyDescent="0.35">
      <c r="C208" t="s">
        <v>171</v>
      </c>
      <c r="D208" s="6">
        <v>-134.49</v>
      </c>
      <c r="E208" s="6">
        <v>114.01</v>
      </c>
      <c r="F208" s="6">
        <v>-1508.93</v>
      </c>
      <c r="G208" s="6">
        <v>-1080.75</v>
      </c>
    </row>
    <row r="209" spans="3:7" ht="15.5" x14ac:dyDescent="0.35">
      <c r="C209" t="s">
        <v>59</v>
      </c>
      <c r="D209" s="6">
        <v>1.76</v>
      </c>
      <c r="E209" s="6">
        <v>1.17</v>
      </c>
      <c r="F209" s="6">
        <v>1.21</v>
      </c>
      <c r="G209" s="6">
        <v>1.1100000000000001</v>
      </c>
    </row>
    <row r="210" spans="3:7" ht="15.5" x14ac:dyDescent="0.35">
      <c r="C210" t="s">
        <v>172</v>
      </c>
      <c r="D210" s="5">
        <v>23550000000</v>
      </c>
      <c r="E210" s="5">
        <v>36930000000</v>
      </c>
      <c r="F210" s="5">
        <v>13610000000</v>
      </c>
      <c r="G210" s="5">
        <v>6950000000</v>
      </c>
    </row>
    <row r="211" spans="3:7" ht="15.5" x14ac:dyDescent="0.35">
      <c r="C211" t="s">
        <v>173</v>
      </c>
      <c r="D211" s="6">
        <v>-6.4000000000000003E-3</v>
      </c>
      <c r="E211" s="6">
        <v>7.4000000000000003E-3</v>
      </c>
      <c r="F211" s="6">
        <v>-5.0000000000000001E-4</v>
      </c>
      <c r="G211" s="6">
        <v>-8.0000000000000004E-4</v>
      </c>
    </row>
    <row r="212" spans="3:7" ht="15.5" x14ac:dyDescent="0.35">
      <c r="C212" t="s">
        <v>174</v>
      </c>
      <c r="D212" s="6">
        <v>-3.3099999999999997E-2</v>
      </c>
      <c r="E212" s="6">
        <v>3.6200000000000003E-2</v>
      </c>
      <c r="F212" s="6">
        <v>-2.7000000000000001E-3</v>
      </c>
      <c r="G212" s="6">
        <v>-3.9000000000000003E-3</v>
      </c>
    </row>
    <row r="213" spans="3:7" ht="15.5" x14ac:dyDescent="0.35">
      <c r="C213" t="s">
        <v>175</v>
      </c>
      <c r="D213" s="6">
        <v>6.5000000000000006E-3</v>
      </c>
      <c r="E213" s="6">
        <v>1.8799999999999997E-2</v>
      </c>
      <c r="F213" s="6">
        <v>-5.4000000000000003E-3</v>
      </c>
      <c r="G213" s="6">
        <v>-1.26E-2</v>
      </c>
    </row>
    <row r="214" spans="3:7" ht="15.5" x14ac:dyDescent="0.35">
      <c r="C214" t="s">
        <v>176</v>
      </c>
      <c r="D214" s="6">
        <v>4.63</v>
      </c>
      <c r="E214" s="6">
        <v>11.14</v>
      </c>
      <c r="F214" s="6">
        <v>-1.39</v>
      </c>
      <c r="G214" s="6">
        <v>-14.61</v>
      </c>
    </row>
    <row r="215" spans="3:7" ht="15.5" x14ac:dyDescent="0.35">
      <c r="C215" t="s">
        <v>325</v>
      </c>
      <c r="D215" s="5">
        <v>735000000000</v>
      </c>
      <c r="E215" s="5">
        <v>751000000000</v>
      </c>
      <c r="F215" s="5">
        <v>731000000000</v>
      </c>
      <c r="G215" s="5">
        <v>743000000000</v>
      </c>
    </row>
    <row r="216" spans="3:7" ht="15.5" x14ac:dyDescent="0.35">
      <c r="C216" t="s">
        <v>177</v>
      </c>
      <c r="D216" s="6">
        <v>4.45</v>
      </c>
      <c r="E216" s="6">
        <v>4.13</v>
      </c>
      <c r="F216" s="6">
        <v>4.07</v>
      </c>
      <c r="G216" s="6">
        <v>4.1900000000000004</v>
      </c>
    </row>
    <row r="217" spans="3:7" ht="15.5" x14ac:dyDescent="0.35">
      <c r="C217" t="s">
        <v>178</v>
      </c>
      <c r="D217" s="6">
        <v>410.15</v>
      </c>
      <c r="E217" s="6">
        <v>423.63</v>
      </c>
      <c r="F217" s="6">
        <v>415.19</v>
      </c>
      <c r="G217" s="6">
        <v>415.48</v>
      </c>
    </row>
    <row r="218" spans="3:7" ht="15.5" x14ac:dyDescent="0.35">
      <c r="C218" t="s">
        <v>179</v>
      </c>
      <c r="D218" s="6">
        <v>4.55</v>
      </c>
      <c r="E218" s="6">
        <v>4.24</v>
      </c>
      <c r="F218" s="6">
        <v>4.16</v>
      </c>
      <c r="G218" s="6">
        <v>4.3</v>
      </c>
    </row>
    <row r="219" spans="3:7" ht="15.5" x14ac:dyDescent="0.35">
      <c r="C219" t="s">
        <v>180</v>
      </c>
      <c r="D219" s="6">
        <v>401.12</v>
      </c>
      <c r="E219" s="6">
        <v>413.2</v>
      </c>
      <c r="F219" s="6">
        <v>405.92</v>
      </c>
      <c r="G219" s="6">
        <v>404.6</v>
      </c>
    </row>
    <row r="220" spans="3:7" ht="15.5" x14ac:dyDescent="0.35">
      <c r="C220" t="s">
        <v>181</v>
      </c>
      <c r="D220" s="5">
        <v>32000000000</v>
      </c>
      <c r="E220" s="5">
        <v>1000000000</v>
      </c>
      <c r="F220" s="5">
        <v>8000000000</v>
      </c>
      <c r="G220" s="5">
        <v>8000000000</v>
      </c>
    </row>
    <row r="221" spans="3:7" ht="15.5" x14ac:dyDescent="0.35">
      <c r="C221" t="s">
        <v>182</v>
      </c>
      <c r="D221" s="5">
        <v>38000000000</v>
      </c>
      <c r="E221" s="5">
        <v>28000000000</v>
      </c>
      <c r="G221" s="5">
        <v>2000000000</v>
      </c>
    </row>
    <row r="222" spans="3:7" ht="15.5" x14ac:dyDescent="0.35">
      <c r="C222" t="s">
        <v>258</v>
      </c>
      <c r="D222" s="5">
        <v>273000000000</v>
      </c>
      <c r="E222" s="5">
        <v>282000000000</v>
      </c>
      <c r="F222" s="5">
        <v>277000000000</v>
      </c>
      <c r="G222" s="5">
        <v>277000000000</v>
      </c>
    </row>
    <row r="223" spans="3:7" ht="15.5" x14ac:dyDescent="0.35">
      <c r="C223" t="s">
        <v>23</v>
      </c>
      <c r="D223" s="5">
        <v>71000000000</v>
      </c>
      <c r="F223" s="5">
        <v>10000000000</v>
      </c>
      <c r="G223" s="5">
        <v>10000000000</v>
      </c>
    </row>
    <row r="224" spans="3:7" ht="15.5" x14ac:dyDescent="0.35">
      <c r="C224" t="s">
        <v>20</v>
      </c>
      <c r="D224" s="5">
        <v>-82000000000</v>
      </c>
      <c r="E224" s="5">
        <v>-117000000000</v>
      </c>
      <c r="F224" s="5">
        <v>-205000000000</v>
      </c>
      <c r="G224" s="5">
        <v>-200000000000</v>
      </c>
    </row>
    <row r="225" spans="3:17" ht="15.5" x14ac:dyDescent="0.35">
      <c r="C225" t="s">
        <v>184</v>
      </c>
      <c r="D225" s="5">
        <v>286000000000</v>
      </c>
      <c r="E225" s="5">
        <v>320000000000</v>
      </c>
      <c r="F225" s="5">
        <v>486000000000</v>
      </c>
      <c r="G225" s="5">
        <v>489000000000</v>
      </c>
    </row>
    <row r="226" spans="3:17" ht="15.5" x14ac:dyDescent="0.35">
      <c r="C226" t="s">
        <v>185</v>
      </c>
      <c r="D226" s="5">
        <v>-47000000000</v>
      </c>
      <c r="E226" s="5">
        <v>-37000000000</v>
      </c>
      <c r="F226" s="5">
        <v>25000000000</v>
      </c>
      <c r="G226" s="5">
        <v>51000000000</v>
      </c>
    </row>
    <row r="227" spans="3:17" ht="15.5" x14ac:dyDescent="0.35">
      <c r="C227" t="s">
        <v>186</v>
      </c>
      <c r="D227" s="5">
        <v>-47000000000</v>
      </c>
      <c r="E227" s="5">
        <v>-19000000000</v>
      </c>
      <c r="F227" s="5">
        <v>-12000000000</v>
      </c>
      <c r="G227" s="5">
        <v>-8000000000</v>
      </c>
    </row>
    <row r="228" spans="3:17" ht="15.5" x14ac:dyDescent="0.35">
      <c r="C228" t="s">
        <v>12</v>
      </c>
      <c r="D228" s="5">
        <v>-94000000000</v>
      </c>
      <c r="E228" s="5">
        <v>-56000000000</v>
      </c>
      <c r="F228" s="5">
        <v>13000000000</v>
      </c>
      <c r="G228" s="5">
        <v>44000000000</v>
      </c>
    </row>
    <row r="229" spans="3:17" ht="15.5" x14ac:dyDescent="0.35">
      <c r="C229" t="s">
        <v>15</v>
      </c>
      <c r="D229" s="6">
        <v>-141.58000000000001</v>
      </c>
      <c r="E229" s="6">
        <v>-83.9</v>
      </c>
      <c r="F229" s="6">
        <v>19.52</v>
      </c>
      <c r="G229" s="6">
        <v>65.33</v>
      </c>
    </row>
    <row r="230" spans="3:17" ht="15.5" x14ac:dyDescent="0.35">
      <c r="C230" t="s">
        <v>44</v>
      </c>
      <c r="I230" s="6">
        <v>8.4700000000000006</v>
      </c>
      <c r="J230" s="6">
        <v>-105.4</v>
      </c>
      <c r="K230" s="6">
        <v>-415.85</v>
      </c>
      <c r="L230" s="6">
        <v>35.25</v>
      </c>
      <c r="M230" s="6">
        <v>243.12</v>
      </c>
      <c r="N230" s="6">
        <v>35.92</v>
      </c>
      <c r="O230" s="6">
        <v>53.33</v>
      </c>
      <c r="P230" s="6">
        <v>23.64</v>
      </c>
      <c r="Q230" s="6">
        <v>0.32</v>
      </c>
    </row>
    <row r="231" spans="3:17" ht="15.5" x14ac:dyDescent="0.35">
      <c r="C231" t="s">
        <v>58</v>
      </c>
      <c r="I231" s="6">
        <v>206.61</v>
      </c>
      <c r="J231" s="6">
        <v>-10.15</v>
      </c>
      <c r="K231" s="6">
        <v>-9.74</v>
      </c>
      <c r="L231" s="6">
        <v>226.95</v>
      </c>
      <c r="M231" s="6">
        <v>36.81</v>
      </c>
      <c r="N231" s="6">
        <v>64.31</v>
      </c>
      <c r="O231" s="6">
        <v>56.25</v>
      </c>
      <c r="P231" s="6">
        <v>96.45</v>
      </c>
      <c r="Q231" s="5">
        <v>0</v>
      </c>
    </row>
    <row r="232" spans="3:17" ht="15.5" x14ac:dyDescent="0.35">
      <c r="C232" t="s">
        <v>61</v>
      </c>
      <c r="I232" s="6">
        <v>0.28999999999999998</v>
      </c>
      <c r="J232" s="6">
        <v>0.12</v>
      </c>
      <c r="K232" s="6">
        <v>0.28000000000000003</v>
      </c>
      <c r="L232" s="6">
        <v>0.54</v>
      </c>
      <c r="M232" s="6">
        <v>0.67</v>
      </c>
      <c r="N232" s="6">
        <v>0.2</v>
      </c>
      <c r="O232" s="6">
        <v>0.33</v>
      </c>
      <c r="P232" s="6">
        <v>0.61</v>
      </c>
      <c r="Q232" s="5">
        <v>0</v>
      </c>
    </row>
    <row r="233" spans="3:17" ht="15.5" x14ac:dyDescent="0.35">
      <c r="C233" t="s">
        <v>187</v>
      </c>
      <c r="I233" s="5">
        <v>86220000000</v>
      </c>
      <c r="J233" s="5">
        <v>74510000000</v>
      </c>
      <c r="K233" s="5">
        <v>82310000000</v>
      </c>
      <c r="L233" s="5">
        <v>69420000000</v>
      </c>
      <c r="M233" s="5">
        <v>84910000000</v>
      </c>
      <c r="N233" s="5">
        <v>70740000000</v>
      </c>
      <c r="O233" s="5">
        <v>66410000000</v>
      </c>
      <c r="P233" s="6">
        <v>16579999999.999998</v>
      </c>
    </row>
    <row r="234" spans="3:17" ht="15.5" x14ac:dyDescent="0.35">
      <c r="C234" t="s">
        <v>188</v>
      </c>
      <c r="I234" s="6">
        <v>4.0999999999999995E-3</v>
      </c>
      <c r="J234" s="6">
        <v>-5.1399999999999994E-2</v>
      </c>
      <c r="K234" s="6">
        <v>-0.1757</v>
      </c>
      <c r="L234" s="6">
        <v>1.26E-2</v>
      </c>
      <c r="M234" s="6">
        <v>8.4100000000000008E-2</v>
      </c>
      <c r="N234" s="6">
        <v>1.7100000000000001E-2</v>
      </c>
      <c r="O234" s="6">
        <v>2.6499999999999999E-2</v>
      </c>
      <c r="P234" s="6">
        <v>3.0200000000000001E-2</v>
      </c>
      <c r="Q234" s="6">
        <v>2.8000000000000004E-3</v>
      </c>
    </row>
    <row r="235" spans="3:17" ht="15.5" x14ac:dyDescent="0.35">
      <c r="C235" t="s">
        <v>189</v>
      </c>
      <c r="I235" s="6">
        <v>0.02</v>
      </c>
      <c r="J235" s="6">
        <v>-0.25329999999999997</v>
      </c>
      <c r="K235" s="6">
        <v>-0.80189999999999995</v>
      </c>
      <c r="L235" s="6">
        <v>3.7900000000000003E-2</v>
      </c>
      <c r="M235" s="6">
        <v>0.26179999999999998</v>
      </c>
      <c r="N235" s="6">
        <v>5.21E-2</v>
      </c>
      <c r="O235" s="6">
        <v>7.2999999999999995E-2</v>
      </c>
      <c r="P235" s="6">
        <v>4.3099999999999999E-2</v>
      </c>
      <c r="Q235" s="6">
        <v>3.3E-3</v>
      </c>
    </row>
    <row r="236" spans="3:17" ht="15.5" x14ac:dyDescent="0.35">
      <c r="C236" t="s">
        <v>190</v>
      </c>
      <c r="I236" s="6">
        <v>9.5999999999999992E-3</v>
      </c>
      <c r="J236" s="6">
        <v>-1.11E-2</v>
      </c>
      <c r="K236" s="6">
        <v>1.5100000000000001E-2</v>
      </c>
      <c r="L236" s="6">
        <v>1.83E-2</v>
      </c>
      <c r="M236" s="6">
        <v>4.7500000000000001E-2</v>
      </c>
      <c r="N236" s="6">
        <v>5.7300000000000004E-2</v>
      </c>
      <c r="O236" s="6">
        <v>8.5999999999999993E-2</v>
      </c>
      <c r="P236" s="6">
        <v>6.7699999999999996E-2</v>
      </c>
      <c r="Q236" s="6">
        <v>0.316</v>
      </c>
    </row>
    <row r="237" spans="3:17" ht="15.5" x14ac:dyDescent="0.35">
      <c r="C237" t="s">
        <v>191</v>
      </c>
      <c r="I237" s="6">
        <v>1.1499999999999999</v>
      </c>
      <c r="J237" s="6">
        <v>-0.98</v>
      </c>
      <c r="K237" s="6">
        <v>2.1800000000000002</v>
      </c>
      <c r="L237" s="6">
        <v>2.2799999999999998</v>
      </c>
      <c r="M237" s="6">
        <v>5.34</v>
      </c>
      <c r="N237" s="6">
        <v>6.62</v>
      </c>
      <c r="O237" s="6">
        <v>24.52</v>
      </c>
      <c r="P237" s="6">
        <v>77.48</v>
      </c>
    </row>
    <row r="238" spans="3:17" ht="15.5" x14ac:dyDescent="0.35">
      <c r="C238" t="s">
        <v>55</v>
      </c>
      <c r="I238" s="6">
        <v>4.13</v>
      </c>
      <c r="J238" s="6">
        <v>2.57</v>
      </c>
      <c r="K238" s="6">
        <v>7.81</v>
      </c>
      <c r="L238" s="6">
        <v>8.59</v>
      </c>
      <c r="M238" s="6">
        <v>9.64</v>
      </c>
      <c r="N238" s="6">
        <v>3.35</v>
      </c>
      <c r="O238" s="6">
        <v>4.1100000000000003</v>
      </c>
      <c r="P238" s="6">
        <v>4.16</v>
      </c>
      <c r="Q238" s="5">
        <v>0</v>
      </c>
    </row>
    <row r="239" spans="3:17" ht="15.5" x14ac:dyDescent="0.35">
      <c r="C239" t="s">
        <v>52</v>
      </c>
      <c r="I239" s="6">
        <v>423.63</v>
      </c>
      <c r="J239" s="6">
        <v>416.14</v>
      </c>
      <c r="K239" s="6">
        <v>518.59</v>
      </c>
      <c r="L239" s="6">
        <v>930.91</v>
      </c>
      <c r="M239" s="6">
        <v>928.66</v>
      </c>
      <c r="N239" s="6">
        <v>689.9</v>
      </c>
      <c r="O239" s="6">
        <v>730.38</v>
      </c>
      <c r="P239" s="6">
        <v>548.26</v>
      </c>
      <c r="Q239" s="6">
        <v>99.66</v>
      </c>
    </row>
    <row r="240" spans="3:17" ht="15.5" x14ac:dyDescent="0.35">
      <c r="C240" t="s">
        <v>192</v>
      </c>
      <c r="I240" s="6">
        <v>4.24</v>
      </c>
      <c r="J240" s="6">
        <v>2.66</v>
      </c>
      <c r="K240" s="6">
        <v>8.06</v>
      </c>
      <c r="L240" s="6">
        <v>8.76</v>
      </c>
      <c r="M240" s="6">
        <v>9.76</v>
      </c>
      <c r="N240" s="6">
        <v>3.47</v>
      </c>
      <c r="O240" s="6">
        <v>4.21</v>
      </c>
      <c r="P240" s="6">
        <v>4.24</v>
      </c>
      <c r="Q240" s="5">
        <v>0</v>
      </c>
    </row>
    <row r="241" spans="2:17" ht="15.5" x14ac:dyDescent="0.35">
      <c r="C241" t="s">
        <v>193</v>
      </c>
      <c r="I241" s="6">
        <v>413.2</v>
      </c>
      <c r="J241" s="6">
        <v>402.19</v>
      </c>
      <c r="K241" s="6">
        <v>502.74</v>
      </c>
      <c r="L241" s="6">
        <v>913.08</v>
      </c>
      <c r="M241" s="6">
        <v>917.04</v>
      </c>
      <c r="N241" s="6">
        <v>665.38</v>
      </c>
      <c r="O241" s="6">
        <v>712.85</v>
      </c>
      <c r="P241" s="6">
        <v>537.45000000000005</v>
      </c>
      <c r="Q241" s="6">
        <v>99.66</v>
      </c>
    </row>
    <row r="242" spans="2:17" ht="15.5" x14ac:dyDescent="0.35">
      <c r="C242" t="s">
        <v>194</v>
      </c>
      <c r="I242" s="5">
        <v>1000000000</v>
      </c>
      <c r="J242" s="5">
        <v>8000000000</v>
      </c>
      <c r="K242" s="5">
        <v>22000000000</v>
      </c>
      <c r="L242" s="5">
        <v>17000000000</v>
      </c>
      <c r="M242" s="5">
        <v>17000000000</v>
      </c>
      <c r="N242" s="5">
        <v>17000000000</v>
      </c>
      <c r="O242" s="5">
        <v>4000000000</v>
      </c>
      <c r="P242" s="5">
        <v>29000000000</v>
      </c>
    </row>
    <row r="243" spans="2:17" ht="15.5" x14ac:dyDescent="0.35">
      <c r="C243" t="s">
        <v>195</v>
      </c>
      <c r="I243" s="5">
        <v>28000000000</v>
      </c>
      <c r="J243" s="5">
        <v>0</v>
      </c>
      <c r="K243" s="5">
        <v>8000000000</v>
      </c>
      <c r="L243" s="5">
        <v>24000000000</v>
      </c>
      <c r="M243" s="5">
        <v>41000000000</v>
      </c>
      <c r="N243" s="5">
        <v>57000000000</v>
      </c>
      <c r="O243" s="5">
        <v>0</v>
      </c>
      <c r="P243" s="5">
        <v>36000000000</v>
      </c>
    </row>
    <row r="244" spans="2:17" ht="15.5" x14ac:dyDescent="0.35">
      <c r="C244" t="s">
        <v>25</v>
      </c>
      <c r="I244" s="5">
        <v>29000000000</v>
      </c>
      <c r="J244" s="5">
        <v>8000000000</v>
      </c>
      <c r="K244" s="5">
        <v>30000000000</v>
      </c>
      <c r="L244" s="5">
        <v>41000000000</v>
      </c>
      <c r="M244" s="5">
        <v>57000000000</v>
      </c>
      <c r="N244" s="5">
        <v>74000000000</v>
      </c>
      <c r="O244" s="5">
        <v>4000000000</v>
      </c>
      <c r="P244" s="5">
        <v>65000000000</v>
      </c>
    </row>
    <row r="245" spans="2:17" ht="15.5" x14ac:dyDescent="0.35">
      <c r="C245" t="s">
        <v>22</v>
      </c>
      <c r="I245" s="5">
        <v>-117000000000</v>
      </c>
      <c r="J245" s="5">
        <v>-161000000000</v>
      </c>
      <c r="K245" s="5">
        <v>-197000000000</v>
      </c>
      <c r="L245" s="5">
        <v>-192000000000</v>
      </c>
      <c r="M245" s="5">
        <v>-260000000000</v>
      </c>
      <c r="N245" s="5">
        <v>-192000000000</v>
      </c>
      <c r="O245" s="5">
        <v>-461000000000</v>
      </c>
      <c r="P245" s="5">
        <v>22000000000</v>
      </c>
      <c r="Q245" s="5">
        <v>0</v>
      </c>
    </row>
    <row r="246" spans="2:17" ht="15.5" x14ac:dyDescent="0.35">
      <c r="C246" t="s">
        <v>196</v>
      </c>
      <c r="I246" s="5">
        <v>320000000000</v>
      </c>
      <c r="J246" s="5">
        <v>470000000000</v>
      </c>
      <c r="K246" s="5">
        <v>508000000000</v>
      </c>
      <c r="L246" s="5">
        <v>989000000000</v>
      </c>
      <c r="M246" s="5">
        <v>-485000000000</v>
      </c>
      <c r="N246" s="5">
        <v>780000000000</v>
      </c>
      <c r="O246" s="5">
        <v>975000000000</v>
      </c>
      <c r="P246" s="5">
        <v>437000000000</v>
      </c>
      <c r="Q246" s="5">
        <v>20000000000</v>
      </c>
    </row>
    <row r="247" spans="2:17" ht="15.5" x14ac:dyDescent="0.35">
      <c r="C247" t="s">
        <v>197</v>
      </c>
      <c r="I247" s="5">
        <v>28000000000</v>
      </c>
      <c r="J247" s="5">
        <v>-40000000000</v>
      </c>
      <c r="K247" s="5">
        <v>124000000000</v>
      </c>
      <c r="L247" s="5">
        <v>-23000000000</v>
      </c>
      <c r="M247" s="5">
        <v>281000000000</v>
      </c>
      <c r="N247" s="5">
        <v>-136000000000</v>
      </c>
      <c r="O247" s="5">
        <v>-132000000000</v>
      </c>
      <c r="P247" s="5">
        <v>-99000000000</v>
      </c>
      <c r="Q247" s="5">
        <v>-24000000000</v>
      </c>
    </row>
    <row r="248" spans="2:17" ht="15.5" x14ac:dyDescent="0.35">
      <c r="C248" t="s">
        <v>198</v>
      </c>
      <c r="I248" s="5">
        <v>-40000000000</v>
      </c>
      <c r="J248" s="5">
        <v>-41000000000</v>
      </c>
      <c r="K248" s="5">
        <v>-93000000000</v>
      </c>
      <c r="L248" s="5">
        <v>-56000000000</v>
      </c>
      <c r="M248" s="5">
        <v>-35000000000</v>
      </c>
      <c r="N248" s="5">
        <v>-44000000000</v>
      </c>
      <c r="O248" s="5">
        <v>-66000000000</v>
      </c>
      <c r="P248" s="5">
        <v>-30000000000</v>
      </c>
    </row>
    <row r="249" spans="2:17" ht="15.5" x14ac:dyDescent="0.35">
      <c r="C249" t="s">
        <v>14</v>
      </c>
      <c r="I249" s="5">
        <v>-11000000000</v>
      </c>
      <c r="J249" s="5">
        <v>-81000000000</v>
      </c>
      <c r="K249" s="5">
        <v>30000000000</v>
      </c>
      <c r="L249" s="5">
        <v>-79000000000</v>
      </c>
      <c r="M249" s="5">
        <v>246000000000</v>
      </c>
      <c r="N249" s="5">
        <v>-180000000000</v>
      </c>
      <c r="O249" s="5">
        <v>-197000000000</v>
      </c>
      <c r="P249" s="5">
        <v>-129000000000</v>
      </c>
      <c r="Q249" s="5">
        <v>-24000000000</v>
      </c>
    </row>
    <row r="250" spans="2:17" ht="15.5" x14ac:dyDescent="0.35">
      <c r="C250" t="s">
        <v>16</v>
      </c>
      <c r="I250" s="6">
        <v>-16.89</v>
      </c>
      <c r="J250" s="6">
        <v>-121.64</v>
      </c>
      <c r="K250" s="6">
        <v>45.25</v>
      </c>
      <c r="L250" s="6">
        <v>-118.28</v>
      </c>
      <c r="M250" s="6">
        <v>369.75</v>
      </c>
      <c r="N250" s="6">
        <v>-269.70999999999998</v>
      </c>
      <c r="O250" s="6">
        <v>-296.22000000000003</v>
      </c>
      <c r="P250" s="6">
        <v>-193.49</v>
      </c>
      <c r="Q250" s="6">
        <v>-119.34</v>
      </c>
    </row>
    <row r="252" spans="2:17" ht="15.5" x14ac:dyDescent="0.35">
      <c r="B252" t="s">
        <v>199</v>
      </c>
      <c r="C252" t="s">
        <v>200</v>
      </c>
      <c r="D252" s="5">
        <v>-9000000000</v>
      </c>
      <c r="E252" s="5">
        <v>10000000000</v>
      </c>
      <c r="F252" s="5">
        <v>-749000000</v>
      </c>
      <c r="G252" s="5">
        <v>-1000000000</v>
      </c>
      <c r="H252" s="5">
        <v>-36000000000</v>
      </c>
      <c r="I252" s="5">
        <v>6000000000</v>
      </c>
      <c r="J252" s="5">
        <v>-70000000000</v>
      </c>
      <c r="K252" s="5">
        <v>-277000000000</v>
      </c>
      <c r="L252" s="5">
        <v>23000000000</v>
      </c>
      <c r="M252" s="5">
        <v>162000000000</v>
      </c>
      <c r="N252" s="5">
        <v>24000000000</v>
      </c>
      <c r="O252" s="5">
        <v>36000000000</v>
      </c>
      <c r="P252" s="5">
        <v>16000000000</v>
      </c>
      <c r="Q252" s="5">
        <v>65000000</v>
      </c>
    </row>
    <row r="253" spans="2:17" ht="15.5" x14ac:dyDescent="0.35">
      <c r="C253" t="s">
        <v>326</v>
      </c>
      <c r="H253" s="5">
        <v>-635000000</v>
      </c>
      <c r="I253" s="5">
        <v>6000000000</v>
      </c>
      <c r="J253" s="5">
        <v>-70000000000</v>
      </c>
      <c r="K253" s="5">
        <v>-277000000000</v>
      </c>
      <c r="L253" s="5">
        <v>23000000000</v>
      </c>
      <c r="M253" s="5">
        <v>162000000000</v>
      </c>
      <c r="N253" s="5">
        <v>24000000000</v>
      </c>
      <c r="O253" s="5">
        <v>36000000000</v>
      </c>
      <c r="P253" s="5">
        <v>16000000000</v>
      </c>
    </row>
    <row r="254" spans="2:17" ht="15.5" x14ac:dyDescent="0.35">
      <c r="C254" t="s">
        <v>43</v>
      </c>
      <c r="D254" s="6">
        <v>-13.57</v>
      </c>
      <c r="E254" s="6">
        <v>15.35</v>
      </c>
      <c r="F254" s="6">
        <v>-1.1200000000000001</v>
      </c>
      <c r="G254" s="6">
        <v>-1.61</v>
      </c>
      <c r="H254" s="6">
        <v>-54.27</v>
      </c>
      <c r="I254" s="6">
        <v>8.4700000000000006</v>
      </c>
      <c r="J254" s="6">
        <v>-105.4</v>
      </c>
      <c r="K254" s="6">
        <v>-415.85</v>
      </c>
      <c r="L254" s="6">
        <v>35.25</v>
      </c>
      <c r="M254" s="6">
        <v>243.12</v>
      </c>
      <c r="N254" s="6">
        <v>35.92</v>
      </c>
      <c r="O254" s="6">
        <v>53.33</v>
      </c>
      <c r="P254" s="6">
        <v>23.64</v>
      </c>
      <c r="Q254" s="6">
        <v>0.1</v>
      </c>
    </row>
    <row r="255" spans="2:17" ht="15.5" x14ac:dyDescent="0.35">
      <c r="C255" t="s">
        <v>327</v>
      </c>
      <c r="H255" s="6">
        <v>-0.95</v>
      </c>
      <c r="I255" s="6">
        <v>8.4700000000000006</v>
      </c>
      <c r="J255" s="6">
        <v>-105.4</v>
      </c>
      <c r="K255" s="6">
        <v>-415.85</v>
      </c>
      <c r="L255" s="6">
        <v>35.25</v>
      </c>
      <c r="M255" s="6">
        <v>243.12</v>
      </c>
      <c r="N255" s="6">
        <v>35.92</v>
      </c>
      <c r="O255" s="6">
        <v>53.33</v>
      </c>
      <c r="P255" s="6">
        <v>23.64</v>
      </c>
    </row>
    <row r="256" spans="2:17" ht="15.5" x14ac:dyDescent="0.35">
      <c r="C256" t="s">
        <v>201</v>
      </c>
      <c r="D256" s="5">
        <v>690000000000</v>
      </c>
      <c r="E256" s="5">
        <v>1000000000000</v>
      </c>
      <c r="F256" s="5">
        <v>935000000000</v>
      </c>
      <c r="G256" s="5">
        <v>1041000000000</v>
      </c>
      <c r="H256" s="5">
        <v>2759000000000</v>
      </c>
      <c r="I256" s="5">
        <v>4070000000000</v>
      </c>
      <c r="J256" s="5">
        <v>6074000000000</v>
      </c>
      <c r="K256" s="5">
        <v>9526000000000</v>
      </c>
      <c r="L256" s="5">
        <v>9837000000000</v>
      </c>
      <c r="M256" s="5">
        <v>8886000000000</v>
      </c>
      <c r="N256" s="5">
        <v>7597000000000</v>
      </c>
      <c r="O256" s="5">
        <v>6154000000000</v>
      </c>
      <c r="P256" s="5">
        <v>2490000000000</v>
      </c>
      <c r="Q256" s="5">
        <v>1314000000000</v>
      </c>
    </row>
    <row r="257" spans="3:16" ht="15.5" x14ac:dyDescent="0.35">
      <c r="C257" t="s">
        <v>328</v>
      </c>
      <c r="H257" s="5">
        <v>3665000000000</v>
      </c>
      <c r="I257" s="5">
        <v>4070000000000</v>
      </c>
      <c r="J257" s="5">
        <v>6074000000000</v>
      </c>
      <c r="K257" s="5">
        <v>9526000000000</v>
      </c>
      <c r="L257" s="5">
        <v>9837000000000</v>
      </c>
      <c r="M257" s="5">
        <v>8886000000000</v>
      </c>
      <c r="N257" s="5">
        <v>7597000000000</v>
      </c>
      <c r="O257" s="5">
        <v>6154000000000</v>
      </c>
      <c r="P257" s="5">
        <v>2490000000000</v>
      </c>
    </row>
    <row r="258" spans="3:16" ht="15.5" x14ac:dyDescent="0.35">
      <c r="C258" t="s">
        <v>202</v>
      </c>
      <c r="I258" s="6">
        <v>-29.48</v>
      </c>
    </row>
    <row r="259" spans="3:16" ht="15.5" x14ac:dyDescent="0.35">
      <c r="C259" t="s">
        <v>203</v>
      </c>
      <c r="I259" s="6">
        <v>-1680.15</v>
      </c>
    </row>
    <row r="260" spans="3:16" ht="15.5" x14ac:dyDescent="0.35">
      <c r="C260" t="s">
        <v>204</v>
      </c>
      <c r="I260" s="6">
        <v>7.49</v>
      </c>
    </row>
    <row r="261" spans="3:16" ht="15.5" x14ac:dyDescent="0.35">
      <c r="C261" t="s">
        <v>205</v>
      </c>
      <c r="I261" s="6">
        <v>-5.9999999999999995E-4</v>
      </c>
    </row>
    <row r="262" spans="3:16" ht="15.5" x14ac:dyDescent="0.35">
      <c r="C262" t="s">
        <v>206</v>
      </c>
      <c r="I262" s="6">
        <v>0.28999999999999998</v>
      </c>
    </row>
    <row r="263" spans="3:16" ht="15.5" x14ac:dyDescent="0.35">
      <c r="C263" t="s">
        <v>207</v>
      </c>
      <c r="I263" s="6">
        <v>3.9</v>
      </c>
    </row>
    <row r="264" spans="3:16" ht="15.5" x14ac:dyDescent="0.35">
      <c r="C264" t="s">
        <v>329</v>
      </c>
      <c r="I264" s="6">
        <v>-152.35</v>
      </c>
    </row>
    <row r="265" spans="3:16" ht="15.5" x14ac:dyDescent="0.35">
      <c r="C265" t="s">
        <v>208</v>
      </c>
      <c r="I265" s="6">
        <v>-11.38</v>
      </c>
    </row>
    <row r="266" spans="3:16" ht="15.5" x14ac:dyDescent="0.35">
      <c r="C266" t="s">
        <v>209</v>
      </c>
      <c r="I266" s="6">
        <v>354.17</v>
      </c>
    </row>
    <row r="267" spans="3:16" ht="15.5" x14ac:dyDescent="0.35">
      <c r="C267" t="s">
        <v>210</v>
      </c>
      <c r="I267" s="6">
        <v>18.32</v>
      </c>
    </row>
    <row r="268" spans="3:16" ht="15.5" x14ac:dyDescent="0.35">
      <c r="C268" t="s">
        <v>211</v>
      </c>
      <c r="I268" s="6">
        <v>-15.55</v>
      </c>
    </row>
    <row r="269" spans="3:16" ht="15.5" x14ac:dyDescent="0.35">
      <c r="C269" t="s">
        <v>213</v>
      </c>
      <c r="I269" s="6">
        <v>-0.95</v>
      </c>
    </row>
    <row r="270" spans="3:16" ht="15.5" x14ac:dyDescent="0.35">
      <c r="C270" t="s">
        <v>214</v>
      </c>
      <c r="I270" s="6">
        <v>-54.27</v>
      </c>
    </row>
    <row r="271" spans="3:16" ht="15.5" x14ac:dyDescent="0.35">
      <c r="C271" t="s">
        <v>215</v>
      </c>
      <c r="I271" s="6">
        <v>5497.42</v>
      </c>
    </row>
    <row r="272" spans="3:16" ht="15.5" x14ac:dyDescent="0.35">
      <c r="C272" t="s">
        <v>216</v>
      </c>
      <c r="D272" s="6">
        <v>170.76</v>
      </c>
    </row>
    <row r="273" spans="3:9" ht="15.5" x14ac:dyDescent="0.35">
      <c r="C273" t="s">
        <v>217</v>
      </c>
      <c r="I273" s="6">
        <v>410.15</v>
      </c>
    </row>
    <row r="274" spans="3:9" ht="15.5" x14ac:dyDescent="0.35">
      <c r="C274" t="s">
        <v>218</v>
      </c>
      <c r="I274" s="6">
        <v>-140.63999999999999</v>
      </c>
    </row>
    <row r="275" spans="3:9" ht="15.5" x14ac:dyDescent="0.35">
      <c r="C275" t="s">
        <v>219</v>
      </c>
      <c r="D275" s="6">
        <v>1.46</v>
      </c>
    </row>
    <row r="276" spans="3:9" ht="15.5" x14ac:dyDescent="0.35">
      <c r="C276" t="s">
        <v>220</v>
      </c>
      <c r="D276" s="6">
        <v>1.02</v>
      </c>
    </row>
    <row r="277" spans="3:9" ht="15.5" x14ac:dyDescent="0.35">
      <c r="C277" t="s">
        <v>394</v>
      </c>
      <c r="D277" s="6">
        <v>0.26</v>
      </c>
    </row>
    <row r="278" spans="3:9" ht="15.5" x14ac:dyDescent="0.35">
      <c r="C278" t="s">
        <v>437</v>
      </c>
      <c r="D278" s="6">
        <v>0.14000000000000001</v>
      </c>
    </row>
    <row r="279" spans="3:9" ht="15.5" x14ac:dyDescent="0.35">
      <c r="C279" t="s">
        <v>221</v>
      </c>
      <c r="D279" s="6">
        <v>2.5099999999999998</v>
      </c>
    </row>
    <row r="280" spans="3:9" ht="15.5" x14ac:dyDescent="0.35">
      <c r="C280" t="s">
        <v>395</v>
      </c>
      <c r="D280" s="6">
        <v>0.05</v>
      </c>
    </row>
    <row r="281" spans="3:9" ht="15.5" x14ac:dyDescent="0.35">
      <c r="C281" t="s">
        <v>222</v>
      </c>
      <c r="D281" s="6">
        <v>5.2</v>
      </c>
    </row>
    <row r="282" spans="3:9" ht="15.5" x14ac:dyDescent="0.35">
      <c r="C282" t="s">
        <v>223</v>
      </c>
      <c r="I282" s="6">
        <v>0.57999999999999996</v>
      </c>
    </row>
    <row r="283" spans="3:9" ht="15.5" x14ac:dyDescent="0.35">
      <c r="C283" t="s">
        <v>12</v>
      </c>
      <c r="D283" s="5">
        <v>-94000000000</v>
      </c>
    </row>
    <row r="284" spans="3:9" ht="15.5" x14ac:dyDescent="0.35">
      <c r="C284" t="s">
        <v>224</v>
      </c>
      <c r="I284" s="6">
        <v>1.55</v>
      </c>
    </row>
    <row r="285" spans="3:9" ht="15.5" x14ac:dyDescent="0.35">
      <c r="C285" t="s">
        <v>225</v>
      </c>
      <c r="I285" s="6">
        <v>-4.0000000000000002E-4</v>
      </c>
    </row>
    <row r="286" spans="3:9" ht="15.5" x14ac:dyDescent="0.35">
      <c r="C286" t="s">
        <v>226</v>
      </c>
      <c r="I286" s="6">
        <v>-2.3E-3</v>
      </c>
    </row>
    <row r="287" spans="3:9" ht="15.5" x14ac:dyDescent="0.35">
      <c r="C287" t="s">
        <v>227</v>
      </c>
      <c r="I287" s="6">
        <v>5.3E-3</v>
      </c>
    </row>
    <row r="288" spans="3:9" ht="15.5" x14ac:dyDescent="0.35">
      <c r="C288" t="s">
        <v>228</v>
      </c>
      <c r="I288" s="6">
        <v>-3.9000000000000003E-3</v>
      </c>
    </row>
    <row r="289" spans="3:9" ht="15.5" x14ac:dyDescent="0.35">
      <c r="C289" t="s">
        <v>330</v>
      </c>
      <c r="D289" s="6">
        <v>27.02</v>
      </c>
    </row>
    <row r="290" spans="3:9" ht="15.5" x14ac:dyDescent="0.35">
      <c r="C290" t="s">
        <v>229</v>
      </c>
      <c r="D290" s="6">
        <v>34.03</v>
      </c>
    </row>
    <row r="291" spans="3:9" ht="15.5" x14ac:dyDescent="0.35">
      <c r="C291" t="s">
        <v>230</v>
      </c>
      <c r="D291" s="6">
        <v>24.1</v>
      </c>
    </row>
    <row r="292" spans="3:9" ht="15.5" x14ac:dyDescent="0.35">
      <c r="C292" t="s">
        <v>231</v>
      </c>
      <c r="D292" s="6">
        <v>36.950000000000003</v>
      </c>
    </row>
    <row r="293" spans="3:9" ht="15.5" x14ac:dyDescent="0.35">
      <c r="C293" t="s">
        <v>331</v>
      </c>
      <c r="D293" s="6">
        <v>3.37</v>
      </c>
    </row>
    <row r="294" spans="3:9" ht="15.5" x14ac:dyDescent="0.35">
      <c r="C294" t="s">
        <v>232</v>
      </c>
      <c r="I294" s="6">
        <v>2.62</v>
      </c>
    </row>
    <row r="295" spans="3:9" ht="15.5" x14ac:dyDescent="0.35">
      <c r="C295" t="s">
        <v>233</v>
      </c>
      <c r="I295" s="6">
        <v>14.42</v>
      </c>
    </row>
    <row r="296" spans="3:9" ht="15.5" x14ac:dyDescent="0.35">
      <c r="C296" t="s">
        <v>39</v>
      </c>
      <c r="I296" s="5">
        <v>1067000000000</v>
      </c>
    </row>
    <row r="297" spans="3:9" ht="15.5" x14ac:dyDescent="0.35">
      <c r="C297" t="s">
        <v>234</v>
      </c>
      <c r="I297" s="5">
        <v>1485000000000</v>
      </c>
    </row>
    <row r="298" spans="3:9" ht="15.5" x14ac:dyDescent="0.35">
      <c r="C298" t="s">
        <v>235</v>
      </c>
      <c r="I298" s="5">
        <v>666670000</v>
      </c>
    </row>
    <row r="299" spans="3:9" ht="15.5" x14ac:dyDescent="0.35">
      <c r="C299" t="s">
        <v>236</v>
      </c>
      <c r="I299" s="6">
        <v>0.24489999999999998</v>
      </c>
    </row>
    <row r="300" spans="3:9" ht="15.5" x14ac:dyDescent="0.35">
      <c r="C300" t="s">
        <v>237</v>
      </c>
      <c r="D300" s="6">
        <v>5.1200000000000002E-2</v>
      </c>
    </row>
    <row r="301" spans="3:9" ht="15.5" x14ac:dyDescent="0.35">
      <c r="C301" t="s">
        <v>238</v>
      </c>
      <c r="D301" s="6">
        <v>7.4999999999999997E-3</v>
      </c>
    </row>
    <row r="302" spans="3:9" ht="15.5" x14ac:dyDescent="0.35">
      <c r="C302" t="s">
        <v>239</v>
      </c>
      <c r="D302" s="6">
        <v>-1.3100000000000001E-2</v>
      </c>
    </row>
    <row r="303" spans="3:9" ht="15.5" x14ac:dyDescent="0.35">
      <c r="C303" t="s">
        <v>240</v>
      </c>
      <c r="D303" s="6">
        <v>-0.36990000000000001</v>
      </c>
    </row>
    <row r="304" spans="3:9" ht="15.5" x14ac:dyDescent="0.35">
      <c r="C304" t="s">
        <v>241</v>
      </c>
      <c r="D304" s="6">
        <v>-0.12179999999999999</v>
      </c>
    </row>
    <row r="305" spans="3:9" ht="15.5" x14ac:dyDescent="0.35">
      <c r="C305" t="s">
        <v>242</v>
      </c>
      <c r="D305" s="6">
        <v>-2.2726999999999999</v>
      </c>
    </row>
    <row r="306" spans="3:9" ht="15.5" x14ac:dyDescent="0.35">
      <c r="C306" t="s">
        <v>243</v>
      </c>
      <c r="I306" s="5">
        <v>3</v>
      </c>
    </row>
    <row r="307" spans="3:9" ht="15.5" x14ac:dyDescent="0.35">
      <c r="C307" t="s">
        <v>244</v>
      </c>
      <c r="I307" s="6">
        <v>0.52</v>
      </c>
    </row>
    <row r="308" spans="3:9" ht="15.5" x14ac:dyDescent="0.35">
      <c r="C308" t="s">
        <v>245</v>
      </c>
      <c r="I308" s="6">
        <v>0.53</v>
      </c>
    </row>
    <row r="309" spans="3:9" ht="15.5" x14ac:dyDescent="0.35">
      <c r="C309" t="s">
        <v>246</v>
      </c>
      <c r="I309" s="6">
        <v>7.0000000000000007E-2</v>
      </c>
    </row>
    <row r="310" spans="3:9" ht="15.5" x14ac:dyDescent="0.35">
      <c r="C310" t="s">
        <v>247</v>
      </c>
      <c r="I310" s="6">
        <v>0.22</v>
      </c>
    </row>
    <row r="311" spans="3:9" ht="15.5" x14ac:dyDescent="0.35">
      <c r="C311" t="s">
        <v>248</v>
      </c>
      <c r="I311" s="6">
        <v>0.86</v>
      </c>
    </row>
    <row r="312" spans="3:9" ht="15.5" x14ac:dyDescent="0.35">
      <c r="C312" t="s">
        <v>249</v>
      </c>
      <c r="I312" s="6">
        <v>0.16</v>
      </c>
    </row>
    <row r="313" spans="3:9" ht="15.5" x14ac:dyDescent="0.35">
      <c r="C313" t="s">
        <v>250</v>
      </c>
      <c r="I313" s="6">
        <v>0.74</v>
      </c>
    </row>
    <row r="314" spans="3:9" ht="15.5" x14ac:dyDescent="0.35">
      <c r="C314" t="s">
        <v>251</v>
      </c>
      <c r="I314" s="5">
        <v>3665000000000</v>
      </c>
    </row>
    <row r="315" spans="3:9" ht="15.5" x14ac:dyDescent="0.35">
      <c r="C315" t="s">
        <v>252</v>
      </c>
      <c r="I315" s="5">
        <v>135000000000</v>
      </c>
    </row>
    <row r="316" spans="3:9" ht="15.5" x14ac:dyDescent="0.35">
      <c r="C316" t="s">
        <v>253</v>
      </c>
      <c r="I316" s="5">
        <v>73000000000</v>
      </c>
    </row>
    <row r="317" spans="3:9" ht="15.5" x14ac:dyDescent="0.35">
      <c r="C317" t="s">
        <v>254</v>
      </c>
      <c r="I317" s="5">
        <v>-1000000000</v>
      </c>
    </row>
    <row r="318" spans="3:9" ht="15.5" x14ac:dyDescent="0.35">
      <c r="C318" t="s">
        <v>255</v>
      </c>
      <c r="D318" s="5">
        <v>114000000000</v>
      </c>
    </row>
    <row r="319" spans="3:9" ht="15.5" x14ac:dyDescent="0.35">
      <c r="C319" t="s">
        <v>256</v>
      </c>
      <c r="D319" s="5">
        <v>1421000000000</v>
      </c>
    </row>
    <row r="320" spans="3:9" ht="15.5" x14ac:dyDescent="0.35">
      <c r="C320" t="s">
        <v>257</v>
      </c>
      <c r="D320" s="5">
        <v>687000000000</v>
      </c>
    </row>
    <row r="321" spans="3:9" ht="15.5" x14ac:dyDescent="0.35">
      <c r="C321" t="s">
        <v>184</v>
      </c>
      <c r="D321" s="5">
        <v>286000000000</v>
      </c>
    </row>
    <row r="322" spans="3:9" ht="15.5" x14ac:dyDescent="0.35">
      <c r="C322" t="s">
        <v>258</v>
      </c>
      <c r="I322" s="5">
        <v>273000000000</v>
      </c>
    </row>
    <row r="323" spans="3:9" ht="15.5" x14ac:dyDescent="0.35">
      <c r="C323" t="s">
        <v>182</v>
      </c>
      <c r="D323" s="5">
        <v>38000000000</v>
      </c>
    </row>
    <row r="324" spans="3:9" ht="15.5" x14ac:dyDescent="0.35">
      <c r="C324" t="s">
        <v>181</v>
      </c>
      <c r="D324" s="5">
        <v>32000000000</v>
      </c>
    </row>
    <row r="325" spans="3:9" ht="15.5" x14ac:dyDescent="0.35">
      <c r="C325" t="s">
        <v>23</v>
      </c>
      <c r="D325" s="5">
        <v>71000000000</v>
      </c>
    </row>
    <row r="326" spans="3:9" ht="15.5" x14ac:dyDescent="0.35">
      <c r="C326" t="s">
        <v>20</v>
      </c>
      <c r="D326" s="5">
        <v>-82000000000</v>
      </c>
    </row>
    <row r="327" spans="3:9" ht="15.5" x14ac:dyDescent="0.35">
      <c r="C327" t="s">
        <v>183</v>
      </c>
      <c r="I327" s="5">
        <v>735000000000</v>
      </c>
    </row>
    <row r="328" spans="3:9" ht="15.5" x14ac:dyDescent="0.35">
      <c r="C328" t="s">
        <v>332</v>
      </c>
      <c r="I328" s="5">
        <v>-7000000000</v>
      </c>
    </row>
    <row r="329" spans="3:9" ht="15.5" x14ac:dyDescent="0.35">
      <c r="C329" t="s">
        <v>259</v>
      </c>
      <c r="I329" s="5">
        <v>-100000000000</v>
      </c>
    </row>
    <row r="330" spans="3:9" ht="15.5" x14ac:dyDescent="0.35">
      <c r="C330" t="s">
        <v>260</v>
      </c>
      <c r="I330" s="5">
        <v>59000000000</v>
      </c>
    </row>
    <row r="331" spans="3:9" ht="15.5" x14ac:dyDescent="0.35">
      <c r="C331" t="s">
        <v>261</v>
      </c>
      <c r="I331" s="5">
        <v>-87000000000</v>
      </c>
    </row>
    <row r="332" spans="3:9" ht="15.5" x14ac:dyDescent="0.35">
      <c r="C332" t="s">
        <v>262</v>
      </c>
      <c r="I332" s="5">
        <v>-94000000000</v>
      </c>
    </row>
  </sheetData>
  <pageMargins left="0.7" right="0.7" top="0.75" bottom="0.75" header="0.3" footer="0.3"/>
  <ignoredErrors>
    <ignoredError sqref="A1:Q333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3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1428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1429</v>
      </c>
      <c r="D2" s="2" vm="331">
        <f ca="1">IFERROR(_xlfn.STOCKHISTORY("XIDX:" &amp; $C$1, D3, , 0, 0, 1), "Libur")</f>
        <v>710</v>
      </c>
      <c r="H2" s="2" vm="331">
        <f ca="1">IFERROR(INDEX(D2:G2,COUNT(D2:G2)),"")</f>
        <v>710</v>
      </c>
      <c r="I2" s="2" vm="232">
        <f t="shared" ref="I2:Q2" ca="1" si="0">IFERROR(_xlfn.STOCKHISTORY("XIDX:" &amp; $C$1, I1, , 0, 0, 1), "Libur")</f>
        <v>750</v>
      </c>
      <c r="J2" s="2" vm="332">
        <f t="shared" ca="1" si="0"/>
        <v>695</v>
      </c>
      <c r="K2" s="2" vm="305">
        <f t="shared" ca="1" si="0"/>
        <v>705</v>
      </c>
      <c r="L2" s="2" vm="333">
        <f t="shared" ca="1" si="0"/>
        <v>845</v>
      </c>
      <c r="M2" s="2" vm="334">
        <f t="shared" ca="1" si="0"/>
        <v>850</v>
      </c>
      <c r="N2" s="2" vm="335">
        <f t="shared" ca="1" si="0"/>
        <v>815</v>
      </c>
      <c r="O2" s="2" vm="336">
        <f t="shared" ca="1" si="0"/>
        <v>900</v>
      </c>
      <c r="P2" s="2" vm="337">
        <f t="shared" ca="1" si="0"/>
        <v>995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1537906083438</v>
      </c>
      <c r="H4" s="2">
        <f>IFERROR(SUM(D4:G4)*(4/MAX(1,COUNT(D4:G4))),"")</f>
        <v>6151624333752</v>
      </c>
      <c r="I4" s="2">
        <f t="shared" ref="I4:Q4" si="1">IFERROR(INDEX(I51:I500,MATCH($C$4,$C$51:$C$500,0)),"")</f>
        <v>6332064741801</v>
      </c>
      <c r="J4" s="2">
        <f t="shared" si="1"/>
        <v>4685265054372</v>
      </c>
      <c r="K4" s="2">
        <f t="shared" si="1"/>
        <v>5425478049944</v>
      </c>
      <c r="L4" s="2">
        <f t="shared" si="1"/>
        <v>7505700941167</v>
      </c>
      <c r="M4" s="2">
        <f t="shared" si="1"/>
        <v>7313139597522</v>
      </c>
      <c r="N4" s="2">
        <f t="shared" si="1"/>
        <v>4106566376814</v>
      </c>
      <c r="O4" s="2">
        <f t="shared" si="1"/>
        <v>1953747315540</v>
      </c>
      <c r="P4" s="2">
        <f t="shared" si="1"/>
        <v>2001284460551</v>
      </c>
      <c r="Q4" s="2">
        <f t="shared" si="1"/>
        <v>1762663840122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-23097616313</v>
      </c>
      <c r="H5" s="2">
        <f>IFERROR(SUM(D5:G5)*(4/MAX(1,COUNT(D5:G5))),"")</f>
        <v>-92390465252</v>
      </c>
      <c r="I5" s="2">
        <f t="shared" ref="I5:Q5" si="2">IFERROR(INDEX(I51:I500,MATCH($C$5,$C$51:$C$500,0)),"")</f>
        <v>-46601939847</v>
      </c>
      <c r="J5" s="2">
        <f t="shared" si="2"/>
        <v>-18003902105</v>
      </c>
      <c r="K5" s="2">
        <f t="shared" si="2"/>
        <v>-146426914988</v>
      </c>
      <c r="L5" s="2">
        <f t="shared" si="2"/>
        <v>-14612771595</v>
      </c>
      <c r="M5" s="2">
        <f t="shared" si="2"/>
        <v>80861529593</v>
      </c>
      <c r="N5" s="2">
        <f t="shared" si="2"/>
        <v>-51343817614</v>
      </c>
      <c r="O5" s="2">
        <f t="shared" si="2"/>
        <v>17941115284</v>
      </c>
      <c r="P5" s="2">
        <f t="shared" si="2"/>
        <v>99781765985</v>
      </c>
      <c r="Q5" s="2">
        <f t="shared" si="2"/>
        <v>14096173275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389661260801</v>
      </c>
      <c r="H6" s="2">
        <f>IFERROR(INDEX(D6:G6,COUNT(D6:G6)),"")</f>
        <v>389661260801</v>
      </c>
      <c r="I6" s="2">
        <f t="shared" ref="I6:Q6" si="3">IFERROR(INDEX(I51:I500,MATCH($C$6,$C$51:$C$500,0)),"")</f>
        <v>408595316756</v>
      </c>
      <c r="J6" s="2">
        <f t="shared" si="3"/>
        <v>504892040745</v>
      </c>
      <c r="K6" s="2">
        <f t="shared" si="3"/>
        <v>521064635086</v>
      </c>
      <c r="L6" s="2">
        <f t="shared" si="3"/>
        <v>645372796017</v>
      </c>
      <c r="M6" s="2">
        <f t="shared" si="3"/>
        <v>709800280420</v>
      </c>
      <c r="N6" s="2">
        <f t="shared" si="3"/>
        <v>623407720603</v>
      </c>
      <c r="O6" s="2">
        <f t="shared" si="3"/>
        <v>701457658309</v>
      </c>
      <c r="P6" s="2">
        <f t="shared" si="3"/>
        <v>665822682627</v>
      </c>
      <c r="Q6" s="2">
        <f t="shared" si="3"/>
        <v>414514917130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3.55</v>
      </c>
      <c r="H7" s="3">
        <f>IFERROR(INDEX(D7:G7,COUNT(D7:G7)),"")</f>
        <v>3.55</v>
      </c>
      <c r="I7" s="3">
        <f t="shared" ref="I7:Q7" si="4">IFERROR(INDEX(I51:I500,MATCH($C$7,$C$51:$C$500,0))/1000000000,"")</f>
        <v>3.55</v>
      </c>
      <c r="J7" s="3">
        <f t="shared" si="4"/>
        <v>3.55</v>
      </c>
      <c r="K7" s="3">
        <f t="shared" si="4"/>
        <v>3.55</v>
      </c>
      <c r="L7" s="3">
        <f t="shared" si="4"/>
        <v>3.55</v>
      </c>
      <c r="M7" s="3">
        <f t="shared" si="4"/>
        <v>3.55</v>
      </c>
      <c r="N7" s="3">
        <f t="shared" si="4"/>
        <v>3.55</v>
      </c>
      <c r="O7" s="3">
        <f t="shared" si="4"/>
        <v>3.55</v>
      </c>
      <c r="P7" s="3">
        <f t="shared" si="4"/>
        <v>3.52</v>
      </c>
      <c r="Q7" s="3">
        <f t="shared" si="4"/>
        <v>2.81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80000000000</v>
      </c>
      <c r="H8" s="2">
        <f>IFERROR(INDEX(D8:G8,COUNT(D8:G8)),"")</f>
        <v>80000000000</v>
      </c>
      <c r="I8" s="2">
        <f t="shared" ref="I8:Q8" si="5">IFERROR(INDEX(I51:I500,MATCH($C$8,$C$51:$C$500,0)),"")</f>
        <v>41000000000</v>
      </c>
      <c r="J8" s="2">
        <f t="shared" si="5"/>
        <v>-235000000000</v>
      </c>
      <c r="K8" s="2">
        <f t="shared" si="5"/>
        <v>33000000000</v>
      </c>
      <c r="L8" s="2">
        <f t="shared" si="5"/>
        <v>-409000000000</v>
      </c>
      <c r="M8" s="2">
        <f t="shared" si="5"/>
        <v>-144000000000</v>
      </c>
      <c r="N8" s="2">
        <f t="shared" si="5"/>
        <v>-146000000000</v>
      </c>
      <c r="O8" s="2">
        <f t="shared" si="5"/>
        <v>-199000000000</v>
      </c>
      <c r="P8" s="2">
        <f t="shared" si="5"/>
        <v>65000000000</v>
      </c>
      <c r="Q8" s="2">
        <f t="shared" si="5"/>
        <v>-9000000000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22.48</v>
      </c>
      <c r="H9" s="3">
        <f>IFERROR(INDEX(D9:G9,COUNT(D9:G9)),"")</f>
        <v>22.48</v>
      </c>
      <c r="I9" s="3">
        <f t="shared" ref="I9:Q9" si="6">IFERROR(INDEX(I51:I500,MATCH($C$9,$C$51:$C$500,0)),"")</f>
        <v>11.49</v>
      </c>
      <c r="J9" s="3">
        <f t="shared" si="6"/>
        <v>-66.069999999999993</v>
      </c>
      <c r="K9" s="3">
        <f t="shared" si="6"/>
        <v>9.36</v>
      </c>
      <c r="L9" s="3">
        <f t="shared" si="6"/>
        <v>-115.14</v>
      </c>
      <c r="M9" s="3">
        <f t="shared" si="6"/>
        <v>-40.46</v>
      </c>
      <c r="N9" s="3">
        <f t="shared" si="6"/>
        <v>-41.07</v>
      </c>
      <c r="O9" s="3">
        <f t="shared" si="6"/>
        <v>-55.91</v>
      </c>
      <c r="P9" s="3">
        <f t="shared" si="6"/>
        <v>18.579999999999998</v>
      </c>
      <c r="Q9" s="3">
        <f t="shared" si="6"/>
        <v>-3.2</v>
      </c>
    </row>
    <row r="10" spans="1:17" ht="15.5" x14ac:dyDescent="0.35">
      <c r="C10" t="s">
        <v>17</v>
      </c>
      <c r="D10" s="3">
        <f ca="1">IFERROR(IF(D9=0,"",D2/D9),"")</f>
        <v>31.583629893238435</v>
      </c>
      <c r="I10" s="3">
        <f t="shared" ref="I10:Q10" ca="1" si="7">IFERROR(IF(I9=0,"",I2/I9),"")</f>
        <v>65.274151436031332</v>
      </c>
      <c r="J10" s="3">
        <f t="shared" ca="1" si="7"/>
        <v>-10.519146359921297</v>
      </c>
      <c r="K10" s="3">
        <f t="shared" ca="1" si="7"/>
        <v>75.320512820512832</v>
      </c>
      <c r="L10" s="3">
        <f t="shared" ca="1" si="7"/>
        <v>-7.3388917839152334</v>
      </c>
      <c r="M10" s="3">
        <f t="shared" ca="1" si="7"/>
        <v>-21.008403361344538</v>
      </c>
      <c r="N10" s="3">
        <f t="shared" ca="1" si="7"/>
        <v>-19.84416849281714</v>
      </c>
      <c r="O10" s="3">
        <f t="shared" ca="1" si="7"/>
        <v>-16.097299230906817</v>
      </c>
      <c r="P10" s="3">
        <f t="shared" ca="1" si="7"/>
        <v>53.552206673842846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186386301339</v>
      </c>
      <c r="H11" s="2">
        <f>IFERROR(INDEX(D11:G11,COUNT(D11:G11)),"")</f>
        <v>186386301339</v>
      </c>
      <c r="I11" s="2">
        <f t="shared" ref="I11:Q11" si="8">IFERROR(INDEX(I51:I500,MATCH($C$11,$C$51:$C$500,0)),"")</f>
        <v>177296554816</v>
      </c>
      <c r="J11" s="2">
        <f t="shared" si="8"/>
        <v>276096170712</v>
      </c>
      <c r="K11" s="2">
        <f t="shared" si="8"/>
        <v>421266153510</v>
      </c>
      <c r="L11" s="2">
        <f t="shared" si="8"/>
        <v>457603972507</v>
      </c>
      <c r="M11" s="2">
        <f t="shared" si="8"/>
        <v>90763070618</v>
      </c>
      <c r="N11" s="2">
        <f t="shared" si="8"/>
        <v>26183497140</v>
      </c>
      <c r="O11" s="2">
        <f t="shared" si="8"/>
        <v>98502207941</v>
      </c>
      <c r="P11" s="2">
        <f t="shared" si="8"/>
        <v>114347888130</v>
      </c>
      <c r="Q11" s="2">
        <f t="shared" si="8"/>
        <v>23677337450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1879000000000</v>
      </c>
      <c r="H12" s="2">
        <f>IFERROR(INDEX(D12:G12,COUNT(D12:G12)),"")</f>
        <v>1879000000000</v>
      </c>
      <c r="I12" s="2">
        <f t="shared" ref="I12:Q12" si="9">IFERROR(INDEX(I51:I500,MATCH($C$12,$C$51:$C$500,0)),"")</f>
        <v>1919000000000</v>
      </c>
      <c r="J12" s="2">
        <f t="shared" si="9"/>
        <v>2039000000000</v>
      </c>
      <c r="K12" s="2">
        <f t="shared" si="9"/>
        <v>1506000000000</v>
      </c>
      <c r="L12" s="2">
        <f t="shared" si="9"/>
        <v>1215000000000</v>
      </c>
      <c r="M12" s="2">
        <f t="shared" si="9"/>
        <v>756000000000</v>
      </c>
      <c r="N12" s="2">
        <f t="shared" si="9"/>
        <v>493000000000</v>
      </c>
      <c r="O12" s="2">
        <f t="shared" si="9"/>
        <v>407000000000</v>
      </c>
      <c r="P12" s="2">
        <f t="shared" si="9"/>
        <v>186000000000</v>
      </c>
      <c r="Q12" s="2">
        <f t="shared" si="9"/>
        <v>398000000000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2065000000000</v>
      </c>
      <c r="H13" s="2">
        <f>IFERROR(INDEX(D13:G13,COUNT(D13:G13)),"")</f>
        <v>2065000000000</v>
      </c>
      <c r="I13" s="2">
        <f t="shared" ref="I13:Q13" si="10">IFERROR(INDEX(I51:I500,MATCH($C$13,$C$51:$C$500,0)),"")</f>
        <v>2096000000000</v>
      </c>
      <c r="J13" s="2">
        <f t="shared" si="10"/>
        <v>2315000000000</v>
      </c>
      <c r="K13" s="2">
        <f t="shared" si="10"/>
        <v>1927000000000</v>
      </c>
      <c r="L13" s="2">
        <f t="shared" si="10"/>
        <v>1672000000000</v>
      </c>
      <c r="M13" s="2">
        <f t="shared" si="10"/>
        <v>846000000000</v>
      </c>
      <c r="N13" s="2">
        <f t="shared" si="10"/>
        <v>519000000000</v>
      </c>
      <c r="O13" s="2">
        <f t="shared" si="10"/>
        <v>505000000000</v>
      </c>
      <c r="P13" s="2">
        <f t="shared" si="10"/>
        <v>300000000000</v>
      </c>
      <c r="Q13" s="2">
        <f t="shared" si="10"/>
        <v>422000000000</v>
      </c>
    </row>
    <row r="14" spans="1:17" ht="15.5" x14ac:dyDescent="0.35">
      <c r="C14" t="s">
        <v>26</v>
      </c>
      <c r="D14" s="2">
        <f>IFERROR(INDEX(D51:D500,MATCH($C$14,$C$51:$C$500,0)),"")</f>
        <v>-23160249097</v>
      </c>
      <c r="H14" s="2">
        <f>IFERROR(SUM(D14:G14)*(4/MAX(1,COUNT(D14:G14))),"")</f>
        <v>-92640996388</v>
      </c>
      <c r="I14" s="2">
        <f t="shared" ref="I14:Q14" si="11">IFERROR(INDEX(I51:I500,MATCH($C$14,$C$51:$C$500,0)),"")</f>
        <v>-109198600685</v>
      </c>
      <c r="J14" s="2">
        <f t="shared" si="11"/>
        <v>-114940992756</v>
      </c>
      <c r="K14" s="2">
        <f t="shared" si="11"/>
        <v>-117733374597</v>
      </c>
      <c r="L14" s="2">
        <f t="shared" si="11"/>
        <v>-95604259344</v>
      </c>
      <c r="M14" s="2">
        <f t="shared" si="11"/>
        <v>-65988195242</v>
      </c>
      <c r="N14" s="2">
        <f t="shared" si="11"/>
        <v>-53808903971</v>
      </c>
      <c r="O14" s="2">
        <f t="shared" si="11"/>
        <v>-34323934947</v>
      </c>
      <c r="P14" s="2">
        <f t="shared" si="11"/>
        <v>-41920018781</v>
      </c>
      <c r="Q14" s="2">
        <f t="shared" si="11"/>
        <v>-52574098797</v>
      </c>
    </row>
    <row r="15" spans="1:17" ht="15.5" x14ac:dyDescent="0.35">
      <c r="C15" t="s">
        <v>27</v>
      </c>
      <c r="D15" s="2">
        <f>IFERROR(INDEX(D51:D500,MATCH($C$15,$C$51:$C$500,0)),"")</f>
        <v>236855649</v>
      </c>
      <c r="H15" s="2">
        <f>IFERROR(SUM(D15:G15)*(4/MAX(1,COUNT(D15:G15))),"")</f>
        <v>947422596</v>
      </c>
      <c r="I15" s="2">
        <f t="shared" ref="I15:Q15" si="12">IFERROR(INDEX(I51:I500,MATCH($C$15,$C$51:$C$500,0)),"")</f>
        <v>19759544579</v>
      </c>
      <c r="J15" s="2">
        <f t="shared" si="12"/>
        <v>-3621928315</v>
      </c>
      <c r="K15" s="2">
        <f t="shared" si="12"/>
        <v>-8233664397</v>
      </c>
      <c r="L15" s="2">
        <f t="shared" si="12"/>
        <v>-28168061647</v>
      </c>
      <c r="M15" s="2">
        <f t="shared" si="12"/>
        <v>-19639005815</v>
      </c>
      <c r="N15" s="2">
        <f t="shared" si="12"/>
        <v>-4771278469</v>
      </c>
      <c r="O15" s="2">
        <f t="shared" si="12"/>
        <v>-7764880415</v>
      </c>
      <c r="P15" s="2">
        <f t="shared" si="12"/>
        <v>-22526055980</v>
      </c>
      <c r="Q15" s="2">
        <f t="shared" si="12"/>
        <v>-7957400900</v>
      </c>
    </row>
    <row r="16" spans="1:17" ht="15.5" x14ac:dyDescent="0.35">
      <c r="C16" t="s">
        <v>28</v>
      </c>
      <c r="D16" s="2">
        <f>IFERROR(INDEX(D51:D500,MATCH($C$16,$C$51:$C$500,0)),"")</f>
        <v>-20716665604</v>
      </c>
      <c r="H16" s="2">
        <f>IFERROR(SUM(D16:G16)*(4/MAX(1,COUNT(D16:G16))),"")</f>
        <v>-82866662416</v>
      </c>
      <c r="I16" s="2">
        <f t="shared" ref="I16:Q16" si="13">IFERROR(INDEX(I51:I500,MATCH($C$16,$C$51:$C$500,0)),"")</f>
        <v>-76510607101</v>
      </c>
      <c r="J16" s="2">
        <f t="shared" si="13"/>
        <v>-19359236569</v>
      </c>
      <c r="K16" s="2">
        <f t="shared" si="13"/>
        <v>-164040233966</v>
      </c>
      <c r="L16" s="2">
        <f t="shared" si="13"/>
        <v>-6622540866</v>
      </c>
      <c r="M16" s="2">
        <f t="shared" si="13"/>
        <v>109422288389</v>
      </c>
      <c r="N16" s="2">
        <f t="shared" si="13"/>
        <v>-44814912147</v>
      </c>
      <c r="O16" s="2">
        <f t="shared" si="13"/>
        <v>33374676446</v>
      </c>
      <c r="P16" s="2">
        <f t="shared" si="13"/>
        <v>106698175343</v>
      </c>
      <c r="Q16" s="2">
        <f t="shared" si="13"/>
        <v>25202977650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2520500000000</v>
      </c>
      <c r="H20" s="2">
        <f t="shared" ref="H20:Q20" ca="1" si="14">IFERROR(H21*H2,"")</f>
        <v>2520500000000</v>
      </c>
      <c r="I20" s="2">
        <f t="shared" ca="1" si="14"/>
        <v>2662500000000</v>
      </c>
      <c r="J20" s="2">
        <f t="shared" ca="1" si="14"/>
        <v>2467250000000</v>
      </c>
      <c r="K20" s="2">
        <f t="shared" ca="1" si="14"/>
        <v>2502750000000</v>
      </c>
      <c r="L20" s="2">
        <f t="shared" ca="1" si="14"/>
        <v>2999750000000</v>
      </c>
      <c r="M20" s="2">
        <f t="shared" ca="1" si="14"/>
        <v>3017500000000</v>
      </c>
      <c r="N20" s="2">
        <f t="shared" ca="1" si="14"/>
        <v>2893250000000</v>
      </c>
      <c r="O20" s="2">
        <f t="shared" ca="1" si="14"/>
        <v>3195000000000</v>
      </c>
      <c r="P20" s="2">
        <f t="shared" ca="1" si="14"/>
        <v>3502400000000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3550000000</v>
      </c>
      <c r="H21" s="2">
        <f>IFERROR(INDEX(D21:G21,COUNT(D21:G21)),"")</f>
        <v>3550000000</v>
      </c>
      <c r="I21" s="2">
        <f t="shared" ref="I21:Q21" si="15">IFERROR(INDEX(I51:I500,MATCH($C$7,$C$51:$C$500,0)),"")</f>
        <v>3550000000</v>
      </c>
      <c r="J21" s="2">
        <f t="shared" si="15"/>
        <v>3550000000</v>
      </c>
      <c r="K21" s="2">
        <f t="shared" si="15"/>
        <v>3550000000</v>
      </c>
      <c r="L21" s="2">
        <f t="shared" si="15"/>
        <v>3550000000</v>
      </c>
      <c r="M21" s="2">
        <f t="shared" si="15"/>
        <v>3550000000</v>
      </c>
      <c r="N21" s="2">
        <f t="shared" si="15"/>
        <v>3550000000</v>
      </c>
      <c r="O21" s="2">
        <f t="shared" si="15"/>
        <v>3550000000</v>
      </c>
      <c r="P21" s="2">
        <f t="shared" si="15"/>
        <v>3520000000</v>
      </c>
      <c r="Q21" s="2">
        <f t="shared" si="15"/>
        <v>2810000000</v>
      </c>
    </row>
    <row r="23" spans="1:17" ht="15.5" x14ac:dyDescent="0.35">
      <c r="B23" t="s">
        <v>40</v>
      </c>
      <c r="C23" t="s">
        <v>41</v>
      </c>
      <c r="D23" s="3">
        <f>IFERROR(D5/D6*100,"")</f>
        <v>-5.9276142220347516</v>
      </c>
      <c r="H23" s="3">
        <f t="shared" ref="H23:Q23" si="16">IFERROR(H5/H6*100,"")</f>
        <v>-23.710456888139007</v>
      </c>
      <c r="I23" s="3">
        <f t="shared" si="16"/>
        <v>-11.405402346994883</v>
      </c>
      <c r="J23" s="3">
        <f t="shared" si="16"/>
        <v>-3.5658914484835429</v>
      </c>
      <c r="K23" s="3">
        <f t="shared" si="16"/>
        <v>-28.101487824794081</v>
      </c>
      <c r="L23" s="3">
        <f t="shared" si="16"/>
        <v>-2.2642373036459813</v>
      </c>
      <c r="M23" s="3">
        <f t="shared" si="16"/>
        <v>11.392152387591754</v>
      </c>
      <c r="N23" s="3">
        <f t="shared" si="16"/>
        <v>-8.235993221953839</v>
      </c>
      <c r="O23" s="3">
        <f t="shared" si="16"/>
        <v>2.5576904138805108</v>
      </c>
      <c r="P23" s="3">
        <f t="shared" si="16"/>
        <v>14.986237115159785</v>
      </c>
      <c r="Q23" s="3">
        <f t="shared" si="16"/>
        <v>3.4006431837479965</v>
      </c>
    </row>
    <row r="24" spans="1:17" ht="15.5" x14ac:dyDescent="0.35">
      <c r="C24" t="s">
        <v>42</v>
      </c>
      <c r="D24" s="4">
        <f>IFERROR(_xlfn.RRI(5,I23,D23),"")</f>
        <v>-0.12268841524310925</v>
      </c>
      <c r="H24" s="4" t="str">
        <f t="shared" ref="H24:Q24" si="17">IFERROR(_xlfn.RRI(5,M23,H23),"")</f>
        <v/>
      </c>
      <c r="I24" s="4">
        <f t="shared" si="17"/>
        <v>6.7281363474107847E-2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-6.5</v>
      </c>
      <c r="H25" s="3">
        <f>IFERROR(INDEX(D25:G25,COUNT(D25:G25)),"")</f>
        <v>-6.5</v>
      </c>
      <c r="I25" s="3">
        <f t="shared" ref="I25:Q25" si="18">IFERROR(INDEX(I51:I500,MATCH($C$25,$C$51:$C$500,0)),"")</f>
        <v>-13.58</v>
      </c>
      <c r="J25" s="3">
        <f t="shared" si="18"/>
        <v>-5.87</v>
      </c>
      <c r="K25" s="3">
        <f t="shared" si="18"/>
        <v>-42.83</v>
      </c>
      <c r="L25" s="3">
        <f t="shared" si="18"/>
        <v>-5.66</v>
      </c>
      <c r="M25" s="3">
        <f t="shared" si="18"/>
        <v>22.1</v>
      </c>
      <c r="N25" s="3">
        <f t="shared" si="18"/>
        <v>-14.56</v>
      </c>
      <c r="O25" s="3">
        <f t="shared" si="18"/>
        <v>3.77</v>
      </c>
      <c r="P25" s="3">
        <f t="shared" si="18"/>
        <v>24.02</v>
      </c>
      <c r="Q25" s="3">
        <f t="shared" si="18"/>
        <v>4.4000000000000004</v>
      </c>
    </row>
    <row r="26" spans="1:17" ht="15.5" x14ac:dyDescent="0.35">
      <c r="C26" t="s">
        <v>45</v>
      </c>
      <c r="D26" s="4">
        <f>IFERROR(_xlfn.RRI(5,I25,D25),"")</f>
        <v>-0.1370160526406331</v>
      </c>
      <c r="H26" s="4" t="str">
        <f t="shared" ref="H26:Q26" si="19">IFERROR(_xlfn.RRI(5,M25,H25),"")</f>
        <v/>
      </c>
      <c r="I26" s="4">
        <f t="shared" si="19"/>
        <v>-1.3839327821995928E-2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433.21298125014084</v>
      </c>
      <c r="H27" s="3">
        <f t="shared" ref="H27:Q27" si="20">IFERROR(H4/H21,"")</f>
        <v>1732.8519250005634</v>
      </c>
      <c r="I27" s="3">
        <f t="shared" si="20"/>
        <v>1783.6802089580281</v>
      </c>
      <c r="J27" s="3">
        <f t="shared" si="20"/>
        <v>1319.7929730625351</v>
      </c>
      <c r="K27" s="3">
        <f t="shared" si="20"/>
        <v>1528.3036760405635</v>
      </c>
      <c r="L27" s="3">
        <f t="shared" si="20"/>
        <v>2114.2819552583101</v>
      </c>
      <c r="M27" s="3">
        <f t="shared" si="20"/>
        <v>2060.039323245634</v>
      </c>
      <c r="N27" s="3">
        <f t="shared" si="20"/>
        <v>1156.7792610743661</v>
      </c>
      <c r="O27" s="3">
        <f t="shared" si="20"/>
        <v>550.3513564901408</v>
      </c>
      <c r="P27" s="3">
        <f t="shared" si="20"/>
        <v>568.54672174744314</v>
      </c>
      <c r="Q27" s="3">
        <f t="shared" si="20"/>
        <v>627.28250538149462</v>
      </c>
    </row>
    <row r="28" spans="1:17" ht="15.5" x14ac:dyDescent="0.35">
      <c r="C28" t="s">
        <v>47</v>
      </c>
      <c r="D28" s="4">
        <f>IFERROR(_xlfn.RRI(5,I27,D27),"")</f>
        <v>-0.24651103971832689</v>
      </c>
      <c r="H28" s="4">
        <f t="shared" ref="H28:Q28" si="21">IFERROR(_xlfn.RRI(5,M27,H27),"")</f>
        <v>-3.3999861853950653E-2</v>
      </c>
      <c r="I28" s="4">
        <f t="shared" si="21"/>
        <v>9.0468939796760406E-2</v>
      </c>
      <c r="J28" s="4">
        <f t="shared" si="21"/>
        <v>0.19116837370464901</v>
      </c>
      <c r="K28" s="4">
        <f t="shared" si="21"/>
        <v>0.21867723795350624</v>
      </c>
      <c r="L28" s="4">
        <f t="shared" si="21"/>
        <v>0.27508737460510946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-0.52135493372606778</v>
      </c>
      <c r="I29" s="4">
        <f t="shared" si="22"/>
        <v>1.313458262350937</v>
      </c>
      <c r="J29" s="4">
        <f t="shared" si="22"/>
        <v>-0.86294653280410938</v>
      </c>
      <c r="K29" s="4">
        <f t="shared" si="22"/>
        <v>6.5671378091872796</v>
      </c>
      <c r="L29" s="4">
        <f t="shared" si="22"/>
        <v>-1.2561085972850679</v>
      </c>
      <c r="M29" s="4">
        <f t="shared" si="22"/>
        <v>-2.5178571428571432</v>
      </c>
      <c r="N29" s="4">
        <f t="shared" si="22"/>
        <v>-4.862068965517242</v>
      </c>
      <c r="O29" s="4">
        <f t="shared" si="22"/>
        <v>-0.84304746044962531</v>
      </c>
      <c r="P29" s="4">
        <f t="shared" si="22"/>
        <v>4.4590909090909081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-2.8496298665082478E-2</v>
      </c>
      <c r="I30" s="4">
        <f t="shared" si="23"/>
        <v>0.35148485055126355</v>
      </c>
      <c r="J30" s="4">
        <f t="shared" si="23"/>
        <v>-0.13643276938142637</v>
      </c>
      <c r="K30" s="4">
        <f t="shared" si="23"/>
        <v>-0.27715238157351407</v>
      </c>
      <c r="L30" s="4">
        <f t="shared" si="23"/>
        <v>2.6330872134622978E-2</v>
      </c>
      <c r="M30" s="4">
        <f t="shared" si="23"/>
        <v>0.78084047023142455</v>
      </c>
      <c r="N30" s="4">
        <f t="shared" si="23"/>
        <v>1.1018922683351087</v>
      </c>
      <c r="O30" s="4">
        <f t="shared" si="23"/>
        <v>-3.200328937150216E-2</v>
      </c>
      <c r="P30" s="4">
        <f t="shared" si="23"/>
        <v>-9.3635296903952572E-2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91.52</v>
      </c>
      <c r="H32" s="3">
        <f>IFERROR(INDEX(D32:G32,COUNT(D32:G32)),"")</f>
        <v>91.52</v>
      </c>
      <c r="I32" s="3">
        <f t="shared" ref="I32:Q32" si="24">IFERROR(INDEX(I51:I500,MATCH($C$32,$C$51:$C$500,0)),"")</f>
        <v>97.58</v>
      </c>
      <c r="J32" s="3">
        <f t="shared" si="24"/>
        <v>124.48</v>
      </c>
      <c r="K32" s="3">
        <f t="shared" si="24"/>
        <v>129.55000000000001</v>
      </c>
      <c r="L32" s="3">
        <f t="shared" si="24"/>
        <v>170.74</v>
      </c>
      <c r="M32" s="3">
        <f t="shared" si="24"/>
        <v>181.8</v>
      </c>
      <c r="N32" s="3">
        <f t="shared" si="24"/>
        <v>159.05000000000001</v>
      </c>
      <c r="O32" s="3">
        <f t="shared" si="24"/>
        <v>180</v>
      </c>
      <c r="P32" s="3">
        <f t="shared" si="24"/>
        <v>174.83</v>
      </c>
      <c r="Q32" s="3">
        <f t="shared" si="24"/>
        <v>127.42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7.76</v>
      </c>
      <c r="H33" s="3">
        <f>IFERROR(INDEX(D33:G33,COUNT(D33:G33)),"")</f>
        <v>7.76</v>
      </c>
      <c r="I33" s="3">
        <f t="shared" ref="I33:Q33" si="25">IFERROR(INDEX(I51:I500,MATCH($C$33,$C$51:$C$500,0)),"")</f>
        <v>7.69</v>
      </c>
      <c r="J33" s="3">
        <f t="shared" si="25"/>
        <v>5.58</v>
      </c>
      <c r="K33" s="3">
        <f t="shared" si="25"/>
        <v>5.44</v>
      </c>
      <c r="L33" s="3">
        <f t="shared" si="25"/>
        <v>4.95</v>
      </c>
      <c r="M33" s="3">
        <f t="shared" si="25"/>
        <v>4.68</v>
      </c>
      <c r="N33" s="3">
        <f t="shared" si="25"/>
        <v>5.12</v>
      </c>
      <c r="O33" s="3">
        <f t="shared" si="25"/>
        <v>5</v>
      </c>
      <c r="P33" s="3">
        <f t="shared" si="25"/>
        <v>5.69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-109.23</v>
      </c>
      <c r="H34" s="3">
        <f>IFERROR(INDEX(D34:G34,COUNT(D34:G34)),"")</f>
        <v>-109.23</v>
      </c>
      <c r="I34" s="3">
        <f t="shared" ref="I34:Q34" si="26">IFERROR(INDEX(I51:I500,MATCH($C$34,$C$51:$C$500,0)),"")</f>
        <v>-55.23</v>
      </c>
      <c r="J34" s="3">
        <f t="shared" si="26"/>
        <v>-118.4</v>
      </c>
      <c r="K34" s="3">
        <f t="shared" si="26"/>
        <v>-16.46</v>
      </c>
      <c r="L34" s="3">
        <f t="shared" si="26"/>
        <v>-149.29</v>
      </c>
      <c r="M34" s="3">
        <f t="shared" si="26"/>
        <v>38.46</v>
      </c>
      <c r="N34" s="3">
        <f t="shared" si="26"/>
        <v>-55.98</v>
      </c>
      <c r="O34" s="3">
        <f t="shared" si="26"/>
        <v>238.73</v>
      </c>
      <c r="P34" s="3">
        <f t="shared" si="26"/>
        <v>41.42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1.64</v>
      </c>
      <c r="H35" s="3">
        <f>IFERROR(INDEX(D35:G35,COUNT(D35:G35)),"")</f>
        <v>1.64</v>
      </c>
      <c r="I35" s="3">
        <f t="shared" ref="I35:Q35" si="27">IFERROR(INDEX(I51:I500,MATCH($C$35,$C$51:$C$500,0)),"")</f>
        <v>0.42</v>
      </c>
      <c r="J35" s="3">
        <f t="shared" si="27"/>
        <v>0.53</v>
      </c>
      <c r="K35" s="3">
        <f t="shared" si="27"/>
        <v>0.46</v>
      </c>
      <c r="L35" s="3">
        <f t="shared" si="27"/>
        <v>0.4</v>
      </c>
      <c r="M35" s="3">
        <f t="shared" si="27"/>
        <v>0.41</v>
      </c>
      <c r="N35" s="3">
        <f t="shared" si="27"/>
        <v>0.71</v>
      </c>
      <c r="O35" s="3">
        <f t="shared" si="27"/>
        <v>1.64</v>
      </c>
      <c r="P35" s="3">
        <f t="shared" si="27"/>
        <v>1.75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0.31679999999999997</v>
      </c>
      <c r="N36" s="4">
        <f t="shared" si="28"/>
        <v>0</v>
      </c>
      <c r="O36" s="4">
        <f t="shared" si="28"/>
        <v>0.26519999999999999</v>
      </c>
      <c r="P36" s="4">
        <f t="shared" si="28"/>
        <v>0.25230000000000002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7</v>
      </c>
      <c r="N37" s="3">
        <f t="shared" si="29"/>
        <v>0</v>
      </c>
      <c r="O37" s="3">
        <f t="shared" si="29"/>
        <v>1</v>
      </c>
      <c r="P37" s="3">
        <f t="shared" si="29"/>
        <v>6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1537906083438</v>
      </c>
      <c r="E51" s="5">
        <v>1401667554692</v>
      </c>
      <c r="F51" s="5">
        <v>1587509654578</v>
      </c>
      <c r="G51" s="5">
        <v>1949580789326</v>
      </c>
      <c r="I51" s="5">
        <v>6332064741801</v>
      </c>
      <c r="J51" s="5">
        <v>4685265054372</v>
      </c>
      <c r="K51" s="5">
        <v>5425478049944</v>
      </c>
      <c r="L51" s="5">
        <v>7505700941167</v>
      </c>
      <c r="M51" s="5">
        <v>7313139597522</v>
      </c>
      <c r="N51" s="5">
        <v>4106566376814</v>
      </c>
      <c r="O51" s="5">
        <v>1953747315540</v>
      </c>
      <c r="P51" s="5">
        <v>2001284460551</v>
      </c>
      <c r="Q51" s="5">
        <v>1762663840122</v>
      </c>
    </row>
    <row r="52" spans="2:17" ht="15.5" x14ac:dyDescent="0.35">
      <c r="C52" t="s">
        <v>72</v>
      </c>
      <c r="D52" s="5">
        <v>-1460820060655</v>
      </c>
      <c r="E52" s="5">
        <v>-1321740514387</v>
      </c>
      <c r="F52" s="5">
        <v>-1503317189644</v>
      </c>
      <c r="G52" s="5">
        <v>-1839021163489</v>
      </c>
      <c r="I52" s="5">
        <v>-5941006656090</v>
      </c>
      <c r="J52" s="5">
        <v>-4333692524856</v>
      </c>
      <c r="K52" s="5">
        <v>-5168126795489</v>
      </c>
      <c r="L52" s="5">
        <v>-6777091553853</v>
      </c>
      <c r="M52" s="5">
        <v>-6488088769186</v>
      </c>
      <c r="N52" s="5">
        <v>-3941247197915</v>
      </c>
      <c r="O52" s="5">
        <v>-1767808433414</v>
      </c>
      <c r="P52" s="5">
        <v>-1740556023277</v>
      </c>
      <c r="Q52" s="5">
        <v>-1602762852995</v>
      </c>
    </row>
    <row r="53" spans="2:17" ht="15.5" x14ac:dyDescent="0.35">
      <c r="C53" t="s">
        <v>73</v>
      </c>
      <c r="D53" s="5">
        <v>77086022783</v>
      </c>
      <c r="E53" s="5">
        <v>79927040305</v>
      </c>
      <c r="F53" s="5">
        <v>84192464934</v>
      </c>
      <c r="G53" s="5">
        <v>110559625837</v>
      </c>
      <c r="I53" s="5">
        <v>391058085711</v>
      </c>
      <c r="J53" s="5">
        <v>351572529516</v>
      </c>
      <c r="K53" s="5">
        <v>257351254455</v>
      </c>
      <c r="L53" s="5">
        <v>728609387314</v>
      </c>
      <c r="M53" s="5">
        <v>825050828336</v>
      </c>
      <c r="N53" s="5">
        <v>165319178899</v>
      </c>
      <c r="O53" s="5">
        <v>185938882126</v>
      </c>
      <c r="P53" s="5">
        <v>260728437274</v>
      </c>
      <c r="Q53" s="5">
        <v>159900987127</v>
      </c>
    </row>
    <row r="54" spans="2:17" ht="15.5" x14ac:dyDescent="0.35">
      <c r="C54" t="s">
        <v>74</v>
      </c>
      <c r="D54" s="5">
        <v>-73465178683</v>
      </c>
      <c r="E54" s="5">
        <v>-68586851229</v>
      </c>
      <c r="F54" s="5">
        <v>-67865305699</v>
      </c>
      <c r="G54" s="5">
        <v>-114007105880</v>
      </c>
      <c r="I54" s="5">
        <v>-374104141370</v>
      </c>
      <c r="J54" s="5">
        <v>-283204667820</v>
      </c>
      <c r="K54" s="5">
        <v>-301252390707</v>
      </c>
      <c r="L54" s="5">
        <v>-628072342947</v>
      </c>
      <c r="M54" s="5">
        <v>-642583009516</v>
      </c>
      <c r="N54" s="5">
        <v>-142964404225</v>
      </c>
      <c r="O54" s="5">
        <v>-117431740681</v>
      </c>
      <c r="P54" s="5">
        <v>-107449310248</v>
      </c>
      <c r="Q54" s="5">
        <v>-85990045328</v>
      </c>
    </row>
    <row r="55" spans="2:17" ht="15.5" x14ac:dyDescent="0.35">
      <c r="C55" t="s">
        <v>75</v>
      </c>
      <c r="D55" s="5">
        <v>-36552433777</v>
      </c>
      <c r="E55" s="5">
        <v>-33184831268</v>
      </c>
      <c r="F55" s="5">
        <v>-36325051934</v>
      </c>
      <c r="G55" s="5">
        <v>-80699008827</v>
      </c>
      <c r="I55" s="5">
        <v>-242504425588</v>
      </c>
      <c r="J55" s="5">
        <v>-166329943003</v>
      </c>
      <c r="K55" s="5">
        <v>-179246696878</v>
      </c>
      <c r="L55" s="5">
        <v>-520924037064</v>
      </c>
      <c r="M55" s="5">
        <v>-559036202569</v>
      </c>
      <c r="N55" s="5">
        <v>-49307014046</v>
      </c>
      <c r="O55" s="5">
        <v>-22833875789</v>
      </c>
    </row>
    <row r="56" spans="2:17" ht="15.5" x14ac:dyDescent="0.35">
      <c r="C56" t="s">
        <v>1430</v>
      </c>
      <c r="P56" s="5">
        <v>-20570729261</v>
      </c>
      <c r="Q56" s="5">
        <v>-13730462717</v>
      </c>
    </row>
    <row r="57" spans="2:17" ht="15.5" x14ac:dyDescent="0.35">
      <c r="C57" t="s">
        <v>76</v>
      </c>
      <c r="D57" s="5">
        <v>-36912744906</v>
      </c>
      <c r="E57" s="5">
        <v>-35402019961</v>
      </c>
      <c r="F57" s="5">
        <v>-31540253765</v>
      </c>
      <c r="G57" s="5">
        <v>-33308097053</v>
      </c>
      <c r="I57" s="5">
        <v>-131599715782</v>
      </c>
      <c r="J57" s="5">
        <v>-116874724817</v>
      </c>
      <c r="K57" s="5">
        <v>-122005693829</v>
      </c>
      <c r="L57" s="5">
        <v>-107148305883</v>
      </c>
      <c r="M57" s="5">
        <v>-83546806947</v>
      </c>
      <c r="N57" s="5">
        <v>-93657390179</v>
      </c>
      <c r="O57" s="5">
        <v>-94597864892</v>
      </c>
      <c r="P57" s="5">
        <v>-86878580987</v>
      </c>
      <c r="Q57" s="5">
        <v>-72259582611</v>
      </c>
    </row>
    <row r="58" spans="2:17" ht="15.5" x14ac:dyDescent="0.35">
      <c r="C58" t="s">
        <v>78</v>
      </c>
      <c r="D58" s="5">
        <v>3620844100</v>
      </c>
      <c r="E58" s="5">
        <v>11340189076</v>
      </c>
      <c r="F58" s="5">
        <v>16327159235</v>
      </c>
      <c r="G58" s="5">
        <v>-3447480043</v>
      </c>
      <c r="I58" s="5">
        <v>16953944341</v>
      </c>
      <c r="J58" s="5">
        <v>68367861696</v>
      </c>
      <c r="K58" s="5">
        <v>-43901136252</v>
      </c>
      <c r="L58" s="5">
        <v>100537044367</v>
      </c>
      <c r="M58" s="5">
        <v>182467818820</v>
      </c>
      <c r="N58" s="5">
        <v>22354774674</v>
      </c>
      <c r="O58" s="5">
        <v>68507141445</v>
      </c>
      <c r="P58" s="5">
        <v>153279127026</v>
      </c>
      <c r="Q58" s="5">
        <v>73910941799</v>
      </c>
    </row>
    <row r="59" spans="2:17" ht="15.5" x14ac:dyDescent="0.35">
      <c r="C59" t="s">
        <v>79</v>
      </c>
      <c r="D59" s="5">
        <v>-24337509704</v>
      </c>
      <c r="E59" s="5">
        <v>-34091666531</v>
      </c>
      <c r="F59" s="5">
        <v>-19346378113</v>
      </c>
      <c r="G59" s="5">
        <v>-22472905161</v>
      </c>
      <c r="I59" s="5">
        <v>-93464551442</v>
      </c>
      <c r="J59" s="5">
        <v>-87727098265</v>
      </c>
      <c r="K59" s="5">
        <v>-120139097714</v>
      </c>
      <c r="L59" s="5">
        <v>-107159585233</v>
      </c>
      <c r="M59" s="5">
        <v>-73045530431</v>
      </c>
      <c r="N59" s="5">
        <v>-67169686821</v>
      </c>
      <c r="O59" s="5">
        <v>-35132464999</v>
      </c>
      <c r="P59" s="5">
        <v>-46580951683</v>
      </c>
      <c r="Q59" s="5">
        <v>-48707964149</v>
      </c>
    </row>
    <row r="60" spans="2:17" ht="15.5" x14ac:dyDescent="0.35">
      <c r="C60" t="s">
        <v>335</v>
      </c>
      <c r="D60" s="5">
        <v>-371375386</v>
      </c>
      <c r="E60" s="5">
        <v>-1300933646</v>
      </c>
      <c r="F60" s="5">
        <v>-429652316</v>
      </c>
      <c r="G60" s="5">
        <v>257035389</v>
      </c>
      <c r="I60" s="5">
        <v>-1828860054</v>
      </c>
      <c r="J60" s="5">
        <v>-2445659821</v>
      </c>
      <c r="K60" s="5">
        <v>-4139664368</v>
      </c>
      <c r="L60" s="5">
        <v>-14465936917</v>
      </c>
      <c r="M60" s="5">
        <v>-6567513515</v>
      </c>
      <c r="N60" s="5">
        <v>-16601796356</v>
      </c>
      <c r="O60" s="5">
        <v>-11440567414</v>
      </c>
      <c r="P60" s="5">
        <v>-4574223068</v>
      </c>
      <c r="Q60" s="5">
        <v>-1599598942</v>
      </c>
    </row>
    <row r="61" spans="2:17" ht="15.5" x14ac:dyDescent="0.35">
      <c r="C61" t="s">
        <v>80</v>
      </c>
      <c r="E61" s="5">
        <v>8860470099</v>
      </c>
      <c r="G61" s="5">
        <v>-31519097</v>
      </c>
      <c r="I61" s="5">
        <v>8860470099</v>
      </c>
      <c r="J61" s="5">
        <v>32228009737</v>
      </c>
    </row>
    <row r="62" spans="2:17" ht="15.5" x14ac:dyDescent="0.35">
      <c r="C62" t="s">
        <v>275</v>
      </c>
      <c r="D62" s="5">
        <v>-611522671</v>
      </c>
      <c r="E62" s="5">
        <v>8648207355</v>
      </c>
      <c r="G62" s="5">
        <v>-3927468912</v>
      </c>
      <c r="I62" s="5">
        <v>8648207355</v>
      </c>
      <c r="J62" s="5">
        <v>-3991765133</v>
      </c>
    </row>
    <row r="63" spans="2:17" ht="15.5" x14ac:dyDescent="0.35">
      <c r="C63" t="s">
        <v>26</v>
      </c>
      <c r="D63" s="5">
        <v>-23160249097</v>
      </c>
      <c r="E63" s="5">
        <v>-28334436797</v>
      </c>
      <c r="F63" s="5">
        <v>-26485343667</v>
      </c>
      <c r="G63" s="5">
        <v>-27853485553</v>
      </c>
      <c r="I63" s="5">
        <v>-109198600685</v>
      </c>
      <c r="J63" s="5">
        <v>-114940992756</v>
      </c>
      <c r="K63" s="5">
        <v>-117733374597</v>
      </c>
      <c r="L63" s="5">
        <v>-95604259344</v>
      </c>
      <c r="M63" s="5">
        <v>-65988195242</v>
      </c>
      <c r="N63" s="5">
        <v>-53808903971</v>
      </c>
      <c r="O63" s="5">
        <v>-34323934947</v>
      </c>
      <c r="P63" s="5">
        <v>-41920018781</v>
      </c>
      <c r="Q63" s="5">
        <v>-52574098797</v>
      </c>
    </row>
    <row r="64" spans="2:17" ht="15.5" x14ac:dyDescent="0.35">
      <c r="C64" t="s">
        <v>77</v>
      </c>
      <c r="D64" s="5">
        <v>2617806358</v>
      </c>
      <c r="E64" s="5">
        <v>-6333877510</v>
      </c>
      <c r="F64" s="5">
        <v>1228724137</v>
      </c>
      <c r="G64" s="5">
        <v>-2010261659</v>
      </c>
      <c r="I64" s="5">
        <v>-8339835820</v>
      </c>
      <c r="J64" s="5">
        <v>-1678425569</v>
      </c>
      <c r="K64" s="5">
        <v>-17076241433</v>
      </c>
      <c r="L64" s="5">
        <v>-14118567124</v>
      </c>
      <c r="M64" s="5">
        <v>11231030224</v>
      </c>
      <c r="N64" s="5">
        <v>2133422673</v>
      </c>
      <c r="O64" s="5">
        <v>12654821559</v>
      </c>
      <c r="P64" s="5">
        <v>-1928099827</v>
      </c>
      <c r="Q64" s="5">
        <v>242156736</v>
      </c>
    </row>
    <row r="65" spans="3:17" ht="15.5" x14ac:dyDescent="0.35">
      <c r="C65" t="s">
        <v>82</v>
      </c>
      <c r="D65" s="5">
        <v>-24337509704</v>
      </c>
      <c r="E65" s="5">
        <v>-34091666531</v>
      </c>
      <c r="F65" s="5">
        <v>-19346378113</v>
      </c>
      <c r="G65" s="5">
        <v>-22472905161</v>
      </c>
      <c r="I65" s="5">
        <v>-93464551442</v>
      </c>
      <c r="J65" s="5">
        <v>-87727098265</v>
      </c>
      <c r="K65" s="5">
        <v>-120139097714</v>
      </c>
      <c r="L65" s="5">
        <v>-107159585233</v>
      </c>
      <c r="M65" s="5">
        <v>-73045530431</v>
      </c>
      <c r="N65" s="5">
        <v>-67169686821</v>
      </c>
      <c r="O65" s="5">
        <v>-35132464999</v>
      </c>
      <c r="P65" s="5">
        <v>-46580951683</v>
      </c>
      <c r="Q65" s="5">
        <v>-48707964149</v>
      </c>
    </row>
    <row r="66" spans="3:17" ht="15.5" x14ac:dyDescent="0.35">
      <c r="C66" t="s">
        <v>28</v>
      </c>
      <c r="D66" s="5">
        <v>-20716665604</v>
      </c>
      <c r="E66" s="5">
        <v>-22751477455</v>
      </c>
      <c r="F66" s="5">
        <v>-3019218878</v>
      </c>
      <c r="G66" s="5">
        <v>-25920385204</v>
      </c>
      <c r="I66" s="5">
        <v>-76510607101</v>
      </c>
      <c r="J66" s="5">
        <v>-19359236569</v>
      </c>
      <c r="K66" s="5">
        <v>-164040233966</v>
      </c>
      <c r="L66" s="5">
        <v>-6622540866</v>
      </c>
      <c r="M66" s="5">
        <v>109422288389</v>
      </c>
      <c r="N66" s="5">
        <v>-44814912147</v>
      </c>
      <c r="O66" s="5">
        <v>33374676446</v>
      </c>
      <c r="P66" s="5">
        <v>106698175343</v>
      </c>
      <c r="Q66" s="5">
        <v>25202977650</v>
      </c>
    </row>
    <row r="67" spans="3:17" ht="15.5" x14ac:dyDescent="0.35">
      <c r="C67" t="s">
        <v>27</v>
      </c>
      <c r="D67" s="5">
        <v>236855649</v>
      </c>
      <c r="E67" s="5">
        <v>20086427712</v>
      </c>
      <c r="F67" s="5">
        <v>200313825</v>
      </c>
      <c r="G67" s="5">
        <v>-121819475</v>
      </c>
      <c r="I67" s="5">
        <v>19759544579</v>
      </c>
      <c r="J67" s="5">
        <v>-3621928315</v>
      </c>
      <c r="K67" s="5">
        <v>-8233664397</v>
      </c>
      <c r="L67" s="5">
        <v>-28168061647</v>
      </c>
      <c r="M67" s="5">
        <v>-19639005815</v>
      </c>
      <c r="N67" s="5">
        <v>-4771278469</v>
      </c>
      <c r="O67" s="5">
        <v>-7764880415</v>
      </c>
      <c r="P67" s="5">
        <v>-22526055980</v>
      </c>
      <c r="Q67" s="5">
        <v>-7957400900</v>
      </c>
    </row>
    <row r="68" spans="3:17" ht="15.5" x14ac:dyDescent="0.35">
      <c r="C68" t="s">
        <v>277</v>
      </c>
      <c r="F68" s="5">
        <v>175262461</v>
      </c>
      <c r="G68" s="5">
        <v>-119914844</v>
      </c>
      <c r="J68" s="5">
        <v>-2203307920</v>
      </c>
      <c r="K68" s="5">
        <v>-3173062156</v>
      </c>
      <c r="L68" s="5">
        <v>-23364772361</v>
      </c>
      <c r="M68" s="5">
        <v>-17248443837</v>
      </c>
      <c r="N68" s="5">
        <v>-2271546437</v>
      </c>
      <c r="O68" s="5">
        <v>-6575535500</v>
      </c>
      <c r="P68" s="5">
        <v>-20810796500</v>
      </c>
      <c r="Q68" s="5">
        <v>-10589343933</v>
      </c>
    </row>
    <row r="69" spans="3:17" ht="15.5" x14ac:dyDescent="0.35">
      <c r="C69" t="s">
        <v>278</v>
      </c>
      <c r="F69" s="5">
        <v>25051364</v>
      </c>
      <c r="G69" s="5">
        <v>-1904631</v>
      </c>
      <c r="J69" s="5">
        <v>-1418620395</v>
      </c>
      <c r="K69" s="5">
        <v>-5060602241</v>
      </c>
      <c r="L69" s="5">
        <v>-4803289286</v>
      </c>
      <c r="M69" s="5">
        <v>-2390561978</v>
      </c>
      <c r="N69" s="5">
        <v>-2499732032</v>
      </c>
      <c r="O69" s="5">
        <v>-1189344915</v>
      </c>
      <c r="P69" s="5">
        <v>-1715259480</v>
      </c>
      <c r="Q69" s="5">
        <v>2631943033</v>
      </c>
    </row>
    <row r="70" spans="3:17" ht="15.5" x14ac:dyDescent="0.35">
      <c r="C70" t="s">
        <v>81</v>
      </c>
    </row>
    <row r="71" spans="3:17" ht="15.5" x14ac:dyDescent="0.35">
      <c r="C71" t="s">
        <v>279</v>
      </c>
      <c r="D71" s="5">
        <v>236855649</v>
      </c>
      <c r="E71" s="5">
        <v>20086427712</v>
      </c>
      <c r="F71" s="5">
        <v>200313825</v>
      </c>
      <c r="G71" s="5">
        <v>-121819475</v>
      </c>
      <c r="I71" s="5">
        <v>19759544579</v>
      </c>
      <c r="J71" s="5">
        <v>-3621928315</v>
      </c>
      <c r="K71" s="5">
        <v>-8233664397</v>
      </c>
      <c r="L71" s="5">
        <v>-28168061647</v>
      </c>
      <c r="M71" s="5">
        <v>-19639005815</v>
      </c>
      <c r="N71" s="5">
        <v>-4771278469</v>
      </c>
      <c r="O71" s="5">
        <v>-7764880415</v>
      </c>
      <c r="P71" s="5">
        <v>-22526055980</v>
      </c>
      <c r="Q71" s="5">
        <v>-7957400900</v>
      </c>
    </row>
    <row r="72" spans="3:17" ht="15.5" x14ac:dyDescent="0.35">
      <c r="C72" t="s">
        <v>280</v>
      </c>
      <c r="D72" s="5">
        <v>-20479809955</v>
      </c>
      <c r="E72" s="5">
        <v>-2665049743</v>
      </c>
      <c r="F72" s="5">
        <v>-2818905053</v>
      </c>
      <c r="G72" s="5">
        <v>-26042204679</v>
      </c>
      <c r="I72" s="5">
        <v>-56751062522</v>
      </c>
      <c r="J72" s="5">
        <v>-22981164884</v>
      </c>
      <c r="K72" s="5">
        <v>-172273898363</v>
      </c>
      <c r="L72" s="5">
        <v>-34790602513</v>
      </c>
      <c r="M72" s="5">
        <v>89783282574</v>
      </c>
      <c r="N72" s="5">
        <v>-49586190616</v>
      </c>
      <c r="O72" s="5">
        <v>25609796031</v>
      </c>
      <c r="P72" s="5">
        <v>84172119363</v>
      </c>
      <c r="Q72" s="5">
        <v>17245576750</v>
      </c>
    </row>
    <row r="73" spans="3:17" ht="15.5" x14ac:dyDescent="0.35">
      <c r="C73" t="s">
        <v>717</v>
      </c>
    </row>
    <row r="74" spans="3:17" ht="15.5" x14ac:dyDescent="0.35">
      <c r="C74" t="s">
        <v>83</v>
      </c>
      <c r="D74" s="5">
        <v>-20479809955</v>
      </c>
      <c r="E74" s="5">
        <v>-2665049743</v>
      </c>
      <c r="F74" s="5">
        <v>-2818905053</v>
      </c>
      <c r="G74" s="5">
        <v>-26042204679</v>
      </c>
      <c r="I74" s="5">
        <v>-56751062522</v>
      </c>
      <c r="J74" s="5">
        <v>-22981164884</v>
      </c>
      <c r="K74" s="5">
        <v>-172273898363</v>
      </c>
      <c r="L74" s="5">
        <v>-34790602513</v>
      </c>
      <c r="M74" s="5">
        <v>89783282574</v>
      </c>
      <c r="N74" s="5">
        <v>-49586190616</v>
      </c>
      <c r="O74" s="5">
        <v>25609796031</v>
      </c>
      <c r="P74" s="5">
        <v>84172119363</v>
      </c>
      <c r="Q74" s="5">
        <v>17245576750</v>
      </c>
    </row>
    <row r="75" spans="3:17" ht="15.5" x14ac:dyDescent="0.35">
      <c r="C75" t="s">
        <v>84</v>
      </c>
      <c r="E75" s="5">
        <v>1809286855</v>
      </c>
      <c r="I75" s="5">
        <v>1809286855</v>
      </c>
      <c r="J75" s="5">
        <v>3298837210</v>
      </c>
      <c r="K75" s="5">
        <v>8770741942</v>
      </c>
      <c r="L75" s="5">
        <v>6059263794</v>
      </c>
      <c r="M75" s="5">
        <v>2309277243</v>
      </c>
      <c r="N75" s="5">
        <v>375795675</v>
      </c>
      <c r="O75" s="5">
        <v>4986140812</v>
      </c>
      <c r="P75" s="5">
        <v>13681546795</v>
      </c>
      <c r="Q75" s="5">
        <v>-2907246739</v>
      </c>
    </row>
    <row r="76" spans="3:17" ht="15.5" x14ac:dyDescent="0.35">
      <c r="C76" t="s">
        <v>85</v>
      </c>
      <c r="D76" s="5">
        <v>-20479809955</v>
      </c>
      <c r="E76" s="5">
        <v>-855762888</v>
      </c>
      <c r="F76" s="5">
        <v>-2818905053</v>
      </c>
      <c r="G76" s="5">
        <v>-26042204679</v>
      </c>
      <c r="I76" s="5">
        <v>-54941775667</v>
      </c>
      <c r="J76" s="5">
        <v>-19682327674</v>
      </c>
      <c r="K76" s="5">
        <v>-163503156421</v>
      </c>
      <c r="L76" s="5">
        <v>-28731338719</v>
      </c>
      <c r="M76" s="5">
        <v>92092559817</v>
      </c>
      <c r="N76" s="5">
        <v>-49210394941</v>
      </c>
      <c r="O76" s="5">
        <v>30595936843</v>
      </c>
      <c r="P76" s="5">
        <v>97853666158</v>
      </c>
      <c r="Q76" s="5">
        <v>14338330011</v>
      </c>
    </row>
    <row r="77" spans="3:17" ht="15.5" x14ac:dyDescent="0.35">
      <c r="C77" t="s">
        <v>86</v>
      </c>
      <c r="D77" s="5">
        <v>-20479809955</v>
      </c>
      <c r="E77" s="5">
        <v>-2665049743</v>
      </c>
      <c r="F77" s="5">
        <v>-2818905053</v>
      </c>
      <c r="G77" s="5">
        <v>-26042204679</v>
      </c>
      <c r="I77" s="5">
        <v>-56751062522</v>
      </c>
      <c r="J77" s="5">
        <v>-22981164884</v>
      </c>
      <c r="K77" s="5">
        <v>-172273898363</v>
      </c>
      <c r="L77" s="5">
        <v>-34790602513</v>
      </c>
      <c r="M77" s="5">
        <v>89783282574</v>
      </c>
      <c r="N77" s="5">
        <v>-49586190616</v>
      </c>
      <c r="O77" s="5">
        <v>25609796031</v>
      </c>
      <c r="P77" s="5">
        <v>84172119363</v>
      </c>
      <c r="Q77" s="5">
        <v>17245576750</v>
      </c>
    </row>
    <row r="78" spans="3:17" ht="15.5" x14ac:dyDescent="0.35">
      <c r="C78" t="s">
        <v>7</v>
      </c>
      <c r="D78" s="5">
        <v>-23097616313</v>
      </c>
      <c r="E78" s="5">
        <v>5478114622</v>
      </c>
      <c r="F78" s="5">
        <v>-4047629190</v>
      </c>
      <c r="G78" s="5">
        <v>-24031943020</v>
      </c>
      <c r="I78" s="5">
        <v>-46601939847</v>
      </c>
      <c r="J78" s="5">
        <v>-18003902105</v>
      </c>
      <c r="K78" s="5">
        <v>-146426914988</v>
      </c>
      <c r="L78" s="5">
        <v>-14612771595</v>
      </c>
      <c r="M78" s="5">
        <v>80861529593</v>
      </c>
      <c r="N78" s="5">
        <v>-51343817614</v>
      </c>
      <c r="O78" s="5">
        <v>17941115284</v>
      </c>
      <c r="P78" s="5">
        <v>99781765985</v>
      </c>
      <c r="Q78" s="5">
        <v>14096173275</v>
      </c>
    </row>
    <row r="79" spans="3:17" ht="15.5" x14ac:dyDescent="0.35">
      <c r="C79" t="s">
        <v>88</v>
      </c>
      <c r="D79" s="5">
        <v>-20479809955</v>
      </c>
      <c r="E79" s="5">
        <v>-2665049743</v>
      </c>
      <c r="F79" s="5">
        <v>-2818905053</v>
      </c>
      <c r="G79" s="5">
        <v>-26042204679</v>
      </c>
      <c r="I79" s="5">
        <v>-56751062522</v>
      </c>
      <c r="J79" s="5">
        <v>-22981164884</v>
      </c>
      <c r="K79" s="5">
        <v>-172273898363</v>
      </c>
      <c r="L79" s="5">
        <v>-34790602513</v>
      </c>
      <c r="M79" s="5">
        <v>89783282574</v>
      </c>
      <c r="N79" s="5">
        <v>-49586190616</v>
      </c>
      <c r="O79" s="5">
        <v>25609796031</v>
      </c>
      <c r="P79" s="5">
        <v>84172119363</v>
      </c>
      <c r="Q79" s="5">
        <v>17245576750</v>
      </c>
    </row>
    <row r="80" spans="3:17" ht="15.5" x14ac:dyDescent="0.35">
      <c r="C80" t="s">
        <v>89</v>
      </c>
      <c r="D80" s="5">
        <v>-20479809955</v>
      </c>
      <c r="E80" s="5">
        <v>-855762888</v>
      </c>
      <c r="F80" s="5">
        <v>-2818905053</v>
      </c>
      <c r="G80" s="5">
        <v>-26042204679</v>
      </c>
      <c r="I80" s="5">
        <v>-54941775667</v>
      </c>
      <c r="J80" s="5">
        <v>-19682327674</v>
      </c>
      <c r="K80" s="5">
        <v>-163503156421</v>
      </c>
      <c r="L80" s="5">
        <v>-28731338719</v>
      </c>
      <c r="M80" s="5">
        <v>92092559817</v>
      </c>
      <c r="N80" s="5">
        <v>-49210394941</v>
      </c>
      <c r="O80" s="5">
        <v>30595936843</v>
      </c>
      <c r="P80" s="5">
        <v>97853666158</v>
      </c>
      <c r="Q80" s="5">
        <v>14338330011</v>
      </c>
    </row>
    <row r="81" spans="2:17" ht="15.5" x14ac:dyDescent="0.35">
      <c r="C81" t="s">
        <v>90</v>
      </c>
      <c r="D81" s="5">
        <v>-20479809955</v>
      </c>
      <c r="E81" s="5">
        <v>-855762888</v>
      </c>
      <c r="F81" s="5">
        <v>-2818905053</v>
      </c>
      <c r="G81" s="5">
        <v>-26042204679</v>
      </c>
      <c r="I81" s="5">
        <v>-54941775667</v>
      </c>
      <c r="J81" s="5">
        <v>-19682327674</v>
      </c>
      <c r="K81" s="5">
        <v>-163503156421</v>
      </c>
      <c r="L81" s="5">
        <v>-28731338719</v>
      </c>
      <c r="M81" s="5">
        <v>92092559817</v>
      </c>
      <c r="N81" s="5">
        <v>-49210394941</v>
      </c>
      <c r="O81" s="5">
        <v>30595936843</v>
      </c>
      <c r="P81" s="5">
        <v>97853666158</v>
      </c>
      <c r="Q81" s="5">
        <v>14338330011</v>
      </c>
    </row>
    <row r="83" spans="2:17" ht="15.5" x14ac:dyDescent="0.35">
      <c r="B83" t="s">
        <v>91</v>
      </c>
      <c r="C83" t="s">
        <v>92</v>
      </c>
    </row>
    <row r="84" spans="2:17" ht="15.5" x14ac:dyDescent="0.35">
      <c r="C84" t="s">
        <v>93</v>
      </c>
    </row>
    <row r="85" spans="2:17" ht="15.5" x14ac:dyDescent="0.35">
      <c r="C85" t="s">
        <v>19</v>
      </c>
      <c r="D85" s="5">
        <v>186386301339</v>
      </c>
      <c r="E85" s="5">
        <v>177296554816</v>
      </c>
      <c r="F85" s="5">
        <v>224409058823</v>
      </c>
      <c r="G85" s="5">
        <v>34972944824</v>
      </c>
      <c r="I85" s="5">
        <v>177296554816</v>
      </c>
      <c r="J85" s="5">
        <v>276096170712</v>
      </c>
      <c r="K85" s="5">
        <v>421266153510</v>
      </c>
      <c r="L85" s="5">
        <v>457603972507</v>
      </c>
      <c r="M85" s="5">
        <v>90763070618</v>
      </c>
      <c r="N85" s="5">
        <v>26183497140</v>
      </c>
      <c r="O85" s="5">
        <v>98502207941</v>
      </c>
      <c r="P85" s="5">
        <v>114347888130</v>
      </c>
      <c r="Q85" s="5">
        <v>23677337450</v>
      </c>
    </row>
    <row r="86" spans="2:17" ht="15.5" x14ac:dyDescent="0.35">
      <c r="C86" t="s">
        <v>519</v>
      </c>
      <c r="D86" s="5">
        <v>100000</v>
      </c>
      <c r="E86" s="5">
        <v>100000</v>
      </c>
      <c r="I86" s="5">
        <v>100000</v>
      </c>
    </row>
    <row r="87" spans="2:17" ht="15.5" x14ac:dyDescent="0.35">
      <c r="C87" t="s">
        <v>94</v>
      </c>
      <c r="D87" s="5">
        <v>66799933876</v>
      </c>
      <c r="E87" s="5">
        <v>28768505311</v>
      </c>
      <c r="F87" s="5">
        <v>63902679027</v>
      </c>
      <c r="G87" s="5">
        <v>479412810414</v>
      </c>
      <c r="I87" s="5">
        <v>28768505311</v>
      </c>
      <c r="J87" s="5">
        <v>86211560359</v>
      </c>
      <c r="K87" s="5">
        <v>121297459785</v>
      </c>
      <c r="L87" s="5">
        <v>92646280180</v>
      </c>
      <c r="M87" s="5">
        <v>42984511527</v>
      </c>
      <c r="N87" s="5">
        <v>34393879840</v>
      </c>
      <c r="O87" s="5">
        <v>27687493239</v>
      </c>
      <c r="P87" s="5">
        <v>18014338250</v>
      </c>
      <c r="Q87" s="5">
        <v>26675926716</v>
      </c>
    </row>
    <row r="88" spans="2:17" ht="15.5" x14ac:dyDescent="0.35">
      <c r="C88" t="s">
        <v>283</v>
      </c>
      <c r="D88" s="5">
        <v>1390270239</v>
      </c>
      <c r="E88" s="5">
        <v>1409233435</v>
      </c>
      <c r="F88" s="5">
        <v>6920209825</v>
      </c>
      <c r="G88" s="5">
        <v>4966251594</v>
      </c>
      <c r="I88" s="5">
        <v>1409233435</v>
      </c>
      <c r="J88" s="5">
        <v>6821153181</v>
      </c>
      <c r="K88" s="5">
        <v>8751267419</v>
      </c>
      <c r="L88" s="5">
        <v>5697727961</v>
      </c>
      <c r="M88" s="5">
        <v>2145873785</v>
      </c>
      <c r="N88" s="5">
        <v>816156921</v>
      </c>
      <c r="O88" s="5">
        <v>4459373950</v>
      </c>
      <c r="P88" s="5">
        <v>2333302137</v>
      </c>
      <c r="Q88" s="5">
        <v>4954805991</v>
      </c>
    </row>
    <row r="89" spans="2:17" ht="15.5" x14ac:dyDescent="0.35">
      <c r="C89" t="s">
        <v>282</v>
      </c>
      <c r="E89" s="5">
        <v>5450000</v>
      </c>
      <c r="I89" s="5">
        <v>5450000</v>
      </c>
      <c r="J89" s="5">
        <v>5450000</v>
      </c>
      <c r="N89" s="5">
        <v>90166387502</v>
      </c>
      <c r="O89" s="5">
        <v>510048000</v>
      </c>
      <c r="P89" s="5">
        <v>850360000</v>
      </c>
      <c r="Q89" s="5">
        <v>2549835783</v>
      </c>
    </row>
    <row r="90" spans="2:17" ht="15.5" x14ac:dyDescent="0.35">
      <c r="C90" t="s">
        <v>284</v>
      </c>
      <c r="D90" s="5">
        <v>66799933876</v>
      </c>
      <c r="E90" s="5">
        <v>28768505311</v>
      </c>
      <c r="F90" s="5">
        <v>63902679027</v>
      </c>
      <c r="G90" s="5">
        <v>479412810414</v>
      </c>
      <c r="I90" s="5">
        <v>28768505311</v>
      </c>
      <c r="J90" s="5">
        <v>86211560359</v>
      </c>
      <c r="K90" s="5">
        <v>121297459785</v>
      </c>
      <c r="L90" s="5">
        <v>92646280180</v>
      </c>
      <c r="M90" s="5">
        <v>42984511527</v>
      </c>
      <c r="N90" s="5">
        <v>34393879840</v>
      </c>
      <c r="O90" s="5">
        <v>27687493239</v>
      </c>
      <c r="P90" s="5">
        <v>18014338250</v>
      </c>
      <c r="Q90" s="5">
        <v>26675926716</v>
      </c>
    </row>
    <row r="91" spans="2:17" ht="15.5" x14ac:dyDescent="0.35">
      <c r="C91" t="s">
        <v>95</v>
      </c>
      <c r="D91" s="5">
        <v>48637463992</v>
      </c>
      <c r="E91" s="5">
        <v>44116941110</v>
      </c>
      <c r="F91" s="5">
        <v>39328056995</v>
      </c>
      <c r="G91" s="5">
        <v>36999718206</v>
      </c>
      <c r="I91" s="5">
        <v>44116941110</v>
      </c>
      <c r="J91" s="5">
        <v>33971849932</v>
      </c>
      <c r="K91" s="5">
        <v>22044076101</v>
      </c>
      <c r="L91" s="5">
        <v>1271259381</v>
      </c>
      <c r="M91" s="5">
        <v>1318384177</v>
      </c>
      <c r="N91" s="5">
        <v>807787581</v>
      </c>
      <c r="O91" s="5">
        <v>839686009</v>
      </c>
      <c r="P91" s="5">
        <v>3805005037</v>
      </c>
      <c r="Q91" s="5">
        <v>357361369</v>
      </c>
    </row>
    <row r="92" spans="2:17" ht="15.5" x14ac:dyDescent="0.35">
      <c r="C92" t="s">
        <v>285</v>
      </c>
      <c r="D92" s="5">
        <v>48637463992</v>
      </c>
      <c r="E92" s="5">
        <v>44116941110</v>
      </c>
      <c r="F92" s="5">
        <v>39328056995</v>
      </c>
      <c r="G92" s="5">
        <v>36999718206</v>
      </c>
      <c r="I92" s="5">
        <v>44116941110</v>
      </c>
      <c r="J92" s="5">
        <v>33971849932</v>
      </c>
      <c r="K92" s="5">
        <v>22044076101</v>
      </c>
      <c r="L92" s="5">
        <v>1271259381</v>
      </c>
      <c r="M92" s="5">
        <v>1318384177</v>
      </c>
      <c r="N92" s="5">
        <v>807787581</v>
      </c>
      <c r="O92" s="5">
        <v>839686009</v>
      </c>
      <c r="P92" s="5">
        <v>3805005037</v>
      </c>
      <c r="Q92" s="5">
        <v>357361369</v>
      </c>
    </row>
    <row r="93" spans="2:17" ht="15.5" x14ac:dyDescent="0.35">
      <c r="C93" t="s">
        <v>96</v>
      </c>
      <c r="D93" s="5">
        <v>324732223038</v>
      </c>
      <c r="E93" s="5">
        <v>352216282349</v>
      </c>
      <c r="F93" s="5">
        <v>360048099977</v>
      </c>
      <c r="G93" s="5">
        <v>361580224148</v>
      </c>
      <c r="I93" s="5">
        <v>352216282349</v>
      </c>
      <c r="J93" s="5">
        <v>344634464156</v>
      </c>
      <c r="K93" s="5">
        <v>331711608612</v>
      </c>
      <c r="L93" s="5">
        <v>693644234553</v>
      </c>
      <c r="M93" s="5">
        <v>429327199094</v>
      </c>
      <c r="N93" s="5">
        <v>110114234591</v>
      </c>
      <c r="O93" s="5">
        <v>46919538490</v>
      </c>
      <c r="P93" s="5">
        <v>53798706472</v>
      </c>
      <c r="Q93" s="5">
        <v>31982924333</v>
      </c>
    </row>
    <row r="94" spans="2:17" ht="15.5" x14ac:dyDescent="0.35">
      <c r="C94" t="s">
        <v>77</v>
      </c>
      <c r="D94" s="5">
        <v>-11364463523</v>
      </c>
      <c r="E94" s="5">
        <v>-12910217523</v>
      </c>
      <c r="F94" s="5">
        <v>48473657398</v>
      </c>
      <c r="G94" s="5">
        <v>49307147398</v>
      </c>
      <c r="I94" s="5">
        <v>-12910217523</v>
      </c>
      <c r="J94" s="5">
        <v>35546704433</v>
      </c>
      <c r="K94" s="5">
        <v>49398321651</v>
      </c>
      <c r="L94" s="5">
        <v>43591721583</v>
      </c>
      <c r="M94" s="5">
        <v>38100030902</v>
      </c>
      <c r="N94" s="5">
        <v>35775649386</v>
      </c>
      <c r="O94" s="5">
        <v>38286837553</v>
      </c>
      <c r="P94" s="5">
        <v>33750540846</v>
      </c>
      <c r="Q94" s="5">
        <v>18485147646</v>
      </c>
    </row>
    <row r="95" spans="2:17" ht="15.5" x14ac:dyDescent="0.35">
      <c r="C95" t="s">
        <v>98</v>
      </c>
      <c r="D95" s="5">
        <v>858411604608</v>
      </c>
      <c r="E95" s="5">
        <v>945605568807</v>
      </c>
      <c r="F95" s="5">
        <v>1013775027125</v>
      </c>
      <c r="G95" s="5">
        <v>1183202574213</v>
      </c>
      <c r="I95" s="5">
        <v>945605568807</v>
      </c>
      <c r="J95" s="5">
        <v>1055604862961</v>
      </c>
      <c r="K95" s="5">
        <v>1119806108473</v>
      </c>
      <c r="L95" s="5">
        <v>1429234676110</v>
      </c>
      <c r="M95" s="5">
        <v>809016739979</v>
      </c>
      <c r="N95" s="5">
        <v>363370254050</v>
      </c>
      <c r="O95" s="5">
        <v>322185821673</v>
      </c>
      <c r="P95" s="5">
        <v>279772685842</v>
      </c>
      <c r="Q95" s="5">
        <v>159685564282</v>
      </c>
    </row>
    <row r="96" spans="2:17" ht="15.5" x14ac:dyDescent="0.35">
      <c r="C96" t="s">
        <v>99</v>
      </c>
    </row>
    <row r="97" spans="3:17" ht="15.5" x14ac:dyDescent="0.35">
      <c r="C97" t="s">
        <v>339</v>
      </c>
      <c r="D97" s="5">
        <v>29222190846</v>
      </c>
      <c r="E97" s="5">
        <v>29593566232</v>
      </c>
      <c r="F97" s="5">
        <v>30897855657</v>
      </c>
      <c r="G97" s="5">
        <v>31327507973</v>
      </c>
      <c r="I97" s="5">
        <v>29593566232</v>
      </c>
      <c r="J97" s="5">
        <v>31425782065</v>
      </c>
      <c r="K97" s="5">
        <v>33869725924</v>
      </c>
      <c r="L97" s="5">
        <v>36578324522</v>
      </c>
      <c r="M97" s="5">
        <v>41641580391</v>
      </c>
      <c r="N97" s="5">
        <v>46312554934</v>
      </c>
      <c r="O97" s="5">
        <v>61859828187</v>
      </c>
      <c r="P97" s="5">
        <v>70525963025</v>
      </c>
      <c r="Q97" s="5">
        <v>82209242540</v>
      </c>
    </row>
    <row r="98" spans="3:17" ht="15.5" x14ac:dyDescent="0.35">
      <c r="C98" t="s">
        <v>101</v>
      </c>
      <c r="D98" s="5">
        <v>1370448424490</v>
      </c>
      <c r="E98" s="5">
        <v>1386856921361</v>
      </c>
      <c r="F98" s="5">
        <v>1345415198866</v>
      </c>
      <c r="G98" s="5">
        <v>1310523837496</v>
      </c>
      <c r="I98" s="5">
        <v>1386856921361</v>
      </c>
      <c r="J98" s="5">
        <v>1329028498714</v>
      </c>
      <c r="K98" s="5">
        <v>1055454940845</v>
      </c>
      <c r="L98" s="5">
        <v>945740264206</v>
      </c>
      <c r="M98" s="5">
        <v>821145104544</v>
      </c>
      <c r="N98" s="5">
        <v>857429044834</v>
      </c>
      <c r="O98" s="5">
        <v>826199341899</v>
      </c>
      <c r="P98" s="5">
        <v>561513752236</v>
      </c>
      <c r="Q98" s="5">
        <v>664689035756</v>
      </c>
    </row>
    <row r="99" spans="3:17" ht="15.5" x14ac:dyDescent="0.35">
      <c r="C99" t="s">
        <v>100</v>
      </c>
      <c r="D99" s="5">
        <v>83438331190</v>
      </c>
      <c r="E99" s="5">
        <v>85225223713</v>
      </c>
      <c r="F99" s="5">
        <v>86296742775</v>
      </c>
      <c r="G99" s="5">
        <v>83982525358</v>
      </c>
      <c r="I99" s="5">
        <v>85225223713</v>
      </c>
      <c r="J99" s="5">
        <v>87292973879</v>
      </c>
      <c r="K99" s="5">
        <v>88739891196</v>
      </c>
      <c r="L99" s="5">
        <v>94628813241</v>
      </c>
      <c r="M99" s="5">
        <v>100494710281</v>
      </c>
      <c r="N99" s="5">
        <v>105523966068</v>
      </c>
      <c r="O99" s="5">
        <v>106759608033</v>
      </c>
      <c r="P99" s="5">
        <v>113333230074</v>
      </c>
    </row>
    <row r="100" spans="3:17" ht="15.5" x14ac:dyDescent="0.35">
      <c r="C100" t="s">
        <v>286</v>
      </c>
      <c r="D100" s="5">
        <v>6243043213</v>
      </c>
      <c r="E100" s="5">
        <v>6834340471</v>
      </c>
      <c r="F100" s="5">
        <v>3661568459</v>
      </c>
      <c r="G100" s="5">
        <v>3661568459</v>
      </c>
      <c r="I100" s="5">
        <v>6834340471</v>
      </c>
      <c r="J100" s="5">
        <v>6715829419</v>
      </c>
      <c r="K100" s="5">
        <v>3091969110</v>
      </c>
      <c r="L100" s="5">
        <v>1668550520</v>
      </c>
    </row>
    <row r="101" spans="3:17" ht="15.5" x14ac:dyDescent="0.35">
      <c r="C101" t="s">
        <v>1431</v>
      </c>
      <c r="D101" s="5">
        <v>6962894272</v>
      </c>
      <c r="E101" s="5">
        <v>6764801471</v>
      </c>
      <c r="F101" s="5">
        <v>23495824781</v>
      </c>
      <c r="G101" s="5">
        <v>23310309444</v>
      </c>
      <c r="I101" s="5">
        <v>6764801471</v>
      </c>
      <c r="J101" s="5">
        <v>9314136224</v>
      </c>
      <c r="K101" s="5">
        <v>21338807471</v>
      </c>
    </row>
    <row r="102" spans="3:17" ht="15.5" x14ac:dyDescent="0.35">
      <c r="C102" t="s">
        <v>1432</v>
      </c>
      <c r="D102" s="5">
        <v>2708073766</v>
      </c>
      <c r="E102" s="5">
        <v>2754478792</v>
      </c>
      <c r="F102" s="5">
        <v>2934080874</v>
      </c>
      <c r="G102" s="5">
        <v>2980485900</v>
      </c>
      <c r="I102" s="5">
        <v>2754478792</v>
      </c>
      <c r="J102" s="5">
        <v>3073295952</v>
      </c>
      <c r="K102" s="5">
        <v>3258916056</v>
      </c>
    </row>
    <row r="103" spans="3:17" ht="15.5" x14ac:dyDescent="0.35">
      <c r="C103" t="s">
        <v>1433</v>
      </c>
      <c r="D103" s="5">
        <v>4254820506</v>
      </c>
      <c r="E103" s="5">
        <v>4010322679</v>
      </c>
      <c r="F103" s="5">
        <v>20561743907</v>
      </c>
      <c r="G103" s="5">
        <v>20329823544</v>
      </c>
      <c r="I103" s="5">
        <v>4010322679</v>
      </c>
      <c r="J103" s="5">
        <v>6240840272</v>
      </c>
      <c r="K103" s="5">
        <v>18079891415</v>
      </c>
    </row>
    <row r="104" spans="3:17" ht="15.5" x14ac:dyDescent="0.35">
      <c r="C104" t="s">
        <v>1434</v>
      </c>
      <c r="D104" s="5">
        <v>6962894272</v>
      </c>
      <c r="E104" s="5">
        <v>6764801471</v>
      </c>
      <c r="F104" s="5">
        <v>23495824781</v>
      </c>
      <c r="G104" s="5">
        <v>23310309444</v>
      </c>
      <c r="I104" s="5">
        <v>6764801471</v>
      </c>
      <c r="J104" s="5">
        <v>9314136224</v>
      </c>
      <c r="K104" s="5">
        <v>21338807471</v>
      </c>
    </row>
    <row r="105" spans="3:17" ht="15.5" x14ac:dyDescent="0.35">
      <c r="C105" t="s">
        <v>287</v>
      </c>
      <c r="D105" s="5">
        <v>5803593541</v>
      </c>
      <c r="E105" s="5">
        <v>5578896792</v>
      </c>
      <c r="F105" s="5">
        <v>3096067073</v>
      </c>
      <c r="G105" s="5">
        <v>2979174480</v>
      </c>
      <c r="I105" s="5">
        <v>5578896792</v>
      </c>
      <c r="J105" s="5">
        <v>2745389296</v>
      </c>
      <c r="K105" s="5">
        <v>2747287807</v>
      </c>
      <c r="L105" s="5">
        <v>2514053150</v>
      </c>
      <c r="M105" s="5">
        <v>2496699586</v>
      </c>
      <c r="N105" s="5">
        <v>2672730881</v>
      </c>
      <c r="O105" s="5">
        <v>2852983321</v>
      </c>
      <c r="P105" s="5">
        <v>3113595758</v>
      </c>
      <c r="Q105" s="5">
        <v>4517862136</v>
      </c>
    </row>
    <row r="106" spans="3:17" ht="15.5" x14ac:dyDescent="0.35">
      <c r="C106" t="s">
        <v>340</v>
      </c>
      <c r="F106" s="5">
        <v>3200000000</v>
      </c>
      <c r="G106" s="5">
        <v>3200000000</v>
      </c>
      <c r="K106" s="5">
        <v>3200000000</v>
      </c>
      <c r="L106" s="5">
        <v>3200000000</v>
      </c>
    </row>
    <row r="107" spans="3:17" ht="15.5" x14ac:dyDescent="0.35">
      <c r="C107" t="s">
        <v>103</v>
      </c>
      <c r="D107" s="5">
        <v>1790910290377</v>
      </c>
      <c r="E107" s="5">
        <v>1779880524529</v>
      </c>
      <c r="F107" s="5">
        <v>1784822808399</v>
      </c>
      <c r="G107" s="5">
        <v>1845313391121</v>
      </c>
      <c r="I107" s="5">
        <v>1779880524529</v>
      </c>
      <c r="J107" s="5">
        <v>2018136529864</v>
      </c>
      <c r="K107" s="5">
        <v>1560400079496</v>
      </c>
      <c r="L107" s="5">
        <v>1132429324047</v>
      </c>
      <c r="M107" s="5">
        <v>1011185854769</v>
      </c>
      <c r="N107" s="5">
        <v>1070583742437</v>
      </c>
      <c r="O107" s="5">
        <v>1037921171440</v>
      </c>
      <c r="P107" s="5">
        <v>798374982106</v>
      </c>
      <c r="Q107" s="5">
        <v>805027056448</v>
      </c>
    </row>
    <row r="108" spans="3:17" ht="15.5" x14ac:dyDescent="0.35">
      <c r="C108" t="s">
        <v>104</v>
      </c>
      <c r="D108" s="5">
        <v>2649321894985</v>
      </c>
      <c r="E108" s="5">
        <v>2725486093336</v>
      </c>
      <c r="F108" s="5">
        <v>2798597835524</v>
      </c>
      <c r="G108" s="5">
        <v>3028515965334</v>
      </c>
      <c r="I108" s="5">
        <v>2725486093336</v>
      </c>
      <c r="J108" s="5">
        <v>3073741392825</v>
      </c>
      <c r="K108" s="5">
        <v>2680206187969</v>
      </c>
      <c r="L108" s="5">
        <v>2561664000157</v>
      </c>
      <c r="M108" s="5">
        <v>1820202594748</v>
      </c>
      <c r="N108" s="5">
        <v>1433953996487</v>
      </c>
      <c r="O108" s="5">
        <v>1360106993113</v>
      </c>
      <c r="P108" s="5">
        <v>1078147667948</v>
      </c>
      <c r="Q108" s="5">
        <v>964712620730</v>
      </c>
    </row>
    <row r="109" spans="3:17" ht="15.5" x14ac:dyDescent="0.35">
      <c r="C109" t="s">
        <v>105</v>
      </c>
    </row>
    <row r="110" spans="3:17" ht="15.5" x14ac:dyDescent="0.35">
      <c r="C110" t="s">
        <v>106</v>
      </c>
    </row>
    <row r="111" spans="3:17" ht="15.5" x14ac:dyDescent="0.35">
      <c r="C111" t="s">
        <v>107</v>
      </c>
      <c r="D111" s="5">
        <v>1649089188395</v>
      </c>
      <c r="E111" s="5">
        <v>1708329416322</v>
      </c>
      <c r="F111" s="5">
        <v>1637478547766</v>
      </c>
      <c r="G111" s="5">
        <v>1860216752902</v>
      </c>
      <c r="I111" s="5">
        <v>1708329416322</v>
      </c>
      <c r="J111" s="5">
        <v>1804281034857</v>
      </c>
      <c r="K111" s="5">
        <v>1693114250515</v>
      </c>
      <c r="L111" s="5">
        <v>1423463510265</v>
      </c>
      <c r="M111" s="5">
        <v>787148083629</v>
      </c>
      <c r="N111" s="5">
        <v>498943672821</v>
      </c>
      <c r="O111" s="5">
        <v>287679932850</v>
      </c>
      <c r="P111" s="5">
        <v>194286506334</v>
      </c>
      <c r="Q111" s="5">
        <v>387560222420</v>
      </c>
    </row>
    <row r="112" spans="3:17" ht="15.5" x14ac:dyDescent="0.35">
      <c r="C112" t="s">
        <v>112</v>
      </c>
      <c r="D112" s="5">
        <v>1402765467696</v>
      </c>
      <c r="E112" s="5">
        <v>1391431650254</v>
      </c>
      <c r="F112" s="5">
        <v>1350691413208</v>
      </c>
      <c r="G112" s="5">
        <v>1512874995821</v>
      </c>
      <c r="I112" s="5">
        <v>1391431650254</v>
      </c>
      <c r="J112" s="5">
        <v>1207809800000</v>
      </c>
      <c r="K112" s="5">
        <v>1425048011243</v>
      </c>
      <c r="L112" s="5">
        <v>1084687058283</v>
      </c>
      <c r="M112" s="5">
        <v>508358165634</v>
      </c>
      <c r="N112" s="5">
        <v>185047045033</v>
      </c>
      <c r="O112" s="5">
        <v>97094866715</v>
      </c>
      <c r="P112" s="5">
        <v>2123210437</v>
      </c>
      <c r="Q112" s="5">
        <v>190392487188</v>
      </c>
    </row>
    <row r="113" spans="3:17" ht="15.5" x14ac:dyDescent="0.35">
      <c r="C113" t="s">
        <v>108</v>
      </c>
    </row>
    <row r="114" spans="3:17" ht="15.5" x14ac:dyDescent="0.35">
      <c r="C114" t="s">
        <v>289</v>
      </c>
      <c r="D114" s="5">
        <v>100364913102</v>
      </c>
      <c r="E114" s="5">
        <v>117834605813</v>
      </c>
      <c r="F114" s="5">
        <v>179065680939</v>
      </c>
      <c r="G114" s="5">
        <v>212522340687</v>
      </c>
      <c r="I114" s="5">
        <v>117834605813</v>
      </c>
      <c r="J114" s="5">
        <v>158269117113</v>
      </c>
      <c r="K114" s="5">
        <v>99921320752</v>
      </c>
      <c r="L114" s="5">
        <v>115508051746</v>
      </c>
      <c r="M114" s="5">
        <v>148602216235</v>
      </c>
      <c r="N114" s="5">
        <v>129565732524</v>
      </c>
      <c r="O114" s="5">
        <v>59673724141</v>
      </c>
      <c r="P114" s="5">
        <v>38554279664</v>
      </c>
      <c r="Q114" s="5">
        <v>48020934635</v>
      </c>
    </row>
    <row r="115" spans="3:17" ht="15.5" x14ac:dyDescent="0.35">
      <c r="C115" t="s">
        <v>109</v>
      </c>
    </row>
    <row r="116" spans="3:17" ht="15.5" x14ac:dyDescent="0.35">
      <c r="C116" t="s">
        <v>290</v>
      </c>
      <c r="D116" s="5">
        <v>1390270239</v>
      </c>
      <c r="E116" s="5">
        <v>1414683435</v>
      </c>
      <c r="F116" s="5">
        <v>6920209825</v>
      </c>
      <c r="G116" s="5">
        <v>4966251594</v>
      </c>
      <c r="I116" s="5">
        <v>1414683435</v>
      </c>
      <c r="J116" s="5">
        <v>6826603181</v>
      </c>
      <c r="K116" s="5">
        <v>8751267419</v>
      </c>
      <c r="L116" s="5">
        <v>5697727961</v>
      </c>
      <c r="M116" s="5">
        <v>2145873785</v>
      </c>
      <c r="N116" s="5">
        <v>90982544423</v>
      </c>
      <c r="O116" s="5">
        <v>4969421950</v>
      </c>
      <c r="P116" s="5">
        <v>3183662137</v>
      </c>
      <c r="Q116" s="5">
        <v>7504641774</v>
      </c>
    </row>
    <row r="117" spans="3:17" ht="15.5" x14ac:dyDescent="0.35">
      <c r="C117" t="s">
        <v>111</v>
      </c>
      <c r="D117" s="5">
        <v>6313318560</v>
      </c>
      <c r="E117" s="5">
        <v>2998938341</v>
      </c>
      <c r="F117" s="5">
        <v>6827561877</v>
      </c>
      <c r="G117" s="5">
        <v>6785021226</v>
      </c>
      <c r="I117" s="5">
        <v>2998938341</v>
      </c>
      <c r="J117" s="5">
        <v>732413287</v>
      </c>
      <c r="K117" s="5">
        <v>6418848605</v>
      </c>
      <c r="L117" s="5">
        <v>6278616162</v>
      </c>
      <c r="M117" s="5">
        <v>5441172353</v>
      </c>
      <c r="N117" s="5">
        <v>2793822801</v>
      </c>
      <c r="O117" s="5">
        <v>3118376318</v>
      </c>
      <c r="P117" s="5">
        <v>1630458355</v>
      </c>
      <c r="Q117" s="5">
        <v>1055583315</v>
      </c>
    </row>
    <row r="118" spans="3:17" ht="15.5" x14ac:dyDescent="0.35">
      <c r="C118" t="s">
        <v>110</v>
      </c>
      <c r="D118" s="5">
        <v>2686601610</v>
      </c>
      <c r="E118" s="5">
        <v>3133195720</v>
      </c>
      <c r="F118" s="5">
        <v>3757059832</v>
      </c>
      <c r="G118" s="5">
        <v>3083800915</v>
      </c>
      <c r="I118" s="5">
        <v>3133195720</v>
      </c>
      <c r="J118" s="5">
        <v>12399880267</v>
      </c>
      <c r="K118" s="5">
        <v>9546651808</v>
      </c>
      <c r="L118" s="5">
        <v>28301142696</v>
      </c>
      <c r="M118" s="5">
        <v>17671923038</v>
      </c>
      <c r="N118" s="5">
        <v>2309247197</v>
      </c>
      <c r="O118" s="5">
        <v>5057201153</v>
      </c>
      <c r="P118" s="5">
        <v>19605433826</v>
      </c>
      <c r="Q118" s="5">
        <v>2848645812</v>
      </c>
    </row>
    <row r="119" spans="3:17" ht="15.5" x14ac:dyDescent="0.35">
      <c r="C119" t="s">
        <v>113</v>
      </c>
    </row>
    <row r="120" spans="3:17" ht="15.5" x14ac:dyDescent="0.35">
      <c r="C120" t="s">
        <v>403</v>
      </c>
      <c r="D120" s="5">
        <v>562727083285</v>
      </c>
      <c r="E120" s="5">
        <v>562508207023</v>
      </c>
      <c r="F120" s="5">
        <v>670039166653</v>
      </c>
      <c r="G120" s="5">
        <v>670039166653</v>
      </c>
      <c r="I120" s="5">
        <v>562508207023</v>
      </c>
      <c r="J120" s="5">
        <v>703275578598</v>
      </c>
      <c r="K120" s="5">
        <v>313351560688</v>
      </c>
      <c r="L120" s="5">
        <v>337755416657</v>
      </c>
      <c r="M120" s="5">
        <v>278843345672</v>
      </c>
      <c r="N120" s="5">
        <v>264705881593</v>
      </c>
      <c r="O120" s="5">
        <v>333415228185</v>
      </c>
      <c r="P120" s="5">
        <v>186916806475</v>
      </c>
      <c r="Q120" s="5">
        <v>133123903578</v>
      </c>
    </row>
    <row r="121" spans="3:17" ht="15.5" x14ac:dyDescent="0.35">
      <c r="C121" t="s">
        <v>342</v>
      </c>
      <c r="D121" s="5">
        <v>121979857</v>
      </c>
      <c r="E121" s="5">
        <v>121979851</v>
      </c>
      <c r="F121" s="5">
        <v>815410473</v>
      </c>
      <c r="G121" s="5">
        <v>815410473</v>
      </c>
      <c r="I121" s="5">
        <v>121979851</v>
      </c>
      <c r="J121" s="5">
        <v>302419141</v>
      </c>
      <c r="K121" s="5">
        <v>4444186402</v>
      </c>
      <c r="L121" s="5">
        <v>9136951846</v>
      </c>
    </row>
    <row r="122" spans="3:17" ht="15.5" x14ac:dyDescent="0.35">
      <c r="C122" t="s">
        <v>450</v>
      </c>
      <c r="D122" s="5">
        <v>223348705</v>
      </c>
      <c r="E122" s="5">
        <v>86274924</v>
      </c>
      <c r="I122" s="5">
        <v>86274924</v>
      </c>
      <c r="J122" s="5">
        <v>426774193</v>
      </c>
      <c r="N122" s="5">
        <v>204828509</v>
      </c>
      <c r="O122" s="5">
        <v>452712942</v>
      </c>
      <c r="P122" s="5">
        <v>695124027</v>
      </c>
    </row>
    <row r="123" spans="3:17" ht="15.5" x14ac:dyDescent="0.35">
      <c r="C123" t="s">
        <v>1435</v>
      </c>
      <c r="J123" s="5">
        <v>90000000000</v>
      </c>
    </row>
    <row r="124" spans="3:17" ht="15.5" x14ac:dyDescent="0.35">
      <c r="C124" t="s">
        <v>115</v>
      </c>
      <c r="D124" s="5">
        <v>99654986064</v>
      </c>
      <c r="E124" s="5">
        <v>141907155709</v>
      </c>
      <c r="F124" s="5">
        <v>75960428050</v>
      </c>
      <c r="G124" s="5">
        <v>116356116241</v>
      </c>
      <c r="I124" s="5">
        <v>141907155709</v>
      </c>
      <c r="J124" s="5">
        <v>403456694749</v>
      </c>
      <c r="K124" s="5">
        <v>94146228073</v>
      </c>
      <c r="L124" s="5">
        <v>150528156181</v>
      </c>
      <c r="M124" s="5">
        <v>59177502198</v>
      </c>
      <c r="N124" s="5">
        <v>69027363211</v>
      </c>
      <c r="O124" s="5">
        <v>74376875722</v>
      </c>
      <c r="P124" s="5">
        <v>110724782087</v>
      </c>
      <c r="Q124" s="5">
        <v>98622298057</v>
      </c>
    </row>
    <row r="125" spans="3:17" ht="15.5" x14ac:dyDescent="0.35">
      <c r="C125" t="s">
        <v>116</v>
      </c>
      <c r="D125" s="5">
        <v>610571445789</v>
      </c>
      <c r="E125" s="5">
        <v>608561360258</v>
      </c>
      <c r="F125" s="5">
        <v>736521507792</v>
      </c>
      <c r="G125" s="5">
        <v>734800331913</v>
      </c>
      <c r="I125" s="5">
        <v>608561360258</v>
      </c>
      <c r="J125" s="5">
        <v>764568317223</v>
      </c>
      <c r="K125" s="5">
        <v>466027302368</v>
      </c>
      <c r="L125" s="5">
        <v>492827693875</v>
      </c>
      <c r="M125" s="5">
        <v>323254230699</v>
      </c>
      <c r="N125" s="5">
        <v>311602603063</v>
      </c>
      <c r="O125" s="5">
        <v>370969401954</v>
      </c>
      <c r="P125" s="5">
        <v>218038478987</v>
      </c>
      <c r="Q125" s="5">
        <v>162637481180</v>
      </c>
    </row>
    <row r="126" spans="3:17" ht="15.5" x14ac:dyDescent="0.35">
      <c r="C126" t="s">
        <v>117</v>
      </c>
      <c r="D126" s="5">
        <v>610571445789</v>
      </c>
      <c r="E126" s="5">
        <v>608561360258</v>
      </c>
      <c r="F126" s="5">
        <v>736521507792</v>
      </c>
      <c r="G126" s="5">
        <v>734800331913</v>
      </c>
      <c r="I126" s="5">
        <v>608561360258</v>
      </c>
      <c r="J126" s="5">
        <v>764568317223</v>
      </c>
      <c r="K126" s="5">
        <v>466027302368</v>
      </c>
      <c r="L126" s="5">
        <v>492827693875</v>
      </c>
      <c r="M126" s="5">
        <v>323254230699</v>
      </c>
      <c r="N126" s="5">
        <v>311602603063</v>
      </c>
      <c r="O126" s="5">
        <v>370969401954</v>
      </c>
      <c r="P126" s="5">
        <v>218038478987</v>
      </c>
      <c r="Q126" s="5">
        <v>162637481180</v>
      </c>
    </row>
    <row r="127" spans="3:17" ht="15.5" x14ac:dyDescent="0.35">
      <c r="C127" t="s">
        <v>119</v>
      </c>
    </row>
    <row r="128" spans="3:17" ht="15.5" x14ac:dyDescent="0.35">
      <c r="C128" t="s">
        <v>120</v>
      </c>
      <c r="D128" s="5">
        <v>563072411847</v>
      </c>
      <c r="E128" s="5">
        <v>562716461798</v>
      </c>
      <c r="F128" s="5">
        <v>670854577126</v>
      </c>
      <c r="G128" s="5">
        <v>670854577126</v>
      </c>
      <c r="I128" s="5">
        <v>562716461798</v>
      </c>
      <c r="J128" s="5">
        <v>704004771932</v>
      </c>
      <c r="K128" s="5">
        <v>317795747090</v>
      </c>
      <c r="L128" s="5">
        <v>346892368503</v>
      </c>
      <c r="M128" s="5">
        <v>278843345672</v>
      </c>
      <c r="N128" s="5">
        <v>264910710102</v>
      </c>
      <c r="O128" s="5">
        <v>333867941127</v>
      </c>
      <c r="P128" s="5">
        <v>187611930502</v>
      </c>
      <c r="Q128" s="5">
        <v>133123903578</v>
      </c>
    </row>
    <row r="129" spans="2:17" ht="15.5" x14ac:dyDescent="0.35">
      <c r="C129" t="s">
        <v>293</v>
      </c>
      <c r="D129" s="5">
        <v>5076537540</v>
      </c>
      <c r="E129" s="5">
        <v>5408390076</v>
      </c>
      <c r="F129" s="5">
        <v>22735970914</v>
      </c>
      <c r="G129" s="5">
        <v>22827812143</v>
      </c>
      <c r="I129" s="5">
        <v>5408390076</v>
      </c>
      <c r="J129" s="5">
        <v>23071636864</v>
      </c>
      <c r="K129" s="5">
        <v>20856131564</v>
      </c>
      <c r="L129" s="5">
        <v>13521551785</v>
      </c>
      <c r="M129" s="5">
        <v>8936031254</v>
      </c>
      <c r="N129" s="5">
        <v>6080147923</v>
      </c>
      <c r="O129" s="5">
        <v>3873063534</v>
      </c>
      <c r="P129" s="5">
        <v>2291395188</v>
      </c>
      <c r="Q129" s="5">
        <v>1636407810</v>
      </c>
    </row>
    <row r="130" spans="2:17" ht="15.5" x14ac:dyDescent="0.35">
      <c r="C130" t="s">
        <v>343</v>
      </c>
      <c r="K130" s="5">
        <v>90000000000</v>
      </c>
      <c r="L130" s="5">
        <v>90000000000</v>
      </c>
    </row>
    <row r="131" spans="2:17" ht="15.5" x14ac:dyDescent="0.35">
      <c r="C131" t="s">
        <v>121</v>
      </c>
      <c r="D131" s="5">
        <v>2259660634184</v>
      </c>
      <c r="E131" s="5">
        <v>2316890776580</v>
      </c>
      <c r="F131" s="5">
        <v>2374000055558</v>
      </c>
      <c r="G131" s="5">
        <v>2595017084815</v>
      </c>
      <c r="I131" s="5">
        <v>2316890776580</v>
      </c>
      <c r="J131" s="5">
        <v>2568849352080</v>
      </c>
      <c r="K131" s="5">
        <v>2159141552883</v>
      </c>
      <c r="L131" s="5">
        <v>1916291204140</v>
      </c>
      <c r="M131" s="5">
        <v>1110402314328</v>
      </c>
      <c r="N131" s="5">
        <v>810546275884</v>
      </c>
      <c r="O131" s="5">
        <v>658649334804</v>
      </c>
      <c r="P131" s="5">
        <v>412324985321</v>
      </c>
      <c r="Q131" s="5">
        <v>550197703600</v>
      </c>
    </row>
    <row r="132" spans="2:17" ht="15.5" x14ac:dyDescent="0.35">
      <c r="C132" t="s">
        <v>122</v>
      </c>
    </row>
    <row r="133" spans="2:17" ht="15.5" x14ac:dyDescent="0.35">
      <c r="C133" t="s">
        <v>123</v>
      </c>
      <c r="D133" s="5">
        <v>355444570000</v>
      </c>
      <c r="E133" s="5">
        <v>355444570000</v>
      </c>
      <c r="F133" s="5">
        <v>355444570000</v>
      </c>
      <c r="G133" s="5">
        <v>355444570000</v>
      </c>
      <c r="I133" s="5">
        <v>355444570000</v>
      </c>
      <c r="J133" s="5">
        <v>355444570000</v>
      </c>
      <c r="K133" s="5">
        <v>355444570000</v>
      </c>
      <c r="L133" s="5">
        <v>355444570000</v>
      </c>
      <c r="M133" s="5">
        <v>355444570000</v>
      </c>
      <c r="N133" s="5">
        <v>355444570000</v>
      </c>
      <c r="O133" s="5">
        <v>355444570000</v>
      </c>
      <c r="P133" s="5">
        <v>351843800000</v>
      </c>
      <c r="Q133" s="5">
        <v>281475000000</v>
      </c>
    </row>
    <row r="134" spans="2:17" ht="15.5" x14ac:dyDescent="0.35">
      <c r="C134" t="s">
        <v>124</v>
      </c>
      <c r="D134" s="5">
        <v>134544912570</v>
      </c>
      <c r="E134" s="5">
        <v>134544912570</v>
      </c>
      <c r="F134" s="5">
        <v>95346586148</v>
      </c>
      <c r="G134" s="5">
        <v>100595291648</v>
      </c>
      <c r="I134" s="5">
        <v>134544912570</v>
      </c>
      <c r="J134" s="5">
        <v>134481787113</v>
      </c>
      <c r="K134" s="5">
        <v>117783124148</v>
      </c>
      <c r="L134" s="5">
        <v>117783124148</v>
      </c>
      <c r="M134" s="5">
        <v>117783124148</v>
      </c>
      <c r="N134" s="5">
        <v>117783124148</v>
      </c>
      <c r="O134" s="5">
        <v>134481787113</v>
      </c>
      <c r="P134" s="5">
        <v>110222836941</v>
      </c>
      <c r="Q134" s="5">
        <v>23903485941</v>
      </c>
    </row>
    <row r="135" spans="2:17" ht="15.5" x14ac:dyDescent="0.35">
      <c r="C135" t="s">
        <v>125</v>
      </c>
      <c r="D135" s="5">
        <v>-153325844311</v>
      </c>
      <c r="E135" s="5">
        <v>-130228227998</v>
      </c>
      <c r="F135" s="5">
        <v>-135090675624</v>
      </c>
      <c r="G135" s="5">
        <v>-131043046434</v>
      </c>
      <c r="I135" s="5">
        <v>-130228227998</v>
      </c>
      <c r="J135" s="5">
        <v>-83010621155</v>
      </c>
      <c r="K135" s="5">
        <v>-62159673303</v>
      </c>
      <c r="L135" s="5">
        <v>90073841753</v>
      </c>
      <c r="M135" s="5">
        <v>134855410906</v>
      </c>
      <c r="N135" s="5">
        <v>56318262829</v>
      </c>
      <c r="O135" s="5">
        <v>111591772076</v>
      </c>
      <c r="P135" s="5">
        <v>119297581499</v>
      </c>
      <c r="Q135" s="5">
        <v>34781208713</v>
      </c>
    </row>
    <row r="136" spans="2:17" ht="15.5" x14ac:dyDescent="0.35">
      <c r="C136" t="s">
        <v>294</v>
      </c>
      <c r="D136" s="5">
        <v>2150000000</v>
      </c>
      <c r="E136" s="5">
        <v>2150000000</v>
      </c>
      <c r="F136" s="5">
        <v>2150000000</v>
      </c>
      <c r="G136" s="5">
        <v>2150000000</v>
      </c>
      <c r="I136" s="5">
        <v>2150000000</v>
      </c>
      <c r="J136" s="5">
        <v>2150000000</v>
      </c>
      <c r="K136" s="5">
        <v>2150000000</v>
      </c>
      <c r="L136" s="5">
        <v>1150000000</v>
      </c>
      <c r="M136" s="5">
        <v>1150000000</v>
      </c>
      <c r="N136" s="5">
        <v>1150000000</v>
      </c>
      <c r="O136" s="5">
        <v>1000000000</v>
      </c>
    </row>
    <row r="137" spans="2:17" ht="15.5" x14ac:dyDescent="0.35">
      <c r="C137" t="s">
        <v>295</v>
      </c>
      <c r="D137" s="5">
        <v>-155475844311</v>
      </c>
      <c r="E137" s="5">
        <v>-132378227998</v>
      </c>
      <c r="F137" s="5">
        <v>-137240675624</v>
      </c>
      <c r="G137" s="5">
        <v>-133193046434</v>
      </c>
      <c r="I137" s="5">
        <v>-132378227998</v>
      </c>
      <c r="J137" s="5">
        <v>-85160621155</v>
      </c>
      <c r="K137" s="5">
        <v>-64309673303</v>
      </c>
      <c r="L137" s="5">
        <v>88923841753</v>
      </c>
      <c r="M137" s="5">
        <v>133705410906</v>
      </c>
      <c r="N137" s="5">
        <v>55168262829</v>
      </c>
      <c r="O137" s="5">
        <v>110591772076</v>
      </c>
    </row>
    <row r="138" spans="2:17" ht="15.5" x14ac:dyDescent="0.35">
      <c r="C138" t="s">
        <v>296</v>
      </c>
      <c r="D138" s="5">
        <v>-153325844311</v>
      </c>
      <c r="E138" s="5">
        <v>-130228227998</v>
      </c>
      <c r="F138" s="5">
        <v>-135090675624</v>
      </c>
      <c r="G138" s="5">
        <v>-131043046434</v>
      </c>
      <c r="I138" s="5">
        <v>-130228227998</v>
      </c>
      <c r="J138" s="5">
        <v>-83010621155</v>
      </c>
      <c r="K138" s="5">
        <v>-62159673303</v>
      </c>
      <c r="L138" s="5">
        <v>90073841753</v>
      </c>
      <c r="M138" s="5">
        <v>134855410906</v>
      </c>
      <c r="N138" s="5">
        <v>56318262829</v>
      </c>
      <c r="O138" s="5">
        <v>111591772076</v>
      </c>
      <c r="P138" s="5">
        <v>119297581499</v>
      </c>
      <c r="Q138" s="5">
        <v>34781208713</v>
      </c>
    </row>
    <row r="139" spans="2:17" ht="15.5" x14ac:dyDescent="0.35">
      <c r="C139" t="s">
        <v>297</v>
      </c>
      <c r="D139" s="5">
        <v>64362086065</v>
      </c>
      <c r="E139" s="5">
        <v>61744279707</v>
      </c>
      <c r="F139" s="5">
        <v>60423642044</v>
      </c>
      <c r="G139" s="5">
        <v>59194917907</v>
      </c>
      <c r="I139" s="5">
        <v>61744279707</v>
      </c>
      <c r="J139" s="5">
        <v>62429600354</v>
      </c>
      <c r="K139" s="5">
        <v>60598292590</v>
      </c>
      <c r="L139" s="5">
        <v>38479538533</v>
      </c>
      <c r="M139" s="5">
        <v>63617144464</v>
      </c>
      <c r="N139" s="5">
        <v>58086114240</v>
      </c>
      <c r="O139" s="5">
        <v>61652691567</v>
      </c>
      <c r="P139" s="5">
        <v>50707923341</v>
      </c>
      <c r="Q139" s="5">
        <v>55870074830</v>
      </c>
    </row>
    <row r="140" spans="2:17" ht="15.5" x14ac:dyDescent="0.35">
      <c r="C140" t="s">
        <v>9</v>
      </c>
      <c r="D140" s="5">
        <v>389661260801</v>
      </c>
      <c r="E140" s="5">
        <v>408595316756</v>
      </c>
      <c r="F140" s="5">
        <v>424597779966</v>
      </c>
      <c r="G140" s="5">
        <v>433498880519</v>
      </c>
      <c r="I140" s="5">
        <v>408595316756</v>
      </c>
      <c r="J140" s="5">
        <v>504892040745</v>
      </c>
      <c r="K140" s="5">
        <v>521064635086</v>
      </c>
      <c r="L140" s="5">
        <v>645372796017</v>
      </c>
      <c r="M140" s="5">
        <v>709800280420</v>
      </c>
      <c r="N140" s="5">
        <v>623407720603</v>
      </c>
      <c r="O140" s="5">
        <v>701457658309</v>
      </c>
      <c r="P140" s="5">
        <v>665822682627</v>
      </c>
      <c r="Q140" s="5">
        <v>414514917130</v>
      </c>
    </row>
    <row r="141" spans="2:17" ht="15.5" x14ac:dyDescent="0.35">
      <c r="C141" t="s">
        <v>126</v>
      </c>
      <c r="D141" s="5">
        <v>2649321894985</v>
      </c>
      <c r="E141" s="5">
        <v>2725486093336</v>
      </c>
      <c r="F141" s="5">
        <v>2798597835524</v>
      </c>
      <c r="G141" s="5">
        <v>3028515965334</v>
      </c>
      <c r="I141" s="5">
        <v>2725486093336</v>
      </c>
      <c r="J141" s="5">
        <v>3073741392825</v>
      </c>
      <c r="K141" s="5">
        <v>2680206187969</v>
      </c>
      <c r="L141" s="5">
        <v>2561664000157</v>
      </c>
      <c r="M141" s="5">
        <v>1820202594748</v>
      </c>
      <c r="N141" s="5">
        <v>1433953996487</v>
      </c>
      <c r="O141" s="5">
        <v>1360106993113</v>
      </c>
      <c r="P141" s="5">
        <v>1078147667948</v>
      </c>
      <c r="Q141" s="5">
        <v>964712620730</v>
      </c>
    </row>
    <row r="142" spans="2:17" ht="15.5" x14ac:dyDescent="0.35">
      <c r="C142" t="s">
        <v>127</v>
      </c>
      <c r="D142" s="5">
        <v>3554445700</v>
      </c>
      <c r="E142" s="5">
        <v>3554445700</v>
      </c>
      <c r="F142" s="5">
        <v>3554445700</v>
      </c>
      <c r="G142" s="5">
        <v>3554445700</v>
      </c>
      <c r="I142" s="5">
        <v>3554445700</v>
      </c>
      <c r="J142" s="5">
        <v>3554445700</v>
      </c>
      <c r="K142" s="5">
        <v>3554445700</v>
      </c>
      <c r="L142" s="5">
        <v>3554445700</v>
      </c>
      <c r="M142" s="5">
        <v>3554445700</v>
      </c>
      <c r="N142" s="5">
        <v>3554445700</v>
      </c>
      <c r="O142" s="5">
        <v>3554445700</v>
      </c>
      <c r="P142" s="5">
        <v>3518438000</v>
      </c>
      <c r="Q142" s="5">
        <v>2814750000</v>
      </c>
    </row>
    <row r="144" spans="2:17" ht="15.5" x14ac:dyDescent="0.35">
      <c r="B144" t="s">
        <v>128</v>
      </c>
      <c r="C144" t="s">
        <v>129</v>
      </c>
      <c r="D144" s="5">
        <v>117687081705</v>
      </c>
      <c r="E144" s="5">
        <v>-29624032060</v>
      </c>
      <c r="F144" s="5">
        <v>354333493117</v>
      </c>
      <c r="G144" s="5">
        <v>-190943109700</v>
      </c>
      <c r="I144" s="5">
        <v>97798734956</v>
      </c>
      <c r="J144" s="5">
        <v>52994483659</v>
      </c>
      <c r="K144" s="5">
        <v>309791872061</v>
      </c>
      <c r="L144" s="5">
        <v>-285731779283</v>
      </c>
      <c r="M144" s="5">
        <v>-98875630079</v>
      </c>
      <c r="N144" s="5">
        <v>-80614240392</v>
      </c>
      <c r="O144" s="5">
        <v>93749435868</v>
      </c>
      <c r="P144" s="5">
        <v>122943639753</v>
      </c>
      <c r="Q144" s="5">
        <v>4837498297</v>
      </c>
    </row>
    <row r="145" spans="3:17" ht="15.5" x14ac:dyDescent="0.35">
      <c r="C145" t="s">
        <v>406</v>
      </c>
      <c r="D145" s="5">
        <v>1483844900054</v>
      </c>
      <c r="E145" s="5">
        <v>1466798073466</v>
      </c>
      <c r="F145" s="5">
        <v>2013619414794</v>
      </c>
      <c r="G145" s="5">
        <v>1650104994287</v>
      </c>
      <c r="I145" s="5">
        <v>6424330457639</v>
      </c>
      <c r="J145" s="5">
        <v>4679504485443</v>
      </c>
      <c r="K145" s="5">
        <v>5412548218998</v>
      </c>
      <c r="L145" s="5">
        <v>7444734572921</v>
      </c>
      <c r="M145" s="5">
        <v>7332110417497</v>
      </c>
      <c r="N145" s="5">
        <v>4076592187006</v>
      </c>
      <c r="O145" s="5">
        <v>1973638520320</v>
      </c>
      <c r="P145" s="5">
        <v>1995257770769</v>
      </c>
      <c r="Q145" s="5">
        <v>1771939164121</v>
      </c>
    </row>
    <row r="146" spans="3:17" ht="15.5" x14ac:dyDescent="0.35">
      <c r="C146" t="s">
        <v>300</v>
      </c>
      <c r="D146" s="5">
        <v>-1430107365442</v>
      </c>
      <c r="E146" s="5">
        <v>-1673050660916</v>
      </c>
      <c r="F146" s="5">
        <v>-1603524975687</v>
      </c>
      <c r="G146" s="5">
        <v>-1558812489680</v>
      </c>
      <c r="I146" s="5">
        <v>-6344645564319</v>
      </c>
      <c r="J146" s="5">
        <v>-4614238094621</v>
      </c>
      <c r="K146" s="5">
        <v>-4449726203833</v>
      </c>
      <c r="L146" s="5">
        <v>-7037492306200</v>
      </c>
      <c r="M146" s="5">
        <v>-6907821501029</v>
      </c>
      <c r="N146" s="5">
        <v>-3813011202311</v>
      </c>
      <c r="O146" s="5">
        <v>-1612404301174</v>
      </c>
      <c r="P146" s="5">
        <v>-1665357485459</v>
      </c>
      <c r="Q146" s="5">
        <v>-1600383373666</v>
      </c>
    </row>
    <row r="147" spans="3:17" ht="15.5" x14ac:dyDescent="0.35">
      <c r="C147" t="s">
        <v>510</v>
      </c>
      <c r="D147" s="5">
        <v>-56736633671</v>
      </c>
      <c r="E147" s="5">
        <v>41412643799</v>
      </c>
      <c r="F147" s="5">
        <v>-23824199654</v>
      </c>
      <c r="G147" s="5">
        <v>-245272963620</v>
      </c>
      <c r="I147" s="5">
        <v>-9195708772</v>
      </c>
      <c r="J147" s="5">
        <v>-15474487632</v>
      </c>
      <c r="K147" s="5">
        <v>-505405737113</v>
      </c>
      <c r="L147" s="5">
        <v>-662024102655</v>
      </c>
      <c r="M147" s="5">
        <v>-445289680697</v>
      </c>
      <c r="N147" s="5">
        <v>-188458334497</v>
      </c>
      <c r="O147" s="5">
        <v>-168842457727</v>
      </c>
      <c r="P147" s="5">
        <v>-163379211483</v>
      </c>
      <c r="Q147" s="5">
        <v>-87117825493</v>
      </c>
    </row>
    <row r="148" spans="3:17" ht="15.5" x14ac:dyDescent="0.35">
      <c r="C148" t="s">
        <v>350</v>
      </c>
      <c r="D148" s="5">
        <v>-6646784448</v>
      </c>
      <c r="E148" s="5">
        <v>23426306967</v>
      </c>
      <c r="F148" s="5">
        <v>-5451402669</v>
      </c>
      <c r="G148" s="5">
        <v>88692829076</v>
      </c>
      <c r="I148" s="5">
        <v>-4066550328</v>
      </c>
      <c r="J148" s="5">
        <v>-12941565102</v>
      </c>
      <c r="K148" s="5">
        <v>-29891031394</v>
      </c>
      <c r="L148" s="5">
        <v>64654315995</v>
      </c>
      <c r="M148" s="5">
        <v>-11886670608</v>
      </c>
      <c r="N148" s="5">
        <v>-101927986619</v>
      </c>
      <c r="O148" s="5">
        <v>-64318390604</v>
      </c>
      <c r="P148" s="5">
        <v>-1657415293</v>
      </c>
      <c r="Q148" s="5">
        <v>-27026367868</v>
      </c>
    </row>
    <row r="149" spans="3:17" ht="15.5" x14ac:dyDescent="0.35">
      <c r="C149" t="s">
        <v>557</v>
      </c>
      <c r="D149" s="5">
        <v>150493214309</v>
      </c>
      <c r="E149" s="5">
        <v>31376100736</v>
      </c>
      <c r="G149" s="5">
        <v>-99332337656</v>
      </c>
      <c r="I149" s="5">
        <v>31376100736</v>
      </c>
      <c r="J149" s="5">
        <v>16144145571</v>
      </c>
    </row>
    <row r="150" spans="3:17" ht="15.5" x14ac:dyDescent="0.35">
      <c r="C150" t="s">
        <v>479</v>
      </c>
      <c r="D150" s="5">
        <v>-23160249097</v>
      </c>
      <c r="E150" s="5">
        <v>80413503888</v>
      </c>
      <c r="F150" s="5">
        <v>-26485343667</v>
      </c>
      <c r="G150" s="5">
        <v>-26323142107</v>
      </c>
      <c r="K150" s="5">
        <v>-117733374597</v>
      </c>
      <c r="L150" s="5">
        <v>-95604259344</v>
      </c>
      <c r="M150" s="5">
        <v>-65988195242</v>
      </c>
      <c r="N150" s="5">
        <v>-53808903971</v>
      </c>
      <c r="O150" s="5">
        <v>-34323934947</v>
      </c>
      <c r="P150" s="5">
        <v>-41920018781</v>
      </c>
      <c r="Q150" s="5">
        <v>-52574098797</v>
      </c>
    </row>
    <row r="151" spans="3:17" ht="15.5" x14ac:dyDescent="0.35">
      <c r="C151" t="s">
        <v>152</v>
      </c>
      <c r="D151" s="5">
        <v>-31184972143</v>
      </c>
      <c r="E151" s="5">
        <v>-167123343424</v>
      </c>
      <c r="F151" s="5">
        <v>-210961466304</v>
      </c>
      <c r="G151" s="5">
        <v>33887825148</v>
      </c>
      <c r="I151" s="5">
        <v>-418084474721</v>
      </c>
      <c r="J151" s="5">
        <v>227414406508</v>
      </c>
      <c r="K151" s="5">
        <v>234338342194</v>
      </c>
      <c r="L151" s="5">
        <v>785679609278</v>
      </c>
      <c r="M151" s="5">
        <v>237393895158</v>
      </c>
      <c r="N151" s="5">
        <v>80505892017</v>
      </c>
      <c r="O151" s="5">
        <v>210350146820</v>
      </c>
      <c r="P151" s="5">
        <v>35009385203</v>
      </c>
      <c r="Q151" s="5">
        <v>-2527538900</v>
      </c>
    </row>
    <row r="152" spans="3:17" ht="15.5" x14ac:dyDescent="0.35">
      <c r="C152" t="s">
        <v>142</v>
      </c>
      <c r="D152" s="5">
        <v>-77412363039</v>
      </c>
      <c r="E152" s="5">
        <v>386270671477</v>
      </c>
      <c r="F152" s="5">
        <v>-41416612814</v>
      </c>
      <c r="G152" s="5">
        <v>3110065234</v>
      </c>
      <c r="I152" s="5">
        <v>221486123869</v>
      </c>
      <c r="J152" s="5">
        <v>-425578872965</v>
      </c>
      <c r="K152" s="5">
        <v>-274598033253</v>
      </c>
      <c r="L152" s="5">
        <v>-133106928106</v>
      </c>
      <c r="M152" s="5">
        <v>-73938691601</v>
      </c>
      <c r="N152" s="5">
        <v>-72210362426</v>
      </c>
      <c r="O152" s="5">
        <v>-319945262877</v>
      </c>
      <c r="P152" s="5">
        <v>-67282474276</v>
      </c>
      <c r="Q152" s="5">
        <v>-9595943331</v>
      </c>
    </row>
    <row r="153" spans="3:17" ht="15.5" x14ac:dyDescent="0.35">
      <c r="C153" t="s">
        <v>151</v>
      </c>
      <c r="D153" s="5">
        <v>-17854502958</v>
      </c>
      <c r="E153" s="5">
        <v>74701588412</v>
      </c>
      <c r="F153" s="5">
        <v>-58396372767</v>
      </c>
      <c r="G153" s="5">
        <v>-30046540448</v>
      </c>
      <c r="I153" s="5">
        <v>-56942772782</v>
      </c>
      <c r="J153" s="5">
        <v>-287840003072</v>
      </c>
      <c r="K153" s="5">
        <v>-175789221986</v>
      </c>
      <c r="L153" s="5">
        <v>-123516756566</v>
      </c>
      <c r="M153" s="5">
        <v>-44927898551</v>
      </c>
      <c r="N153" s="5">
        <v>-65358270151</v>
      </c>
      <c r="O153" s="5">
        <v>-292464226077</v>
      </c>
      <c r="P153" s="5">
        <v>-57565123664</v>
      </c>
      <c r="Q153" s="5">
        <v>-13841385319</v>
      </c>
    </row>
    <row r="154" spans="3:17" ht="15.5" x14ac:dyDescent="0.35">
      <c r="C154" t="s">
        <v>514</v>
      </c>
      <c r="D154" s="5">
        <v>-545432177</v>
      </c>
      <c r="E154" s="5">
        <v>810650503</v>
      </c>
      <c r="F154" s="5">
        <v>-319230135</v>
      </c>
      <c r="G154" s="5">
        <v>2086507562</v>
      </c>
      <c r="I154" s="5">
        <v>5143693700</v>
      </c>
      <c r="J154" s="5">
        <v>7871463345</v>
      </c>
      <c r="K154" s="5">
        <v>1261338612</v>
      </c>
      <c r="L154" s="5">
        <v>2033378981</v>
      </c>
      <c r="M154" s="5">
        <v>3649478311</v>
      </c>
      <c r="N154" s="5">
        <v>1450327320</v>
      </c>
      <c r="O154" s="5">
        <v>1111222168</v>
      </c>
      <c r="P154" s="5">
        <v>1147156545</v>
      </c>
      <c r="Q154" s="5">
        <v>3104769191</v>
      </c>
    </row>
    <row r="155" spans="3:17" ht="15.5" x14ac:dyDescent="0.35">
      <c r="C155" t="s">
        <v>309</v>
      </c>
      <c r="E155" s="5">
        <v>17838130902</v>
      </c>
      <c r="F155" s="5">
        <v>34085773505</v>
      </c>
      <c r="G155" s="5">
        <v>-51923904407</v>
      </c>
      <c r="K155" s="5">
        <v>-89727554665</v>
      </c>
    </row>
    <row r="156" spans="3:17" ht="15.5" x14ac:dyDescent="0.35">
      <c r="C156" t="s">
        <v>359</v>
      </c>
      <c r="E156" s="5">
        <v>580000000</v>
      </c>
      <c r="G156" s="5">
        <v>-580000000</v>
      </c>
    </row>
    <row r="157" spans="3:17" ht="15.5" x14ac:dyDescent="0.35">
      <c r="C157" t="s">
        <v>143</v>
      </c>
      <c r="D157" s="5">
        <v>-18456749102</v>
      </c>
      <c r="G157" s="5">
        <v>71651686824</v>
      </c>
    </row>
    <row r="158" spans="3:17" ht="15.5" x14ac:dyDescent="0.35">
      <c r="C158" t="s">
        <v>1436</v>
      </c>
      <c r="D158" s="5">
        <v>-9968278802</v>
      </c>
      <c r="E158" s="5">
        <v>14918277432</v>
      </c>
      <c r="F158" s="5">
        <v>-12649962140</v>
      </c>
      <c r="G158" s="5">
        <v>6852915703</v>
      </c>
      <c r="K158" s="5">
        <v>-5509008920</v>
      </c>
    </row>
    <row r="159" spans="3:17" ht="15.5" x14ac:dyDescent="0.35">
      <c r="C159" t="s">
        <v>918</v>
      </c>
      <c r="D159" s="5">
        <v>-28888100000</v>
      </c>
      <c r="E159" s="5">
        <v>271327800000</v>
      </c>
      <c r="G159" s="5">
        <v>5069400000</v>
      </c>
      <c r="I159" s="5">
        <v>271327800000</v>
      </c>
      <c r="J159" s="5">
        <v>-170875800000</v>
      </c>
    </row>
    <row r="160" spans="3:17" ht="15.5" x14ac:dyDescent="0.35">
      <c r="C160" t="s">
        <v>745</v>
      </c>
      <c r="D160" s="5">
        <v>-1699300000</v>
      </c>
    </row>
    <row r="161" spans="3:17" ht="15.5" x14ac:dyDescent="0.35">
      <c r="C161" t="s">
        <v>546</v>
      </c>
      <c r="E161" s="5">
        <v>-100000</v>
      </c>
      <c r="I161" s="5">
        <v>-100000</v>
      </c>
    </row>
    <row r="162" spans="3:17" ht="15.5" x14ac:dyDescent="0.35">
      <c r="C162" t="s">
        <v>305</v>
      </c>
      <c r="E162" s="5">
        <v>8860470099</v>
      </c>
      <c r="I162" s="5">
        <v>8860470099</v>
      </c>
      <c r="J162" s="5">
        <v>32228009737</v>
      </c>
    </row>
    <row r="163" spans="3:17" ht="15.5" x14ac:dyDescent="0.35">
      <c r="C163" t="s">
        <v>1437</v>
      </c>
      <c r="E163" s="5">
        <v>-709704285</v>
      </c>
      <c r="I163" s="5">
        <v>-709704285</v>
      </c>
      <c r="J163" s="5">
        <v>-410965851</v>
      </c>
      <c r="K163" s="5">
        <v>-1423418590</v>
      </c>
      <c r="L163" s="5">
        <v>-1668550520</v>
      </c>
    </row>
    <row r="164" spans="3:17" ht="15.5" x14ac:dyDescent="0.35">
      <c r="C164" t="s">
        <v>1438</v>
      </c>
      <c r="E164" s="5">
        <v>-1332890037</v>
      </c>
      <c r="I164" s="5">
        <v>-1332890037</v>
      </c>
      <c r="J164" s="5">
        <v>-1377597402</v>
      </c>
    </row>
    <row r="165" spans="3:17" ht="15.5" x14ac:dyDescent="0.35">
      <c r="C165" t="s">
        <v>1439</v>
      </c>
    </row>
    <row r="166" spans="3:17" ht="15.5" x14ac:dyDescent="0.35">
      <c r="C166" t="s">
        <v>1025</v>
      </c>
      <c r="M166" s="5">
        <v>-31410271361</v>
      </c>
      <c r="N166" s="5">
        <v>-2614439520</v>
      </c>
      <c r="O166" s="5">
        <v>-28192258968</v>
      </c>
      <c r="P166" s="5">
        <v>-10614507157</v>
      </c>
      <c r="Q166" s="5">
        <v>-1925295203</v>
      </c>
    </row>
    <row r="167" spans="3:17" ht="15.5" x14ac:dyDescent="0.35">
      <c r="C167" t="s">
        <v>1440</v>
      </c>
      <c r="L167" s="5">
        <v>-8000000000</v>
      </c>
    </row>
    <row r="168" spans="3:17" ht="15.5" x14ac:dyDescent="0.35">
      <c r="C168" t="s">
        <v>1441</v>
      </c>
    </row>
    <row r="169" spans="3:17" ht="15.5" x14ac:dyDescent="0.35">
      <c r="C169" t="s">
        <v>1442</v>
      </c>
      <c r="Q169" s="5">
        <v>3465968000</v>
      </c>
    </row>
    <row r="170" spans="3:17" ht="15.5" x14ac:dyDescent="0.35">
      <c r="C170" t="s">
        <v>1266</v>
      </c>
      <c r="E170" s="5">
        <v>-723551549</v>
      </c>
      <c r="F170" s="5">
        <v>-4136821277</v>
      </c>
      <c r="I170" s="5">
        <v>-4860372826</v>
      </c>
      <c r="J170" s="5">
        <v>-5173979722</v>
      </c>
      <c r="K170" s="5">
        <v>-3410167704</v>
      </c>
      <c r="L170" s="5">
        <v>-755000001</v>
      </c>
      <c r="N170" s="5">
        <v>-5337980075</v>
      </c>
    </row>
    <row r="171" spans="3:17" ht="15.5" x14ac:dyDescent="0.35">
      <c r="C171" t="s">
        <v>1443</v>
      </c>
      <c r="L171" s="5">
        <v>-1200000000</v>
      </c>
      <c r="M171" s="5">
        <v>-1250000000</v>
      </c>
      <c r="N171" s="5">
        <v>-350000000</v>
      </c>
      <c r="O171" s="5">
        <v>-400000000</v>
      </c>
      <c r="P171" s="5">
        <v>-250000000</v>
      </c>
      <c r="Q171" s="5">
        <v>-400000000</v>
      </c>
    </row>
    <row r="172" spans="3:17" ht="15.5" x14ac:dyDescent="0.35">
      <c r="C172" t="s">
        <v>153</v>
      </c>
      <c r="D172" s="5">
        <v>-31184972143</v>
      </c>
      <c r="E172" s="5">
        <v>-167123343424</v>
      </c>
      <c r="F172" s="5">
        <v>-210961466304</v>
      </c>
      <c r="G172" s="5">
        <v>33887825148</v>
      </c>
      <c r="I172" s="5">
        <v>-418084474721</v>
      </c>
      <c r="J172" s="5">
        <v>227414406508</v>
      </c>
      <c r="K172" s="5">
        <v>234338342194</v>
      </c>
      <c r="L172" s="5">
        <v>785679609278</v>
      </c>
      <c r="M172" s="5">
        <v>237393895158</v>
      </c>
      <c r="N172" s="5">
        <v>80505892017</v>
      </c>
      <c r="O172" s="5">
        <v>210350146820</v>
      </c>
      <c r="P172" s="5">
        <v>35009385203</v>
      </c>
      <c r="Q172" s="5">
        <v>-2527538900</v>
      </c>
    </row>
    <row r="173" spans="3:17" ht="15.5" x14ac:dyDescent="0.35">
      <c r="C173" t="s">
        <v>749</v>
      </c>
      <c r="O173" s="5">
        <v>27365852000</v>
      </c>
      <c r="P173" s="5">
        <v>158329800000</v>
      </c>
      <c r="Q173" s="5">
        <v>17500000000</v>
      </c>
    </row>
    <row r="174" spans="3:17" ht="15.5" x14ac:dyDescent="0.35">
      <c r="C174" t="s">
        <v>1444</v>
      </c>
      <c r="N174" s="5">
        <v>-19614252965</v>
      </c>
    </row>
    <row r="175" spans="3:17" ht="15.5" x14ac:dyDescent="0.35">
      <c r="C175" t="s">
        <v>792</v>
      </c>
      <c r="O175" s="5">
        <v>-129007700</v>
      </c>
      <c r="P175" s="5">
        <v>-1641649000</v>
      </c>
    </row>
    <row r="176" spans="3:17" ht="15.5" x14ac:dyDescent="0.35">
      <c r="C176" t="s">
        <v>1445</v>
      </c>
      <c r="D176" s="5">
        <v>3499256721355</v>
      </c>
      <c r="E176" s="5">
        <v>3701860035540</v>
      </c>
      <c r="F176" s="5">
        <v>4069485016091</v>
      </c>
      <c r="G176" s="5">
        <v>3512230031317</v>
      </c>
      <c r="I176" s="5">
        <v>14688569119972</v>
      </c>
      <c r="J176" s="5">
        <v>11321683637000</v>
      </c>
      <c r="K176" s="5">
        <v>10688205961943</v>
      </c>
      <c r="L176" s="5">
        <v>10063442796141</v>
      </c>
      <c r="M176" s="5">
        <v>858105724758</v>
      </c>
      <c r="N176" s="5">
        <v>1429272340919</v>
      </c>
      <c r="O176" s="5">
        <v>1138625626094</v>
      </c>
      <c r="P176" s="5">
        <v>982264299743</v>
      </c>
      <c r="Q176" s="5">
        <v>98017855387</v>
      </c>
    </row>
    <row r="177" spans="3:17" ht="15.5" x14ac:dyDescent="0.35">
      <c r="C177" t="s">
        <v>466</v>
      </c>
      <c r="J177" s="5">
        <v>680000000000</v>
      </c>
    </row>
    <row r="178" spans="3:17" ht="15.5" x14ac:dyDescent="0.35">
      <c r="C178" t="s">
        <v>314</v>
      </c>
      <c r="E178" s="5">
        <v>-308900000000</v>
      </c>
      <c r="I178" s="5">
        <v>-308900000000</v>
      </c>
      <c r="J178" s="5">
        <v>-219250000000</v>
      </c>
    </row>
    <row r="179" spans="3:17" ht="15.5" x14ac:dyDescent="0.35">
      <c r="C179" t="s">
        <v>882</v>
      </c>
      <c r="E179" s="5">
        <v>-156208227675</v>
      </c>
      <c r="I179" s="5">
        <v>-156208227675</v>
      </c>
      <c r="J179" s="5">
        <v>-163583081648</v>
      </c>
    </row>
    <row r="180" spans="3:17" ht="15.5" x14ac:dyDescent="0.35">
      <c r="C180" t="s">
        <v>1446</v>
      </c>
      <c r="E180" s="5">
        <v>-15000000000</v>
      </c>
      <c r="I180" s="5">
        <v>-15000000000</v>
      </c>
    </row>
    <row r="181" spans="3:17" ht="15.5" x14ac:dyDescent="0.35">
      <c r="C181" t="s">
        <v>1447</v>
      </c>
      <c r="M181" s="5">
        <v>-90000000000</v>
      </c>
      <c r="N181" s="5">
        <v>90000000000</v>
      </c>
    </row>
    <row r="182" spans="3:17" ht="15.5" x14ac:dyDescent="0.35">
      <c r="C182" t="s">
        <v>756</v>
      </c>
    </row>
    <row r="183" spans="3:17" ht="15.5" x14ac:dyDescent="0.35">
      <c r="C183" t="s">
        <v>625</v>
      </c>
      <c r="D183" s="5">
        <v>-3529807089412</v>
      </c>
      <c r="E183" s="5">
        <v>-3394385102022</v>
      </c>
      <c r="F183" s="5">
        <v>-4270606601821</v>
      </c>
      <c r="G183" s="5">
        <v>-3365430756704</v>
      </c>
      <c r="I183" s="5">
        <v>-14504947269718</v>
      </c>
      <c r="J183" s="5">
        <v>-11388935181577</v>
      </c>
      <c r="K183" s="5">
        <v>-10429380676193</v>
      </c>
      <c r="L183" s="5">
        <v>-9341714298154</v>
      </c>
      <c r="M183" s="5">
        <v>-530168707905</v>
      </c>
      <c r="N183" s="5">
        <v>-1415120983286</v>
      </c>
      <c r="O183" s="5">
        <v>-933357594772</v>
      </c>
      <c r="P183" s="5">
        <v>-1103175812546</v>
      </c>
      <c r="Q183" s="5">
        <v>-72722423907</v>
      </c>
    </row>
    <row r="184" spans="3:17" ht="15.5" x14ac:dyDescent="0.35">
      <c r="C184" t="s">
        <v>1448</v>
      </c>
      <c r="D184" s="5">
        <v>-2168323989</v>
      </c>
      <c r="E184" s="5">
        <v>6537375000</v>
      </c>
      <c r="F184" s="5">
        <v>-6537375000</v>
      </c>
      <c r="G184" s="5">
        <v>2941086370</v>
      </c>
      <c r="K184" s="5">
        <v>-19675000000</v>
      </c>
      <c r="Q184" s="5">
        <v>-19532036338</v>
      </c>
    </row>
    <row r="185" spans="3:17" ht="15.5" x14ac:dyDescent="0.35">
      <c r="C185" t="s">
        <v>321</v>
      </c>
      <c r="E185" s="5">
        <v>9600000000</v>
      </c>
      <c r="I185" s="5">
        <v>9600000000</v>
      </c>
      <c r="J185" s="5">
        <v>10560000000</v>
      </c>
    </row>
    <row r="186" spans="3:17" ht="15.5" x14ac:dyDescent="0.35">
      <c r="C186" t="s">
        <v>1449</v>
      </c>
      <c r="L186" s="5">
        <v>90000000000</v>
      </c>
    </row>
    <row r="187" spans="3:17" ht="15.5" x14ac:dyDescent="0.35">
      <c r="C187" t="s">
        <v>1450</v>
      </c>
      <c r="F187" s="5">
        <v>4237375000</v>
      </c>
      <c r="G187" s="5">
        <v>-4237375000</v>
      </c>
    </row>
    <row r="188" spans="3:17" ht="15.5" x14ac:dyDescent="0.35">
      <c r="C188" t="s">
        <v>1451</v>
      </c>
      <c r="G188" s="5">
        <v>-90000000000</v>
      </c>
      <c r="I188" s="5">
        <v>-90000000000</v>
      </c>
    </row>
    <row r="189" spans="3:17" ht="15.5" x14ac:dyDescent="0.35">
      <c r="C189" t="s">
        <v>371</v>
      </c>
      <c r="L189" s="5">
        <v>-24677106877</v>
      </c>
      <c r="N189" s="5">
        <v>-3525289800</v>
      </c>
      <c r="O189" s="5">
        <v>-21110628000</v>
      </c>
      <c r="Q189" s="5">
        <v>-25000000000</v>
      </c>
    </row>
    <row r="190" spans="3:17" ht="15.5" x14ac:dyDescent="0.35">
      <c r="C190" t="s">
        <v>566</v>
      </c>
      <c r="E190" s="5">
        <v>-10360000000</v>
      </c>
      <c r="I190" s="5">
        <v>-10360000000</v>
      </c>
      <c r="J190" s="5">
        <v>-7050266667</v>
      </c>
    </row>
    <row r="191" spans="3:17" ht="15.5" x14ac:dyDescent="0.35">
      <c r="C191" t="s">
        <v>1168</v>
      </c>
      <c r="E191" s="5">
        <v>-26208248000</v>
      </c>
      <c r="I191" s="5">
        <v>-26208248000</v>
      </c>
    </row>
    <row r="192" spans="3:17" ht="15.5" x14ac:dyDescent="0.35">
      <c r="C192" t="s">
        <v>459</v>
      </c>
      <c r="D192" s="5">
        <v>1545754000</v>
      </c>
      <c r="E192" s="5">
        <v>613286000</v>
      </c>
      <c r="I192" s="5">
        <v>613286000</v>
      </c>
    </row>
    <row r="193" spans="2:17" ht="15.5" x14ac:dyDescent="0.35">
      <c r="C193" t="s">
        <v>1452</v>
      </c>
    </row>
    <row r="194" spans="2:17" ht="15.5" x14ac:dyDescent="0.35">
      <c r="C194" t="s">
        <v>1453</v>
      </c>
      <c r="E194" s="5">
        <v>26208248000</v>
      </c>
      <c r="F194" s="5">
        <v>-6082195500</v>
      </c>
      <c r="G194" s="5">
        <v>-20126052500</v>
      </c>
    </row>
    <row r="195" spans="2:17" ht="15.5" x14ac:dyDescent="0.35">
      <c r="C195" t="s">
        <v>1017</v>
      </c>
      <c r="D195" s="5">
        <v>192500001</v>
      </c>
    </row>
    <row r="196" spans="2:17" ht="15.5" x14ac:dyDescent="0.35">
      <c r="C196" t="s">
        <v>433</v>
      </c>
      <c r="D196" s="5">
        <v>-80946803</v>
      </c>
      <c r="E196" s="5">
        <v>-3918247300</v>
      </c>
      <c r="G196" s="5">
        <v>1237338458</v>
      </c>
      <c r="I196" s="5">
        <v>-3918247300</v>
      </c>
      <c r="J196" s="5">
        <v>-4529273600</v>
      </c>
    </row>
    <row r="197" spans="2:17" ht="15.5" x14ac:dyDescent="0.35">
      <c r="C197" t="s">
        <v>318</v>
      </c>
      <c r="D197" s="5">
        <v>-123587295</v>
      </c>
      <c r="E197" s="5">
        <v>3037537033</v>
      </c>
      <c r="F197" s="5">
        <v>-1457685074</v>
      </c>
      <c r="G197" s="5">
        <v>-2726446793</v>
      </c>
      <c r="I197" s="5">
        <v>-1324888000</v>
      </c>
      <c r="J197" s="5">
        <v>-1481427000</v>
      </c>
      <c r="K197" s="5">
        <v>-4811943556</v>
      </c>
      <c r="L197" s="5">
        <v>-1371781832</v>
      </c>
      <c r="M197" s="5">
        <v>-543121695</v>
      </c>
      <c r="N197" s="5">
        <v>-505922851</v>
      </c>
      <c r="O197" s="5">
        <v>-1044100802</v>
      </c>
      <c r="P197" s="5">
        <v>-767252994</v>
      </c>
      <c r="Q197" s="5">
        <v>-790934042</v>
      </c>
    </row>
    <row r="198" spans="2:17" ht="15.5" x14ac:dyDescent="0.35">
      <c r="C198" t="s">
        <v>165</v>
      </c>
      <c r="D198" s="5">
        <v>9089746523</v>
      </c>
      <c r="E198" s="5">
        <v>189523295993</v>
      </c>
      <c r="F198" s="5">
        <v>101955413999</v>
      </c>
      <c r="G198" s="5">
        <v>-153945219318</v>
      </c>
      <c r="I198" s="5">
        <v>-98799615896</v>
      </c>
      <c r="J198" s="5">
        <v>-145169982798</v>
      </c>
      <c r="K198" s="5">
        <v>269532181002</v>
      </c>
      <c r="L198" s="5">
        <v>366840901889</v>
      </c>
      <c r="M198" s="5">
        <v>64579573478</v>
      </c>
      <c r="N198" s="5">
        <v>-72318710801</v>
      </c>
      <c r="O198" s="5">
        <v>-15845680189</v>
      </c>
      <c r="P198" s="5">
        <v>90670550680</v>
      </c>
      <c r="Q198" s="5">
        <v>-7285983934</v>
      </c>
    </row>
    <row r="199" spans="2:17" ht="15.5" x14ac:dyDescent="0.35">
      <c r="C199" t="s">
        <v>166</v>
      </c>
      <c r="D199" s="5">
        <v>177296654816</v>
      </c>
      <c r="E199" s="5">
        <v>-476745800000</v>
      </c>
      <c r="G199" s="5">
        <v>476745800000</v>
      </c>
      <c r="I199" s="5">
        <v>276096170712</v>
      </c>
      <c r="J199" s="5">
        <v>421266153510</v>
      </c>
      <c r="K199" s="5">
        <v>457603972507</v>
      </c>
      <c r="L199" s="5">
        <v>90763070618</v>
      </c>
      <c r="M199" s="5">
        <v>26183497140</v>
      </c>
      <c r="N199" s="5">
        <v>98502207941</v>
      </c>
      <c r="O199" s="5">
        <v>114347888130</v>
      </c>
      <c r="P199" s="5">
        <v>23677337450</v>
      </c>
      <c r="Q199" s="5">
        <v>30963321384</v>
      </c>
    </row>
    <row r="200" spans="2:17" ht="15.5" x14ac:dyDescent="0.35">
      <c r="C200" t="s">
        <v>168</v>
      </c>
      <c r="D200" s="5">
        <v>186386401339</v>
      </c>
      <c r="E200" s="5">
        <v>-287222504007</v>
      </c>
      <c r="F200" s="5">
        <v>101955413999</v>
      </c>
      <c r="G200" s="5">
        <v>322800580682</v>
      </c>
      <c r="I200" s="5">
        <v>177296554816</v>
      </c>
      <c r="J200" s="5">
        <v>276096170712</v>
      </c>
      <c r="K200" s="5">
        <v>727136153509</v>
      </c>
      <c r="L200" s="5">
        <v>457603972507</v>
      </c>
      <c r="M200" s="5">
        <v>90763070618</v>
      </c>
      <c r="N200" s="5">
        <v>26183497140</v>
      </c>
      <c r="O200" s="5">
        <v>98502207941</v>
      </c>
      <c r="P200" s="5">
        <v>114347888130</v>
      </c>
      <c r="Q200" s="5">
        <v>23677337450</v>
      </c>
    </row>
    <row r="202" spans="2:17" ht="15.5" x14ac:dyDescent="0.35">
      <c r="B202" t="s">
        <v>169</v>
      </c>
      <c r="C202" t="s">
        <v>11</v>
      </c>
      <c r="D202" s="5">
        <v>3550000000</v>
      </c>
      <c r="E202" s="5">
        <v>3550000000</v>
      </c>
      <c r="F202" s="5">
        <v>3550000000</v>
      </c>
      <c r="G202" s="5">
        <v>3550000000</v>
      </c>
      <c r="I202" s="5">
        <v>3550000000</v>
      </c>
      <c r="J202" s="5">
        <v>3550000000</v>
      </c>
      <c r="K202" s="5">
        <v>3550000000</v>
      </c>
      <c r="L202" s="5">
        <v>3550000000</v>
      </c>
      <c r="M202" s="5">
        <v>3550000000</v>
      </c>
      <c r="N202" s="5">
        <v>3550000000</v>
      </c>
      <c r="O202" s="5">
        <v>3550000000</v>
      </c>
      <c r="P202" s="5">
        <v>3520000000</v>
      </c>
      <c r="Q202" s="5">
        <v>2810000000</v>
      </c>
    </row>
    <row r="203" spans="2:17" ht="15.5" x14ac:dyDescent="0.35">
      <c r="C203" t="s">
        <v>170</v>
      </c>
      <c r="D203" s="6">
        <v>-6.5</v>
      </c>
      <c r="E203" s="6">
        <v>1.07</v>
      </c>
      <c r="F203" s="6">
        <v>-1.1399999999999999</v>
      </c>
      <c r="G203" s="6">
        <v>-6.76</v>
      </c>
    </row>
    <row r="204" spans="2:17" ht="15.5" x14ac:dyDescent="0.35">
      <c r="C204" t="s">
        <v>171</v>
      </c>
      <c r="D204" s="6">
        <v>-109.23</v>
      </c>
      <c r="E204" s="6">
        <v>700.93</v>
      </c>
      <c r="F204" s="6">
        <v>-692.98</v>
      </c>
      <c r="G204" s="6">
        <v>-105.03</v>
      </c>
    </row>
    <row r="205" spans="2:17" ht="15.5" x14ac:dyDescent="0.35">
      <c r="C205" t="s">
        <v>59</v>
      </c>
      <c r="D205" s="6">
        <v>1.64</v>
      </c>
      <c r="E205" s="6">
        <v>1.9</v>
      </c>
      <c r="F205" s="6">
        <v>1.77</v>
      </c>
      <c r="G205" s="6">
        <v>1.29</v>
      </c>
    </row>
    <row r="206" spans="2:17" ht="15.5" x14ac:dyDescent="0.35">
      <c r="C206" t="s">
        <v>172</v>
      </c>
      <c r="E206" s="5">
        <v>42960000000</v>
      </c>
      <c r="F206" s="5">
        <v>40110000000</v>
      </c>
      <c r="G206" s="5">
        <v>20160000000</v>
      </c>
    </row>
    <row r="207" spans="2:17" ht="15.5" x14ac:dyDescent="0.35">
      <c r="C207" t="s">
        <v>173</v>
      </c>
      <c r="D207" s="6">
        <v>-8.6999999999999994E-3</v>
      </c>
      <c r="E207" s="6">
        <v>1.4000000000000002E-3</v>
      </c>
      <c r="F207" s="6">
        <v>-1.4000000000000002E-3</v>
      </c>
      <c r="G207" s="6">
        <v>-7.9000000000000008E-3</v>
      </c>
    </row>
    <row r="208" spans="2:17" ht="15.5" x14ac:dyDescent="0.35">
      <c r="C208" t="s">
        <v>174</v>
      </c>
      <c r="D208" s="6">
        <v>-7.0999999999999994E-2</v>
      </c>
      <c r="E208" s="6">
        <v>1.1000000000000001E-2</v>
      </c>
      <c r="F208" s="6">
        <v>-1.11E-2</v>
      </c>
      <c r="G208" s="6">
        <v>-6.4199999999999993E-2</v>
      </c>
    </row>
    <row r="209" spans="3:7" ht="15.5" x14ac:dyDescent="0.35">
      <c r="C209" t="s">
        <v>175</v>
      </c>
      <c r="D209" s="6">
        <v>3.5999999999999999E-3</v>
      </c>
      <c r="E209" s="6">
        <v>1.04E-2</v>
      </c>
      <c r="F209" s="6">
        <v>1.3999999999999999E-2</v>
      </c>
      <c r="G209" s="6">
        <v>-2.8999999999999998E-3</v>
      </c>
    </row>
    <row r="210" spans="3:7" ht="15.5" x14ac:dyDescent="0.35">
      <c r="C210" t="s">
        <v>176</v>
      </c>
      <c r="D210" s="6">
        <v>0.16</v>
      </c>
      <c r="E210" s="6">
        <v>0.4</v>
      </c>
      <c r="F210" s="6">
        <v>0.62</v>
      </c>
      <c r="G210" s="6">
        <v>-0.12</v>
      </c>
    </row>
    <row r="211" spans="3:7" ht="15.5" x14ac:dyDescent="0.35">
      <c r="C211" t="s">
        <v>325</v>
      </c>
      <c r="D211" s="5">
        <v>390000000000</v>
      </c>
      <c r="E211" s="5">
        <v>409000000000</v>
      </c>
      <c r="F211" s="5">
        <v>425000000000</v>
      </c>
      <c r="G211" s="5">
        <v>433000000000</v>
      </c>
    </row>
    <row r="212" spans="3:7" ht="15.5" x14ac:dyDescent="0.35">
      <c r="C212" t="s">
        <v>177</v>
      </c>
      <c r="D212" s="6">
        <v>7.76</v>
      </c>
      <c r="E212" s="6">
        <v>7.69</v>
      </c>
      <c r="F212" s="6">
        <v>7.71</v>
      </c>
      <c r="G212" s="6">
        <v>6.74</v>
      </c>
    </row>
    <row r="213" spans="3:7" ht="15.5" x14ac:dyDescent="0.35">
      <c r="C213" t="s">
        <v>178</v>
      </c>
      <c r="D213" s="6">
        <v>91.52</v>
      </c>
      <c r="E213" s="6">
        <v>97.58</v>
      </c>
      <c r="F213" s="6">
        <v>102.46</v>
      </c>
      <c r="G213" s="6">
        <v>105.31</v>
      </c>
    </row>
    <row r="214" spans="3:7" ht="15.5" x14ac:dyDescent="0.35">
      <c r="C214" t="s">
        <v>179</v>
      </c>
      <c r="D214" s="6">
        <v>7.91</v>
      </c>
      <c r="E214" s="6">
        <v>7.84</v>
      </c>
      <c r="F214" s="6">
        <v>7.86</v>
      </c>
      <c r="G214" s="6">
        <v>6.87</v>
      </c>
    </row>
    <row r="215" spans="3:7" ht="15.5" x14ac:dyDescent="0.35">
      <c r="C215" t="s">
        <v>180</v>
      </c>
      <c r="D215" s="6">
        <v>89.76</v>
      </c>
      <c r="E215" s="6">
        <v>95.66</v>
      </c>
      <c r="F215" s="6">
        <v>100.53</v>
      </c>
      <c r="G215" s="6">
        <v>103.38</v>
      </c>
    </row>
    <row r="216" spans="3:7" ht="15.5" x14ac:dyDescent="0.35">
      <c r="C216" t="s">
        <v>181</v>
      </c>
      <c r="D216" s="5">
        <v>1502000000000</v>
      </c>
      <c r="E216" s="5">
        <v>1533000000000</v>
      </c>
      <c r="F216" s="5">
        <v>1427000000000</v>
      </c>
      <c r="G216" s="5">
        <v>1629000000000</v>
      </c>
    </row>
    <row r="217" spans="3:7" ht="15.5" x14ac:dyDescent="0.35">
      <c r="C217" t="s">
        <v>182</v>
      </c>
      <c r="D217" s="5">
        <v>563000000000</v>
      </c>
      <c r="E217" s="5">
        <v>563000000000</v>
      </c>
      <c r="F217" s="5">
        <v>671000000000</v>
      </c>
      <c r="G217" s="5">
        <v>671000000000</v>
      </c>
    </row>
    <row r="218" spans="3:7" ht="15.5" x14ac:dyDescent="0.35">
      <c r="C218" t="s">
        <v>258</v>
      </c>
      <c r="D218" s="5">
        <v>325000000000</v>
      </c>
      <c r="E218" s="5">
        <v>347000000000</v>
      </c>
      <c r="F218" s="5">
        <v>364000000000</v>
      </c>
      <c r="G218" s="5">
        <v>374000000000</v>
      </c>
    </row>
    <row r="219" spans="3:7" ht="15.5" x14ac:dyDescent="0.35">
      <c r="C219" t="s">
        <v>23</v>
      </c>
      <c r="D219" s="5">
        <v>2065000000000</v>
      </c>
      <c r="E219" s="5">
        <v>2096000000000</v>
      </c>
      <c r="F219" s="5">
        <v>2098000000000</v>
      </c>
      <c r="G219" s="5">
        <v>2300000000000</v>
      </c>
    </row>
    <row r="220" spans="3:7" ht="15.5" x14ac:dyDescent="0.35">
      <c r="C220" t="s">
        <v>20</v>
      </c>
      <c r="D220" s="5">
        <v>1879000000000</v>
      </c>
      <c r="E220" s="5">
        <v>1919000000000</v>
      </c>
      <c r="F220" s="5">
        <v>1873000000000</v>
      </c>
      <c r="G220" s="5">
        <v>2265000000000</v>
      </c>
    </row>
    <row r="221" spans="3:7" ht="15.5" x14ac:dyDescent="0.35">
      <c r="C221" t="s">
        <v>184</v>
      </c>
      <c r="D221" s="5">
        <v>-791000000000</v>
      </c>
      <c r="E221" s="5">
        <v>-763000000000</v>
      </c>
      <c r="F221" s="5">
        <v>-624000000000</v>
      </c>
      <c r="G221" s="5">
        <v>-677000000000</v>
      </c>
    </row>
    <row r="222" spans="3:7" ht="15.5" x14ac:dyDescent="0.35">
      <c r="C222" t="s">
        <v>185</v>
      </c>
      <c r="D222" s="5">
        <v>118000000000</v>
      </c>
      <c r="E222" s="5">
        <v>-30000000000</v>
      </c>
      <c r="F222" s="5">
        <v>354000000000</v>
      </c>
      <c r="G222" s="5">
        <v>-191000000000</v>
      </c>
    </row>
    <row r="223" spans="3:7" ht="15.5" x14ac:dyDescent="0.35">
      <c r="C223" t="s">
        <v>186</v>
      </c>
      <c r="D223" s="5">
        <v>-38000000000</v>
      </c>
      <c r="E223" s="5">
        <v>122000000000</v>
      </c>
      <c r="F223" s="5">
        <v>-50000000000</v>
      </c>
      <c r="G223" s="5">
        <v>-68000000000</v>
      </c>
    </row>
    <row r="224" spans="3:7" ht="15.5" x14ac:dyDescent="0.35">
      <c r="C224" t="s">
        <v>12</v>
      </c>
      <c r="D224" s="5">
        <v>80000000000</v>
      </c>
      <c r="E224" s="5">
        <v>93000000000</v>
      </c>
      <c r="F224" s="5">
        <v>305000000000</v>
      </c>
      <c r="G224" s="5">
        <v>-259000000000</v>
      </c>
    </row>
    <row r="225" spans="3:17" ht="15.5" x14ac:dyDescent="0.35">
      <c r="C225" t="s">
        <v>15</v>
      </c>
      <c r="D225" s="6">
        <v>22.48</v>
      </c>
      <c r="E225" s="6">
        <v>26.09</v>
      </c>
      <c r="F225" s="6">
        <v>85.73</v>
      </c>
      <c r="G225" s="6">
        <v>-72.92</v>
      </c>
    </row>
    <row r="226" spans="3:17" ht="15.5" x14ac:dyDescent="0.35">
      <c r="C226" t="s">
        <v>44</v>
      </c>
      <c r="I226" s="6">
        <v>-13.58</v>
      </c>
      <c r="J226" s="6">
        <v>-5.87</v>
      </c>
      <c r="K226" s="6">
        <v>-42.83</v>
      </c>
      <c r="L226" s="6">
        <v>-5.66</v>
      </c>
      <c r="M226" s="6">
        <v>22.1</v>
      </c>
      <c r="N226" s="6">
        <v>-14.56</v>
      </c>
      <c r="O226" s="6">
        <v>3.77</v>
      </c>
      <c r="P226" s="6">
        <v>24.02</v>
      </c>
      <c r="Q226" s="6">
        <v>4.4000000000000004</v>
      </c>
    </row>
    <row r="227" spans="3:17" ht="15.5" x14ac:dyDescent="0.35">
      <c r="C227" t="s">
        <v>58</v>
      </c>
      <c r="I227" s="6">
        <v>-55.23</v>
      </c>
      <c r="J227" s="6">
        <v>-118.4</v>
      </c>
      <c r="K227" s="6">
        <v>-16.46</v>
      </c>
      <c r="L227" s="6">
        <v>-149.29</v>
      </c>
      <c r="M227" s="6">
        <v>38.46</v>
      </c>
      <c r="N227" s="6">
        <v>-55.98</v>
      </c>
      <c r="O227" s="6">
        <v>238.73</v>
      </c>
      <c r="P227" s="6">
        <v>41.42</v>
      </c>
      <c r="Q227" s="5">
        <v>0</v>
      </c>
    </row>
    <row r="228" spans="3:17" ht="15.5" x14ac:dyDescent="0.35">
      <c r="C228" t="s">
        <v>61</v>
      </c>
      <c r="I228" s="6">
        <v>0.42</v>
      </c>
      <c r="J228" s="6">
        <v>0.53</v>
      </c>
      <c r="K228" s="6">
        <v>0.46</v>
      </c>
      <c r="L228" s="6">
        <v>0.4</v>
      </c>
      <c r="M228" s="6">
        <v>0.41</v>
      </c>
      <c r="N228" s="6">
        <v>0.71</v>
      </c>
      <c r="O228" s="6">
        <v>1.64</v>
      </c>
      <c r="P228" s="6">
        <v>1.75</v>
      </c>
      <c r="Q228" s="5">
        <v>0</v>
      </c>
    </row>
    <row r="229" spans="3:17" ht="15.5" x14ac:dyDescent="0.35">
      <c r="C229" t="s">
        <v>187</v>
      </c>
      <c r="I229" s="5">
        <v>119530000000</v>
      </c>
      <c r="J229" s="5">
        <v>159680000000</v>
      </c>
      <c r="K229" s="5">
        <v>44750000000</v>
      </c>
      <c r="L229" s="5">
        <v>182930000000</v>
      </c>
      <c r="M229" s="6">
        <v>257959999999.99997</v>
      </c>
      <c r="N229" s="5">
        <v>90670000000</v>
      </c>
      <c r="O229" s="5">
        <v>110560000000</v>
      </c>
      <c r="P229" s="5">
        <v>203840000000</v>
      </c>
    </row>
    <row r="230" spans="3:17" ht="15.5" x14ac:dyDescent="0.35">
      <c r="C230" t="s">
        <v>188</v>
      </c>
      <c r="I230" s="6">
        <v>-1.77E-2</v>
      </c>
      <c r="J230" s="6">
        <v>-6.8000000000000005E-3</v>
      </c>
      <c r="K230" s="6">
        <v>-5.6799999999999996E-2</v>
      </c>
      <c r="L230" s="6">
        <v>-7.8000000000000005E-3</v>
      </c>
      <c r="M230" s="6">
        <v>4.3099999999999999E-2</v>
      </c>
      <c r="N230" s="6">
        <v>-3.61E-2</v>
      </c>
      <c r="O230" s="6">
        <v>9.8999999999999991E-3</v>
      </c>
      <c r="P230" s="6">
        <v>7.8399999999999997E-2</v>
      </c>
      <c r="Q230" s="6">
        <v>1.2800000000000001E-2</v>
      </c>
    </row>
    <row r="231" spans="3:17" ht="15.5" x14ac:dyDescent="0.35">
      <c r="C231" t="s">
        <v>189</v>
      </c>
      <c r="I231" s="6">
        <v>-0.1391</v>
      </c>
      <c r="J231" s="6">
        <v>-4.7100000000000003E-2</v>
      </c>
      <c r="K231" s="6">
        <v>-0.3306</v>
      </c>
      <c r="L231" s="6">
        <v>-3.3099999999999997E-2</v>
      </c>
      <c r="M231" s="6">
        <v>0.1215</v>
      </c>
      <c r="N231" s="6">
        <v>-9.1499999999999998E-2</v>
      </c>
      <c r="O231" s="6">
        <v>2.1000000000000001E-2</v>
      </c>
      <c r="P231" s="6">
        <v>0.13739999999999999</v>
      </c>
      <c r="Q231" s="6">
        <v>3.4500000000000003E-2</v>
      </c>
    </row>
    <row r="232" spans="3:17" ht="15.5" x14ac:dyDescent="0.35">
      <c r="C232" t="s">
        <v>190</v>
      </c>
      <c r="I232" s="6">
        <v>1.4800000000000001E-2</v>
      </c>
      <c r="J232" s="6">
        <v>6.0599999999999994E-2</v>
      </c>
      <c r="K232" s="6">
        <v>-4.1299999999999996E-2</v>
      </c>
      <c r="L232" s="6">
        <v>9.2600000000000002E-2</v>
      </c>
      <c r="M232" s="6">
        <v>0.18539999999999998</v>
      </c>
      <c r="N232" s="6">
        <v>2.23E-2</v>
      </c>
      <c r="O232" s="6">
        <v>7.0000000000000007E-2</v>
      </c>
      <c r="P232" s="6">
        <v>0.20980000000000001</v>
      </c>
      <c r="Q232" s="6">
        <v>0.25609999999999999</v>
      </c>
    </row>
    <row r="233" spans="3:17" ht="15.5" x14ac:dyDescent="0.35">
      <c r="C233" t="s">
        <v>191</v>
      </c>
      <c r="I233" s="6">
        <v>0.16</v>
      </c>
      <c r="J233" s="6">
        <v>0.59</v>
      </c>
      <c r="K233" s="6">
        <v>-0.37</v>
      </c>
      <c r="L233" s="6">
        <v>1.05</v>
      </c>
      <c r="M233" s="6">
        <v>2.77</v>
      </c>
      <c r="N233" s="6">
        <v>0.42</v>
      </c>
      <c r="O233" s="5">
        <v>2</v>
      </c>
      <c r="P233" s="6">
        <v>3.66</v>
      </c>
      <c r="Q233" s="6">
        <v>1.41</v>
      </c>
    </row>
    <row r="234" spans="3:17" ht="15.5" x14ac:dyDescent="0.35">
      <c r="C234" t="s">
        <v>55</v>
      </c>
      <c r="I234" s="6">
        <v>7.69</v>
      </c>
      <c r="J234" s="6">
        <v>5.58</v>
      </c>
      <c r="K234" s="6">
        <v>5.44</v>
      </c>
      <c r="L234" s="6">
        <v>4.95</v>
      </c>
      <c r="M234" s="6">
        <v>4.68</v>
      </c>
      <c r="N234" s="6">
        <v>5.12</v>
      </c>
      <c r="O234" s="5">
        <v>5</v>
      </c>
      <c r="P234" s="6">
        <v>5.69</v>
      </c>
      <c r="Q234" s="5">
        <v>0</v>
      </c>
    </row>
    <row r="235" spans="3:17" ht="15.5" x14ac:dyDescent="0.35">
      <c r="C235" t="s">
        <v>52</v>
      </c>
      <c r="I235" s="6">
        <v>97.58</v>
      </c>
      <c r="J235" s="6">
        <v>124.48</v>
      </c>
      <c r="K235" s="6">
        <v>129.55000000000001</v>
      </c>
      <c r="L235" s="6">
        <v>170.74</v>
      </c>
      <c r="M235" s="6">
        <v>181.8</v>
      </c>
      <c r="N235" s="6">
        <v>159.05000000000001</v>
      </c>
      <c r="O235" s="5">
        <v>180</v>
      </c>
      <c r="P235" s="6">
        <v>174.83</v>
      </c>
      <c r="Q235" s="6">
        <v>127.42</v>
      </c>
    </row>
    <row r="236" spans="3:17" ht="15.5" x14ac:dyDescent="0.35">
      <c r="C236" t="s">
        <v>192</v>
      </c>
      <c r="I236" s="6">
        <v>7.84</v>
      </c>
      <c r="J236" s="6">
        <v>5.67</v>
      </c>
      <c r="K236" s="6">
        <v>5.52</v>
      </c>
      <c r="L236" s="6">
        <v>4.99</v>
      </c>
      <c r="M236" s="6">
        <v>4.68</v>
      </c>
      <c r="N236" s="6">
        <v>5.12</v>
      </c>
      <c r="O236" s="5">
        <v>5</v>
      </c>
      <c r="P236" s="6">
        <v>5.69</v>
      </c>
      <c r="Q236" s="5">
        <v>0</v>
      </c>
    </row>
    <row r="237" spans="3:17" ht="15.5" x14ac:dyDescent="0.35">
      <c r="C237" t="s">
        <v>193</v>
      </c>
      <c r="I237" s="6">
        <v>95.66</v>
      </c>
      <c r="J237" s="6">
        <v>122.59</v>
      </c>
      <c r="K237" s="6">
        <v>127.78</v>
      </c>
      <c r="L237" s="6">
        <v>169.37</v>
      </c>
      <c r="M237" s="6">
        <v>181.8</v>
      </c>
      <c r="N237" s="6">
        <v>159.05000000000001</v>
      </c>
      <c r="O237" s="5">
        <v>180</v>
      </c>
      <c r="P237" s="6">
        <v>174.83</v>
      </c>
      <c r="Q237" s="6">
        <v>127.42</v>
      </c>
    </row>
    <row r="238" spans="3:17" ht="15.5" x14ac:dyDescent="0.35">
      <c r="C238" t="s">
        <v>194</v>
      </c>
      <c r="I238" s="5">
        <v>1533000000000</v>
      </c>
      <c r="J238" s="5">
        <v>1611000000000</v>
      </c>
      <c r="K238" s="5">
        <v>1519000000000</v>
      </c>
      <c r="L238" s="5">
        <v>1235000000000</v>
      </c>
      <c r="M238" s="5">
        <v>568000000000</v>
      </c>
      <c r="N238" s="5">
        <v>254000000000</v>
      </c>
      <c r="O238" s="5">
        <v>171000000000</v>
      </c>
      <c r="P238" s="5">
        <v>113000000000</v>
      </c>
      <c r="Q238" s="5">
        <v>289000000000</v>
      </c>
    </row>
    <row r="239" spans="3:17" ht="15.5" x14ac:dyDescent="0.35">
      <c r="C239" t="s">
        <v>195</v>
      </c>
      <c r="I239" s="5">
        <v>563000000000</v>
      </c>
      <c r="J239" s="5">
        <v>704000000000</v>
      </c>
      <c r="K239" s="5">
        <v>408000000000</v>
      </c>
      <c r="L239" s="5">
        <v>437000000000</v>
      </c>
      <c r="M239" s="5">
        <v>279000000000</v>
      </c>
      <c r="N239" s="5">
        <v>265000000000</v>
      </c>
      <c r="O239" s="5">
        <v>334000000000</v>
      </c>
      <c r="P239" s="5">
        <v>188000000000</v>
      </c>
      <c r="Q239" s="5">
        <v>133000000000</v>
      </c>
    </row>
    <row r="240" spans="3:17" ht="15.5" x14ac:dyDescent="0.35">
      <c r="C240" t="s">
        <v>25</v>
      </c>
      <c r="I240" s="5">
        <v>2096000000000</v>
      </c>
      <c r="J240" s="5">
        <v>2315000000000</v>
      </c>
      <c r="K240" s="5">
        <v>1927000000000</v>
      </c>
      <c r="L240" s="5">
        <v>1672000000000</v>
      </c>
      <c r="M240" s="5">
        <v>846000000000</v>
      </c>
      <c r="N240" s="5">
        <v>519000000000</v>
      </c>
      <c r="O240" s="5">
        <v>505000000000</v>
      </c>
      <c r="P240" s="5">
        <v>300000000000</v>
      </c>
      <c r="Q240" s="5">
        <v>422000000000</v>
      </c>
    </row>
    <row r="241" spans="2:17" ht="15.5" x14ac:dyDescent="0.35">
      <c r="C241" t="s">
        <v>22</v>
      </c>
      <c r="I241" s="5">
        <v>1919000000000</v>
      </c>
      <c r="J241" s="5">
        <v>2039000000000</v>
      </c>
      <c r="K241" s="5">
        <v>1506000000000</v>
      </c>
      <c r="L241" s="5">
        <v>1215000000000</v>
      </c>
      <c r="M241" s="5">
        <v>756000000000</v>
      </c>
      <c r="N241" s="5">
        <v>493000000000</v>
      </c>
      <c r="O241" s="5">
        <v>407000000000</v>
      </c>
      <c r="P241" s="5">
        <v>186000000000</v>
      </c>
      <c r="Q241" s="5">
        <v>398000000000</v>
      </c>
    </row>
    <row r="242" spans="2:17" ht="15.5" x14ac:dyDescent="0.35">
      <c r="C242" t="s">
        <v>196</v>
      </c>
      <c r="I242" s="5">
        <v>-763000000000</v>
      </c>
      <c r="J242" s="5">
        <v>-749000000000</v>
      </c>
      <c r="K242" s="5">
        <v>-573000000000</v>
      </c>
      <c r="L242" s="5">
        <v>6000000000</v>
      </c>
      <c r="M242" s="5">
        <v>22000000000</v>
      </c>
      <c r="N242" s="5">
        <v>-136000000000</v>
      </c>
      <c r="O242" s="5">
        <v>35000000000</v>
      </c>
      <c r="P242" s="5">
        <v>85000000000</v>
      </c>
      <c r="Q242" s="5">
        <v>-228000000000</v>
      </c>
    </row>
    <row r="243" spans="2:17" ht="15.5" x14ac:dyDescent="0.35">
      <c r="C243" t="s">
        <v>197</v>
      </c>
      <c r="I243" s="5">
        <v>98000000000</v>
      </c>
      <c r="J243" s="5">
        <v>53000000000</v>
      </c>
      <c r="K243" s="5">
        <v>310000000000</v>
      </c>
      <c r="L243" s="5">
        <v>-286000000000</v>
      </c>
      <c r="M243" s="5">
        <v>-99000000000</v>
      </c>
      <c r="N243" s="5">
        <v>-81000000000</v>
      </c>
      <c r="O243" s="5">
        <v>94000000000</v>
      </c>
      <c r="P243" s="5">
        <v>123000000000</v>
      </c>
      <c r="Q243" s="5">
        <v>5000000000</v>
      </c>
    </row>
    <row r="244" spans="2:17" ht="15.5" x14ac:dyDescent="0.35">
      <c r="C244" t="s">
        <v>198</v>
      </c>
      <c r="I244" s="5">
        <v>-57000000000</v>
      </c>
      <c r="J244" s="5">
        <v>-288000000000</v>
      </c>
      <c r="K244" s="5">
        <v>-277000000000</v>
      </c>
      <c r="L244" s="5">
        <v>-124000000000</v>
      </c>
      <c r="M244" s="5">
        <v>-45000000000</v>
      </c>
      <c r="N244" s="5">
        <v>-65000000000</v>
      </c>
      <c r="O244" s="5">
        <v>-292000000000</v>
      </c>
      <c r="P244" s="5">
        <v>-58000000000</v>
      </c>
      <c r="Q244" s="5">
        <v>-14000000000</v>
      </c>
    </row>
    <row r="245" spans="2:17" ht="15.5" x14ac:dyDescent="0.35">
      <c r="C245" t="s">
        <v>14</v>
      </c>
      <c r="I245" s="5">
        <v>41000000000</v>
      </c>
      <c r="J245" s="5">
        <v>-235000000000</v>
      </c>
      <c r="K245" s="5">
        <v>33000000000</v>
      </c>
      <c r="L245" s="5">
        <v>-409000000000</v>
      </c>
      <c r="M245" s="5">
        <v>-144000000000</v>
      </c>
      <c r="N245" s="5">
        <v>-146000000000</v>
      </c>
      <c r="O245" s="5">
        <v>-199000000000</v>
      </c>
      <c r="P245" s="5">
        <v>65000000000</v>
      </c>
      <c r="Q245" s="5">
        <v>-9000000000</v>
      </c>
    </row>
    <row r="246" spans="2:17" ht="15.5" x14ac:dyDescent="0.35">
      <c r="C246" t="s">
        <v>16</v>
      </c>
      <c r="I246" s="6">
        <v>11.49</v>
      </c>
      <c r="J246" s="6">
        <v>-66.069999999999993</v>
      </c>
      <c r="K246" s="6">
        <v>9.36</v>
      </c>
      <c r="L246" s="6">
        <v>-115.14</v>
      </c>
      <c r="M246" s="6">
        <v>-40.46</v>
      </c>
      <c r="N246" s="6">
        <v>-41.07</v>
      </c>
      <c r="O246" s="6">
        <v>-55.91</v>
      </c>
      <c r="P246" s="6">
        <v>18.579999999999998</v>
      </c>
      <c r="Q246" s="6">
        <v>-3.2</v>
      </c>
    </row>
    <row r="248" spans="2:17" ht="15.5" x14ac:dyDescent="0.35">
      <c r="B248" t="s">
        <v>199</v>
      </c>
      <c r="C248" t="s">
        <v>200</v>
      </c>
      <c r="D248" s="5">
        <v>-23000000000</v>
      </c>
      <c r="E248" s="5">
        <v>4000000000</v>
      </c>
      <c r="F248" s="5">
        <v>-4000000000</v>
      </c>
      <c r="G248" s="5">
        <v>-24000000000</v>
      </c>
      <c r="H248" s="5">
        <v>-92000000000</v>
      </c>
      <c r="I248" s="5">
        <v>-48000000000</v>
      </c>
      <c r="J248" s="5">
        <v>-21000000000</v>
      </c>
      <c r="K248" s="5">
        <v>-152000000000</v>
      </c>
      <c r="L248" s="5">
        <v>-20000000000</v>
      </c>
      <c r="M248" s="5">
        <v>79000000000</v>
      </c>
      <c r="N248" s="5">
        <v>-52000000000</v>
      </c>
      <c r="O248" s="5">
        <v>13000000000</v>
      </c>
      <c r="P248" s="5">
        <v>85000000000</v>
      </c>
      <c r="Q248" s="5">
        <v>12000000000</v>
      </c>
    </row>
    <row r="249" spans="2:17" ht="15.5" x14ac:dyDescent="0.35">
      <c r="C249" t="s">
        <v>326</v>
      </c>
      <c r="H249" s="5">
        <v>-47000000000</v>
      </c>
      <c r="I249" s="5">
        <v>-48000000000</v>
      </c>
      <c r="J249" s="5">
        <v>-21000000000</v>
      </c>
      <c r="K249" s="5">
        <v>-152000000000</v>
      </c>
      <c r="L249" s="5">
        <v>-20000000000</v>
      </c>
      <c r="M249" s="5">
        <v>79000000000</v>
      </c>
      <c r="N249" s="5">
        <v>-52000000000</v>
      </c>
      <c r="O249" s="5">
        <v>13000000000</v>
      </c>
      <c r="P249" s="5">
        <v>85000000000</v>
      </c>
    </row>
    <row r="250" spans="2:17" ht="15.5" x14ac:dyDescent="0.35">
      <c r="C250" t="s">
        <v>387</v>
      </c>
      <c r="M250" s="5">
        <v>7</v>
      </c>
      <c r="O250" s="5">
        <v>1</v>
      </c>
      <c r="P250" s="5">
        <v>6</v>
      </c>
    </row>
    <row r="251" spans="2:17" ht="15.5" x14ac:dyDescent="0.35">
      <c r="C251" t="s">
        <v>63</v>
      </c>
      <c r="M251" s="6">
        <v>0.31679999999999997</v>
      </c>
      <c r="O251" s="6">
        <v>0.26519999999999999</v>
      </c>
      <c r="P251" s="6">
        <v>0.25230000000000002</v>
      </c>
    </row>
    <row r="252" spans="2:17" ht="15.5" x14ac:dyDescent="0.35">
      <c r="C252" t="s">
        <v>388</v>
      </c>
      <c r="M252" s="6">
        <v>8.0000000000000002E-3</v>
      </c>
      <c r="O252" s="6">
        <v>1.2999999999999999E-3</v>
      </c>
      <c r="P252" s="6">
        <v>7.3000000000000001E-3</v>
      </c>
    </row>
    <row r="253" spans="2:17" ht="15.5" x14ac:dyDescent="0.35">
      <c r="C253" t="s">
        <v>43</v>
      </c>
      <c r="D253" s="6">
        <v>-6.5</v>
      </c>
      <c r="E253" s="6">
        <v>1.07</v>
      </c>
      <c r="F253" s="6">
        <v>-1.1399999999999999</v>
      </c>
      <c r="G253" s="6">
        <v>-6.76</v>
      </c>
      <c r="H253" s="6">
        <v>-25.99</v>
      </c>
      <c r="I253" s="6">
        <v>-13.58</v>
      </c>
      <c r="J253" s="6">
        <v>-5.87</v>
      </c>
      <c r="K253" s="6">
        <v>-42.83</v>
      </c>
      <c r="L253" s="6">
        <v>-5.66</v>
      </c>
      <c r="M253" s="6">
        <v>22.1</v>
      </c>
      <c r="N253" s="6">
        <v>-14.56</v>
      </c>
      <c r="O253" s="6">
        <v>3.77</v>
      </c>
      <c r="P253" s="6">
        <v>23.78</v>
      </c>
      <c r="Q253" s="6">
        <v>3.49</v>
      </c>
    </row>
    <row r="254" spans="2:17" ht="15.5" x14ac:dyDescent="0.35">
      <c r="C254" t="s">
        <v>327</v>
      </c>
      <c r="H254" s="6">
        <v>-13.32</v>
      </c>
      <c r="I254" s="6">
        <v>-13.58</v>
      </c>
      <c r="J254" s="6">
        <v>-5.87</v>
      </c>
      <c r="K254" s="6">
        <v>-42.83</v>
      </c>
      <c r="L254" s="6">
        <v>-5.66</v>
      </c>
      <c r="M254" s="6">
        <v>22.1</v>
      </c>
      <c r="N254" s="6">
        <v>-14.56</v>
      </c>
      <c r="O254" s="6">
        <v>3.77</v>
      </c>
      <c r="P254" s="6">
        <v>23.78</v>
      </c>
    </row>
    <row r="255" spans="2:17" ht="15.5" x14ac:dyDescent="0.35">
      <c r="C255" t="s">
        <v>65</v>
      </c>
      <c r="M255" s="5">
        <v>7</v>
      </c>
      <c r="O255" s="5">
        <v>1</v>
      </c>
      <c r="P255" s="5">
        <v>6</v>
      </c>
    </row>
    <row r="256" spans="2:17" ht="15.5" x14ac:dyDescent="0.35">
      <c r="C256" t="s">
        <v>389</v>
      </c>
      <c r="M256" s="6">
        <v>0.31679999999999997</v>
      </c>
      <c r="O256" s="6">
        <v>0.26519999999999999</v>
      </c>
      <c r="P256" s="6">
        <v>0.25230000000000002</v>
      </c>
    </row>
    <row r="257" spans="3:17" ht="15.5" x14ac:dyDescent="0.35">
      <c r="C257" t="s">
        <v>390</v>
      </c>
      <c r="M257" s="6">
        <v>8.0000000000000002E-3</v>
      </c>
      <c r="O257" s="6">
        <v>1.2999999999999999E-3</v>
      </c>
      <c r="P257" s="6">
        <v>7.3000000000000001E-3</v>
      </c>
    </row>
    <row r="258" spans="3:17" ht="15.5" x14ac:dyDescent="0.35">
      <c r="C258" t="s">
        <v>201</v>
      </c>
      <c r="D258" s="5">
        <v>1538000000000</v>
      </c>
      <c r="E258" s="5">
        <v>1402000000000</v>
      </c>
      <c r="F258" s="5">
        <v>1588000000000</v>
      </c>
      <c r="G258" s="5">
        <v>1950000000000</v>
      </c>
      <c r="H258" s="5">
        <v>6152000000000</v>
      </c>
      <c r="I258" s="5">
        <v>6332000000000</v>
      </c>
      <c r="J258" s="5">
        <v>4685000000000</v>
      </c>
      <c r="K258" s="5">
        <v>5425000000000</v>
      </c>
      <c r="L258" s="5">
        <v>7506000000000</v>
      </c>
      <c r="M258" s="5">
        <v>7313000000000</v>
      </c>
      <c r="N258" s="5">
        <v>4107000000000</v>
      </c>
      <c r="O258" s="5">
        <v>1954000000000</v>
      </c>
      <c r="P258" s="5">
        <v>2001000000000</v>
      </c>
      <c r="Q258" s="5">
        <v>1763000000000</v>
      </c>
    </row>
    <row r="259" spans="3:17" ht="15.5" x14ac:dyDescent="0.35">
      <c r="C259" t="s">
        <v>328</v>
      </c>
      <c r="H259" s="5">
        <v>6477000000000</v>
      </c>
      <c r="I259" s="5">
        <v>6332000000000</v>
      </c>
      <c r="J259" s="5">
        <v>4685000000000</v>
      </c>
      <c r="K259" s="5">
        <v>5425000000000</v>
      </c>
      <c r="L259" s="5">
        <v>7506000000000</v>
      </c>
      <c r="M259" s="5">
        <v>7313000000000</v>
      </c>
      <c r="N259" s="5">
        <v>4107000000000</v>
      </c>
      <c r="O259" s="5">
        <v>1954000000000</v>
      </c>
      <c r="P259" s="5">
        <v>2001000000000</v>
      </c>
    </row>
    <row r="260" spans="3:17" ht="15.5" x14ac:dyDescent="0.35">
      <c r="C260" t="s">
        <v>391</v>
      </c>
      <c r="M260" s="5">
        <v>7</v>
      </c>
      <c r="O260" s="5">
        <v>1</v>
      </c>
      <c r="P260" s="5">
        <v>6</v>
      </c>
    </row>
    <row r="261" spans="3:17" ht="15.5" x14ac:dyDescent="0.35">
      <c r="C261" t="s">
        <v>392</v>
      </c>
      <c r="M261" s="6">
        <v>0.31679999999999997</v>
      </c>
      <c r="O261" s="6">
        <v>0.26519999999999999</v>
      </c>
      <c r="P261" s="6">
        <v>0.25230000000000002</v>
      </c>
    </row>
    <row r="262" spans="3:17" ht="15.5" x14ac:dyDescent="0.35">
      <c r="C262" t="s">
        <v>393</v>
      </c>
      <c r="M262" s="6">
        <v>8.0000000000000002E-3</v>
      </c>
      <c r="O262" s="6">
        <v>1.2999999999999999E-3</v>
      </c>
      <c r="P262" s="6">
        <v>7.3000000000000001E-3</v>
      </c>
    </row>
    <row r="263" spans="3:17" ht="15.5" x14ac:dyDescent="0.35">
      <c r="C263" t="s">
        <v>202</v>
      </c>
      <c r="I263" s="6">
        <v>-25.97</v>
      </c>
    </row>
    <row r="264" spans="3:17" ht="15.5" x14ac:dyDescent="0.35">
      <c r="C264" t="s">
        <v>203</v>
      </c>
      <c r="I264" s="6">
        <v>-50.66</v>
      </c>
    </row>
    <row r="265" spans="3:17" ht="15.5" x14ac:dyDescent="0.35">
      <c r="C265" t="s">
        <v>204</v>
      </c>
      <c r="I265" s="6">
        <v>7.49</v>
      </c>
    </row>
    <row r="266" spans="3:17" ht="15.5" x14ac:dyDescent="0.35">
      <c r="C266" t="s">
        <v>205</v>
      </c>
      <c r="I266" s="6">
        <v>-1.9699999999999999E-2</v>
      </c>
    </row>
    <row r="267" spans="3:17" ht="15.5" x14ac:dyDescent="0.35">
      <c r="C267" t="s">
        <v>206</v>
      </c>
      <c r="I267" s="6">
        <v>0.37</v>
      </c>
    </row>
    <row r="268" spans="3:17" ht="15.5" x14ac:dyDescent="0.35">
      <c r="C268" t="s">
        <v>207</v>
      </c>
      <c r="I268" s="6">
        <v>7.38</v>
      </c>
    </row>
    <row r="269" spans="3:17" ht="15.5" x14ac:dyDescent="0.35">
      <c r="C269" t="s">
        <v>329</v>
      </c>
      <c r="I269" s="6">
        <v>9.5399999999999991</v>
      </c>
    </row>
    <row r="270" spans="3:17" ht="15.5" x14ac:dyDescent="0.35">
      <c r="C270" t="s">
        <v>208</v>
      </c>
      <c r="I270" s="5">
        <v>11</v>
      </c>
    </row>
    <row r="271" spans="3:17" ht="15.5" x14ac:dyDescent="0.35">
      <c r="C271" t="s">
        <v>209</v>
      </c>
      <c r="I271" s="6">
        <v>155.97999999999999</v>
      </c>
    </row>
    <row r="272" spans="3:17" ht="15.5" x14ac:dyDescent="0.35">
      <c r="C272" t="s">
        <v>210</v>
      </c>
      <c r="I272" s="6">
        <v>36.33</v>
      </c>
    </row>
    <row r="273" spans="3:9" ht="15.5" x14ac:dyDescent="0.35">
      <c r="C273" t="s">
        <v>212</v>
      </c>
      <c r="I273" s="6">
        <v>-1.5</v>
      </c>
    </row>
    <row r="274" spans="3:9" ht="15.5" x14ac:dyDescent="0.35">
      <c r="C274" t="s">
        <v>213</v>
      </c>
      <c r="I274" s="6">
        <v>-13.32</v>
      </c>
    </row>
    <row r="275" spans="3:9" ht="15.5" x14ac:dyDescent="0.35">
      <c r="C275" t="s">
        <v>214</v>
      </c>
      <c r="I275" s="6">
        <v>-25.99</v>
      </c>
    </row>
    <row r="276" spans="3:9" ht="15.5" x14ac:dyDescent="0.35">
      <c r="C276" t="s">
        <v>215</v>
      </c>
      <c r="I276" s="6">
        <v>1822.13</v>
      </c>
    </row>
    <row r="277" spans="3:9" ht="15.5" x14ac:dyDescent="0.35">
      <c r="C277" t="s">
        <v>216</v>
      </c>
      <c r="D277" s="6">
        <v>52.44</v>
      </c>
    </row>
    <row r="278" spans="3:9" ht="15.5" x14ac:dyDescent="0.35">
      <c r="C278" t="s">
        <v>217</v>
      </c>
      <c r="I278" s="6">
        <v>91.52</v>
      </c>
    </row>
    <row r="279" spans="3:9" ht="15.5" x14ac:dyDescent="0.35">
      <c r="C279" t="s">
        <v>218</v>
      </c>
      <c r="I279" s="6">
        <v>61.38</v>
      </c>
    </row>
    <row r="280" spans="3:9" ht="15.5" x14ac:dyDescent="0.35">
      <c r="C280" t="s">
        <v>219</v>
      </c>
      <c r="D280" s="6">
        <v>0.52</v>
      </c>
    </row>
    <row r="281" spans="3:9" ht="15.5" x14ac:dyDescent="0.35">
      <c r="C281" t="s">
        <v>220</v>
      </c>
      <c r="D281" s="6">
        <v>0.32</v>
      </c>
    </row>
    <row r="282" spans="3:9" ht="15.5" x14ac:dyDescent="0.35">
      <c r="C282" t="s">
        <v>394</v>
      </c>
      <c r="D282" s="6">
        <v>6.35</v>
      </c>
    </row>
    <row r="283" spans="3:9" ht="15.5" x14ac:dyDescent="0.35">
      <c r="C283" t="s">
        <v>437</v>
      </c>
      <c r="D283" s="6">
        <v>1.73</v>
      </c>
    </row>
    <row r="284" spans="3:9" ht="15.5" x14ac:dyDescent="0.35">
      <c r="C284" t="s">
        <v>221</v>
      </c>
      <c r="D284" s="6">
        <v>6.95</v>
      </c>
    </row>
    <row r="285" spans="3:9" ht="15.5" x14ac:dyDescent="0.35">
      <c r="C285" t="s">
        <v>395</v>
      </c>
      <c r="D285" s="6">
        <v>0.78</v>
      </c>
    </row>
    <row r="286" spans="3:9" ht="15.5" x14ac:dyDescent="0.35">
      <c r="C286" t="s">
        <v>222</v>
      </c>
      <c r="D286" s="6">
        <v>8.14</v>
      </c>
    </row>
    <row r="287" spans="3:9" ht="15.5" x14ac:dyDescent="0.35">
      <c r="C287" t="s">
        <v>223</v>
      </c>
      <c r="I287" s="6">
        <v>0.26</v>
      </c>
    </row>
    <row r="288" spans="3:9" ht="15.5" x14ac:dyDescent="0.35">
      <c r="C288" t="s">
        <v>12</v>
      </c>
      <c r="D288" s="5">
        <v>80000000000</v>
      </c>
    </row>
    <row r="289" spans="3:9" ht="15.5" x14ac:dyDescent="0.35">
      <c r="C289" t="s">
        <v>224</v>
      </c>
      <c r="I289" s="6">
        <v>-1.92</v>
      </c>
    </row>
    <row r="290" spans="3:9" ht="15.5" x14ac:dyDescent="0.35">
      <c r="C290" t="s">
        <v>225</v>
      </c>
      <c r="I290" s="6">
        <v>-1.7899999999999999E-2</v>
      </c>
    </row>
    <row r="291" spans="3:9" ht="15.5" x14ac:dyDescent="0.35">
      <c r="C291" t="s">
        <v>226</v>
      </c>
      <c r="I291" s="6">
        <v>-0.14560000000000001</v>
      </c>
    </row>
    <row r="292" spans="3:9" ht="15.5" x14ac:dyDescent="0.35">
      <c r="C292" t="s">
        <v>227</v>
      </c>
      <c r="I292" s="6">
        <v>2.76E-2</v>
      </c>
    </row>
    <row r="293" spans="3:9" ht="15.5" x14ac:dyDescent="0.35">
      <c r="C293" t="s">
        <v>228</v>
      </c>
      <c r="I293" s="6">
        <v>1.44E-2</v>
      </c>
    </row>
    <row r="294" spans="3:9" ht="15.5" x14ac:dyDescent="0.35">
      <c r="C294" t="s">
        <v>330</v>
      </c>
      <c r="D294" s="6">
        <v>2.83</v>
      </c>
    </row>
    <row r="295" spans="3:9" ht="15.5" x14ac:dyDescent="0.35">
      <c r="C295" t="s">
        <v>229</v>
      </c>
      <c r="D295" s="6">
        <v>21.08</v>
      </c>
    </row>
    <row r="296" spans="3:9" ht="15.5" x14ac:dyDescent="0.35">
      <c r="C296" t="s">
        <v>230</v>
      </c>
      <c r="D296" s="6">
        <v>6.8</v>
      </c>
    </row>
    <row r="297" spans="3:9" ht="15.5" x14ac:dyDescent="0.35">
      <c r="C297" t="s">
        <v>231</v>
      </c>
      <c r="D297" s="6">
        <v>17.11</v>
      </c>
    </row>
    <row r="298" spans="3:9" ht="15.5" x14ac:dyDescent="0.35">
      <c r="C298" t="s">
        <v>331</v>
      </c>
      <c r="D298" s="6">
        <v>32.18</v>
      </c>
    </row>
    <row r="299" spans="3:9" ht="15.5" x14ac:dyDescent="0.35">
      <c r="C299" t="s">
        <v>232</v>
      </c>
      <c r="I299" s="6">
        <v>2.41</v>
      </c>
    </row>
    <row r="300" spans="3:9" ht="15.5" x14ac:dyDescent="0.35">
      <c r="C300" t="s">
        <v>233</v>
      </c>
      <c r="I300" s="6">
        <v>18.100000000000001</v>
      </c>
    </row>
    <row r="301" spans="3:9" ht="15.5" x14ac:dyDescent="0.35">
      <c r="C301" t="s">
        <v>39</v>
      </c>
      <c r="I301" s="5">
        <v>2399000000000</v>
      </c>
    </row>
    <row r="302" spans="3:9" ht="15.5" x14ac:dyDescent="0.35">
      <c r="C302" t="s">
        <v>234</v>
      </c>
      <c r="I302" s="5">
        <v>4343000000000</v>
      </c>
    </row>
    <row r="303" spans="3:9" ht="15.5" x14ac:dyDescent="0.35">
      <c r="C303" t="s">
        <v>235</v>
      </c>
      <c r="I303" s="5">
        <v>3550000000</v>
      </c>
    </row>
    <row r="304" spans="3:9" ht="15.5" x14ac:dyDescent="0.35">
      <c r="C304" t="s">
        <v>236</v>
      </c>
      <c r="I304" s="6">
        <v>0.125</v>
      </c>
    </row>
    <row r="305" spans="3:9" ht="15.5" x14ac:dyDescent="0.35">
      <c r="C305" t="s">
        <v>237</v>
      </c>
      <c r="D305" s="6">
        <v>5.0099999999999999E-2</v>
      </c>
    </row>
    <row r="306" spans="3:9" ht="15.5" x14ac:dyDescent="0.35">
      <c r="C306" t="s">
        <v>238</v>
      </c>
      <c r="D306" s="6">
        <v>2.3999999999999998E-3</v>
      </c>
    </row>
    <row r="307" spans="3:9" ht="15.5" x14ac:dyDescent="0.35">
      <c r="C307" t="s">
        <v>239</v>
      </c>
      <c r="D307" s="6">
        <v>-1.4999999999999999E-2</v>
      </c>
    </row>
    <row r="308" spans="3:9" ht="15.5" x14ac:dyDescent="0.35">
      <c r="C308" t="s">
        <v>240</v>
      </c>
      <c r="D308" s="6">
        <v>0.1038</v>
      </c>
    </row>
    <row r="309" spans="3:9" ht="15.5" x14ac:dyDescent="0.35">
      <c r="C309" t="s">
        <v>241</v>
      </c>
      <c r="D309" s="6">
        <v>-0.33759999999999996</v>
      </c>
    </row>
    <row r="310" spans="3:9" ht="15.5" x14ac:dyDescent="0.35">
      <c r="C310" t="s">
        <v>242</v>
      </c>
      <c r="D310" s="6">
        <v>3.7599999999999995E-2</v>
      </c>
    </row>
    <row r="311" spans="3:9" ht="15.5" x14ac:dyDescent="0.35">
      <c r="C311" t="s">
        <v>396</v>
      </c>
      <c r="I311" s="5">
        <v>7</v>
      </c>
    </row>
    <row r="312" spans="3:9" ht="15.5" x14ac:dyDescent="0.35">
      <c r="C312" t="s">
        <v>397</v>
      </c>
      <c r="I312" t="s">
        <v>1454</v>
      </c>
    </row>
    <row r="313" spans="3:9" ht="15.5" x14ac:dyDescent="0.35">
      <c r="C313" t="s">
        <v>243</v>
      </c>
      <c r="I313" s="5">
        <v>5</v>
      </c>
    </row>
    <row r="314" spans="3:9" ht="15.5" x14ac:dyDescent="0.35">
      <c r="C314" t="s">
        <v>244</v>
      </c>
      <c r="I314" s="6">
        <v>0.51</v>
      </c>
    </row>
    <row r="315" spans="3:9" ht="15.5" x14ac:dyDescent="0.35">
      <c r="C315" t="s">
        <v>245</v>
      </c>
      <c r="I315" s="6">
        <v>0.66</v>
      </c>
    </row>
    <row r="316" spans="3:9" ht="15.5" x14ac:dyDescent="0.35">
      <c r="C316" t="s">
        <v>246</v>
      </c>
      <c r="I316" s="6">
        <v>0.1</v>
      </c>
    </row>
    <row r="317" spans="3:9" ht="15.5" x14ac:dyDescent="0.35">
      <c r="C317" t="s">
        <v>247</v>
      </c>
      <c r="I317" s="6">
        <v>0.2</v>
      </c>
    </row>
    <row r="318" spans="3:9" ht="15.5" x14ac:dyDescent="0.35">
      <c r="C318" t="s">
        <v>248</v>
      </c>
      <c r="I318" s="6">
        <v>0.82</v>
      </c>
    </row>
    <row r="319" spans="3:9" ht="15.5" x14ac:dyDescent="0.35">
      <c r="C319" t="s">
        <v>249</v>
      </c>
      <c r="I319" s="6">
        <v>0.08</v>
      </c>
    </row>
    <row r="320" spans="3:9" ht="15.5" x14ac:dyDescent="0.35">
      <c r="C320" t="s">
        <v>250</v>
      </c>
      <c r="I320" s="6">
        <v>0.85</v>
      </c>
    </row>
    <row r="321" spans="3:9" ht="15.5" x14ac:dyDescent="0.35">
      <c r="C321" t="s">
        <v>251</v>
      </c>
      <c r="I321" s="5">
        <v>6477000000000</v>
      </c>
    </row>
    <row r="322" spans="3:9" ht="15.5" x14ac:dyDescent="0.35">
      <c r="C322" t="s">
        <v>252</v>
      </c>
      <c r="I322" s="5">
        <v>352000000000</v>
      </c>
    </row>
    <row r="323" spans="3:9" ht="15.5" x14ac:dyDescent="0.35">
      <c r="C323" t="s">
        <v>253</v>
      </c>
      <c r="I323" s="5">
        <v>120000000000</v>
      </c>
    </row>
    <row r="324" spans="3:9" ht="15.5" x14ac:dyDescent="0.35">
      <c r="C324" t="s">
        <v>254</v>
      </c>
      <c r="I324" s="5">
        <v>-47000000000</v>
      </c>
    </row>
    <row r="325" spans="3:9" ht="15.5" x14ac:dyDescent="0.35">
      <c r="C325" t="s">
        <v>255</v>
      </c>
      <c r="D325" s="5">
        <v>186000000000</v>
      </c>
    </row>
    <row r="326" spans="3:9" ht="15.5" x14ac:dyDescent="0.35">
      <c r="C326" t="s">
        <v>256</v>
      </c>
      <c r="D326" s="5">
        <v>2649000000000</v>
      </c>
    </row>
    <row r="327" spans="3:9" ht="15.5" x14ac:dyDescent="0.35">
      <c r="C327" t="s">
        <v>257</v>
      </c>
      <c r="D327" s="5">
        <v>2260000000000</v>
      </c>
    </row>
    <row r="328" spans="3:9" ht="15.5" x14ac:dyDescent="0.35">
      <c r="C328" t="s">
        <v>184</v>
      </c>
      <c r="D328" s="5">
        <v>-791000000000</v>
      </c>
    </row>
    <row r="329" spans="3:9" ht="15.5" x14ac:dyDescent="0.35">
      <c r="C329" t="s">
        <v>258</v>
      </c>
      <c r="I329" s="5">
        <v>325000000000</v>
      </c>
    </row>
    <row r="330" spans="3:9" ht="15.5" x14ac:dyDescent="0.35">
      <c r="C330" t="s">
        <v>182</v>
      </c>
      <c r="D330" s="5">
        <v>563000000000</v>
      </c>
    </row>
    <row r="331" spans="3:9" ht="15.5" x14ac:dyDescent="0.35">
      <c r="C331" t="s">
        <v>181</v>
      </c>
      <c r="D331" s="5">
        <v>1502000000000</v>
      </c>
    </row>
    <row r="332" spans="3:9" ht="15.5" x14ac:dyDescent="0.35">
      <c r="C332" t="s">
        <v>23</v>
      </c>
      <c r="D332" s="5">
        <v>2065000000000</v>
      </c>
    </row>
    <row r="333" spans="3:9" ht="15.5" x14ac:dyDescent="0.35">
      <c r="C333" t="s">
        <v>20</v>
      </c>
      <c r="D333" s="5">
        <v>1879000000000</v>
      </c>
    </row>
    <row r="334" spans="3:9" ht="15.5" x14ac:dyDescent="0.35">
      <c r="C334" t="s">
        <v>183</v>
      </c>
      <c r="I334" s="5">
        <v>390000000000</v>
      </c>
    </row>
    <row r="335" spans="3:9" ht="15.5" x14ac:dyDescent="0.35">
      <c r="C335" t="s">
        <v>332</v>
      </c>
      <c r="I335" s="5">
        <v>251000000000</v>
      </c>
    </row>
    <row r="336" spans="3:9" ht="15.5" x14ac:dyDescent="0.35">
      <c r="C336" t="s">
        <v>259</v>
      </c>
      <c r="I336" s="5">
        <v>271000000000</v>
      </c>
    </row>
    <row r="337" spans="3:9" ht="15.5" x14ac:dyDescent="0.35">
      <c r="C337" t="s">
        <v>260</v>
      </c>
      <c r="I337" s="5">
        <v>-375000000000</v>
      </c>
    </row>
    <row r="338" spans="3:9" ht="15.5" x14ac:dyDescent="0.35">
      <c r="C338" t="s">
        <v>261</v>
      </c>
      <c r="I338" s="5">
        <v>-33000000000</v>
      </c>
    </row>
    <row r="339" spans="3:9" ht="15.5" x14ac:dyDescent="0.35">
      <c r="C339" t="s">
        <v>262</v>
      </c>
      <c r="I339" s="5">
        <v>218000000000</v>
      </c>
    </row>
  </sheetData>
  <pageMargins left="0.7" right="0.7" top="0.75" bottom="0.75" header="0.3" footer="0.3"/>
  <ignoredErrors>
    <ignoredError sqref="A1:Q340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26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0" width="18.83203125" customWidth="1"/>
  </cols>
  <sheetData>
    <row r="1" spans="1:10" ht="15.5" x14ac:dyDescent="0.35">
      <c r="C1" t="s">
        <v>1455</v>
      </c>
      <c r="D1" t="s">
        <v>1</v>
      </c>
      <c r="H1" t="s">
        <v>2</v>
      </c>
      <c r="I1" s="1">
        <v>43462</v>
      </c>
      <c r="J1" s="1">
        <v>43098</v>
      </c>
    </row>
    <row r="2" spans="1:10" ht="15.5" x14ac:dyDescent="0.35">
      <c r="C2" t="s">
        <v>1456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88">
        <f ca="1">IFERROR(_xlfn.STOCKHISTORY("XIDX:" &amp; $C$1, I1, , 0, 0, 1), "Libur")</f>
        <v>101</v>
      </c>
      <c r="J2" s="2" t="str">
        <f ca="1">IFERROR(_xlfn.STOCKHISTORY("XIDX:" &amp; $C$1, J1, , 0, 0, 1), "Libur")</f>
        <v>Libur</v>
      </c>
    </row>
    <row r="3" spans="1:10" ht="15.5" x14ac:dyDescent="0.35">
      <c r="D3" s="1">
        <v>46111</v>
      </c>
      <c r="H3" s="1">
        <f>IFERROR(INDEX(D3:G3,COUNT(D3:G3)),"")</f>
        <v>46111</v>
      </c>
    </row>
    <row r="4" spans="1:10" ht="15.5" x14ac:dyDescent="0.35">
      <c r="B4" t="s">
        <v>4</v>
      </c>
      <c r="C4" t="s">
        <v>5</v>
      </c>
      <c r="D4" s="2">
        <f>IFERROR(INDEX(D51:D500,MATCH($C$4,$C$51:$C$500,0)),"")</f>
        <v>3510393539</v>
      </c>
      <c r="H4" s="2">
        <f>IFERROR(SUM(D4:G4)*(4/MAX(1,COUNT(D4:G4))),"")</f>
        <v>14041574156</v>
      </c>
      <c r="I4" s="2">
        <f>IFERROR(INDEX(I51:I500,MATCH($C$4,$C$51:$C$500,0)),"")</f>
        <v>13819525860</v>
      </c>
      <c r="J4" s="2">
        <f>IFERROR(INDEX(J51:J500,MATCH($C$4,$C$51:$C$500,0)),"")</f>
        <v>8387859041</v>
      </c>
    </row>
    <row r="5" spans="1:10" ht="15.5" x14ac:dyDescent="0.35">
      <c r="B5" t="s">
        <v>6</v>
      </c>
      <c r="C5" t="s">
        <v>7</v>
      </c>
      <c r="D5" s="2">
        <f>IFERROR(INDEX(D51:D500,MATCH($C$5,$C$51:$C$500,0)),"")</f>
        <v>-4433825716</v>
      </c>
      <c r="H5" s="2">
        <f>IFERROR(SUM(D5:G5)*(4/MAX(1,COUNT(D5:G5))),"")</f>
        <v>-17735302864</v>
      </c>
      <c r="I5" s="2">
        <f>IFERROR(INDEX(I51:I500,MATCH($C$5,$C$51:$C$500,0)),"")</f>
        <v>-14521820548</v>
      </c>
      <c r="J5" s="2">
        <f>IFERROR(INDEX(J51:J500,MATCH($C$5,$C$51:$C$500,0)),"")</f>
        <v>-9601994190</v>
      </c>
    </row>
    <row r="6" spans="1:10" ht="15.5" x14ac:dyDescent="0.35">
      <c r="B6" t="s">
        <v>8</v>
      </c>
      <c r="C6" t="s">
        <v>9</v>
      </c>
      <c r="D6" s="2">
        <f>IFERROR(INDEX(D51:D500,MATCH($C$6,$C$51:$C$500,0)),"")</f>
        <v>753147151941</v>
      </c>
      <c r="H6" s="2">
        <f>IFERROR(INDEX(D6:G6,COUNT(D6:G6)),"")</f>
        <v>753147151941</v>
      </c>
      <c r="I6" s="2">
        <f>IFERROR(INDEX(I51:I500,MATCH($C$6,$C$51:$C$500,0)),"")</f>
        <v>764447134351</v>
      </c>
      <c r="J6" s="2">
        <f>IFERROR(INDEX(J51:J500,MATCH($C$6,$C$51:$C$500,0)),"")</f>
        <v>604074666429</v>
      </c>
    </row>
    <row r="7" spans="1:10" ht="15.5" x14ac:dyDescent="0.35">
      <c r="B7" t="s">
        <v>10</v>
      </c>
      <c r="C7" t="s">
        <v>11</v>
      </c>
      <c r="D7" s="3">
        <f>IFERROR(INDEX(D51:D500,MATCH($C$7,$C$51:$C$500,0))/1000000000,"")</f>
        <v>7.7</v>
      </c>
      <c r="H7" s="3">
        <f>IFERROR(INDEX(D7:G7,COUNT(D7:G7)),"")</f>
        <v>7.7</v>
      </c>
      <c r="I7" s="3">
        <f>IFERROR(INDEX(I51:I500,MATCH($C$7,$C$51:$C$500,0))/1000000000,"")</f>
        <v>7.7</v>
      </c>
      <c r="J7" s="3">
        <f>IFERROR(INDEX(J51:J500,MATCH($C$7,$C$51:$C$500,0))/1000000000,"")</f>
        <v>6.5</v>
      </c>
    </row>
    <row r="8" spans="1:1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-156000000000</v>
      </c>
      <c r="H8" s="2">
        <f>IFERROR(INDEX(D8:G8,COUNT(D8:G8)),"")</f>
        <v>-156000000000</v>
      </c>
      <c r="I8" s="2">
        <f>IFERROR(INDEX(I51:I500,MATCH($C$8,$C$51:$C$500,0)),"")</f>
        <v>-178000000000</v>
      </c>
      <c r="J8" s="2">
        <f>IFERROR(INDEX(J51:J500,MATCH($C$8,$C$51:$C$500,0)),"")</f>
        <v>-13000000000</v>
      </c>
    </row>
    <row r="9" spans="1:10" ht="15.5" x14ac:dyDescent="0.35">
      <c r="A9" t="s">
        <v>15</v>
      </c>
      <c r="C9" t="s">
        <v>16</v>
      </c>
      <c r="D9" s="3">
        <f>IFERROR(INDEX(D51:D500,MATCH("Free cash flow per share (Quarter)",$C$51:$C$500,0)),"")</f>
        <v>-20.25</v>
      </c>
      <c r="H9" s="3">
        <f>IFERROR(INDEX(D9:G9,COUNT(D9:G9)),"")</f>
        <v>-20.25</v>
      </c>
      <c r="I9" s="3">
        <f>IFERROR(INDEX(I51:I500,MATCH($C$9,$C$51:$C$500,0)),"")</f>
        <v>-23.14</v>
      </c>
      <c r="J9" s="3">
        <f>IFERROR(INDEX(J51:J500,MATCH($C$9,$C$51:$C$500,0)),"")</f>
        <v>-2</v>
      </c>
    </row>
    <row r="10" spans="1:10" ht="15.5" x14ac:dyDescent="0.35">
      <c r="C10" t="s">
        <v>17</v>
      </c>
      <c r="D10" s="3" t="str">
        <f ca="1">IFERROR(IF(D9=0,"",D2/D9),"")</f>
        <v/>
      </c>
      <c r="I10" s="3">
        <f ca="1">IFERROR(IF(I9=0,"",I2/I9),"")</f>
        <v>-4.3647363872082972</v>
      </c>
      <c r="J10" s="3" t="str">
        <f ca="1">IFERROR(IF(J9=0,"",J2/J9),"")</f>
        <v/>
      </c>
    </row>
    <row r="11" spans="1:10" ht="15.5" x14ac:dyDescent="0.35">
      <c r="B11" t="s">
        <v>18</v>
      </c>
      <c r="C11" t="s">
        <v>19</v>
      </c>
      <c r="D11" s="2">
        <f>IFERROR(INDEX(D51:D500,MATCH($C$11,$C$51:$C$500,0)),"")</f>
        <v>3544003473</v>
      </c>
      <c r="H11" s="2">
        <f>IFERROR(INDEX(D11:G11,COUNT(D11:G11)),"")</f>
        <v>3544003473</v>
      </c>
      <c r="I11" s="2">
        <f>IFERROR(INDEX(I51:I500,MATCH($C$11,$C$51:$C$500,0)),"")</f>
        <v>2447693959</v>
      </c>
      <c r="J11" s="2">
        <f>IFERROR(INDEX(J51:J500,MATCH($C$11,$C$51:$C$500,0)),"")</f>
        <v>377694886</v>
      </c>
    </row>
    <row r="12" spans="1:1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42000000000</v>
      </c>
      <c r="H12" s="2">
        <f>IFERROR(INDEX(D12:G12,COUNT(D12:G12)),"")</f>
        <v>42000000000</v>
      </c>
      <c r="I12" s="2">
        <f>IFERROR(INDEX(I51:I500,MATCH($C$12,$C$51:$C$500,0)),"")</f>
        <v>45000000000</v>
      </c>
      <c r="J12" s="2">
        <f>IFERROR(INDEX(J51:J500,MATCH($C$12,$C$51:$C$500,0)),"")</f>
        <v>48000000000</v>
      </c>
    </row>
    <row r="13" spans="1:1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46000000000</v>
      </c>
      <c r="H13" s="2">
        <f>IFERROR(INDEX(D13:G13,COUNT(D13:G13)),"")</f>
        <v>46000000000</v>
      </c>
      <c r="I13" s="2">
        <f>IFERROR(INDEX(I51:I500,MATCH($C$13,$C$51:$C$500,0)),"")</f>
        <v>48000000000</v>
      </c>
      <c r="J13" s="2">
        <f>IFERROR(INDEX(J51:J500,MATCH($C$13,$C$51:$C$500,0)),"")</f>
        <v>48000000000</v>
      </c>
    </row>
    <row r="14" spans="1:10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</row>
    <row r="15" spans="1:10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13851690</v>
      </c>
      <c r="J15" s="2">
        <f>IFERROR(INDEX(J51:J500,MATCH($C$15,$C$51:$C$500,0)),"")</f>
        <v>13174016</v>
      </c>
    </row>
    <row r="16" spans="1:10" ht="15.5" x14ac:dyDescent="0.35">
      <c r="C16" t="s">
        <v>28</v>
      </c>
      <c r="D16" s="2">
        <f>IFERROR(INDEX(D51:D500,MATCH($C$16,$C$51:$C$500,0)),"")</f>
        <v>-4433893913</v>
      </c>
      <c r="H16" s="2">
        <f>IFERROR(SUM(D16:G16)*(4/MAX(1,COUNT(D16:G16))),"")</f>
        <v>-17735575652</v>
      </c>
      <c r="I16" s="2">
        <f>IFERROR(INDEX(I51:I500,MATCH($C$16,$C$51:$C$500,0)),"")</f>
        <v>-14527944028</v>
      </c>
      <c r="J16" s="2">
        <f>IFERROR(INDEX(J51:J500,MATCH($C$16,$C$51:$C$500,0)),"")</f>
        <v>-9610197186</v>
      </c>
    </row>
    <row r="17" spans="1:10" ht="15.5" x14ac:dyDescent="0.35">
      <c r="A17" t="s">
        <v>29</v>
      </c>
    </row>
    <row r="18" spans="1:10" ht="15.5" x14ac:dyDescent="0.35">
      <c r="A18" t="s">
        <v>30</v>
      </c>
      <c r="D18" t="s">
        <v>1</v>
      </c>
      <c r="H18" t="s">
        <v>2</v>
      </c>
      <c r="I18" t="s">
        <v>33</v>
      </c>
      <c r="J18" t="s">
        <v>34</v>
      </c>
    </row>
    <row r="19" spans="1:10" ht="15.5" x14ac:dyDescent="0.35">
      <c r="A19" t="s">
        <v>36</v>
      </c>
      <c r="C19" t="s">
        <v>37</v>
      </c>
    </row>
    <row r="20" spans="1:10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ca="1">IFERROR(H21*H2,"")</f>
        <v/>
      </c>
      <c r="I20" s="2">
        <f ca="1">IFERROR(I21*I2,"")</f>
        <v>777700000000</v>
      </c>
      <c r="J20" s="2" t="str">
        <f ca="1">IFERROR(J21*J2,"")</f>
        <v/>
      </c>
    </row>
    <row r="21" spans="1:10" ht="15.5" x14ac:dyDescent="0.35">
      <c r="C21" t="s">
        <v>11</v>
      </c>
      <c r="D21" s="2">
        <f>IFERROR(INDEX(D51:D500,MATCH($C$7,$C$51:$C$500,0)),"")</f>
        <v>7700000000</v>
      </c>
      <c r="H21" s="2">
        <f>IFERROR(INDEX(D21:G21,COUNT(D21:G21)),"")</f>
        <v>7700000000</v>
      </c>
      <c r="I21" s="2">
        <f>IFERROR(INDEX(I51:I500,MATCH($C$7,$C$51:$C$500,0)),"")</f>
        <v>7700000000</v>
      </c>
      <c r="J21" s="2">
        <f>IFERROR(INDEX(J51:J500,MATCH($C$7,$C$51:$C$500,0)),"")</f>
        <v>6500000000</v>
      </c>
    </row>
    <row r="23" spans="1:10" ht="15.5" x14ac:dyDescent="0.35">
      <c r="B23" t="s">
        <v>40</v>
      </c>
      <c r="C23" t="s">
        <v>41</v>
      </c>
      <c r="D23" s="3">
        <f>IFERROR(D5/D6*100,"")</f>
        <v>-0.58870643068531936</v>
      </c>
      <c r="H23" s="3">
        <f>IFERROR(H5/H6*100,"")</f>
        <v>-2.3548257227412774</v>
      </c>
      <c r="I23" s="3">
        <f>IFERROR(I5/I6*100,"")</f>
        <v>-1.8996500732949611</v>
      </c>
      <c r="J23" s="3">
        <f>IFERROR(J5/J6*100,"")</f>
        <v>-1.5895376389085125</v>
      </c>
    </row>
    <row r="24" spans="1:10" ht="15.5" x14ac:dyDescent="0.35">
      <c r="C24" t="s">
        <v>42</v>
      </c>
      <c r="D24" s="4">
        <f>IFERROR(_xlfn.RRI(5,I23,D23),"")</f>
        <v>-0.20887513564619109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</row>
    <row r="25" spans="1:10" ht="15.5" x14ac:dyDescent="0.35">
      <c r="A25" t="s">
        <v>43</v>
      </c>
      <c r="C25" t="s">
        <v>44</v>
      </c>
      <c r="D25" s="3">
        <f>IFERROR(INDEX(D51:D500,MATCH($A$25,$C$51:$C$500,0)),"")</f>
        <v>-0.57999999999999996</v>
      </c>
      <c r="H25" s="3">
        <f>IFERROR(INDEX(D25:G25,COUNT(D25:G25)),"")</f>
        <v>-0.57999999999999996</v>
      </c>
      <c r="I25" s="3">
        <f>IFERROR(INDEX(I51:I500,MATCH($C$25,$C$51:$C$500,0)),"")</f>
        <v>-1.89</v>
      </c>
      <c r="J25" s="3">
        <f>IFERROR(INDEX(J51:J500,MATCH($C$25,$C$51:$C$500,0)),"")</f>
        <v>-1.48</v>
      </c>
    </row>
    <row r="26" spans="1:10" ht="15.5" x14ac:dyDescent="0.35">
      <c r="C26" t="s">
        <v>45</v>
      </c>
      <c r="D26" s="4">
        <f>IFERROR(_xlfn.RRI(5,I25,D25),"")</f>
        <v>-0.21042527472288519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</row>
    <row r="27" spans="1:10" ht="15.5" x14ac:dyDescent="0.35">
      <c r="C27" t="s">
        <v>46</v>
      </c>
      <c r="D27" s="3">
        <f>IFERROR(D4/D21,"")</f>
        <v>0.45589526480519482</v>
      </c>
      <c r="H27" s="3">
        <f>IFERROR(H4/H21,"")</f>
        <v>1.8235810592207793</v>
      </c>
      <c r="I27" s="3">
        <f>IFERROR(I4/I21,"")</f>
        <v>1.7947436181818182</v>
      </c>
      <c r="J27" s="3">
        <f>IFERROR(J4/J21,"")</f>
        <v>1.2904398524615384</v>
      </c>
    </row>
    <row r="28" spans="1:10" ht="15.5" x14ac:dyDescent="0.35">
      <c r="C28" t="s">
        <v>47</v>
      </c>
      <c r="D28" s="4">
        <f>IFERROR(_xlfn.RRI(5,I27,D27),"")</f>
        <v>-0.23972180892269757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</row>
    <row r="29" spans="1:10" ht="15.5" x14ac:dyDescent="0.35">
      <c r="C29" t="s">
        <v>48</v>
      </c>
      <c r="H29" s="4">
        <f>IFERROR(((H25-I25)/I25)*100%,"")</f>
        <v>-0.69312169312169314</v>
      </c>
      <c r="I29" s="4">
        <f>IFERROR(((I25-J25)/J25)*100%,"")</f>
        <v>0.27702702702702697</v>
      </c>
      <c r="J29" s="4" t="str">
        <f>IFERROR(((J25-K25)/K25)*100%,"")</f>
        <v/>
      </c>
    </row>
    <row r="30" spans="1:10" ht="15.5" x14ac:dyDescent="0.35">
      <c r="C30" t="s">
        <v>49</v>
      </c>
      <c r="H30" s="4">
        <f>IFERROR(((H27-I27)/I27)*100%,"")</f>
        <v>1.6067721732965497E-2</v>
      </c>
      <c r="I30" s="4">
        <f>IFERROR(((I27-J27)/J27)*100%,"")</f>
        <v>0.39079990032724954</v>
      </c>
      <c r="J30" s="4" t="str">
        <f>IFERROR(((J27-K27)/K27)*100%,"")</f>
        <v/>
      </c>
    </row>
    <row r="32" spans="1:10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97.68</v>
      </c>
      <c r="H32" s="3">
        <f>IFERROR(INDEX(D32:G32,COUNT(D32:G32)),"")</f>
        <v>97.68</v>
      </c>
      <c r="I32" s="3">
        <f>IFERROR(INDEX(I51:I500,MATCH($C$32,$C$51:$C$500,0)),"")</f>
        <v>99.14</v>
      </c>
      <c r="J32" s="3">
        <f>IFERROR(INDEX(J51:J500,MATCH($C$32,$C$51:$C$500,0)),"")</f>
        <v>92.78</v>
      </c>
    </row>
    <row r="33" spans="1:10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0.76</v>
      </c>
      <c r="H33" s="3">
        <f>IFERROR(INDEX(D33:G33,COUNT(D33:G33)),"")</f>
        <v>0.76</v>
      </c>
      <c r="I33" s="3">
        <f>IFERROR(INDEX(I51:I500,MATCH($C$33,$C$51:$C$500,0)),"")</f>
        <v>1.02</v>
      </c>
      <c r="J33" s="3">
        <f>IFERROR(INDEX(J51:J500,MATCH($C$33,$C$51:$C$500,0)),"")</f>
        <v>0</v>
      </c>
    </row>
    <row r="34" spans="1:10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-127.59</v>
      </c>
      <c r="H34" s="3">
        <f>IFERROR(INDEX(D34:G34,COUNT(D34:G34)),"")</f>
        <v>-127.59</v>
      </c>
      <c r="I34" s="3">
        <f>IFERROR(INDEX(I51:I500,MATCH($C$34,$C$51:$C$500,0)),"")</f>
        <v>-53.44</v>
      </c>
      <c r="J34" s="3">
        <f>IFERROR(INDEX(J51:J500,MATCH($C$34,$C$51:$C$500,0)),"")</f>
        <v>0</v>
      </c>
    </row>
    <row r="35" spans="1:10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162.32</v>
      </c>
      <c r="H35" s="3">
        <f>IFERROR(INDEX(D35:G35,COUNT(D35:G35)),"")</f>
        <v>162.32</v>
      </c>
      <c r="I35" s="3">
        <f>IFERROR(INDEX(I51:I500,MATCH($C$35,$C$51:$C$500,0)),"")</f>
        <v>56.28</v>
      </c>
      <c r="J35" s="3">
        <f>IFERROR(INDEX(J51:J500,MATCH($C$35,$C$51:$C$500,0)),"")</f>
        <v>0</v>
      </c>
    </row>
    <row r="36" spans="1:10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</row>
    <row r="37" spans="1:10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</row>
    <row r="50" spans="2:10" ht="15.5" x14ac:dyDescent="0.35">
      <c r="D50" t="s">
        <v>445</v>
      </c>
      <c r="E50" t="s">
        <v>446</v>
      </c>
      <c r="F50" t="s">
        <v>447</v>
      </c>
      <c r="G50" t="s">
        <v>1457</v>
      </c>
      <c r="H50" t="s">
        <v>448</v>
      </c>
      <c r="I50" t="s">
        <v>33</v>
      </c>
      <c r="J50" t="s">
        <v>34</v>
      </c>
    </row>
    <row r="51" spans="2:10" ht="15.5" x14ac:dyDescent="0.35">
      <c r="B51" t="s">
        <v>71</v>
      </c>
      <c r="C51" t="s">
        <v>5</v>
      </c>
      <c r="D51" s="5">
        <v>3510393539</v>
      </c>
      <c r="E51" s="5">
        <v>2668198770</v>
      </c>
      <c r="F51" s="5">
        <v>2605455553</v>
      </c>
      <c r="G51" s="5">
        <v>4056891262</v>
      </c>
      <c r="I51" s="5">
        <v>13819525860</v>
      </c>
      <c r="J51" s="5">
        <v>8387859041</v>
      </c>
    </row>
    <row r="52" spans="2:10" ht="15.5" x14ac:dyDescent="0.35">
      <c r="C52" t="s">
        <v>72</v>
      </c>
      <c r="D52" s="5">
        <v>-4478426856</v>
      </c>
      <c r="E52" s="5">
        <v>-4410098117</v>
      </c>
      <c r="F52" s="5">
        <v>-4488573827</v>
      </c>
      <c r="G52" s="5">
        <v>-5144446157</v>
      </c>
      <c r="I52" s="5">
        <v>-20021770307</v>
      </c>
      <c r="J52" s="5">
        <v>-15660042825</v>
      </c>
    </row>
    <row r="53" spans="2:10" ht="15.5" x14ac:dyDescent="0.35">
      <c r="C53" t="s">
        <v>73</v>
      </c>
      <c r="D53" s="5">
        <v>-968033317</v>
      </c>
      <c r="E53" s="5">
        <v>-1741899347</v>
      </c>
      <c r="F53" s="5">
        <v>-1883118274</v>
      </c>
      <c r="G53" s="5">
        <v>-1087554895</v>
      </c>
      <c r="I53" s="5">
        <v>-6202244447</v>
      </c>
      <c r="J53" s="5">
        <v>-7272183784</v>
      </c>
    </row>
    <row r="54" spans="2:10" ht="15.5" x14ac:dyDescent="0.35">
      <c r="C54" t="s">
        <v>74</v>
      </c>
      <c r="D54" s="5">
        <v>-2061320097</v>
      </c>
      <c r="E54" s="5">
        <v>-2444895508</v>
      </c>
      <c r="F54" s="5">
        <v>-2534715794</v>
      </c>
      <c r="G54" s="5">
        <v>-1207520444</v>
      </c>
      <c r="I54" s="5">
        <v>-12895004765</v>
      </c>
      <c r="J54" s="5">
        <v>-6527113921</v>
      </c>
    </row>
    <row r="55" spans="2:10" ht="15.5" x14ac:dyDescent="0.35">
      <c r="C55" t="s">
        <v>75</v>
      </c>
      <c r="D55" s="5">
        <v>-64836404</v>
      </c>
      <c r="E55" s="5">
        <v>-78328552</v>
      </c>
      <c r="F55" s="5">
        <v>-81648240</v>
      </c>
      <c r="G55" s="5">
        <v>-247611951</v>
      </c>
      <c r="I55" s="5">
        <v>-604739712</v>
      </c>
      <c r="J55" s="5">
        <v>-114862804</v>
      </c>
    </row>
    <row r="56" spans="2:10" ht="15.5" x14ac:dyDescent="0.35">
      <c r="C56" t="s">
        <v>76</v>
      </c>
      <c r="D56" s="5">
        <v>-1996483693</v>
      </c>
      <c r="E56" s="5">
        <v>-2366566956</v>
      </c>
      <c r="F56" s="5">
        <v>-2453067554</v>
      </c>
      <c r="G56" s="5">
        <v>-959908493</v>
      </c>
      <c r="I56" s="5">
        <v>-12290265053</v>
      </c>
      <c r="J56" s="5">
        <v>-6412251117</v>
      </c>
    </row>
    <row r="57" spans="2:10" ht="15.5" x14ac:dyDescent="0.35">
      <c r="C57" t="s">
        <v>78</v>
      </c>
      <c r="D57" s="5">
        <v>-3029353414</v>
      </c>
      <c r="E57" s="5">
        <v>-4186794855</v>
      </c>
      <c r="F57" s="5">
        <v>-4417834068</v>
      </c>
      <c r="G57" s="5">
        <v>-2295075339</v>
      </c>
      <c r="I57" s="5">
        <v>-19097249212</v>
      </c>
      <c r="J57" s="5">
        <v>-13799297705</v>
      </c>
    </row>
    <row r="58" spans="2:10" ht="15.5" x14ac:dyDescent="0.35">
      <c r="C58" t="s">
        <v>79</v>
      </c>
      <c r="D58" s="5">
        <v>-1404540499</v>
      </c>
      <c r="E58" s="5">
        <v>3104349318</v>
      </c>
      <c r="F58" s="5">
        <v>-1365825491</v>
      </c>
      <c r="G58" s="5">
        <v>1912197581</v>
      </c>
      <c r="I58" s="5">
        <v>4569305184</v>
      </c>
      <c r="J58" s="5">
        <v>4189100519</v>
      </c>
    </row>
    <row r="59" spans="2:10" ht="15.5" x14ac:dyDescent="0.35">
      <c r="C59" t="s">
        <v>77</v>
      </c>
      <c r="D59" s="5">
        <v>-1404540499</v>
      </c>
      <c r="E59" s="5">
        <v>3104349318</v>
      </c>
      <c r="F59" s="5">
        <v>-1365825491</v>
      </c>
      <c r="G59" s="5">
        <v>1912197581</v>
      </c>
      <c r="I59" s="5">
        <v>4569305184</v>
      </c>
      <c r="J59" s="5">
        <v>4189100519</v>
      </c>
    </row>
    <row r="60" spans="2:10" ht="15.5" x14ac:dyDescent="0.35">
      <c r="C60" t="s">
        <v>82</v>
      </c>
      <c r="D60" s="5">
        <v>-1404540499</v>
      </c>
      <c r="E60" s="5">
        <v>3104349318</v>
      </c>
      <c r="F60" s="5">
        <v>-1365825491</v>
      </c>
      <c r="G60" s="5">
        <v>1912197581</v>
      </c>
      <c r="I60" s="5">
        <v>4569305184</v>
      </c>
      <c r="J60" s="5">
        <v>4189100519</v>
      </c>
    </row>
    <row r="61" spans="2:10" ht="15.5" x14ac:dyDescent="0.35">
      <c r="C61" t="s">
        <v>28</v>
      </c>
      <c r="D61" s="5">
        <v>-4433893913</v>
      </c>
      <c r="E61" s="5">
        <v>-1082445537</v>
      </c>
      <c r="F61" s="5">
        <v>-5783659559</v>
      </c>
      <c r="G61" s="5">
        <v>-382877758</v>
      </c>
      <c r="I61" s="5">
        <v>-14527944028</v>
      </c>
      <c r="J61" s="5">
        <v>-9610197186</v>
      </c>
    </row>
    <row r="62" spans="2:10" ht="15.5" x14ac:dyDescent="0.35">
      <c r="C62" t="s">
        <v>27</v>
      </c>
      <c r="G62" s="5">
        <v>13851690</v>
      </c>
      <c r="I62" s="5">
        <v>13851690</v>
      </c>
      <c r="J62" s="5">
        <v>13174016</v>
      </c>
    </row>
    <row r="63" spans="2:10" ht="15.5" x14ac:dyDescent="0.35">
      <c r="C63" t="s">
        <v>83</v>
      </c>
      <c r="D63" s="5">
        <v>-4433893913</v>
      </c>
      <c r="E63" s="5">
        <v>-1082445537</v>
      </c>
      <c r="F63" s="5">
        <v>-5783659559</v>
      </c>
      <c r="G63" s="5">
        <v>-369026068</v>
      </c>
      <c r="I63" s="5">
        <v>-14514092338</v>
      </c>
      <c r="J63" s="5">
        <v>-9597023170</v>
      </c>
    </row>
    <row r="64" spans="2:10" ht="15.5" x14ac:dyDescent="0.35">
      <c r="C64" t="s">
        <v>84</v>
      </c>
      <c r="G64" s="5">
        <v>6560260</v>
      </c>
      <c r="I64" s="5">
        <v>6560260</v>
      </c>
      <c r="J64" s="5">
        <v>-4971108</v>
      </c>
    </row>
    <row r="65" spans="2:10" ht="15.5" x14ac:dyDescent="0.35">
      <c r="C65" t="s">
        <v>85</v>
      </c>
      <c r="D65" s="5">
        <v>-4433893913</v>
      </c>
      <c r="E65" s="5">
        <v>-1082445537</v>
      </c>
      <c r="F65" s="5">
        <v>-5783659559</v>
      </c>
      <c r="G65" s="5">
        <v>-362465808</v>
      </c>
      <c r="I65" s="5">
        <v>-14507532078</v>
      </c>
      <c r="J65" s="5">
        <v>-9601994278</v>
      </c>
    </row>
    <row r="66" spans="2:10" ht="15.5" x14ac:dyDescent="0.35">
      <c r="C66" t="s">
        <v>86</v>
      </c>
      <c r="D66" s="5">
        <v>-4433893913</v>
      </c>
      <c r="E66" s="5">
        <v>-1082445537</v>
      </c>
      <c r="F66" s="5">
        <v>-5783659559</v>
      </c>
      <c r="G66" s="5">
        <v>-369026069</v>
      </c>
      <c r="I66" s="5">
        <v>-14514092339</v>
      </c>
      <c r="J66" s="5">
        <v>-9597023170</v>
      </c>
    </row>
    <row r="67" spans="2:10" ht="15.5" x14ac:dyDescent="0.35">
      <c r="C67" t="s">
        <v>7</v>
      </c>
      <c r="D67" s="5">
        <v>-4433825716</v>
      </c>
      <c r="E67" s="5">
        <v>-1089158260</v>
      </c>
      <c r="F67" s="5">
        <v>-5783498672</v>
      </c>
      <c r="G67" s="5">
        <v>-365727488</v>
      </c>
      <c r="I67" s="5">
        <v>-14521820548</v>
      </c>
      <c r="J67" s="5">
        <v>-9601994190</v>
      </c>
    </row>
    <row r="68" spans="2:10" ht="15.5" x14ac:dyDescent="0.35">
      <c r="C68" t="s">
        <v>87</v>
      </c>
      <c r="D68" s="5">
        <v>-68197</v>
      </c>
      <c r="E68" s="5">
        <v>6712723</v>
      </c>
      <c r="F68" s="5">
        <v>-160887</v>
      </c>
      <c r="G68" s="5">
        <v>3261679</v>
      </c>
      <c r="I68" s="5">
        <v>14288469</v>
      </c>
      <c r="J68" s="5">
        <v>-88</v>
      </c>
    </row>
    <row r="69" spans="2:10" ht="15.5" x14ac:dyDescent="0.35">
      <c r="C69" t="s">
        <v>88</v>
      </c>
      <c r="D69" s="5">
        <v>-4433893913</v>
      </c>
      <c r="E69" s="5">
        <v>-1082445537</v>
      </c>
      <c r="F69" s="5">
        <v>-5783659559</v>
      </c>
      <c r="G69" s="5">
        <v>-369026069</v>
      </c>
      <c r="I69" s="5">
        <v>-14514092339</v>
      </c>
      <c r="J69" s="5">
        <v>-9597023170</v>
      </c>
    </row>
    <row r="70" spans="2:10" ht="15.5" x14ac:dyDescent="0.35">
      <c r="C70" t="s">
        <v>89</v>
      </c>
      <c r="D70" s="5">
        <v>-4433893913</v>
      </c>
      <c r="E70" s="5">
        <v>-1082445537</v>
      </c>
      <c r="F70" s="5">
        <v>-5783659559</v>
      </c>
      <c r="G70" s="5">
        <v>-362465809</v>
      </c>
      <c r="I70" s="5">
        <v>-14507532079</v>
      </c>
      <c r="J70" s="5">
        <v>-9601994278</v>
      </c>
    </row>
    <row r="71" spans="2:10" ht="15.5" x14ac:dyDescent="0.35">
      <c r="C71" t="s">
        <v>90</v>
      </c>
      <c r="D71" s="5">
        <v>-4433893913</v>
      </c>
      <c r="E71" s="5">
        <v>-1082445537</v>
      </c>
      <c r="F71" s="5">
        <v>-5783659559</v>
      </c>
      <c r="G71" s="5">
        <v>-362465809</v>
      </c>
      <c r="I71" s="5">
        <v>-14507532079</v>
      </c>
      <c r="J71" s="5">
        <v>-9601994278</v>
      </c>
    </row>
    <row r="73" spans="2:10" ht="15.5" x14ac:dyDescent="0.35">
      <c r="B73" t="s">
        <v>91</v>
      </c>
      <c r="C73" t="s">
        <v>92</v>
      </c>
    </row>
    <row r="74" spans="2:10" ht="15.5" x14ac:dyDescent="0.35">
      <c r="C74" t="s">
        <v>93</v>
      </c>
    </row>
    <row r="75" spans="2:10" ht="15.5" x14ac:dyDescent="0.35">
      <c r="C75" t="s">
        <v>19</v>
      </c>
      <c r="D75" s="5">
        <v>3544003473</v>
      </c>
      <c r="E75" s="5">
        <v>1196985292</v>
      </c>
      <c r="F75" s="5">
        <v>1150577453</v>
      </c>
      <c r="G75" s="5">
        <v>2447693959</v>
      </c>
      <c r="I75" s="5">
        <v>2447693959</v>
      </c>
      <c r="J75" s="5">
        <v>377694886</v>
      </c>
    </row>
    <row r="76" spans="2:10" ht="15.5" x14ac:dyDescent="0.35">
      <c r="C76" t="s">
        <v>94</v>
      </c>
      <c r="D76" s="5">
        <v>16950533</v>
      </c>
      <c r="E76" s="5">
        <v>272566967</v>
      </c>
      <c r="F76" s="5">
        <v>190265474</v>
      </c>
      <c r="G76" s="5">
        <v>340546177</v>
      </c>
      <c r="I76" s="5">
        <v>340546177</v>
      </c>
      <c r="J76" s="5">
        <v>955395416</v>
      </c>
    </row>
    <row r="77" spans="2:10" ht="15.5" x14ac:dyDescent="0.35">
      <c r="C77" t="s">
        <v>283</v>
      </c>
    </row>
    <row r="78" spans="2:10" ht="15.5" x14ac:dyDescent="0.35">
      <c r="C78" t="s">
        <v>282</v>
      </c>
    </row>
    <row r="79" spans="2:10" ht="15.5" x14ac:dyDescent="0.35">
      <c r="C79" t="s">
        <v>284</v>
      </c>
      <c r="D79" s="5">
        <v>16950533</v>
      </c>
      <c r="E79" s="5">
        <v>272566967</v>
      </c>
      <c r="F79" s="5">
        <v>190265474</v>
      </c>
      <c r="G79" s="5">
        <v>340546177</v>
      </c>
      <c r="I79" s="5">
        <v>340546177</v>
      </c>
      <c r="J79" s="5">
        <v>955395416</v>
      </c>
    </row>
    <row r="80" spans="2:10" ht="15.5" x14ac:dyDescent="0.35">
      <c r="C80" t="s">
        <v>95</v>
      </c>
      <c r="D80" s="5">
        <v>4678255001</v>
      </c>
      <c r="E80" s="5">
        <v>163716200000</v>
      </c>
      <c r="F80" s="5">
        <v>159213400000</v>
      </c>
      <c r="G80" s="5">
        <v>159397224969</v>
      </c>
      <c r="I80" s="5">
        <v>159397224969</v>
      </c>
      <c r="J80" s="5">
        <v>150000000000</v>
      </c>
    </row>
    <row r="81" spans="3:10" ht="15.5" x14ac:dyDescent="0.35">
      <c r="C81" t="s">
        <v>285</v>
      </c>
      <c r="D81" s="5">
        <v>4678255001</v>
      </c>
      <c r="E81" s="5">
        <v>163716200000</v>
      </c>
      <c r="F81" s="5">
        <v>159213400000</v>
      </c>
      <c r="G81" s="5">
        <v>159397224969</v>
      </c>
      <c r="I81" s="5">
        <v>159397224969</v>
      </c>
      <c r="J81" s="5">
        <v>150000000000</v>
      </c>
    </row>
    <row r="82" spans="3:10" ht="15.5" x14ac:dyDescent="0.35">
      <c r="C82" t="s">
        <v>96</v>
      </c>
      <c r="D82" s="5">
        <v>472908206</v>
      </c>
      <c r="E82" s="5">
        <v>451221718</v>
      </c>
      <c r="F82" s="5">
        <v>460941943</v>
      </c>
      <c r="G82" s="5">
        <v>258466933</v>
      </c>
      <c r="I82" s="5">
        <v>258466933</v>
      </c>
      <c r="J82" s="5">
        <v>114741401</v>
      </c>
    </row>
    <row r="83" spans="3:10" ht="15.5" x14ac:dyDescent="0.35">
      <c r="C83" t="s">
        <v>77</v>
      </c>
      <c r="F83" s="5">
        <v>771487</v>
      </c>
      <c r="G83" s="5">
        <v>771487</v>
      </c>
      <c r="I83" s="5">
        <v>771487</v>
      </c>
      <c r="J83" s="5">
        <v>-5788773</v>
      </c>
    </row>
    <row r="84" spans="3:10" ht="15.5" x14ac:dyDescent="0.35">
      <c r="C84" t="s">
        <v>98</v>
      </c>
      <c r="D84" s="5">
        <v>323161863327</v>
      </c>
      <c r="E84" s="5">
        <v>320972764318</v>
      </c>
      <c r="F84" s="5">
        <v>316243537440</v>
      </c>
      <c r="G84" s="5">
        <v>317718078837</v>
      </c>
      <c r="I84" s="5">
        <v>317718078837</v>
      </c>
      <c r="J84" s="5">
        <v>151706629703</v>
      </c>
    </row>
    <row r="85" spans="3:10" ht="15.5" x14ac:dyDescent="0.35">
      <c r="C85" t="s">
        <v>99</v>
      </c>
    </row>
    <row r="86" spans="3:10" ht="15.5" x14ac:dyDescent="0.35">
      <c r="C86" t="s">
        <v>101</v>
      </c>
      <c r="D86" s="5">
        <v>74642279423</v>
      </c>
      <c r="E86" s="5">
        <v>75889232025</v>
      </c>
      <c r="F86" s="5">
        <v>79017737021</v>
      </c>
      <c r="G86" s="5">
        <v>82332999541</v>
      </c>
      <c r="I86" s="5">
        <v>82332999541</v>
      </c>
      <c r="J86" s="5">
        <v>90071531596</v>
      </c>
    </row>
    <row r="87" spans="3:10" ht="15.5" x14ac:dyDescent="0.35">
      <c r="C87" t="s">
        <v>286</v>
      </c>
      <c r="D87" s="5">
        <v>60045312</v>
      </c>
      <c r="E87" s="5">
        <v>101787875</v>
      </c>
      <c r="F87" s="5">
        <v>143530437</v>
      </c>
      <c r="G87" s="5">
        <v>189744979</v>
      </c>
      <c r="I87" s="5">
        <v>189744979</v>
      </c>
      <c r="J87" s="5">
        <v>356715229</v>
      </c>
    </row>
    <row r="88" spans="3:10" ht="15.5" x14ac:dyDescent="0.35">
      <c r="C88" t="s">
        <v>287</v>
      </c>
      <c r="D88" s="5">
        <v>37983645</v>
      </c>
      <c r="E88" s="5">
        <v>37983645</v>
      </c>
      <c r="F88" s="5">
        <v>37983645</v>
      </c>
      <c r="G88" s="5">
        <v>37983645</v>
      </c>
      <c r="I88" s="5">
        <v>37983645</v>
      </c>
      <c r="J88" s="5">
        <v>26318708</v>
      </c>
    </row>
    <row r="89" spans="3:10" ht="15.5" x14ac:dyDescent="0.35">
      <c r="C89" t="s">
        <v>103</v>
      </c>
      <c r="D89" s="5">
        <v>494750628734</v>
      </c>
      <c r="E89" s="5">
        <v>496039384715</v>
      </c>
      <c r="F89" s="5">
        <v>499209724737</v>
      </c>
      <c r="G89" s="5">
        <v>502571296993</v>
      </c>
      <c r="I89" s="5">
        <v>502571296993</v>
      </c>
      <c r="J89" s="5">
        <v>515585266697</v>
      </c>
    </row>
    <row r="90" spans="3:10" ht="15.5" x14ac:dyDescent="0.35">
      <c r="C90" t="s">
        <v>104</v>
      </c>
      <c r="D90" s="5">
        <v>817912492061</v>
      </c>
      <c r="E90" s="5">
        <v>817012149033</v>
      </c>
      <c r="F90" s="5">
        <v>815453262177</v>
      </c>
      <c r="G90" s="5">
        <v>820289375830</v>
      </c>
      <c r="I90" s="5">
        <v>820289375830</v>
      </c>
      <c r="J90" s="5">
        <v>667291896400</v>
      </c>
    </row>
    <row r="91" spans="3:10" ht="15.5" x14ac:dyDescent="0.35">
      <c r="C91" t="s">
        <v>105</v>
      </c>
    </row>
    <row r="92" spans="3:10" ht="15.5" x14ac:dyDescent="0.35">
      <c r="C92" t="s">
        <v>106</v>
      </c>
    </row>
    <row r="93" spans="3:10" ht="15.5" x14ac:dyDescent="0.35">
      <c r="C93" t="s">
        <v>107</v>
      </c>
      <c r="D93" s="5">
        <v>23337181566</v>
      </c>
      <c r="E93" s="5">
        <v>16797296311</v>
      </c>
      <c r="F93" s="5">
        <v>12985508200</v>
      </c>
      <c r="G93" s="5">
        <v>10888082106</v>
      </c>
      <c r="I93" s="5">
        <v>10888082106</v>
      </c>
      <c r="J93" s="5">
        <v>16031316856</v>
      </c>
    </row>
    <row r="94" spans="3:10" ht="15.5" x14ac:dyDescent="0.35">
      <c r="C94" t="s">
        <v>108</v>
      </c>
      <c r="D94" s="5">
        <v>526473961</v>
      </c>
      <c r="E94" s="5">
        <v>734678594</v>
      </c>
      <c r="F94" s="5">
        <v>643053816</v>
      </c>
      <c r="G94" s="5">
        <v>837217768</v>
      </c>
      <c r="I94" s="5">
        <v>837217768</v>
      </c>
      <c r="J94" s="5">
        <v>4415307958</v>
      </c>
    </row>
    <row r="95" spans="3:10" ht="15.5" x14ac:dyDescent="0.35">
      <c r="C95" t="s">
        <v>289</v>
      </c>
      <c r="D95" s="5">
        <v>526473961</v>
      </c>
      <c r="E95" s="5">
        <v>734678594</v>
      </c>
      <c r="F95" s="5">
        <v>643053816</v>
      </c>
      <c r="G95" s="5">
        <v>837217768</v>
      </c>
      <c r="I95" s="5">
        <v>837217768</v>
      </c>
      <c r="J95" s="5">
        <v>4415307958</v>
      </c>
    </row>
    <row r="96" spans="3:10" ht="15.5" x14ac:dyDescent="0.35">
      <c r="C96" t="s">
        <v>109</v>
      </c>
      <c r="D96" s="5">
        <v>14799747818</v>
      </c>
      <c r="E96" s="5">
        <v>10213615720</v>
      </c>
      <c r="F96" s="5">
        <v>6072552825</v>
      </c>
      <c r="G96" s="5">
        <v>5482457442</v>
      </c>
      <c r="I96" s="5">
        <v>5482457442</v>
      </c>
      <c r="J96" s="5">
        <v>8061733145</v>
      </c>
    </row>
    <row r="97" spans="3:10" ht="15.5" x14ac:dyDescent="0.35">
      <c r="C97" t="s">
        <v>290</v>
      </c>
      <c r="D97" s="5">
        <v>14799747818</v>
      </c>
      <c r="E97" s="5">
        <v>10213615720</v>
      </c>
      <c r="F97" s="5">
        <v>6072552825</v>
      </c>
      <c r="G97" s="5">
        <v>5482457442</v>
      </c>
      <c r="I97" s="5">
        <v>5482457442</v>
      </c>
      <c r="J97" s="5">
        <v>8061733145</v>
      </c>
    </row>
    <row r="98" spans="3:10" ht="15.5" x14ac:dyDescent="0.35">
      <c r="C98" t="s">
        <v>110</v>
      </c>
      <c r="D98" s="5">
        <v>285270213</v>
      </c>
      <c r="E98" s="5">
        <v>617281468</v>
      </c>
      <c r="F98" s="5">
        <v>1739698276</v>
      </c>
      <c r="G98" s="5">
        <v>669176249</v>
      </c>
      <c r="I98" s="5">
        <v>669176249</v>
      </c>
      <c r="J98" s="5">
        <v>2199780807</v>
      </c>
    </row>
    <row r="99" spans="3:10" ht="15.5" x14ac:dyDescent="0.35">
      <c r="C99" t="s">
        <v>111</v>
      </c>
      <c r="D99" s="5">
        <v>1090182675</v>
      </c>
      <c r="E99" s="5">
        <v>1093247708</v>
      </c>
      <c r="F99" s="5">
        <v>894761662</v>
      </c>
      <c r="G99" s="5">
        <v>792037907</v>
      </c>
      <c r="I99" s="5">
        <v>792037907</v>
      </c>
      <c r="J99" s="5">
        <v>137279012</v>
      </c>
    </row>
    <row r="100" spans="3:10" ht="15.5" x14ac:dyDescent="0.35">
      <c r="C100" t="s">
        <v>113</v>
      </c>
    </row>
    <row r="101" spans="3:10" ht="15.5" x14ac:dyDescent="0.35">
      <c r="C101" t="s">
        <v>403</v>
      </c>
      <c r="D101" s="5">
        <v>41019745246</v>
      </c>
      <c r="E101" s="5">
        <v>42191445434</v>
      </c>
      <c r="F101" s="5">
        <v>43329123860</v>
      </c>
      <c r="G101" s="5">
        <v>44447328407</v>
      </c>
      <c r="I101" s="5">
        <v>44447328407</v>
      </c>
      <c r="J101" s="5">
        <v>47080638282</v>
      </c>
    </row>
    <row r="102" spans="3:10" ht="15.5" x14ac:dyDescent="0.35">
      <c r="C102" t="s">
        <v>342</v>
      </c>
      <c r="D102" s="5">
        <v>256478729</v>
      </c>
      <c r="E102" s="5">
        <v>290428454</v>
      </c>
      <c r="F102" s="5">
        <v>323220747</v>
      </c>
      <c r="G102" s="5">
        <v>354896389</v>
      </c>
      <c r="I102" s="5">
        <v>354896389</v>
      </c>
    </row>
    <row r="103" spans="3:10" ht="15.5" x14ac:dyDescent="0.35">
      <c r="C103" t="s">
        <v>115</v>
      </c>
      <c r="D103" s="5">
        <v>4349174105</v>
      </c>
      <c r="E103" s="5">
        <v>3928982017</v>
      </c>
      <c r="F103" s="5">
        <v>3421942496</v>
      </c>
      <c r="G103" s="5">
        <v>2749890802</v>
      </c>
      <c r="I103" s="5">
        <v>2749890802</v>
      </c>
      <c r="J103" s="5">
        <v>1217215934</v>
      </c>
    </row>
    <row r="104" spans="3:10" ht="15.5" x14ac:dyDescent="0.35">
      <c r="C104" t="s">
        <v>116</v>
      </c>
      <c r="D104" s="5">
        <v>41428158554</v>
      </c>
      <c r="E104" s="5">
        <v>42633808467</v>
      </c>
      <c r="F104" s="5">
        <v>43804279186</v>
      </c>
      <c r="G104" s="5">
        <v>44954159375</v>
      </c>
      <c r="I104" s="5">
        <v>44954159375</v>
      </c>
      <c r="J104" s="5">
        <v>47185913115</v>
      </c>
    </row>
    <row r="105" spans="3:10" ht="15.5" x14ac:dyDescent="0.35">
      <c r="C105" t="s">
        <v>117</v>
      </c>
      <c r="D105" s="5">
        <v>41428158554</v>
      </c>
      <c r="E105" s="5">
        <v>42633808467</v>
      </c>
      <c r="F105" s="5">
        <v>43804279186</v>
      </c>
      <c r="G105" s="5">
        <v>44954159375</v>
      </c>
      <c r="I105" s="5">
        <v>44954159375</v>
      </c>
      <c r="J105" s="5">
        <v>47185913115</v>
      </c>
    </row>
    <row r="106" spans="3:10" ht="15.5" x14ac:dyDescent="0.35">
      <c r="C106" t="s">
        <v>119</v>
      </c>
    </row>
    <row r="107" spans="3:10" ht="15.5" x14ac:dyDescent="0.35">
      <c r="C107" t="s">
        <v>120</v>
      </c>
      <c r="D107" s="5">
        <v>41276223975</v>
      </c>
      <c r="E107" s="5">
        <v>42481873888</v>
      </c>
      <c r="F107" s="5">
        <v>43652344607</v>
      </c>
      <c r="G107" s="5">
        <v>44802224796</v>
      </c>
      <c r="I107" s="5">
        <v>44802224796</v>
      </c>
      <c r="J107" s="5">
        <v>47080638282</v>
      </c>
    </row>
    <row r="108" spans="3:10" ht="15.5" x14ac:dyDescent="0.35">
      <c r="C108" t="s">
        <v>121</v>
      </c>
      <c r="D108" s="5">
        <v>64765340120</v>
      </c>
      <c r="E108" s="5">
        <v>59431104778</v>
      </c>
      <c r="F108" s="5">
        <v>56789787386</v>
      </c>
      <c r="G108" s="5">
        <v>55842241481</v>
      </c>
      <c r="I108" s="5">
        <v>55842241481</v>
      </c>
      <c r="J108" s="5">
        <v>63217229971</v>
      </c>
    </row>
    <row r="109" spans="3:10" ht="15.5" x14ac:dyDescent="0.35">
      <c r="C109" t="s">
        <v>122</v>
      </c>
    </row>
    <row r="110" spans="3:10" ht="15.5" x14ac:dyDescent="0.35">
      <c r="C110" t="s">
        <v>123</v>
      </c>
      <c r="D110" s="5">
        <v>770000011000</v>
      </c>
      <c r="E110" s="5">
        <v>770000010000</v>
      </c>
      <c r="F110" s="5">
        <v>770000000000</v>
      </c>
      <c r="G110" s="5">
        <v>770000000000</v>
      </c>
      <c r="I110" s="5">
        <v>770000000000</v>
      </c>
      <c r="J110" s="5">
        <v>650000000000</v>
      </c>
    </row>
    <row r="111" spans="3:10" ht="15.5" x14ac:dyDescent="0.35">
      <c r="C111" t="s">
        <v>124</v>
      </c>
      <c r="D111" s="5">
        <v>54880005600</v>
      </c>
      <c r="E111" s="5">
        <v>54880005000</v>
      </c>
      <c r="F111" s="5">
        <v>54880000000</v>
      </c>
      <c r="G111" s="5">
        <v>54880000000</v>
      </c>
      <c r="I111" s="5">
        <v>54880000000</v>
      </c>
    </row>
    <row r="112" spans="3:10" ht="15.5" x14ac:dyDescent="0.35">
      <c r="C112" t="s">
        <v>125</v>
      </c>
      <c r="D112" s="5">
        <v>-72771516278</v>
      </c>
      <c r="E112" s="5">
        <v>-68337690562</v>
      </c>
      <c r="F112" s="5">
        <v>-67249303788</v>
      </c>
      <c r="G112" s="5">
        <v>-61465805116</v>
      </c>
      <c r="I112" s="5">
        <v>-61465805116</v>
      </c>
      <c r="J112" s="5">
        <v>-46937424309</v>
      </c>
    </row>
    <row r="113" spans="2:10" ht="15.5" x14ac:dyDescent="0.35">
      <c r="C113" t="s">
        <v>294</v>
      </c>
    </row>
    <row r="114" spans="2:10" ht="15.5" x14ac:dyDescent="0.35">
      <c r="C114" t="s">
        <v>295</v>
      </c>
    </row>
    <row r="115" spans="2:10" ht="15.5" x14ac:dyDescent="0.35">
      <c r="C115" t="s">
        <v>296</v>
      </c>
      <c r="D115" s="5">
        <v>-72771516278</v>
      </c>
      <c r="E115" s="5">
        <v>-68337690562</v>
      </c>
      <c r="F115" s="5">
        <v>-67249303788</v>
      </c>
      <c r="G115" s="5">
        <v>-61465805116</v>
      </c>
      <c r="I115" s="5">
        <v>-61465805116</v>
      </c>
      <c r="J115" s="5">
        <v>-46937424309</v>
      </c>
    </row>
    <row r="116" spans="2:10" ht="15.5" x14ac:dyDescent="0.35">
      <c r="C116" t="s">
        <v>297</v>
      </c>
      <c r="D116" s="5">
        <v>1038651619</v>
      </c>
      <c r="E116" s="5">
        <v>1038719816</v>
      </c>
      <c r="F116" s="5">
        <v>1032007093</v>
      </c>
      <c r="G116" s="5">
        <v>1032167980</v>
      </c>
      <c r="I116" s="5">
        <v>1032167980</v>
      </c>
      <c r="J116" s="5">
        <v>1017879511</v>
      </c>
    </row>
    <row r="117" spans="2:10" ht="15.5" x14ac:dyDescent="0.35">
      <c r="C117" t="s">
        <v>9</v>
      </c>
      <c r="D117" s="5">
        <v>753147151941</v>
      </c>
      <c r="E117" s="5">
        <v>757581044254</v>
      </c>
      <c r="F117" s="5">
        <v>758663474792</v>
      </c>
      <c r="G117" s="5">
        <v>764447134351</v>
      </c>
      <c r="I117" s="5">
        <v>764447134351</v>
      </c>
      <c r="J117" s="5">
        <v>604074666429</v>
      </c>
    </row>
    <row r="118" spans="2:10" ht="15.5" x14ac:dyDescent="0.35">
      <c r="C118" t="s">
        <v>126</v>
      </c>
      <c r="D118" s="5">
        <v>817912492061</v>
      </c>
      <c r="E118" s="5">
        <v>817012149032</v>
      </c>
      <c r="F118" s="5">
        <v>815453262178</v>
      </c>
      <c r="G118" s="5">
        <v>820289375832</v>
      </c>
      <c r="I118" s="5">
        <v>820289375832</v>
      </c>
      <c r="J118" s="5">
        <v>667291896400</v>
      </c>
    </row>
    <row r="119" spans="2:10" ht="15.5" x14ac:dyDescent="0.35">
      <c r="C119" t="s">
        <v>127</v>
      </c>
      <c r="D119" s="5">
        <v>7700000110</v>
      </c>
      <c r="E119" s="5">
        <v>7700000000</v>
      </c>
      <c r="F119" s="5">
        <v>7700000000</v>
      </c>
      <c r="G119" s="5">
        <v>7700000000</v>
      </c>
      <c r="I119" s="5">
        <v>7700000000</v>
      </c>
      <c r="J119" s="5">
        <v>6500000000</v>
      </c>
    </row>
    <row r="121" spans="2:10" ht="15.5" x14ac:dyDescent="0.35">
      <c r="B121" t="s">
        <v>128</v>
      </c>
      <c r="C121" t="s">
        <v>129</v>
      </c>
      <c r="D121" s="5">
        <v>-153708973381</v>
      </c>
      <c r="E121" s="5">
        <v>-3091692761</v>
      </c>
      <c r="F121" s="5">
        <v>-1490275317</v>
      </c>
      <c r="G121" s="5">
        <v>-108472134287</v>
      </c>
      <c r="I121" s="5">
        <v>-173445203685</v>
      </c>
      <c r="J121" s="5">
        <v>-12159115558</v>
      </c>
    </row>
    <row r="122" spans="2:10" ht="15.5" x14ac:dyDescent="0.35">
      <c r="C122" t="s">
        <v>406</v>
      </c>
      <c r="D122" s="5">
        <v>5842851963</v>
      </c>
      <c r="E122" s="5">
        <v>2581888956</v>
      </c>
      <c r="F122" s="5">
        <v>2611933443</v>
      </c>
      <c r="G122" s="5">
        <v>4709617503</v>
      </c>
      <c r="I122" s="5">
        <v>14791677036</v>
      </c>
      <c r="J122" s="5">
        <v>7448163862</v>
      </c>
    </row>
    <row r="123" spans="2:10" ht="15.5" x14ac:dyDescent="0.35">
      <c r="C123" t="s">
        <v>1312</v>
      </c>
      <c r="D123" s="5">
        <v>-158147694243</v>
      </c>
      <c r="E123" s="5">
        <v>-4254761084</v>
      </c>
      <c r="F123" s="5">
        <v>-2738957733</v>
      </c>
      <c r="G123" s="5">
        <v>-178484616408</v>
      </c>
      <c r="I123" s="5">
        <v>-182649633681</v>
      </c>
      <c r="J123" s="5">
        <v>-13838629757</v>
      </c>
    </row>
    <row r="124" spans="2:10" ht="15.5" x14ac:dyDescent="0.35">
      <c r="C124" t="s">
        <v>509</v>
      </c>
      <c r="G124" s="5">
        <v>4761184604</v>
      </c>
    </row>
    <row r="125" spans="2:10" ht="15.5" x14ac:dyDescent="0.35">
      <c r="C125" t="s">
        <v>906</v>
      </c>
      <c r="G125" s="5">
        <v>61929086646</v>
      </c>
    </row>
    <row r="126" spans="2:10" ht="15.5" x14ac:dyDescent="0.35">
      <c r="C126" t="s">
        <v>305</v>
      </c>
      <c r="D126" s="5">
        <v>13169744</v>
      </c>
      <c r="E126" s="5">
        <v>1343880</v>
      </c>
      <c r="F126" s="5">
        <v>3236478</v>
      </c>
      <c r="G126" s="5">
        <v>6969624</v>
      </c>
      <c r="I126" s="5">
        <v>37934968</v>
      </c>
      <c r="J126" s="5">
        <v>5671584</v>
      </c>
    </row>
    <row r="127" spans="2:10" ht="15.5" x14ac:dyDescent="0.35">
      <c r="C127" t="s">
        <v>479</v>
      </c>
      <c r="D127" s="5">
        <v>-1417300845</v>
      </c>
      <c r="E127" s="5">
        <v>-1420164513</v>
      </c>
      <c r="F127" s="5">
        <v>-1366487505</v>
      </c>
      <c r="G127" s="5">
        <v>-1394376256</v>
      </c>
      <c r="I127" s="5">
        <v>-5625182008</v>
      </c>
      <c r="J127" s="5">
        <v>-5774321247</v>
      </c>
    </row>
    <row r="128" spans="2:10" ht="15.5" x14ac:dyDescent="0.35">
      <c r="C128" t="s">
        <v>152</v>
      </c>
      <c r="D128" s="5">
        <v>158275736690</v>
      </c>
      <c r="E128" s="5">
        <v>4031679663</v>
      </c>
      <c r="F128" s="5">
        <v>-241159633</v>
      </c>
      <c r="G128" s="5">
        <v>9346606030</v>
      </c>
      <c r="I128" s="5">
        <v>180210758725</v>
      </c>
      <c r="J128" s="5">
        <v>81021610198</v>
      </c>
    </row>
    <row r="129" spans="3:10" ht="15.5" x14ac:dyDescent="0.35">
      <c r="C129" t="s">
        <v>142</v>
      </c>
      <c r="D129" s="5">
        <v>-2219745129</v>
      </c>
      <c r="E129" s="5">
        <v>-893579063</v>
      </c>
      <c r="F129" s="5">
        <v>434318444</v>
      </c>
      <c r="G129" s="5">
        <v>98851647007</v>
      </c>
      <c r="I129" s="5">
        <v>-4695555967</v>
      </c>
      <c r="J129" s="5">
        <v>-68841826417</v>
      </c>
    </row>
    <row r="130" spans="3:10" ht="15.5" x14ac:dyDescent="0.35">
      <c r="C130" t="s">
        <v>151</v>
      </c>
      <c r="D130" s="5">
        <v>-2219745129</v>
      </c>
      <c r="E130" s="5">
        <v>-893579063</v>
      </c>
      <c r="F130" s="5">
        <v>434318444</v>
      </c>
      <c r="G130" s="5">
        <v>-1136698993</v>
      </c>
      <c r="I130" s="5">
        <v>-4695555967</v>
      </c>
      <c r="J130" s="5">
        <v>-842698529</v>
      </c>
    </row>
    <row r="131" spans="3:10" ht="15.5" x14ac:dyDescent="0.35">
      <c r="C131" t="s">
        <v>1324</v>
      </c>
      <c r="G131" s="5">
        <v>99988346000</v>
      </c>
      <c r="J131" s="5">
        <v>-11654000</v>
      </c>
    </row>
    <row r="132" spans="3:10" ht="15.5" x14ac:dyDescent="0.35">
      <c r="C132" t="s">
        <v>311</v>
      </c>
      <c r="J132" s="5">
        <v>-67987473888</v>
      </c>
    </row>
    <row r="133" spans="3:10" ht="15.5" x14ac:dyDescent="0.35">
      <c r="C133" t="s">
        <v>153</v>
      </c>
      <c r="D133" s="5">
        <v>158275736690</v>
      </c>
      <c r="E133" s="5">
        <v>4031679663</v>
      </c>
      <c r="F133" s="5">
        <v>-241159633</v>
      </c>
      <c r="G133" s="5">
        <v>9346606030</v>
      </c>
      <c r="I133" s="5">
        <v>180210758725</v>
      </c>
      <c r="J133" s="5">
        <v>81021610198</v>
      </c>
    </row>
    <row r="134" spans="3:10" ht="15.5" x14ac:dyDescent="0.35">
      <c r="C134" t="s">
        <v>1458</v>
      </c>
      <c r="D134" s="5">
        <v>60816</v>
      </c>
      <c r="E134" s="5">
        <v>92464</v>
      </c>
      <c r="F134" s="5">
        <v>95194</v>
      </c>
      <c r="G134" s="5">
        <v>112627</v>
      </c>
      <c r="I134" s="5">
        <v>132336</v>
      </c>
      <c r="J134" s="5">
        <v>1447138444</v>
      </c>
    </row>
    <row r="135" spans="3:10" ht="15.5" x14ac:dyDescent="0.35">
      <c r="C135" t="s">
        <v>465</v>
      </c>
      <c r="D135" s="5">
        <v>-29639247</v>
      </c>
      <c r="E135" s="5">
        <v>525304691</v>
      </c>
      <c r="F135" s="5">
        <v>-581607783</v>
      </c>
      <c r="G135" s="5">
        <v>-580713212</v>
      </c>
      <c r="I135" s="5">
        <v>-82463187</v>
      </c>
    </row>
    <row r="136" spans="3:10" ht="15.5" x14ac:dyDescent="0.35">
      <c r="C136" t="s">
        <v>526</v>
      </c>
      <c r="D136" s="5">
        <v>-755818578</v>
      </c>
      <c r="E136" s="5">
        <v>-634795386</v>
      </c>
      <c r="F136" s="5">
        <v>-450161214</v>
      </c>
      <c r="G136" s="5">
        <v>-423167036</v>
      </c>
      <c r="I136" s="5">
        <v>-1217215934</v>
      </c>
      <c r="J136" s="5">
        <v>-1702145785</v>
      </c>
    </row>
    <row r="137" spans="3:10" ht="15.5" x14ac:dyDescent="0.35">
      <c r="C137" t="s">
        <v>1459</v>
      </c>
      <c r="D137" s="5">
        <v>4586132099</v>
      </c>
      <c r="E137" s="5">
        <v>4141062894</v>
      </c>
      <c r="F137" s="5">
        <v>790514170</v>
      </c>
      <c r="G137" s="5">
        <v>3720068141</v>
      </c>
    </row>
    <row r="138" spans="3:10" ht="15.5" x14ac:dyDescent="0.35">
      <c r="C138" t="s">
        <v>1460</v>
      </c>
      <c r="G138" s="5">
        <v>1510305510</v>
      </c>
      <c r="I138" s="5">
        <v>1510305510</v>
      </c>
      <c r="J138" s="5">
        <v>13276617539</v>
      </c>
    </row>
    <row r="139" spans="3:10" ht="15.5" x14ac:dyDescent="0.35">
      <c r="C139" t="s">
        <v>321</v>
      </c>
      <c r="D139" s="5">
        <v>16600</v>
      </c>
      <c r="G139" s="5">
        <v>-174880000000</v>
      </c>
    </row>
    <row r="140" spans="3:10" ht="15.5" x14ac:dyDescent="0.35">
      <c r="C140" t="s">
        <v>1030</v>
      </c>
      <c r="D140" s="5">
        <v>-15000</v>
      </c>
      <c r="E140" s="5">
        <v>15000</v>
      </c>
      <c r="G140" s="5">
        <v>180000000000</v>
      </c>
      <c r="I140" s="5">
        <v>180000000000</v>
      </c>
      <c r="J140" s="5">
        <v>68000000000</v>
      </c>
    </row>
    <row r="141" spans="3:10" ht="15.5" x14ac:dyDescent="0.35">
      <c r="C141" t="s">
        <v>1461</v>
      </c>
      <c r="D141" s="5">
        <v>154475000000</v>
      </c>
    </row>
    <row r="142" spans="3:10" ht="15.5" x14ac:dyDescent="0.35">
      <c r="C142" t="s">
        <v>165</v>
      </c>
      <c r="D142" s="5">
        <v>2347018180</v>
      </c>
      <c r="E142" s="5">
        <v>46407839</v>
      </c>
      <c r="F142" s="5">
        <v>-1297116506</v>
      </c>
      <c r="G142" s="5">
        <v>-273881250</v>
      </c>
      <c r="I142" s="5">
        <v>2069999073</v>
      </c>
      <c r="J142" s="5">
        <v>20668223</v>
      </c>
    </row>
    <row r="143" spans="3:10" ht="15.5" x14ac:dyDescent="0.35">
      <c r="C143" t="s">
        <v>166</v>
      </c>
      <c r="E143" s="5">
        <v>-1</v>
      </c>
      <c r="F143" s="5">
        <v>2447693960</v>
      </c>
      <c r="I143" s="5">
        <v>377694886</v>
      </c>
      <c r="J143" s="5">
        <v>357026663</v>
      </c>
    </row>
    <row r="144" spans="3:10" ht="15.5" x14ac:dyDescent="0.35">
      <c r="C144" t="s">
        <v>168</v>
      </c>
      <c r="D144" s="5">
        <v>2347018180</v>
      </c>
      <c r="E144" s="5">
        <v>46407838</v>
      </c>
      <c r="F144" s="5">
        <v>1150577454</v>
      </c>
      <c r="G144" s="5">
        <v>-273881250</v>
      </c>
      <c r="I144" s="5">
        <v>2447693959</v>
      </c>
      <c r="J144" s="5">
        <v>377694886</v>
      </c>
    </row>
    <row r="146" spans="2:10" ht="15.5" x14ac:dyDescent="0.35">
      <c r="B146" t="s">
        <v>169</v>
      </c>
      <c r="C146" t="s">
        <v>11</v>
      </c>
      <c r="D146" s="5">
        <v>7700000000</v>
      </c>
      <c r="E146" s="5">
        <v>7700000000</v>
      </c>
      <c r="F146" s="5">
        <v>7700000000</v>
      </c>
      <c r="G146" s="5">
        <v>7700000000</v>
      </c>
      <c r="I146" s="5">
        <v>7700000000</v>
      </c>
      <c r="J146" s="5">
        <v>6500000000</v>
      </c>
    </row>
    <row r="147" spans="2:10" ht="15.5" x14ac:dyDescent="0.35">
      <c r="C147" t="s">
        <v>170</v>
      </c>
      <c r="D147" s="6">
        <v>-0.57999999999999996</v>
      </c>
      <c r="E147" s="6">
        <v>-0.14000000000000001</v>
      </c>
      <c r="F147" s="6">
        <v>-0.75</v>
      </c>
      <c r="G147" s="6">
        <v>-0.05</v>
      </c>
    </row>
    <row r="148" spans="2:10" ht="15.5" x14ac:dyDescent="0.35">
      <c r="C148" t="s">
        <v>171</v>
      </c>
      <c r="D148" s="6">
        <v>-127.59</v>
      </c>
      <c r="E148" s="6">
        <v>-421.43</v>
      </c>
      <c r="F148" s="6">
        <v>-110.67</v>
      </c>
      <c r="G148" s="5">
        <v>-2020</v>
      </c>
    </row>
    <row r="149" spans="2:10" ht="15.5" x14ac:dyDescent="0.35">
      <c r="C149" t="s">
        <v>59</v>
      </c>
      <c r="D149" s="6">
        <v>162.32</v>
      </c>
      <c r="E149" s="6">
        <v>170.26</v>
      </c>
      <c r="F149" s="6">
        <v>245.29</v>
      </c>
      <c r="G149" s="6">
        <v>191.7</v>
      </c>
    </row>
    <row r="150" spans="2:10" ht="15.5" x14ac:dyDescent="0.35">
      <c r="C150" t="s">
        <v>172</v>
      </c>
      <c r="D150" s="5">
        <v>480000000</v>
      </c>
      <c r="E150" s="5">
        <v>-680000000</v>
      </c>
      <c r="F150" s="5">
        <v>-940000000</v>
      </c>
      <c r="G150" s="5">
        <v>1130000000</v>
      </c>
    </row>
    <row r="151" spans="2:10" ht="15.5" x14ac:dyDescent="0.35">
      <c r="C151" t="s">
        <v>173</v>
      </c>
      <c r="D151" s="6">
        <v>-5.4000000000000003E-3</v>
      </c>
      <c r="E151" s="6">
        <v>-1.2999999999999999E-3</v>
      </c>
      <c r="F151" s="6">
        <v>-7.0999999999999995E-3</v>
      </c>
      <c r="G151" s="6">
        <v>-5.0000000000000001E-4</v>
      </c>
    </row>
    <row r="152" spans="2:10" ht="15.5" x14ac:dyDescent="0.35">
      <c r="C152" t="s">
        <v>174</v>
      </c>
      <c r="D152" s="6">
        <v>-5.8999999999999999E-3</v>
      </c>
      <c r="E152" s="6">
        <v>-1.4000000000000002E-3</v>
      </c>
      <c r="F152" s="6">
        <v>-7.6E-3</v>
      </c>
      <c r="G152" s="6">
        <v>-5.0000000000000001E-4</v>
      </c>
    </row>
    <row r="153" spans="2:10" ht="15.5" x14ac:dyDescent="0.35">
      <c r="C153" t="s">
        <v>175</v>
      </c>
      <c r="D153" s="6">
        <v>-3.8E-3</v>
      </c>
      <c r="E153" s="6">
        <v>-5.1999999999999998E-3</v>
      </c>
      <c r="F153" s="6">
        <v>-5.5000000000000005E-3</v>
      </c>
      <c r="G153" s="6">
        <v>-2.8000000000000004E-3</v>
      </c>
    </row>
    <row r="154" spans="2:10" ht="15.5" x14ac:dyDescent="0.35">
      <c r="C154" t="s">
        <v>176</v>
      </c>
    </row>
    <row r="155" spans="2:10" ht="15.5" x14ac:dyDescent="0.35">
      <c r="C155" t="s">
        <v>177</v>
      </c>
      <c r="D155" s="6">
        <v>0.76</v>
      </c>
      <c r="E155" s="6">
        <v>0.6</v>
      </c>
      <c r="F155" s="6">
        <v>0.84</v>
      </c>
      <c r="G155" s="6">
        <v>1.02</v>
      </c>
    </row>
    <row r="156" spans="2:10" ht="15.5" x14ac:dyDescent="0.35">
      <c r="C156" t="s">
        <v>178</v>
      </c>
      <c r="D156" s="6">
        <v>97.68</v>
      </c>
      <c r="E156" s="6">
        <v>98.25</v>
      </c>
      <c r="F156" s="6">
        <v>98.39</v>
      </c>
      <c r="G156" s="6">
        <v>99.14</v>
      </c>
    </row>
    <row r="157" spans="2:10" ht="15.5" x14ac:dyDescent="0.35">
      <c r="C157" t="s">
        <v>179</v>
      </c>
      <c r="D157" s="6">
        <v>0.76</v>
      </c>
      <c r="E157" s="6">
        <v>0.6</v>
      </c>
      <c r="F157" s="6">
        <v>0.84</v>
      </c>
      <c r="G157" s="6">
        <v>1.02</v>
      </c>
    </row>
    <row r="158" spans="2:10" ht="15.5" x14ac:dyDescent="0.35">
      <c r="C158" t="s">
        <v>180</v>
      </c>
      <c r="D158" s="6">
        <v>97.67</v>
      </c>
      <c r="E158" s="6">
        <v>98.24</v>
      </c>
      <c r="F158" s="6">
        <v>98.38</v>
      </c>
      <c r="G158" s="6">
        <v>99.12</v>
      </c>
    </row>
    <row r="159" spans="2:10" ht="15.5" x14ac:dyDescent="0.35">
      <c r="C159" t="s">
        <v>181</v>
      </c>
      <c r="D159" s="5">
        <v>4000000000</v>
      </c>
      <c r="E159" s="5">
        <v>4000000000</v>
      </c>
      <c r="F159" s="5">
        <v>3000000000</v>
      </c>
      <c r="G159" s="5">
        <v>3000000000</v>
      </c>
    </row>
    <row r="160" spans="2:10" ht="15.5" x14ac:dyDescent="0.35">
      <c r="C160" t="s">
        <v>182</v>
      </c>
      <c r="D160" s="5">
        <v>41000000000</v>
      </c>
      <c r="E160" s="5">
        <v>42000000000</v>
      </c>
      <c r="F160" s="5">
        <v>44000000000</v>
      </c>
      <c r="G160" s="5">
        <v>45000000000</v>
      </c>
    </row>
    <row r="161" spans="3:10" ht="15.5" x14ac:dyDescent="0.35">
      <c r="C161" t="s">
        <v>183</v>
      </c>
      <c r="D161" s="5">
        <v>752000000000</v>
      </c>
      <c r="E161" s="5">
        <v>757000000000</v>
      </c>
      <c r="F161" s="5">
        <v>758000000000</v>
      </c>
      <c r="G161" s="5">
        <v>763000000000</v>
      </c>
    </row>
    <row r="162" spans="3:10" ht="15.5" x14ac:dyDescent="0.35">
      <c r="C162" t="s">
        <v>23</v>
      </c>
      <c r="D162" s="5">
        <v>46000000000</v>
      </c>
      <c r="E162" s="5">
        <v>46000000000</v>
      </c>
      <c r="F162" s="5">
        <v>47000000000</v>
      </c>
      <c r="G162" s="5">
        <v>48000000000</v>
      </c>
    </row>
    <row r="163" spans="3:10" ht="15.5" x14ac:dyDescent="0.35">
      <c r="C163" t="s">
        <v>20</v>
      </c>
      <c r="D163" s="5">
        <v>42000000000</v>
      </c>
      <c r="E163" s="5">
        <v>45000000000</v>
      </c>
      <c r="F163" s="5">
        <v>46000000000</v>
      </c>
      <c r="G163" s="5">
        <v>45000000000</v>
      </c>
    </row>
    <row r="164" spans="3:10" ht="15.5" x14ac:dyDescent="0.35">
      <c r="C164" t="s">
        <v>184</v>
      </c>
      <c r="D164" s="5">
        <v>300000000000</v>
      </c>
      <c r="E164" s="5">
        <v>304000000000</v>
      </c>
      <c r="F164" s="5">
        <v>303000000000</v>
      </c>
      <c r="G164" s="5">
        <v>307000000000</v>
      </c>
    </row>
    <row r="165" spans="3:10" ht="15.5" x14ac:dyDescent="0.35">
      <c r="C165" t="s">
        <v>185</v>
      </c>
      <c r="D165" s="5">
        <v>-154000000000</v>
      </c>
      <c r="E165" s="5">
        <v>-3000000000</v>
      </c>
      <c r="F165" s="5">
        <v>-1000000000</v>
      </c>
      <c r="G165" s="5">
        <v>-108000000000</v>
      </c>
    </row>
    <row r="166" spans="3:10" ht="15.5" x14ac:dyDescent="0.35">
      <c r="C166" t="s">
        <v>186</v>
      </c>
      <c r="D166" s="5">
        <v>-2000000000</v>
      </c>
      <c r="E166" s="5">
        <v>-1000000000</v>
      </c>
      <c r="F166" s="5">
        <v>0</v>
      </c>
      <c r="G166" s="5">
        <v>-1000000000</v>
      </c>
    </row>
    <row r="167" spans="3:10" ht="15.5" x14ac:dyDescent="0.35">
      <c r="C167" t="s">
        <v>12</v>
      </c>
      <c r="D167" s="5">
        <v>-156000000000</v>
      </c>
      <c r="E167" s="5">
        <v>-4000000000</v>
      </c>
      <c r="F167" s="5">
        <v>-1000000000</v>
      </c>
      <c r="G167" s="5">
        <v>-110000000000</v>
      </c>
    </row>
    <row r="168" spans="3:10" ht="15.5" x14ac:dyDescent="0.35">
      <c r="C168" t="s">
        <v>15</v>
      </c>
      <c r="D168" s="6">
        <v>-20.25</v>
      </c>
      <c r="E168" s="6">
        <v>-0.52</v>
      </c>
      <c r="F168" s="6">
        <v>-0.14000000000000001</v>
      </c>
      <c r="G168" s="6">
        <v>-14.23</v>
      </c>
    </row>
    <row r="169" spans="3:10" ht="15.5" x14ac:dyDescent="0.35">
      <c r="C169" t="s">
        <v>44</v>
      </c>
      <c r="I169" s="6">
        <v>-1.89</v>
      </c>
      <c r="J169" s="6">
        <v>-1.48</v>
      </c>
    </row>
    <row r="170" spans="3:10" ht="15.5" x14ac:dyDescent="0.35">
      <c r="C170" t="s">
        <v>58</v>
      </c>
      <c r="I170" s="6">
        <v>-53.44</v>
      </c>
      <c r="J170" s="5">
        <v>0</v>
      </c>
    </row>
    <row r="171" spans="3:10" ht="15.5" x14ac:dyDescent="0.35">
      <c r="C171" t="s">
        <v>61</v>
      </c>
      <c r="I171" s="6">
        <v>56.28</v>
      </c>
      <c r="J171" s="5">
        <v>0</v>
      </c>
    </row>
    <row r="172" spans="3:10" ht="15.5" x14ac:dyDescent="0.35">
      <c r="C172" t="s">
        <v>187</v>
      </c>
      <c r="I172" s="5">
        <v>-5940000000</v>
      </c>
    </row>
    <row r="173" spans="3:10" ht="15.5" x14ac:dyDescent="0.35">
      <c r="C173" t="s">
        <v>188</v>
      </c>
      <c r="I173" s="6">
        <v>-1.77E-2</v>
      </c>
      <c r="J173" s="6">
        <v>-1.44E-2</v>
      </c>
    </row>
    <row r="174" spans="3:10" ht="15.5" x14ac:dyDescent="0.35">
      <c r="C174" t="s">
        <v>189</v>
      </c>
      <c r="I174" s="6">
        <v>-1.9E-2</v>
      </c>
      <c r="J174" s="6">
        <v>-1.5900000000000001E-2</v>
      </c>
    </row>
    <row r="175" spans="3:10" ht="15.5" x14ac:dyDescent="0.35">
      <c r="C175" t="s">
        <v>190</v>
      </c>
      <c r="I175" s="6">
        <v>-2.6099999999999998E-2</v>
      </c>
      <c r="J175" s="6">
        <v>-4.24E-2</v>
      </c>
    </row>
    <row r="176" spans="3:10" ht="15.5" x14ac:dyDescent="0.35">
      <c r="C176" t="s">
        <v>191</v>
      </c>
    </row>
    <row r="177" spans="2:10" ht="15.5" x14ac:dyDescent="0.35">
      <c r="C177" t="s">
        <v>55</v>
      </c>
      <c r="I177" s="6">
        <v>1.02</v>
      </c>
      <c r="J177" s="5">
        <v>0</v>
      </c>
    </row>
    <row r="178" spans="2:10" ht="15.5" x14ac:dyDescent="0.35">
      <c r="C178" t="s">
        <v>52</v>
      </c>
      <c r="I178" s="6">
        <v>99.14</v>
      </c>
      <c r="J178" s="6">
        <v>92.78</v>
      </c>
    </row>
    <row r="179" spans="2:10" ht="15.5" x14ac:dyDescent="0.35">
      <c r="C179" t="s">
        <v>192</v>
      </c>
      <c r="I179" s="6">
        <v>1.02</v>
      </c>
      <c r="J179" s="5">
        <v>0</v>
      </c>
    </row>
    <row r="180" spans="2:10" ht="15.5" x14ac:dyDescent="0.35">
      <c r="C180" t="s">
        <v>193</v>
      </c>
      <c r="I180" s="6">
        <v>99.12</v>
      </c>
      <c r="J180" s="6">
        <v>92.72</v>
      </c>
    </row>
    <row r="181" spans="2:10" ht="15.5" x14ac:dyDescent="0.35">
      <c r="C181" t="s">
        <v>194</v>
      </c>
      <c r="I181" s="5">
        <v>3000000000</v>
      </c>
      <c r="J181" s="5">
        <v>1000000000</v>
      </c>
    </row>
    <row r="182" spans="2:10" ht="15.5" x14ac:dyDescent="0.35">
      <c r="C182" t="s">
        <v>195</v>
      </c>
      <c r="I182" s="5">
        <v>45000000000</v>
      </c>
      <c r="J182" s="5">
        <v>47000000000</v>
      </c>
    </row>
    <row r="183" spans="2:10" ht="15.5" x14ac:dyDescent="0.35">
      <c r="C183" t="s">
        <v>25</v>
      </c>
      <c r="I183" s="5">
        <v>48000000000</v>
      </c>
      <c r="J183" s="5">
        <v>48000000000</v>
      </c>
    </row>
    <row r="184" spans="2:10" ht="15.5" x14ac:dyDescent="0.35">
      <c r="C184" t="s">
        <v>22</v>
      </c>
      <c r="I184" s="5">
        <v>45000000000</v>
      </c>
      <c r="J184" s="5">
        <v>48000000000</v>
      </c>
    </row>
    <row r="185" spans="2:10" ht="15.5" x14ac:dyDescent="0.35">
      <c r="C185" t="s">
        <v>196</v>
      </c>
      <c r="I185" s="5">
        <v>307000000000</v>
      </c>
      <c r="J185" s="5">
        <v>136000000000</v>
      </c>
    </row>
    <row r="186" spans="2:10" ht="15.5" x14ac:dyDescent="0.35">
      <c r="C186" t="s">
        <v>197</v>
      </c>
      <c r="I186" s="5">
        <v>-173000000000</v>
      </c>
      <c r="J186" s="5">
        <v>-12000000000</v>
      </c>
    </row>
    <row r="187" spans="2:10" ht="15.5" x14ac:dyDescent="0.35">
      <c r="C187" t="s">
        <v>198</v>
      </c>
      <c r="I187" s="5">
        <v>-5000000000</v>
      </c>
      <c r="J187" s="5">
        <v>-1000000000</v>
      </c>
    </row>
    <row r="188" spans="2:10" ht="15.5" x14ac:dyDescent="0.35">
      <c r="C188" t="s">
        <v>14</v>
      </c>
      <c r="I188" s="5">
        <v>-178000000000</v>
      </c>
      <c r="J188" s="5">
        <v>-13000000000</v>
      </c>
    </row>
    <row r="189" spans="2:10" ht="15.5" x14ac:dyDescent="0.35">
      <c r="C189" t="s">
        <v>16</v>
      </c>
      <c r="I189" s="6">
        <v>-23.14</v>
      </c>
      <c r="J189" s="5">
        <v>-2</v>
      </c>
    </row>
    <row r="191" spans="2:10" ht="15.5" x14ac:dyDescent="0.35">
      <c r="B191" t="s">
        <v>199</v>
      </c>
      <c r="C191" t="s">
        <v>200</v>
      </c>
      <c r="D191" s="5">
        <v>-4000000000</v>
      </c>
      <c r="E191" s="5">
        <v>-1000000000</v>
      </c>
      <c r="F191" s="5">
        <v>-6000000000</v>
      </c>
      <c r="G191" s="5">
        <v>-372000000</v>
      </c>
      <c r="H191" s="5">
        <v>-15000000000</v>
      </c>
      <c r="I191" s="5">
        <v>-15000000000</v>
      </c>
      <c r="J191" s="5">
        <v>-10000000000</v>
      </c>
    </row>
    <row r="192" spans="2:10" ht="15.5" x14ac:dyDescent="0.35">
      <c r="C192" t="s">
        <v>43</v>
      </c>
      <c r="D192" s="6">
        <v>-0.57999999999999996</v>
      </c>
      <c r="E192" s="6">
        <v>-0.14000000000000001</v>
      </c>
      <c r="F192" s="6">
        <v>-0.75</v>
      </c>
      <c r="G192" s="6">
        <v>-0.05</v>
      </c>
      <c r="H192" s="6">
        <v>-1.96</v>
      </c>
      <c r="I192" s="6">
        <v>-1.89</v>
      </c>
      <c r="J192" s="6">
        <v>-1.25</v>
      </c>
    </row>
    <row r="193" spans="3:10" ht="15.5" x14ac:dyDescent="0.35">
      <c r="C193" t="s">
        <v>201</v>
      </c>
      <c r="D193" s="5">
        <v>4000000000</v>
      </c>
      <c r="E193" s="5">
        <v>3000000000</v>
      </c>
      <c r="F193" s="5">
        <v>3000000000</v>
      </c>
      <c r="G193" s="5">
        <v>4000000000</v>
      </c>
      <c r="H193" s="5">
        <v>12000000000</v>
      </c>
      <c r="I193" s="5">
        <v>14000000000</v>
      </c>
      <c r="J193" s="5">
        <v>8000000000</v>
      </c>
    </row>
    <row r="194" spans="3:10" ht="15.5" x14ac:dyDescent="0.35">
      <c r="C194" t="s">
        <v>202</v>
      </c>
      <c r="I194" s="6">
        <v>-25.54</v>
      </c>
    </row>
    <row r="195" spans="3:10" ht="15.5" x14ac:dyDescent="0.35">
      <c r="C195" t="s">
        <v>203</v>
      </c>
      <c r="I195" s="6">
        <v>-32.97</v>
      </c>
    </row>
    <row r="196" spans="3:10" ht="15.5" x14ac:dyDescent="0.35">
      <c r="C196" t="s">
        <v>204</v>
      </c>
      <c r="I196" s="6">
        <v>7.49</v>
      </c>
    </row>
    <row r="197" spans="3:10" ht="15.5" x14ac:dyDescent="0.35">
      <c r="C197" t="s">
        <v>205</v>
      </c>
      <c r="I197" s="6">
        <v>-3.0299999999999997E-2</v>
      </c>
    </row>
    <row r="198" spans="3:10" ht="15.5" x14ac:dyDescent="0.35">
      <c r="C198" t="s">
        <v>206</v>
      </c>
      <c r="I198" s="6">
        <v>29.98</v>
      </c>
    </row>
    <row r="199" spans="3:10" ht="15.5" x14ac:dyDescent="0.35">
      <c r="C199" t="s">
        <v>207</v>
      </c>
      <c r="I199" s="6">
        <v>0.51</v>
      </c>
    </row>
    <row r="200" spans="3:10" ht="15.5" x14ac:dyDescent="0.35">
      <c r="C200" t="s">
        <v>329</v>
      </c>
      <c r="I200" s="6">
        <v>-1.44</v>
      </c>
    </row>
    <row r="201" spans="3:10" ht="15.5" x14ac:dyDescent="0.35">
      <c r="C201" t="s">
        <v>208</v>
      </c>
      <c r="I201" s="6">
        <v>-1.42</v>
      </c>
    </row>
    <row r="202" spans="3:10" ht="15.5" x14ac:dyDescent="0.35">
      <c r="C202" t="s">
        <v>209</v>
      </c>
      <c r="I202" s="6">
        <v>-30.74</v>
      </c>
    </row>
    <row r="203" spans="3:10" ht="15.5" x14ac:dyDescent="0.35">
      <c r="C203" t="s">
        <v>210</v>
      </c>
      <c r="I203" s="6">
        <v>2967779.86</v>
      </c>
    </row>
    <row r="204" spans="3:10" ht="15.5" x14ac:dyDescent="0.35">
      <c r="C204" t="s">
        <v>213</v>
      </c>
      <c r="I204" s="6">
        <v>-1.52</v>
      </c>
    </row>
    <row r="205" spans="3:10" ht="15.5" x14ac:dyDescent="0.35">
      <c r="C205" t="s">
        <v>214</v>
      </c>
      <c r="I205" s="6">
        <v>-1.96</v>
      </c>
    </row>
    <row r="206" spans="3:10" ht="15.5" x14ac:dyDescent="0.35">
      <c r="C206" t="s">
        <v>215</v>
      </c>
      <c r="I206" s="6">
        <v>1.67</v>
      </c>
    </row>
    <row r="207" spans="3:10" ht="15.5" x14ac:dyDescent="0.35">
      <c r="C207" t="s">
        <v>216</v>
      </c>
      <c r="D207" s="6">
        <v>0.46</v>
      </c>
    </row>
    <row r="208" spans="3:10" ht="15.5" x14ac:dyDescent="0.35">
      <c r="C208" t="s">
        <v>217</v>
      </c>
      <c r="I208" s="6">
        <v>97.68</v>
      </c>
    </row>
    <row r="209" spans="3:9" ht="15.5" x14ac:dyDescent="0.35">
      <c r="C209" t="s">
        <v>218</v>
      </c>
      <c r="I209" s="6">
        <v>-35.14</v>
      </c>
    </row>
    <row r="210" spans="3:9" ht="15.5" x14ac:dyDescent="0.35">
      <c r="C210" t="s">
        <v>219</v>
      </c>
      <c r="D210" s="6">
        <v>13.85</v>
      </c>
    </row>
    <row r="211" spans="3:9" ht="15.5" x14ac:dyDescent="0.35">
      <c r="C211" t="s">
        <v>220</v>
      </c>
      <c r="D211" s="6">
        <v>13.83</v>
      </c>
    </row>
    <row r="212" spans="3:9" ht="15.5" x14ac:dyDescent="0.35">
      <c r="C212" t="s">
        <v>394</v>
      </c>
      <c r="D212" s="6">
        <v>0.06</v>
      </c>
    </row>
    <row r="213" spans="3:9" ht="15.5" x14ac:dyDescent="0.35">
      <c r="C213" t="s">
        <v>437</v>
      </c>
      <c r="D213" s="6">
        <v>0.05</v>
      </c>
    </row>
    <row r="214" spans="3:9" ht="15.5" x14ac:dyDescent="0.35">
      <c r="C214" t="s">
        <v>221</v>
      </c>
      <c r="D214" s="6">
        <v>0.09</v>
      </c>
    </row>
    <row r="215" spans="3:9" ht="15.5" x14ac:dyDescent="0.35">
      <c r="C215" t="s">
        <v>395</v>
      </c>
      <c r="D215" s="6">
        <v>0.06</v>
      </c>
    </row>
    <row r="216" spans="3:9" ht="15.5" x14ac:dyDescent="0.35">
      <c r="C216" t="s">
        <v>222</v>
      </c>
      <c r="D216" s="6">
        <v>1.0900000000000001</v>
      </c>
    </row>
    <row r="217" spans="3:9" ht="15.5" x14ac:dyDescent="0.35">
      <c r="C217" t="s">
        <v>12</v>
      </c>
      <c r="D217" s="5">
        <v>-156000000000</v>
      </c>
    </row>
    <row r="218" spans="3:9" ht="15.5" x14ac:dyDescent="0.35">
      <c r="C218" t="s">
        <v>224</v>
      </c>
      <c r="I218" s="6">
        <v>14.19</v>
      </c>
    </row>
    <row r="219" spans="3:9" ht="15.5" x14ac:dyDescent="0.35">
      <c r="C219" t="s">
        <v>225</v>
      </c>
      <c r="I219" s="6">
        <v>-1.43E-2</v>
      </c>
    </row>
    <row r="220" spans="3:9" ht="15.5" x14ac:dyDescent="0.35">
      <c r="C220" t="s">
        <v>226</v>
      </c>
      <c r="I220" s="6">
        <v>-1.55E-2</v>
      </c>
    </row>
    <row r="221" spans="3:9" ht="15.5" x14ac:dyDescent="0.35">
      <c r="C221" t="s">
        <v>227</v>
      </c>
      <c r="I221" s="6">
        <v>-1.7500000000000002E-2</v>
      </c>
    </row>
    <row r="222" spans="3:9" ht="15.5" x14ac:dyDescent="0.35">
      <c r="C222" t="s">
        <v>228</v>
      </c>
      <c r="I222" s="6">
        <v>-1.7399999999999999E-2</v>
      </c>
    </row>
    <row r="223" spans="3:9" ht="15.5" x14ac:dyDescent="0.35">
      <c r="C223" t="s">
        <v>330</v>
      </c>
      <c r="D223" s="6">
        <v>3.75</v>
      </c>
    </row>
    <row r="224" spans="3:9" ht="15.5" x14ac:dyDescent="0.35">
      <c r="C224" t="s">
        <v>229</v>
      </c>
      <c r="D224" s="6">
        <v>9.39</v>
      </c>
    </row>
    <row r="225" spans="3:9" ht="15.5" x14ac:dyDescent="0.35">
      <c r="C225" t="s">
        <v>230</v>
      </c>
      <c r="D225" s="6">
        <v>12.81</v>
      </c>
    </row>
    <row r="226" spans="3:9" ht="15.5" x14ac:dyDescent="0.35">
      <c r="C226" t="s">
        <v>231</v>
      </c>
      <c r="D226" s="6">
        <v>0.33</v>
      </c>
    </row>
    <row r="227" spans="3:9" ht="15.5" x14ac:dyDescent="0.35">
      <c r="C227" t="s">
        <v>331</v>
      </c>
      <c r="D227" s="6">
        <v>24.25</v>
      </c>
    </row>
    <row r="228" spans="3:9" ht="15.5" x14ac:dyDescent="0.35">
      <c r="C228" t="s">
        <v>232</v>
      </c>
      <c r="I228" s="6">
        <v>0.02</v>
      </c>
    </row>
    <row r="229" spans="3:9" ht="15.5" x14ac:dyDescent="0.35">
      <c r="C229" t="s">
        <v>233</v>
      </c>
      <c r="I229" s="6">
        <v>40.08</v>
      </c>
    </row>
    <row r="230" spans="3:9" ht="15.5" x14ac:dyDescent="0.35">
      <c r="C230" t="s">
        <v>39</v>
      </c>
      <c r="I230" s="5">
        <v>385000000000</v>
      </c>
    </row>
    <row r="231" spans="3:9" ht="15.5" x14ac:dyDescent="0.35">
      <c r="C231" t="s">
        <v>234</v>
      </c>
      <c r="I231" s="5">
        <v>428000000000</v>
      </c>
    </row>
    <row r="232" spans="3:9" ht="15.5" x14ac:dyDescent="0.35">
      <c r="C232" t="s">
        <v>235</v>
      </c>
      <c r="I232" s="5">
        <v>7700000000</v>
      </c>
    </row>
    <row r="233" spans="3:9" ht="15.5" x14ac:dyDescent="0.35">
      <c r="C233" t="s">
        <v>237</v>
      </c>
      <c r="D233" s="6">
        <v>-0.27579999999999999</v>
      </c>
    </row>
    <row r="234" spans="3:9" ht="15.5" x14ac:dyDescent="0.35">
      <c r="C234" t="s">
        <v>238</v>
      </c>
      <c r="D234" s="6">
        <v>-0.86299999999999999</v>
      </c>
    </row>
    <row r="235" spans="3:9" ht="15.5" x14ac:dyDescent="0.35">
      <c r="C235" t="s">
        <v>239</v>
      </c>
      <c r="D235" s="6">
        <v>-1.2631000000000001</v>
      </c>
    </row>
    <row r="236" spans="3:9" ht="15.5" x14ac:dyDescent="0.35">
      <c r="C236" t="s">
        <v>240</v>
      </c>
      <c r="D236" s="6">
        <v>-3.1E-2</v>
      </c>
    </row>
    <row r="237" spans="3:9" ht="15.5" x14ac:dyDescent="0.35">
      <c r="C237" t="s">
        <v>241</v>
      </c>
      <c r="D237" s="6">
        <v>0.32549999999999996</v>
      </c>
    </row>
    <row r="238" spans="3:9" ht="15.5" x14ac:dyDescent="0.35">
      <c r="C238" t="s">
        <v>242</v>
      </c>
      <c r="D238" s="6">
        <v>0.24239999999999998</v>
      </c>
    </row>
    <row r="239" spans="3:9" ht="15.5" x14ac:dyDescent="0.35">
      <c r="C239" t="s">
        <v>243</v>
      </c>
      <c r="I239" s="5">
        <v>2</v>
      </c>
    </row>
    <row r="240" spans="3:9" ht="15.5" x14ac:dyDescent="0.35">
      <c r="C240" t="s">
        <v>244</v>
      </c>
      <c r="I240" s="6">
        <v>0.64</v>
      </c>
    </row>
    <row r="241" spans="3:9" ht="15.5" x14ac:dyDescent="0.35">
      <c r="C241" t="s">
        <v>245</v>
      </c>
      <c r="I241" s="6">
        <v>0.33</v>
      </c>
    </row>
    <row r="242" spans="3:9" ht="15.5" x14ac:dyDescent="0.35">
      <c r="C242" t="s">
        <v>247</v>
      </c>
      <c r="I242" s="6">
        <v>0.24</v>
      </c>
    </row>
    <row r="243" spans="3:9" ht="15.5" x14ac:dyDescent="0.35">
      <c r="C243" t="s">
        <v>248</v>
      </c>
      <c r="I243" s="6">
        <v>0.06</v>
      </c>
    </row>
    <row r="244" spans="3:9" ht="15.5" x14ac:dyDescent="0.35">
      <c r="C244" t="s">
        <v>249</v>
      </c>
      <c r="I244" s="6">
        <v>0.8</v>
      </c>
    </row>
    <row r="245" spans="3:9" ht="15.5" x14ac:dyDescent="0.35">
      <c r="C245" t="s">
        <v>250</v>
      </c>
      <c r="I245" s="6">
        <v>0.95</v>
      </c>
    </row>
    <row r="246" spans="3:9" ht="15.5" x14ac:dyDescent="0.35">
      <c r="C246" t="s">
        <v>251</v>
      </c>
      <c r="I246" s="5">
        <v>13000000000</v>
      </c>
    </row>
    <row r="247" spans="3:9" ht="15.5" x14ac:dyDescent="0.35">
      <c r="C247" t="s">
        <v>252</v>
      </c>
      <c r="I247" s="5">
        <v>-6000000000</v>
      </c>
    </row>
    <row r="248" spans="3:9" ht="15.5" x14ac:dyDescent="0.35">
      <c r="C248" t="s">
        <v>253</v>
      </c>
      <c r="I248" s="5">
        <v>0</v>
      </c>
    </row>
    <row r="249" spans="3:9" ht="15.5" x14ac:dyDescent="0.35">
      <c r="C249" t="s">
        <v>254</v>
      </c>
      <c r="I249" s="5">
        <v>-12000000000</v>
      </c>
    </row>
    <row r="250" spans="3:9" ht="15.5" x14ac:dyDescent="0.35">
      <c r="C250" t="s">
        <v>255</v>
      </c>
      <c r="D250" s="5">
        <v>4000000000</v>
      </c>
    </row>
    <row r="251" spans="3:9" ht="15.5" x14ac:dyDescent="0.35">
      <c r="C251" t="s">
        <v>256</v>
      </c>
      <c r="D251" s="5">
        <v>818000000000</v>
      </c>
    </row>
    <row r="252" spans="3:9" ht="15.5" x14ac:dyDescent="0.35">
      <c r="C252" t="s">
        <v>257</v>
      </c>
      <c r="D252" s="5">
        <v>65000000000</v>
      </c>
    </row>
    <row r="253" spans="3:9" ht="15.5" x14ac:dyDescent="0.35">
      <c r="C253" t="s">
        <v>184</v>
      </c>
      <c r="D253" s="5">
        <v>300000000000</v>
      </c>
    </row>
    <row r="254" spans="3:9" ht="15.5" x14ac:dyDescent="0.35">
      <c r="C254" t="s">
        <v>258</v>
      </c>
      <c r="I254" s="5">
        <v>752000000000</v>
      </c>
    </row>
    <row r="255" spans="3:9" ht="15.5" x14ac:dyDescent="0.35">
      <c r="C255" t="s">
        <v>182</v>
      </c>
      <c r="D255" s="5">
        <v>41000000000</v>
      </c>
    </row>
    <row r="256" spans="3:9" ht="15.5" x14ac:dyDescent="0.35">
      <c r="C256" t="s">
        <v>181</v>
      </c>
      <c r="D256" s="5">
        <v>4000000000</v>
      </c>
    </row>
    <row r="257" spans="3:9" ht="15.5" x14ac:dyDescent="0.35">
      <c r="C257" t="s">
        <v>23</v>
      </c>
      <c r="D257" s="5">
        <v>46000000000</v>
      </c>
    </row>
    <row r="258" spans="3:9" ht="15.5" x14ac:dyDescent="0.35">
      <c r="C258" t="s">
        <v>20</v>
      </c>
      <c r="D258" s="5">
        <v>42000000000</v>
      </c>
    </row>
    <row r="259" spans="3:9" ht="15.5" x14ac:dyDescent="0.35">
      <c r="C259" t="s">
        <v>183</v>
      </c>
      <c r="I259" s="5">
        <v>753000000000</v>
      </c>
    </row>
    <row r="260" spans="3:9" ht="15.5" x14ac:dyDescent="0.35">
      <c r="C260" t="s">
        <v>332</v>
      </c>
      <c r="I260" s="5">
        <v>-267000000000</v>
      </c>
    </row>
    <row r="261" spans="3:9" ht="15.5" x14ac:dyDescent="0.35">
      <c r="C261" t="s">
        <v>259</v>
      </c>
      <c r="I261" s="5">
        <v>96000000000</v>
      </c>
    </row>
    <row r="262" spans="3:9" ht="15.5" x14ac:dyDescent="0.35">
      <c r="C262" t="s">
        <v>260</v>
      </c>
      <c r="I262" s="5">
        <v>171000000000</v>
      </c>
    </row>
    <row r="263" spans="3:9" ht="15.5" x14ac:dyDescent="0.35">
      <c r="C263" t="s">
        <v>261</v>
      </c>
      <c r="I263" s="5">
        <v>-4000000000</v>
      </c>
    </row>
    <row r="264" spans="3:9" ht="15.5" x14ac:dyDescent="0.35">
      <c r="C264" t="s">
        <v>262</v>
      </c>
      <c r="I264" s="5">
        <v>-271000000000</v>
      </c>
    </row>
  </sheetData>
  <pageMargins left="0.7" right="0.7" top="0.75" bottom="0.75" header="0.3" footer="0.3"/>
  <ignoredErrors>
    <ignoredError sqref="A1:J265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1462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1463</v>
      </c>
      <c r="D2" s="2" vm="338">
        <f ca="1">IFERROR(_xlfn.STOCKHISTORY("XIDX:" &amp; $C$1, D3, , 0, 0, 1), "Libur")</f>
        <v>3050</v>
      </c>
      <c r="H2" s="2" vm="338">
        <f ca="1">IFERROR(INDEX(D2:G2,COUNT(D2:G2)),"")</f>
        <v>3050</v>
      </c>
      <c r="I2" s="2" vm="339">
        <f t="shared" ref="I2:Q2" ca="1" si="0">IFERROR(_xlfn.STOCKHISTORY("XIDX:" &amp; $C$1, I1, , 0, 0, 1), "Libur")</f>
        <v>14500</v>
      </c>
      <c r="J2" s="2" vm="340">
        <f t="shared" ca="1" si="0"/>
        <v>3644.6891999999998</v>
      </c>
      <c r="K2" s="2" vm="341">
        <f t="shared" ca="1" si="0"/>
        <v>3739.1111999999998</v>
      </c>
      <c r="L2" s="2" vm="342">
        <f t="shared" ca="1" si="0"/>
        <v>1803.4602</v>
      </c>
      <c r="M2" s="2" vm="343">
        <f t="shared" ca="1" si="0"/>
        <v>892.28790000000004</v>
      </c>
      <c r="N2" s="2" vm="344">
        <f t="shared" ca="1" si="0"/>
        <v>179.40180000000001</v>
      </c>
      <c r="O2" s="2" vm="345">
        <f t="shared" ca="1" si="0"/>
        <v>169.0154</v>
      </c>
      <c r="P2" s="2" vm="346">
        <f t="shared" ca="1" si="0"/>
        <v>642.06960000000004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150665294276</v>
      </c>
      <c r="H4" s="2">
        <f>IFERROR(SUM(D4:G4)*(4/MAX(1,COUNT(D4:G4))),"")</f>
        <v>602661177104</v>
      </c>
      <c r="I4" s="2">
        <f t="shared" ref="I4:Q4" si="1">IFERROR(INDEX(I51:I500,MATCH($C$4,$C$51:$C$500,0)),"")</f>
        <v>496408302088</v>
      </c>
      <c r="J4" s="2">
        <f t="shared" si="1"/>
        <v>455949731677</v>
      </c>
      <c r="K4" s="2">
        <f t="shared" si="1"/>
        <v>369545097756</v>
      </c>
      <c r="L4" s="2">
        <f t="shared" si="1"/>
        <v>436858263010</v>
      </c>
      <c r="M4" s="2">
        <f t="shared" si="1"/>
        <v>255041469597</v>
      </c>
      <c r="N4" s="2">
        <f t="shared" si="1"/>
        <v>122365818348</v>
      </c>
      <c r="O4" s="2">
        <f t="shared" si="1"/>
        <v>250246383324</v>
      </c>
      <c r="P4" s="2">
        <f t="shared" si="1"/>
        <v>293928098413</v>
      </c>
      <c r="Q4" s="2">
        <f t="shared" si="1"/>
        <v>153718629898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12663703423</v>
      </c>
      <c r="H5" s="2">
        <f>IFERROR(SUM(D5:G5)*(4/MAX(1,COUNT(D5:G5))),"")</f>
        <v>50654813692</v>
      </c>
      <c r="I5" s="2">
        <f t="shared" ref="I5:Q5" si="2">IFERROR(INDEX(I51:I500,MATCH($C$5,$C$51:$C$500,0)),"")</f>
        <v>-256941937709</v>
      </c>
      <c r="J5" s="2">
        <f t="shared" si="2"/>
        <v>37899973627</v>
      </c>
      <c r="K5" s="2">
        <f t="shared" si="2"/>
        <v>96633376454</v>
      </c>
      <c r="L5" s="2">
        <f t="shared" si="2"/>
        <v>160438348573</v>
      </c>
      <c r="M5" s="2">
        <f t="shared" si="2"/>
        <v>33227058276</v>
      </c>
      <c r="N5" s="2">
        <f t="shared" si="2"/>
        <v>-57006652676</v>
      </c>
      <c r="O5" s="2">
        <f t="shared" si="2"/>
        <v>60932913995</v>
      </c>
      <c r="P5" s="2">
        <f t="shared" si="2"/>
        <v>108661910147</v>
      </c>
      <c r="Q5" s="2">
        <f t="shared" si="2"/>
        <v>60668499807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3193133759434</v>
      </c>
      <c r="H6" s="2">
        <f>IFERROR(INDEX(D6:G6,COUNT(D6:G6)),"")</f>
        <v>3193133759434</v>
      </c>
      <c r="I6" s="2">
        <f t="shared" ref="I6:Q6" si="3">IFERROR(INDEX(I51:I500,MATCH($C$6,$C$51:$C$500,0)),"")</f>
        <v>3184154719645</v>
      </c>
      <c r="J6" s="2">
        <f t="shared" si="3"/>
        <v>2711023366958</v>
      </c>
      <c r="K6" s="2">
        <f t="shared" si="3"/>
        <v>1629245100439</v>
      </c>
      <c r="L6" s="2">
        <f t="shared" si="3"/>
        <v>1538808883999</v>
      </c>
      <c r="M6" s="2">
        <f t="shared" si="3"/>
        <v>1258218867164</v>
      </c>
      <c r="N6" s="2">
        <f t="shared" si="3"/>
        <v>1331533415870</v>
      </c>
      <c r="O6" s="2">
        <f t="shared" si="3"/>
        <v>1414824939772</v>
      </c>
      <c r="P6" s="2">
        <f t="shared" si="3"/>
        <v>1343899930597</v>
      </c>
      <c r="Q6" s="2">
        <f t="shared" si="3"/>
        <v>146331811643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9.9</v>
      </c>
      <c r="H7" s="3">
        <f>IFERROR(INDEX(D7:G7,COUNT(D7:G7)),"")</f>
        <v>9.9</v>
      </c>
      <c r="I7" s="3">
        <f t="shared" ref="I7:Q7" si="4">IFERROR(INDEX(I51:I500,MATCH($C$7,$C$51:$C$500,0))/1000000000,"")</f>
        <v>9.9</v>
      </c>
      <c r="J7" s="3">
        <f t="shared" si="4"/>
        <v>9.9</v>
      </c>
      <c r="K7" s="3">
        <f t="shared" si="4"/>
        <v>9.51</v>
      </c>
      <c r="L7" s="3">
        <f t="shared" si="4"/>
        <v>9.51</v>
      </c>
      <c r="M7" s="3">
        <f t="shared" si="4"/>
        <v>9.51</v>
      </c>
      <c r="N7" s="3">
        <f t="shared" si="4"/>
        <v>9.51</v>
      </c>
      <c r="O7" s="3">
        <f t="shared" si="4"/>
        <v>9.51</v>
      </c>
      <c r="P7" s="3">
        <f t="shared" si="4"/>
        <v>9.51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-38000000000</v>
      </c>
      <c r="H8" s="2">
        <f>IFERROR(INDEX(D8:G8,COUNT(D8:G8)),"")</f>
        <v>-38000000000</v>
      </c>
      <c r="I8" s="2">
        <f t="shared" ref="I8:Q8" si="5">IFERROR(INDEX(I51:I500,MATCH($C$8,$C$51:$C$500,0)),"")</f>
        <v>-184000000000</v>
      </c>
      <c r="J8" s="2">
        <f t="shared" si="5"/>
        <v>-147000000000</v>
      </c>
      <c r="K8" s="2">
        <f t="shared" si="5"/>
        <v>115000000000</v>
      </c>
      <c r="L8" s="2">
        <f t="shared" si="5"/>
        <v>179000000000</v>
      </c>
      <c r="M8" s="2">
        <f t="shared" si="5"/>
        <v>38000000000</v>
      </c>
      <c r="N8" s="2">
        <f t="shared" si="5"/>
        <v>-40000000000</v>
      </c>
      <c r="O8" s="2">
        <f t="shared" si="5"/>
        <v>-64000000000</v>
      </c>
      <c r="P8" s="2">
        <f t="shared" si="5"/>
        <v>-104000000000</v>
      </c>
      <c r="Q8" s="2">
        <f t="shared" si="5"/>
        <v>51000000000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-3.89</v>
      </c>
      <c r="H9" s="3">
        <f>IFERROR(INDEX(D9:G9,COUNT(D9:G9)),"")</f>
        <v>-3.89</v>
      </c>
      <c r="I9" s="3">
        <f t="shared" ref="I9:Q9" si="6">IFERROR(INDEX(I51:I500,MATCH($C$9,$C$51:$C$500,0)),"")</f>
        <v>-18.63</v>
      </c>
      <c r="J9" s="3">
        <f t="shared" si="6"/>
        <v>-14.86</v>
      </c>
      <c r="K9" s="3">
        <f t="shared" si="6"/>
        <v>12.12</v>
      </c>
      <c r="L9" s="3">
        <f t="shared" si="6"/>
        <v>18.87</v>
      </c>
      <c r="M9" s="3">
        <f t="shared" si="6"/>
        <v>3.99</v>
      </c>
      <c r="N9" s="3">
        <f t="shared" si="6"/>
        <v>-4.18</v>
      </c>
      <c r="O9" s="3">
        <f t="shared" si="6"/>
        <v>-6.75</v>
      </c>
      <c r="P9" s="3">
        <f t="shared" si="6"/>
        <v>-10.94</v>
      </c>
      <c r="Q9" s="3">
        <f t="shared" si="6"/>
        <v>4839607.3600000003</v>
      </c>
    </row>
    <row r="10" spans="1:17" ht="15.5" x14ac:dyDescent="0.35">
      <c r="C10" t="s">
        <v>17</v>
      </c>
      <c r="D10" s="3">
        <f ca="1">IFERROR(IF(D9=0,"",D2/D9),"")</f>
        <v>-784.06169665809762</v>
      </c>
      <c r="I10" s="3">
        <f t="shared" ref="I10:Q10" ca="1" si="7">IFERROR(IF(I9=0,"",I2/I9),"")</f>
        <v>-778.31454643048846</v>
      </c>
      <c r="J10" s="3">
        <f t="shared" ca="1" si="7"/>
        <v>-245.26845222072677</v>
      </c>
      <c r="K10" s="3">
        <f t="shared" ca="1" si="7"/>
        <v>308.50752475247526</v>
      </c>
      <c r="L10" s="3">
        <f t="shared" ca="1" si="7"/>
        <v>95.572877583465811</v>
      </c>
      <c r="M10" s="3">
        <f t="shared" ca="1" si="7"/>
        <v>223.63105263157894</v>
      </c>
      <c r="N10" s="3">
        <f t="shared" ca="1" si="7"/>
        <v>-42.919090909090912</v>
      </c>
      <c r="O10" s="3">
        <f t="shared" ca="1" si="7"/>
        <v>-25.039318518518517</v>
      </c>
      <c r="P10" s="3">
        <f t="shared" ca="1" si="7"/>
        <v>-58.690091407678253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189775737527</v>
      </c>
      <c r="H11" s="2">
        <f>IFERROR(INDEX(D11:G11,COUNT(D11:G11)),"")</f>
        <v>189775737527</v>
      </c>
      <c r="I11" s="2">
        <f t="shared" ref="I11:Q11" si="8">IFERROR(INDEX(I51:I500,MATCH($C$11,$C$51:$C$500,0)),"")</f>
        <v>228893565635</v>
      </c>
      <c r="J11" s="2">
        <f t="shared" si="8"/>
        <v>372089069098</v>
      </c>
      <c r="K11" s="2">
        <f t="shared" si="8"/>
        <v>518029502195</v>
      </c>
      <c r="L11" s="2">
        <f t="shared" si="8"/>
        <v>405037354431</v>
      </c>
      <c r="M11" s="2">
        <f t="shared" si="8"/>
        <v>83004957650</v>
      </c>
      <c r="N11" s="2">
        <f t="shared" si="8"/>
        <v>121408368032</v>
      </c>
      <c r="O11" s="2">
        <f t="shared" si="8"/>
        <v>178303837789</v>
      </c>
      <c r="P11" s="2">
        <f t="shared" si="8"/>
        <v>251446210669</v>
      </c>
      <c r="Q11" s="2">
        <f t="shared" si="8"/>
        <v>18274576702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200000000000</v>
      </c>
      <c r="H12" s="2">
        <f>IFERROR(INDEX(D12:G12,COUNT(D12:G12)),"")</f>
        <v>200000000000</v>
      </c>
      <c r="I12" s="2">
        <f t="shared" ref="I12:Q12" si="9">IFERROR(INDEX(I51:I500,MATCH($C$12,$C$51:$C$500,0)),"")</f>
        <v>161000000000</v>
      </c>
      <c r="J12" s="2">
        <f t="shared" si="9"/>
        <v>635000000000</v>
      </c>
      <c r="K12" s="2">
        <f t="shared" si="9"/>
        <v>-517000000000</v>
      </c>
      <c r="L12" s="2">
        <f t="shared" si="9"/>
        <v>-404000000000</v>
      </c>
      <c r="M12" s="2">
        <f t="shared" si="9"/>
        <v>-82000000000</v>
      </c>
      <c r="N12" s="2">
        <f t="shared" si="9"/>
        <v>-120000000000</v>
      </c>
      <c r="O12" s="2">
        <f t="shared" si="9"/>
        <v>-176000000000</v>
      </c>
      <c r="P12" s="2">
        <f t="shared" si="9"/>
        <v>-251000000000</v>
      </c>
      <c r="Q12" s="2">
        <f t="shared" si="9"/>
        <v>-18000000000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390000000000</v>
      </c>
      <c r="H13" s="2">
        <f>IFERROR(INDEX(D13:G13,COUNT(D13:G13)),"")</f>
        <v>390000000000</v>
      </c>
      <c r="I13" s="2">
        <f t="shared" ref="I13:Q13" si="10">IFERROR(INDEX(I51:I500,MATCH($C$13,$C$51:$C$500,0)),"")</f>
        <v>390000000000</v>
      </c>
      <c r="J13" s="2">
        <f t="shared" si="10"/>
        <v>1007000000000</v>
      </c>
      <c r="K13" s="2">
        <f t="shared" si="10"/>
        <v>1000000000</v>
      </c>
      <c r="L13" s="2">
        <f t="shared" si="10"/>
        <v>1000000000</v>
      </c>
      <c r="M13" s="2">
        <f t="shared" si="10"/>
        <v>1000000000</v>
      </c>
      <c r="N13" s="2">
        <f t="shared" si="10"/>
        <v>2000000000</v>
      </c>
      <c r="O13" s="2">
        <f t="shared" si="10"/>
        <v>2000000000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27</v>
      </c>
      <c r="D15" s="2">
        <f>IFERROR(INDEX(D51:D500,MATCH($C$15,$C$51:$C$500,0)),"")</f>
        <v>-8903438638</v>
      </c>
      <c r="H15" s="2">
        <f>IFERROR(SUM(D15:G15)*(4/MAX(1,COUNT(D15:G15))),"")</f>
        <v>-35613754552</v>
      </c>
      <c r="I15" s="2">
        <f t="shared" ref="I15:Q15" si="12">IFERROR(INDEX(I51:I500,MATCH($C$15,$C$51:$C$500,0)),"")</f>
        <v>7064929116</v>
      </c>
      <c r="J15" s="2">
        <f t="shared" si="12"/>
        <v>-28515256317</v>
      </c>
      <c r="K15" s="2">
        <f t="shared" si="12"/>
        <v>-29805183158</v>
      </c>
      <c r="L15" s="2">
        <f t="shared" si="12"/>
        <v>-48175847795</v>
      </c>
      <c r="M15" s="2">
        <f t="shared" si="12"/>
        <v>-20315255503</v>
      </c>
      <c r="N15" s="2">
        <f t="shared" si="12"/>
        <v>-3465789270</v>
      </c>
      <c r="O15" s="2">
        <f t="shared" si="12"/>
        <v>-5903568309</v>
      </c>
      <c r="P15" s="2">
        <f t="shared" si="12"/>
        <v>-27732493045</v>
      </c>
      <c r="Q15" s="2">
        <f t="shared" si="12"/>
        <v>-16306242629</v>
      </c>
    </row>
    <row r="16" spans="1:17" ht="15.5" x14ac:dyDescent="0.35">
      <c r="C16" t="s">
        <v>28</v>
      </c>
      <c r="D16" s="2">
        <f>IFERROR(INDEX(D51:D500,MATCH($C$16,$C$51:$C$500,0)),"")</f>
        <v>17871404482</v>
      </c>
      <c r="H16" s="2">
        <f>IFERROR(SUM(D16:G16)*(4/MAX(1,COUNT(D16:G16))),"")</f>
        <v>71485617928</v>
      </c>
      <c r="I16" s="2">
        <f t="shared" ref="I16:Q16" si="13">IFERROR(INDEX(I51:I500,MATCH($C$16,$C$51:$C$500,0)),"")</f>
        <v>-322173115711</v>
      </c>
      <c r="J16" s="2">
        <f t="shared" si="13"/>
        <v>50601577464</v>
      </c>
      <c r="K16" s="2">
        <f t="shared" si="13"/>
        <v>125083262752</v>
      </c>
      <c r="L16" s="2">
        <f t="shared" si="13"/>
        <v>204281571925</v>
      </c>
      <c r="M16" s="2">
        <f t="shared" si="13"/>
        <v>50451404083</v>
      </c>
      <c r="N16" s="2">
        <f t="shared" si="13"/>
        <v>-55330731882</v>
      </c>
      <c r="O16" s="2">
        <f t="shared" si="13"/>
        <v>66860282234</v>
      </c>
      <c r="P16" s="2">
        <f t="shared" si="13"/>
        <v>137021475498</v>
      </c>
      <c r="Q16" s="2">
        <f t="shared" si="13"/>
        <v>77979889711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30195000000000</v>
      </c>
      <c r="H20" s="2">
        <f t="shared" ref="H20:Q20" ca="1" si="14">IFERROR(H21*H2,"")</f>
        <v>30195000000000</v>
      </c>
      <c r="I20" s="2">
        <f t="shared" ca="1" si="14"/>
        <v>143550000000000</v>
      </c>
      <c r="J20" s="2">
        <f t="shared" ca="1" si="14"/>
        <v>36082423080000</v>
      </c>
      <c r="K20" s="2">
        <f t="shared" ca="1" si="14"/>
        <v>35558947512000</v>
      </c>
      <c r="L20" s="2">
        <f t="shared" ca="1" si="14"/>
        <v>17150906502000</v>
      </c>
      <c r="M20" s="2">
        <f t="shared" ca="1" si="14"/>
        <v>8485657929000</v>
      </c>
      <c r="N20" s="2">
        <f t="shared" ca="1" si="14"/>
        <v>1706111118000</v>
      </c>
      <c r="O20" s="2">
        <f t="shared" ca="1" si="14"/>
        <v>1607336454000</v>
      </c>
      <c r="P20" s="2">
        <f t="shared" ca="1" si="14"/>
        <v>6106081896000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9900000000</v>
      </c>
      <c r="H21" s="2">
        <f>IFERROR(INDEX(D21:G21,COUNT(D21:G21)),"")</f>
        <v>9900000000</v>
      </c>
      <c r="I21" s="2">
        <f t="shared" ref="I21:Q21" si="15">IFERROR(INDEX(I51:I500,MATCH($C$7,$C$51:$C$500,0)),"")</f>
        <v>9900000000</v>
      </c>
      <c r="J21" s="2">
        <f t="shared" si="15"/>
        <v>9900000000</v>
      </c>
      <c r="K21" s="2">
        <f t="shared" si="15"/>
        <v>9510000000</v>
      </c>
      <c r="L21" s="2">
        <f t="shared" si="15"/>
        <v>9510000000</v>
      </c>
      <c r="M21" s="2">
        <f t="shared" si="15"/>
        <v>9510000000</v>
      </c>
      <c r="N21" s="2">
        <f t="shared" si="15"/>
        <v>9510000000</v>
      </c>
      <c r="O21" s="2">
        <f t="shared" si="15"/>
        <v>9510000000</v>
      </c>
      <c r="P21" s="2">
        <f t="shared" si="15"/>
        <v>9510000000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0.39659169884711337</v>
      </c>
      <c r="H23" s="3">
        <f t="shared" ref="H23:Q23" si="16">IFERROR(H5/H6*100,"")</f>
        <v>1.5863667953884535</v>
      </c>
      <c r="I23" s="3">
        <f t="shared" si="16"/>
        <v>-8.0693923609857237</v>
      </c>
      <c r="J23" s="3">
        <f t="shared" si="16"/>
        <v>1.3979950925147138</v>
      </c>
      <c r="K23" s="3">
        <f t="shared" si="16"/>
        <v>5.9311748998331897</v>
      </c>
      <c r="L23" s="3">
        <f t="shared" si="16"/>
        <v>10.426138699957249</v>
      </c>
      <c r="M23" s="3">
        <f t="shared" si="16"/>
        <v>2.6408011470129296</v>
      </c>
      <c r="N23" s="3">
        <f t="shared" si="16"/>
        <v>-4.2812784115337337</v>
      </c>
      <c r="O23" s="3">
        <f t="shared" si="16"/>
        <v>4.3067458229015507</v>
      </c>
      <c r="P23" s="3">
        <f t="shared" si="16"/>
        <v>8.085565574717247</v>
      </c>
      <c r="Q23" s="3">
        <f t="shared" si="16"/>
        <v>41.459542614705384</v>
      </c>
    </row>
    <row r="24" spans="1:17" ht="15.5" x14ac:dyDescent="0.35">
      <c r="C24" t="s">
        <v>42</v>
      </c>
      <c r="D24" s="4" t="str">
        <f>IFERROR(_xlfn.RRI(5,I23,D23),"")</f>
        <v/>
      </c>
      <c r="H24" s="4">
        <f t="shared" ref="H24:Q24" si="17">IFERROR(_xlfn.RRI(5,M23,H23),"")</f>
        <v>-9.690469973143756E-2</v>
      </c>
      <c r="I24" s="4">
        <f t="shared" si="17"/>
        <v>0.13515057215569826</v>
      </c>
      <c r="J24" s="4">
        <f t="shared" si="17"/>
        <v>-0.20150669130115584</v>
      </c>
      <c r="K24" s="4">
        <f t="shared" si="17"/>
        <v>-6.0090443211241351E-2</v>
      </c>
      <c r="L24" s="4">
        <f t="shared" si="17"/>
        <v>-0.24124808831261557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1.1599999999999999</v>
      </c>
      <c r="H25" s="3">
        <f>IFERROR(INDEX(D25:G25,COUNT(D25:G25)),"")</f>
        <v>1.1599999999999999</v>
      </c>
      <c r="I25" s="3">
        <f t="shared" ref="I25:Q25" si="18">IFERROR(INDEX(I51:I500,MATCH($C$25,$C$51:$C$500,0)),"")</f>
        <v>-25.97</v>
      </c>
      <c r="J25" s="3">
        <f t="shared" si="18"/>
        <v>3.74</v>
      </c>
      <c r="K25" s="3">
        <f t="shared" si="18"/>
        <v>10.16</v>
      </c>
      <c r="L25" s="3">
        <f t="shared" si="18"/>
        <v>16.82</v>
      </c>
      <c r="M25" s="3">
        <f t="shared" si="18"/>
        <v>3.54</v>
      </c>
      <c r="N25" s="3">
        <f t="shared" si="18"/>
        <v>-5.99</v>
      </c>
      <c r="O25" s="3">
        <f t="shared" si="18"/>
        <v>6.41</v>
      </c>
      <c r="P25" s="3">
        <f t="shared" si="18"/>
        <v>11.47</v>
      </c>
      <c r="Q25" s="3">
        <f t="shared" si="18"/>
        <v>5798151.6500000004</v>
      </c>
    </row>
    <row r="26" spans="1:17" ht="15.5" x14ac:dyDescent="0.35">
      <c r="C26" t="s">
        <v>45</v>
      </c>
      <c r="D26" s="4" t="str">
        <f>IFERROR(_xlfn.RRI(5,I25,D25),"")</f>
        <v/>
      </c>
      <c r="H26" s="4">
        <f t="shared" ref="H26:Q26" si="19">IFERROR(_xlfn.RRI(5,M25,H25),"")</f>
        <v>-0.19999823447106957</v>
      </c>
      <c r="I26" s="4">
        <f t="shared" si="19"/>
        <v>0.34093901057465903</v>
      </c>
      <c r="J26" s="4">
        <f t="shared" si="19"/>
        <v>-0.10215221715433509</v>
      </c>
      <c r="K26" s="4">
        <f t="shared" si="19"/>
        <v>-2.3963502021232208E-2</v>
      </c>
      <c r="L26" s="4">
        <f t="shared" si="19"/>
        <v>-0.92192584648585407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15.218716593535353</v>
      </c>
      <c r="H27" s="3">
        <f t="shared" ref="H27:Q27" si="20">IFERROR(H4/H21,"")</f>
        <v>60.874866374141412</v>
      </c>
      <c r="I27" s="3">
        <f t="shared" si="20"/>
        <v>50.142252736161616</v>
      </c>
      <c r="J27" s="3">
        <f t="shared" si="20"/>
        <v>46.055528452222219</v>
      </c>
      <c r="K27" s="3">
        <f t="shared" si="20"/>
        <v>38.85858020567823</v>
      </c>
      <c r="L27" s="3">
        <f t="shared" si="20"/>
        <v>45.936725868559414</v>
      </c>
      <c r="M27" s="3">
        <f t="shared" si="20"/>
        <v>26.818240756782334</v>
      </c>
      <c r="N27" s="3">
        <f t="shared" si="20"/>
        <v>12.867068175394321</v>
      </c>
      <c r="O27" s="3">
        <f t="shared" si="20"/>
        <v>26.314025586119875</v>
      </c>
      <c r="P27" s="3">
        <f t="shared" si="20"/>
        <v>30.90726586887487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-0.21216578561070687</v>
      </c>
      <c r="H28" s="4">
        <f t="shared" ref="H28:Q28" si="21">IFERROR(_xlfn.RRI(5,M27,H27),"")</f>
        <v>0.17815260303660563</v>
      </c>
      <c r="I28" s="4">
        <f t="shared" si="21"/>
        <v>0.31263762298875886</v>
      </c>
      <c r="J28" s="4">
        <f t="shared" si="21"/>
        <v>0.11845597888171699</v>
      </c>
      <c r="K28" s="4">
        <f t="shared" si="21"/>
        <v>4.6851954208717572E-2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-1.0446669233731229</v>
      </c>
      <c r="I29" s="4">
        <f t="shared" si="22"/>
        <v>-7.9438502673796787</v>
      </c>
      <c r="J29" s="4">
        <f t="shared" si="22"/>
        <v>-0.63188976377952755</v>
      </c>
      <c r="K29" s="4">
        <f t="shared" si="22"/>
        <v>-0.39595719381688466</v>
      </c>
      <c r="L29" s="4">
        <f t="shared" si="22"/>
        <v>3.7514124293785311</v>
      </c>
      <c r="M29" s="4">
        <f t="shared" si="22"/>
        <v>-1.5909849749582639</v>
      </c>
      <c r="N29" s="4">
        <f t="shared" si="22"/>
        <v>-1.9344773790951639</v>
      </c>
      <c r="O29" s="4">
        <f t="shared" si="22"/>
        <v>-0.44115082824760243</v>
      </c>
      <c r="P29" s="4">
        <f t="shared" si="22"/>
        <v>-0.99999802178337305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0.21404330783566181</v>
      </c>
      <c r="I30" s="4">
        <f t="shared" si="23"/>
        <v>8.8734717009684175E-2</v>
      </c>
      <c r="J30" s="4">
        <f t="shared" si="23"/>
        <v>0.18520872889463758</v>
      </c>
      <c r="K30" s="4">
        <f t="shared" si="23"/>
        <v>-0.15408467906777171</v>
      </c>
      <c r="L30" s="4">
        <f t="shared" si="23"/>
        <v>0.7128910984566359</v>
      </c>
      <c r="M30" s="4">
        <f t="shared" si="23"/>
        <v>1.0842541899379086</v>
      </c>
      <c r="N30" s="4">
        <f t="shared" si="23"/>
        <v>-0.51101863402529168</v>
      </c>
      <c r="O30" s="4">
        <f t="shared" si="23"/>
        <v>-0.14861360763006257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314.85000000000002</v>
      </c>
      <c r="H32" s="3">
        <f>IFERROR(INDEX(D32:G32,COUNT(D32:G32)),"")</f>
        <v>314.85000000000002</v>
      </c>
      <c r="I32" s="3">
        <f t="shared" ref="I32:Q32" si="24">IFERROR(INDEX(I51:I500,MATCH($C$32,$C$51:$C$500,0)),"")</f>
        <v>313.57</v>
      </c>
      <c r="J32" s="3">
        <f t="shared" si="24"/>
        <v>259.91000000000003</v>
      </c>
      <c r="K32" s="3">
        <f t="shared" si="24"/>
        <v>171.32</v>
      </c>
      <c r="L32" s="3">
        <f t="shared" si="24"/>
        <v>161.61000000000001</v>
      </c>
      <c r="M32" s="3">
        <f t="shared" si="24"/>
        <v>131.69999999999999</v>
      </c>
      <c r="N32" s="3">
        <f t="shared" si="24"/>
        <v>139.03</v>
      </c>
      <c r="O32" s="3">
        <f t="shared" si="24"/>
        <v>147.6</v>
      </c>
      <c r="P32" s="3">
        <f t="shared" si="24"/>
        <v>141.19</v>
      </c>
      <c r="Q32" s="3">
        <f t="shared" si="24"/>
        <v>13936363.01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9.75</v>
      </c>
      <c r="H33" s="3">
        <f>IFERROR(INDEX(D33:G33,COUNT(D33:G33)),"")</f>
        <v>9.75</v>
      </c>
      <c r="I33" s="3">
        <f t="shared" ref="I33:Q33" si="25">IFERROR(INDEX(I51:I500,MATCH($C$33,$C$51:$C$500,0)),"")</f>
        <v>46.24</v>
      </c>
      <c r="J33" s="3">
        <f t="shared" si="25"/>
        <v>14.85</v>
      </c>
      <c r="K33" s="3">
        <f t="shared" si="25"/>
        <v>23.11</v>
      </c>
      <c r="L33" s="3">
        <f t="shared" si="25"/>
        <v>11.82</v>
      </c>
      <c r="M33" s="3">
        <f t="shared" si="25"/>
        <v>7.18</v>
      </c>
      <c r="N33" s="3">
        <f t="shared" si="25"/>
        <v>1.37</v>
      </c>
      <c r="O33" s="3">
        <f t="shared" si="25"/>
        <v>1.21</v>
      </c>
      <c r="P33" s="3">
        <f t="shared" si="25"/>
        <v>4.82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2398.44</v>
      </c>
      <c r="H34" s="3">
        <f>IFERROR(INDEX(D34:G34,COUNT(D34:G34)),"")</f>
        <v>2398.44</v>
      </c>
      <c r="I34" s="3">
        <f t="shared" ref="I34:Q34" si="26">IFERROR(INDEX(I51:I500,MATCH($C$34,$C$51:$C$500,0)),"")</f>
        <v>-558.34</v>
      </c>
      <c r="J34" s="3">
        <f t="shared" si="26"/>
        <v>1032.0899999999999</v>
      </c>
      <c r="K34" s="3">
        <f t="shared" si="26"/>
        <v>389.76</v>
      </c>
      <c r="L34" s="3">
        <f t="shared" si="26"/>
        <v>113.56</v>
      </c>
      <c r="M34" s="3">
        <f t="shared" si="26"/>
        <v>266.95</v>
      </c>
      <c r="N34" s="3">
        <f t="shared" si="26"/>
        <v>-31.72</v>
      </c>
      <c r="O34" s="3">
        <f t="shared" si="26"/>
        <v>27.93</v>
      </c>
      <c r="P34" s="3">
        <f t="shared" si="26"/>
        <v>59.29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201.68</v>
      </c>
      <c r="H35" s="3">
        <f>IFERROR(INDEX(D35:G35,COUNT(D35:G35)),"")</f>
        <v>201.68</v>
      </c>
      <c r="I35" s="3">
        <f t="shared" ref="I35:Q35" si="27">IFERROR(INDEX(I51:I500,MATCH($C$35,$C$51:$C$500,0)),"")</f>
        <v>289.11</v>
      </c>
      <c r="J35" s="3">
        <f t="shared" si="27"/>
        <v>83.79</v>
      </c>
      <c r="K35" s="3">
        <f t="shared" si="27"/>
        <v>101.92</v>
      </c>
      <c r="L35" s="3">
        <f t="shared" si="27"/>
        <v>41.58</v>
      </c>
      <c r="M35" s="3">
        <f t="shared" si="27"/>
        <v>35.24</v>
      </c>
      <c r="N35" s="3">
        <f t="shared" si="27"/>
        <v>14.77</v>
      </c>
      <c r="O35" s="3">
        <f t="shared" si="27"/>
        <v>6.8</v>
      </c>
      <c r="P35" s="3">
        <f t="shared" si="27"/>
        <v>22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</v>
      </c>
      <c r="I36" s="4">
        <f t="shared" si="28"/>
        <v>7.6747000000000005</v>
      </c>
      <c r="J36" s="4">
        <f t="shared" si="28"/>
        <v>0</v>
      </c>
      <c r="K36" s="4">
        <f t="shared" si="28"/>
        <v>2.8166000000000002</v>
      </c>
      <c r="L36" s="4">
        <f t="shared" si="28"/>
        <v>0</v>
      </c>
      <c r="M36" s="4">
        <f t="shared" si="28"/>
        <v>0</v>
      </c>
      <c r="N36" s="4">
        <f t="shared" si="28"/>
        <v>-1.9113999999999998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25</v>
      </c>
      <c r="L37" s="3">
        <f t="shared" si="29"/>
        <v>0</v>
      </c>
      <c r="M37" s="3">
        <f t="shared" si="29"/>
        <v>0</v>
      </c>
      <c r="N37" s="3">
        <f t="shared" si="29"/>
        <v>11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150665294276</v>
      </c>
      <c r="E51" s="5">
        <v>89988720296</v>
      </c>
      <c r="F51" s="5">
        <v>101980185353</v>
      </c>
      <c r="G51" s="5">
        <v>181975625489</v>
      </c>
      <c r="I51" s="5">
        <v>496408302088</v>
      </c>
      <c r="J51" s="5">
        <v>455949731677</v>
      </c>
      <c r="K51" s="5">
        <v>369545097756</v>
      </c>
      <c r="L51" s="5">
        <v>436858263010</v>
      </c>
      <c r="M51" s="5">
        <v>255041469597</v>
      </c>
      <c r="N51" s="5">
        <v>122365818348</v>
      </c>
      <c r="O51" s="5">
        <v>250246383324</v>
      </c>
      <c r="P51" s="5">
        <v>293928098413</v>
      </c>
      <c r="Q51" s="5">
        <v>153718629898</v>
      </c>
    </row>
    <row r="52" spans="2:17" ht="15.5" x14ac:dyDescent="0.35">
      <c r="C52" t="s">
        <v>72</v>
      </c>
      <c r="D52" s="5">
        <v>-68943800082</v>
      </c>
      <c r="E52" s="5">
        <v>-154136068082</v>
      </c>
      <c r="F52" s="5">
        <v>-61726314742</v>
      </c>
      <c r="G52" s="5">
        <v>-70246389524</v>
      </c>
      <c r="I52" s="5">
        <v>-352346362355</v>
      </c>
      <c r="J52" s="5">
        <v>-181145099820</v>
      </c>
      <c r="K52" s="5">
        <v>-139474605937</v>
      </c>
      <c r="L52" s="5">
        <v>-129884071631</v>
      </c>
      <c r="M52" s="5">
        <v>-110763258073</v>
      </c>
      <c r="N52" s="5">
        <v>-102830273900</v>
      </c>
      <c r="O52" s="5">
        <v>-104595765233</v>
      </c>
      <c r="P52" s="5">
        <v>-72460718418</v>
      </c>
      <c r="Q52" s="5">
        <v>-46339962514</v>
      </c>
    </row>
    <row r="53" spans="2:17" ht="15.5" x14ac:dyDescent="0.35">
      <c r="C53" t="s">
        <v>73</v>
      </c>
      <c r="D53" s="5">
        <v>81721494194</v>
      </c>
      <c r="E53" s="5">
        <v>-64147347786</v>
      </c>
      <c r="F53" s="5">
        <v>40253870611</v>
      </c>
      <c r="G53" s="5">
        <v>111729235965</v>
      </c>
      <c r="I53" s="5">
        <v>144061939733</v>
      </c>
      <c r="J53" s="5">
        <v>274804631857</v>
      </c>
      <c r="K53" s="5">
        <v>230070491819</v>
      </c>
      <c r="L53" s="5">
        <v>306974191379</v>
      </c>
      <c r="M53" s="5">
        <v>144278211524</v>
      </c>
      <c r="N53" s="5">
        <v>19535544448</v>
      </c>
      <c r="O53" s="5">
        <v>145650618091</v>
      </c>
      <c r="P53" s="5">
        <v>221467379995</v>
      </c>
      <c r="Q53" s="5">
        <v>107378667384</v>
      </c>
    </row>
    <row r="54" spans="2:17" ht="15.5" x14ac:dyDescent="0.35">
      <c r="C54" t="s">
        <v>74</v>
      </c>
      <c r="D54" s="5">
        <v>-64610247859</v>
      </c>
      <c r="E54" s="5">
        <v>-63199398185</v>
      </c>
      <c r="F54" s="5">
        <v>-74551452345</v>
      </c>
      <c r="G54" s="5">
        <v>-86236675998</v>
      </c>
      <c r="I54" s="5">
        <v>-308015876248</v>
      </c>
      <c r="J54" s="5">
        <v>-206972060814</v>
      </c>
      <c r="K54" s="5">
        <v>-118260458409</v>
      </c>
      <c r="L54" s="5">
        <v>-113990974423</v>
      </c>
      <c r="M54" s="5">
        <v>-76563990260</v>
      </c>
      <c r="N54" s="5">
        <v>-79231150802</v>
      </c>
      <c r="O54" s="5">
        <v>-84930343599</v>
      </c>
      <c r="P54" s="5">
        <v>-91945153132</v>
      </c>
      <c r="Q54" s="5">
        <v>-30803768406</v>
      </c>
    </row>
    <row r="55" spans="2:17" ht="15.5" x14ac:dyDescent="0.35">
      <c r="C55" t="s">
        <v>78</v>
      </c>
      <c r="D55" s="5">
        <v>17111246335</v>
      </c>
      <c r="E55" s="5">
        <v>-127346745971</v>
      </c>
      <c r="F55" s="5">
        <v>-34297581734</v>
      </c>
      <c r="G55" s="5">
        <v>25492559967</v>
      </c>
      <c r="I55" s="5">
        <v>-163953936515</v>
      </c>
      <c r="J55" s="5">
        <v>67832571043</v>
      </c>
      <c r="K55" s="5">
        <v>111810033410</v>
      </c>
      <c r="L55" s="5">
        <v>192983216956</v>
      </c>
      <c r="M55" s="5">
        <v>67714221264</v>
      </c>
      <c r="N55" s="5">
        <v>-59695606354</v>
      </c>
      <c r="O55" s="5">
        <v>60720274492</v>
      </c>
      <c r="P55" s="5">
        <v>129522226863</v>
      </c>
      <c r="Q55" s="5">
        <v>76574898978</v>
      </c>
    </row>
    <row r="56" spans="2:17" ht="15.5" x14ac:dyDescent="0.35">
      <c r="C56" t="s">
        <v>79</v>
      </c>
      <c r="D56" s="5">
        <v>760158147</v>
      </c>
      <c r="E56" s="5">
        <v>-87596515205</v>
      </c>
      <c r="F56" s="5">
        <v>-4017266460</v>
      </c>
      <c r="G56" s="5">
        <v>-57169234485</v>
      </c>
      <c r="I56" s="5">
        <v>-158219179196</v>
      </c>
      <c r="J56" s="5">
        <v>-17230993579</v>
      </c>
      <c r="K56" s="5">
        <v>13273229342</v>
      </c>
      <c r="L56" s="5">
        <v>11298354969</v>
      </c>
      <c r="M56" s="5">
        <v>-17262817181</v>
      </c>
      <c r="N56" s="5">
        <v>4364874472</v>
      </c>
      <c r="O56" s="5">
        <v>6140007742</v>
      </c>
      <c r="P56" s="5">
        <v>7499248635</v>
      </c>
      <c r="Q56" s="5">
        <v>1404990733</v>
      </c>
    </row>
    <row r="57" spans="2:17" ht="15.5" x14ac:dyDescent="0.35">
      <c r="C57" t="s">
        <v>77</v>
      </c>
      <c r="D57" s="5">
        <v>-3684663635</v>
      </c>
      <c r="E57" s="5">
        <v>-40969578290</v>
      </c>
      <c r="F57" s="5">
        <v>-1670028978</v>
      </c>
      <c r="G57" s="5">
        <v>-4260696185</v>
      </c>
      <c r="I57" s="5">
        <v>-58079644967</v>
      </c>
      <c r="J57" s="5">
        <v>-14990271230</v>
      </c>
      <c r="K57" s="5">
        <v>-1359643815</v>
      </c>
      <c r="L57" s="5">
        <v>-3883073004</v>
      </c>
      <c r="M57" s="5">
        <v>-3534344377</v>
      </c>
      <c r="N57" s="5">
        <v>-1836536325</v>
      </c>
      <c r="O57" s="5">
        <v>-7904820</v>
      </c>
      <c r="P57" s="5">
        <v>-12725</v>
      </c>
    </row>
    <row r="58" spans="2:17" ht="15.5" x14ac:dyDescent="0.35">
      <c r="C58" t="s">
        <v>82</v>
      </c>
      <c r="D58" s="5">
        <v>760158147</v>
      </c>
      <c r="E58" s="5">
        <v>-87596515205</v>
      </c>
      <c r="F58" s="5">
        <v>-4017266460</v>
      </c>
      <c r="G58" s="5">
        <v>-57169234485</v>
      </c>
      <c r="I58" s="5">
        <v>-158219179196</v>
      </c>
      <c r="J58" s="5">
        <v>-17230993579</v>
      </c>
      <c r="K58" s="5">
        <v>13273229342</v>
      </c>
      <c r="L58" s="5">
        <v>11298354969</v>
      </c>
      <c r="M58" s="5">
        <v>-17262817181</v>
      </c>
      <c r="N58" s="5">
        <v>4364874472</v>
      </c>
      <c r="O58" s="5">
        <v>6140007742</v>
      </c>
      <c r="P58" s="5">
        <v>7499248635</v>
      </c>
      <c r="Q58" s="5">
        <v>1404990733</v>
      </c>
    </row>
    <row r="59" spans="2:17" ht="15.5" x14ac:dyDescent="0.35">
      <c r="C59" t="s">
        <v>28</v>
      </c>
      <c r="D59" s="5">
        <v>17871404482</v>
      </c>
      <c r="E59" s="5">
        <v>-214943261176</v>
      </c>
      <c r="F59" s="5">
        <v>-38314848194</v>
      </c>
      <c r="G59" s="5">
        <v>-31676674518</v>
      </c>
      <c r="I59" s="5">
        <v>-322173115711</v>
      </c>
      <c r="J59" s="5">
        <v>50601577464</v>
      </c>
      <c r="K59" s="5">
        <v>125083262752</v>
      </c>
      <c r="L59" s="5">
        <v>204281571925</v>
      </c>
      <c r="M59" s="5">
        <v>50451404083</v>
      </c>
      <c r="N59" s="5">
        <v>-55330731882</v>
      </c>
      <c r="O59" s="5">
        <v>66860282234</v>
      </c>
      <c r="P59" s="5">
        <v>137021475498</v>
      </c>
      <c r="Q59" s="5">
        <v>77979889711</v>
      </c>
    </row>
    <row r="60" spans="2:17" ht="15.5" x14ac:dyDescent="0.35">
      <c r="C60" t="s">
        <v>27</v>
      </c>
      <c r="D60" s="5">
        <v>-8903438638</v>
      </c>
      <c r="E60" s="5">
        <v>-14969813597</v>
      </c>
      <c r="F60" s="5">
        <v>9990936401</v>
      </c>
      <c r="G60" s="5">
        <v>-4903425258</v>
      </c>
      <c r="I60" s="5">
        <v>7064929116</v>
      </c>
      <c r="J60" s="5">
        <v>-28515256317</v>
      </c>
      <c r="K60" s="5">
        <v>-29805183158</v>
      </c>
      <c r="L60" s="5">
        <v>-48175847795</v>
      </c>
      <c r="M60" s="5">
        <v>-20315255503</v>
      </c>
      <c r="N60" s="5">
        <v>-3465789270</v>
      </c>
      <c r="O60" s="5">
        <v>-5903568309</v>
      </c>
      <c r="P60" s="5">
        <v>-27732493045</v>
      </c>
      <c r="Q60" s="5">
        <v>-16306242629</v>
      </c>
    </row>
    <row r="61" spans="2:17" ht="15.5" x14ac:dyDescent="0.35">
      <c r="C61" t="s">
        <v>277</v>
      </c>
      <c r="D61" s="5">
        <v>-9213474600</v>
      </c>
      <c r="E61" s="5">
        <v>-418985505</v>
      </c>
      <c r="F61" s="5">
        <v>1787607360</v>
      </c>
      <c r="G61" s="5">
        <v>-13435205960</v>
      </c>
      <c r="I61" s="5">
        <v>-12066584105</v>
      </c>
      <c r="J61" s="5">
        <v>-16806681540</v>
      </c>
      <c r="K61" s="5">
        <v>-18643651840</v>
      </c>
      <c r="L61" s="5">
        <v>-49359700720</v>
      </c>
      <c r="M61" s="5">
        <v>-13388764400</v>
      </c>
      <c r="N61" s="5">
        <v>-3794673960</v>
      </c>
      <c r="O61" s="5">
        <v>-6022833309</v>
      </c>
      <c r="P61" s="5">
        <v>-27555339045</v>
      </c>
      <c r="Q61" s="5">
        <v>-16390940629</v>
      </c>
    </row>
    <row r="62" spans="2:17" ht="15.5" x14ac:dyDescent="0.35">
      <c r="C62" t="s">
        <v>278</v>
      </c>
      <c r="D62" s="5">
        <v>310035962</v>
      </c>
      <c r="E62" s="5">
        <v>-14550828092</v>
      </c>
      <c r="F62" s="5">
        <v>8203329041</v>
      </c>
      <c r="G62" s="5">
        <v>8531780702</v>
      </c>
      <c r="I62" s="5">
        <v>19131513221</v>
      </c>
      <c r="J62" s="5">
        <v>-11708574777</v>
      </c>
      <c r="K62" s="5">
        <v>-11161531318</v>
      </c>
      <c r="L62" s="5">
        <v>1183852925</v>
      </c>
      <c r="M62" s="5">
        <v>-6926491103</v>
      </c>
      <c r="N62" s="5">
        <v>328884690</v>
      </c>
      <c r="O62" s="5">
        <v>119265000</v>
      </c>
      <c r="P62" s="5">
        <v>-177154000</v>
      </c>
      <c r="Q62" s="5">
        <v>84698000</v>
      </c>
    </row>
    <row r="63" spans="2:17" ht="15.5" x14ac:dyDescent="0.35">
      <c r="C63" t="s">
        <v>279</v>
      </c>
      <c r="D63" s="5">
        <v>-8903438638</v>
      </c>
      <c r="E63" s="5">
        <v>-14969813597</v>
      </c>
      <c r="F63" s="5">
        <v>9990936401</v>
      </c>
      <c r="G63" s="5">
        <v>-4903425258</v>
      </c>
      <c r="I63" s="5">
        <v>7064929116</v>
      </c>
      <c r="J63" s="5">
        <v>-28515256317</v>
      </c>
      <c r="K63" s="5">
        <v>-29805183158</v>
      </c>
      <c r="L63" s="5">
        <v>-48175847795</v>
      </c>
      <c r="M63" s="5">
        <v>-20315255503</v>
      </c>
      <c r="N63" s="5">
        <v>-3465789270</v>
      </c>
      <c r="O63" s="5">
        <v>-5903568309</v>
      </c>
      <c r="P63" s="5">
        <v>-27732493045</v>
      </c>
      <c r="Q63" s="5">
        <v>-16306242629</v>
      </c>
    </row>
    <row r="64" spans="2:17" ht="15.5" x14ac:dyDescent="0.35">
      <c r="C64" t="s">
        <v>280</v>
      </c>
      <c r="D64" s="5">
        <v>8967965844</v>
      </c>
      <c r="E64" s="5">
        <v>-229913074773</v>
      </c>
      <c r="F64" s="5">
        <v>-28323911793</v>
      </c>
      <c r="G64" s="5">
        <v>-36580099776</v>
      </c>
      <c r="I64" s="5">
        <v>-315108186595</v>
      </c>
      <c r="J64" s="5">
        <v>22086321147</v>
      </c>
      <c r="K64" s="5">
        <v>95278079594</v>
      </c>
      <c r="L64" s="5">
        <v>156105724130</v>
      </c>
      <c r="M64" s="5">
        <v>30136148580</v>
      </c>
      <c r="N64" s="5">
        <v>-58796521152</v>
      </c>
      <c r="O64" s="5">
        <v>60956713925</v>
      </c>
      <c r="P64" s="5">
        <v>109288982453</v>
      </c>
      <c r="Q64" s="5">
        <v>61673647082</v>
      </c>
    </row>
    <row r="65" spans="2:17" ht="15.5" x14ac:dyDescent="0.35">
      <c r="C65" t="s">
        <v>336</v>
      </c>
      <c r="P65" s="5">
        <v>-239927531</v>
      </c>
      <c r="Q65" s="5">
        <v>-793054775</v>
      </c>
    </row>
    <row r="66" spans="2:17" ht="15.5" x14ac:dyDescent="0.35">
      <c r="C66" t="s">
        <v>646</v>
      </c>
    </row>
    <row r="67" spans="2:17" ht="15.5" x14ac:dyDescent="0.35">
      <c r="C67" t="s">
        <v>83</v>
      </c>
      <c r="D67" s="5">
        <v>8967965844</v>
      </c>
      <c r="E67" s="5">
        <v>-229913074773</v>
      </c>
      <c r="F67" s="5">
        <v>-28323911793</v>
      </c>
      <c r="G67" s="5">
        <v>-36580099776</v>
      </c>
      <c r="I67" s="5">
        <v>-315108186595</v>
      </c>
      <c r="J67" s="5">
        <v>22086321147</v>
      </c>
      <c r="K67" s="5">
        <v>95278079594</v>
      </c>
      <c r="L67" s="5">
        <v>156105724130</v>
      </c>
      <c r="M67" s="5">
        <v>30136148580</v>
      </c>
      <c r="N67" s="5">
        <v>-58796521152</v>
      </c>
      <c r="O67" s="5">
        <v>60956713925</v>
      </c>
      <c r="P67" s="5">
        <v>109049054922</v>
      </c>
      <c r="Q67" s="5">
        <v>60880592307</v>
      </c>
    </row>
    <row r="68" spans="2:17" ht="15.5" x14ac:dyDescent="0.35">
      <c r="C68" t="s">
        <v>84</v>
      </c>
      <c r="D68" s="5">
        <v>11073944</v>
      </c>
      <c r="E68" s="5">
        <v>-798138488</v>
      </c>
      <c r="F68" s="5">
        <v>294914136</v>
      </c>
      <c r="G68" s="5">
        <v>294914136</v>
      </c>
      <c r="I68" s="5">
        <v>86603919</v>
      </c>
      <c r="J68" s="5">
        <v>823381251</v>
      </c>
      <c r="K68" s="5">
        <v>-4346955</v>
      </c>
      <c r="L68" s="5">
        <v>449551440</v>
      </c>
      <c r="M68" s="5">
        <v>-443434680</v>
      </c>
      <c r="N68" s="5">
        <v>-46667850</v>
      </c>
      <c r="O68" s="5">
        <v>-31704750</v>
      </c>
      <c r="P68" s="5">
        <v>-387157500</v>
      </c>
      <c r="Q68" s="5">
        <v>-212092500</v>
      </c>
    </row>
    <row r="69" spans="2:17" ht="15.5" x14ac:dyDescent="0.35">
      <c r="C69" t="s">
        <v>85</v>
      </c>
      <c r="D69" s="5">
        <v>8979039788</v>
      </c>
      <c r="E69" s="5">
        <v>-230711213261</v>
      </c>
      <c r="F69" s="5">
        <v>-28028997657</v>
      </c>
      <c r="G69" s="5">
        <v>-36285185640</v>
      </c>
      <c r="I69" s="5">
        <v>-315021582676</v>
      </c>
      <c r="J69" s="5">
        <v>22909702398</v>
      </c>
      <c r="K69" s="5">
        <v>95273732639</v>
      </c>
      <c r="L69" s="5">
        <v>156555275570</v>
      </c>
      <c r="M69" s="5">
        <v>29692713900</v>
      </c>
      <c r="N69" s="5">
        <v>-58843189002</v>
      </c>
      <c r="O69" s="5">
        <v>60925009175</v>
      </c>
      <c r="P69" s="5">
        <v>108661897422</v>
      </c>
      <c r="Q69" s="5">
        <v>60668499807</v>
      </c>
    </row>
    <row r="70" spans="2:17" ht="15.5" x14ac:dyDescent="0.35">
      <c r="C70" t="s">
        <v>86</v>
      </c>
      <c r="D70" s="5">
        <v>8967965844</v>
      </c>
      <c r="E70" s="5">
        <v>-229913074773</v>
      </c>
      <c r="F70" s="5">
        <v>-28323911793</v>
      </c>
      <c r="G70" s="5">
        <v>-36580099776</v>
      </c>
      <c r="I70" s="5">
        <v>-315108186595</v>
      </c>
      <c r="J70" s="5">
        <v>22086321146</v>
      </c>
      <c r="K70" s="5">
        <v>95278079594</v>
      </c>
      <c r="L70" s="5">
        <v>156105724128</v>
      </c>
      <c r="M70" s="5">
        <v>30136148579</v>
      </c>
      <c r="N70" s="5">
        <v>-58796521151</v>
      </c>
      <c r="O70" s="5">
        <v>60956713925</v>
      </c>
      <c r="P70" s="5">
        <v>109049054890</v>
      </c>
      <c r="Q70" s="5">
        <v>60880592307</v>
      </c>
    </row>
    <row r="71" spans="2:17" ht="15.5" x14ac:dyDescent="0.35">
      <c r="C71" t="s">
        <v>7</v>
      </c>
      <c r="D71" s="5">
        <v>12663703423</v>
      </c>
      <c r="E71" s="5">
        <v>-189741634971</v>
      </c>
      <c r="F71" s="5">
        <v>-26358968679</v>
      </c>
      <c r="G71" s="5">
        <v>-32024489454</v>
      </c>
      <c r="I71" s="5">
        <v>-256941937709</v>
      </c>
      <c r="J71" s="5">
        <v>37899973627</v>
      </c>
      <c r="K71" s="5">
        <v>96633376454</v>
      </c>
      <c r="L71" s="5">
        <v>160438348573</v>
      </c>
      <c r="M71" s="5">
        <v>33227058276</v>
      </c>
      <c r="N71" s="5">
        <v>-57006652676</v>
      </c>
      <c r="O71" s="5">
        <v>60932913995</v>
      </c>
      <c r="P71" s="5">
        <v>108661910147</v>
      </c>
      <c r="Q71" s="5">
        <v>60668499807</v>
      </c>
    </row>
    <row r="72" spans="2:17" ht="15.5" x14ac:dyDescent="0.35">
      <c r="C72" t="s">
        <v>88</v>
      </c>
      <c r="D72" s="5">
        <v>8967965844</v>
      </c>
      <c r="E72" s="5">
        <v>-229913074773</v>
      </c>
      <c r="F72" s="5">
        <v>-28323911793</v>
      </c>
      <c r="G72" s="5">
        <v>-36580099776</v>
      </c>
      <c r="I72" s="5">
        <v>-315108186595</v>
      </c>
      <c r="J72" s="5">
        <v>22086321146</v>
      </c>
      <c r="K72" s="5">
        <v>95278079594</v>
      </c>
      <c r="L72" s="5">
        <v>156105724128</v>
      </c>
      <c r="M72" s="5">
        <v>30136148579</v>
      </c>
      <c r="N72" s="5">
        <v>-58796521151</v>
      </c>
      <c r="O72" s="5">
        <v>60956713925</v>
      </c>
      <c r="P72" s="5">
        <v>109049054890</v>
      </c>
      <c r="Q72" s="5">
        <v>60880592307</v>
      </c>
    </row>
    <row r="73" spans="2:17" ht="15.5" x14ac:dyDescent="0.35">
      <c r="C73" t="s">
        <v>89</v>
      </c>
      <c r="D73" s="5">
        <v>8979039788</v>
      </c>
      <c r="E73" s="5">
        <v>-230711213261</v>
      </c>
      <c r="F73" s="5">
        <v>-28028997657</v>
      </c>
      <c r="G73" s="5">
        <v>-36285185639</v>
      </c>
      <c r="I73" s="5">
        <v>-315021582676</v>
      </c>
      <c r="J73" s="5">
        <v>22909702397</v>
      </c>
      <c r="K73" s="5">
        <v>95273732639</v>
      </c>
      <c r="L73" s="5">
        <v>156555275569</v>
      </c>
      <c r="M73" s="5">
        <v>29692713899</v>
      </c>
      <c r="N73" s="5">
        <v>-58843189001</v>
      </c>
      <c r="O73" s="5">
        <v>60925009175</v>
      </c>
      <c r="P73" s="5">
        <v>108661897422</v>
      </c>
      <c r="Q73" s="5">
        <v>60668499807</v>
      </c>
    </row>
    <row r="74" spans="2:17" ht="15.5" x14ac:dyDescent="0.35">
      <c r="C74" t="s">
        <v>90</v>
      </c>
      <c r="D74" s="5">
        <v>8979039788</v>
      </c>
      <c r="E74" s="5">
        <v>-230711213261</v>
      </c>
      <c r="F74" s="5">
        <v>-28028997657</v>
      </c>
      <c r="G74" s="5">
        <v>-36285185639</v>
      </c>
      <c r="I74" s="5">
        <v>-315021582676</v>
      </c>
      <c r="J74" s="5">
        <v>22909702397</v>
      </c>
      <c r="K74" s="5">
        <v>95273732639</v>
      </c>
      <c r="L74" s="5">
        <v>156555275569</v>
      </c>
      <c r="M74" s="5">
        <v>29692713899</v>
      </c>
      <c r="N74" s="5">
        <v>-58843189001</v>
      </c>
      <c r="O74" s="5">
        <v>60925009175</v>
      </c>
      <c r="P74" s="5">
        <v>108661897422</v>
      </c>
      <c r="Q74" s="5">
        <v>60668499807</v>
      </c>
    </row>
    <row r="76" spans="2:17" ht="15.5" x14ac:dyDescent="0.35">
      <c r="B76" t="s">
        <v>91</v>
      </c>
      <c r="C76" t="s">
        <v>92</v>
      </c>
    </row>
    <row r="77" spans="2:17" ht="15.5" x14ac:dyDescent="0.35">
      <c r="C77" t="s">
        <v>93</v>
      </c>
    </row>
    <row r="78" spans="2:17" ht="15.5" x14ac:dyDescent="0.35">
      <c r="C78" t="s">
        <v>19</v>
      </c>
      <c r="D78" s="5">
        <v>189775737527</v>
      </c>
      <c r="E78" s="5">
        <v>228893565635</v>
      </c>
      <c r="F78" s="5">
        <v>318967437341</v>
      </c>
      <c r="G78" s="5">
        <v>265631006388</v>
      </c>
      <c r="I78" s="5">
        <v>228893565635</v>
      </c>
      <c r="J78" s="5">
        <v>372089069098</v>
      </c>
      <c r="K78" s="5">
        <v>518029502195</v>
      </c>
      <c r="L78" s="5">
        <v>405037354431</v>
      </c>
      <c r="M78" s="5">
        <v>83004957650</v>
      </c>
      <c r="N78" s="5">
        <v>121408368032</v>
      </c>
      <c r="O78" s="5">
        <v>178303837789</v>
      </c>
      <c r="P78" s="5">
        <v>251446210669</v>
      </c>
      <c r="Q78" s="5">
        <v>18274576702</v>
      </c>
    </row>
    <row r="79" spans="2:17" ht="15.5" x14ac:dyDescent="0.35">
      <c r="C79" t="s">
        <v>519</v>
      </c>
    </row>
    <row r="80" spans="2:17" ht="15.5" x14ac:dyDescent="0.35">
      <c r="C80" t="s">
        <v>94</v>
      </c>
      <c r="D80" s="5">
        <v>92657926908</v>
      </c>
      <c r="E80" s="5">
        <v>43785663315</v>
      </c>
      <c r="F80" s="5">
        <v>42073394422</v>
      </c>
      <c r="G80" s="5">
        <v>50824869459</v>
      </c>
      <c r="I80" s="5">
        <v>43785663315</v>
      </c>
      <c r="J80" s="5">
        <v>69733397561</v>
      </c>
      <c r="K80" s="5">
        <v>36519191249</v>
      </c>
      <c r="L80" s="5">
        <v>52569643781</v>
      </c>
      <c r="M80" s="5">
        <v>68229068050</v>
      </c>
      <c r="N80" s="5">
        <v>22444583899</v>
      </c>
      <c r="O80" s="5">
        <v>70469004704</v>
      </c>
      <c r="P80" s="5">
        <v>52103224605</v>
      </c>
      <c r="Q80" s="5">
        <v>9954973879</v>
      </c>
    </row>
    <row r="81" spans="3:17" ht="15.5" x14ac:dyDescent="0.35">
      <c r="C81" t="s">
        <v>283</v>
      </c>
      <c r="D81" s="5">
        <v>23365276087</v>
      </c>
      <c r="E81" s="5">
        <v>20478080666</v>
      </c>
      <c r="F81" s="5">
        <v>27417930996</v>
      </c>
      <c r="G81" s="5">
        <v>21091761572</v>
      </c>
      <c r="I81" s="5">
        <v>20478080666</v>
      </c>
      <c r="J81" s="5">
        <v>20863420104</v>
      </c>
      <c r="K81" s="5">
        <v>10887141757</v>
      </c>
      <c r="L81" s="5">
        <v>6912008595</v>
      </c>
      <c r="M81" s="5">
        <v>4624855217</v>
      </c>
      <c r="N81" s="5">
        <v>2379694617</v>
      </c>
      <c r="O81" s="5">
        <v>2189212498</v>
      </c>
      <c r="P81" s="5">
        <v>1888350332</v>
      </c>
      <c r="Q81" s="5">
        <v>609106404</v>
      </c>
    </row>
    <row r="82" spans="3:17" ht="15.5" x14ac:dyDescent="0.35">
      <c r="C82" t="s">
        <v>282</v>
      </c>
    </row>
    <row r="83" spans="3:17" ht="15.5" x14ac:dyDescent="0.35">
      <c r="C83" t="s">
        <v>284</v>
      </c>
      <c r="D83" s="5">
        <v>92657926908</v>
      </c>
      <c r="E83" s="5">
        <v>43785663315</v>
      </c>
      <c r="F83" s="5">
        <v>42073394422</v>
      </c>
      <c r="G83" s="5">
        <v>50824869459</v>
      </c>
      <c r="I83" s="5">
        <v>43785663315</v>
      </c>
      <c r="J83" s="5">
        <v>69733397561</v>
      </c>
      <c r="K83" s="5">
        <v>36519191249</v>
      </c>
      <c r="L83" s="5">
        <v>52569643781</v>
      </c>
      <c r="M83" s="5">
        <v>68229068050</v>
      </c>
      <c r="N83" s="5">
        <v>22444583899</v>
      </c>
      <c r="O83" s="5">
        <v>70469004704</v>
      </c>
      <c r="P83" s="5">
        <v>52103224605</v>
      </c>
      <c r="Q83" s="5">
        <v>9954973879</v>
      </c>
    </row>
    <row r="84" spans="3:17" ht="15.5" x14ac:dyDescent="0.35">
      <c r="C84" t="s">
        <v>1464</v>
      </c>
    </row>
    <row r="85" spans="3:17" ht="15.5" x14ac:dyDescent="0.35">
      <c r="C85" t="s">
        <v>773</v>
      </c>
    </row>
    <row r="86" spans="3:17" ht="15.5" x14ac:dyDescent="0.35">
      <c r="C86" t="s">
        <v>774</v>
      </c>
    </row>
    <row r="87" spans="3:17" ht="15.5" x14ac:dyDescent="0.35">
      <c r="C87" t="s">
        <v>95</v>
      </c>
      <c r="D87" s="5">
        <v>401309626</v>
      </c>
      <c r="E87" s="5">
        <v>400374954</v>
      </c>
      <c r="F87" s="5">
        <v>476892140</v>
      </c>
      <c r="G87" s="5">
        <v>663082411</v>
      </c>
      <c r="I87" s="5">
        <v>400374954</v>
      </c>
      <c r="J87" s="5">
        <v>4485367005</v>
      </c>
      <c r="L87" s="5">
        <v>104062404</v>
      </c>
      <c r="M87" s="5">
        <v>214325784</v>
      </c>
      <c r="N87" s="5">
        <v>1378569501</v>
      </c>
      <c r="O87" s="5">
        <v>901194748</v>
      </c>
      <c r="P87" s="5">
        <v>4965782244</v>
      </c>
      <c r="Q87" s="5">
        <v>56492156</v>
      </c>
    </row>
    <row r="88" spans="3:17" ht="15.5" x14ac:dyDescent="0.35">
      <c r="C88" t="s">
        <v>285</v>
      </c>
      <c r="D88" s="5">
        <v>401309626</v>
      </c>
      <c r="E88" s="5">
        <v>400374954</v>
      </c>
      <c r="F88" s="5">
        <v>476892140</v>
      </c>
      <c r="G88" s="5">
        <v>663082411</v>
      </c>
      <c r="I88" s="5">
        <v>400374954</v>
      </c>
      <c r="J88" s="5">
        <v>4485367005</v>
      </c>
      <c r="L88" s="5">
        <v>104062404</v>
      </c>
      <c r="M88" s="5">
        <v>214325784</v>
      </c>
      <c r="N88" s="5">
        <v>1378569501</v>
      </c>
      <c r="O88" s="5">
        <v>901194748</v>
      </c>
      <c r="P88" s="5">
        <v>4965782244</v>
      </c>
      <c r="Q88" s="5">
        <v>56492156</v>
      </c>
    </row>
    <row r="89" spans="3:17" ht="15.5" x14ac:dyDescent="0.35">
      <c r="C89" t="s">
        <v>96</v>
      </c>
      <c r="D89" s="5">
        <v>462164408637</v>
      </c>
      <c r="E89" s="5">
        <v>466704997491</v>
      </c>
      <c r="F89" s="5">
        <v>477797106191</v>
      </c>
      <c r="G89" s="5">
        <v>484689403716</v>
      </c>
      <c r="I89" s="5">
        <v>466704997491</v>
      </c>
      <c r="J89" s="5">
        <v>505070855255</v>
      </c>
    </row>
    <row r="90" spans="3:17" ht="15.5" x14ac:dyDescent="0.35">
      <c r="C90" t="s">
        <v>77</v>
      </c>
      <c r="D90" s="5">
        <v>-3485414295</v>
      </c>
      <c r="E90" s="5">
        <v>-3495751784</v>
      </c>
      <c r="F90" s="5">
        <v>-2692004673</v>
      </c>
      <c r="G90" s="5">
        <v>-2982887276</v>
      </c>
      <c r="I90" s="5">
        <v>-3495751784</v>
      </c>
      <c r="J90" s="5">
        <v>-3574328160</v>
      </c>
      <c r="K90" s="5">
        <v>-4474030762</v>
      </c>
      <c r="L90" s="5">
        <v>-237468840</v>
      </c>
      <c r="M90" s="5">
        <v>-25135355180</v>
      </c>
      <c r="N90" s="5">
        <v>-24691920500</v>
      </c>
      <c r="O90" s="5">
        <v>-196917750</v>
      </c>
      <c r="P90" s="5">
        <v>-165213000</v>
      </c>
      <c r="Q90" s="5">
        <v>6523629109</v>
      </c>
    </row>
    <row r="91" spans="3:17" ht="15.5" x14ac:dyDescent="0.35">
      <c r="C91" t="s">
        <v>98</v>
      </c>
      <c r="D91" s="5">
        <v>827805430081</v>
      </c>
      <c r="E91" s="5">
        <v>811071769543</v>
      </c>
      <c r="F91" s="5">
        <v>925371540131</v>
      </c>
      <c r="G91" s="5">
        <v>897440705691</v>
      </c>
      <c r="I91" s="5">
        <v>811071769543</v>
      </c>
      <c r="J91" s="5">
        <v>1047028353954</v>
      </c>
      <c r="K91" s="5">
        <v>628607515910</v>
      </c>
      <c r="L91" s="5">
        <v>504135102345</v>
      </c>
      <c r="M91" s="5">
        <v>184001472264</v>
      </c>
      <c r="N91" s="5">
        <v>190721688768</v>
      </c>
      <c r="O91" s="5">
        <v>285842664988</v>
      </c>
      <c r="P91" s="5">
        <v>330902727512</v>
      </c>
      <c r="Q91" s="5">
        <v>34875649094</v>
      </c>
    </row>
    <row r="92" spans="3:17" ht="15.5" x14ac:dyDescent="0.35">
      <c r="C92" t="s">
        <v>99</v>
      </c>
    </row>
    <row r="93" spans="3:17" ht="15.5" x14ac:dyDescent="0.35">
      <c r="C93" t="s">
        <v>339</v>
      </c>
      <c r="O93" s="5">
        <v>4288847108</v>
      </c>
    </row>
    <row r="94" spans="3:17" ht="15.5" x14ac:dyDescent="0.35">
      <c r="C94" t="s">
        <v>97</v>
      </c>
      <c r="N94" s="5">
        <v>26000000000</v>
      </c>
      <c r="O94" s="5">
        <v>31271178820</v>
      </c>
      <c r="P94" s="5">
        <v>15204880782</v>
      </c>
      <c r="Q94" s="5">
        <v>30064698846</v>
      </c>
    </row>
    <row r="95" spans="3:17" ht="15.5" x14ac:dyDescent="0.35">
      <c r="C95" t="s">
        <v>287</v>
      </c>
      <c r="D95" s="5">
        <v>124940717793</v>
      </c>
      <c r="E95" s="5">
        <v>124633805251</v>
      </c>
      <c r="F95" s="5">
        <v>164051315241</v>
      </c>
      <c r="G95" s="5">
        <v>155603763227</v>
      </c>
      <c r="I95" s="5">
        <v>124633805251</v>
      </c>
      <c r="J95" s="5">
        <v>128244527083</v>
      </c>
      <c r="K95" s="5">
        <v>4719767</v>
      </c>
      <c r="L95" s="5">
        <v>31292800</v>
      </c>
      <c r="M95" s="5">
        <v>6184420</v>
      </c>
      <c r="N95" s="5">
        <v>811216090</v>
      </c>
      <c r="O95" s="5">
        <v>479586250</v>
      </c>
      <c r="P95" s="5">
        <v>349753000</v>
      </c>
      <c r="Q95" s="5">
        <v>399440500</v>
      </c>
    </row>
    <row r="96" spans="3:17" ht="15.5" x14ac:dyDescent="0.35">
      <c r="C96" t="s">
        <v>100</v>
      </c>
      <c r="D96" s="5">
        <v>73049854587</v>
      </c>
      <c r="E96" s="5">
        <v>74582369019</v>
      </c>
      <c r="F96" s="5">
        <v>76114883451</v>
      </c>
      <c r="G96" s="5">
        <v>77647397883</v>
      </c>
      <c r="I96" s="5">
        <v>74582369019</v>
      </c>
      <c r="J96" s="5">
        <v>80712426747</v>
      </c>
      <c r="K96" s="5">
        <v>86842484475</v>
      </c>
      <c r="L96" s="5">
        <v>92972542202</v>
      </c>
      <c r="M96" s="5">
        <v>99102599930</v>
      </c>
      <c r="N96" s="5">
        <v>105232657657</v>
      </c>
      <c r="O96" s="5">
        <v>111362715385</v>
      </c>
      <c r="P96" s="5">
        <v>117492773111</v>
      </c>
    </row>
    <row r="97" spans="3:17" ht="15.5" x14ac:dyDescent="0.35">
      <c r="C97" t="s">
        <v>101</v>
      </c>
      <c r="D97" s="5">
        <v>863171336341</v>
      </c>
      <c r="E97" s="5">
        <v>869233270392</v>
      </c>
      <c r="F97" s="5">
        <v>935444569264</v>
      </c>
      <c r="G97" s="5">
        <v>942089338809</v>
      </c>
      <c r="I97" s="5">
        <v>869233270392</v>
      </c>
      <c r="J97" s="5">
        <v>929206303489</v>
      </c>
      <c r="K97" s="5">
        <v>693135992685</v>
      </c>
      <c r="L97" s="5">
        <v>713812662640</v>
      </c>
      <c r="M97" s="5">
        <v>752589438121</v>
      </c>
      <c r="N97" s="5">
        <v>765309628005</v>
      </c>
      <c r="O97" s="5">
        <v>770704421832</v>
      </c>
      <c r="P97" s="5">
        <v>714851306573</v>
      </c>
      <c r="Q97" s="5">
        <v>4222991793</v>
      </c>
    </row>
    <row r="98" spans="3:17" ht="15.5" x14ac:dyDescent="0.35">
      <c r="C98" t="s">
        <v>340</v>
      </c>
    </row>
    <row r="99" spans="3:17" ht="15.5" x14ac:dyDescent="0.35">
      <c r="C99" t="s">
        <v>286</v>
      </c>
      <c r="D99" s="5">
        <v>1084321820362</v>
      </c>
      <c r="E99" s="5">
        <v>1086949341775</v>
      </c>
      <c r="F99" s="5">
        <v>1089366908230</v>
      </c>
      <c r="G99" s="5">
        <v>1091784474685</v>
      </c>
      <c r="I99" s="5">
        <v>1086949341775</v>
      </c>
      <c r="J99" s="5">
        <v>1096619607595</v>
      </c>
      <c r="L99" s="5">
        <v>94930770</v>
      </c>
      <c r="M99" s="5">
        <v>193542239</v>
      </c>
      <c r="N99" s="5">
        <v>292153708</v>
      </c>
      <c r="O99" s="5">
        <v>272693020</v>
      </c>
    </row>
    <row r="100" spans="3:17" ht="15.5" x14ac:dyDescent="0.35">
      <c r="C100" t="s">
        <v>103</v>
      </c>
      <c r="D100" s="5">
        <v>2932085007152</v>
      </c>
      <c r="E100" s="5">
        <v>2935065811064</v>
      </c>
      <c r="F100" s="5">
        <v>2928963897692</v>
      </c>
      <c r="G100" s="5">
        <v>2955498100686</v>
      </c>
      <c r="I100" s="5">
        <v>2935065811064</v>
      </c>
      <c r="J100" s="5">
        <v>2890280231229</v>
      </c>
      <c r="K100" s="5">
        <v>1084295760787</v>
      </c>
      <c r="L100" s="5">
        <v>1111277244228</v>
      </c>
      <c r="M100" s="5">
        <v>1125713647860</v>
      </c>
      <c r="N100" s="5">
        <v>1162808301168</v>
      </c>
      <c r="O100" s="5">
        <v>1155193257134</v>
      </c>
      <c r="P100" s="5">
        <v>1049923227525</v>
      </c>
      <c r="Q100" s="5">
        <v>166508361422</v>
      </c>
    </row>
    <row r="101" spans="3:17" ht="15.5" x14ac:dyDescent="0.35">
      <c r="C101" t="s">
        <v>104</v>
      </c>
      <c r="D101" s="5">
        <v>3759890437233</v>
      </c>
      <c r="E101" s="5">
        <v>3746137580607</v>
      </c>
      <c r="F101" s="5">
        <v>3854335437823</v>
      </c>
      <c r="G101" s="5">
        <v>3852938806377</v>
      </c>
      <c r="I101" s="5">
        <v>3746137580607</v>
      </c>
      <c r="J101" s="5">
        <v>3937308585183</v>
      </c>
      <c r="K101" s="5">
        <v>1712903276697</v>
      </c>
      <c r="L101" s="5">
        <v>1615412346573</v>
      </c>
      <c r="M101" s="5">
        <v>1309715120124</v>
      </c>
      <c r="N101" s="5">
        <v>1353529989936</v>
      </c>
      <c r="O101" s="5">
        <v>1441035922122</v>
      </c>
      <c r="P101" s="5">
        <v>1380825955037</v>
      </c>
      <c r="Q101" s="5">
        <v>201384010516</v>
      </c>
    </row>
    <row r="102" spans="3:17" ht="15.5" x14ac:dyDescent="0.35">
      <c r="C102" t="s">
        <v>105</v>
      </c>
    </row>
    <row r="103" spans="3:17" ht="15.5" x14ac:dyDescent="0.35">
      <c r="C103" t="s">
        <v>106</v>
      </c>
    </row>
    <row r="104" spans="3:17" ht="15.5" x14ac:dyDescent="0.35">
      <c r="C104" t="s">
        <v>107</v>
      </c>
      <c r="D104" s="5">
        <v>542256460864</v>
      </c>
      <c r="E104" s="5">
        <v>538728344830</v>
      </c>
      <c r="F104" s="5">
        <v>383997089039</v>
      </c>
      <c r="G104" s="5">
        <v>483335305135</v>
      </c>
      <c r="I104" s="5">
        <v>538728344830</v>
      </c>
      <c r="J104" s="5">
        <v>470215576925</v>
      </c>
      <c r="K104" s="5">
        <v>63337921513</v>
      </c>
      <c r="L104" s="5">
        <v>68035800632</v>
      </c>
      <c r="M104" s="5">
        <v>41891954034</v>
      </c>
      <c r="N104" s="5">
        <v>18047048525</v>
      </c>
      <c r="O104" s="5">
        <v>22346446482</v>
      </c>
      <c r="P104" s="5">
        <v>35527012439</v>
      </c>
      <c r="Q104" s="5">
        <v>53454436872</v>
      </c>
    </row>
    <row r="105" spans="3:17" ht="15.5" x14ac:dyDescent="0.35">
      <c r="C105" t="s">
        <v>112</v>
      </c>
      <c r="D105" s="5">
        <v>389220000000</v>
      </c>
      <c r="E105" s="5">
        <v>389220000000</v>
      </c>
      <c r="F105" s="5">
        <v>224320000000</v>
      </c>
      <c r="G105" s="5">
        <v>224320000000</v>
      </c>
      <c r="I105" s="5">
        <v>389220000000</v>
      </c>
      <c r="J105" s="5">
        <v>224320000000</v>
      </c>
      <c r="Q105" s="5">
        <v>317491149</v>
      </c>
    </row>
    <row r="106" spans="3:17" ht="15.5" x14ac:dyDescent="0.35">
      <c r="C106" t="s">
        <v>108</v>
      </c>
    </row>
    <row r="107" spans="3:17" ht="15.5" x14ac:dyDescent="0.35">
      <c r="C107" t="s">
        <v>289</v>
      </c>
      <c r="D107" s="5">
        <v>50480819209</v>
      </c>
      <c r="E107" s="5">
        <v>59554537668</v>
      </c>
      <c r="F107" s="5">
        <v>80352504762</v>
      </c>
      <c r="G107" s="5">
        <v>83974038081</v>
      </c>
      <c r="I107" s="5">
        <v>59554537668</v>
      </c>
      <c r="J107" s="5">
        <v>77326008867</v>
      </c>
      <c r="K107" s="5">
        <v>3454805028</v>
      </c>
      <c r="L107" s="5">
        <v>7350563914</v>
      </c>
      <c r="M107" s="5">
        <v>3769630771</v>
      </c>
      <c r="N107" s="5">
        <v>4666115303</v>
      </c>
      <c r="O107" s="5">
        <v>5403118373</v>
      </c>
      <c r="P107" s="5">
        <v>3946052871</v>
      </c>
      <c r="Q107" s="5">
        <v>4366950035</v>
      </c>
    </row>
    <row r="108" spans="3:17" ht="15.5" x14ac:dyDescent="0.35">
      <c r="C108" t="s">
        <v>109</v>
      </c>
    </row>
    <row r="109" spans="3:17" ht="15.5" x14ac:dyDescent="0.35">
      <c r="C109" t="s">
        <v>290</v>
      </c>
      <c r="D109" s="5">
        <v>23365276087</v>
      </c>
      <c r="E109" s="5">
        <v>20478080666</v>
      </c>
      <c r="F109" s="5">
        <v>27417930996</v>
      </c>
      <c r="G109" s="5">
        <v>21091761572</v>
      </c>
      <c r="I109" s="5">
        <v>20478080666</v>
      </c>
      <c r="J109" s="5">
        <v>20863420104</v>
      </c>
      <c r="K109" s="5">
        <v>10887141757</v>
      </c>
      <c r="L109" s="5">
        <v>6912008595</v>
      </c>
      <c r="M109" s="5">
        <v>4624855217</v>
      </c>
      <c r="N109" s="5">
        <v>2379694617</v>
      </c>
      <c r="O109" s="5">
        <v>2189212498</v>
      </c>
      <c r="P109" s="5">
        <v>1888350332</v>
      </c>
      <c r="Q109" s="5">
        <v>609106404</v>
      </c>
    </row>
    <row r="110" spans="3:17" ht="15.5" x14ac:dyDescent="0.35">
      <c r="C110" t="s">
        <v>111</v>
      </c>
      <c r="D110" s="5">
        <v>30098111997</v>
      </c>
      <c r="E110" s="5">
        <v>32180801230</v>
      </c>
      <c r="F110" s="5">
        <v>9737003061</v>
      </c>
      <c r="G110" s="5">
        <v>15281183934</v>
      </c>
      <c r="I110" s="5">
        <v>32180801230</v>
      </c>
      <c r="J110" s="5">
        <v>24920542350</v>
      </c>
      <c r="K110" s="5">
        <v>67963927</v>
      </c>
      <c r="L110" s="5">
        <v>63110151</v>
      </c>
      <c r="M110" s="5">
        <v>45317933</v>
      </c>
      <c r="N110" s="5">
        <v>21034470</v>
      </c>
      <c r="O110" s="5">
        <v>76607428</v>
      </c>
      <c r="P110" s="5">
        <v>2474975479</v>
      </c>
      <c r="Q110" s="5">
        <v>20249526100</v>
      </c>
    </row>
    <row r="111" spans="3:17" ht="15.5" x14ac:dyDescent="0.35">
      <c r="C111" t="s">
        <v>110</v>
      </c>
      <c r="D111" s="5">
        <v>16368975530</v>
      </c>
      <c r="E111" s="5">
        <v>8731391674</v>
      </c>
      <c r="F111" s="5">
        <v>13549845799</v>
      </c>
      <c r="G111" s="5">
        <v>30809901127</v>
      </c>
      <c r="I111" s="5">
        <v>8731391674</v>
      </c>
      <c r="J111" s="5">
        <v>14061111652</v>
      </c>
      <c r="K111" s="5">
        <v>16545606329</v>
      </c>
      <c r="L111" s="5">
        <v>20687434707</v>
      </c>
      <c r="M111" s="5">
        <v>876189944</v>
      </c>
      <c r="N111" s="5">
        <v>2409072063</v>
      </c>
      <c r="O111" s="5">
        <v>2307340040</v>
      </c>
      <c r="P111" s="5">
        <v>11188329196</v>
      </c>
      <c r="Q111" s="5">
        <v>12855857301</v>
      </c>
    </row>
    <row r="112" spans="3:17" ht="15.5" x14ac:dyDescent="0.35">
      <c r="C112" t="s">
        <v>1465</v>
      </c>
    </row>
    <row r="113" spans="3:17" ht="15.5" x14ac:dyDescent="0.35">
      <c r="C113" t="s">
        <v>116</v>
      </c>
      <c r="D113" s="5">
        <v>24500216936</v>
      </c>
      <c r="E113" s="5">
        <v>23254516132</v>
      </c>
      <c r="F113" s="5">
        <v>55472415878</v>
      </c>
      <c r="G113" s="5">
        <v>713326855039</v>
      </c>
      <c r="I113" s="5">
        <v>23254516132</v>
      </c>
      <c r="J113" s="5">
        <v>756069641297</v>
      </c>
      <c r="K113" s="5">
        <v>20320254741</v>
      </c>
      <c r="L113" s="5">
        <v>8567661942</v>
      </c>
      <c r="M113" s="5">
        <v>9604298925</v>
      </c>
      <c r="N113" s="5">
        <v>3949525541</v>
      </c>
      <c r="O113" s="5">
        <v>3864535870</v>
      </c>
      <c r="P113" s="5">
        <v>1399012000</v>
      </c>
      <c r="Q113" s="5">
        <v>1597762000</v>
      </c>
    </row>
    <row r="114" spans="3:17" ht="15.5" x14ac:dyDescent="0.35">
      <c r="C114" t="s">
        <v>117</v>
      </c>
      <c r="D114" s="5">
        <v>24500216936</v>
      </c>
      <c r="E114" s="5">
        <v>23254516132</v>
      </c>
      <c r="F114" s="5">
        <v>55472415878</v>
      </c>
      <c r="G114" s="5">
        <v>713326855039</v>
      </c>
      <c r="I114" s="5">
        <v>23254516132</v>
      </c>
      <c r="J114" s="5">
        <v>756069641297</v>
      </c>
      <c r="K114" s="5">
        <v>20320254741</v>
      </c>
      <c r="L114" s="5">
        <v>8567661942</v>
      </c>
      <c r="M114" s="5">
        <v>9604298925</v>
      </c>
      <c r="N114" s="5">
        <v>3949525541</v>
      </c>
      <c r="O114" s="5">
        <v>3864535870</v>
      </c>
      <c r="P114" s="5">
        <v>1399012000</v>
      </c>
      <c r="Q114" s="5">
        <v>1597762000</v>
      </c>
    </row>
    <row r="115" spans="3:17" ht="15.5" x14ac:dyDescent="0.35">
      <c r="C115" t="s">
        <v>719</v>
      </c>
      <c r="D115" s="5">
        <v>992889813</v>
      </c>
      <c r="E115" s="5">
        <v>992889813</v>
      </c>
      <c r="F115" s="5">
        <v>992889813</v>
      </c>
      <c r="G115" s="5">
        <v>992889813</v>
      </c>
      <c r="I115" s="5">
        <v>992889813</v>
      </c>
      <c r="J115" s="5">
        <v>992889813</v>
      </c>
      <c r="K115" s="5">
        <v>992889813</v>
      </c>
      <c r="L115" s="5">
        <v>992889813</v>
      </c>
      <c r="M115" s="5">
        <v>1107641812</v>
      </c>
      <c r="N115" s="5">
        <v>1817780541</v>
      </c>
      <c r="O115" s="5">
        <v>1946190870</v>
      </c>
    </row>
    <row r="116" spans="3:17" ht="15.5" x14ac:dyDescent="0.35">
      <c r="C116" t="s">
        <v>293</v>
      </c>
      <c r="F116" s="5">
        <v>25131841728</v>
      </c>
      <c r="G116" s="5">
        <v>24804437845</v>
      </c>
      <c r="J116" s="5">
        <v>22757852153</v>
      </c>
      <c r="K116" s="5">
        <v>16098172349</v>
      </c>
      <c r="L116" s="5">
        <v>4964440129</v>
      </c>
      <c r="M116" s="5">
        <v>5996388113</v>
      </c>
    </row>
    <row r="117" spans="3:17" ht="15.5" x14ac:dyDescent="0.35">
      <c r="C117" t="s">
        <v>121</v>
      </c>
      <c r="D117" s="5">
        <v>566756677800</v>
      </c>
      <c r="E117" s="5">
        <v>561982860962</v>
      </c>
      <c r="F117" s="5">
        <v>439469504917</v>
      </c>
      <c r="G117" s="5">
        <v>1196662160174</v>
      </c>
      <c r="I117" s="5">
        <v>561982860962</v>
      </c>
      <c r="J117" s="5">
        <v>1226285218222</v>
      </c>
      <c r="K117" s="5">
        <v>83658176254</v>
      </c>
      <c r="L117" s="5">
        <v>76603462574</v>
      </c>
      <c r="M117" s="5">
        <v>51496252959</v>
      </c>
      <c r="N117" s="5">
        <v>21996574066</v>
      </c>
      <c r="O117" s="5">
        <v>26210982352</v>
      </c>
      <c r="P117" s="5">
        <v>36926024439</v>
      </c>
      <c r="Q117" s="5">
        <v>55052198872</v>
      </c>
    </row>
    <row r="118" spans="3:17" ht="15.5" x14ac:dyDescent="0.35">
      <c r="C118" t="s">
        <v>122</v>
      </c>
    </row>
    <row r="119" spans="3:17" ht="15.5" x14ac:dyDescent="0.35">
      <c r="C119" t="s">
        <v>123</v>
      </c>
      <c r="D119" s="5">
        <v>1088756675800</v>
      </c>
      <c r="E119" s="5">
        <v>1088756675800</v>
      </c>
      <c r="F119" s="5">
        <v>1088756675800</v>
      </c>
      <c r="G119" s="5">
        <v>989778796200</v>
      </c>
      <c r="I119" s="5">
        <v>1088756675800</v>
      </c>
      <c r="J119" s="5">
        <v>989778796200</v>
      </c>
      <c r="K119" s="5">
        <v>951121700000</v>
      </c>
      <c r="L119" s="5">
        <v>951121700000</v>
      </c>
      <c r="M119" s="5">
        <v>951121700000</v>
      </c>
      <c r="N119" s="5">
        <v>951121700000</v>
      </c>
      <c r="O119" s="5">
        <v>951121700000</v>
      </c>
      <c r="P119" s="5">
        <v>951121700000</v>
      </c>
      <c r="Q119" s="5">
        <v>10500000000</v>
      </c>
    </row>
    <row r="120" spans="3:17" ht="15.5" x14ac:dyDescent="0.35">
      <c r="C120" t="s">
        <v>124</v>
      </c>
      <c r="D120" s="5">
        <v>2046685919617</v>
      </c>
      <c r="E120" s="5">
        <v>2046685919617</v>
      </c>
      <c r="F120" s="5">
        <v>2046685919617</v>
      </c>
      <c r="G120" s="5">
        <v>1359045514857</v>
      </c>
      <c r="I120" s="5">
        <v>2046685919617</v>
      </c>
      <c r="J120" s="5">
        <v>1359045514857</v>
      </c>
      <c r="K120" s="5">
        <v>253271580443</v>
      </c>
      <c r="L120" s="5">
        <v>253271580443</v>
      </c>
      <c r="M120" s="5">
        <v>153685174076</v>
      </c>
      <c r="N120" s="5">
        <v>153685174076</v>
      </c>
      <c r="O120" s="5">
        <v>153685174076</v>
      </c>
      <c r="P120" s="5">
        <v>153685174076</v>
      </c>
      <c r="Q120" s="5">
        <v>100000000</v>
      </c>
    </row>
    <row r="121" spans="3:17" ht="15.5" x14ac:dyDescent="0.35">
      <c r="C121" t="s">
        <v>125</v>
      </c>
      <c r="D121" s="5">
        <v>-15595666689</v>
      </c>
      <c r="E121" s="5">
        <v>-28249032624</v>
      </c>
      <c r="F121" s="5">
        <v>160688855236</v>
      </c>
      <c r="G121" s="5">
        <v>187338706518</v>
      </c>
      <c r="I121" s="5">
        <v>-28249032624</v>
      </c>
      <c r="J121" s="5">
        <v>227236830458</v>
      </c>
      <c r="K121" s="5">
        <v>429551635434</v>
      </c>
      <c r="L121" s="5">
        <v>332913911581</v>
      </c>
      <c r="M121" s="5">
        <v>172925114449</v>
      </c>
      <c r="N121" s="5">
        <v>242261884103</v>
      </c>
      <c r="O121" s="5">
        <v>299221868927</v>
      </c>
      <c r="P121" s="5">
        <v>238257250182</v>
      </c>
      <c r="Q121" s="5">
        <v>129208182534</v>
      </c>
    </row>
    <row r="122" spans="3:17" ht="15.5" x14ac:dyDescent="0.35">
      <c r="C122" t="s">
        <v>294</v>
      </c>
      <c r="D122" s="5">
        <v>22100000000</v>
      </c>
      <c r="E122" s="5">
        <v>22100000000</v>
      </c>
      <c r="F122" s="5">
        <v>22100000000</v>
      </c>
      <c r="G122" s="5">
        <v>22100000000</v>
      </c>
      <c r="I122" s="5">
        <v>22100000000</v>
      </c>
      <c r="J122" s="5">
        <v>22100000000</v>
      </c>
      <c r="K122" s="5">
        <v>17100000000</v>
      </c>
      <c r="L122" s="5">
        <v>17100000000</v>
      </c>
      <c r="M122" s="5">
        <v>17100000000</v>
      </c>
      <c r="N122" s="5">
        <v>12100000000</v>
      </c>
      <c r="O122" s="5">
        <v>7100000000</v>
      </c>
      <c r="P122" s="5">
        <v>2100000000</v>
      </c>
      <c r="Q122" s="5">
        <v>2100000000</v>
      </c>
    </row>
    <row r="123" spans="3:17" ht="15.5" x14ac:dyDescent="0.35">
      <c r="C123" t="s">
        <v>295</v>
      </c>
      <c r="D123" s="5">
        <v>-37695666689</v>
      </c>
      <c r="E123" s="5">
        <v>-50349032624</v>
      </c>
      <c r="F123" s="5">
        <v>138588855236</v>
      </c>
      <c r="G123" s="5">
        <v>165238706518</v>
      </c>
      <c r="I123" s="5">
        <v>-50349032624</v>
      </c>
      <c r="J123" s="5">
        <v>205136830458</v>
      </c>
      <c r="K123" s="5">
        <v>412451635434</v>
      </c>
      <c r="L123" s="5">
        <v>315813911581</v>
      </c>
      <c r="M123" s="5">
        <v>155825114449</v>
      </c>
      <c r="N123" s="5">
        <v>230161884103</v>
      </c>
      <c r="O123" s="5">
        <v>292121868927</v>
      </c>
      <c r="P123" s="5">
        <v>236157250182</v>
      </c>
      <c r="Q123" s="5">
        <v>127108182534</v>
      </c>
    </row>
    <row r="124" spans="3:17" ht="15.5" x14ac:dyDescent="0.35">
      <c r="C124" t="s">
        <v>296</v>
      </c>
      <c r="D124" s="5">
        <v>-15595666689</v>
      </c>
      <c r="E124" s="5">
        <v>-28249032624</v>
      </c>
      <c r="F124" s="5">
        <v>160688855236</v>
      </c>
      <c r="G124" s="5">
        <v>187338706518</v>
      </c>
      <c r="I124" s="5">
        <v>-28249032624</v>
      </c>
      <c r="J124" s="5">
        <v>227236830458</v>
      </c>
      <c r="K124" s="5">
        <v>429551635434</v>
      </c>
      <c r="L124" s="5">
        <v>332913911581</v>
      </c>
      <c r="M124" s="5">
        <v>172925114449</v>
      </c>
      <c r="N124" s="5">
        <v>242261884103</v>
      </c>
      <c r="O124" s="5">
        <v>299221868927</v>
      </c>
      <c r="P124" s="5">
        <v>238257250182</v>
      </c>
      <c r="Q124" s="5">
        <v>129208182534</v>
      </c>
    </row>
    <row r="125" spans="3:17" ht="15.5" x14ac:dyDescent="0.35">
      <c r="C125" t="s">
        <v>297</v>
      </c>
      <c r="D125" s="5">
        <v>76772245001</v>
      </c>
      <c r="E125" s="5">
        <v>80456908636</v>
      </c>
      <c r="F125" s="5">
        <v>121426486926</v>
      </c>
      <c r="G125" s="5">
        <v>123096515904</v>
      </c>
      <c r="I125" s="5">
        <v>80456908636</v>
      </c>
      <c r="J125" s="5">
        <v>138536553603</v>
      </c>
      <c r="K125" s="5">
        <v>-225784676</v>
      </c>
      <c r="L125" s="5">
        <v>1739160815</v>
      </c>
      <c r="M125" s="5">
        <v>5622233819</v>
      </c>
      <c r="N125" s="5">
        <v>9156578191</v>
      </c>
      <c r="O125" s="5">
        <v>10993114519</v>
      </c>
      <c r="P125" s="5">
        <v>1001019339</v>
      </c>
    </row>
    <row r="126" spans="3:17" ht="15.5" x14ac:dyDescent="0.35">
      <c r="C126" t="s">
        <v>9</v>
      </c>
      <c r="D126" s="5">
        <v>3193133759434</v>
      </c>
      <c r="E126" s="5">
        <v>3184154719645</v>
      </c>
      <c r="F126" s="5">
        <v>3414865932906</v>
      </c>
      <c r="G126" s="5">
        <v>2656276646203</v>
      </c>
      <c r="I126" s="5">
        <v>3184154719645</v>
      </c>
      <c r="J126" s="5">
        <v>2711023366958</v>
      </c>
      <c r="K126" s="5">
        <v>1629245100439</v>
      </c>
      <c r="L126" s="5">
        <v>1538808883999</v>
      </c>
      <c r="M126" s="5">
        <v>1258218867164</v>
      </c>
      <c r="N126" s="5">
        <v>1331533415870</v>
      </c>
      <c r="O126" s="5">
        <v>1414824939772</v>
      </c>
      <c r="P126" s="5">
        <v>1343899930597</v>
      </c>
      <c r="Q126" s="5">
        <v>146331811643</v>
      </c>
    </row>
    <row r="127" spans="3:17" ht="15.5" x14ac:dyDescent="0.35">
      <c r="C127" t="s">
        <v>126</v>
      </c>
      <c r="D127" s="5">
        <v>3759890437234</v>
      </c>
      <c r="E127" s="5">
        <v>3746137580607</v>
      </c>
      <c r="F127" s="5">
        <v>3854335437823</v>
      </c>
      <c r="G127" s="5">
        <v>3852938806377</v>
      </c>
      <c r="I127" s="5">
        <v>3746137580607</v>
      </c>
      <c r="J127" s="5">
        <v>3937308585180</v>
      </c>
      <c r="K127" s="5">
        <v>1712903276693</v>
      </c>
      <c r="L127" s="5">
        <v>1615412346573</v>
      </c>
      <c r="M127" s="5">
        <v>1309715120123</v>
      </c>
      <c r="N127" s="5">
        <v>1353529989936</v>
      </c>
      <c r="O127" s="5">
        <v>1441035922124</v>
      </c>
      <c r="P127" s="5">
        <v>1380825955036</v>
      </c>
      <c r="Q127" s="5">
        <v>201384010515</v>
      </c>
    </row>
    <row r="128" spans="3:17" ht="15.5" x14ac:dyDescent="0.35">
      <c r="C128" t="s">
        <v>127</v>
      </c>
      <c r="D128" s="5">
        <v>9897787962</v>
      </c>
      <c r="E128" s="5">
        <v>9897787962</v>
      </c>
      <c r="F128" s="5">
        <v>9897787962</v>
      </c>
      <c r="G128" s="5">
        <v>9897787962</v>
      </c>
      <c r="I128" s="5">
        <v>9897787962</v>
      </c>
      <c r="J128" s="5">
        <v>9897787962</v>
      </c>
      <c r="K128" s="5">
        <v>9511217000</v>
      </c>
      <c r="L128" s="5">
        <v>9511217000</v>
      </c>
      <c r="M128" s="5">
        <v>9511217000</v>
      </c>
      <c r="N128" s="5">
        <v>9511217000</v>
      </c>
      <c r="O128" s="5">
        <v>9511217000</v>
      </c>
      <c r="P128" s="5">
        <v>9511217000</v>
      </c>
      <c r="Q128" s="5">
        <v>10500</v>
      </c>
    </row>
    <row r="130" spans="2:17" ht="15.5" x14ac:dyDescent="0.35">
      <c r="B130" t="s">
        <v>128</v>
      </c>
      <c r="C130" t="s">
        <v>129</v>
      </c>
      <c r="D130" s="5">
        <v>-37558713520</v>
      </c>
      <c r="E130" s="5">
        <v>-104732072474</v>
      </c>
      <c r="F130" s="5">
        <v>-46822450972</v>
      </c>
      <c r="G130" s="5">
        <v>63616232157</v>
      </c>
      <c r="I130" s="5">
        <v>-147504450567</v>
      </c>
      <c r="J130" s="5">
        <v>-89533613442</v>
      </c>
      <c r="K130" s="5">
        <v>121484796678</v>
      </c>
      <c r="L130" s="5">
        <v>188104151992</v>
      </c>
      <c r="M130" s="5">
        <v>51800043740</v>
      </c>
      <c r="N130" s="5">
        <v>-20263056953</v>
      </c>
      <c r="O130" s="5">
        <v>4966023673</v>
      </c>
      <c r="P130" s="5">
        <v>-2216667356</v>
      </c>
      <c r="Q130" s="5">
        <v>51889476226</v>
      </c>
    </row>
    <row r="131" spans="2:17" ht="15.5" x14ac:dyDescent="0.35">
      <c r="C131" t="s">
        <v>298</v>
      </c>
      <c r="D131" s="5">
        <v>199564156616</v>
      </c>
      <c r="E131" s="5">
        <v>88220180574</v>
      </c>
      <c r="F131" s="5">
        <v>111293044391</v>
      </c>
      <c r="G131" s="5">
        <v>210651211659</v>
      </c>
      <c r="I131" s="5">
        <v>521995075974</v>
      </c>
      <c r="J131" s="5">
        <v>466280865877</v>
      </c>
      <c r="K131" s="5">
        <v>384955271496</v>
      </c>
      <c r="L131" s="5">
        <v>451727386137</v>
      </c>
      <c r="M131" s="5">
        <v>231621331073</v>
      </c>
      <c r="N131" s="5">
        <v>165035602219</v>
      </c>
      <c r="O131" s="5">
        <v>228221466807</v>
      </c>
      <c r="P131" s="5">
        <v>252753646366</v>
      </c>
      <c r="Q131" s="5">
        <v>159578013687</v>
      </c>
    </row>
    <row r="132" spans="2:17" ht="15.5" x14ac:dyDescent="0.35">
      <c r="C132" t="s">
        <v>408</v>
      </c>
      <c r="D132" s="5">
        <v>-238364559916</v>
      </c>
      <c r="E132" s="5">
        <v>-166298434945</v>
      </c>
      <c r="F132" s="5">
        <v>-150543257093</v>
      </c>
      <c r="G132" s="5">
        <v>-136581760716</v>
      </c>
      <c r="I132" s="5">
        <v>-627431378232</v>
      </c>
      <c r="J132" s="5">
        <v>-550717372256</v>
      </c>
      <c r="K132" s="5">
        <v>-233708294762</v>
      </c>
      <c r="L132" s="5">
        <v>-240921793629</v>
      </c>
      <c r="M132" s="5">
        <v>-160972970679</v>
      </c>
      <c r="N132" s="5">
        <v>-188494184809</v>
      </c>
      <c r="O132" s="5">
        <v>-227059933730</v>
      </c>
      <c r="P132" s="5">
        <v>-229311833151</v>
      </c>
      <c r="Q132" s="5">
        <v>-103776785130</v>
      </c>
    </row>
    <row r="133" spans="2:17" ht="15.5" x14ac:dyDescent="0.35">
      <c r="C133" t="s">
        <v>530</v>
      </c>
      <c r="D133" s="5">
        <v>2428784566</v>
      </c>
      <c r="E133" s="5">
        <v>-973003025</v>
      </c>
      <c r="F133" s="5">
        <v>-641828999</v>
      </c>
      <c r="G133" s="5">
        <v>-4746389649</v>
      </c>
      <c r="I133" s="5">
        <v>-3049434391</v>
      </c>
      <c r="J133" s="5">
        <v>19201447696</v>
      </c>
      <c r="K133" s="5">
        <v>12144676730</v>
      </c>
      <c r="L133" s="5">
        <v>4935642687</v>
      </c>
      <c r="M133" s="5">
        <v>-414305939</v>
      </c>
      <c r="N133" s="5">
        <v>-343446303</v>
      </c>
      <c r="O133" s="5">
        <v>-379345423</v>
      </c>
      <c r="P133" s="5">
        <v>-10542640</v>
      </c>
    </row>
    <row r="134" spans="2:17" ht="15.5" x14ac:dyDescent="0.35">
      <c r="C134" t="s">
        <v>555</v>
      </c>
      <c r="D134" s="5">
        <v>-1187094786</v>
      </c>
      <c r="E134" s="5">
        <v>3955804882</v>
      </c>
      <c r="F134" s="5">
        <v>3978223092</v>
      </c>
      <c r="G134" s="5">
        <v>6667663142</v>
      </c>
      <c r="I134" s="5">
        <v>13901030684</v>
      </c>
      <c r="M134" s="5">
        <v>3308038599</v>
      </c>
      <c r="N134" s="5">
        <v>7333645900</v>
      </c>
      <c r="O134" s="5">
        <v>10206669328</v>
      </c>
      <c r="P134" s="5">
        <v>4454558356</v>
      </c>
      <c r="Q134" s="5">
        <v>37683178</v>
      </c>
    </row>
    <row r="135" spans="2:17" ht="15.5" x14ac:dyDescent="0.35">
      <c r="C135" t="s">
        <v>598</v>
      </c>
      <c r="E135" s="5">
        <v>-3673022590</v>
      </c>
      <c r="F135" s="5">
        <v>124868224</v>
      </c>
      <c r="G135" s="5">
        <v>-8407773967</v>
      </c>
      <c r="I135" s="5">
        <v>-11955928333</v>
      </c>
      <c r="J135" s="5">
        <v>-24298554759</v>
      </c>
      <c r="K135" s="5">
        <v>-19431667894</v>
      </c>
      <c r="L135" s="5">
        <v>-29960235982</v>
      </c>
      <c r="M135" s="5">
        <v>-9182021019</v>
      </c>
      <c r="N135" s="5">
        <v>-3794673960</v>
      </c>
      <c r="O135" s="5">
        <v>-6022833309</v>
      </c>
      <c r="P135" s="5">
        <v>-30102496287</v>
      </c>
      <c r="Q135" s="5">
        <v>-3949435509</v>
      </c>
    </row>
    <row r="136" spans="2:17" ht="15.5" x14ac:dyDescent="0.35">
      <c r="C136" t="s">
        <v>1466</v>
      </c>
    </row>
    <row r="137" spans="2:17" ht="15.5" x14ac:dyDescent="0.35">
      <c r="C137" t="s">
        <v>1467</v>
      </c>
      <c r="E137" s="5">
        <v>-25963597370</v>
      </c>
      <c r="F137" s="5">
        <v>-11033500587</v>
      </c>
      <c r="G137" s="5">
        <v>-3966718312</v>
      </c>
      <c r="I137" s="5">
        <v>-40963816269</v>
      </c>
      <c r="K137" s="5">
        <v>-22475188892</v>
      </c>
      <c r="L137" s="5">
        <v>2323152779</v>
      </c>
      <c r="M137" s="5">
        <v>-12560028295</v>
      </c>
    </row>
    <row r="138" spans="2:17" ht="15.5" x14ac:dyDescent="0.35">
      <c r="C138" t="s">
        <v>152</v>
      </c>
      <c r="D138" s="5">
        <v>-669558053</v>
      </c>
      <c r="E138" s="5">
        <v>-2616483527</v>
      </c>
      <c r="F138" s="5">
        <v>103275248319</v>
      </c>
      <c r="G138" s="5">
        <v>-38184958045</v>
      </c>
      <c r="I138" s="5">
        <v>24177033482</v>
      </c>
      <c r="J138" s="5">
        <v>1599894992767</v>
      </c>
      <c r="L138" s="5">
        <v>123919989268</v>
      </c>
      <c r="M138" s="5">
        <v>-103717401329</v>
      </c>
      <c r="N138" s="5">
        <v>-24576745229</v>
      </c>
      <c r="O138" s="5">
        <v>1946190870</v>
      </c>
      <c r="P138" s="5">
        <v>534031518064</v>
      </c>
      <c r="Q138" s="5">
        <v>-14903734536</v>
      </c>
    </row>
    <row r="139" spans="2:17" ht="15.5" x14ac:dyDescent="0.35">
      <c r="C139" t="s">
        <v>142</v>
      </c>
      <c r="D139" s="5">
        <v>-889556533</v>
      </c>
      <c r="E139" s="5">
        <v>17274684296</v>
      </c>
      <c r="F139" s="5">
        <v>-3116366393</v>
      </c>
      <c r="G139" s="5">
        <v>-6492373775</v>
      </c>
      <c r="I139" s="5">
        <v>-19868086376</v>
      </c>
      <c r="J139" s="5">
        <v>-1656301812422</v>
      </c>
      <c r="K139" s="5">
        <v>-8492648913</v>
      </c>
      <c r="L139" s="5">
        <v>10008255522</v>
      </c>
      <c r="M139" s="5">
        <v>13513947206</v>
      </c>
      <c r="N139" s="5">
        <v>-12055667576</v>
      </c>
      <c r="O139" s="5">
        <v>-80054587421</v>
      </c>
      <c r="P139" s="5">
        <v>-298325725593</v>
      </c>
      <c r="Q139" s="5">
        <v>-20394453215</v>
      </c>
    </row>
    <row r="140" spans="2:17" ht="15.5" x14ac:dyDescent="0.35">
      <c r="C140" t="s">
        <v>1468</v>
      </c>
      <c r="P140" s="5">
        <v>-198465000000</v>
      </c>
    </row>
    <row r="141" spans="2:17" ht="15.5" x14ac:dyDescent="0.35">
      <c r="C141" t="s">
        <v>358</v>
      </c>
      <c r="O141" s="5">
        <v>5000000000</v>
      </c>
    </row>
    <row r="142" spans="2:17" ht="15.5" x14ac:dyDescent="0.35">
      <c r="C142" t="s">
        <v>1469</v>
      </c>
    </row>
    <row r="143" spans="2:17" ht="15.5" x14ac:dyDescent="0.35">
      <c r="C143" t="s">
        <v>1470</v>
      </c>
      <c r="N143" s="5">
        <v>1622132777</v>
      </c>
    </row>
    <row r="144" spans="2:17" ht="15.5" x14ac:dyDescent="0.35">
      <c r="C144" t="s">
        <v>374</v>
      </c>
    </row>
    <row r="145" spans="3:17" ht="15.5" x14ac:dyDescent="0.35">
      <c r="C145" t="s">
        <v>151</v>
      </c>
      <c r="D145" s="5">
        <v>-905772750</v>
      </c>
      <c r="E145" s="5">
        <v>6267091474</v>
      </c>
      <c r="F145" s="5">
        <v>-2709676911</v>
      </c>
      <c r="G145" s="5">
        <v>-10012542504</v>
      </c>
      <c r="I145" s="5">
        <v>-36898817193</v>
      </c>
      <c r="J145" s="5">
        <v>-57558783320</v>
      </c>
      <c r="K145" s="5">
        <v>-6194132713</v>
      </c>
      <c r="L145" s="5">
        <v>-8666744478</v>
      </c>
      <c r="M145" s="5">
        <v>-13895552794</v>
      </c>
      <c r="N145" s="5">
        <v>-19475739496</v>
      </c>
      <c r="O145" s="5">
        <v>-69189434701</v>
      </c>
      <c r="P145" s="5">
        <v>-101819225593</v>
      </c>
      <c r="Q145" s="5">
        <v>-1073598966</v>
      </c>
    </row>
    <row r="146" spans="3:17" ht="15.5" x14ac:dyDescent="0.35">
      <c r="C146" t="s">
        <v>534</v>
      </c>
      <c r="J146" s="5">
        <v>-15000000000</v>
      </c>
      <c r="K146" s="5">
        <v>-4837516200</v>
      </c>
    </row>
    <row r="147" spans="3:17" ht="15.5" x14ac:dyDescent="0.35">
      <c r="C147" t="s">
        <v>481</v>
      </c>
      <c r="D147" s="5">
        <v>16216217</v>
      </c>
      <c r="E147" s="5">
        <v>-494681081</v>
      </c>
      <c r="F147" s="5">
        <v>720720722</v>
      </c>
      <c r="G147" s="5">
        <v>1064864864</v>
      </c>
      <c r="I147" s="5">
        <v>6867717118</v>
      </c>
      <c r="J147" s="5">
        <v>73394758241</v>
      </c>
      <c r="K147" s="5">
        <v>2539000000</v>
      </c>
      <c r="L147" s="5">
        <v>18675000000</v>
      </c>
      <c r="M147" s="5">
        <v>1409500000</v>
      </c>
      <c r="N147" s="5">
        <v>557000000</v>
      </c>
      <c r="O147" s="5">
        <v>565455491</v>
      </c>
      <c r="P147" s="5">
        <v>1958500000</v>
      </c>
      <c r="Q147" s="5">
        <v>1404999997</v>
      </c>
    </row>
    <row r="148" spans="3:17" ht="15.5" x14ac:dyDescent="0.35">
      <c r="C148" t="s">
        <v>143</v>
      </c>
      <c r="E148" s="5">
        <v>1339260204</v>
      </c>
      <c r="F148" s="5">
        <v>-1127410204</v>
      </c>
      <c r="G148" s="5">
        <v>2455303865</v>
      </c>
      <c r="J148" s="5">
        <v>-1290769030</v>
      </c>
    </row>
    <row r="149" spans="3:17" ht="15.5" x14ac:dyDescent="0.35">
      <c r="C149" t="s">
        <v>1471</v>
      </c>
      <c r="E149" s="5">
        <v>10163013699</v>
      </c>
      <c r="I149" s="5">
        <v>10163013699</v>
      </c>
    </row>
    <row r="150" spans="3:17" ht="15.5" x14ac:dyDescent="0.35">
      <c r="C150" t="s">
        <v>831</v>
      </c>
      <c r="N150" s="5">
        <v>-19460688</v>
      </c>
      <c r="O150" s="5">
        <v>-272693020</v>
      </c>
    </row>
    <row r="151" spans="3:17" ht="15.5" x14ac:dyDescent="0.35">
      <c r="C151" t="s">
        <v>1197</v>
      </c>
      <c r="O151" s="5">
        <v>-16066298038</v>
      </c>
    </row>
    <row r="152" spans="3:17" ht="15.5" x14ac:dyDescent="0.35">
      <c r="C152" t="s">
        <v>1472</v>
      </c>
      <c r="M152" s="5">
        <v>26000000000</v>
      </c>
      <c r="N152" s="5">
        <v>5271178820</v>
      </c>
    </row>
    <row r="153" spans="3:17" ht="15.5" x14ac:dyDescent="0.35">
      <c r="C153" t="s">
        <v>1473</v>
      </c>
      <c r="Q153" s="5">
        <v>-20725854246</v>
      </c>
    </row>
    <row r="154" spans="3:17" ht="15.5" x14ac:dyDescent="0.35">
      <c r="C154" t="s">
        <v>1474</v>
      </c>
      <c r="N154" s="5">
        <v>-10778989</v>
      </c>
      <c r="O154" s="5">
        <v>-91617153</v>
      </c>
    </row>
    <row r="155" spans="3:17" ht="15.5" x14ac:dyDescent="0.35">
      <c r="C155" t="s">
        <v>153</v>
      </c>
      <c r="D155" s="5">
        <v>-669558053</v>
      </c>
      <c r="E155" s="5">
        <v>-2616483527</v>
      </c>
      <c r="F155" s="5">
        <v>103275248319</v>
      </c>
      <c r="G155" s="5">
        <v>-38184958045</v>
      </c>
      <c r="I155" s="5">
        <v>24177033482</v>
      </c>
      <c r="J155" s="5">
        <v>1599894992767</v>
      </c>
      <c r="L155" s="5">
        <v>123919989268</v>
      </c>
      <c r="M155" s="5">
        <v>-103717401329</v>
      </c>
      <c r="N155" s="5">
        <v>-24576745229</v>
      </c>
      <c r="O155" s="5">
        <v>1946190870</v>
      </c>
      <c r="P155" s="5">
        <v>534031518064</v>
      </c>
      <c r="Q155" s="5">
        <v>-14903734536</v>
      </c>
    </row>
    <row r="156" spans="3:17" ht="15.5" x14ac:dyDescent="0.35">
      <c r="C156" t="s">
        <v>321</v>
      </c>
      <c r="P156" s="5">
        <v>493971700000</v>
      </c>
    </row>
    <row r="157" spans="3:17" ht="15.5" x14ac:dyDescent="0.35">
      <c r="C157" t="s">
        <v>163</v>
      </c>
      <c r="F157" s="5">
        <v>791823036800</v>
      </c>
      <c r="I157" s="5">
        <v>791823036800</v>
      </c>
      <c r="J157" s="5">
        <v>1144431030614</v>
      </c>
    </row>
    <row r="158" spans="3:17" ht="15.5" x14ac:dyDescent="0.35">
      <c r="C158" t="s">
        <v>320</v>
      </c>
      <c r="F158" s="5">
        <v>-5204752440</v>
      </c>
      <c r="I158" s="5">
        <v>-5204752440</v>
      </c>
    </row>
    <row r="159" spans="3:17" ht="15.5" x14ac:dyDescent="0.35">
      <c r="C159" t="s">
        <v>621</v>
      </c>
      <c r="E159" s="5">
        <v>164900000000</v>
      </c>
      <c r="I159" s="5">
        <v>164900000000</v>
      </c>
      <c r="J159" s="5">
        <v>1019070000000</v>
      </c>
    </row>
    <row r="160" spans="3:17" ht="15.5" x14ac:dyDescent="0.35">
      <c r="C160" t="s">
        <v>1475</v>
      </c>
      <c r="E160" s="5">
        <v>-18630137</v>
      </c>
      <c r="F160" s="5">
        <v>-4995214584</v>
      </c>
      <c r="G160" s="5">
        <v>-17843815277</v>
      </c>
      <c r="I160" s="5">
        <v>-40780036040</v>
      </c>
      <c r="J160" s="5">
        <v>-11860362847</v>
      </c>
    </row>
    <row r="161" spans="2:17" ht="15.5" x14ac:dyDescent="0.35">
      <c r="C161" t="s">
        <v>625</v>
      </c>
      <c r="F161" s="5">
        <v>-741550000000</v>
      </c>
      <c r="G161" s="5">
        <v>-19950000000</v>
      </c>
      <c r="I161" s="5">
        <v>-781450000000</v>
      </c>
      <c r="J161" s="5">
        <v>-13300000000</v>
      </c>
    </row>
    <row r="162" spans="2:17" ht="15.5" x14ac:dyDescent="0.35">
      <c r="C162" t="s">
        <v>549</v>
      </c>
    </row>
    <row r="163" spans="2:17" ht="15.5" x14ac:dyDescent="0.35">
      <c r="C163" t="s">
        <v>463</v>
      </c>
      <c r="O163" s="5">
        <v>1946190870</v>
      </c>
      <c r="P163" s="5">
        <v>14859818064</v>
      </c>
    </row>
    <row r="164" spans="2:17" ht="15.5" x14ac:dyDescent="0.35">
      <c r="C164" t="s">
        <v>495</v>
      </c>
      <c r="L164" s="5">
        <v>-114751999</v>
      </c>
      <c r="M164" s="5">
        <v>-710138729</v>
      </c>
      <c r="N164" s="5">
        <v>-128410329</v>
      </c>
    </row>
    <row r="165" spans="2:17" ht="15.5" x14ac:dyDescent="0.35">
      <c r="C165" t="s">
        <v>1219</v>
      </c>
      <c r="P165" s="5">
        <v>25000000000</v>
      </c>
    </row>
    <row r="166" spans="2:17" ht="15.5" x14ac:dyDescent="0.35">
      <c r="C166" t="s">
        <v>1476</v>
      </c>
      <c r="D166" s="5">
        <v>-669558053</v>
      </c>
      <c r="E166" s="5">
        <v>-167497853390</v>
      </c>
      <c r="F166" s="5">
        <v>63202178543</v>
      </c>
      <c r="G166" s="5">
        <v>-391142768</v>
      </c>
      <c r="I166" s="5">
        <v>-105111214838</v>
      </c>
      <c r="J166" s="5">
        <v>-288594000000</v>
      </c>
      <c r="P166" s="5">
        <v>200000000</v>
      </c>
      <c r="Q166" s="5">
        <v>96265464</v>
      </c>
    </row>
    <row r="167" spans="2:17" ht="15.5" x14ac:dyDescent="0.35">
      <c r="C167" t="s">
        <v>1477</v>
      </c>
      <c r="J167" s="5">
        <v>-12071250000</v>
      </c>
    </row>
    <row r="168" spans="2:17" ht="15.5" x14ac:dyDescent="0.35">
      <c r="C168" t="s">
        <v>793</v>
      </c>
      <c r="L168" s="5">
        <v>124034741267</v>
      </c>
      <c r="N168" s="5">
        <v>-24448334900</v>
      </c>
    </row>
    <row r="169" spans="2:17" ht="15.5" x14ac:dyDescent="0.35">
      <c r="C169" t="s">
        <v>371</v>
      </c>
      <c r="J169" s="5">
        <v>-237780425000</v>
      </c>
      <c r="M169" s="5">
        <v>-103007262600</v>
      </c>
      <c r="Q169" s="5">
        <v>-15000000000</v>
      </c>
    </row>
    <row r="170" spans="2:17" ht="15.5" x14ac:dyDescent="0.35">
      <c r="C170" t="s">
        <v>165</v>
      </c>
      <c r="D170" s="5">
        <v>-39117828106</v>
      </c>
      <c r="E170" s="5">
        <v>-90073871705</v>
      </c>
      <c r="F170" s="5">
        <v>53336430954</v>
      </c>
      <c r="G170" s="5">
        <v>18938900337</v>
      </c>
      <c r="I170" s="5">
        <v>-143195503461</v>
      </c>
      <c r="J170" s="5">
        <v>-145940433097</v>
      </c>
      <c r="K170" s="5">
        <v>112992147765</v>
      </c>
      <c r="L170" s="5">
        <v>322032396782</v>
      </c>
      <c r="M170" s="5">
        <v>-38403410383</v>
      </c>
      <c r="N170" s="5">
        <v>-56895469758</v>
      </c>
      <c r="O170" s="5">
        <v>-73142372878</v>
      </c>
      <c r="P170" s="5">
        <v>233489125115</v>
      </c>
      <c r="Q170" s="5">
        <v>16591288475</v>
      </c>
    </row>
    <row r="171" spans="2:17" ht="15.5" x14ac:dyDescent="0.35">
      <c r="C171" t="s">
        <v>166</v>
      </c>
      <c r="D171" s="5">
        <v>228893565634</v>
      </c>
      <c r="I171" s="5">
        <v>372089069098</v>
      </c>
      <c r="J171" s="5">
        <v>518029502195</v>
      </c>
      <c r="K171" s="5">
        <v>405037354431</v>
      </c>
      <c r="L171" s="5">
        <v>83004957650</v>
      </c>
      <c r="M171" s="5">
        <v>121408368032</v>
      </c>
      <c r="N171" s="5">
        <v>178303837789</v>
      </c>
      <c r="O171" s="5">
        <v>251446210669</v>
      </c>
      <c r="P171" s="5">
        <v>17957085553</v>
      </c>
      <c r="Q171" s="5">
        <v>1365797077</v>
      </c>
    </row>
    <row r="172" spans="2:17" ht="15.5" x14ac:dyDescent="0.35">
      <c r="C172" t="s">
        <v>168</v>
      </c>
      <c r="D172" s="5">
        <v>189775737528</v>
      </c>
      <c r="E172" s="5">
        <v>-90073871705</v>
      </c>
      <c r="F172" s="5">
        <v>53336430954</v>
      </c>
      <c r="G172" s="5">
        <v>18938900337</v>
      </c>
      <c r="I172" s="5">
        <v>228893565637</v>
      </c>
      <c r="J172" s="5">
        <v>372089069098</v>
      </c>
      <c r="K172" s="5">
        <v>518029502196</v>
      </c>
      <c r="L172" s="5">
        <v>405037354432</v>
      </c>
      <c r="M172" s="5">
        <v>83004957649</v>
      </c>
      <c r="N172" s="5">
        <v>121408368031</v>
      </c>
      <c r="O172" s="5">
        <v>178303837791</v>
      </c>
      <c r="P172" s="5">
        <v>251446210668</v>
      </c>
      <c r="Q172" s="5">
        <v>17957085552</v>
      </c>
    </row>
    <row r="174" spans="2:17" ht="15.5" x14ac:dyDescent="0.35">
      <c r="B174" t="s">
        <v>169</v>
      </c>
      <c r="C174" t="s">
        <v>11</v>
      </c>
      <c r="D174" s="5">
        <v>9900000000</v>
      </c>
      <c r="E174" s="5">
        <v>9900000000</v>
      </c>
      <c r="F174" s="5">
        <v>9900000000</v>
      </c>
      <c r="G174" s="5">
        <v>9900000000</v>
      </c>
      <c r="I174" s="5">
        <v>9900000000</v>
      </c>
      <c r="J174" s="5">
        <v>9900000000</v>
      </c>
      <c r="K174" s="5">
        <v>9510000000</v>
      </c>
      <c r="L174" s="5">
        <v>9510000000</v>
      </c>
      <c r="M174" s="5">
        <v>9510000000</v>
      </c>
      <c r="N174" s="5">
        <v>9510000000</v>
      </c>
      <c r="O174" s="5">
        <v>9510000000</v>
      </c>
      <c r="P174" s="5">
        <v>9510000000</v>
      </c>
      <c r="Q174" s="5">
        <v>0</v>
      </c>
    </row>
    <row r="175" spans="2:17" ht="15.5" x14ac:dyDescent="0.35">
      <c r="C175" t="s">
        <v>170</v>
      </c>
      <c r="D175" s="6">
        <v>1.28</v>
      </c>
      <c r="E175" s="6">
        <v>-19.09</v>
      </c>
      <c r="F175" s="6">
        <v>-2.69</v>
      </c>
      <c r="G175" s="6">
        <v>-3.27</v>
      </c>
    </row>
    <row r="176" spans="2:17" ht="15.5" x14ac:dyDescent="0.35">
      <c r="C176" t="s">
        <v>171</v>
      </c>
      <c r="D176" s="6">
        <v>2398.44</v>
      </c>
      <c r="E176" s="6">
        <v>-759.56</v>
      </c>
      <c r="F176" s="6">
        <v>-1970.26</v>
      </c>
      <c r="G176" s="6">
        <v>-594.79999999999995</v>
      </c>
    </row>
    <row r="177" spans="3:7" ht="15.5" x14ac:dyDescent="0.35">
      <c r="C177" t="s">
        <v>59</v>
      </c>
      <c r="D177" s="6">
        <v>201.68</v>
      </c>
      <c r="E177" s="6">
        <v>1594.84</v>
      </c>
      <c r="F177" s="6">
        <v>514.4</v>
      </c>
      <c r="G177" s="6">
        <v>105.79</v>
      </c>
    </row>
    <row r="178" spans="3:7" ht="15.5" x14ac:dyDescent="0.35">
      <c r="C178" t="s">
        <v>172</v>
      </c>
      <c r="E178" s="5">
        <v>-40840000000</v>
      </c>
      <c r="F178" s="5">
        <v>14770000000</v>
      </c>
      <c r="G178" s="5">
        <v>75810000000</v>
      </c>
    </row>
    <row r="179" spans="3:7" ht="15.5" x14ac:dyDescent="0.35">
      <c r="C179" t="s">
        <v>173</v>
      </c>
      <c r="D179" s="6">
        <v>3.4000000000000002E-3</v>
      </c>
      <c r="E179" s="6">
        <v>-5.04E-2</v>
      </c>
      <c r="F179" s="6">
        <v>-6.8999999999999999E-3</v>
      </c>
      <c r="G179" s="6">
        <v>-8.3999999999999995E-3</v>
      </c>
    </row>
    <row r="180" spans="3:7" ht="15.5" x14ac:dyDescent="0.35">
      <c r="C180" t="s">
        <v>174</v>
      </c>
      <c r="D180" s="6">
        <v>4.0999999999999995E-3</v>
      </c>
      <c r="E180" s="6">
        <v>-6.0899999999999996E-2</v>
      </c>
      <c r="F180" s="6">
        <v>-8.1000000000000013E-3</v>
      </c>
      <c r="G180" s="6">
        <v>-1.2800000000000001E-2</v>
      </c>
    </row>
    <row r="181" spans="3:7" ht="15.5" x14ac:dyDescent="0.35">
      <c r="C181" t="s">
        <v>175</v>
      </c>
      <c r="D181" s="6">
        <v>5.3E-3</v>
      </c>
      <c r="E181" s="6">
        <v>-3.8100000000000002E-2</v>
      </c>
      <c r="F181" s="6">
        <v>-0.01</v>
      </c>
      <c r="G181" s="6">
        <v>7.4999999999999997E-3</v>
      </c>
    </row>
    <row r="182" spans="3:7" ht="15.5" x14ac:dyDescent="0.35">
      <c r="C182" t="s">
        <v>176</v>
      </c>
    </row>
    <row r="183" spans="3:7" ht="15.5" x14ac:dyDescent="0.35">
      <c r="C183" t="s">
        <v>325</v>
      </c>
      <c r="D183" s="5">
        <v>3193000000000</v>
      </c>
      <c r="E183" s="5">
        <v>3184000000000</v>
      </c>
      <c r="F183" s="5">
        <v>3415000000000</v>
      </c>
      <c r="G183" s="5">
        <v>2656000000000</v>
      </c>
    </row>
    <row r="184" spans="3:7" ht="15.5" x14ac:dyDescent="0.35">
      <c r="C184" t="s">
        <v>177</v>
      </c>
      <c r="D184" s="6">
        <v>9.75</v>
      </c>
      <c r="E184" s="6">
        <v>46.24</v>
      </c>
      <c r="F184" s="6">
        <v>15.93</v>
      </c>
      <c r="G184" s="6">
        <v>7.6</v>
      </c>
    </row>
    <row r="185" spans="3:7" ht="15.5" x14ac:dyDescent="0.35">
      <c r="C185" t="s">
        <v>178</v>
      </c>
      <c r="D185" s="6">
        <v>314.85000000000002</v>
      </c>
      <c r="E185" s="6">
        <v>313.57</v>
      </c>
      <c r="F185" s="6">
        <v>332.74</v>
      </c>
      <c r="G185" s="6">
        <v>255.93</v>
      </c>
    </row>
    <row r="186" spans="3:7" ht="15.5" x14ac:dyDescent="0.35">
      <c r="C186" t="s">
        <v>179</v>
      </c>
      <c r="D186" s="6">
        <v>14.95</v>
      </c>
      <c r="E186" s="6">
        <v>71.16</v>
      </c>
      <c r="F186" s="6">
        <v>23.8</v>
      </c>
      <c r="G186" s="6">
        <v>13.36</v>
      </c>
    </row>
    <row r="187" spans="3:7" ht="15.5" x14ac:dyDescent="0.35">
      <c r="C187" t="s">
        <v>180</v>
      </c>
      <c r="D187" s="6">
        <v>205.3</v>
      </c>
      <c r="E187" s="6">
        <v>203.76</v>
      </c>
      <c r="F187" s="6">
        <v>222.68</v>
      </c>
      <c r="G187" s="6">
        <v>145.63</v>
      </c>
    </row>
    <row r="188" spans="3:7" ht="15.5" x14ac:dyDescent="0.35">
      <c r="C188" t="s">
        <v>181</v>
      </c>
      <c r="D188" s="5">
        <v>389000000000</v>
      </c>
      <c r="E188" s="5">
        <v>389000000000</v>
      </c>
      <c r="F188" s="5">
        <v>224000000000</v>
      </c>
      <c r="G188" s="5">
        <v>304000000000</v>
      </c>
    </row>
    <row r="189" spans="3:7" ht="15.5" x14ac:dyDescent="0.35">
      <c r="C189" t="s">
        <v>182</v>
      </c>
      <c r="D189" s="5">
        <v>1000000000</v>
      </c>
      <c r="E189" s="5">
        <v>1000000000</v>
      </c>
      <c r="F189" s="5">
        <v>1000000000</v>
      </c>
      <c r="G189" s="5">
        <v>663000000000</v>
      </c>
    </row>
    <row r="190" spans="3:7" ht="15.5" x14ac:dyDescent="0.35">
      <c r="C190" t="s">
        <v>258</v>
      </c>
      <c r="D190" s="5">
        <v>3116000000000</v>
      </c>
      <c r="E190" s="5">
        <v>3104000000000</v>
      </c>
      <c r="F190" s="5">
        <v>3293000000000</v>
      </c>
      <c r="G190" s="5">
        <v>2533000000000</v>
      </c>
    </row>
    <row r="191" spans="3:7" ht="15.5" x14ac:dyDescent="0.35">
      <c r="C191" t="s">
        <v>23</v>
      </c>
      <c r="D191" s="5">
        <v>390000000000</v>
      </c>
      <c r="E191" s="5">
        <v>390000000000</v>
      </c>
      <c r="F191" s="5">
        <v>225000000000</v>
      </c>
      <c r="G191" s="5">
        <v>967000000000</v>
      </c>
    </row>
    <row r="192" spans="3:7" ht="15.5" x14ac:dyDescent="0.35">
      <c r="C192" t="s">
        <v>20</v>
      </c>
      <c r="D192" s="5">
        <v>200000000000</v>
      </c>
      <c r="E192" s="5">
        <v>161000000000</v>
      </c>
      <c r="F192" s="5">
        <v>-94000000000</v>
      </c>
      <c r="G192" s="5">
        <v>701000000000</v>
      </c>
    </row>
    <row r="193" spans="3:17" ht="15.5" x14ac:dyDescent="0.35">
      <c r="C193" t="s">
        <v>184</v>
      </c>
      <c r="D193" s="5">
        <v>286000000000</v>
      </c>
      <c r="E193" s="5">
        <v>272000000000</v>
      </c>
      <c r="F193" s="5">
        <v>541000000000</v>
      </c>
      <c r="G193" s="5">
        <v>414000000000</v>
      </c>
    </row>
    <row r="194" spans="3:17" ht="15.5" x14ac:dyDescent="0.35">
      <c r="C194" t="s">
        <v>185</v>
      </c>
      <c r="D194" s="5">
        <v>-38000000000</v>
      </c>
      <c r="E194" s="5">
        <v>-105000000000</v>
      </c>
      <c r="F194" s="5">
        <v>-47000000000</v>
      </c>
      <c r="G194" s="5">
        <v>64000000000</v>
      </c>
    </row>
    <row r="195" spans="3:17" ht="15.5" x14ac:dyDescent="0.35">
      <c r="C195" t="s">
        <v>186</v>
      </c>
      <c r="D195" s="5">
        <v>-1000000000</v>
      </c>
      <c r="E195" s="5">
        <v>6000000000</v>
      </c>
      <c r="F195" s="5">
        <v>-3000000000</v>
      </c>
      <c r="G195" s="5">
        <v>-10000000000</v>
      </c>
    </row>
    <row r="196" spans="3:17" ht="15.5" x14ac:dyDescent="0.35">
      <c r="C196" t="s">
        <v>12</v>
      </c>
      <c r="D196" s="5">
        <v>-38000000000</v>
      </c>
      <c r="E196" s="5">
        <v>-98000000000</v>
      </c>
      <c r="F196" s="5">
        <v>-50000000000</v>
      </c>
      <c r="G196" s="5">
        <v>54000000000</v>
      </c>
    </row>
    <row r="197" spans="3:17" ht="15.5" x14ac:dyDescent="0.35">
      <c r="C197" t="s">
        <v>15</v>
      </c>
      <c r="D197" s="6">
        <v>-3.89</v>
      </c>
      <c r="E197" s="6">
        <v>-9.9499999999999993</v>
      </c>
      <c r="F197" s="5">
        <v>-5</v>
      </c>
      <c r="G197" s="6">
        <v>5.42</v>
      </c>
    </row>
    <row r="198" spans="3:17" ht="15.5" x14ac:dyDescent="0.35">
      <c r="C198" t="s">
        <v>44</v>
      </c>
      <c r="I198" s="6">
        <v>-25.97</v>
      </c>
      <c r="J198" s="6">
        <v>3.74</v>
      </c>
      <c r="K198" s="6">
        <v>10.16</v>
      </c>
      <c r="L198" s="6">
        <v>16.82</v>
      </c>
      <c r="M198" s="6">
        <v>3.54</v>
      </c>
      <c r="N198" s="6">
        <v>-5.99</v>
      </c>
      <c r="O198" s="6">
        <v>6.41</v>
      </c>
      <c r="P198" s="6">
        <v>11.47</v>
      </c>
      <c r="Q198" s="6">
        <v>5798151.6500000004</v>
      </c>
    </row>
    <row r="199" spans="3:17" ht="15.5" x14ac:dyDescent="0.35">
      <c r="C199" t="s">
        <v>58</v>
      </c>
      <c r="I199" s="6">
        <v>-558.34</v>
      </c>
      <c r="J199" s="6">
        <v>1032.0899999999999</v>
      </c>
      <c r="K199" s="6">
        <v>389.76</v>
      </c>
      <c r="L199" s="6">
        <v>113.56</v>
      </c>
      <c r="M199" s="6">
        <v>266.95</v>
      </c>
      <c r="N199" s="6">
        <v>-31.72</v>
      </c>
      <c r="O199" s="6">
        <v>27.93</v>
      </c>
      <c r="P199" s="6">
        <v>59.29</v>
      </c>
      <c r="Q199" s="5">
        <v>0</v>
      </c>
    </row>
    <row r="200" spans="3:17" ht="15.5" x14ac:dyDescent="0.35">
      <c r="C200" t="s">
        <v>61</v>
      </c>
      <c r="I200" s="6">
        <v>289.11</v>
      </c>
      <c r="J200" s="6">
        <v>83.79</v>
      </c>
      <c r="K200" s="6">
        <v>101.92</v>
      </c>
      <c r="L200" s="6">
        <v>41.58</v>
      </c>
      <c r="M200" s="6">
        <v>35.24</v>
      </c>
      <c r="N200" s="6">
        <v>14.77</v>
      </c>
      <c r="O200" s="6">
        <v>6.8</v>
      </c>
      <c r="P200" s="5">
        <v>22</v>
      </c>
      <c r="Q200" s="5">
        <v>0</v>
      </c>
    </row>
    <row r="201" spans="3:17" ht="15.5" x14ac:dyDescent="0.35">
      <c r="C201" t="s">
        <v>187</v>
      </c>
      <c r="I201" s="5">
        <v>64780000000</v>
      </c>
      <c r="J201" s="5">
        <v>236040000000</v>
      </c>
      <c r="K201" s="5">
        <v>257390000000</v>
      </c>
      <c r="L201" s="5">
        <v>327020000000</v>
      </c>
      <c r="M201" s="5">
        <v>192890000000</v>
      </c>
      <c r="N201" s="5">
        <v>58300000000</v>
      </c>
      <c r="O201" s="5">
        <v>167420000000</v>
      </c>
      <c r="P201" s="5">
        <v>202290000000</v>
      </c>
    </row>
    <row r="202" spans="3:17" ht="15.5" x14ac:dyDescent="0.35">
      <c r="C202" t="s">
        <v>188</v>
      </c>
      <c r="I202" s="6">
        <v>-6.8600000000000008E-2</v>
      </c>
      <c r="J202" s="6">
        <v>9.3999999999999986E-3</v>
      </c>
      <c r="K202" s="6">
        <v>5.6399999999999999E-2</v>
      </c>
      <c r="L202" s="6">
        <v>9.9000000000000005E-2</v>
      </c>
      <c r="M202" s="6">
        <v>2.5699999999999997E-2</v>
      </c>
      <c r="N202" s="6">
        <v>-4.2099999999999999E-2</v>
      </c>
      <c r="O202" s="6">
        <v>4.2300000000000004E-2</v>
      </c>
      <c r="P202" s="6">
        <v>7.9000000000000001E-2</v>
      </c>
      <c r="Q202" s="6">
        <v>0.30230000000000001</v>
      </c>
    </row>
    <row r="203" spans="3:17" ht="15.5" x14ac:dyDescent="0.35">
      <c r="C203" t="s">
        <v>189</v>
      </c>
      <c r="I203" s="6">
        <v>-8.2799999999999999E-2</v>
      </c>
      <c r="J203" s="6">
        <v>1.44E-2</v>
      </c>
      <c r="K203" s="6">
        <v>5.9299999999999999E-2</v>
      </c>
      <c r="L203" s="6">
        <v>0.1041</v>
      </c>
      <c r="M203" s="6">
        <v>2.69E-2</v>
      </c>
      <c r="N203" s="6">
        <v>-4.3099999999999999E-2</v>
      </c>
      <c r="O203" s="6">
        <v>4.3400000000000001E-2</v>
      </c>
      <c r="P203" s="6">
        <v>8.1199999999999994E-2</v>
      </c>
      <c r="Q203" s="6">
        <v>0.41600000000000004</v>
      </c>
    </row>
    <row r="204" spans="3:17" ht="15.5" x14ac:dyDescent="0.35">
      <c r="C204" t="s">
        <v>190</v>
      </c>
      <c r="I204" s="6">
        <v>-4.9100000000000005E-2</v>
      </c>
      <c r="J204" s="6">
        <v>2.6499999999999999E-2</v>
      </c>
      <c r="K204" s="6">
        <v>6.9900000000000004E-2</v>
      </c>
      <c r="L204" s="6">
        <v>0.1371</v>
      </c>
      <c r="M204" s="6">
        <v>5.2000000000000005E-2</v>
      </c>
      <c r="N204" s="6">
        <v>-4.3299999999999998E-2</v>
      </c>
      <c r="O204" s="6">
        <v>4.3899999999999995E-2</v>
      </c>
      <c r="P204" s="6">
        <v>0.17350000000000002</v>
      </c>
      <c r="Q204" s="6">
        <v>1.0353000000000001</v>
      </c>
    </row>
    <row r="205" spans="3:17" ht="15.5" x14ac:dyDescent="0.35">
      <c r="C205" t="s">
        <v>191</v>
      </c>
    </row>
    <row r="206" spans="3:17" ht="15.5" x14ac:dyDescent="0.35">
      <c r="C206" t="s">
        <v>55</v>
      </c>
      <c r="I206" s="6">
        <v>46.24</v>
      </c>
      <c r="J206" s="6">
        <v>14.85</v>
      </c>
      <c r="K206" s="6">
        <v>23.11</v>
      </c>
      <c r="L206" s="6">
        <v>11.82</v>
      </c>
      <c r="M206" s="6">
        <v>7.18</v>
      </c>
      <c r="N206" s="6">
        <v>1.37</v>
      </c>
      <c r="O206" s="6">
        <v>1.21</v>
      </c>
      <c r="P206" s="6">
        <v>4.82</v>
      </c>
      <c r="Q206" s="5">
        <v>0</v>
      </c>
    </row>
    <row r="207" spans="3:17" ht="15.5" x14ac:dyDescent="0.35">
      <c r="C207" t="s">
        <v>52</v>
      </c>
      <c r="I207" s="6">
        <v>313.57</v>
      </c>
      <c r="J207" s="6">
        <v>259.91000000000003</v>
      </c>
      <c r="K207" s="6">
        <v>171.32</v>
      </c>
      <c r="L207" s="6">
        <v>161.61000000000001</v>
      </c>
      <c r="M207" s="6">
        <v>131.69999999999999</v>
      </c>
      <c r="N207" s="6">
        <v>139.03</v>
      </c>
      <c r="O207" s="6">
        <v>147.6</v>
      </c>
      <c r="P207" s="6">
        <v>141.19</v>
      </c>
      <c r="Q207" s="6">
        <v>13936363.01</v>
      </c>
    </row>
    <row r="208" spans="3:17" ht="15.5" x14ac:dyDescent="0.35">
      <c r="C208" t="s">
        <v>192</v>
      </c>
      <c r="I208" s="6">
        <v>71.16</v>
      </c>
      <c r="J208" s="6">
        <v>25.89</v>
      </c>
      <c r="K208" s="6">
        <v>23.11</v>
      </c>
      <c r="L208" s="6">
        <v>11.82</v>
      </c>
      <c r="M208" s="6">
        <v>7.18</v>
      </c>
      <c r="N208" s="6">
        <v>1.37</v>
      </c>
      <c r="O208" s="6">
        <v>1.21</v>
      </c>
      <c r="P208" s="6">
        <v>4.82</v>
      </c>
      <c r="Q208" s="5">
        <v>0</v>
      </c>
    </row>
    <row r="209" spans="2:17" ht="15.5" x14ac:dyDescent="0.35">
      <c r="C209" t="s">
        <v>193</v>
      </c>
      <c r="I209" s="6">
        <v>203.76</v>
      </c>
      <c r="J209" s="6">
        <v>149.11000000000001</v>
      </c>
      <c r="K209" s="6">
        <v>171.32</v>
      </c>
      <c r="L209" s="6">
        <v>161.6</v>
      </c>
      <c r="M209" s="6">
        <v>131.68</v>
      </c>
      <c r="N209" s="5">
        <v>139</v>
      </c>
      <c r="O209" s="6">
        <v>147.57</v>
      </c>
      <c r="P209" s="6">
        <v>141.19</v>
      </c>
      <c r="Q209" s="6">
        <v>13936363.01</v>
      </c>
    </row>
    <row r="210" spans="2:17" ht="15.5" x14ac:dyDescent="0.35">
      <c r="C210" t="s">
        <v>194</v>
      </c>
      <c r="I210" s="5">
        <v>389000000000</v>
      </c>
      <c r="J210" s="5">
        <v>304000000000</v>
      </c>
      <c r="Q210" s="5">
        <v>0</v>
      </c>
    </row>
    <row r="211" spans="2:17" ht="15.5" x14ac:dyDescent="0.35">
      <c r="C211" t="s">
        <v>195</v>
      </c>
      <c r="I211" s="5">
        <v>1000000000</v>
      </c>
      <c r="J211" s="5">
        <v>703000000000</v>
      </c>
      <c r="K211" s="5">
        <v>1000000000</v>
      </c>
      <c r="L211" s="5">
        <v>1000000000</v>
      </c>
      <c r="M211" s="5">
        <v>1000000000</v>
      </c>
      <c r="N211" s="5">
        <v>2000000000</v>
      </c>
      <c r="O211" s="5">
        <v>2000000000</v>
      </c>
    </row>
    <row r="212" spans="2:17" ht="15.5" x14ac:dyDescent="0.35">
      <c r="C212" t="s">
        <v>25</v>
      </c>
      <c r="I212" s="5">
        <v>390000000000</v>
      </c>
      <c r="J212" s="5">
        <v>1007000000000</v>
      </c>
      <c r="K212" s="5">
        <v>1000000000</v>
      </c>
      <c r="L212" s="5">
        <v>1000000000</v>
      </c>
      <c r="M212" s="5">
        <v>1000000000</v>
      </c>
      <c r="N212" s="5">
        <v>2000000000</v>
      </c>
      <c r="O212" s="5">
        <v>2000000000</v>
      </c>
      <c r="Q212" s="5">
        <v>0</v>
      </c>
    </row>
    <row r="213" spans="2:17" ht="15.5" x14ac:dyDescent="0.35">
      <c r="C213" t="s">
        <v>22</v>
      </c>
      <c r="I213" s="5">
        <v>161000000000</v>
      </c>
      <c r="J213" s="5">
        <v>635000000000</v>
      </c>
      <c r="K213" s="5">
        <v>-517000000000</v>
      </c>
      <c r="L213" s="5">
        <v>-404000000000</v>
      </c>
      <c r="M213" s="5">
        <v>-82000000000</v>
      </c>
      <c r="N213" s="5">
        <v>-120000000000</v>
      </c>
      <c r="O213" s="5">
        <v>-176000000000</v>
      </c>
      <c r="P213" s="5">
        <v>-251000000000</v>
      </c>
      <c r="Q213" s="5">
        <v>-18000000000</v>
      </c>
    </row>
    <row r="214" spans="2:17" ht="15.5" x14ac:dyDescent="0.35">
      <c r="C214" t="s">
        <v>196</v>
      </c>
      <c r="I214" s="5">
        <v>272000000000</v>
      </c>
      <c r="J214" s="5">
        <v>577000000000</v>
      </c>
      <c r="K214" s="5">
        <v>565000000000</v>
      </c>
      <c r="L214" s="5">
        <v>436000000000</v>
      </c>
      <c r="M214" s="5">
        <v>142000000000</v>
      </c>
      <c r="N214" s="5">
        <v>173000000000</v>
      </c>
      <c r="O214" s="5">
        <v>263000000000</v>
      </c>
      <c r="P214" s="5">
        <v>295000000000</v>
      </c>
      <c r="Q214" s="5">
        <v>-19000000000</v>
      </c>
    </row>
    <row r="215" spans="2:17" ht="15.5" x14ac:dyDescent="0.35">
      <c r="C215" t="s">
        <v>197</v>
      </c>
      <c r="I215" s="5">
        <v>-148000000000</v>
      </c>
      <c r="J215" s="5">
        <v>-90000000000</v>
      </c>
      <c r="K215" s="5">
        <v>121000000000</v>
      </c>
      <c r="L215" s="5">
        <v>188000000000</v>
      </c>
      <c r="M215" s="5">
        <v>52000000000</v>
      </c>
      <c r="N215" s="5">
        <v>-20000000000</v>
      </c>
      <c r="O215" s="5">
        <v>5000000000</v>
      </c>
      <c r="P215" s="5">
        <v>-2000000000</v>
      </c>
      <c r="Q215" s="5">
        <v>52000000000</v>
      </c>
    </row>
    <row r="216" spans="2:17" ht="15.5" x14ac:dyDescent="0.35">
      <c r="C216" t="s">
        <v>198</v>
      </c>
      <c r="I216" s="5">
        <v>-37000000000</v>
      </c>
      <c r="J216" s="5">
        <v>-58000000000</v>
      </c>
      <c r="K216" s="5">
        <v>-6000000000</v>
      </c>
      <c r="L216" s="5">
        <v>-9000000000</v>
      </c>
      <c r="M216" s="5">
        <v>-14000000000</v>
      </c>
      <c r="N216" s="5">
        <v>-19000000000</v>
      </c>
      <c r="O216" s="5">
        <v>-69000000000</v>
      </c>
      <c r="P216" s="5">
        <v>-102000000000</v>
      </c>
      <c r="Q216" s="5">
        <v>-1000000000</v>
      </c>
    </row>
    <row r="217" spans="2:17" ht="15.5" x14ac:dyDescent="0.35">
      <c r="C217" t="s">
        <v>14</v>
      </c>
      <c r="I217" s="5">
        <v>-184000000000</v>
      </c>
      <c r="J217" s="5">
        <v>-147000000000</v>
      </c>
      <c r="K217" s="5">
        <v>115000000000</v>
      </c>
      <c r="L217" s="5">
        <v>179000000000</v>
      </c>
      <c r="M217" s="5">
        <v>38000000000</v>
      </c>
      <c r="N217" s="5">
        <v>-40000000000</v>
      </c>
      <c r="O217" s="5">
        <v>-64000000000</v>
      </c>
      <c r="P217" s="5">
        <v>-104000000000</v>
      </c>
      <c r="Q217" s="5">
        <v>51000000000</v>
      </c>
    </row>
    <row r="218" spans="2:17" ht="15.5" x14ac:dyDescent="0.35">
      <c r="C218" t="s">
        <v>16</v>
      </c>
      <c r="I218" s="6">
        <v>-18.63</v>
      </c>
      <c r="J218" s="6">
        <v>-14.86</v>
      </c>
      <c r="K218" s="6">
        <v>12.12</v>
      </c>
      <c r="L218" s="6">
        <v>18.87</v>
      </c>
      <c r="M218" s="6">
        <v>3.99</v>
      </c>
      <c r="N218" s="6">
        <v>-4.18</v>
      </c>
      <c r="O218" s="6">
        <v>-6.75</v>
      </c>
      <c r="P218" s="6">
        <v>-10.94</v>
      </c>
      <c r="Q218" s="6">
        <v>4839607.3600000003</v>
      </c>
    </row>
    <row r="220" spans="2:17" ht="15.5" x14ac:dyDescent="0.35">
      <c r="B220" t="s">
        <v>199</v>
      </c>
      <c r="C220" t="s">
        <v>200</v>
      </c>
      <c r="D220" s="5">
        <v>13000000000</v>
      </c>
      <c r="E220" s="5">
        <v>-189000000000</v>
      </c>
      <c r="F220" s="5">
        <v>-27000000000</v>
      </c>
      <c r="G220" s="5">
        <v>-32000000000</v>
      </c>
      <c r="H220" s="5">
        <v>51000000000</v>
      </c>
      <c r="I220" s="5">
        <v>-257000000000</v>
      </c>
      <c r="J220" s="5">
        <v>37000000000</v>
      </c>
      <c r="K220" s="5">
        <v>97000000000</v>
      </c>
      <c r="L220" s="5">
        <v>160000000000</v>
      </c>
      <c r="M220" s="5">
        <v>34000000000</v>
      </c>
      <c r="N220" s="5">
        <v>-57000000000</v>
      </c>
      <c r="O220" s="5">
        <v>61000000000</v>
      </c>
      <c r="P220" s="5">
        <v>109000000000</v>
      </c>
      <c r="Q220" s="5">
        <v>61000000000</v>
      </c>
    </row>
    <row r="221" spans="2:17" ht="15.5" x14ac:dyDescent="0.35">
      <c r="C221" t="s">
        <v>326</v>
      </c>
      <c r="H221" s="5">
        <v>-235000000000</v>
      </c>
      <c r="I221" s="5">
        <v>-257000000000</v>
      </c>
      <c r="J221" s="5">
        <v>37000000000</v>
      </c>
      <c r="K221" s="5">
        <v>97000000000</v>
      </c>
      <c r="L221" s="5">
        <v>160000000000</v>
      </c>
      <c r="M221" s="5">
        <v>34000000000</v>
      </c>
      <c r="N221" s="5">
        <v>-57000000000</v>
      </c>
      <c r="O221" s="5">
        <v>61000000000</v>
      </c>
      <c r="P221" s="5">
        <v>109000000000</v>
      </c>
    </row>
    <row r="222" spans="2:17" ht="15.5" x14ac:dyDescent="0.35">
      <c r="C222" t="s">
        <v>387</v>
      </c>
      <c r="K222" s="5">
        <v>25</v>
      </c>
      <c r="N222" s="5">
        <v>11</v>
      </c>
    </row>
    <row r="223" spans="2:17" ht="15.5" x14ac:dyDescent="0.35">
      <c r="C223" t="s">
        <v>63</v>
      </c>
      <c r="I223" s="6">
        <v>7.6747000000000005</v>
      </c>
      <c r="K223" s="6">
        <v>2.8166000000000002</v>
      </c>
      <c r="N223" s="6">
        <v>-1.9113999999999998</v>
      </c>
    </row>
    <row r="224" spans="2:17" ht="15.5" x14ac:dyDescent="0.35">
      <c r="C224" t="s">
        <v>388</v>
      </c>
      <c r="I224" s="6">
        <v>6.4000000000000003E-3</v>
      </c>
      <c r="K224" s="6">
        <v>6.4000000000000003E-3</v>
      </c>
      <c r="N224" s="6">
        <v>3.1200000000000002E-2</v>
      </c>
    </row>
    <row r="225" spans="3:17" ht="15.5" x14ac:dyDescent="0.35">
      <c r="C225" t="s">
        <v>43</v>
      </c>
      <c r="D225" s="6">
        <v>1.1599999999999999</v>
      </c>
      <c r="E225" s="6">
        <v>-17.350000000000001</v>
      </c>
      <c r="F225" s="6">
        <v>-2.4500000000000002</v>
      </c>
      <c r="G225" s="6">
        <v>-2.97</v>
      </c>
      <c r="H225" s="6">
        <v>4.6500000000000004</v>
      </c>
      <c r="I225" s="6">
        <v>-23.61</v>
      </c>
      <c r="J225" s="6">
        <v>3.4</v>
      </c>
      <c r="K225" s="6">
        <v>8.8800000000000008</v>
      </c>
      <c r="L225" s="6">
        <v>14.69</v>
      </c>
      <c r="M225" s="6">
        <v>3.09</v>
      </c>
      <c r="N225" s="6">
        <v>-5.23</v>
      </c>
      <c r="O225" s="6">
        <v>5.6</v>
      </c>
      <c r="P225" s="6">
        <v>10.02</v>
      </c>
      <c r="Q225" s="6">
        <v>5.59</v>
      </c>
    </row>
    <row r="226" spans="3:17" ht="15.5" x14ac:dyDescent="0.35">
      <c r="C226" t="s">
        <v>327</v>
      </c>
      <c r="H226" s="6">
        <v>-21.61</v>
      </c>
      <c r="I226" s="6">
        <v>-23.61</v>
      </c>
      <c r="J226" s="6">
        <v>3.4</v>
      </c>
      <c r="K226" s="6">
        <v>8.8800000000000008</v>
      </c>
      <c r="L226" s="6">
        <v>14.69</v>
      </c>
      <c r="M226" s="6">
        <v>3.09</v>
      </c>
      <c r="N226" s="6">
        <v>-5.23</v>
      </c>
      <c r="O226" s="6">
        <v>5.6</v>
      </c>
      <c r="P226" s="6">
        <v>10.02</v>
      </c>
    </row>
    <row r="227" spans="3:17" ht="15.5" x14ac:dyDescent="0.35">
      <c r="C227" t="s">
        <v>65</v>
      </c>
      <c r="K227" s="5">
        <v>25</v>
      </c>
      <c r="N227" s="5">
        <v>11</v>
      </c>
    </row>
    <row r="228" spans="3:17" ht="15.5" x14ac:dyDescent="0.35">
      <c r="C228" t="s">
        <v>389</v>
      </c>
      <c r="I228" s="6">
        <v>7.6747000000000005</v>
      </c>
      <c r="K228" s="6">
        <v>2.8166000000000002</v>
      </c>
      <c r="N228" s="6">
        <v>-1.9113999999999998</v>
      </c>
    </row>
    <row r="229" spans="3:17" ht="15.5" x14ac:dyDescent="0.35">
      <c r="C229" t="s">
        <v>390</v>
      </c>
      <c r="I229" s="6">
        <v>6.4000000000000003E-3</v>
      </c>
      <c r="K229" s="6">
        <v>6.4000000000000003E-3</v>
      </c>
      <c r="N229" s="6">
        <v>3.1200000000000002E-2</v>
      </c>
    </row>
    <row r="230" spans="3:17" ht="15.5" x14ac:dyDescent="0.35">
      <c r="C230" t="s">
        <v>201</v>
      </c>
      <c r="D230" s="5">
        <v>151000000000</v>
      </c>
      <c r="E230" s="5">
        <v>90000000000</v>
      </c>
      <c r="F230" s="5">
        <v>102000000000</v>
      </c>
      <c r="G230" s="5">
        <v>182000000000</v>
      </c>
      <c r="H230" s="5">
        <v>603000000000</v>
      </c>
      <c r="I230" s="5">
        <v>496000000000</v>
      </c>
      <c r="J230" s="5">
        <v>456000000000</v>
      </c>
      <c r="K230" s="5">
        <v>370000000000</v>
      </c>
      <c r="L230" s="5">
        <v>437000000000</v>
      </c>
      <c r="M230" s="5">
        <v>255000000000</v>
      </c>
      <c r="N230" s="5">
        <v>122000000000</v>
      </c>
      <c r="O230" s="5">
        <v>250000000000</v>
      </c>
      <c r="P230" s="5">
        <v>294000000000</v>
      </c>
      <c r="Q230" s="5">
        <v>154000000000</v>
      </c>
    </row>
    <row r="231" spans="3:17" ht="15.5" x14ac:dyDescent="0.35">
      <c r="C231" t="s">
        <v>328</v>
      </c>
      <c r="H231" s="5">
        <v>525000000000</v>
      </c>
      <c r="I231" s="5">
        <v>496000000000</v>
      </c>
      <c r="J231" s="5">
        <v>456000000000</v>
      </c>
      <c r="K231" s="5">
        <v>370000000000</v>
      </c>
      <c r="L231" s="5">
        <v>437000000000</v>
      </c>
      <c r="M231" s="5">
        <v>255000000000</v>
      </c>
      <c r="N231" s="5">
        <v>122000000000</v>
      </c>
      <c r="O231" s="5">
        <v>250000000000</v>
      </c>
      <c r="P231" s="5">
        <v>294000000000</v>
      </c>
    </row>
    <row r="232" spans="3:17" ht="15.5" x14ac:dyDescent="0.35">
      <c r="C232" t="s">
        <v>391</v>
      </c>
      <c r="K232" s="5">
        <v>25</v>
      </c>
      <c r="N232" s="5">
        <v>11</v>
      </c>
    </row>
    <row r="233" spans="3:17" ht="15.5" x14ac:dyDescent="0.35">
      <c r="C233" t="s">
        <v>392</v>
      </c>
      <c r="I233" s="6">
        <v>7.6747000000000005</v>
      </c>
      <c r="K233" s="6">
        <v>2.8166000000000002</v>
      </c>
      <c r="N233" s="6">
        <v>-1.9113999999999998</v>
      </c>
    </row>
    <row r="234" spans="3:17" ht="15.5" x14ac:dyDescent="0.35">
      <c r="C234" t="s">
        <v>393</v>
      </c>
      <c r="I234" s="6">
        <v>6.4000000000000003E-3</v>
      </c>
      <c r="K234" s="6">
        <v>6.4000000000000003E-3</v>
      </c>
      <c r="N234" s="6">
        <v>3.1200000000000002E-2</v>
      </c>
    </row>
    <row r="235" spans="3:17" ht="15.5" x14ac:dyDescent="0.35">
      <c r="C235" t="s">
        <v>202</v>
      </c>
      <c r="I235" s="6">
        <v>373.22</v>
      </c>
    </row>
    <row r="236" spans="3:17" ht="15.5" x14ac:dyDescent="0.35">
      <c r="C236" t="s">
        <v>203</v>
      </c>
      <c r="I236" s="6">
        <v>-80.28</v>
      </c>
    </row>
    <row r="237" spans="3:17" ht="15.5" x14ac:dyDescent="0.35">
      <c r="C237" t="s">
        <v>204</v>
      </c>
      <c r="I237" s="6">
        <v>7.49</v>
      </c>
    </row>
    <row r="238" spans="3:17" ht="15.5" x14ac:dyDescent="0.35">
      <c r="C238" t="s">
        <v>205</v>
      </c>
      <c r="I238" s="6">
        <v>-1.2500000000000001E-2</v>
      </c>
    </row>
    <row r="239" spans="3:17" ht="15.5" x14ac:dyDescent="0.35">
      <c r="C239" t="s">
        <v>206</v>
      </c>
      <c r="I239" s="6">
        <v>36.01</v>
      </c>
    </row>
    <row r="240" spans="3:17" ht="15.5" x14ac:dyDescent="0.35">
      <c r="C240" t="s">
        <v>207</v>
      </c>
      <c r="I240" s="6">
        <v>6.06</v>
      </c>
    </row>
    <row r="241" spans="3:9" ht="15.5" x14ac:dyDescent="0.35">
      <c r="C241" t="s">
        <v>329</v>
      </c>
      <c r="I241" s="6">
        <v>-150.52000000000001</v>
      </c>
    </row>
    <row r="242" spans="3:9" ht="15.5" x14ac:dyDescent="0.35">
      <c r="C242" t="s">
        <v>208</v>
      </c>
      <c r="I242" s="6">
        <v>-142.18</v>
      </c>
    </row>
    <row r="243" spans="3:9" ht="15.5" x14ac:dyDescent="0.35">
      <c r="C243" t="s">
        <v>209</v>
      </c>
      <c r="I243" s="6">
        <v>-161.01</v>
      </c>
    </row>
    <row r="244" spans="3:9" ht="15.5" x14ac:dyDescent="0.35">
      <c r="C244" t="s">
        <v>210</v>
      </c>
      <c r="I244" s="6">
        <v>295.86</v>
      </c>
    </row>
    <row r="245" spans="3:9" ht="15.5" x14ac:dyDescent="0.35">
      <c r="C245" t="s">
        <v>212</v>
      </c>
      <c r="I245" s="6">
        <v>-5.15</v>
      </c>
    </row>
    <row r="246" spans="3:9" ht="15.5" x14ac:dyDescent="0.35">
      <c r="C246" t="s">
        <v>213</v>
      </c>
      <c r="I246" s="6">
        <v>-21.61</v>
      </c>
    </row>
    <row r="247" spans="3:9" ht="15.5" x14ac:dyDescent="0.35">
      <c r="C247" t="s">
        <v>214</v>
      </c>
      <c r="I247" s="6">
        <v>4.6500000000000004</v>
      </c>
    </row>
    <row r="248" spans="3:9" ht="15.5" x14ac:dyDescent="0.35">
      <c r="C248" t="s">
        <v>215</v>
      </c>
      <c r="I248" s="6">
        <v>48.18</v>
      </c>
    </row>
    <row r="249" spans="3:9" ht="15.5" x14ac:dyDescent="0.35">
      <c r="C249" t="s">
        <v>216</v>
      </c>
      <c r="D249" s="6">
        <v>17.43</v>
      </c>
    </row>
    <row r="250" spans="3:9" ht="15.5" x14ac:dyDescent="0.35">
      <c r="C250" t="s">
        <v>217</v>
      </c>
      <c r="I250" s="6">
        <v>286.23</v>
      </c>
    </row>
    <row r="251" spans="3:9" ht="15.5" x14ac:dyDescent="0.35">
      <c r="C251" t="s">
        <v>218</v>
      </c>
      <c r="I251" s="6">
        <v>-12.2</v>
      </c>
    </row>
    <row r="252" spans="3:9" ht="15.5" x14ac:dyDescent="0.35">
      <c r="C252" t="s">
        <v>219</v>
      </c>
      <c r="D252" s="6">
        <v>1.53</v>
      </c>
    </row>
    <row r="253" spans="3:9" ht="15.5" x14ac:dyDescent="0.35">
      <c r="C253" t="s">
        <v>220</v>
      </c>
      <c r="D253" s="6">
        <v>0.67</v>
      </c>
    </row>
    <row r="254" spans="3:9" ht="15.5" x14ac:dyDescent="0.35">
      <c r="C254" t="s">
        <v>394</v>
      </c>
      <c r="D254" s="6">
        <v>0.13</v>
      </c>
    </row>
    <row r="255" spans="3:9" ht="15.5" x14ac:dyDescent="0.35">
      <c r="C255" t="s">
        <v>221</v>
      </c>
      <c r="D255" s="6">
        <v>0.18</v>
      </c>
    </row>
    <row r="256" spans="3:9" ht="15.5" x14ac:dyDescent="0.35">
      <c r="C256" t="s">
        <v>395</v>
      </c>
      <c r="D256" s="6">
        <v>0.1</v>
      </c>
    </row>
    <row r="257" spans="3:9" ht="15.5" x14ac:dyDescent="0.35">
      <c r="C257" t="s">
        <v>222</v>
      </c>
      <c r="D257" s="6">
        <v>1.21</v>
      </c>
    </row>
    <row r="258" spans="3:9" ht="15.5" x14ac:dyDescent="0.35">
      <c r="C258" t="s">
        <v>12</v>
      </c>
      <c r="D258" s="5">
        <v>-38000000000</v>
      </c>
    </row>
    <row r="259" spans="3:9" ht="15.5" x14ac:dyDescent="0.35">
      <c r="C259" t="s">
        <v>224</v>
      </c>
      <c r="I259" s="6">
        <v>6.05</v>
      </c>
    </row>
    <row r="260" spans="3:9" ht="15.5" x14ac:dyDescent="0.35">
      <c r="C260" t="s">
        <v>225</v>
      </c>
      <c r="I260" s="6">
        <v>-6.2600000000000003E-2</v>
      </c>
    </row>
    <row r="261" spans="3:9" ht="15.5" x14ac:dyDescent="0.35">
      <c r="C261" t="s">
        <v>226</v>
      </c>
      <c r="I261" s="6">
        <v>-7.5499999999999998E-2</v>
      </c>
    </row>
    <row r="262" spans="3:9" ht="15.5" x14ac:dyDescent="0.35">
      <c r="C262" t="s">
        <v>227</v>
      </c>
      <c r="I262" s="6">
        <v>-3.7100000000000001E-2</v>
      </c>
    </row>
    <row r="263" spans="3:9" ht="15.5" x14ac:dyDescent="0.35">
      <c r="C263" t="s">
        <v>228</v>
      </c>
      <c r="I263" s="6">
        <v>-3.0899999999999997E-2</v>
      </c>
    </row>
    <row r="264" spans="3:9" ht="15.5" x14ac:dyDescent="0.35">
      <c r="C264" t="s">
        <v>330</v>
      </c>
      <c r="D264" s="6">
        <v>41.21</v>
      </c>
    </row>
    <row r="265" spans="3:9" ht="15.5" x14ac:dyDescent="0.35">
      <c r="C265" t="s">
        <v>229</v>
      </c>
      <c r="D265" s="6">
        <v>613.01</v>
      </c>
    </row>
    <row r="266" spans="3:9" ht="15.5" x14ac:dyDescent="0.35">
      <c r="C266" t="s">
        <v>230</v>
      </c>
      <c r="D266" s="6">
        <v>72.62</v>
      </c>
    </row>
    <row r="267" spans="3:9" ht="15.5" x14ac:dyDescent="0.35">
      <c r="C267" t="s">
        <v>231</v>
      </c>
      <c r="D267" s="6">
        <v>581.6</v>
      </c>
    </row>
    <row r="268" spans="3:9" ht="15.5" x14ac:dyDescent="0.35">
      <c r="C268" t="s">
        <v>331</v>
      </c>
      <c r="D268" s="6">
        <v>2.21</v>
      </c>
    </row>
    <row r="269" spans="3:9" ht="15.5" x14ac:dyDescent="0.35">
      <c r="C269" t="s">
        <v>232</v>
      </c>
      <c r="I269" s="6">
        <v>0.14000000000000001</v>
      </c>
    </row>
    <row r="270" spans="3:9" ht="15.5" x14ac:dyDescent="0.35">
      <c r="C270" t="s">
        <v>233</v>
      </c>
      <c r="I270" s="6">
        <v>0.76</v>
      </c>
    </row>
    <row r="271" spans="3:9" ht="15.5" x14ac:dyDescent="0.35">
      <c r="C271" t="s">
        <v>39</v>
      </c>
      <c r="I271" s="5">
        <v>18890000000000</v>
      </c>
    </row>
    <row r="272" spans="3:9" ht="15.5" x14ac:dyDescent="0.35">
      <c r="C272" t="s">
        <v>234</v>
      </c>
      <c r="I272" s="5">
        <v>19167000000000</v>
      </c>
    </row>
    <row r="273" spans="3:9" ht="15.5" x14ac:dyDescent="0.35">
      <c r="C273" t="s">
        <v>235</v>
      </c>
      <c r="I273" s="5">
        <v>10890000000</v>
      </c>
    </row>
    <row r="274" spans="3:9" ht="15.5" x14ac:dyDescent="0.35">
      <c r="C274" t="s">
        <v>236</v>
      </c>
      <c r="I274" s="6">
        <v>0.2132</v>
      </c>
    </row>
    <row r="275" spans="3:9" ht="15.5" x14ac:dyDescent="0.35">
      <c r="C275" t="s">
        <v>237</v>
      </c>
      <c r="D275" s="6">
        <v>0.54239999999999999</v>
      </c>
    </row>
    <row r="276" spans="3:9" ht="15.5" x14ac:dyDescent="0.35">
      <c r="C276" t="s">
        <v>238</v>
      </c>
      <c r="D276" s="6">
        <v>0.11359999999999999</v>
      </c>
    </row>
    <row r="277" spans="3:9" ht="15.5" x14ac:dyDescent="0.35">
      <c r="C277" t="s">
        <v>239</v>
      </c>
      <c r="D277" s="6">
        <v>8.4000000000000005E-2</v>
      </c>
    </row>
    <row r="278" spans="3:9" ht="15.5" x14ac:dyDescent="0.35">
      <c r="C278" t="s">
        <v>240</v>
      </c>
      <c r="D278" s="6">
        <v>0.2303</v>
      </c>
    </row>
    <row r="279" spans="3:9" ht="15.5" x14ac:dyDescent="0.35">
      <c r="C279" t="s">
        <v>241</v>
      </c>
      <c r="D279" s="6">
        <v>0.45340000000000003</v>
      </c>
    </row>
    <row r="280" spans="3:9" ht="15.5" x14ac:dyDescent="0.35">
      <c r="C280" t="s">
        <v>242</v>
      </c>
      <c r="D280" s="6">
        <v>2.3976999999999999</v>
      </c>
    </row>
    <row r="281" spans="3:9" ht="15.5" x14ac:dyDescent="0.35">
      <c r="C281" t="s">
        <v>396</v>
      </c>
      <c r="I281" s="5">
        <v>25</v>
      </c>
    </row>
    <row r="282" spans="3:9" ht="15.5" x14ac:dyDescent="0.35">
      <c r="C282" t="s">
        <v>397</v>
      </c>
      <c r="I282" t="s">
        <v>1478</v>
      </c>
    </row>
    <row r="283" spans="3:9" ht="15.5" x14ac:dyDescent="0.35">
      <c r="C283" t="s">
        <v>243</v>
      </c>
      <c r="I283" s="5">
        <v>4</v>
      </c>
    </row>
    <row r="284" spans="3:9" ht="15.5" x14ac:dyDescent="0.35">
      <c r="C284" t="s">
        <v>244</v>
      </c>
      <c r="I284" s="6">
        <v>0.01</v>
      </c>
    </row>
    <row r="285" spans="3:9" ht="15.5" x14ac:dyDescent="0.35">
      <c r="C285" t="s">
        <v>245</v>
      </c>
      <c r="I285" s="6">
        <v>0.9</v>
      </c>
    </row>
    <row r="286" spans="3:9" ht="15.5" x14ac:dyDescent="0.35">
      <c r="C286" t="s">
        <v>246</v>
      </c>
      <c r="I286" s="6">
        <v>0.01</v>
      </c>
    </row>
    <row r="287" spans="3:9" ht="15.5" x14ac:dyDescent="0.35">
      <c r="C287" t="s">
        <v>247</v>
      </c>
      <c r="I287" s="6">
        <v>0.34</v>
      </c>
    </row>
    <row r="288" spans="3:9" ht="15.5" x14ac:dyDescent="0.35">
      <c r="C288" t="s">
        <v>248</v>
      </c>
      <c r="I288" s="6">
        <v>0.06</v>
      </c>
    </row>
    <row r="289" spans="3:9" ht="15.5" x14ac:dyDescent="0.35">
      <c r="C289" t="s">
        <v>249</v>
      </c>
      <c r="I289" s="6">
        <v>0.12</v>
      </c>
    </row>
    <row r="290" spans="3:9" ht="15.5" x14ac:dyDescent="0.35">
      <c r="C290" t="s">
        <v>250</v>
      </c>
      <c r="I290" s="6">
        <v>0.01</v>
      </c>
    </row>
    <row r="291" spans="3:9" ht="15.5" x14ac:dyDescent="0.35">
      <c r="C291" t="s">
        <v>251</v>
      </c>
      <c r="I291" s="5">
        <v>525000000000</v>
      </c>
    </row>
    <row r="292" spans="3:9" ht="15.5" x14ac:dyDescent="0.35">
      <c r="C292" t="s">
        <v>252</v>
      </c>
      <c r="I292" s="5">
        <v>170000000000</v>
      </c>
    </row>
    <row r="293" spans="3:9" ht="15.5" x14ac:dyDescent="0.35">
      <c r="C293" t="s">
        <v>253</v>
      </c>
      <c r="I293" s="5">
        <v>65000000000</v>
      </c>
    </row>
    <row r="294" spans="3:9" ht="15.5" x14ac:dyDescent="0.35">
      <c r="C294" t="s">
        <v>254</v>
      </c>
      <c r="I294" s="5">
        <v>-235000000000</v>
      </c>
    </row>
    <row r="295" spans="3:9" ht="15.5" x14ac:dyDescent="0.35">
      <c r="C295" t="s">
        <v>255</v>
      </c>
      <c r="D295" s="5">
        <v>190000000000</v>
      </c>
    </row>
    <row r="296" spans="3:9" ht="15.5" x14ac:dyDescent="0.35">
      <c r="C296" t="s">
        <v>256</v>
      </c>
      <c r="D296" s="5">
        <v>3760000000000</v>
      </c>
    </row>
    <row r="297" spans="3:9" ht="15.5" x14ac:dyDescent="0.35">
      <c r="C297" t="s">
        <v>257</v>
      </c>
      <c r="D297" s="5">
        <v>567000000000</v>
      </c>
    </row>
    <row r="298" spans="3:9" ht="15.5" x14ac:dyDescent="0.35">
      <c r="C298" t="s">
        <v>184</v>
      </c>
      <c r="D298" s="5">
        <v>286000000000</v>
      </c>
    </row>
    <row r="299" spans="3:9" ht="15.5" x14ac:dyDescent="0.35">
      <c r="C299" t="s">
        <v>258</v>
      </c>
      <c r="I299" s="5">
        <v>3116000000000</v>
      </c>
    </row>
    <row r="300" spans="3:9" ht="15.5" x14ac:dyDescent="0.35">
      <c r="C300" t="s">
        <v>182</v>
      </c>
      <c r="D300" s="5">
        <v>1000000000</v>
      </c>
    </row>
    <row r="301" spans="3:9" ht="15.5" x14ac:dyDescent="0.35">
      <c r="C301" t="s">
        <v>181</v>
      </c>
      <c r="D301" s="5">
        <v>389000000000</v>
      </c>
    </row>
    <row r="302" spans="3:9" ht="15.5" x14ac:dyDescent="0.35">
      <c r="C302" t="s">
        <v>23</v>
      </c>
      <c r="D302" s="5">
        <v>390000000000</v>
      </c>
    </row>
    <row r="303" spans="3:9" ht="15.5" x14ac:dyDescent="0.35">
      <c r="C303" t="s">
        <v>20</v>
      </c>
      <c r="D303" s="5">
        <v>200000000000</v>
      </c>
    </row>
    <row r="304" spans="3:9" ht="15.5" x14ac:dyDescent="0.35">
      <c r="C304" t="s">
        <v>183</v>
      </c>
      <c r="I304" s="5">
        <v>3193000000000</v>
      </c>
    </row>
    <row r="305" spans="3:9" ht="15.5" x14ac:dyDescent="0.35">
      <c r="C305" t="s">
        <v>332</v>
      </c>
      <c r="I305" s="5">
        <v>-125000000000</v>
      </c>
    </row>
    <row r="306" spans="3:9" ht="15.5" x14ac:dyDescent="0.35">
      <c r="C306" t="s">
        <v>259</v>
      </c>
      <c r="I306" s="5">
        <v>7000000000</v>
      </c>
    </row>
    <row r="307" spans="3:9" ht="15.5" x14ac:dyDescent="0.35">
      <c r="C307" t="s">
        <v>260</v>
      </c>
      <c r="I307" s="5">
        <v>62000000000</v>
      </c>
    </row>
    <row r="308" spans="3:9" ht="15.5" x14ac:dyDescent="0.35">
      <c r="C308" t="s">
        <v>261</v>
      </c>
      <c r="I308" s="5">
        <v>-7000000000</v>
      </c>
    </row>
    <row r="309" spans="3:9" ht="15.5" x14ac:dyDescent="0.35">
      <c r="C309" t="s">
        <v>262</v>
      </c>
      <c r="I309" s="5">
        <v>-133000000000</v>
      </c>
    </row>
  </sheetData>
  <pageMargins left="0.7" right="0.7" top="0.75" bottom="0.75" header="0.3" footer="0.3"/>
  <ignoredErrors>
    <ignoredError sqref="A1:Q310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1479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1480</v>
      </c>
      <c r="D2" s="2" vm="347">
        <f ca="1">IFERROR(_xlfn.STOCKHISTORY("XIDX:" &amp; $C$1, D3, , 0, 0, 1), "Libur")</f>
        <v>26</v>
      </c>
      <c r="H2" s="2" vm="347">
        <f ca="1">IFERROR(INDEX(D2:G2,COUNT(D2:G2)),"")</f>
        <v>26</v>
      </c>
      <c r="I2" s="2" vm="111">
        <f t="shared" ref="I2:Q2" ca="1" si="0">IFERROR(_xlfn.STOCKHISTORY("XIDX:" &amp; $C$1, I1, , 0, 0, 1), "Libur")</f>
        <v>27</v>
      </c>
      <c r="J2" s="2" vm="348">
        <f t="shared" ca="1" si="0"/>
        <v>6</v>
      </c>
      <c r="K2" s="2" vm="32">
        <f t="shared" ca="1" si="0"/>
        <v>50</v>
      </c>
      <c r="L2" s="2" vm="32">
        <f t="shared" ca="1" si="0"/>
        <v>50</v>
      </c>
      <c r="M2" s="2" vm="32">
        <f t="shared" ca="1" si="0"/>
        <v>50</v>
      </c>
      <c r="N2" s="2" vm="222">
        <f t="shared" ca="1" si="0"/>
        <v>53</v>
      </c>
      <c r="O2" s="2" vm="32">
        <f t="shared" ca="1" si="0"/>
        <v>50</v>
      </c>
      <c r="P2" s="2" vm="226">
        <f t="shared" ca="1" si="0"/>
        <v>400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24741085461</v>
      </c>
      <c r="H4" s="2">
        <f>IFERROR(SUM(D4:G4)*(4/MAX(1,COUNT(D4:G4))),"")</f>
        <v>98964341844</v>
      </c>
      <c r="I4" s="2">
        <f t="shared" ref="I4:Q4" si="1">IFERROR(INDEX(I51:I500,MATCH($C$4,$C$51:$C$500,0)),"")</f>
        <v>246430143605</v>
      </c>
      <c r="J4" s="2">
        <f t="shared" si="1"/>
        <v>196741616114</v>
      </c>
      <c r="K4" s="2">
        <f t="shared" si="1"/>
        <v>219942382085</v>
      </c>
      <c r="L4" s="2">
        <f t="shared" si="1"/>
        <v>317855645702</v>
      </c>
      <c r="M4" s="2">
        <f t="shared" si="1"/>
        <v>346364995418</v>
      </c>
      <c r="N4" s="2">
        <f t="shared" si="1"/>
        <v>260214446632</v>
      </c>
      <c r="O4" s="2">
        <f t="shared" si="1"/>
        <v>311779628307</v>
      </c>
      <c r="P4" s="2">
        <f t="shared" si="1"/>
        <v>300278949718</v>
      </c>
      <c r="Q4" s="2">
        <f t="shared" si="1"/>
        <v>291109974205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-7185674949</v>
      </c>
      <c r="H5" s="2">
        <f>IFERROR(SUM(D5:G5)*(4/MAX(1,COUNT(D5:G5))),"")</f>
        <v>-28742699796</v>
      </c>
      <c r="I5" s="2">
        <f t="shared" ref="I5:Q5" si="2">IFERROR(INDEX(I51:I500,MATCH($C$5,$C$51:$C$500,0)),"")</f>
        <v>-41149847500</v>
      </c>
      <c r="J5" s="2">
        <f t="shared" si="2"/>
        <v>-22960670993</v>
      </c>
      <c r="K5" s="2">
        <f t="shared" si="2"/>
        <v>-55954565186</v>
      </c>
      <c r="L5" s="2">
        <f t="shared" si="2"/>
        <v>-10571848377</v>
      </c>
      <c r="M5" s="2">
        <f t="shared" si="2"/>
        <v>-1417532188</v>
      </c>
      <c r="N5" s="2">
        <f t="shared" si="2"/>
        <v>-8489221191</v>
      </c>
      <c r="O5" s="2">
        <f t="shared" si="2"/>
        <v>13055742372</v>
      </c>
      <c r="P5" s="2">
        <f t="shared" si="2"/>
        <v>18420126557</v>
      </c>
      <c r="Q5" s="2">
        <f t="shared" si="2"/>
        <v>-10676907788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111443150023</v>
      </c>
      <c r="H6" s="2">
        <f>IFERROR(INDEX(D6:G6,COUNT(D6:G6)),"")</f>
        <v>111443150023</v>
      </c>
      <c r="I6" s="2">
        <f t="shared" ref="I6:Q6" si="3">IFERROR(INDEX(I51:I500,MATCH($C$6,$C$51:$C$500,0)),"")</f>
        <v>118628824972</v>
      </c>
      <c r="J6" s="2">
        <f t="shared" si="3"/>
        <v>159778672472</v>
      </c>
      <c r="K6" s="2">
        <f t="shared" si="3"/>
        <v>182739343465</v>
      </c>
      <c r="L6" s="2">
        <f t="shared" si="3"/>
        <v>238693908651</v>
      </c>
      <c r="M6" s="2">
        <f t="shared" si="3"/>
        <v>249265757028</v>
      </c>
      <c r="N6" s="2">
        <f t="shared" si="3"/>
        <v>250683289216</v>
      </c>
      <c r="O6" s="2">
        <f t="shared" si="3"/>
        <v>259172510407</v>
      </c>
      <c r="P6" s="2">
        <f t="shared" si="3"/>
        <v>246116768035</v>
      </c>
      <c r="Q6" s="2">
        <f t="shared" si="3"/>
        <v>128767641478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9.35</v>
      </c>
      <c r="H7" s="3">
        <f>IFERROR(INDEX(D7:G7,COUNT(D7:G7)),"")</f>
        <v>9.35</v>
      </c>
      <c r="I7" s="3">
        <f t="shared" ref="I7:Q7" si="4">IFERROR(INDEX(I51:I500,MATCH($C$7,$C$51:$C$500,0))/1000000000,"")</f>
        <v>9.35</v>
      </c>
      <c r="J7" s="3">
        <f t="shared" si="4"/>
        <v>9.35</v>
      </c>
      <c r="K7" s="3">
        <f t="shared" si="4"/>
        <v>9.35</v>
      </c>
      <c r="L7" s="3">
        <f t="shared" si="4"/>
        <v>9.35</v>
      </c>
      <c r="M7" s="3">
        <f t="shared" si="4"/>
        <v>9.35</v>
      </c>
      <c r="N7" s="3">
        <f t="shared" si="4"/>
        <v>9.35</v>
      </c>
      <c r="O7" s="3">
        <f t="shared" si="4"/>
        <v>9.35</v>
      </c>
      <c r="P7" s="3">
        <f t="shared" si="4"/>
        <v>1.87</v>
      </c>
      <c r="Q7" s="3">
        <f t="shared" si="4"/>
        <v>1.37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Q8" si="5">IFERROR(INDEX(I51:I500,MATCH($C$8,$C$51:$C$500,0)),"")</f>
        <v>-12000000000</v>
      </c>
      <c r="J8" s="2">
        <f t="shared" si="5"/>
        <v>19000000000</v>
      </c>
      <c r="K8" s="2">
        <f t="shared" si="5"/>
        <v>2000000000</v>
      </c>
      <c r="L8" s="2">
        <f t="shared" si="5"/>
        <v>21000000000</v>
      </c>
      <c r="M8" s="2">
        <f t="shared" si="5"/>
        <v>8000000000</v>
      </c>
      <c r="N8" s="2">
        <f t="shared" si="5"/>
        <v>-49000000000</v>
      </c>
      <c r="O8" s="2">
        <f t="shared" si="5"/>
        <v>92000000000</v>
      </c>
      <c r="P8" s="2">
        <f t="shared" si="5"/>
        <v>10000000000</v>
      </c>
      <c r="Q8" s="2">
        <f t="shared" si="5"/>
        <v>21000000000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-0.35</v>
      </c>
      <c r="H9" s="3">
        <f>IFERROR(INDEX(D9:G9,COUNT(D9:G9)),"")</f>
        <v>-0.35</v>
      </c>
      <c r="I9" s="3">
        <f t="shared" ref="I9:Q9" si="6">IFERROR(INDEX(I51:I500,MATCH($C$9,$C$51:$C$500,0)),"")</f>
        <v>-1.3</v>
      </c>
      <c r="J9" s="3">
        <f t="shared" si="6"/>
        <v>2.0299999999999998</v>
      </c>
      <c r="K9" s="3">
        <f t="shared" si="6"/>
        <v>0.21</v>
      </c>
      <c r="L9" s="3">
        <f t="shared" si="6"/>
        <v>2.27</v>
      </c>
      <c r="M9" s="3">
        <f t="shared" si="6"/>
        <v>0.83</v>
      </c>
      <c r="N9" s="3">
        <f t="shared" si="6"/>
        <v>-5.22</v>
      </c>
      <c r="O9" s="3">
        <f t="shared" si="6"/>
        <v>9.8699999999999992</v>
      </c>
      <c r="P9" s="3">
        <f t="shared" si="6"/>
        <v>5.33</v>
      </c>
      <c r="Q9" s="3">
        <f t="shared" si="6"/>
        <v>15.64</v>
      </c>
    </row>
    <row r="10" spans="1:17" ht="15.5" x14ac:dyDescent="0.35">
      <c r="C10" t="s">
        <v>17</v>
      </c>
      <c r="D10" s="3">
        <f ca="1">IFERROR(IF(D9=0,"",D2/D9),"")</f>
        <v>-74.285714285714292</v>
      </c>
      <c r="I10" s="3">
        <f t="shared" ref="I10:Q10" ca="1" si="7">IFERROR(IF(I9=0,"",I2/I9),"")</f>
        <v>-20.76923076923077</v>
      </c>
      <c r="J10" s="3">
        <f t="shared" ca="1" si="7"/>
        <v>2.9556650246305423</v>
      </c>
      <c r="K10" s="3">
        <f t="shared" ca="1" si="7"/>
        <v>238.0952380952381</v>
      </c>
      <c r="L10" s="3">
        <f t="shared" ca="1" si="7"/>
        <v>22.026431718061673</v>
      </c>
      <c r="M10" s="3">
        <f t="shared" ca="1" si="7"/>
        <v>60.24096385542169</v>
      </c>
      <c r="N10" s="3">
        <f t="shared" ca="1" si="7"/>
        <v>-10.153256704980844</v>
      </c>
      <c r="O10" s="3">
        <f t="shared" ca="1" si="7"/>
        <v>5.0658561296859173</v>
      </c>
      <c r="P10" s="3">
        <f t="shared" ca="1" si="7"/>
        <v>75.046904315196997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2052249156</v>
      </c>
      <c r="H11" s="2">
        <f>IFERROR(INDEX(D11:G11,COUNT(D11:G11)),"")</f>
        <v>2052249156</v>
      </c>
      <c r="I11" s="2">
        <f t="shared" ref="I11:Q11" si="8">IFERROR(INDEX(I51:I500,MATCH($C$11,$C$51:$C$500,0)),"")</f>
        <v>1397423688</v>
      </c>
      <c r="J11" s="2">
        <f t="shared" si="8"/>
        <v>15819383293</v>
      </c>
      <c r="K11" s="2">
        <f t="shared" si="8"/>
        <v>8364784764</v>
      </c>
      <c r="L11" s="2">
        <f t="shared" si="8"/>
        <v>15020216418</v>
      </c>
      <c r="M11" s="2">
        <f t="shared" si="8"/>
        <v>9978623434</v>
      </c>
      <c r="N11" s="2">
        <f t="shared" si="8"/>
        <v>8892148246</v>
      </c>
      <c r="O11" s="2">
        <f t="shared" si="8"/>
        <v>70196220548</v>
      </c>
      <c r="P11" s="2">
        <f t="shared" si="8"/>
        <v>38432315226</v>
      </c>
      <c r="Q11" s="2">
        <f t="shared" si="8"/>
        <v>236469428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139000000000</v>
      </c>
      <c r="H12" s="2">
        <f>IFERROR(INDEX(D12:G12,COUNT(D12:G12)),"")</f>
        <v>139000000000</v>
      </c>
      <c r="I12" s="2">
        <f t="shared" ref="I12:Q12" si="9">IFERROR(INDEX(I51:I500,MATCH($C$12,$C$51:$C$500,0)),"")</f>
        <v>139000000000</v>
      </c>
      <c r="J12" s="2">
        <f t="shared" si="9"/>
        <v>134000000000</v>
      </c>
      <c r="K12" s="2">
        <f t="shared" si="9"/>
        <v>153000000000</v>
      </c>
      <c r="L12" s="2">
        <f t="shared" si="9"/>
        <v>152000000000</v>
      </c>
      <c r="M12" s="2">
        <f t="shared" si="9"/>
        <v>174000000000</v>
      </c>
      <c r="N12" s="2">
        <f t="shared" si="9"/>
        <v>181000000000</v>
      </c>
      <c r="O12" s="2">
        <f t="shared" si="9"/>
        <v>129000000000</v>
      </c>
      <c r="P12" s="2">
        <f t="shared" si="9"/>
        <v>216000000000</v>
      </c>
      <c r="Q12" s="2">
        <f t="shared" si="9"/>
        <v>320000000000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141000000000</v>
      </c>
      <c r="H13" s="2">
        <f>IFERROR(INDEX(D13:G13,COUNT(D13:G13)),"")</f>
        <v>141000000000</v>
      </c>
      <c r="I13" s="2">
        <f t="shared" ref="I13:Q13" si="10">IFERROR(INDEX(I51:I500,MATCH($C$13,$C$51:$C$500,0)),"")</f>
        <v>141000000000</v>
      </c>
      <c r="J13" s="2">
        <f t="shared" si="10"/>
        <v>150000000000</v>
      </c>
      <c r="K13" s="2">
        <f t="shared" si="10"/>
        <v>162000000000</v>
      </c>
      <c r="L13" s="2">
        <f t="shared" si="10"/>
        <v>167000000000</v>
      </c>
      <c r="M13" s="2">
        <f t="shared" si="10"/>
        <v>184000000000</v>
      </c>
      <c r="N13" s="2">
        <f t="shared" si="10"/>
        <v>190000000000</v>
      </c>
      <c r="O13" s="2">
        <f t="shared" si="10"/>
        <v>199000000000</v>
      </c>
      <c r="P13" s="2">
        <f t="shared" si="10"/>
        <v>254000000000</v>
      </c>
      <c r="Q13" s="2">
        <f t="shared" si="10"/>
        <v>320000000000</v>
      </c>
    </row>
    <row r="14" spans="1:17" ht="15.5" x14ac:dyDescent="0.35">
      <c r="C14" t="s">
        <v>26</v>
      </c>
      <c r="D14" s="2">
        <f>IFERROR(INDEX(D51:D500,MATCH($C$14,$C$51:$C$500,0)),"")</f>
        <v>-2540595</v>
      </c>
      <c r="H14" s="2">
        <f>IFERROR(SUM(D14:G14)*(4/MAX(1,COUNT(D14:G14))),"")</f>
        <v>-10162380</v>
      </c>
      <c r="I14" s="2">
        <f t="shared" ref="I14:Q14" si="11">IFERROR(INDEX(I51:I500,MATCH($C$14,$C$51:$C$500,0)),"")</f>
        <v>-17419644</v>
      </c>
      <c r="J14" s="2">
        <f t="shared" si="11"/>
        <v>-87073682</v>
      </c>
      <c r="K14" s="2">
        <f t="shared" si="11"/>
        <v>-90359921</v>
      </c>
      <c r="L14" s="2">
        <f t="shared" si="11"/>
        <v>-79715211</v>
      </c>
      <c r="M14" s="2">
        <f t="shared" si="11"/>
        <v>-101257878</v>
      </c>
      <c r="N14" s="2">
        <f t="shared" si="11"/>
        <v>-93896445</v>
      </c>
      <c r="O14" s="2">
        <f t="shared" si="11"/>
        <v>-22962272558</v>
      </c>
      <c r="P14" s="2">
        <f t="shared" si="11"/>
        <v>-29274757392</v>
      </c>
      <c r="Q14" s="2">
        <f t="shared" si="11"/>
        <v>-37006618490</v>
      </c>
    </row>
    <row r="15" spans="1:17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-15991047155</v>
      </c>
      <c r="J15" s="2">
        <f t="shared" si="12"/>
        <v>-334483628</v>
      </c>
      <c r="K15" s="2">
        <f t="shared" si="12"/>
        <v>10279906694</v>
      </c>
      <c r="L15" s="2">
        <f t="shared" si="12"/>
        <v>1216473228</v>
      </c>
      <c r="M15" s="2">
        <f t="shared" si="12"/>
        <v>2506629903</v>
      </c>
      <c r="N15" s="2">
        <f t="shared" si="12"/>
        <v>4063242364</v>
      </c>
      <c r="O15" s="2">
        <f t="shared" si="12"/>
        <v>-4263467462</v>
      </c>
      <c r="P15" s="2">
        <f t="shared" si="12"/>
        <v>-6609881939</v>
      </c>
      <c r="Q15" s="2">
        <f t="shared" si="12"/>
        <v>1080597020</v>
      </c>
    </row>
    <row r="16" spans="1:17" ht="15.5" x14ac:dyDescent="0.35">
      <c r="C16" t="s">
        <v>28</v>
      </c>
      <c r="D16" s="2">
        <f>IFERROR(INDEX(D51:D500,MATCH($C$16,$C$51:$C$500,0)),"")</f>
        <v>-7185674949</v>
      </c>
      <c r="H16" s="2">
        <f>IFERROR(SUM(D16:G16)*(4/MAX(1,COUNT(D16:G16))),"")</f>
        <v>-28742699796</v>
      </c>
      <c r="I16" s="2">
        <f t="shared" ref="I16:Q16" si="13">IFERROR(INDEX(I51:I500,MATCH($C$16,$C$51:$C$500,0)),"")</f>
        <v>-24977089440</v>
      </c>
      <c r="J16" s="2">
        <f t="shared" si="13"/>
        <v>-22715587443</v>
      </c>
      <c r="K16" s="2">
        <f t="shared" si="13"/>
        <v>-66239143788</v>
      </c>
      <c r="L16" s="2">
        <f t="shared" si="13"/>
        <v>-12004143654</v>
      </c>
      <c r="M16" s="2">
        <f t="shared" si="13"/>
        <v>-5628014552</v>
      </c>
      <c r="N16" s="2">
        <f t="shared" si="13"/>
        <v>-14233476153</v>
      </c>
      <c r="O16" s="2">
        <f t="shared" si="13"/>
        <v>16755684631</v>
      </c>
      <c r="P16" s="2">
        <f t="shared" si="13"/>
        <v>23808902654</v>
      </c>
      <c r="Q16" s="2">
        <f t="shared" si="13"/>
        <v>-11596068004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243100000000</v>
      </c>
      <c r="H20" s="2">
        <f t="shared" ref="H20:Q20" ca="1" si="14">IFERROR(H21*H2,"")</f>
        <v>243100000000</v>
      </c>
      <c r="I20" s="2">
        <f t="shared" ca="1" si="14"/>
        <v>252450000000</v>
      </c>
      <c r="J20" s="2">
        <f t="shared" ca="1" si="14"/>
        <v>56100000000</v>
      </c>
      <c r="K20" s="2">
        <f t="shared" ca="1" si="14"/>
        <v>467500000000</v>
      </c>
      <c r="L20" s="2">
        <f t="shared" ca="1" si="14"/>
        <v>467500000000</v>
      </c>
      <c r="M20" s="2">
        <f t="shared" ca="1" si="14"/>
        <v>467500000000</v>
      </c>
      <c r="N20" s="2">
        <f t="shared" ca="1" si="14"/>
        <v>495550000000</v>
      </c>
      <c r="O20" s="2">
        <f t="shared" ca="1" si="14"/>
        <v>467500000000</v>
      </c>
      <c r="P20" s="2">
        <f t="shared" ca="1" si="14"/>
        <v>748000000000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9350000000</v>
      </c>
      <c r="H21" s="2">
        <f>IFERROR(INDEX(D21:G21,COUNT(D21:G21)),"")</f>
        <v>9350000000</v>
      </c>
      <c r="I21" s="2">
        <f t="shared" ref="I21:Q21" si="15">IFERROR(INDEX(I51:I500,MATCH($C$7,$C$51:$C$500,0)),"")</f>
        <v>9350000000</v>
      </c>
      <c r="J21" s="2">
        <f t="shared" si="15"/>
        <v>9350000000</v>
      </c>
      <c r="K21" s="2">
        <f t="shared" si="15"/>
        <v>9350000000</v>
      </c>
      <c r="L21" s="2">
        <f t="shared" si="15"/>
        <v>9350000000</v>
      </c>
      <c r="M21" s="2">
        <f t="shared" si="15"/>
        <v>9350000000</v>
      </c>
      <c r="N21" s="2">
        <f t="shared" si="15"/>
        <v>9350000000</v>
      </c>
      <c r="O21" s="2">
        <f t="shared" si="15"/>
        <v>9350000000</v>
      </c>
      <c r="P21" s="2">
        <f t="shared" si="15"/>
        <v>1870000000</v>
      </c>
      <c r="Q21" s="2">
        <f t="shared" si="15"/>
        <v>1370000000</v>
      </c>
    </row>
    <row r="23" spans="1:17" ht="15.5" x14ac:dyDescent="0.35">
      <c r="B23" t="s">
        <v>40</v>
      </c>
      <c r="C23" t="s">
        <v>41</v>
      </c>
      <c r="D23" s="3">
        <f>IFERROR(D5/D6*100,"")</f>
        <v>-6.44783905293147</v>
      </c>
      <c r="H23" s="3">
        <f t="shared" ref="H23:Q23" si="16">IFERROR(H5/H6*100,"")</f>
        <v>-25.79135621172588</v>
      </c>
      <c r="I23" s="3">
        <f t="shared" si="16"/>
        <v>-34.68789942892262</v>
      </c>
      <c r="J23" s="3">
        <f t="shared" si="16"/>
        <v>-14.370297761125586</v>
      </c>
      <c r="K23" s="3">
        <f t="shared" si="16"/>
        <v>-30.619878634245477</v>
      </c>
      <c r="L23" s="3">
        <f t="shared" si="16"/>
        <v>-4.4290398681506993</v>
      </c>
      <c r="M23" s="3">
        <f t="shared" si="16"/>
        <v>-0.56868308142332147</v>
      </c>
      <c r="N23" s="3">
        <f t="shared" si="16"/>
        <v>-3.3864328242818389</v>
      </c>
      <c r="O23" s="3">
        <f t="shared" si="16"/>
        <v>5.0374718952629234</v>
      </c>
      <c r="P23" s="3">
        <f t="shared" si="16"/>
        <v>7.4843037733944611</v>
      </c>
      <c r="Q23" s="3">
        <f t="shared" si="16"/>
        <v>-8.2916077870573979</v>
      </c>
    </row>
    <row r="24" spans="1:17" ht="15.5" x14ac:dyDescent="0.35">
      <c r="C24" t="s">
        <v>42</v>
      </c>
      <c r="D24" s="4">
        <f>IFERROR(_xlfn.RRI(5,I23,D23),"")</f>
        <v>-0.28575495302558684</v>
      </c>
      <c r="H24" s="4">
        <f t="shared" ref="H24:Q24" si="17">IFERROR(_xlfn.RRI(5,M23,H23),"")</f>
        <v>1.14447394664505</v>
      </c>
      <c r="I24" s="4">
        <f t="shared" si="17"/>
        <v>0.59252811138854344</v>
      </c>
      <c r="J24" s="4" t="str">
        <f t="shared" si="17"/>
        <v/>
      </c>
      <c r="K24" s="4" t="str">
        <f t="shared" si="17"/>
        <v/>
      </c>
      <c r="L24" s="4">
        <f t="shared" si="17"/>
        <v>-0.11786679945833201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-0.77</v>
      </c>
      <c r="H25" s="3">
        <f>IFERROR(INDEX(D25:G25,COUNT(D25:G25)),"")</f>
        <v>-0.77</v>
      </c>
      <c r="I25" s="3">
        <f t="shared" ref="I25:Q25" si="18">IFERROR(INDEX(I51:I500,MATCH($C$25,$C$51:$C$500,0)),"")</f>
        <v>-4.38</v>
      </c>
      <c r="J25" s="3">
        <f t="shared" si="18"/>
        <v>-2.4700000000000002</v>
      </c>
      <c r="K25" s="3">
        <f t="shared" si="18"/>
        <v>-5.98</v>
      </c>
      <c r="L25" s="3">
        <f t="shared" si="18"/>
        <v>-1.1499999999999999</v>
      </c>
      <c r="M25" s="3">
        <f t="shared" si="18"/>
        <v>-0.33</v>
      </c>
      <c r="N25" s="3">
        <f t="shared" si="18"/>
        <v>-1.0900000000000001</v>
      </c>
      <c r="O25" s="3">
        <f t="shared" si="18"/>
        <v>1.34</v>
      </c>
      <c r="P25" s="3">
        <f t="shared" si="18"/>
        <v>9.1999999999999993</v>
      </c>
      <c r="Q25" s="3">
        <f t="shared" si="18"/>
        <v>-7.68</v>
      </c>
    </row>
    <row r="26" spans="1:17" ht="15.5" x14ac:dyDescent="0.35">
      <c r="C26" t="s">
        <v>45</v>
      </c>
      <c r="D26" s="4">
        <f>IFERROR(_xlfn.RRI(5,I25,D25),"")</f>
        <v>-0.29367704144233897</v>
      </c>
      <c r="H26" s="4">
        <f t="shared" ref="H26:Q26" si="19">IFERROR(_xlfn.RRI(5,M25,H25),"")</f>
        <v>0.18466445254224406</v>
      </c>
      <c r="I26" s="4">
        <f t="shared" si="19"/>
        <v>0.320716253376232</v>
      </c>
      <c r="J26" s="4" t="str">
        <f t="shared" si="19"/>
        <v/>
      </c>
      <c r="K26" s="4" t="str">
        <f t="shared" si="19"/>
        <v/>
      </c>
      <c r="L26" s="4">
        <f t="shared" si="19"/>
        <v>-0.31598232493618728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2.6461053968983959</v>
      </c>
      <c r="H27" s="3">
        <f t="shared" ref="H27:Q27" si="20">IFERROR(H4/H21,"")</f>
        <v>10.584421587593583</v>
      </c>
      <c r="I27" s="3">
        <f t="shared" si="20"/>
        <v>26.356165091443849</v>
      </c>
      <c r="J27" s="3">
        <f t="shared" si="20"/>
        <v>21.041884076363637</v>
      </c>
      <c r="K27" s="3">
        <f t="shared" si="20"/>
        <v>23.523249420855613</v>
      </c>
      <c r="L27" s="3">
        <f t="shared" si="20"/>
        <v>33.995256224812834</v>
      </c>
      <c r="M27" s="3">
        <f t="shared" si="20"/>
        <v>37.04438453668449</v>
      </c>
      <c r="N27" s="3">
        <f t="shared" si="20"/>
        <v>27.830422099679144</v>
      </c>
      <c r="O27" s="3">
        <f t="shared" si="20"/>
        <v>33.345414792192514</v>
      </c>
      <c r="P27" s="3">
        <f t="shared" si="20"/>
        <v>160.57697845882353</v>
      </c>
      <c r="Q27" s="3">
        <f t="shared" si="20"/>
        <v>212.48903226642335</v>
      </c>
    </row>
    <row r="28" spans="1:17" ht="15.5" x14ac:dyDescent="0.35">
      <c r="C28" t="s">
        <v>47</v>
      </c>
      <c r="D28" s="4">
        <f>IFERROR(_xlfn.RRI(5,I27,D27),"")</f>
        <v>-0.36854125246852654</v>
      </c>
      <c r="H28" s="4">
        <f t="shared" ref="H28:Q28" si="21">IFERROR(_xlfn.RRI(5,M27,H27),"")</f>
        <v>-0.22162487363657524</v>
      </c>
      <c r="I28" s="4">
        <f t="shared" si="21"/>
        <v>-1.0826472396012643E-2</v>
      </c>
      <c r="J28" s="4">
        <f t="shared" si="21"/>
        <v>-8.7968790764686111E-2</v>
      </c>
      <c r="K28" s="4">
        <f t="shared" si="21"/>
        <v>-0.31897538969406181</v>
      </c>
      <c r="L28" s="4">
        <f t="shared" si="21"/>
        <v>-0.30686734476621347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-0.82420091324200917</v>
      </c>
      <c r="I29" s="4">
        <f t="shared" si="22"/>
        <v>0.77327935222672051</v>
      </c>
      <c r="J29" s="4">
        <f t="shared" si="22"/>
        <v>-0.58695652173913038</v>
      </c>
      <c r="K29" s="4">
        <f t="shared" si="22"/>
        <v>4.2</v>
      </c>
      <c r="L29" s="4">
        <f t="shared" si="22"/>
        <v>2.4848484848484844</v>
      </c>
      <c r="M29" s="4">
        <f t="shared" si="22"/>
        <v>-0.69724770642201828</v>
      </c>
      <c r="N29" s="4">
        <f t="shared" si="22"/>
        <v>-1.8134328358208955</v>
      </c>
      <c r="O29" s="4">
        <f t="shared" si="22"/>
        <v>-0.85434782608695647</v>
      </c>
      <c r="P29" s="4">
        <f t="shared" si="22"/>
        <v>-2.1979166666666665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-0.59840813142312332</v>
      </c>
      <c r="I30" s="4">
        <f t="shared" si="23"/>
        <v>0.25255728031739078</v>
      </c>
      <c r="J30" s="4">
        <f t="shared" si="23"/>
        <v>-0.10548565379288155</v>
      </c>
      <c r="K30" s="4">
        <f t="shared" si="23"/>
        <v>-0.30804317916315033</v>
      </c>
      <c r="L30" s="4">
        <f t="shared" si="23"/>
        <v>-8.2310135530856227E-2</v>
      </c>
      <c r="M30" s="4">
        <f t="shared" si="23"/>
        <v>0.33107519548226949</v>
      </c>
      <c r="N30" s="4">
        <f t="shared" si="23"/>
        <v>-0.16538983626032594</v>
      </c>
      <c r="O30" s="4">
        <f t="shared" si="23"/>
        <v>-0.79234000345358835</v>
      </c>
      <c r="P30" s="4">
        <f t="shared" si="23"/>
        <v>-0.24430462717958715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11.92</v>
      </c>
      <c r="H32" s="3">
        <f>IFERROR(INDEX(D32:G32,COUNT(D32:G32)),"")</f>
        <v>11.92</v>
      </c>
      <c r="I32" s="3">
        <f t="shared" ref="I32:Q32" si="24">IFERROR(INDEX(I51:I500,MATCH($C$32,$C$51:$C$500,0)),"")</f>
        <v>12.69</v>
      </c>
      <c r="J32" s="3">
        <f t="shared" si="24"/>
        <v>17.09</v>
      </c>
      <c r="K32" s="3">
        <f t="shared" si="24"/>
        <v>19.54</v>
      </c>
      <c r="L32" s="3">
        <f t="shared" si="24"/>
        <v>25.53</v>
      </c>
      <c r="M32" s="3">
        <f t="shared" si="24"/>
        <v>26.66</v>
      </c>
      <c r="N32" s="3">
        <f t="shared" si="24"/>
        <v>26.81</v>
      </c>
      <c r="O32" s="3">
        <f t="shared" si="24"/>
        <v>27.72</v>
      </c>
      <c r="P32" s="3">
        <f t="shared" si="24"/>
        <v>131.61000000000001</v>
      </c>
      <c r="Q32" s="3">
        <f t="shared" si="24"/>
        <v>93.99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2.1800000000000002</v>
      </c>
      <c r="H33" s="3">
        <f>IFERROR(INDEX(D33:G33,COUNT(D33:G33)),"")</f>
        <v>2.1800000000000002</v>
      </c>
      <c r="I33" s="3">
        <f t="shared" ref="I33:Q33" si="25">IFERROR(INDEX(I51:I500,MATCH($C$33,$C$51:$C$500,0)),"")</f>
        <v>2.13</v>
      </c>
      <c r="J33" s="3">
        <f t="shared" si="25"/>
        <v>0.35</v>
      </c>
      <c r="K33" s="3">
        <f t="shared" si="25"/>
        <v>2.56</v>
      </c>
      <c r="L33" s="3">
        <f t="shared" si="25"/>
        <v>1.96</v>
      </c>
      <c r="M33" s="3">
        <f t="shared" si="25"/>
        <v>1.88</v>
      </c>
      <c r="N33" s="3">
        <f t="shared" si="25"/>
        <v>1.98</v>
      </c>
      <c r="O33" s="3">
        <f t="shared" si="25"/>
        <v>1.8</v>
      </c>
      <c r="P33" s="3">
        <f t="shared" si="25"/>
        <v>15.2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-33.770000000000003</v>
      </c>
      <c r="H34" s="3">
        <f>IFERROR(INDEX(D34:G34,COUNT(D34:G34)),"")</f>
        <v>-33.770000000000003</v>
      </c>
      <c r="I34" s="3">
        <f t="shared" ref="I34:Q34" si="26">IFERROR(INDEX(I51:I500,MATCH($C$34,$C$51:$C$500,0)),"")</f>
        <v>-6.16</v>
      </c>
      <c r="J34" s="3">
        <f t="shared" si="26"/>
        <v>-2.4300000000000002</v>
      </c>
      <c r="K34" s="3">
        <f t="shared" si="26"/>
        <v>-8.36</v>
      </c>
      <c r="L34" s="3">
        <f t="shared" si="26"/>
        <v>-43.48</v>
      </c>
      <c r="M34" s="3">
        <f t="shared" si="26"/>
        <v>-151.52000000000001</v>
      </c>
      <c r="N34" s="3">
        <f t="shared" si="26"/>
        <v>-48.62</v>
      </c>
      <c r="O34" s="3">
        <f t="shared" si="26"/>
        <v>37.31</v>
      </c>
      <c r="P34" s="3">
        <f t="shared" si="26"/>
        <v>217.39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9.83</v>
      </c>
      <c r="H35" s="3">
        <f>IFERROR(INDEX(D35:G35,COUNT(D35:G35)),"")</f>
        <v>9.83</v>
      </c>
      <c r="I35" s="3">
        <f t="shared" ref="I35:Q35" si="27">IFERROR(INDEX(I51:I500,MATCH($C$35,$C$51:$C$500,0)),"")</f>
        <v>1.02</v>
      </c>
      <c r="J35" s="3">
        <f t="shared" si="27"/>
        <v>0.28999999999999998</v>
      </c>
      <c r="K35" s="3">
        <f t="shared" si="27"/>
        <v>2.13</v>
      </c>
      <c r="L35" s="3">
        <f t="shared" si="27"/>
        <v>1.47</v>
      </c>
      <c r="M35" s="3">
        <f t="shared" si="27"/>
        <v>1.35</v>
      </c>
      <c r="N35" s="3">
        <f t="shared" si="27"/>
        <v>1.9</v>
      </c>
      <c r="O35" s="3">
        <f t="shared" si="27"/>
        <v>1.5</v>
      </c>
      <c r="P35" s="3">
        <f t="shared" si="27"/>
        <v>12.46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24741085461</v>
      </c>
      <c r="E51" s="5">
        <v>50798985076</v>
      </c>
      <c r="F51" s="5">
        <v>60938202544</v>
      </c>
      <c r="G51" s="5">
        <v>62697241360</v>
      </c>
      <c r="I51" s="5">
        <v>246430143605</v>
      </c>
      <c r="J51" s="5">
        <v>196741616114</v>
      </c>
      <c r="K51" s="5">
        <v>219942382085</v>
      </c>
      <c r="L51" s="5">
        <v>317855645702</v>
      </c>
      <c r="M51" s="5">
        <v>346364995418</v>
      </c>
      <c r="N51" s="5">
        <v>260214446632</v>
      </c>
      <c r="O51" s="5">
        <v>311779628307</v>
      </c>
      <c r="P51" s="5">
        <v>300278949718</v>
      </c>
      <c r="Q51" s="5">
        <v>291109974205</v>
      </c>
    </row>
    <row r="52" spans="2:17" ht="15.5" x14ac:dyDescent="0.35">
      <c r="C52" t="s">
        <v>72</v>
      </c>
      <c r="D52" s="5">
        <v>-19310656635</v>
      </c>
      <c r="E52" s="5">
        <v>-58971023425</v>
      </c>
      <c r="F52" s="5">
        <v>-59739338068</v>
      </c>
      <c r="G52" s="5">
        <v>-68059716831</v>
      </c>
      <c r="I52" s="5">
        <v>-249960074156</v>
      </c>
      <c r="J52" s="5">
        <v>-208702867471</v>
      </c>
      <c r="K52" s="5">
        <v>-219718625036</v>
      </c>
      <c r="L52" s="5">
        <v>-295077013708</v>
      </c>
      <c r="M52" s="5">
        <v>-308195161023</v>
      </c>
      <c r="N52" s="5">
        <v>-217871436903</v>
      </c>
      <c r="O52" s="5">
        <v>-249384272351</v>
      </c>
      <c r="P52" s="5">
        <v>-236131228703</v>
      </c>
      <c r="Q52" s="5">
        <v>-249473704327</v>
      </c>
    </row>
    <row r="53" spans="2:17" ht="15.5" x14ac:dyDescent="0.35">
      <c r="C53" t="s">
        <v>73</v>
      </c>
      <c r="D53" s="5">
        <v>5430428826</v>
      </c>
      <c r="E53" s="5">
        <v>-8172038349</v>
      </c>
      <c r="F53" s="5">
        <v>1198864476</v>
      </c>
      <c r="G53" s="5">
        <v>-5362475471</v>
      </c>
      <c r="I53" s="5">
        <v>-3529930551</v>
      </c>
      <c r="J53" s="5">
        <v>-11961251357</v>
      </c>
      <c r="K53" s="5">
        <v>223757049</v>
      </c>
      <c r="L53" s="5">
        <v>22778631994</v>
      </c>
      <c r="M53" s="5">
        <v>38169834395</v>
      </c>
      <c r="N53" s="5">
        <v>42343009729</v>
      </c>
      <c r="O53" s="5">
        <v>62395355956</v>
      </c>
      <c r="P53" s="5">
        <v>64147721015</v>
      </c>
      <c r="Q53" s="5">
        <v>41636269878</v>
      </c>
    </row>
    <row r="54" spans="2:17" ht="15.5" x14ac:dyDescent="0.35">
      <c r="C54" t="s">
        <v>74</v>
      </c>
      <c r="D54" s="5">
        <v>-11640391392</v>
      </c>
      <c r="E54" s="5">
        <v>14317620050</v>
      </c>
      <c r="F54" s="5">
        <v>-8071678689</v>
      </c>
      <c r="G54" s="5">
        <v>-12627172500</v>
      </c>
      <c r="I54" s="5">
        <v>-9387649318</v>
      </c>
      <c r="J54" s="5">
        <v>1919443771</v>
      </c>
      <c r="K54" s="5">
        <v>-52898848468</v>
      </c>
      <c r="L54" s="5">
        <v>-19783491161</v>
      </c>
      <c r="M54" s="5">
        <v>-28577590242</v>
      </c>
      <c r="N54" s="5">
        <v>-41547064423</v>
      </c>
      <c r="O54" s="5">
        <v>-24874611300</v>
      </c>
      <c r="P54" s="5">
        <v>-12267674285</v>
      </c>
      <c r="Q54" s="5">
        <v>-16236038693</v>
      </c>
    </row>
    <row r="55" spans="2:17" ht="15.5" x14ac:dyDescent="0.35">
      <c r="C55" t="s">
        <v>644</v>
      </c>
      <c r="D55" s="5">
        <v>-8157989392</v>
      </c>
      <c r="E55" s="5">
        <v>131438499</v>
      </c>
      <c r="F55" s="5">
        <v>-7642050739</v>
      </c>
      <c r="G55" s="5">
        <v>-6764125777</v>
      </c>
      <c r="I55" s="5">
        <v>-23994214869</v>
      </c>
      <c r="J55" s="5">
        <v>-22745625824</v>
      </c>
      <c r="K55" s="5">
        <v>-62220683799</v>
      </c>
      <c r="L55" s="5">
        <v>-27343831934</v>
      </c>
      <c r="M55" s="5">
        <v>-35015193183</v>
      </c>
      <c r="N55" s="5">
        <v>-44456756187</v>
      </c>
      <c r="O55" s="5">
        <v>-23317763193</v>
      </c>
      <c r="P55" s="5">
        <v>-19797458176</v>
      </c>
      <c r="Q55" s="5">
        <v>-25060497039</v>
      </c>
    </row>
    <row r="56" spans="2:17" ht="15.5" x14ac:dyDescent="0.35">
      <c r="C56" t="s">
        <v>77</v>
      </c>
    </row>
    <row r="57" spans="2:17" ht="15.5" x14ac:dyDescent="0.35">
      <c r="C57" t="s">
        <v>78</v>
      </c>
      <c r="D57" s="5">
        <v>-6209962566</v>
      </c>
      <c r="E57" s="5">
        <v>6145581701</v>
      </c>
      <c r="F57" s="5">
        <v>-6872814213</v>
      </c>
      <c r="G57" s="5">
        <v>-17989647971</v>
      </c>
      <c r="I57" s="5">
        <v>-12917579869</v>
      </c>
      <c r="J57" s="5">
        <v>-10041807586</v>
      </c>
      <c r="K57" s="5">
        <v>-52675091419</v>
      </c>
      <c r="L57" s="5">
        <v>2995140833</v>
      </c>
      <c r="M57" s="5">
        <v>9592244153</v>
      </c>
      <c r="N57" s="5">
        <v>795945306</v>
      </c>
      <c r="O57" s="5">
        <v>37520744656</v>
      </c>
      <c r="P57" s="5">
        <v>51880046730</v>
      </c>
      <c r="Q57" s="5">
        <v>25400231185</v>
      </c>
    </row>
    <row r="58" spans="2:17" ht="15.5" x14ac:dyDescent="0.35">
      <c r="C58" t="s">
        <v>79</v>
      </c>
      <c r="D58" s="5">
        <v>-975712383</v>
      </c>
      <c r="E58" s="5">
        <v>-2809318238</v>
      </c>
      <c r="F58" s="5">
        <v>-3087128419</v>
      </c>
      <c r="G58" s="5">
        <v>-3068743530</v>
      </c>
      <c r="I58" s="5">
        <v>-12059509571</v>
      </c>
      <c r="J58" s="5">
        <v>-12673779857</v>
      </c>
      <c r="K58" s="5">
        <v>-13564052369</v>
      </c>
      <c r="L58" s="5">
        <v>-14999284487</v>
      </c>
      <c r="M58" s="5">
        <v>-15220258705</v>
      </c>
      <c r="N58" s="5">
        <v>-15029421459</v>
      </c>
      <c r="O58" s="5">
        <v>-20765060025</v>
      </c>
      <c r="P58" s="5">
        <v>-28071144076</v>
      </c>
      <c r="Q58" s="5">
        <v>-36996299189</v>
      </c>
    </row>
    <row r="59" spans="2:17" ht="15.5" x14ac:dyDescent="0.35">
      <c r="C59" t="s">
        <v>80</v>
      </c>
      <c r="D59" s="5">
        <v>7868930</v>
      </c>
      <c r="E59" s="5">
        <v>14699212</v>
      </c>
      <c r="F59" s="5">
        <v>11375839</v>
      </c>
      <c r="G59" s="5">
        <v>7974683</v>
      </c>
      <c r="I59" s="5">
        <v>57889543</v>
      </c>
      <c r="J59" s="5">
        <v>78221588</v>
      </c>
      <c r="K59" s="5">
        <v>29665316</v>
      </c>
      <c r="L59" s="5">
        <v>50246778</v>
      </c>
      <c r="M59" s="5">
        <v>73037412</v>
      </c>
      <c r="N59" s="5">
        <v>2609042037</v>
      </c>
      <c r="O59" s="5">
        <v>2197212533</v>
      </c>
      <c r="P59" s="5">
        <v>1203613316</v>
      </c>
      <c r="Q59" s="5">
        <v>10319301</v>
      </c>
    </row>
    <row r="60" spans="2:17" ht="15.5" x14ac:dyDescent="0.35">
      <c r="C60" t="s">
        <v>26</v>
      </c>
      <c r="D60" s="5">
        <v>-2540595</v>
      </c>
      <c r="E60" s="5">
        <v>-3639150</v>
      </c>
      <c r="F60" s="5">
        <v>-4144922</v>
      </c>
      <c r="G60" s="5">
        <v>-3784464</v>
      </c>
      <c r="I60" s="5">
        <v>-17419644</v>
      </c>
      <c r="J60" s="5">
        <v>-87073682</v>
      </c>
      <c r="K60" s="5">
        <v>-90359921</v>
      </c>
      <c r="L60" s="5">
        <v>-79715211</v>
      </c>
      <c r="M60" s="5">
        <v>-101257878</v>
      </c>
      <c r="N60" s="5">
        <v>-93896445</v>
      </c>
      <c r="O60" s="5">
        <v>-22962272558</v>
      </c>
      <c r="P60" s="5">
        <v>-29274757392</v>
      </c>
      <c r="Q60" s="5">
        <v>-37006618490</v>
      </c>
    </row>
    <row r="61" spans="2:17" ht="15.5" x14ac:dyDescent="0.35">
      <c r="C61" t="s">
        <v>969</v>
      </c>
      <c r="D61" s="5">
        <v>-981040718</v>
      </c>
      <c r="E61" s="5">
        <v>-2690955150</v>
      </c>
      <c r="F61" s="5">
        <v>-3223782486</v>
      </c>
      <c r="G61" s="5">
        <v>-3072933749</v>
      </c>
      <c r="I61" s="5">
        <v>-12099979470</v>
      </c>
      <c r="J61" s="5">
        <v>-12664927763</v>
      </c>
      <c r="K61" s="5">
        <v>-13503357764</v>
      </c>
      <c r="L61" s="5">
        <v>-14969816054</v>
      </c>
      <c r="M61" s="5">
        <v>-15192038239</v>
      </c>
      <c r="N61" s="5">
        <v>-17544567051</v>
      </c>
    </row>
    <row r="62" spans="2:17" ht="15.5" x14ac:dyDescent="0.35">
      <c r="C62" t="s">
        <v>82</v>
      </c>
      <c r="D62" s="5">
        <v>-975712383</v>
      </c>
      <c r="E62" s="5">
        <v>-2809318238</v>
      </c>
      <c r="F62" s="5">
        <v>-3087128419</v>
      </c>
      <c r="G62" s="5">
        <v>-3068743530</v>
      </c>
      <c r="I62" s="5">
        <v>-12059509571</v>
      </c>
      <c r="J62" s="5">
        <v>-12673779857</v>
      </c>
      <c r="K62" s="5">
        <v>-13564052369</v>
      </c>
      <c r="L62" s="5">
        <v>-14999284487</v>
      </c>
      <c r="M62" s="5">
        <v>-15220258705</v>
      </c>
      <c r="N62" s="5">
        <v>-15029421459</v>
      </c>
      <c r="O62" s="5">
        <v>-20765060025</v>
      </c>
      <c r="P62" s="5">
        <v>-28071144076</v>
      </c>
      <c r="Q62" s="5">
        <v>-36996299189</v>
      </c>
    </row>
    <row r="63" spans="2:17" ht="15.5" x14ac:dyDescent="0.35">
      <c r="C63" t="s">
        <v>28</v>
      </c>
      <c r="D63" s="5">
        <v>-7185674949</v>
      </c>
      <c r="E63" s="5">
        <v>3336263463</v>
      </c>
      <c r="F63" s="5">
        <v>-9959942632</v>
      </c>
      <c r="G63" s="5">
        <v>-21058391501</v>
      </c>
      <c r="I63" s="5">
        <v>-24977089440</v>
      </c>
      <c r="J63" s="5">
        <v>-22715587443</v>
      </c>
      <c r="K63" s="5">
        <v>-66239143788</v>
      </c>
      <c r="L63" s="5">
        <v>-12004143654</v>
      </c>
      <c r="M63" s="5">
        <v>-5628014552</v>
      </c>
      <c r="N63" s="5">
        <v>-14233476153</v>
      </c>
      <c r="O63" s="5">
        <v>16755684631</v>
      </c>
      <c r="P63" s="5">
        <v>23808902654</v>
      </c>
      <c r="Q63" s="5">
        <v>-11596068004</v>
      </c>
    </row>
    <row r="64" spans="2:17" ht="15.5" x14ac:dyDescent="0.35">
      <c r="C64" t="s">
        <v>27</v>
      </c>
      <c r="E64" s="5">
        <v>-15991047155</v>
      </c>
      <c r="I64" s="5">
        <v>-15991047155</v>
      </c>
      <c r="J64" s="5">
        <v>-334483628</v>
      </c>
      <c r="K64" s="5">
        <v>10279906694</v>
      </c>
      <c r="L64" s="5">
        <v>1216473228</v>
      </c>
      <c r="M64" s="5">
        <v>2506629903</v>
      </c>
      <c r="N64" s="5">
        <v>4063242364</v>
      </c>
      <c r="O64" s="5">
        <v>-4263467462</v>
      </c>
      <c r="P64" s="5">
        <v>-6609881939</v>
      </c>
      <c r="Q64" s="5">
        <v>1080597020</v>
      </c>
    </row>
    <row r="65" spans="2:17" ht="15.5" x14ac:dyDescent="0.35">
      <c r="C65" t="s">
        <v>277</v>
      </c>
    </row>
    <row r="66" spans="2:17" ht="15.5" x14ac:dyDescent="0.35">
      <c r="C66" t="s">
        <v>278</v>
      </c>
    </row>
    <row r="67" spans="2:17" ht="15.5" x14ac:dyDescent="0.35">
      <c r="C67" t="s">
        <v>81</v>
      </c>
    </row>
    <row r="68" spans="2:17" ht="15.5" x14ac:dyDescent="0.35">
      <c r="C68" t="s">
        <v>279</v>
      </c>
      <c r="E68" s="5">
        <v>-15991047155</v>
      </c>
      <c r="I68" s="5">
        <v>-15991047155</v>
      </c>
      <c r="J68" s="5">
        <v>-334483628</v>
      </c>
      <c r="K68" s="5">
        <v>10279906694</v>
      </c>
      <c r="L68" s="5">
        <v>1216473228</v>
      </c>
      <c r="M68" s="5">
        <v>2506629903</v>
      </c>
      <c r="N68" s="5">
        <v>4063242364</v>
      </c>
      <c r="O68" s="5">
        <v>-4263467462</v>
      </c>
      <c r="P68" s="5">
        <v>-6609881939</v>
      </c>
      <c r="Q68" s="5">
        <v>1080597020</v>
      </c>
    </row>
    <row r="69" spans="2:17" ht="15.5" x14ac:dyDescent="0.35">
      <c r="C69" t="s">
        <v>280</v>
      </c>
      <c r="D69" s="5">
        <v>-7185674949</v>
      </c>
      <c r="E69" s="5">
        <v>-12654783692</v>
      </c>
      <c r="F69" s="5">
        <v>-9959942632</v>
      </c>
      <c r="G69" s="5">
        <v>-21058391501</v>
      </c>
      <c r="I69" s="5">
        <v>-40968136595</v>
      </c>
      <c r="J69" s="5">
        <v>-23050071071</v>
      </c>
      <c r="K69" s="5">
        <v>-55959237094</v>
      </c>
      <c r="L69" s="5">
        <v>-10787670426</v>
      </c>
      <c r="M69" s="5">
        <v>-3121384649</v>
      </c>
      <c r="N69" s="5">
        <v>-10170233789</v>
      </c>
      <c r="O69" s="5">
        <v>12492217169</v>
      </c>
      <c r="P69" s="5">
        <v>17199020715</v>
      </c>
      <c r="Q69" s="5">
        <v>-10515470984</v>
      </c>
    </row>
    <row r="70" spans="2:17" ht="15.5" x14ac:dyDescent="0.35">
      <c r="C70" t="s">
        <v>717</v>
      </c>
    </row>
    <row r="71" spans="2:17" ht="15.5" x14ac:dyDescent="0.35">
      <c r="C71" t="s">
        <v>83</v>
      </c>
      <c r="D71" s="5">
        <v>-7185674949</v>
      </c>
      <c r="E71" s="5">
        <v>-12654783692</v>
      </c>
      <c r="F71" s="5">
        <v>-9959942632</v>
      </c>
      <c r="G71" s="5">
        <v>-21058391501</v>
      </c>
      <c r="I71" s="5">
        <v>-40968136595</v>
      </c>
      <c r="J71" s="5">
        <v>-23050071071</v>
      </c>
      <c r="K71" s="5">
        <v>-55959237094</v>
      </c>
      <c r="L71" s="5">
        <v>-10787670426</v>
      </c>
      <c r="M71" s="5">
        <v>-3121384649</v>
      </c>
      <c r="N71" s="5">
        <v>-10170233789</v>
      </c>
      <c r="O71" s="5">
        <v>12492217169</v>
      </c>
      <c r="P71" s="5">
        <v>17199020715</v>
      </c>
      <c r="Q71" s="5">
        <v>-10515470984</v>
      </c>
    </row>
    <row r="72" spans="2:17" ht="15.5" x14ac:dyDescent="0.35">
      <c r="C72" t="s">
        <v>84</v>
      </c>
      <c r="E72" s="5">
        <v>-181710905</v>
      </c>
      <c r="I72" s="5">
        <v>-181710905</v>
      </c>
      <c r="J72" s="5">
        <v>89400078</v>
      </c>
      <c r="K72" s="5">
        <v>4671908</v>
      </c>
      <c r="L72" s="5">
        <v>215822049</v>
      </c>
      <c r="M72" s="5">
        <v>1703852461</v>
      </c>
      <c r="N72" s="5">
        <v>1681012598</v>
      </c>
      <c r="O72" s="5">
        <v>563525203</v>
      </c>
      <c r="P72" s="5">
        <v>1221105842</v>
      </c>
      <c r="Q72" s="5">
        <v>-161436804</v>
      </c>
    </row>
    <row r="73" spans="2:17" ht="15.5" x14ac:dyDescent="0.35">
      <c r="C73" t="s">
        <v>85</v>
      </c>
      <c r="D73" s="5">
        <v>-7185674949</v>
      </c>
      <c r="E73" s="5">
        <v>-12836494597</v>
      </c>
      <c r="F73" s="5">
        <v>-9959942632</v>
      </c>
      <c r="G73" s="5">
        <v>-21058391501</v>
      </c>
      <c r="I73" s="5">
        <v>-41149847500</v>
      </c>
      <c r="J73" s="5">
        <v>-22960670993</v>
      </c>
      <c r="K73" s="5">
        <v>-55954565186</v>
      </c>
      <c r="L73" s="5">
        <v>-10571848377</v>
      </c>
      <c r="M73" s="5">
        <v>-1417532188</v>
      </c>
      <c r="N73" s="5">
        <v>-8489221191</v>
      </c>
      <c r="O73" s="5">
        <v>13055742372</v>
      </c>
      <c r="P73" s="5">
        <v>18420126557</v>
      </c>
      <c r="Q73" s="5">
        <v>-10676907788</v>
      </c>
    </row>
    <row r="74" spans="2:17" ht="15.5" x14ac:dyDescent="0.35">
      <c r="C74" t="s">
        <v>86</v>
      </c>
      <c r="D74" s="5">
        <v>-7185674949</v>
      </c>
      <c r="E74" s="5">
        <v>-12654783692</v>
      </c>
      <c r="F74" s="5">
        <v>-9959942632</v>
      </c>
      <c r="G74" s="5">
        <v>-21058391501</v>
      </c>
      <c r="I74" s="5">
        <v>-40968136595</v>
      </c>
      <c r="J74" s="5">
        <v>-23050071071</v>
      </c>
      <c r="K74" s="5">
        <v>-55959237094</v>
      </c>
      <c r="L74" s="5">
        <v>-10787670426</v>
      </c>
      <c r="M74" s="5">
        <v>-3121384649</v>
      </c>
      <c r="N74" s="5">
        <v>-10170233789</v>
      </c>
      <c r="O74" s="5">
        <v>12492217169</v>
      </c>
      <c r="P74" s="5">
        <v>17199020715</v>
      </c>
      <c r="Q74" s="5">
        <v>-10515470984</v>
      </c>
    </row>
    <row r="75" spans="2:17" ht="15.5" x14ac:dyDescent="0.35">
      <c r="C75" t="s">
        <v>7</v>
      </c>
      <c r="D75" s="5">
        <v>-7185674949</v>
      </c>
      <c r="E75" s="5">
        <v>-12836494597</v>
      </c>
      <c r="F75" s="5">
        <v>-9959942632</v>
      </c>
      <c r="G75" s="5">
        <v>-21058391501</v>
      </c>
      <c r="I75" s="5">
        <v>-41149847500</v>
      </c>
      <c r="J75" s="5">
        <v>-22960670993</v>
      </c>
      <c r="K75" s="5">
        <v>-55954565186</v>
      </c>
      <c r="L75" s="5">
        <v>-10571848377</v>
      </c>
      <c r="M75" s="5">
        <v>-1417532188</v>
      </c>
      <c r="N75" s="5">
        <v>-8489221191</v>
      </c>
      <c r="O75" s="5">
        <v>13055742372</v>
      </c>
      <c r="P75" s="5">
        <v>18420126557</v>
      </c>
      <c r="Q75" s="5">
        <v>-10676907788</v>
      </c>
    </row>
    <row r="76" spans="2:17" ht="15.5" x14ac:dyDescent="0.35">
      <c r="C76" t="s">
        <v>88</v>
      </c>
      <c r="D76" s="5">
        <v>-7185674949</v>
      </c>
      <c r="E76" s="5">
        <v>-12654783692</v>
      </c>
      <c r="F76" s="5">
        <v>-9959942632</v>
      </c>
      <c r="G76" s="5">
        <v>-21058391501</v>
      </c>
      <c r="I76" s="5">
        <v>-40968136595</v>
      </c>
      <c r="J76" s="5">
        <v>-23050071071</v>
      </c>
      <c r="K76" s="5">
        <v>-55959237094</v>
      </c>
      <c r="L76" s="5">
        <v>-10787670426</v>
      </c>
      <c r="M76" s="5">
        <v>-3121384649</v>
      </c>
      <c r="N76" s="5">
        <v>-10170233789</v>
      </c>
      <c r="O76" s="5">
        <v>12492217169</v>
      </c>
      <c r="P76" s="5">
        <v>17199020715</v>
      </c>
      <c r="Q76" s="5">
        <v>-10515470984</v>
      </c>
    </row>
    <row r="77" spans="2:17" ht="15.5" x14ac:dyDescent="0.35">
      <c r="C77" t="s">
        <v>89</v>
      </c>
      <c r="D77" s="5">
        <v>-7185674949</v>
      </c>
      <c r="E77" s="5">
        <v>-12836494597</v>
      </c>
      <c r="F77" s="5">
        <v>-9959942632</v>
      </c>
      <c r="G77" s="5">
        <v>-21058391501</v>
      </c>
      <c r="I77" s="5">
        <v>-41149847500</v>
      </c>
      <c r="J77" s="5">
        <v>-22960670993</v>
      </c>
      <c r="K77" s="5">
        <v>-55954565186</v>
      </c>
      <c r="L77" s="5">
        <v>-10571848377</v>
      </c>
      <c r="M77" s="5">
        <v>-1417532188</v>
      </c>
      <c r="N77" s="5">
        <v>-8489221191</v>
      </c>
      <c r="O77" s="5">
        <v>13055742372</v>
      </c>
      <c r="P77" s="5">
        <v>18420126557</v>
      </c>
      <c r="Q77" s="5">
        <v>-10676907788</v>
      </c>
    </row>
    <row r="78" spans="2:17" ht="15.5" x14ac:dyDescent="0.35">
      <c r="C78" t="s">
        <v>90</v>
      </c>
      <c r="D78" s="5">
        <v>-7185674949</v>
      </c>
      <c r="E78" s="5">
        <v>-12836494597</v>
      </c>
      <c r="F78" s="5">
        <v>-9959942632</v>
      </c>
      <c r="G78" s="5">
        <v>-21058391501</v>
      </c>
      <c r="I78" s="5">
        <v>-41149847500</v>
      </c>
      <c r="J78" s="5">
        <v>-22960670993</v>
      </c>
      <c r="K78" s="5">
        <v>-55954565186</v>
      </c>
      <c r="L78" s="5">
        <v>-10571848377</v>
      </c>
      <c r="M78" s="5">
        <v>-1417532188</v>
      </c>
      <c r="N78" s="5">
        <v>-8489221191</v>
      </c>
      <c r="O78" s="5">
        <v>13055742372</v>
      </c>
      <c r="P78" s="5">
        <v>18420126557</v>
      </c>
      <c r="Q78" s="5">
        <v>-10676907788</v>
      </c>
    </row>
    <row r="80" spans="2:17" ht="15.5" x14ac:dyDescent="0.35">
      <c r="B80" t="s">
        <v>91</v>
      </c>
      <c r="C80" t="s">
        <v>92</v>
      </c>
    </row>
    <row r="81" spans="3:17" ht="15.5" x14ac:dyDescent="0.35">
      <c r="C81" t="s">
        <v>93</v>
      </c>
    </row>
    <row r="82" spans="3:17" ht="15.5" x14ac:dyDescent="0.35">
      <c r="C82" t="s">
        <v>19</v>
      </c>
      <c r="D82" s="5">
        <v>2052249156</v>
      </c>
      <c r="E82" s="5">
        <v>1397423688</v>
      </c>
      <c r="F82" s="5">
        <v>1885960270</v>
      </c>
      <c r="G82" s="5">
        <v>9605286431</v>
      </c>
      <c r="I82" s="5">
        <v>1397423688</v>
      </c>
      <c r="J82" s="5">
        <v>15819383293</v>
      </c>
      <c r="K82" s="5">
        <v>8364784764</v>
      </c>
      <c r="L82" s="5">
        <v>15020216418</v>
      </c>
      <c r="M82" s="5">
        <v>9978623434</v>
      </c>
      <c r="N82" s="5">
        <v>8892148246</v>
      </c>
      <c r="O82" s="5">
        <v>70196220548</v>
      </c>
      <c r="P82" s="5">
        <v>38432315226</v>
      </c>
      <c r="Q82" s="5">
        <v>236469428</v>
      </c>
    </row>
    <row r="83" spans="3:17" ht="15.5" x14ac:dyDescent="0.35">
      <c r="C83" t="s">
        <v>94</v>
      </c>
      <c r="D83" s="5">
        <v>5282934</v>
      </c>
      <c r="E83" s="5">
        <v>1124048438</v>
      </c>
      <c r="F83" s="5">
        <v>2184480</v>
      </c>
      <c r="G83" s="5">
        <v>515283205</v>
      </c>
      <c r="I83" s="5">
        <v>1124048438</v>
      </c>
      <c r="J83" s="5">
        <v>410698060</v>
      </c>
      <c r="K83" s="5">
        <v>806410058</v>
      </c>
      <c r="L83" s="5">
        <v>4906841645</v>
      </c>
      <c r="M83" s="5">
        <v>1337747900</v>
      </c>
      <c r="N83" s="5">
        <v>4452232532</v>
      </c>
      <c r="O83" s="5">
        <v>7755590966</v>
      </c>
      <c r="P83" s="5">
        <v>5725037500</v>
      </c>
      <c r="Q83" s="5">
        <v>4129779162</v>
      </c>
    </row>
    <row r="84" spans="3:17" ht="15.5" x14ac:dyDescent="0.35">
      <c r="C84" t="s">
        <v>283</v>
      </c>
    </row>
    <row r="85" spans="3:17" ht="15.5" x14ac:dyDescent="0.35">
      <c r="C85" t="s">
        <v>282</v>
      </c>
    </row>
    <row r="86" spans="3:17" ht="15.5" x14ac:dyDescent="0.35">
      <c r="C86" t="s">
        <v>284</v>
      </c>
      <c r="D86" s="5">
        <v>5282934</v>
      </c>
      <c r="E86" s="5">
        <v>1124048438</v>
      </c>
      <c r="F86" s="5">
        <v>2184480</v>
      </c>
      <c r="G86" s="5">
        <v>515283205</v>
      </c>
      <c r="I86" s="5">
        <v>1124048438</v>
      </c>
      <c r="J86" s="5">
        <v>410698060</v>
      </c>
      <c r="K86" s="5">
        <v>806410058</v>
      </c>
      <c r="L86" s="5">
        <v>4906841645</v>
      </c>
      <c r="M86" s="5">
        <v>1337747900</v>
      </c>
      <c r="N86" s="5">
        <v>4452232532</v>
      </c>
      <c r="O86" s="5">
        <v>7755590966</v>
      </c>
      <c r="P86" s="5">
        <v>5725037500</v>
      </c>
      <c r="Q86" s="5">
        <v>4129779162</v>
      </c>
    </row>
    <row r="87" spans="3:17" ht="15.5" x14ac:dyDescent="0.35">
      <c r="C87" t="s">
        <v>95</v>
      </c>
      <c r="D87" s="5">
        <v>4778830224</v>
      </c>
      <c r="E87" s="5">
        <v>12578830224</v>
      </c>
      <c r="F87" s="5">
        <v>71536450</v>
      </c>
      <c r="G87" s="5">
        <v>346536450</v>
      </c>
      <c r="I87" s="5">
        <v>12578830224</v>
      </c>
      <c r="L87" s="5">
        <v>16321000</v>
      </c>
      <c r="O87" s="5">
        <v>1825000000</v>
      </c>
      <c r="P87" s="5">
        <v>1928518460</v>
      </c>
      <c r="Q87" s="5">
        <v>1978300001</v>
      </c>
    </row>
    <row r="88" spans="3:17" ht="15.5" x14ac:dyDescent="0.35">
      <c r="C88" t="s">
        <v>285</v>
      </c>
      <c r="D88" s="5">
        <v>4778830224</v>
      </c>
      <c r="E88" s="5">
        <v>12578830224</v>
      </c>
      <c r="F88" s="5">
        <v>71536450</v>
      </c>
      <c r="G88" s="5">
        <v>346536450</v>
      </c>
      <c r="I88" s="5">
        <v>12578830224</v>
      </c>
      <c r="L88" s="5">
        <v>16321000</v>
      </c>
      <c r="O88" s="5">
        <v>1825000000</v>
      </c>
      <c r="P88" s="5">
        <v>1928518460</v>
      </c>
      <c r="Q88" s="5">
        <v>1978300001</v>
      </c>
    </row>
    <row r="89" spans="3:17" ht="15.5" x14ac:dyDescent="0.35">
      <c r="C89" t="s">
        <v>96</v>
      </c>
      <c r="D89" s="5">
        <v>9127520804</v>
      </c>
      <c r="E89" s="5">
        <v>12674286754</v>
      </c>
      <c r="F89" s="5">
        <v>7863769853</v>
      </c>
      <c r="G89" s="5">
        <v>8334195430</v>
      </c>
      <c r="I89" s="5">
        <v>12674286754</v>
      </c>
      <c r="J89" s="5">
        <v>13379967364</v>
      </c>
      <c r="K89" s="5">
        <v>6572285701</v>
      </c>
      <c r="L89" s="5">
        <v>7856289971</v>
      </c>
      <c r="M89" s="5">
        <v>16227311781</v>
      </c>
      <c r="N89" s="5">
        <v>9070328160</v>
      </c>
      <c r="O89" s="5">
        <v>6640034823</v>
      </c>
      <c r="P89" s="5">
        <v>11060371207</v>
      </c>
      <c r="Q89" s="5">
        <v>5974271429</v>
      </c>
    </row>
    <row r="90" spans="3:17" ht="15.5" x14ac:dyDescent="0.35">
      <c r="C90" t="s">
        <v>77</v>
      </c>
      <c r="D90" s="5">
        <v>4263942324</v>
      </c>
      <c r="E90" s="5">
        <v>4263942324</v>
      </c>
      <c r="F90" s="5">
        <v>4356253151</v>
      </c>
      <c r="G90" s="5">
        <v>4356253151</v>
      </c>
      <c r="I90" s="5">
        <v>4263942324</v>
      </c>
      <c r="J90" s="5">
        <v>4445653229</v>
      </c>
      <c r="K90" s="5">
        <v>4356253151</v>
      </c>
      <c r="L90" s="5">
        <v>4351581243</v>
      </c>
      <c r="M90" s="5">
        <v>4135759194</v>
      </c>
      <c r="N90" s="5">
        <v>2431906733</v>
      </c>
      <c r="O90" s="5">
        <v>750894135</v>
      </c>
      <c r="P90" s="5">
        <v>187368932</v>
      </c>
      <c r="Q90" s="5">
        <v>-1033736910</v>
      </c>
    </row>
    <row r="91" spans="3:17" ht="15.5" x14ac:dyDescent="0.35">
      <c r="C91" t="s">
        <v>98</v>
      </c>
      <c r="D91" s="5">
        <v>20705754162</v>
      </c>
      <c r="E91" s="5">
        <v>35915151956</v>
      </c>
      <c r="F91" s="5">
        <v>19031160178</v>
      </c>
      <c r="G91" s="5">
        <v>38458129265</v>
      </c>
      <c r="I91" s="5">
        <v>35915151956</v>
      </c>
      <c r="J91" s="5">
        <v>38490927187</v>
      </c>
      <c r="K91" s="5">
        <v>24214366203</v>
      </c>
      <c r="L91" s="5">
        <v>77817661367</v>
      </c>
      <c r="M91" s="5">
        <v>80917168328</v>
      </c>
      <c r="N91" s="5">
        <v>64835474263</v>
      </c>
      <c r="O91" s="5">
        <v>104402732153</v>
      </c>
      <c r="P91" s="5">
        <v>105764381469</v>
      </c>
      <c r="Q91" s="5">
        <v>23702138483</v>
      </c>
    </row>
    <row r="92" spans="3:17" ht="15.5" x14ac:dyDescent="0.35">
      <c r="C92" t="s">
        <v>99</v>
      </c>
    </row>
    <row r="93" spans="3:17" ht="15.5" x14ac:dyDescent="0.35">
      <c r="C93" t="s">
        <v>287</v>
      </c>
      <c r="D93" s="5">
        <v>3732427422</v>
      </c>
      <c r="E93" s="5">
        <v>3732427422</v>
      </c>
      <c r="F93" s="5">
        <v>19672222783</v>
      </c>
      <c r="G93" s="5">
        <v>19672222783</v>
      </c>
      <c r="I93" s="5">
        <v>3732427422</v>
      </c>
      <c r="J93" s="5">
        <v>19672222783</v>
      </c>
      <c r="K93" s="5">
        <v>20006706411</v>
      </c>
      <c r="L93" s="5">
        <v>9728117435</v>
      </c>
      <c r="M93" s="5">
        <v>8457491192</v>
      </c>
      <c r="N93" s="5">
        <v>6401403299</v>
      </c>
      <c r="O93" s="5">
        <v>2099978234</v>
      </c>
      <c r="P93" s="5">
        <v>2065949430</v>
      </c>
      <c r="Q93" s="5">
        <v>1577825898</v>
      </c>
    </row>
    <row r="94" spans="3:17" ht="15.5" x14ac:dyDescent="0.35">
      <c r="C94" t="s">
        <v>1431</v>
      </c>
      <c r="D94" s="5">
        <v>61619202126</v>
      </c>
      <c r="E94" s="5">
        <v>63634273804</v>
      </c>
      <c r="F94" s="5">
        <v>65649345489</v>
      </c>
      <c r="G94" s="5">
        <v>67664417167</v>
      </c>
      <c r="I94" s="5">
        <v>63634273804</v>
      </c>
      <c r="J94" s="5">
        <v>71694560519</v>
      </c>
      <c r="K94" s="5">
        <v>91932541375</v>
      </c>
      <c r="L94" s="5">
        <v>101007635924</v>
      </c>
      <c r="M94" s="5">
        <v>100234403815</v>
      </c>
      <c r="N94" s="5">
        <v>109309498363</v>
      </c>
      <c r="O94" s="5">
        <v>118384592911</v>
      </c>
      <c r="P94" s="5">
        <v>127459687459</v>
      </c>
      <c r="Q94" s="5">
        <v>136534782007</v>
      </c>
    </row>
    <row r="95" spans="3:17" ht="15.5" x14ac:dyDescent="0.35">
      <c r="C95" t="s">
        <v>1432</v>
      </c>
      <c r="D95" s="5">
        <v>61619202126</v>
      </c>
      <c r="E95" s="5">
        <v>63634273804</v>
      </c>
      <c r="F95" s="5">
        <v>65649345489</v>
      </c>
      <c r="G95" s="5">
        <v>67664417167</v>
      </c>
      <c r="I95" s="5">
        <v>63634273804</v>
      </c>
      <c r="J95" s="5">
        <v>71694560519</v>
      </c>
      <c r="K95" s="5">
        <v>91932541375</v>
      </c>
      <c r="L95" s="5">
        <v>101007635924</v>
      </c>
      <c r="M95" s="5">
        <v>100234403815</v>
      </c>
      <c r="N95" s="5">
        <v>109309498363</v>
      </c>
      <c r="O95" s="5">
        <v>118384592911</v>
      </c>
      <c r="P95" s="5">
        <v>127459687459</v>
      </c>
      <c r="Q95" s="5">
        <v>136534782007</v>
      </c>
    </row>
    <row r="96" spans="3:17" ht="15.5" x14ac:dyDescent="0.35">
      <c r="C96" t="s">
        <v>1433</v>
      </c>
    </row>
    <row r="97" spans="3:17" ht="15.5" x14ac:dyDescent="0.35">
      <c r="C97" t="s">
        <v>1434</v>
      </c>
      <c r="D97" s="5">
        <v>61619202126</v>
      </c>
      <c r="E97" s="5">
        <v>63634273804</v>
      </c>
      <c r="F97" s="5">
        <v>65649345489</v>
      </c>
      <c r="G97" s="5">
        <v>67664417167</v>
      </c>
      <c r="I97" s="5">
        <v>63634273804</v>
      </c>
      <c r="J97" s="5">
        <v>71694560519</v>
      </c>
      <c r="K97" s="5">
        <v>91932541375</v>
      </c>
      <c r="L97" s="5">
        <v>101007635924</v>
      </c>
      <c r="M97" s="5">
        <v>100234403815</v>
      </c>
      <c r="N97" s="5">
        <v>109309498363</v>
      </c>
      <c r="O97" s="5">
        <v>118384592911</v>
      </c>
      <c r="P97" s="5">
        <v>127459687459</v>
      </c>
      <c r="Q97" s="5">
        <v>136534782007</v>
      </c>
    </row>
    <row r="98" spans="3:17" ht="15.5" x14ac:dyDescent="0.35">
      <c r="C98" t="s">
        <v>101</v>
      </c>
      <c r="D98" s="5">
        <v>177480947351</v>
      </c>
      <c r="E98" s="5">
        <v>182527424548</v>
      </c>
      <c r="F98" s="5">
        <v>189695532656</v>
      </c>
      <c r="G98" s="5">
        <v>194289568986</v>
      </c>
      <c r="I98" s="5">
        <v>182527424548</v>
      </c>
      <c r="J98" s="5">
        <v>207652089041</v>
      </c>
      <c r="K98" s="5">
        <v>221681726246</v>
      </c>
      <c r="L98" s="5">
        <v>213176422862</v>
      </c>
      <c r="M98" s="5">
        <v>212281565095</v>
      </c>
      <c r="N98" s="5">
        <v>214580949687</v>
      </c>
      <c r="O98" s="5">
        <v>151488113311</v>
      </c>
      <c r="P98" s="5">
        <v>156495791829</v>
      </c>
      <c r="Q98" s="5">
        <v>164596705955</v>
      </c>
    </row>
    <row r="99" spans="3:17" ht="15.5" x14ac:dyDescent="0.35">
      <c r="C99" t="s">
        <v>103</v>
      </c>
      <c r="D99" s="5">
        <v>253135222354</v>
      </c>
      <c r="E99" s="5">
        <v>260656252973</v>
      </c>
      <c r="F99" s="5">
        <v>286253735976</v>
      </c>
      <c r="G99" s="5">
        <v>293324435730</v>
      </c>
      <c r="I99" s="5">
        <v>260656252973</v>
      </c>
      <c r="J99" s="5">
        <v>311669638728</v>
      </c>
      <c r="K99" s="5">
        <v>353920684439</v>
      </c>
      <c r="L99" s="5">
        <v>366392709035</v>
      </c>
      <c r="M99" s="5">
        <v>401764183804</v>
      </c>
      <c r="N99" s="5">
        <v>414388810026</v>
      </c>
      <c r="O99" s="5">
        <v>382936061859</v>
      </c>
      <c r="P99" s="5">
        <v>434041068474</v>
      </c>
      <c r="Q99" s="5">
        <v>457698547552</v>
      </c>
    </row>
    <row r="100" spans="3:17" ht="15.5" x14ac:dyDescent="0.35">
      <c r="C100" t="s">
        <v>104</v>
      </c>
      <c r="D100" s="5">
        <v>273840976516</v>
      </c>
      <c r="E100" s="5">
        <v>296571404929</v>
      </c>
      <c r="F100" s="5">
        <v>305284896154</v>
      </c>
      <c r="G100" s="5">
        <v>331782564995</v>
      </c>
      <c r="I100" s="5">
        <v>296571404929</v>
      </c>
      <c r="J100" s="5">
        <v>350160565915</v>
      </c>
      <c r="K100" s="5">
        <v>378135050642</v>
      </c>
      <c r="L100" s="5">
        <v>444210370402</v>
      </c>
      <c r="M100" s="5">
        <v>482681352132</v>
      </c>
      <c r="N100" s="5">
        <v>479224284289</v>
      </c>
      <c r="O100" s="5">
        <v>487338794012</v>
      </c>
      <c r="P100" s="5">
        <v>539805449943</v>
      </c>
      <c r="Q100" s="5">
        <v>481400686035</v>
      </c>
    </row>
    <row r="101" spans="3:17" ht="15.5" x14ac:dyDescent="0.35">
      <c r="C101" t="s">
        <v>105</v>
      </c>
    </row>
    <row r="102" spans="3:17" ht="15.5" x14ac:dyDescent="0.35">
      <c r="C102" t="s">
        <v>106</v>
      </c>
    </row>
    <row r="103" spans="3:17" ht="15.5" x14ac:dyDescent="0.35">
      <c r="C103" t="s">
        <v>107</v>
      </c>
      <c r="D103" s="5">
        <v>46806858411</v>
      </c>
      <c r="E103" s="5">
        <v>39107613198</v>
      </c>
      <c r="F103" s="5">
        <v>33520448538</v>
      </c>
      <c r="G103" s="5">
        <v>50244892302</v>
      </c>
      <c r="I103" s="5">
        <v>39107613198</v>
      </c>
      <c r="J103" s="5">
        <v>50093781413</v>
      </c>
      <c r="K103" s="5">
        <v>41923858695</v>
      </c>
      <c r="L103" s="5">
        <v>51320417645</v>
      </c>
      <c r="M103" s="5">
        <v>57823359870</v>
      </c>
      <c r="N103" s="5">
        <v>72557498302</v>
      </c>
      <c r="O103" s="5">
        <v>76718616762</v>
      </c>
      <c r="P103" s="5">
        <v>143116971092</v>
      </c>
      <c r="Q103" s="5">
        <v>98541308049</v>
      </c>
    </row>
    <row r="104" spans="3:17" ht="15.5" x14ac:dyDescent="0.35">
      <c r="C104" t="s">
        <v>108</v>
      </c>
    </row>
    <row r="105" spans="3:17" ht="15.5" x14ac:dyDescent="0.35">
      <c r="C105" t="s">
        <v>289</v>
      </c>
    </row>
    <row r="106" spans="3:17" ht="15.5" x14ac:dyDescent="0.35">
      <c r="C106" t="s">
        <v>111</v>
      </c>
      <c r="D106" s="5">
        <v>859582857</v>
      </c>
      <c r="E106" s="5">
        <v>1092646571</v>
      </c>
      <c r="F106" s="5">
        <v>1895915926</v>
      </c>
      <c r="G106" s="5">
        <v>2644770944</v>
      </c>
      <c r="I106" s="5">
        <v>1092646571</v>
      </c>
      <c r="J106" s="5">
        <v>2581742174</v>
      </c>
      <c r="K106" s="5">
        <v>5146418860</v>
      </c>
      <c r="L106" s="5">
        <v>2171740983</v>
      </c>
      <c r="M106" s="5">
        <v>2488700867</v>
      </c>
      <c r="N106" s="5">
        <v>2399763455</v>
      </c>
      <c r="O106" s="5">
        <v>1984137445</v>
      </c>
      <c r="P106" s="5">
        <v>1925606183</v>
      </c>
      <c r="Q106" s="5">
        <v>2772121019</v>
      </c>
    </row>
    <row r="107" spans="3:17" ht="15.5" x14ac:dyDescent="0.35">
      <c r="C107" t="s">
        <v>109</v>
      </c>
      <c r="Q107" s="5">
        <v>5577973141</v>
      </c>
    </row>
    <row r="108" spans="3:17" ht="15.5" x14ac:dyDescent="0.35">
      <c r="C108" t="s">
        <v>110</v>
      </c>
      <c r="D108" s="5">
        <v>561554532</v>
      </c>
      <c r="E108" s="5">
        <v>811269942</v>
      </c>
      <c r="F108" s="5">
        <v>146249933</v>
      </c>
      <c r="G108" s="5">
        <v>449575082</v>
      </c>
      <c r="I108" s="5">
        <v>811269942</v>
      </c>
      <c r="J108" s="5">
        <v>233059095</v>
      </c>
      <c r="K108" s="5">
        <v>773443881</v>
      </c>
      <c r="L108" s="5">
        <v>1413358475</v>
      </c>
      <c r="M108" s="5">
        <v>1692081209</v>
      </c>
      <c r="N108" s="5">
        <v>2718185462</v>
      </c>
      <c r="O108" s="5">
        <v>2118063687</v>
      </c>
      <c r="P108" s="5">
        <v>8428481101</v>
      </c>
      <c r="Q108" s="5">
        <v>2065837331</v>
      </c>
    </row>
    <row r="109" spans="3:17" ht="15.5" x14ac:dyDescent="0.35">
      <c r="C109" t="s">
        <v>113</v>
      </c>
    </row>
    <row r="110" spans="3:17" ht="15.5" x14ac:dyDescent="0.35">
      <c r="C110" t="s">
        <v>288</v>
      </c>
      <c r="D110" s="5">
        <v>112274270840</v>
      </c>
      <c r="E110" s="5">
        <v>135674270840</v>
      </c>
      <c r="F110" s="5">
        <v>136174270840</v>
      </c>
      <c r="G110" s="5">
        <v>136174270840</v>
      </c>
      <c r="I110" s="5">
        <v>135674270840</v>
      </c>
      <c r="J110" s="5">
        <v>136174270000</v>
      </c>
      <c r="K110" s="5">
        <v>148174270000</v>
      </c>
      <c r="L110" s="5">
        <v>149574270840</v>
      </c>
      <c r="M110" s="5">
        <v>166182942439</v>
      </c>
      <c r="N110" s="5">
        <v>144197479296</v>
      </c>
      <c r="O110" s="5">
        <v>138615416485</v>
      </c>
      <c r="P110" s="5">
        <v>140670973783</v>
      </c>
      <c r="Q110" s="5">
        <v>236637759466</v>
      </c>
    </row>
    <row r="111" spans="3:17" ht="15.5" x14ac:dyDescent="0.35">
      <c r="C111" t="s">
        <v>342</v>
      </c>
      <c r="F111" s="5">
        <v>116310000</v>
      </c>
      <c r="G111" s="5">
        <v>116310000</v>
      </c>
      <c r="J111" s="5">
        <v>116310021</v>
      </c>
      <c r="K111" s="5">
        <v>1382679481</v>
      </c>
      <c r="L111" s="5">
        <v>508868420</v>
      </c>
      <c r="M111" s="5">
        <v>184139845</v>
      </c>
      <c r="N111" s="5">
        <v>1955305620</v>
      </c>
      <c r="O111" s="5">
        <v>2753462017</v>
      </c>
      <c r="P111" s="5">
        <v>849361337</v>
      </c>
      <c r="Q111" s="5">
        <v>2566442410</v>
      </c>
    </row>
    <row r="112" spans="3:17" ht="15.5" x14ac:dyDescent="0.35">
      <c r="C112" t="s">
        <v>115</v>
      </c>
      <c r="D112" s="5">
        <v>28437263742</v>
      </c>
      <c r="E112" s="5">
        <v>5114803740</v>
      </c>
      <c r="F112" s="5">
        <v>7376883886</v>
      </c>
      <c r="G112" s="5">
        <v>11548929335</v>
      </c>
      <c r="I112" s="5">
        <v>5114803740</v>
      </c>
      <c r="J112" s="5">
        <v>13597731037</v>
      </c>
      <c r="K112" s="5">
        <v>12295906808</v>
      </c>
      <c r="L112" s="5">
        <v>17317876023</v>
      </c>
      <c r="M112" s="5">
        <v>17232533975</v>
      </c>
      <c r="N112" s="5">
        <v>44080524968</v>
      </c>
      <c r="O112" s="5">
        <v>57398538610</v>
      </c>
      <c r="P112" s="5">
        <v>112821588524</v>
      </c>
      <c r="Q112" s="5">
        <v>80562046547</v>
      </c>
    </row>
    <row r="113" spans="3:17" ht="15.5" x14ac:dyDescent="0.35">
      <c r="C113" t="s">
        <v>116</v>
      </c>
      <c r="D113" s="5">
        <v>115590968082</v>
      </c>
      <c r="E113" s="5">
        <v>138834966759</v>
      </c>
      <c r="F113" s="5">
        <v>140299128047</v>
      </c>
      <c r="G113" s="5">
        <v>140112410492</v>
      </c>
      <c r="I113" s="5">
        <v>138834966759</v>
      </c>
      <c r="J113" s="5">
        <v>140288112030</v>
      </c>
      <c r="K113" s="5">
        <v>153471848482</v>
      </c>
      <c r="L113" s="5">
        <v>154196044106</v>
      </c>
      <c r="M113" s="5">
        <v>175592235234</v>
      </c>
      <c r="N113" s="5">
        <v>155983496771</v>
      </c>
      <c r="O113" s="5">
        <v>151447666843</v>
      </c>
      <c r="P113" s="5">
        <v>150571710816</v>
      </c>
      <c r="Q113" s="5">
        <v>254091736508</v>
      </c>
    </row>
    <row r="114" spans="3:17" ht="15.5" x14ac:dyDescent="0.35">
      <c r="C114" t="s">
        <v>117</v>
      </c>
      <c r="D114" s="5">
        <v>115590968082</v>
      </c>
      <c r="E114" s="5">
        <v>138834966759</v>
      </c>
      <c r="F114" s="5">
        <v>140299128047</v>
      </c>
      <c r="G114" s="5">
        <v>140112410492</v>
      </c>
      <c r="I114" s="5">
        <v>138834966759</v>
      </c>
      <c r="J114" s="5">
        <v>140288112030</v>
      </c>
      <c r="K114" s="5">
        <v>153471848482</v>
      </c>
      <c r="L114" s="5">
        <v>154196044106</v>
      </c>
      <c r="M114" s="5">
        <v>175592235234</v>
      </c>
      <c r="N114" s="5">
        <v>155983496771</v>
      </c>
      <c r="O114" s="5">
        <v>151447666843</v>
      </c>
      <c r="P114" s="5">
        <v>150571710816</v>
      </c>
      <c r="Q114" s="5">
        <v>254091736508</v>
      </c>
    </row>
    <row r="115" spans="3:17" ht="15.5" x14ac:dyDescent="0.35">
      <c r="C115" t="s">
        <v>119</v>
      </c>
    </row>
    <row r="116" spans="3:17" ht="15.5" x14ac:dyDescent="0.35">
      <c r="C116" t="s">
        <v>120</v>
      </c>
      <c r="D116" s="5">
        <v>112274270840</v>
      </c>
      <c r="E116" s="5">
        <v>135674270840</v>
      </c>
      <c r="F116" s="5">
        <v>136290580840</v>
      </c>
      <c r="G116" s="5">
        <v>136290580840</v>
      </c>
      <c r="I116" s="5">
        <v>135674270840</v>
      </c>
      <c r="J116" s="5">
        <v>136290580021</v>
      </c>
      <c r="K116" s="5">
        <v>149556949481</v>
      </c>
      <c r="L116" s="5">
        <v>150083139260</v>
      </c>
      <c r="M116" s="5">
        <v>166367082284</v>
      </c>
      <c r="N116" s="5">
        <v>146152784916</v>
      </c>
      <c r="O116" s="5">
        <v>141368878502</v>
      </c>
      <c r="P116" s="5">
        <v>141520335120</v>
      </c>
      <c r="Q116" s="5">
        <v>239204201876</v>
      </c>
    </row>
    <row r="117" spans="3:17" ht="15.5" x14ac:dyDescent="0.35">
      <c r="C117" t="s">
        <v>121</v>
      </c>
      <c r="D117" s="5">
        <v>162397826493</v>
      </c>
      <c r="E117" s="5">
        <v>177942579957</v>
      </c>
      <c r="F117" s="5">
        <v>173819576585</v>
      </c>
      <c r="G117" s="5">
        <v>190357302794</v>
      </c>
      <c r="I117" s="5">
        <v>177942579957</v>
      </c>
      <c r="J117" s="5">
        <v>190381893443</v>
      </c>
      <c r="K117" s="5">
        <v>195395707177</v>
      </c>
      <c r="L117" s="5">
        <v>205516461751</v>
      </c>
      <c r="M117" s="5">
        <v>233415595104</v>
      </c>
      <c r="N117" s="5">
        <v>228540995073</v>
      </c>
      <c r="O117" s="5">
        <v>228166283605</v>
      </c>
      <c r="P117" s="5">
        <v>293688681908</v>
      </c>
      <c r="Q117" s="5">
        <v>352633044557</v>
      </c>
    </row>
    <row r="118" spans="3:17" ht="15.5" x14ac:dyDescent="0.35">
      <c r="C118" t="s">
        <v>122</v>
      </c>
    </row>
    <row r="119" spans="3:17" ht="15.5" x14ac:dyDescent="0.35">
      <c r="C119" t="s">
        <v>123</v>
      </c>
      <c r="D119" s="5">
        <v>187000000000</v>
      </c>
      <c r="E119" s="5">
        <v>187000000000</v>
      </c>
      <c r="F119" s="5">
        <v>187000000000</v>
      </c>
      <c r="G119" s="5">
        <v>187000000000</v>
      </c>
      <c r="I119" s="5">
        <v>187000000000</v>
      </c>
      <c r="J119" s="5">
        <v>187000000000</v>
      </c>
      <c r="K119" s="5">
        <v>187000000000</v>
      </c>
      <c r="L119" s="5">
        <v>187000000000</v>
      </c>
      <c r="M119" s="5">
        <v>187000000000</v>
      </c>
      <c r="N119" s="5">
        <v>187000000000</v>
      </c>
      <c r="O119" s="5">
        <v>187000000000</v>
      </c>
      <c r="P119" s="5">
        <v>187000000000</v>
      </c>
      <c r="Q119" s="5">
        <v>137000000000</v>
      </c>
    </row>
    <row r="120" spans="3:17" ht="15.5" x14ac:dyDescent="0.35">
      <c r="C120" t="s">
        <v>124</v>
      </c>
      <c r="D120" s="5">
        <v>48929000000</v>
      </c>
      <c r="E120" s="5">
        <v>48929000000</v>
      </c>
      <c r="F120" s="5">
        <v>48929000000</v>
      </c>
      <c r="G120" s="5">
        <v>48929000000</v>
      </c>
      <c r="I120" s="5">
        <v>48929000000</v>
      </c>
      <c r="J120" s="5">
        <v>48929000000</v>
      </c>
      <c r="K120" s="5">
        <v>48929000000</v>
      </c>
      <c r="L120" s="5">
        <v>48929000000</v>
      </c>
      <c r="M120" s="5">
        <v>48929000000</v>
      </c>
      <c r="N120" s="5">
        <v>48929000000</v>
      </c>
      <c r="O120" s="5">
        <v>48929000000</v>
      </c>
      <c r="P120" s="5">
        <v>48929000000</v>
      </c>
    </row>
    <row r="121" spans="3:17" ht="15.5" x14ac:dyDescent="0.35">
      <c r="C121" t="s">
        <v>125</v>
      </c>
      <c r="D121" s="5">
        <v>-128749792301</v>
      </c>
      <c r="E121" s="5">
        <v>-121564117352</v>
      </c>
      <c r="F121" s="5">
        <v>-108819933582</v>
      </c>
      <c r="G121" s="5">
        <v>-98859990950</v>
      </c>
      <c r="I121" s="5">
        <v>-121564117352</v>
      </c>
      <c r="J121" s="5">
        <v>-80595980757</v>
      </c>
      <c r="K121" s="5">
        <v>-57545909686</v>
      </c>
      <c r="L121" s="5">
        <v>-1586672592</v>
      </c>
      <c r="M121" s="5">
        <v>9200997834</v>
      </c>
      <c r="N121" s="5">
        <v>12322382483</v>
      </c>
      <c r="O121" s="5">
        <v>22492616272</v>
      </c>
      <c r="P121" s="5">
        <v>10000399103</v>
      </c>
      <c r="Q121" s="5">
        <v>-7198621612</v>
      </c>
    </row>
    <row r="122" spans="3:17" ht="15.5" x14ac:dyDescent="0.35">
      <c r="C122" t="s">
        <v>294</v>
      </c>
    </row>
    <row r="123" spans="3:17" ht="15.5" x14ac:dyDescent="0.35">
      <c r="C123" t="s">
        <v>295</v>
      </c>
    </row>
    <row r="124" spans="3:17" ht="15.5" x14ac:dyDescent="0.35">
      <c r="C124" t="s">
        <v>296</v>
      </c>
      <c r="D124" s="5">
        <v>-128749792301</v>
      </c>
      <c r="E124" s="5">
        <v>-121564117352</v>
      </c>
      <c r="F124" s="5">
        <v>-108819933582</v>
      </c>
      <c r="G124" s="5">
        <v>-98859990950</v>
      </c>
      <c r="I124" s="5">
        <v>-121564117352</v>
      </c>
      <c r="J124" s="5">
        <v>-80595980757</v>
      </c>
      <c r="K124" s="5">
        <v>-57545909686</v>
      </c>
      <c r="L124" s="5">
        <v>-1586672592</v>
      </c>
      <c r="M124" s="5">
        <v>9200997834</v>
      </c>
      <c r="N124" s="5">
        <v>12322382483</v>
      </c>
      <c r="O124" s="5">
        <v>22492616272</v>
      </c>
      <c r="P124" s="5">
        <v>10000399103</v>
      </c>
      <c r="Q124" s="5">
        <v>-7198621612</v>
      </c>
    </row>
    <row r="125" spans="3:17" ht="15.5" x14ac:dyDescent="0.35">
      <c r="C125" t="s">
        <v>9</v>
      </c>
      <c r="D125" s="5">
        <v>111443150023</v>
      </c>
      <c r="E125" s="5">
        <v>118628824972</v>
      </c>
      <c r="F125" s="5">
        <v>131465319569</v>
      </c>
      <c r="G125" s="5">
        <v>141425262201</v>
      </c>
      <c r="I125" s="5">
        <v>118628824972</v>
      </c>
      <c r="J125" s="5">
        <v>159778672472</v>
      </c>
      <c r="K125" s="5">
        <v>182739343465</v>
      </c>
      <c r="L125" s="5">
        <v>238693908651</v>
      </c>
      <c r="M125" s="5">
        <v>249265757028</v>
      </c>
      <c r="N125" s="5">
        <v>250683289216</v>
      </c>
      <c r="O125" s="5">
        <v>259172510407</v>
      </c>
      <c r="P125" s="5">
        <v>246116768035</v>
      </c>
      <c r="Q125" s="5">
        <v>128767641478</v>
      </c>
    </row>
    <row r="126" spans="3:17" ht="15.5" x14ac:dyDescent="0.35">
      <c r="C126" t="s">
        <v>126</v>
      </c>
      <c r="D126" s="5">
        <v>273840976516</v>
      </c>
      <c r="E126" s="5">
        <v>296571404929</v>
      </c>
      <c r="F126" s="5">
        <v>305284896154</v>
      </c>
      <c r="G126" s="5">
        <v>331782564995</v>
      </c>
      <c r="I126" s="5">
        <v>296571404929</v>
      </c>
      <c r="J126" s="5">
        <v>350160565915</v>
      </c>
      <c r="K126" s="5">
        <v>378135050642</v>
      </c>
      <c r="L126" s="5">
        <v>444210370402</v>
      </c>
      <c r="M126" s="5">
        <v>482681352132</v>
      </c>
      <c r="N126" s="5">
        <v>479224284289</v>
      </c>
      <c r="O126" s="5">
        <v>487338794012</v>
      </c>
      <c r="P126" s="5">
        <v>539805449943</v>
      </c>
      <c r="Q126" s="5">
        <v>481400686035</v>
      </c>
    </row>
    <row r="127" spans="3:17" ht="15.5" x14ac:dyDescent="0.35">
      <c r="C127" t="s">
        <v>127</v>
      </c>
      <c r="D127" s="5">
        <v>9350000000</v>
      </c>
      <c r="E127" s="5">
        <v>9350000000</v>
      </c>
      <c r="F127" s="5">
        <v>9350000000</v>
      </c>
      <c r="G127" s="5">
        <v>9350000000</v>
      </c>
      <c r="I127" s="5">
        <v>9350000000</v>
      </c>
      <c r="J127" s="5">
        <v>9350000000</v>
      </c>
      <c r="K127" s="5">
        <v>9350000000</v>
      </c>
      <c r="L127" s="5">
        <v>9350000000</v>
      </c>
      <c r="M127" s="5">
        <v>9350000000</v>
      </c>
      <c r="N127" s="5">
        <v>9350000000</v>
      </c>
      <c r="O127" s="5">
        <v>9350000000</v>
      </c>
      <c r="P127" s="5">
        <v>1870000000</v>
      </c>
      <c r="Q127" s="5">
        <v>1370000000</v>
      </c>
    </row>
    <row r="129" spans="2:17" ht="15.5" x14ac:dyDescent="0.35">
      <c r="B129" t="s">
        <v>128</v>
      </c>
      <c r="C129" t="s">
        <v>129</v>
      </c>
      <c r="D129" s="5">
        <v>-10341617153</v>
      </c>
      <c r="E129" s="5">
        <v>22051003609</v>
      </c>
      <c r="F129" s="5">
        <v>-11157068911</v>
      </c>
      <c r="G129" s="5">
        <v>-14367785805</v>
      </c>
      <c r="I129" s="5">
        <v>-10459331603</v>
      </c>
      <c r="J129" s="5">
        <v>23746379903</v>
      </c>
      <c r="K129" s="5">
        <v>14607513312</v>
      </c>
      <c r="L129" s="5">
        <v>33158718257</v>
      </c>
      <c r="M129" s="5">
        <v>25574027226</v>
      </c>
      <c r="N129" s="5">
        <v>26935353622</v>
      </c>
      <c r="O129" s="5">
        <v>97691962993</v>
      </c>
      <c r="P129" s="5">
        <v>15885094938</v>
      </c>
      <c r="Q129" s="5">
        <v>36779996473</v>
      </c>
    </row>
    <row r="130" spans="2:17" ht="15.5" x14ac:dyDescent="0.35">
      <c r="C130" t="s">
        <v>406</v>
      </c>
      <c r="D130" s="5">
        <v>23095267650</v>
      </c>
      <c r="E130" s="5">
        <v>57056609433</v>
      </c>
      <c r="F130" s="5">
        <v>53579284392</v>
      </c>
      <c r="G130" s="5">
        <v>63208686669</v>
      </c>
      <c r="I130" s="5">
        <v>243165190488</v>
      </c>
      <c r="J130" s="5">
        <v>216906810616</v>
      </c>
      <c r="K130" s="5">
        <v>220171993988</v>
      </c>
      <c r="L130" s="5">
        <v>302085012968</v>
      </c>
      <c r="M130" s="5">
        <v>365273079967</v>
      </c>
      <c r="N130" s="5">
        <v>268865270248</v>
      </c>
      <c r="O130" s="5">
        <v>309907341841</v>
      </c>
      <c r="P130" s="5">
        <v>296088191954</v>
      </c>
      <c r="Q130" s="5">
        <v>287365517711</v>
      </c>
    </row>
    <row r="131" spans="2:17" ht="15.5" x14ac:dyDescent="0.35">
      <c r="C131" t="s">
        <v>300</v>
      </c>
      <c r="D131" s="5">
        <v>-19115515127</v>
      </c>
      <c r="E131" s="5">
        <v>-24097217768</v>
      </c>
      <c r="F131" s="5">
        <v>-52795481780</v>
      </c>
      <c r="G131" s="5">
        <v>-62126852540</v>
      </c>
      <c r="I131" s="5">
        <v>-209070708681</v>
      </c>
      <c r="J131" s="5">
        <v>-192710622408</v>
      </c>
      <c r="K131" s="5">
        <v>-116997876235</v>
      </c>
      <c r="L131" s="5">
        <v>-212541496532</v>
      </c>
      <c r="M131" s="5">
        <v>-257190157977</v>
      </c>
      <c r="N131" s="5">
        <v>-173817207195</v>
      </c>
      <c r="O131" s="5">
        <v>-137629056121</v>
      </c>
      <c r="P131" s="5">
        <v>-227436115845</v>
      </c>
      <c r="Q131" s="5">
        <v>-207306122911</v>
      </c>
    </row>
    <row r="132" spans="2:17" ht="15.5" x14ac:dyDescent="0.35">
      <c r="C132" t="s">
        <v>299</v>
      </c>
      <c r="D132" s="5">
        <v>-4697265048</v>
      </c>
      <c r="E132" s="5">
        <v>-71273925</v>
      </c>
      <c r="F132" s="5">
        <v>-4064654086</v>
      </c>
      <c r="G132" s="5">
        <v>-4468416085</v>
      </c>
      <c r="I132" s="5">
        <v>-13212913832</v>
      </c>
      <c r="J132" s="5">
        <v>-9364820271</v>
      </c>
      <c r="K132" s="5">
        <v>-12234056195</v>
      </c>
      <c r="L132" s="5">
        <v>-17638602600</v>
      </c>
      <c r="M132" s="5">
        <v>-19988199269</v>
      </c>
      <c r="N132" s="5">
        <v>-24629887723</v>
      </c>
      <c r="O132" s="5">
        <v>-22547223433</v>
      </c>
      <c r="P132" s="5">
        <v>-20581570030</v>
      </c>
      <c r="Q132" s="5">
        <v>-16590789763</v>
      </c>
    </row>
    <row r="133" spans="2:17" ht="15.5" x14ac:dyDescent="0.35">
      <c r="C133" t="s">
        <v>1012</v>
      </c>
      <c r="D133" s="5">
        <v>-4628771948</v>
      </c>
      <c r="E133" s="5">
        <v>-8219089764</v>
      </c>
      <c r="F133" s="5">
        <v>-4139534116</v>
      </c>
      <c r="G133" s="5">
        <v>-2256238915</v>
      </c>
      <c r="I133" s="5">
        <v>-19877914275</v>
      </c>
      <c r="J133" s="5">
        <v>-18185040447</v>
      </c>
      <c r="K133" s="5">
        <v>-4908163782</v>
      </c>
      <c r="L133" s="5">
        <v>-21671628771</v>
      </c>
      <c r="M133" s="5">
        <v>-12787840841</v>
      </c>
      <c r="N133" s="5">
        <v>-34836409214</v>
      </c>
      <c r="O133" s="5">
        <v>-19230517980</v>
      </c>
      <c r="P133" s="5">
        <v>-10834096358</v>
      </c>
      <c r="Q133" s="5">
        <v>-19701173238</v>
      </c>
    </row>
    <row r="134" spans="2:17" ht="15.5" x14ac:dyDescent="0.35">
      <c r="C134" t="s">
        <v>555</v>
      </c>
      <c r="D134" s="5">
        <v>7868930</v>
      </c>
      <c r="E134" s="5">
        <v>14699212</v>
      </c>
      <c r="F134" s="5">
        <v>11375839</v>
      </c>
      <c r="G134" s="5">
        <v>7974683</v>
      </c>
      <c r="I134" s="5">
        <v>57889543</v>
      </c>
      <c r="J134" s="5">
        <v>78221588</v>
      </c>
      <c r="K134" s="5">
        <v>29665316</v>
      </c>
      <c r="L134" s="5">
        <v>50246778</v>
      </c>
      <c r="M134" s="5">
        <v>73037412</v>
      </c>
      <c r="N134" s="5">
        <v>2609042037</v>
      </c>
      <c r="O134" s="5">
        <v>2197212533</v>
      </c>
      <c r="P134" s="5">
        <v>1193424656</v>
      </c>
      <c r="Q134" s="5">
        <v>10319301</v>
      </c>
    </row>
    <row r="135" spans="2:17" ht="15.5" x14ac:dyDescent="0.35">
      <c r="C135" t="s">
        <v>573</v>
      </c>
      <c r="D135" s="5">
        <v>-535108226</v>
      </c>
      <c r="E135" s="5">
        <v>11913834</v>
      </c>
      <c r="F135" s="5">
        <v>-217934507</v>
      </c>
      <c r="G135" s="5">
        <v>205165047</v>
      </c>
      <c r="J135" s="5">
        <v>-2861407346</v>
      </c>
      <c r="K135" s="5">
        <v>-14384376737</v>
      </c>
      <c r="L135" s="5">
        <v>-15914717528</v>
      </c>
      <c r="M135" s="5">
        <v>-27562887475</v>
      </c>
      <c r="N135" s="5">
        <v>-21805074903</v>
      </c>
      <c r="O135" s="5">
        <v>-12114742358</v>
      </c>
      <c r="P135" s="5">
        <v>-1028183731</v>
      </c>
      <c r="Q135" s="5">
        <v>-1009152276</v>
      </c>
    </row>
    <row r="136" spans="2:17" ht="15.5" x14ac:dyDescent="0.35">
      <c r="C136" t="s">
        <v>511</v>
      </c>
      <c r="D136" s="5">
        <v>-983581312</v>
      </c>
      <c r="E136" s="5">
        <v>-2677174656</v>
      </c>
      <c r="F136" s="5">
        <v>-3227927408</v>
      </c>
      <c r="G136" s="5">
        <v>-3076718213</v>
      </c>
      <c r="I136" s="5">
        <v>-12099979470</v>
      </c>
      <c r="J136" s="5">
        <v>-12752001445</v>
      </c>
      <c r="K136" s="5">
        <v>-16581942272</v>
      </c>
      <c r="L136" s="5">
        <v>-15006218765</v>
      </c>
      <c r="M136" s="5">
        <v>-15274662176</v>
      </c>
      <c r="N136" s="5">
        <v>-17420034968</v>
      </c>
      <c r="O136" s="5">
        <v>-22962272558</v>
      </c>
      <c r="P136" s="5">
        <v>-29171187886</v>
      </c>
      <c r="Q136" s="5">
        <v>-36594784894</v>
      </c>
    </row>
    <row r="137" spans="2:17" ht="15.5" x14ac:dyDescent="0.35">
      <c r="C137" t="s">
        <v>906</v>
      </c>
      <c r="D137" s="5">
        <v>-3484512072</v>
      </c>
      <c r="E137" s="5">
        <v>32537243</v>
      </c>
      <c r="F137" s="5">
        <v>-302197245</v>
      </c>
      <c r="G137" s="5">
        <v>-5861386451</v>
      </c>
      <c r="I137" s="5">
        <v>579104624</v>
      </c>
      <c r="J137" s="5">
        <v>42635239616</v>
      </c>
      <c r="K137" s="5">
        <v>-40487730771</v>
      </c>
      <c r="L137" s="5">
        <v>13796122707</v>
      </c>
      <c r="M137" s="5">
        <v>-6968342415</v>
      </c>
      <c r="N137" s="5">
        <v>27969655340</v>
      </c>
      <c r="O137" s="5">
        <v>71221069</v>
      </c>
      <c r="P137" s="5">
        <v>7654632178</v>
      </c>
      <c r="Q137" s="5">
        <v>30606182543</v>
      </c>
    </row>
    <row r="138" spans="2:17" ht="15.5" x14ac:dyDescent="0.35">
      <c r="C138" t="s">
        <v>152</v>
      </c>
      <c r="D138" s="5">
        <v>-11209998</v>
      </c>
      <c r="E138" s="5">
        <v>-2677390145</v>
      </c>
      <c r="F138" s="5">
        <v>-4172045449</v>
      </c>
      <c r="G138" s="5">
        <v>995550774</v>
      </c>
      <c r="I138" s="5">
        <v>-9099236477</v>
      </c>
      <c r="J138" s="5">
        <v>-11964545231</v>
      </c>
      <c r="K138" s="5">
        <v>-8646538994</v>
      </c>
      <c r="L138" s="5">
        <v>-16198600976</v>
      </c>
      <c r="M138" s="5">
        <v>-6633693625</v>
      </c>
      <c r="N138" s="5">
        <v>-14072606715</v>
      </c>
      <c r="O138" s="5">
        <v>-60084754532</v>
      </c>
      <c r="P138" s="5">
        <v>28226702081</v>
      </c>
      <c r="Q138" s="5">
        <v>-21466657322</v>
      </c>
    </row>
    <row r="139" spans="2:17" ht="15.5" x14ac:dyDescent="0.35">
      <c r="C139" t="s">
        <v>142</v>
      </c>
      <c r="D139" s="5">
        <v>11005542619</v>
      </c>
      <c r="E139" s="5">
        <v>-19877437075</v>
      </c>
      <c r="F139" s="5">
        <v>7607795754</v>
      </c>
      <c r="G139" s="5">
        <v>16556967928</v>
      </c>
      <c r="I139" s="5">
        <v>5118081677</v>
      </c>
      <c r="J139" s="5">
        <v>-4345449410</v>
      </c>
      <c r="K139" s="5">
        <v>-12616405972</v>
      </c>
      <c r="L139" s="5">
        <v>-11918524297</v>
      </c>
      <c r="M139" s="5">
        <v>-17853858414</v>
      </c>
      <c r="N139" s="5">
        <v>-74166819209</v>
      </c>
      <c r="O139" s="5">
        <v>-5843303139</v>
      </c>
      <c r="P139" s="5">
        <v>-5915951221</v>
      </c>
      <c r="Q139" s="5">
        <v>-15346893986</v>
      </c>
    </row>
    <row r="140" spans="2:17" ht="15.5" x14ac:dyDescent="0.35">
      <c r="C140" t="s">
        <v>151</v>
      </c>
      <c r="D140" s="5">
        <v>7061548875</v>
      </c>
      <c r="E140" s="5">
        <v>-25665185916</v>
      </c>
      <c r="F140" s="5">
        <v>6609108008</v>
      </c>
      <c r="G140" s="5">
        <v>10553124134</v>
      </c>
      <c r="I140" s="5">
        <v>-1663414501</v>
      </c>
      <c r="J140" s="5">
        <v>-4772185972</v>
      </c>
      <c r="K140" s="5">
        <v>-12619555972</v>
      </c>
      <c r="L140" s="5">
        <v>-11903904347</v>
      </c>
      <c r="M140" s="5">
        <v>-17852218364</v>
      </c>
      <c r="N140" s="5">
        <v>-75717289209</v>
      </c>
      <c r="O140" s="5">
        <v>-5451783139</v>
      </c>
      <c r="P140" s="5">
        <v>-5915951221</v>
      </c>
      <c r="Q140" s="5">
        <v>-15346893986</v>
      </c>
    </row>
    <row r="141" spans="2:17" ht="15.5" x14ac:dyDescent="0.35">
      <c r="C141" t="s">
        <v>353</v>
      </c>
      <c r="D141" s="5">
        <v>3943993744</v>
      </c>
      <c r="E141" s="5">
        <v>5787748841</v>
      </c>
      <c r="F141" s="5">
        <v>998687746</v>
      </c>
      <c r="G141" s="5">
        <v>6003843794</v>
      </c>
      <c r="I141" s="5">
        <v>6781496178</v>
      </c>
      <c r="J141" s="5">
        <v>426736562</v>
      </c>
      <c r="K141" s="5">
        <v>3150000</v>
      </c>
      <c r="L141" s="5">
        <v>-14619950</v>
      </c>
      <c r="M141" s="5">
        <v>-1640050</v>
      </c>
      <c r="N141" s="5">
        <v>1550470000</v>
      </c>
      <c r="O141" s="5">
        <v>-391520000</v>
      </c>
    </row>
    <row r="142" spans="2:17" ht="15.5" x14ac:dyDescent="0.35">
      <c r="C142" t="s">
        <v>153</v>
      </c>
      <c r="D142" s="5">
        <v>-11209998</v>
      </c>
      <c r="E142" s="5">
        <v>-2677390145</v>
      </c>
      <c r="F142" s="5">
        <v>-4172045449</v>
      </c>
      <c r="G142" s="5">
        <v>995550774</v>
      </c>
      <c r="I142" s="5">
        <v>-9099236477</v>
      </c>
      <c r="J142" s="5">
        <v>-11964545231</v>
      </c>
      <c r="K142" s="5">
        <v>-8646538994</v>
      </c>
      <c r="L142" s="5">
        <v>-16198600976</v>
      </c>
      <c r="M142" s="5">
        <v>-6633693625</v>
      </c>
      <c r="N142" s="5">
        <v>-14072606715</v>
      </c>
      <c r="O142" s="5">
        <v>-60084754532</v>
      </c>
      <c r="P142" s="5">
        <v>28226702081</v>
      </c>
      <c r="Q142" s="5">
        <v>-21466657322</v>
      </c>
    </row>
    <row r="143" spans="2:17" ht="15.5" x14ac:dyDescent="0.35">
      <c r="C143" t="s">
        <v>526</v>
      </c>
      <c r="E143" s="5">
        <v>-2704764932</v>
      </c>
      <c r="F143" s="5">
        <v>-3796741328</v>
      </c>
      <c r="G143" s="5">
        <v>2000000840</v>
      </c>
      <c r="I143" s="5">
        <v>-7501505420</v>
      </c>
      <c r="J143" s="5">
        <v>-10446117094</v>
      </c>
      <c r="K143" s="5">
        <v>-12022835133</v>
      </c>
      <c r="L143" s="5">
        <v>-15461368199</v>
      </c>
      <c r="M143" s="5">
        <v>-4509242127</v>
      </c>
      <c r="N143" s="5">
        <v>-11975659911</v>
      </c>
      <c r="O143" s="5">
        <v>-57146231391</v>
      </c>
      <c r="P143" s="5">
        <v>-64039442206</v>
      </c>
      <c r="Q143" s="5">
        <v>-42126847419</v>
      </c>
    </row>
    <row r="144" spans="2:17" ht="15.5" x14ac:dyDescent="0.35">
      <c r="C144" t="s">
        <v>621</v>
      </c>
      <c r="K144" s="5">
        <v>4460279788</v>
      </c>
    </row>
    <row r="145" spans="2:17" ht="15.5" x14ac:dyDescent="0.35">
      <c r="C145" t="s">
        <v>1481</v>
      </c>
      <c r="P145" s="5">
        <v>50000000000</v>
      </c>
    </row>
    <row r="146" spans="2:17" ht="15.5" x14ac:dyDescent="0.35">
      <c r="C146" t="s">
        <v>537</v>
      </c>
      <c r="D146" s="5">
        <v>-77539998</v>
      </c>
      <c r="E146" s="5">
        <v>-173625213</v>
      </c>
      <c r="F146" s="5">
        <v>-375304121</v>
      </c>
      <c r="G146" s="5">
        <v>-344406010</v>
      </c>
      <c r="I146" s="5">
        <v>-1597731057</v>
      </c>
      <c r="J146" s="5">
        <v>-1518428137</v>
      </c>
      <c r="K146" s="5">
        <v>-1083983649</v>
      </c>
      <c r="L146" s="5">
        <v>-737232777</v>
      </c>
      <c r="M146" s="5">
        <v>-2124451498</v>
      </c>
      <c r="N146" s="5">
        <v>-2096946804</v>
      </c>
      <c r="O146" s="5">
        <v>-2638523141</v>
      </c>
      <c r="P146" s="5">
        <v>-1384882572</v>
      </c>
      <c r="Q146" s="5">
        <v>1786175386</v>
      </c>
    </row>
    <row r="147" spans="2:17" ht="15.5" x14ac:dyDescent="0.35">
      <c r="C147" t="s">
        <v>997</v>
      </c>
    </row>
    <row r="148" spans="2:17" ht="15.5" x14ac:dyDescent="0.35">
      <c r="C148" t="s">
        <v>124</v>
      </c>
      <c r="P148" s="5">
        <v>48929000000</v>
      </c>
    </row>
    <row r="149" spans="2:17" ht="15.5" x14ac:dyDescent="0.35">
      <c r="C149" t="s">
        <v>165</v>
      </c>
      <c r="D149" s="5">
        <v>652715468</v>
      </c>
      <c r="E149" s="5">
        <v>-503823611</v>
      </c>
      <c r="F149" s="5">
        <v>-7721318606</v>
      </c>
      <c r="G149" s="5">
        <v>3184732897</v>
      </c>
      <c r="I149" s="5">
        <v>-14440486403</v>
      </c>
      <c r="J149" s="5">
        <v>7436385262</v>
      </c>
      <c r="K149" s="5">
        <v>-6655431654</v>
      </c>
      <c r="L149" s="5">
        <v>5041592984</v>
      </c>
      <c r="M149" s="5">
        <v>1086475187</v>
      </c>
      <c r="N149" s="5">
        <v>-61304072302</v>
      </c>
      <c r="O149" s="5">
        <v>31763905322</v>
      </c>
      <c r="P149" s="5">
        <v>38195845798</v>
      </c>
      <c r="Q149" s="5">
        <v>-33554835</v>
      </c>
    </row>
    <row r="150" spans="2:17" ht="15.5" x14ac:dyDescent="0.35">
      <c r="C150" t="s">
        <v>167</v>
      </c>
      <c r="D150" s="5">
        <v>2110000</v>
      </c>
      <c r="E150" s="5">
        <v>15287029</v>
      </c>
      <c r="F150" s="5">
        <v>1992445</v>
      </c>
      <c r="G150" s="5">
        <v>-1660210</v>
      </c>
      <c r="I150" s="5">
        <v>18526798</v>
      </c>
      <c r="J150" s="5">
        <v>18213267</v>
      </c>
    </row>
    <row r="151" spans="2:17" ht="15.5" x14ac:dyDescent="0.35">
      <c r="C151" t="s">
        <v>166</v>
      </c>
      <c r="D151" s="5">
        <v>1397423688</v>
      </c>
      <c r="I151" s="5">
        <v>15819383293</v>
      </c>
      <c r="J151" s="5">
        <v>8364784764</v>
      </c>
      <c r="K151" s="5">
        <v>15020216418</v>
      </c>
      <c r="L151" s="5">
        <v>9978623434</v>
      </c>
      <c r="M151" s="5">
        <v>8892148246</v>
      </c>
      <c r="N151" s="5">
        <v>70196220548</v>
      </c>
      <c r="O151" s="5">
        <v>38432315226</v>
      </c>
      <c r="P151" s="5">
        <v>236469428</v>
      </c>
      <c r="Q151" s="5">
        <v>270024263</v>
      </c>
    </row>
    <row r="152" spans="2:17" ht="15.5" x14ac:dyDescent="0.35">
      <c r="C152" t="s">
        <v>168</v>
      </c>
      <c r="D152" s="5">
        <v>2052249156</v>
      </c>
      <c r="E152" s="5">
        <v>-488536582</v>
      </c>
      <c r="F152" s="5">
        <v>-7719326161</v>
      </c>
      <c r="G152" s="5">
        <v>3183072687</v>
      </c>
      <c r="I152" s="5">
        <v>1397423688</v>
      </c>
      <c r="J152" s="5">
        <v>15819383293</v>
      </c>
      <c r="K152" s="5">
        <v>8364784764</v>
      </c>
      <c r="L152" s="5">
        <v>15020216418</v>
      </c>
      <c r="M152" s="5">
        <v>9978623433</v>
      </c>
      <c r="N152" s="5">
        <v>8892148246</v>
      </c>
      <c r="O152" s="5">
        <v>70196220548</v>
      </c>
      <c r="P152" s="5">
        <v>38432315226</v>
      </c>
      <c r="Q152" s="5">
        <v>236469428</v>
      </c>
    </row>
    <row r="154" spans="2:17" ht="15.5" x14ac:dyDescent="0.35">
      <c r="B154" t="s">
        <v>169</v>
      </c>
      <c r="C154" t="s">
        <v>11</v>
      </c>
      <c r="D154" s="5">
        <v>9350000000</v>
      </c>
      <c r="E154" s="5">
        <v>9350000000</v>
      </c>
      <c r="F154" s="5">
        <v>9350000000</v>
      </c>
      <c r="G154" s="5">
        <v>9350000000</v>
      </c>
      <c r="I154" s="5">
        <v>9350000000</v>
      </c>
      <c r="J154" s="5">
        <v>9350000000</v>
      </c>
      <c r="K154" s="5">
        <v>9350000000</v>
      </c>
      <c r="L154" s="5">
        <v>9350000000</v>
      </c>
      <c r="M154" s="5">
        <v>9350000000</v>
      </c>
      <c r="N154" s="5">
        <v>9350000000</v>
      </c>
      <c r="O154" s="5">
        <v>9350000000</v>
      </c>
      <c r="P154" s="5">
        <v>1870000000</v>
      </c>
      <c r="Q154" s="5">
        <v>1370000000</v>
      </c>
    </row>
    <row r="155" spans="2:17" ht="15.5" x14ac:dyDescent="0.35">
      <c r="C155" t="s">
        <v>170</v>
      </c>
      <c r="D155" s="6">
        <v>-0.77</v>
      </c>
      <c r="E155" s="6">
        <v>-1.35</v>
      </c>
      <c r="F155" s="6">
        <v>-1.07</v>
      </c>
      <c r="G155" s="6">
        <v>-2.25</v>
      </c>
    </row>
    <row r="156" spans="2:17" ht="15.5" x14ac:dyDescent="0.35">
      <c r="C156" t="s">
        <v>171</v>
      </c>
      <c r="D156" s="6">
        <v>-33.770000000000003</v>
      </c>
      <c r="E156" s="5">
        <v>-20</v>
      </c>
      <c r="F156" s="6">
        <v>-29.91</v>
      </c>
      <c r="G156" s="6">
        <v>-7.56</v>
      </c>
    </row>
    <row r="157" spans="2:17" ht="15.5" x14ac:dyDescent="0.35">
      <c r="C157" t="s">
        <v>59</v>
      </c>
      <c r="D157" s="6">
        <v>9.83</v>
      </c>
      <c r="E157" s="6">
        <v>4.97</v>
      </c>
      <c r="F157" s="6">
        <v>4.91</v>
      </c>
      <c r="G157" s="6">
        <v>2.54</v>
      </c>
    </row>
    <row r="158" spans="2:17" ht="15.5" x14ac:dyDescent="0.35">
      <c r="C158" t="s">
        <v>172</v>
      </c>
      <c r="D158" s="5">
        <v>6900000000</v>
      </c>
      <c r="E158" s="5">
        <v>14770000000</v>
      </c>
      <c r="F158" s="5">
        <v>-680000000</v>
      </c>
      <c r="G158" s="5">
        <v>-9900000000</v>
      </c>
    </row>
    <row r="159" spans="2:17" ht="15.5" x14ac:dyDescent="0.35">
      <c r="C159" t="s">
        <v>173</v>
      </c>
      <c r="D159" s="6">
        <v>-2.6200000000000001E-2</v>
      </c>
      <c r="E159" s="6">
        <v>-4.2699999999999995E-2</v>
      </c>
      <c r="F159" s="6">
        <v>-3.2599999999999997E-2</v>
      </c>
      <c r="G159" s="6">
        <v>-6.3500000000000001E-2</v>
      </c>
    </row>
    <row r="160" spans="2:17" ht="15.5" x14ac:dyDescent="0.35">
      <c r="C160" t="s">
        <v>174</v>
      </c>
      <c r="D160" s="6">
        <v>-6.4500000000000002E-2</v>
      </c>
      <c r="E160" s="6">
        <v>-0.1067</v>
      </c>
      <c r="F160" s="6">
        <v>-7.5800000000000006E-2</v>
      </c>
      <c r="G160" s="6">
        <v>-0.1489</v>
      </c>
    </row>
    <row r="161" spans="3:7" ht="15.5" x14ac:dyDescent="0.35">
      <c r="C161" t="s">
        <v>175</v>
      </c>
      <c r="D161" s="6">
        <v>-2.5600000000000001E-2</v>
      </c>
      <c r="E161" s="6">
        <v>2.3199999999999998E-2</v>
      </c>
      <c r="F161" s="6">
        <v>-2.4799999999999999E-2</v>
      </c>
      <c r="G161" s="6">
        <v>-6.1600000000000002E-2</v>
      </c>
    </row>
    <row r="162" spans="3:7" ht="15.5" x14ac:dyDescent="0.35">
      <c r="C162" t="s">
        <v>176</v>
      </c>
      <c r="D162" s="6">
        <v>-2444.29</v>
      </c>
      <c r="E162" s="6">
        <v>1688.74</v>
      </c>
      <c r="F162" s="6">
        <v>-1658.13</v>
      </c>
      <c r="G162" s="6">
        <v>-4753.55</v>
      </c>
    </row>
    <row r="163" spans="3:7" ht="15.5" x14ac:dyDescent="0.35">
      <c r="C163" t="s">
        <v>325</v>
      </c>
      <c r="D163" s="5">
        <v>111000000000</v>
      </c>
      <c r="E163" s="5">
        <v>119000000000</v>
      </c>
      <c r="F163" s="5">
        <v>131000000000</v>
      </c>
      <c r="G163" s="5">
        <v>141000000000</v>
      </c>
    </row>
    <row r="164" spans="3:7" ht="15.5" x14ac:dyDescent="0.35">
      <c r="C164" t="s">
        <v>177</v>
      </c>
      <c r="D164" s="6">
        <v>2.1800000000000002</v>
      </c>
      <c r="E164" s="6">
        <v>2.13</v>
      </c>
      <c r="F164" s="6">
        <v>2.2799999999999998</v>
      </c>
      <c r="G164" s="6">
        <v>1.1200000000000001</v>
      </c>
    </row>
    <row r="165" spans="3:7" ht="15.5" x14ac:dyDescent="0.35">
      <c r="C165" t="s">
        <v>178</v>
      </c>
      <c r="D165" s="6">
        <v>11.92</v>
      </c>
      <c r="E165" s="6">
        <v>12.69</v>
      </c>
      <c r="F165" s="6">
        <v>14.06</v>
      </c>
      <c r="G165" s="6">
        <v>15.13</v>
      </c>
    </row>
    <row r="166" spans="3:7" ht="15.5" x14ac:dyDescent="0.35">
      <c r="C166" t="s">
        <v>179</v>
      </c>
      <c r="D166" s="6">
        <v>2.1800000000000002</v>
      </c>
      <c r="E166" s="6">
        <v>2.13</v>
      </c>
      <c r="F166" s="6">
        <v>2.2799999999999998</v>
      </c>
      <c r="G166" s="6">
        <v>1.1200000000000001</v>
      </c>
    </row>
    <row r="167" spans="3:7" ht="15.5" x14ac:dyDescent="0.35">
      <c r="C167" t="s">
        <v>180</v>
      </c>
      <c r="D167" s="6">
        <v>11.92</v>
      </c>
      <c r="E167" s="6">
        <v>12.69</v>
      </c>
      <c r="F167" s="6">
        <v>14.06</v>
      </c>
      <c r="G167" s="6">
        <v>15.13</v>
      </c>
    </row>
    <row r="168" spans="3:7" ht="15.5" x14ac:dyDescent="0.35">
      <c r="C168" t="s">
        <v>181</v>
      </c>
      <c r="D168" s="5">
        <v>28000000000</v>
      </c>
      <c r="E168" s="5">
        <v>5000000000</v>
      </c>
      <c r="F168" s="5">
        <v>7000000000</v>
      </c>
      <c r="G168" s="5">
        <v>12000000000</v>
      </c>
    </row>
    <row r="169" spans="3:7" ht="15.5" x14ac:dyDescent="0.35">
      <c r="C169" t="s">
        <v>182</v>
      </c>
      <c r="D169" s="5">
        <v>112000000000</v>
      </c>
      <c r="E169" s="5">
        <v>136000000000</v>
      </c>
      <c r="F169" s="5">
        <v>136000000000</v>
      </c>
      <c r="G169" s="5">
        <v>136000000000</v>
      </c>
    </row>
    <row r="170" spans="3:7" ht="15.5" x14ac:dyDescent="0.35">
      <c r="C170" t="s">
        <v>258</v>
      </c>
      <c r="D170" s="5">
        <v>111000000000</v>
      </c>
      <c r="E170" s="5">
        <v>119000000000</v>
      </c>
      <c r="F170" s="5">
        <v>131000000000</v>
      </c>
      <c r="G170" s="5">
        <v>141000000000</v>
      </c>
    </row>
    <row r="171" spans="3:7" ht="15.5" x14ac:dyDescent="0.35">
      <c r="C171" t="s">
        <v>23</v>
      </c>
      <c r="D171" s="5">
        <v>141000000000</v>
      </c>
      <c r="E171" s="5">
        <v>141000000000</v>
      </c>
      <c r="F171" s="5">
        <v>144000000000</v>
      </c>
      <c r="G171" s="5">
        <v>148000000000</v>
      </c>
    </row>
    <row r="172" spans="3:7" ht="15.5" x14ac:dyDescent="0.35">
      <c r="C172" t="s">
        <v>20</v>
      </c>
      <c r="D172" s="5">
        <v>139000000000</v>
      </c>
      <c r="E172" s="5">
        <v>139000000000</v>
      </c>
      <c r="F172" s="5">
        <v>142000000000</v>
      </c>
      <c r="G172" s="5">
        <v>138000000000</v>
      </c>
    </row>
    <row r="173" spans="3:7" ht="15.5" x14ac:dyDescent="0.35">
      <c r="C173" t="s">
        <v>184</v>
      </c>
      <c r="D173" s="5">
        <v>-26000000000</v>
      </c>
      <c r="E173" s="5">
        <v>-3000000000</v>
      </c>
      <c r="F173" s="5">
        <v>-14000000000</v>
      </c>
      <c r="G173" s="5">
        <v>-12000000000</v>
      </c>
    </row>
    <row r="174" spans="3:7" ht="15.5" x14ac:dyDescent="0.35">
      <c r="C174" t="s">
        <v>185</v>
      </c>
      <c r="D174" s="5">
        <v>-10000000000</v>
      </c>
      <c r="E174" s="5">
        <v>22000000000</v>
      </c>
      <c r="F174" s="5">
        <v>-11000000000</v>
      </c>
      <c r="G174" s="5">
        <v>-14000000000</v>
      </c>
    </row>
    <row r="175" spans="3:7" ht="15.5" x14ac:dyDescent="0.35">
      <c r="C175" t="s">
        <v>186</v>
      </c>
      <c r="D175" s="5">
        <v>7000000000</v>
      </c>
      <c r="E175" s="5">
        <v>-26000000000</v>
      </c>
      <c r="F175" s="5">
        <v>7000000000</v>
      </c>
      <c r="G175" s="5">
        <v>11000000000</v>
      </c>
    </row>
    <row r="176" spans="3:7" ht="15.5" x14ac:dyDescent="0.35">
      <c r="C176" t="s">
        <v>12</v>
      </c>
      <c r="D176" s="5">
        <v>-3000000000</v>
      </c>
      <c r="E176" s="5">
        <v>-4000000000</v>
      </c>
      <c r="F176" s="5">
        <v>-5000000000</v>
      </c>
      <c r="G176" s="5">
        <v>-4000000000</v>
      </c>
    </row>
    <row r="177" spans="3:17" ht="15.5" x14ac:dyDescent="0.35">
      <c r="C177" t="s">
        <v>15</v>
      </c>
      <c r="D177" s="6">
        <v>-0.35</v>
      </c>
      <c r="E177" s="6">
        <v>-0.39</v>
      </c>
      <c r="F177" s="6">
        <v>-0.49</v>
      </c>
      <c r="G177" s="6">
        <v>-0.41</v>
      </c>
    </row>
    <row r="178" spans="3:17" ht="15.5" x14ac:dyDescent="0.35">
      <c r="C178" t="s">
        <v>44</v>
      </c>
      <c r="I178" s="6">
        <v>-4.38</v>
      </c>
      <c r="J178" s="6">
        <v>-2.4700000000000002</v>
      </c>
      <c r="K178" s="6">
        <v>-5.98</v>
      </c>
      <c r="L178" s="6">
        <v>-1.1499999999999999</v>
      </c>
      <c r="M178" s="6">
        <v>-0.33</v>
      </c>
      <c r="N178" s="6">
        <v>-1.0900000000000001</v>
      </c>
      <c r="O178" s="6">
        <v>1.34</v>
      </c>
      <c r="P178" s="6">
        <v>9.1999999999999993</v>
      </c>
      <c r="Q178" s="6">
        <v>-7.68</v>
      </c>
    </row>
    <row r="179" spans="3:17" ht="15.5" x14ac:dyDescent="0.35">
      <c r="C179" t="s">
        <v>58</v>
      </c>
      <c r="I179" s="6">
        <v>-6.16</v>
      </c>
      <c r="J179" s="6">
        <v>-2.4300000000000002</v>
      </c>
      <c r="K179" s="6">
        <v>-8.36</v>
      </c>
      <c r="L179" s="6">
        <v>-43.48</v>
      </c>
      <c r="M179" s="6">
        <v>-151.52000000000001</v>
      </c>
      <c r="N179" s="6">
        <v>-48.62</v>
      </c>
      <c r="O179" s="6">
        <v>37.31</v>
      </c>
      <c r="P179" s="6">
        <v>217.39</v>
      </c>
      <c r="Q179" s="5">
        <v>0</v>
      </c>
    </row>
    <row r="180" spans="3:17" ht="15.5" x14ac:dyDescent="0.35">
      <c r="C180" t="s">
        <v>61</v>
      </c>
      <c r="I180" s="6">
        <v>1.02</v>
      </c>
      <c r="J180" s="6">
        <v>0.28999999999999998</v>
      </c>
      <c r="K180" s="6">
        <v>2.13</v>
      </c>
      <c r="L180" s="6">
        <v>1.47</v>
      </c>
      <c r="M180" s="6">
        <v>1.35</v>
      </c>
      <c r="N180" s="6">
        <v>1.9</v>
      </c>
      <c r="O180" s="6">
        <v>1.5</v>
      </c>
      <c r="P180" s="6">
        <v>12.46</v>
      </c>
      <c r="Q180" s="5">
        <v>0</v>
      </c>
    </row>
    <row r="181" spans="3:17" ht="15.5" x14ac:dyDescent="0.35">
      <c r="C181" t="s">
        <v>187</v>
      </c>
      <c r="I181" s="5">
        <v>17450000000</v>
      </c>
      <c r="J181" s="5">
        <v>26040000000</v>
      </c>
      <c r="K181" s="5">
        <v>-20120000000</v>
      </c>
      <c r="L181" s="5">
        <v>34400000000</v>
      </c>
      <c r="M181" s="5">
        <v>39940000000</v>
      </c>
      <c r="N181" s="5">
        <v>37620000000</v>
      </c>
      <c r="O181" s="5">
        <v>61710000000</v>
      </c>
      <c r="P181" s="5">
        <v>76100000000</v>
      </c>
    </row>
    <row r="182" spans="3:17" ht="15.5" x14ac:dyDescent="0.35">
      <c r="C182" t="s">
        <v>188</v>
      </c>
      <c r="I182" s="6">
        <v>-0.1381</v>
      </c>
      <c r="J182" s="6">
        <v>-6.5799999999999997E-2</v>
      </c>
      <c r="K182" s="6">
        <v>-0.14800000000000002</v>
      </c>
      <c r="L182" s="6">
        <v>-2.4300000000000002E-2</v>
      </c>
      <c r="M182" s="6">
        <v>-6.5000000000000006E-3</v>
      </c>
      <c r="N182" s="6">
        <v>-2.12E-2</v>
      </c>
      <c r="O182" s="6">
        <v>2.5600000000000001E-2</v>
      </c>
      <c r="P182" s="6">
        <v>3.1899999999999998E-2</v>
      </c>
      <c r="Q182" s="6">
        <v>-2.18E-2</v>
      </c>
    </row>
    <row r="183" spans="3:17" ht="15.5" x14ac:dyDescent="0.35">
      <c r="C183" t="s">
        <v>189</v>
      </c>
      <c r="I183" s="6">
        <v>-0.3453</v>
      </c>
      <c r="J183" s="6">
        <v>-0.14429999999999998</v>
      </c>
      <c r="K183" s="6">
        <v>-0.30620000000000003</v>
      </c>
      <c r="L183" s="6">
        <v>-4.5199999999999997E-2</v>
      </c>
      <c r="M183" s="6">
        <v>-1.2500000000000001E-2</v>
      </c>
      <c r="N183" s="6">
        <v>-4.0599999999999997E-2</v>
      </c>
      <c r="O183" s="6">
        <v>4.82E-2</v>
      </c>
      <c r="P183" s="6">
        <v>6.9900000000000004E-2</v>
      </c>
      <c r="Q183" s="6">
        <v>-8.1699999999999995E-2</v>
      </c>
    </row>
    <row r="184" spans="3:17" ht="15.5" x14ac:dyDescent="0.35">
      <c r="C184" t="s">
        <v>190</v>
      </c>
      <c r="I184" s="6">
        <v>-4.6300000000000001E-2</v>
      </c>
      <c r="J184" s="6">
        <v>-3.1600000000000003E-2</v>
      </c>
      <c r="K184" s="6">
        <v>-0.14449999999999999</v>
      </c>
      <c r="L184" s="6">
        <v>7.3000000000000001E-3</v>
      </c>
      <c r="M184" s="6">
        <v>2.3099999999999999E-2</v>
      </c>
      <c r="N184" s="6">
        <v>1.9E-3</v>
      </c>
      <c r="O184" s="6">
        <v>9.3000000000000013E-2</v>
      </c>
      <c r="P184" s="6">
        <v>0.1331</v>
      </c>
      <c r="Q184" s="6">
        <v>0.13269999999999998</v>
      </c>
    </row>
    <row r="185" spans="3:17" ht="15.5" x14ac:dyDescent="0.35">
      <c r="C185" t="s">
        <v>191</v>
      </c>
      <c r="I185" s="6">
        <v>-741.55</v>
      </c>
      <c r="J185" s="6">
        <v>-115.33</v>
      </c>
      <c r="K185" s="6">
        <v>-582.95000000000005</v>
      </c>
      <c r="L185" s="6">
        <v>37.57</v>
      </c>
      <c r="M185" s="6">
        <v>94.73</v>
      </c>
      <c r="N185" s="6">
        <v>8.48</v>
      </c>
      <c r="O185" s="6">
        <v>1.63</v>
      </c>
      <c r="P185" s="6">
        <v>1.77</v>
      </c>
      <c r="Q185" s="6">
        <v>0.69</v>
      </c>
    </row>
    <row r="186" spans="3:17" ht="15.5" x14ac:dyDescent="0.35">
      <c r="C186" t="s">
        <v>55</v>
      </c>
      <c r="I186" s="6">
        <v>2.13</v>
      </c>
      <c r="J186" s="6">
        <v>0.35</v>
      </c>
      <c r="K186" s="6">
        <v>2.56</v>
      </c>
      <c r="L186" s="6">
        <v>1.96</v>
      </c>
      <c r="M186" s="6">
        <v>1.88</v>
      </c>
      <c r="N186" s="6">
        <v>1.98</v>
      </c>
      <c r="O186" s="6">
        <v>1.8</v>
      </c>
      <c r="P186" s="6">
        <v>15.2</v>
      </c>
      <c r="Q186" s="5">
        <v>0</v>
      </c>
    </row>
    <row r="187" spans="3:17" ht="15.5" x14ac:dyDescent="0.35">
      <c r="C187" t="s">
        <v>52</v>
      </c>
      <c r="I187" s="6">
        <v>12.69</v>
      </c>
      <c r="J187" s="6">
        <v>17.09</v>
      </c>
      <c r="K187" s="6">
        <v>19.54</v>
      </c>
      <c r="L187" s="6">
        <v>25.53</v>
      </c>
      <c r="M187" s="6">
        <v>26.66</v>
      </c>
      <c r="N187" s="6">
        <v>26.81</v>
      </c>
      <c r="O187" s="6">
        <v>27.72</v>
      </c>
      <c r="P187" s="6">
        <v>131.61000000000001</v>
      </c>
      <c r="Q187" s="6">
        <v>93.99</v>
      </c>
    </row>
    <row r="188" spans="3:17" ht="15.5" x14ac:dyDescent="0.35">
      <c r="C188" t="s">
        <v>192</v>
      </c>
      <c r="I188" s="6">
        <v>2.13</v>
      </c>
      <c r="J188" s="6">
        <v>0.35</v>
      </c>
      <c r="K188" s="6">
        <v>2.56</v>
      </c>
      <c r="L188" s="6">
        <v>1.96</v>
      </c>
      <c r="M188" s="6">
        <v>1.88</v>
      </c>
      <c r="N188" s="6">
        <v>1.98</v>
      </c>
      <c r="O188" s="6">
        <v>1.8</v>
      </c>
      <c r="P188" s="6">
        <v>15.2</v>
      </c>
      <c r="Q188" s="5">
        <v>0</v>
      </c>
    </row>
    <row r="189" spans="3:17" ht="15.5" x14ac:dyDescent="0.35">
      <c r="C189" t="s">
        <v>193</v>
      </c>
      <c r="I189" s="6">
        <v>12.69</v>
      </c>
      <c r="J189" s="6">
        <v>17.09</v>
      </c>
      <c r="K189" s="6">
        <v>19.54</v>
      </c>
      <c r="L189" s="6">
        <v>25.53</v>
      </c>
      <c r="M189" s="6">
        <v>26.66</v>
      </c>
      <c r="N189" s="6">
        <v>26.81</v>
      </c>
      <c r="O189" s="6">
        <v>27.72</v>
      </c>
      <c r="P189" s="6">
        <v>131.61000000000001</v>
      </c>
      <c r="Q189" s="6">
        <v>93.99</v>
      </c>
    </row>
    <row r="190" spans="3:17" ht="15.5" x14ac:dyDescent="0.35">
      <c r="C190" t="s">
        <v>194</v>
      </c>
      <c r="I190" s="5">
        <v>5000000000</v>
      </c>
      <c r="J190" s="5">
        <v>14000000000</v>
      </c>
      <c r="K190" s="5">
        <v>12000000000</v>
      </c>
      <c r="L190" s="5">
        <v>17000000000</v>
      </c>
      <c r="M190" s="5">
        <v>17000000000</v>
      </c>
      <c r="N190" s="5">
        <v>44000000000</v>
      </c>
      <c r="O190" s="5">
        <v>57000000000</v>
      </c>
      <c r="P190" s="5">
        <v>113000000000</v>
      </c>
      <c r="Q190" s="5">
        <v>81000000000</v>
      </c>
    </row>
    <row r="191" spans="3:17" ht="15.5" x14ac:dyDescent="0.35">
      <c r="C191" t="s">
        <v>195</v>
      </c>
      <c r="I191" s="5">
        <v>136000000000</v>
      </c>
      <c r="J191" s="5">
        <v>136000000000</v>
      </c>
      <c r="K191" s="5">
        <v>150000000000</v>
      </c>
      <c r="L191" s="5">
        <v>150000000000</v>
      </c>
      <c r="M191" s="5">
        <v>166000000000</v>
      </c>
      <c r="N191" s="5">
        <v>146000000000</v>
      </c>
      <c r="O191" s="5">
        <v>141000000000</v>
      </c>
      <c r="P191" s="5">
        <v>142000000000</v>
      </c>
      <c r="Q191" s="5">
        <v>239000000000</v>
      </c>
    </row>
    <row r="192" spans="3:17" ht="15.5" x14ac:dyDescent="0.35">
      <c r="C192" t="s">
        <v>25</v>
      </c>
      <c r="I192" s="5">
        <v>141000000000</v>
      </c>
      <c r="J192" s="5">
        <v>150000000000</v>
      </c>
      <c r="K192" s="5">
        <v>162000000000</v>
      </c>
      <c r="L192" s="5">
        <v>167000000000</v>
      </c>
      <c r="M192" s="5">
        <v>184000000000</v>
      </c>
      <c r="N192" s="5">
        <v>190000000000</v>
      </c>
      <c r="O192" s="5">
        <v>199000000000</v>
      </c>
      <c r="P192" s="5">
        <v>254000000000</v>
      </c>
      <c r="Q192" s="5">
        <v>320000000000</v>
      </c>
    </row>
    <row r="193" spans="2:17" ht="15.5" x14ac:dyDescent="0.35">
      <c r="C193" t="s">
        <v>22</v>
      </c>
      <c r="I193" s="5">
        <v>139000000000</v>
      </c>
      <c r="J193" s="5">
        <v>134000000000</v>
      </c>
      <c r="K193" s="5">
        <v>153000000000</v>
      </c>
      <c r="L193" s="5">
        <v>152000000000</v>
      </c>
      <c r="M193" s="5">
        <v>174000000000</v>
      </c>
      <c r="N193" s="5">
        <v>181000000000</v>
      </c>
      <c r="O193" s="5">
        <v>129000000000</v>
      </c>
      <c r="P193" s="5">
        <v>216000000000</v>
      </c>
      <c r="Q193" s="5">
        <v>320000000000</v>
      </c>
    </row>
    <row r="194" spans="2:17" ht="15.5" x14ac:dyDescent="0.35">
      <c r="C194" t="s">
        <v>196</v>
      </c>
      <c r="I194" s="5">
        <v>-3000000000</v>
      </c>
      <c r="J194" s="5">
        <v>-12000000000</v>
      </c>
      <c r="K194" s="5">
        <v>-18000000000</v>
      </c>
      <c r="L194" s="5">
        <v>26000000000</v>
      </c>
      <c r="M194" s="5">
        <v>23000000000</v>
      </c>
      <c r="N194" s="5">
        <v>-8000000000</v>
      </c>
      <c r="O194" s="5">
        <v>28000000000</v>
      </c>
      <c r="P194" s="5">
        <v>-37000000000</v>
      </c>
      <c r="Q194" s="5">
        <v>-75000000000</v>
      </c>
    </row>
    <row r="195" spans="2:17" ht="15.5" x14ac:dyDescent="0.35">
      <c r="C195" t="s">
        <v>197</v>
      </c>
      <c r="I195" s="5">
        <v>-10000000000</v>
      </c>
      <c r="J195" s="5">
        <v>24000000000</v>
      </c>
      <c r="K195" s="5">
        <v>15000000000</v>
      </c>
      <c r="L195" s="5">
        <v>33000000000</v>
      </c>
      <c r="M195" s="5">
        <v>26000000000</v>
      </c>
      <c r="N195" s="5">
        <v>27000000000</v>
      </c>
      <c r="O195" s="5">
        <v>98000000000</v>
      </c>
      <c r="P195" s="5">
        <v>16000000000</v>
      </c>
      <c r="Q195" s="5">
        <v>37000000000</v>
      </c>
    </row>
    <row r="196" spans="2:17" ht="15.5" x14ac:dyDescent="0.35">
      <c r="C196" t="s">
        <v>198</v>
      </c>
      <c r="I196" s="5">
        <v>-2000000000</v>
      </c>
      <c r="J196" s="5">
        <v>-5000000000</v>
      </c>
      <c r="K196" s="5">
        <v>-13000000000</v>
      </c>
      <c r="L196" s="5">
        <v>-12000000000</v>
      </c>
      <c r="M196" s="5">
        <v>-18000000000</v>
      </c>
      <c r="N196" s="5">
        <v>-76000000000</v>
      </c>
      <c r="O196" s="5">
        <v>-5000000000</v>
      </c>
      <c r="P196" s="5">
        <v>-6000000000</v>
      </c>
      <c r="Q196" s="5">
        <v>-15000000000</v>
      </c>
    </row>
    <row r="197" spans="2:17" ht="15.5" x14ac:dyDescent="0.35">
      <c r="C197" t="s">
        <v>14</v>
      </c>
      <c r="I197" s="5">
        <v>-12000000000</v>
      </c>
      <c r="J197" s="5">
        <v>19000000000</v>
      </c>
      <c r="K197" s="5">
        <v>2000000000</v>
      </c>
      <c r="L197" s="5">
        <v>21000000000</v>
      </c>
      <c r="M197" s="5">
        <v>8000000000</v>
      </c>
      <c r="N197" s="5">
        <v>-49000000000</v>
      </c>
      <c r="O197" s="5">
        <v>92000000000</v>
      </c>
      <c r="P197" s="5">
        <v>10000000000</v>
      </c>
      <c r="Q197" s="5">
        <v>21000000000</v>
      </c>
    </row>
    <row r="198" spans="2:17" ht="15.5" x14ac:dyDescent="0.35">
      <c r="C198" t="s">
        <v>16</v>
      </c>
      <c r="I198" s="6">
        <v>-1.3</v>
      </c>
      <c r="J198" s="6">
        <v>2.0299999999999998</v>
      </c>
      <c r="K198" s="6">
        <v>0.21</v>
      </c>
      <c r="L198" s="6">
        <v>2.27</v>
      </c>
      <c r="M198" s="6">
        <v>0.83</v>
      </c>
      <c r="N198" s="6">
        <v>-5.22</v>
      </c>
      <c r="O198" s="6">
        <v>9.8699999999999992</v>
      </c>
      <c r="P198" s="6">
        <v>5.33</v>
      </c>
      <c r="Q198" s="6">
        <v>15.64</v>
      </c>
    </row>
    <row r="200" spans="2:17" ht="15.5" x14ac:dyDescent="0.35">
      <c r="B200" t="s">
        <v>199</v>
      </c>
      <c r="C200" t="s">
        <v>200</v>
      </c>
      <c r="D200" s="5">
        <v>-7000000000</v>
      </c>
      <c r="E200" s="5">
        <v>-13000000000</v>
      </c>
      <c r="F200" s="5">
        <v>-10000000000</v>
      </c>
      <c r="G200" s="5">
        <v>-21000000000</v>
      </c>
      <c r="H200" s="5">
        <v>-29000000000</v>
      </c>
      <c r="I200" s="5">
        <v>-41000000000</v>
      </c>
      <c r="J200" s="5">
        <v>-23000000000</v>
      </c>
      <c r="K200" s="5">
        <v>-56000000000</v>
      </c>
      <c r="L200" s="5">
        <v>-11000000000</v>
      </c>
      <c r="M200" s="5">
        <v>-3000000000</v>
      </c>
      <c r="N200" s="5">
        <v>-10000000000</v>
      </c>
      <c r="O200" s="5">
        <v>12000000000</v>
      </c>
      <c r="P200" s="5">
        <v>17000000000</v>
      </c>
      <c r="Q200" s="5">
        <v>-11000000000</v>
      </c>
    </row>
    <row r="201" spans="2:17" ht="15.5" x14ac:dyDescent="0.35">
      <c r="C201" t="s">
        <v>326</v>
      </c>
      <c r="H201" s="5">
        <v>-51000000000</v>
      </c>
      <c r="I201" s="5">
        <v>-41000000000</v>
      </c>
      <c r="J201" s="5">
        <v>-23000000000</v>
      </c>
      <c r="K201" s="5">
        <v>-56000000000</v>
      </c>
      <c r="L201" s="5">
        <v>-11000000000</v>
      </c>
      <c r="M201" s="5">
        <v>-3000000000</v>
      </c>
      <c r="N201" s="5">
        <v>-10000000000</v>
      </c>
      <c r="O201" s="5">
        <v>12000000000</v>
      </c>
      <c r="P201" s="5">
        <v>17000000000</v>
      </c>
    </row>
    <row r="202" spans="2:17" ht="15.5" x14ac:dyDescent="0.35">
      <c r="C202" t="s">
        <v>43</v>
      </c>
      <c r="D202" s="6">
        <v>-0.77</v>
      </c>
      <c r="E202" s="6">
        <v>-1.35</v>
      </c>
      <c r="F202" s="6">
        <v>-1.07</v>
      </c>
      <c r="G202" s="6">
        <v>-2.25</v>
      </c>
      <c r="H202" s="6">
        <v>-3.07</v>
      </c>
      <c r="I202" s="6">
        <v>-4.38</v>
      </c>
      <c r="J202" s="6">
        <v>-2.4700000000000002</v>
      </c>
      <c r="K202" s="6">
        <v>-5.98</v>
      </c>
      <c r="L202" s="6">
        <v>-1.1499999999999999</v>
      </c>
      <c r="M202" s="6">
        <v>-0.33</v>
      </c>
      <c r="N202" s="6">
        <v>-1.0900000000000001</v>
      </c>
      <c r="O202" s="6">
        <v>1.34</v>
      </c>
      <c r="P202" s="6">
        <v>1.84</v>
      </c>
      <c r="Q202" s="6">
        <v>-1.1200000000000001</v>
      </c>
    </row>
    <row r="203" spans="2:17" ht="15.5" x14ac:dyDescent="0.35">
      <c r="C203" t="s">
        <v>327</v>
      </c>
      <c r="H203" s="6">
        <v>-5.44</v>
      </c>
      <c r="I203" s="6">
        <v>-4.38</v>
      </c>
      <c r="J203" s="6">
        <v>-2.4700000000000002</v>
      </c>
      <c r="K203" s="6">
        <v>-5.98</v>
      </c>
      <c r="L203" s="6">
        <v>-1.1499999999999999</v>
      </c>
      <c r="M203" s="6">
        <v>-0.33</v>
      </c>
      <c r="N203" s="6">
        <v>-1.0900000000000001</v>
      </c>
      <c r="O203" s="6">
        <v>1.34</v>
      </c>
      <c r="P203" s="6">
        <v>1.84</v>
      </c>
    </row>
    <row r="204" spans="2:17" ht="15.5" x14ac:dyDescent="0.35">
      <c r="C204" t="s">
        <v>201</v>
      </c>
      <c r="D204" s="5">
        <v>25000000000</v>
      </c>
      <c r="E204" s="5">
        <v>51000000000</v>
      </c>
      <c r="F204" s="5">
        <v>61000000000</v>
      </c>
      <c r="G204" s="5">
        <v>63000000000</v>
      </c>
      <c r="H204" s="5">
        <v>99000000000</v>
      </c>
      <c r="I204" s="5">
        <v>246000000000</v>
      </c>
      <c r="J204" s="5">
        <v>197000000000</v>
      </c>
      <c r="K204" s="5">
        <v>220000000000</v>
      </c>
      <c r="L204" s="5">
        <v>318000000000</v>
      </c>
      <c r="M204" s="5">
        <v>346000000000</v>
      </c>
      <c r="N204" s="5">
        <v>260000000000</v>
      </c>
      <c r="O204" s="5">
        <v>312000000000</v>
      </c>
      <c r="P204" s="5">
        <v>300000000000</v>
      </c>
      <c r="Q204" s="5">
        <v>291000000000</v>
      </c>
    </row>
    <row r="205" spans="2:17" ht="15.5" x14ac:dyDescent="0.35">
      <c r="C205" t="s">
        <v>328</v>
      </c>
      <c r="H205" s="5">
        <v>199000000000</v>
      </c>
      <c r="I205" s="5">
        <v>246000000000</v>
      </c>
      <c r="J205" s="5">
        <v>197000000000</v>
      </c>
      <c r="K205" s="5">
        <v>220000000000</v>
      </c>
      <c r="L205" s="5">
        <v>318000000000</v>
      </c>
      <c r="M205" s="5">
        <v>346000000000</v>
      </c>
      <c r="N205" s="5">
        <v>260000000000</v>
      </c>
      <c r="O205" s="5">
        <v>312000000000</v>
      </c>
      <c r="P205" s="5">
        <v>300000000000</v>
      </c>
    </row>
    <row r="206" spans="2:17" ht="15.5" x14ac:dyDescent="0.35">
      <c r="C206" t="s">
        <v>202</v>
      </c>
      <c r="I206" s="6">
        <v>-5.86</v>
      </c>
    </row>
    <row r="207" spans="2:17" ht="15.5" x14ac:dyDescent="0.35">
      <c r="C207" t="s">
        <v>203</v>
      </c>
      <c r="I207" s="6">
        <v>-3.31</v>
      </c>
    </row>
    <row r="208" spans="2:17" ht="15.5" x14ac:dyDescent="0.35">
      <c r="C208" t="s">
        <v>204</v>
      </c>
      <c r="I208" s="6">
        <v>7.49</v>
      </c>
    </row>
    <row r="209" spans="3:9" ht="15.5" x14ac:dyDescent="0.35">
      <c r="C209" t="s">
        <v>205</v>
      </c>
      <c r="I209" s="6">
        <v>-0.30219999999999997</v>
      </c>
    </row>
    <row r="210" spans="3:9" ht="15.5" x14ac:dyDescent="0.35">
      <c r="C210" t="s">
        <v>206</v>
      </c>
      <c r="I210" s="6">
        <v>0.84</v>
      </c>
    </row>
    <row r="211" spans="3:9" ht="15.5" x14ac:dyDescent="0.35">
      <c r="C211" t="s">
        <v>207</v>
      </c>
      <c r="I211" s="6">
        <v>1.51</v>
      </c>
    </row>
    <row r="212" spans="3:9" ht="15.5" x14ac:dyDescent="0.35">
      <c r="C212" t="s">
        <v>329</v>
      </c>
      <c r="I212" s="6">
        <v>-12.18</v>
      </c>
    </row>
    <row r="213" spans="3:9" ht="15.5" x14ac:dyDescent="0.35">
      <c r="C213" t="s">
        <v>208</v>
      </c>
      <c r="I213" s="6">
        <v>-11.03</v>
      </c>
    </row>
    <row r="214" spans="3:9" ht="15.5" x14ac:dyDescent="0.35">
      <c r="C214" t="s">
        <v>209</v>
      </c>
      <c r="I214" s="6">
        <v>-12.31</v>
      </c>
    </row>
    <row r="215" spans="3:9" ht="15.5" x14ac:dyDescent="0.35">
      <c r="C215" t="s">
        <v>210</v>
      </c>
      <c r="I215" s="6">
        <v>27.7</v>
      </c>
    </row>
    <row r="216" spans="3:9" ht="15.5" x14ac:dyDescent="0.35">
      <c r="C216" t="s">
        <v>212</v>
      </c>
      <c r="I216" s="6">
        <v>-0.06</v>
      </c>
    </row>
    <row r="217" spans="3:9" ht="15.5" x14ac:dyDescent="0.35">
      <c r="C217" t="s">
        <v>213</v>
      </c>
      <c r="I217" s="6">
        <v>-5.44</v>
      </c>
    </row>
    <row r="218" spans="3:9" ht="15.5" x14ac:dyDescent="0.35">
      <c r="C218" t="s">
        <v>214</v>
      </c>
      <c r="I218" s="6">
        <v>-3.07</v>
      </c>
    </row>
    <row r="219" spans="3:9" ht="15.5" x14ac:dyDescent="0.35">
      <c r="C219" t="s">
        <v>215</v>
      </c>
      <c r="I219" s="6">
        <v>21.3</v>
      </c>
    </row>
    <row r="220" spans="3:9" ht="15.5" x14ac:dyDescent="0.35">
      <c r="C220" t="s">
        <v>216</v>
      </c>
      <c r="D220" s="6">
        <v>0.22</v>
      </c>
    </row>
    <row r="221" spans="3:9" ht="15.5" x14ac:dyDescent="0.35">
      <c r="C221" t="s">
        <v>217</v>
      </c>
      <c r="I221" s="6">
        <v>11.92</v>
      </c>
    </row>
    <row r="222" spans="3:9" ht="15.5" x14ac:dyDescent="0.35">
      <c r="C222" t="s">
        <v>218</v>
      </c>
      <c r="I222" s="6">
        <v>-1.63</v>
      </c>
    </row>
    <row r="223" spans="3:9" ht="15.5" x14ac:dyDescent="0.35">
      <c r="C223" t="s">
        <v>219</v>
      </c>
      <c r="D223" s="6">
        <v>0.44</v>
      </c>
    </row>
    <row r="224" spans="3:9" ht="15.5" x14ac:dyDescent="0.35">
      <c r="C224" t="s">
        <v>220</v>
      </c>
      <c r="D224" s="6">
        <v>0.25</v>
      </c>
    </row>
    <row r="225" spans="3:9" ht="15.5" x14ac:dyDescent="0.35">
      <c r="C225" t="s">
        <v>394</v>
      </c>
      <c r="D225" s="6">
        <v>1.26</v>
      </c>
    </row>
    <row r="226" spans="3:9" ht="15.5" x14ac:dyDescent="0.35">
      <c r="C226" t="s">
        <v>437</v>
      </c>
      <c r="D226" s="6">
        <v>1.01</v>
      </c>
    </row>
    <row r="227" spans="3:9" ht="15.5" x14ac:dyDescent="0.35">
      <c r="C227" t="s">
        <v>221</v>
      </c>
      <c r="D227" s="6">
        <v>1.46</v>
      </c>
    </row>
    <row r="228" spans="3:9" ht="15.5" x14ac:dyDescent="0.35">
      <c r="C228" t="s">
        <v>395</v>
      </c>
      <c r="D228" s="6">
        <v>0.51</v>
      </c>
    </row>
    <row r="229" spans="3:9" ht="15.5" x14ac:dyDescent="0.35">
      <c r="C229" t="s">
        <v>222</v>
      </c>
      <c r="D229" s="6">
        <v>2.46</v>
      </c>
    </row>
    <row r="230" spans="3:9" ht="15.5" x14ac:dyDescent="0.35">
      <c r="C230" t="s">
        <v>223</v>
      </c>
      <c r="I230" s="6">
        <v>-1766.72</v>
      </c>
    </row>
    <row r="231" spans="3:9" ht="15.5" x14ac:dyDescent="0.35">
      <c r="C231" t="s">
        <v>12</v>
      </c>
      <c r="D231" s="5">
        <v>-3000000000</v>
      </c>
    </row>
    <row r="232" spans="3:9" ht="15.5" x14ac:dyDescent="0.35">
      <c r="C232" t="s">
        <v>224</v>
      </c>
      <c r="I232" s="6">
        <v>-2.0499999999999998</v>
      </c>
    </row>
    <row r="233" spans="3:9" ht="15.5" x14ac:dyDescent="0.35">
      <c r="C233" t="s">
        <v>225</v>
      </c>
      <c r="I233" s="6">
        <v>-0.1857</v>
      </c>
    </row>
    <row r="234" spans="3:9" ht="15.5" x14ac:dyDescent="0.35">
      <c r="C234" t="s">
        <v>226</v>
      </c>
      <c r="I234" s="6">
        <v>-0.45640000000000003</v>
      </c>
    </row>
    <row r="235" spans="3:9" ht="15.5" x14ac:dyDescent="0.35">
      <c r="C235" t="s">
        <v>227</v>
      </c>
      <c r="I235" s="6">
        <v>-0.10289999999999999</v>
      </c>
    </row>
    <row r="236" spans="3:9" ht="15.5" x14ac:dyDescent="0.35">
      <c r="C236" t="s">
        <v>228</v>
      </c>
      <c r="I236" s="6">
        <v>-5.28E-2</v>
      </c>
    </row>
    <row r="237" spans="3:9" ht="15.5" x14ac:dyDescent="0.35">
      <c r="C237" t="s">
        <v>330</v>
      </c>
      <c r="D237" s="6">
        <v>2.08</v>
      </c>
    </row>
    <row r="238" spans="3:9" ht="15.5" x14ac:dyDescent="0.35">
      <c r="C238" t="s">
        <v>229</v>
      </c>
      <c r="D238" s="6">
        <v>51.37</v>
      </c>
    </row>
    <row r="239" spans="3:9" ht="15.5" x14ac:dyDescent="0.35">
      <c r="C239" t="s">
        <v>230</v>
      </c>
      <c r="D239" s="6">
        <v>56.6</v>
      </c>
    </row>
    <row r="240" spans="3:9" ht="15.5" x14ac:dyDescent="0.35">
      <c r="C240" t="s">
        <v>231</v>
      </c>
      <c r="D240" s="6">
        <v>-3.15</v>
      </c>
    </row>
    <row r="241" spans="3:9" ht="15.5" x14ac:dyDescent="0.35">
      <c r="C241" t="s">
        <v>331</v>
      </c>
      <c r="D241" s="6">
        <v>43.82</v>
      </c>
    </row>
    <row r="242" spans="3:9" ht="15.5" x14ac:dyDescent="0.35">
      <c r="C242" t="s">
        <v>232</v>
      </c>
      <c r="I242" s="6">
        <v>0.7</v>
      </c>
    </row>
    <row r="243" spans="3:9" ht="15.5" x14ac:dyDescent="0.35">
      <c r="C243" t="s">
        <v>233</v>
      </c>
      <c r="I243" s="6">
        <v>18.899999999999999</v>
      </c>
    </row>
    <row r="244" spans="3:9" ht="15.5" x14ac:dyDescent="0.35">
      <c r="C244" t="s">
        <v>39</v>
      </c>
      <c r="I244" s="5">
        <v>168000000000</v>
      </c>
    </row>
    <row r="245" spans="3:9" ht="15.5" x14ac:dyDescent="0.35">
      <c r="C245" t="s">
        <v>234</v>
      </c>
      <c r="I245" s="5">
        <v>307000000000</v>
      </c>
    </row>
    <row r="246" spans="3:9" ht="15.5" x14ac:dyDescent="0.35">
      <c r="C246" t="s">
        <v>235</v>
      </c>
      <c r="I246" s="5">
        <v>9350000000</v>
      </c>
    </row>
    <row r="247" spans="3:9" ht="15.5" x14ac:dyDescent="0.35">
      <c r="C247" t="s">
        <v>236</v>
      </c>
      <c r="I247" s="6">
        <v>0.41009999999999996</v>
      </c>
    </row>
    <row r="248" spans="3:9" ht="15.5" x14ac:dyDescent="0.35">
      <c r="C248" t="s">
        <v>237</v>
      </c>
      <c r="D248" s="6">
        <v>0.2195</v>
      </c>
    </row>
    <row r="249" spans="3:9" ht="15.5" x14ac:dyDescent="0.35">
      <c r="C249" t="s">
        <v>238</v>
      </c>
      <c r="D249" s="6">
        <v>-0.251</v>
      </c>
    </row>
    <row r="250" spans="3:9" ht="15.5" x14ac:dyDescent="0.35">
      <c r="C250" t="s">
        <v>239</v>
      </c>
      <c r="D250" s="6">
        <v>-0.29039999999999999</v>
      </c>
    </row>
    <row r="251" spans="3:9" ht="15.5" x14ac:dyDescent="0.35">
      <c r="C251" t="s">
        <v>240</v>
      </c>
      <c r="D251" s="6">
        <v>-0.65639999999999998</v>
      </c>
    </row>
    <row r="252" spans="3:9" ht="15.5" x14ac:dyDescent="0.35">
      <c r="C252" t="s">
        <v>241</v>
      </c>
      <c r="D252" s="6">
        <v>-0.38329999999999997</v>
      </c>
    </row>
    <row r="253" spans="3:9" ht="15.5" x14ac:dyDescent="0.35">
      <c r="C253" t="s">
        <v>242</v>
      </c>
      <c r="D253" s="6">
        <v>-3.6564999999999999</v>
      </c>
    </row>
    <row r="254" spans="3:9" ht="15.5" x14ac:dyDescent="0.35">
      <c r="C254" t="s">
        <v>243</v>
      </c>
      <c r="I254" s="5">
        <v>3</v>
      </c>
    </row>
    <row r="255" spans="3:9" ht="15.5" x14ac:dyDescent="0.35">
      <c r="C255" t="s">
        <v>244</v>
      </c>
      <c r="I255" s="6">
        <v>0.1</v>
      </c>
    </row>
    <row r="256" spans="3:9" ht="15.5" x14ac:dyDescent="0.35">
      <c r="C256" t="s">
        <v>245</v>
      </c>
      <c r="I256" s="6">
        <v>0.17</v>
      </c>
    </row>
    <row r="257" spans="3:9" ht="15.5" x14ac:dyDescent="0.35">
      <c r="C257" t="s">
        <v>247</v>
      </c>
      <c r="I257" s="6">
        <v>0.16</v>
      </c>
    </row>
    <row r="258" spans="3:9" ht="15.5" x14ac:dyDescent="0.35">
      <c r="C258" t="s">
        <v>248</v>
      </c>
      <c r="I258" s="6">
        <v>0.64</v>
      </c>
    </row>
    <row r="259" spans="3:9" ht="15.5" x14ac:dyDescent="0.35">
      <c r="C259" t="s">
        <v>249</v>
      </c>
      <c r="I259" s="6">
        <v>0.43</v>
      </c>
    </row>
    <row r="260" spans="3:9" ht="15.5" x14ac:dyDescent="0.35">
      <c r="C260" t="s">
        <v>250</v>
      </c>
      <c r="I260" s="6">
        <v>0.28000000000000003</v>
      </c>
    </row>
    <row r="261" spans="3:9" ht="15.5" x14ac:dyDescent="0.35">
      <c r="C261" t="s">
        <v>251</v>
      </c>
      <c r="I261" s="5">
        <v>199000000000</v>
      </c>
    </row>
    <row r="262" spans="3:9" ht="15.5" x14ac:dyDescent="0.35">
      <c r="C262" t="s">
        <v>252</v>
      </c>
      <c r="I262" s="5">
        <v>-7000000000</v>
      </c>
    </row>
    <row r="263" spans="3:9" ht="15.5" x14ac:dyDescent="0.35">
      <c r="C263" t="s">
        <v>253</v>
      </c>
      <c r="I263" s="5">
        <v>11000000000</v>
      </c>
    </row>
    <row r="264" spans="3:9" ht="15.5" x14ac:dyDescent="0.35">
      <c r="C264" t="s">
        <v>254</v>
      </c>
      <c r="I264" s="5">
        <v>-51000000000</v>
      </c>
    </row>
    <row r="265" spans="3:9" ht="15.5" x14ac:dyDescent="0.35">
      <c r="C265" t="s">
        <v>255</v>
      </c>
      <c r="D265" s="5">
        <v>2000000000</v>
      </c>
    </row>
    <row r="266" spans="3:9" ht="15.5" x14ac:dyDescent="0.35">
      <c r="C266" t="s">
        <v>256</v>
      </c>
      <c r="D266" s="5">
        <v>274000000000</v>
      </c>
    </row>
    <row r="267" spans="3:9" ht="15.5" x14ac:dyDescent="0.35">
      <c r="C267" t="s">
        <v>257</v>
      </c>
      <c r="D267" s="5">
        <v>162000000000</v>
      </c>
    </row>
    <row r="268" spans="3:9" ht="15.5" x14ac:dyDescent="0.35">
      <c r="C268" t="s">
        <v>184</v>
      </c>
      <c r="D268" s="5">
        <v>-26000000000</v>
      </c>
    </row>
    <row r="269" spans="3:9" ht="15.5" x14ac:dyDescent="0.35">
      <c r="C269" t="s">
        <v>258</v>
      </c>
      <c r="I269" s="5">
        <v>111000000000</v>
      </c>
    </row>
    <row r="270" spans="3:9" ht="15.5" x14ac:dyDescent="0.35">
      <c r="C270" t="s">
        <v>182</v>
      </c>
      <c r="D270" s="5">
        <v>112000000000</v>
      </c>
    </row>
    <row r="271" spans="3:9" ht="15.5" x14ac:dyDescent="0.35">
      <c r="C271" t="s">
        <v>181</v>
      </c>
      <c r="D271" s="5">
        <v>28000000000</v>
      </c>
    </row>
    <row r="272" spans="3:9" ht="15.5" x14ac:dyDescent="0.35">
      <c r="C272" t="s">
        <v>23</v>
      </c>
      <c r="D272" s="5">
        <v>141000000000</v>
      </c>
    </row>
    <row r="273" spans="3:9" ht="15.5" x14ac:dyDescent="0.35">
      <c r="C273" t="s">
        <v>20</v>
      </c>
      <c r="D273" s="5">
        <v>139000000000</v>
      </c>
    </row>
    <row r="274" spans="3:9" ht="15.5" x14ac:dyDescent="0.35">
      <c r="C274" t="s">
        <v>183</v>
      </c>
      <c r="I274" s="5">
        <v>111000000000</v>
      </c>
    </row>
    <row r="275" spans="3:9" ht="15.5" x14ac:dyDescent="0.35">
      <c r="C275" t="s">
        <v>332</v>
      </c>
      <c r="I275" s="5">
        <v>-14000000000</v>
      </c>
    </row>
    <row r="276" spans="3:9" ht="15.5" x14ac:dyDescent="0.35">
      <c r="C276" t="s">
        <v>259</v>
      </c>
      <c r="I276" s="5">
        <v>15000000000</v>
      </c>
    </row>
    <row r="277" spans="3:9" ht="15.5" x14ac:dyDescent="0.35">
      <c r="C277" t="s">
        <v>260</v>
      </c>
      <c r="I277" s="5">
        <v>-6000000000</v>
      </c>
    </row>
    <row r="278" spans="3:9" ht="15.5" x14ac:dyDescent="0.35">
      <c r="C278" t="s">
        <v>261</v>
      </c>
      <c r="I278" s="5">
        <v>-1000000000</v>
      </c>
    </row>
    <row r="279" spans="3:9" ht="15.5" x14ac:dyDescent="0.35">
      <c r="C279" t="s">
        <v>262</v>
      </c>
      <c r="I279" s="5">
        <v>-15000000000</v>
      </c>
    </row>
  </sheetData>
  <pageMargins left="0.7" right="0.7" top="0.75" bottom="0.75" header="0.3" footer="0.3"/>
  <ignoredErrors>
    <ignoredError sqref="A1:Q280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1482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1483</v>
      </c>
      <c r="D2" s="2" vm="47">
        <f ca="1">IFERROR(_xlfn.STOCKHISTORY("XIDX:" &amp; $C$1, D3, , 0, 0, 1), "Libur")</f>
        <v>59</v>
      </c>
      <c r="H2" s="2" vm="47">
        <f ca="1">IFERROR(INDEX(D2:G2,COUNT(D2:G2)),"")</f>
        <v>59</v>
      </c>
      <c r="I2" s="2" vm="349">
        <f t="shared" ref="I2:Q2" ca="1" si="0">IFERROR(_xlfn.STOCKHISTORY("XIDX:" &amp; $C$1, I1, , 0, 0, 1), "Libur")</f>
        <v>58</v>
      </c>
      <c r="J2" s="2" vm="66">
        <f t="shared" ca="1" si="0"/>
        <v>17</v>
      </c>
      <c r="K2" s="2" vm="350">
        <f t="shared" ca="1" si="0"/>
        <v>15</v>
      </c>
      <c r="L2" s="2" vm="32">
        <f t="shared" ca="1" si="0"/>
        <v>50</v>
      </c>
      <c r="M2" s="2" vm="248">
        <f t="shared" ca="1" si="0"/>
        <v>88</v>
      </c>
      <c r="N2" s="2" vm="351">
        <f t="shared" ca="1" si="0"/>
        <v>176</v>
      </c>
      <c r="O2" s="2" vm="352">
        <f t="shared" ca="1" si="0"/>
        <v>985</v>
      </c>
      <c r="P2" s="2" vm="227">
        <f t="shared" ca="1" si="0"/>
        <v>880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9774184792</v>
      </c>
      <c r="H4" s="2">
        <f>IFERROR(SUM(D4:G4)*(4/MAX(1,COUNT(D4:G4))),"")</f>
        <v>39096739168</v>
      </c>
      <c r="I4" s="2">
        <f t="shared" ref="I4:Q4" si="1">IFERROR(INDEX(I51:I500,MATCH($C$4,$C$51:$C$500,0)),"")</f>
        <v>43893328413</v>
      </c>
      <c r="J4" s="2">
        <f t="shared" si="1"/>
        <v>48029997488</v>
      </c>
      <c r="K4" s="2">
        <f t="shared" si="1"/>
        <v>34630899517</v>
      </c>
      <c r="L4" s="2">
        <f t="shared" si="1"/>
        <v>52968882351</v>
      </c>
      <c r="M4" s="2">
        <f t="shared" si="1"/>
        <v>42588345942</v>
      </c>
      <c r="N4" s="2">
        <f t="shared" si="1"/>
        <v>27226572869</v>
      </c>
      <c r="O4" s="2">
        <f t="shared" si="1"/>
        <v>47825505023</v>
      </c>
      <c r="P4" s="2">
        <f t="shared" si="1"/>
        <v>67492602150</v>
      </c>
      <c r="Q4" s="2">
        <f t="shared" si="1"/>
        <v>63494837753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357774937</v>
      </c>
      <c r="H5" s="2">
        <f>IFERROR(SUM(D5:G5)*(4/MAX(1,COUNT(D5:G5))),"")</f>
        <v>1431099748</v>
      </c>
      <c r="I5" s="2">
        <f t="shared" ref="I5:Q5" si="2">IFERROR(INDEX(I51:I500,MATCH($C$5,$C$51:$C$500,0)),"")</f>
        <v>1858964823</v>
      </c>
      <c r="J5" s="2">
        <f t="shared" si="2"/>
        <v>806748731</v>
      </c>
      <c r="K5" s="2">
        <f t="shared" si="2"/>
        <v>-11744796395</v>
      </c>
      <c r="L5" s="2">
        <f t="shared" si="2"/>
        <v>-7905799681</v>
      </c>
      <c r="M5" s="2">
        <f t="shared" si="2"/>
        <v>-11579537202</v>
      </c>
      <c r="N5" s="2">
        <f t="shared" si="2"/>
        <v>-17960570231</v>
      </c>
      <c r="O5" s="2">
        <f t="shared" si="2"/>
        <v>2922765171</v>
      </c>
      <c r="P5" s="2">
        <f t="shared" si="2"/>
        <v>24024729550</v>
      </c>
      <c r="Q5" s="2">
        <f t="shared" si="2"/>
        <v>12720415222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459214454887</v>
      </c>
      <c r="H6" s="2">
        <f>IFERROR(INDEX(D6:G6,COUNT(D6:G6)),"")</f>
        <v>459214454887</v>
      </c>
      <c r="I6" s="2">
        <f t="shared" ref="I6:Q6" si="3">IFERROR(INDEX(I51:I500,MATCH($C$6,$C$51:$C$500,0)),"")</f>
        <v>458856679950</v>
      </c>
      <c r="J6" s="2">
        <f t="shared" si="3"/>
        <v>456997715127</v>
      </c>
      <c r="K6" s="2">
        <f t="shared" si="3"/>
        <v>456190966396</v>
      </c>
      <c r="L6" s="2">
        <f t="shared" si="3"/>
        <v>467935762791</v>
      </c>
      <c r="M6" s="2">
        <f t="shared" si="3"/>
        <v>475841562472</v>
      </c>
      <c r="N6" s="2">
        <f t="shared" si="3"/>
        <v>487421099674</v>
      </c>
      <c r="O6" s="2">
        <f t="shared" si="3"/>
        <v>541841452112</v>
      </c>
      <c r="P6" s="2">
        <f t="shared" si="3"/>
        <v>538918686941</v>
      </c>
      <c r="Q6" s="2">
        <f t="shared" si="3"/>
        <v>218195766811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2.79</v>
      </c>
      <c r="H7" s="3">
        <f>IFERROR(INDEX(D7:G7,COUNT(D7:G7)),"")</f>
        <v>2.79</v>
      </c>
      <c r="I7" s="3">
        <f t="shared" ref="I7:Q7" si="4">IFERROR(INDEX(I51:I500,MATCH($C$7,$C$51:$C$500,0))/1000000000,"")</f>
        <v>2.79</v>
      </c>
      <c r="J7" s="3">
        <f t="shared" si="4"/>
        <v>2.79</v>
      </c>
      <c r="K7" s="3">
        <f t="shared" si="4"/>
        <v>2.79</v>
      </c>
      <c r="L7" s="3">
        <f t="shared" si="4"/>
        <v>2.79</v>
      </c>
      <c r="M7" s="3">
        <f t="shared" si="4"/>
        <v>2.79</v>
      </c>
      <c r="N7" s="3">
        <f t="shared" si="4"/>
        <v>2.79</v>
      </c>
      <c r="O7" s="3">
        <f t="shared" si="4"/>
        <v>2.79</v>
      </c>
      <c r="P7" s="3">
        <f t="shared" si="4"/>
        <v>2.79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-13000000000</v>
      </c>
      <c r="H8" s="2">
        <f>IFERROR(INDEX(D8:G8,COUNT(D8:G8)),"")</f>
        <v>-13000000000</v>
      </c>
      <c r="I8" s="2">
        <f t="shared" ref="I8:Q8" si="5">IFERROR(INDEX(I51:I500,MATCH($C$8,$C$51:$C$500,0)),"")</f>
        <v>-46000000000</v>
      </c>
      <c r="J8" s="2">
        <f t="shared" si="5"/>
        <v>-19000000000</v>
      </c>
      <c r="K8" s="2">
        <f t="shared" si="5"/>
        <v>-33000000000</v>
      </c>
      <c r="L8" s="2">
        <f t="shared" si="5"/>
        <v>-25000000000</v>
      </c>
      <c r="M8" s="2">
        <f t="shared" si="5"/>
        <v>15000000000</v>
      </c>
      <c r="N8" s="2">
        <f t="shared" si="5"/>
        <v>2000000000</v>
      </c>
      <c r="O8" s="2">
        <f t="shared" si="5"/>
        <v>-29000000000</v>
      </c>
      <c r="P8" s="2">
        <f t="shared" si="5"/>
        <v>-32000000000</v>
      </c>
      <c r="Q8" s="2">
        <f t="shared" si="5"/>
        <v>-28000000000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-4.82</v>
      </c>
      <c r="H9" s="3">
        <f>IFERROR(INDEX(D9:G9,COUNT(D9:G9)),"")</f>
        <v>-4.82</v>
      </c>
      <c r="I9" s="3">
        <f t="shared" ref="I9:Q9" si="6">IFERROR(INDEX(I51:I500,MATCH($C$9,$C$51:$C$500,0)),"")</f>
        <v>-16.38</v>
      </c>
      <c r="J9" s="3">
        <f t="shared" si="6"/>
        <v>-6.93</v>
      </c>
      <c r="K9" s="3">
        <f t="shared" si="6"/>
        <v>-11.82</v>
      </c>
      <c r="L9" s="3">
        <f t="shared" si="6"/>
        <v>-8.91</v>
      </c>
      <c r="M9" s="3">
        <f t="shared" si="6"/>
        <v>5.22</v>
      </c>
      <c r="N9" s="3">
        <f t="shared" si="6"/>
        <v>0.81</v>
      </c>
      <c r="O9" s="3">
        <f t="shared" si="6"/>
        <v>-10.46</v>
      </c>
      <c r="P9" s="3">
        <f t="shared" si="6"/>
        <v>-11.31</v>
      </c>
      <c r="Q9" s="3">
        <f t="shared" si="6"/>
        <v>-188066.32</v>
      </c>
    </row>
    <row r="10" spans="1:17" ht="15.5" x14ac:dyDescent="0.35">
      <c r="C10" t="s">
        <v>17</v>
      </c>
      <c r="D10" s="3">
        <f ca="1">IFERROR(IF(D9=0,"",D2/D9),"")</f>
        <v>-12.240663900414937</v>
      </c>
      <c r="I10" s="3">
        <f t="shared" ref="I10:Q10" ca="1" si="7">IFERROR(IF(I9=0,"",I2/I9),"")</f>
        <v>-3.5409035409035412</v>
      </c>
      <c r="J10" s="3">
        <f t="shared" ca="1" si="7"/>
        <v>-2.4531024531024532</v>
      </c>
      <c r="K10" s="3">
        <f t="shared" ca="1" si="7"/>
        <v>-1.2690355329949239</v>
      </c>
      <c r="L10" s="3">
        <f t="shared" ca="1" si="7"/>
        <v>-5.6116722783389452</v>
      </c>
      <c r="M10" s="3">
        <f t="shared" ca="1" si="7"/>
        <v>16.85823754789272</v>
      </c>
      <c r="N10" s="3">
        <f t="shared" ca="1" si="7"/>
        <v>217.28395061728395</v>
      </c>
      <c r="O10" s="3">
        <f t="shared" ca="1" si="7"/>
        <v>-94.168260038240916</v>
      </c>
      <c r="P10" s="3">
        <f t="shared" ca="1" si="7"/>
        <v>-77.807250221043319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23801577513</v>
      </c>
      <c r="H11" s="2">
        <f>IFERROR(INDEX(D11:G11,COUNT(D11:G11)),"")</f>
        <v>23801577513</v>
      </c>
      <c r="I11" s="2">
        <f t="shared" ref="I11:Q11" si="8">IFERROR(INDEX(I51:I500,MATCH($C$11,$C$51:$C$500,0)),"")</f>
        <v>13409698962</v>
      </c>
      <c r="J11" s="2">
        <f t="shared" si="8"/>
        <v>7380087186</v>
      </c>
      <c r="K11" s="2">
        <f t="shared" si="8"/>
        <v>17234956096</v>
      </c>
      <c r="L11" s="2">
        <f t="shared" si="8"/>
        <v>8309603321</v>
      </c>
      <c r="M11" s="2">
        <f t="shared" si="8"/>
        <v>26802379346</v>
      </c>
      <c r="N11" s="2">
        <f t="shared" si="8"/>
        <v>26896260514</v>
      </c>
      <c r="O11" s="2">
        <f t="shared" si="8"/>
        <v>40808992931</v>
      </c>
      <c r="P11" s="2">
        <f t="shared" si="8"/>
        <v>39693044389</v>
      </c>
      <c r="Q11" s="2">
        <f t="shared" si="8"/>
        <v>2281935726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167000000000</v>
      </c>
      <c r="H12" s="2">
        <f>IFERROR(INDEX(D12:G12,COUNT(D12:G12)),"")</f>
        <v>167000000000</v>
      </c>
      <c r="I12" s="2">
        <f t="shared" ref="I12:Q12" si="9">IFERROR(INDEX(I51:I500,MATCH($C$12,$C$51:$C$500,0)),"")</f>
        <v>151000000000</v>
      </c>
      <c r="J12" s="2">
        <f t="shared" si="9"/>
        <v>104000000000</v>
      </c>
      <c r="K12" s="2">
        <f t="shared" si="9"/>
        <v>85000000000</v>
      </c>
      <c r="L12" s="2">
        <f t="shared" si="9"/>
        <v>80000000000</v>
      </c>
      <c r="M12" s="2">
        <f t="shared" si="9"/>
        <v>67000000000</v>
      </c>
      <c r="N12" s="2">
        <f t="shared" si="9"/>
        <v>80000000000</v>
      </c>
      <c r="O12" s="2">
        <f t="shared" si="9"/>
        <v>67000000000</v>
      </c>
      <c r="P12" s="2">
        <f t="shared" si="9"/>
        <v>55000000000</v>
      </c>
      <c r="Q12" s="2">
        <f t="shared" si="9"/>
        <v>129000000000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190000000000</v>
      </c>
      <c r="H13" s="2">
        <f>IFERROR(INDEX(D13:G13,COUNT(D13:G13)),"")</f>
        <v>190000000000</v>
      </c>
      <c r="I13" s="2">
        <f t="shared" ref="I13:Q13" si="10">IFERROR(INDEX(I51:I500,MATCH($C$13,$C$51:$C$500,0)),"")</f>
        <v>165000000000</v>
      </c>
      <c r="J13" s="2">
        <f t="shared" si="10"/>
        <v>111000000000</v>
      </c>
      <c r="K13" s="2">
        <f t="shared" si="10"/>
        <v>102000000000</v>
      </c>
      <c r="L13" s="2">
        <f t="shared" si="10"/>
        <v>88000000000</v>
      </c>
      <c r="M13" s="2">
        <f t="shared" si="10"/>
        <v>94000000000</v>
      </c>
      <c r="N13" s="2">
        <f t="shared" si="10"/>
        <v>107000000000</v>
      </c>
      <c r="O13" s="2">
        <f t="shared" si="10"/>
        <v>108000000000</v>
      </c>
      <c r="P13" s="2">
        <f t="shared" si="10"/>
        <v>95000000000</v>
      </c>
      <c r="Q13" s="2">
        <f t="shared" si="10"/>
        <v>131000000000</v>
      </c>
    </row>
    <row r="14" spans="1:17" ht="15.5" x14ac:dyDescent="0.35">
      <c r="C14" t="s">
        <v>26</v>
      </c>
      <c r="D14" s="2">
        <f>IFERROR(INDEX(D51:D500,MATCH($C$14,$C$51:$C$500,0)),"")</f>
        <v>-1685325825</v>
      </c>
      <c r="H14" s="2">
        <f>IFERROR(SUM(D14:G14)*(4/MAX(1,COUNT(D14:G14))),"")</f>
        <v>-6741303300</v>
      </c>
      <c r="I14" s="2">
        <f t="shared" ref="I14:Q14" si="11">IFERROR(INDEX(I51:I500,MATCH($C$14,$C$51:$C$500,0)),"")</f>
        <v>-5333827930</v>
      </c>
      <c r="J14" s="2">
        <f t="shared" si="11"/>
        <v>-5489765183</v>
      </c>
      <c r="K14" s="2">
        <f t="shared" si="11"/>
        <v>-8863290324</v>
      </c>
      <c r="L14" s="2">
        <f t="shared" si="11"/>
        <v>-9927402872</v>
      </c>
      <c r="M14" s="2">
        <f t="shared" si="11"/>
        <v>-11375099646</v>
      </c>
      <c r="N14" s="2">
        <f t="shared" si="11"/>
        <v>-12904381303</v>
      </c>
      <c r="O14" s="2">
        <f t="shared" si="11"/>
        <v>-6510574835</v>
      </c>
      <c r="P14" s="2">
        <f t="shared" si="11"/>
        <v>-174807943</v>
      </c>
      <c r="Q14" s="2">
        <f t="shared" si="11"/>
        <v>-168961954</v>
      </c>
    </row>
    <row r="15" spans="1:17" ht="15.5" x14ac:dyDescent="0.35">
      <c r="C15" t="s">
        <v>27</v>
      </c>
      <c r="D15" s="2">
        <f>IFERROR(INDEX(D51:D500,MATCH($C$15,$C$51:$C$500,0)),"")</f>
        <v>-104484860</v>
      </c>
      <c r="H15" s="2">
        <f>IFERROR(SUM(D15:G15)*(4/MAX(1,COUNT(D15:G15))),"")</f>
        <v>-417939440</v>
      </c>
      <c r="I15" s="2">
        <f t="shared" ref="I15:Q15" si="12">IFERROR(INDEX(I51:I500,MATCH($C$15,$C$51:$C$500,0)),"")</f>
        <v>-670082669</v>
      </c>
      <c r="J15" s="2">
        <f t="shared" si="12"/>
        <v>-835103156</v>
      </c>
      <c r="K15" s="2">
        <f t="shared" si="12"/>
        <v>-568219139</v>
      </c>
      <c r="L15" s="2">
        <f t="shared" si="12"/>
        <v>-971393403</v>
      </c>
      <c r="M15" s="2">
        <f t="shared" si="12"/>
        <v>-696745240</v>
      </c>
      <c r="N15" s="2">
        <f t="shared" si="12"/>
        <v>-499239072</v>
      </c>
      <c r="O15" s="2">
        <f t="shared" si="12"/>
        <v>-959582820</v>
      </c>
      <c r="P15" s="2">
        <f t="shared" si="12"/>
        <v>-1687315054</v>
      </c>
      <c r="Q15" s="2">
        <f t="shared" si="12"/>
        <v>-1587370944</v>
      </c>
    </row>
    <row r="16" spans="1:17" ht="15.5" x14ac:dyDescent="0.35">
      <c r="C16" t="s">
        <v>28</v>
      </c>
      <c r="D16" s="2">
        <f>IFERROR(INDEX(D51:D500,MATCH($C$16,$C$51:$C$500,0)),"")</f>
        <v>464126547</v>
      </c>
      <c r="H16" s="2">
        <f>IFERROR(SUM(D16:G16)*(4/MAX(1,COUNT(D16:G16))),"")</f>
        <v>1856506188</v>
      </c>
      <c r="I16" s="2">
        <f t="shared" ref="I16:Q16" si="13">IFERROR(INDEX(I51:I500,MATCH($C$16,$C$51:$C$500,0)),"")</f>
        <v>2511701492</v>
      </c>
      <c r="J16" s="2">
        <f t="shared" si="13"/>
        <v>1613854887</v>
      </c>
      <c r="K16" s="2">
        <f t="shared" si="13"/>
        <v>-11174088256</v>
      </c>
      <c r="L16" s="2">
        <f t="shared" si="13"/>
        <v>-6947242278</v>
      </c>
      <c r="M16" s="2">
        <f t="shared" si="13"/>
        <v>-10905197962</v>
      </c>
      <c r="N16" s="2">
        <f t="shared" si="13"/>
        <v>-17449088159</v>
      </c>
      <c r="O16" s="2">
        <f t="shared" si="13"/>
        <v>3885996991</v>
      </c>
      <c r="P16" s="2">
        <f t="shared" si="13"/>
        <v>25692050604</v>
      </c>
      <c r="Q16" s="2">
        <f t="shared" si="13"/>
        <v>14326164166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164610000000</v>
      </c>
      <c r="H20" s="2">
        <f t="shared" ref="H20:Q20" ca="1" si="14">IFERROR(H21*H2,"")</f>
        <v>164610000000</v>
      </c>
      <c r="I20" s="2">
        <f t="shared" ca="1" si="14"/>
        <v>161820000000</v>
      </c>
      <c r="J20" s="2">
        <f t="shared" ca="1" si="14"/>
        <v>47430000000</v>
      </c>
      <c r="K20" s="2">
        <f t="shared" ca="1" si="14"/>
        <v>41850000000</v>
      </c>
      <c r="L20" s="2">
        <f t="shared" ca="1" si="14"/>
        <v>139500000000</v>
      </c>
      <c r="M20" s="2">
        <f t="shared" ca="1" si="14"/>
        <v>245520000000</v>
      </c>
      <c r="N20" s="2">
        <f t="shared" ca="1" si="14"/>
        <v>491040000000</v>
      </c>
      <c r="O20" s="2">
        <f t="shared" ca="1" si="14"/>
        <v>2748150000000</v>
      </c>
      <c r="P20" s="2">
        <f t="shared" ca="1" si="14"/>
        <v>2455200000000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2790000000</v>
      </c>
      <c r="H21" s="2">
        <f>IFERROR(INDEX(D21:G21,COUNT(D21:G21)),"")</f>
        <v>2790000000</v>
      </c>
      <c r="I21" s="2">
        <f t="shared" ref="I21:Q21" si="15">IFERROR(INDEX(I51:I500,MATCH($C$7,$C$51:$C$500,0)),"")</f>
        <v>2790000000</v>
      </c>
      <c r="J21" s="2">
        <f t="shared" si="15"/>
        <v>2790000000</v>
      </c>
      <c r="K21" s="2">
        <f t="shared" si="15"/>
        <v>2790000000</v>
      </c>
      <c r="L21" s="2">
        <f t="shared" si="15"/>
        <v>2790000000</v>
      </c>
      <c r="M21" s="2">
        <f t="shared" si="15"/>
        <v>2790000000</v>
      </c>
      <c r="N21" s="2">
        <f t="shared" si="15"/>
        <v>2790000000</v>
      </c>
      <c r="O21" s="2">
        <f t="shared" si="15"/>
        <v>2790000000</v>
      </c>
      <c r="P21" s="2">
        <f t="shared" si="15"/>
        <v>2790000000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7.7910208006853471E-2</v>
      </c>
      <c r="H23" s="3">
        <f t="shared" ref="H23:Q23" si="16">IFERROR(H5/H6*100,"")</f>
        <v>0.31164083202741388</v>
      </c>
      <c r="I23" s="3">
        <f t="shared" si="16"/>
        <v>0.40512972878646225</v>
      </c>
      <c r="J23" s="3">
        <f t="shared" si="16"/>
        <v>0.17653233359729248</v>
      </c>
      <c r="K23" s="3">
        <f t="shared" si="16"/>
        <v>-2.5745350653885684</v>
      </c>
      <c r="L23" s="3">
        <f t="shared" si="16"/>
        <v>-1.6895053359131833</v>
      </c>
      <c r="M23" s="3">
        <f t="shared" si="16"/>
        <v>-2.4334858732903091</v>
      </c>
      <c r="N23" s="3">
        <f t="shared" si="16"/>
        <v>-3.6848159103109199</v>
      </c>
      <c r="O23" s="3">
        <f t="shared" si="16"/>
        <v>0.53941335783882716</v>
      </c>
      <c r="P23" s="3">
        <f t="shared" si="16"/>
        <v>4.4579507321166973</v>
      </c>
      <c r="Q23" s="3">
        <f t="shared" si="16"/>
        <v>5.8298176027486157</v>
      </c>
    </row>
    <row r="24" spans="1:17" ht="15.5" x14ac:dyDescent="0.35">
      <c r="C24" t="s">
        <v>42</v>
      </c>
      <c r="D24" s="4">
        <f>IFERROR(_xlfn.RRI(5,I23,D23),"")</f>
        <v>-0.28088218123833197</v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-0.20020163303397032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0.13</v>
      </c>
      <c r="H25" s="3">
        <f>IFERROR(INDEX(D25:G25,COUNT(D25:G25)),"")</f>
        <v>0.13</v>
      </c>
      <c r="I25" s="3">
        <f t="shared" ref="I25:Q25" si="18">IFERROR(INDEX(I51:I500,MATCH($C$25,$C$51:$C$500,0)),"")</f>
        <v>0.66</v>
      </c>
      <c r="J25" s="3">
        <f t="shared" si="18"/>
        <v>0.28000000000000003</v>
      </c>
      <c r="K25" s="3">
        <f t="shared" si="18"/>
        <v>-4.2</v>
      </c>
      <c r="L25" s="3">
        <f t="shared" si="18"/>
        <v>-2.84</v>
      </c>
      <c r="M25" s="3">
        <f t="shared" si="18"/>
        <v>-4.1500000000000004</v>
      </c>
      <c r="N25" s="3">
        <f t="shared" si="18"/>
        <v>-6.43</v>
      </c>
      <c r="O25" s="3">
        <f t="shared" si="18"/>
        <v>1.05</v>
      </c>
      <c r="P25" s="3">
        <f t="shared" si="18"/>
        <v>8.6</v>
      </c>
      <c r="Q25" s="3">
        <f t="shared" si="18"/>
        <v>84925.29</v>
      </c>
    </row>
    <row r="26" spans="1:17" ht="15.5" x14ac:dyDescent="0.35">
      <c r="C26" t="s">
        <v>45</v>
      </c>
      <c r="D26" s="4">
        <f>IFERROR(_xlfn.RRI(5,I25,D25),"")</f>
        <v>-0.27743007156148636</v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-0.23229610072524509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3.5032920401433691</v>
      </c>
      <c r="H27" s="3">
        <f t="shared" ref="H27:Q27" si="20">IFERROR(H4/H21,"")</f>
        <v>14.013168160573477</v>
      </c>
      <c r="I27" s="3">
        <f t="shared" si="20"/>
        <v>15.732375775268817</v>
      </c>
      <c r="J27" s="3">
        <f t="shared" si="20"/>
        <v>17.215052863082438</v>
      </c>
      <c r="K27" s="3">
        <f t="shared" si="20"/>
        <v>12.412508787455197</v>
      </c>
      <c r="L27" s="3">
        <f t="shared" si="20"/>
        <v>18.985262491397851</v>
      </c>
      <c r="M27" s="3">
        <f t="shared" si="20"/>
        <v>15.264640122580644</v>
      </c>
      <c r="N27" s="3">
        <f t="shared" si="20"/>
        <v>9.7586282684587822</v>
      </c>
      <c r="O27" s="3">
        <f t="shared" si="20"/>
        <v>17.141758072759856</v>
      </c>
      <c r="P27" s="3">
        <f t="shared" si="20"/>
        <v>24.19089682795699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-0.25948065857398517</v>
      </c>
      <c r="H28" s="4">
        <f t="shared" ref="H28:Q28" si="21">IFERROR(_xlfn.RRI(5,M27,H27),"")</f>
        <v>-1.6962799816093277E-2</v>
      </c>
      <c r="I28" s="4">
        <f t="shared" si="21"/>
        <v>0.1002239821460984</v>
      </c>
      <c r="J28" s="4">
        <f t="shared" si="21"/>
        <v>8.5370185490862838E-4</v>
      </c>
      <c r="K28" s="4">
        <f t="shared" si="21"/>
        <v>-0.12493256951962128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-0.80303030303030298</v>
      </c>
      <c r="I29" s="4">
        <f t="shared" si="22"/>
        <v>1.357142857142857</v>
      </c>
      <c r="J29" s="4">
        <f t="shared" si="22"/>
        <v>-1.0666666666666667</v>
      </c>
      <c r="K29" s="4">
        <f t="shared" si="22"/>
        <v>0.47887323943661986</v>
      </c>
      <c r="L29" s="4">
        <f t="shared" si="22"/>
        <v>-0.31566265060240972</v>
      </c>
      <c r="M29" s="4">
        <f t="shared" si="22"/>
        <v>-0.35458786936236386</v>
      </c>
      <c r="N29" s="4">
        <f t="shared" si="22"/>
        <v>-7.1238095238095234</v>
      </c>
      <c r="O29" s="4">
        <f t="shared" si="22"/>
        <v>-0.87790697674418605</v>
      </c>
      <c r="P29" s="4">
        <f t="shared" si="22"/>
        <v>-0.99989873452301425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-0.10927832129448134</v>
      </c>
      <c r="I30" s="4">
        <f t="shared" si="23"/>
        <v>-8.6126780998344241E-2</v>
      </c>
      <c r="J30" s="4">
        <f t="shared" si="23"/>
        <v>0.38691163550119462</v>
      </c>
      <c r="K30" s="4">
        <f t="shared" si="23"/>
        <v>-0.34620294067152052</v>
      </c>
      <c r="L30" s="4">
        <f t="shared" si="23"/>
        <v>0.24374124374628212</v>
      </c>
      <c r="M30" s="4">
        <f t="shared" si="23"/>
        <v>0.56421985781731676</v>
      </c>
      <c r="N30" s="4">
        <f t="shared" si="23"/>
        <v>-0.43071018579090098</v>
      </c>
      <c r="O30" s="4">
        <f t="shared" si="23"/>
        <v>-0.2913963382726088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164.44</v>
      </c>
      <c r="H32" s="3">
        <f>IFERROR(INDEX(D32:G32,COUNT(D32:G32)),"")</f>
        <v>164.44</v>
      </c>
      <c r="I32" s="3">
        <f t="shared" ref="I32:Q32" si="24">IFERROR(INDEX(I51:I500,MATCH($C$32,$C$51:$C$500,0)),"")</f>
        <v>164.31</v>
      </c>
      <c r="J32" s="3">
        <f t="shared" si="24"/>
        <v>163.63999999999999</v>
      </c>
      <c r="K32" s="3">
        <f t="shared" si="24"/>
        <v>163.36000000000001</v>
      </c>
      <c r="L32" s="3">
        <f t="shared" si="24"/>
        <v>167.56</v>
      </c>
      <c r="M32" s="3">
        <f t="shared" si="24"/>
        <v>170.39</v>
      </c>
      <c r="N32" s="3">
        <f t="shared" si="24"/>
        <v>174.54</v>
      </c>
      <c r="O32" s="3">
        <f t="shared" si="24"/>
        <v>194.03</v>
      </c>
      <c r="P32" s="3">
        <f t="shared" si="24"/>
        <v>192.98</v>
      </c>
      <c r="Q32" s="3">
        <f t="shared" si="24"/>
        <v>1454638.45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0.35</v>
      </c>
      <c r="H33" s="3">
        <f>IFERROR(INDEX(D33:G33,COUNT(D33:G33)),"")</f>
        <v>0.35</v>
      </c>
      <c r="I33" s="3">
        <f t="shared" ref="I33:Q33" si="25">IFERROR(INDEX(I51:I500,MATCH($C$33,$C$51:$C$500,0)),"")</f>
        <v>0.35</v>
      </c>
      <c r="J33" s="3">
        <f t="shared" si="25"/>
        <v>0.1</v>
      </c>
      <c r="K33" s="3">
        <f t="shared" si="25"/>
        <v>0.09</v>
      </c>
      <c r="L33" s="3">
        <f t="shared" si="25"/>
        <v>0.3</v>
      </c>
      <c r="M33" s="3">
        <f t="shared" si="25"/>
        <v>0.52</v>
      </c>
      <c r="N33" s="3">
        <f t="shared" si="25"/>
        <v>1.01</v>
      </c>
      <c r="O33" s="3">
        <f t="shared" si="25"/>
        <v>5.08</v>
      </c>
      <c r="P33" s="3">
        <f t="shared" si="25"/>
        <v>4.5599999999999996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446.15</v>
      </c>
      <c r="H34" s="3">
        <f>IFERROR(INDEX(D34:G34,COUNT(D34:G34)),"")</f>
        <v>446.15</v>
      </c>
      <c r="I34" s="3">
        <f t="shared" ref="I34:Q34" si="26">IFERROR(INDEX(I51:I500,MATCH($C$34,$C$51:$C$500,0)),"")</f>
        <v>87.88</v>
      </c>
      <c r="J34" s="3">
        <f t="shared" si="26"/>
        <v>60.71</v>
      </c>
      <c r="K34" s="3">
        <f t="shared" si="26"/>
        <v>-3.57</v>
      </c>
      <c r="L34" s="3">
        <f t="shared" si="26"/>
        <v>-17.61</v>
      </c>
      <c r="M34" s="3">
        <f t="shared" si="26"/>
        <v>-21.2</v>
      </c>
      <c r="N34" s="3">
        <f t="shared" si="26"/>
        <v>-27.37</v>
      </c>
      <c r="O34" s="3">
        <f t="shared" si="26"/>
        <v>938.1</v>
      </c>
      <c r="P34" s="3">
        <f t="shared" si="26"/>
        <v>102.33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16.57</v>
      </c>
      <c r="H35" s="3">
        <f>IFERROR(INDEX(D35:G35,COUNT(D35:G35)),"")</f>
        <v>16.57</v>
      </c>
      <c r="I35" s="3">
        <f t="shared" ref="I35:Q35" si="27">IFERROR(INDEX(I51:I500,MATCH($C$35,$C$51:$C$500,0)),"")</f>
        <v>3.69</v>
      </c>
      <c r="J35" s="3">
        <f t="shared" si="27"/>
        <v>0.99</v>
      </c>
      <c r="K35" s="3">
        <f t="shared" si="27"/>
        <v>1.21</v>
      </c>
      <c r="L35" s="3">
        <f t="shared" si="27"/>
        <v>2.64</v>
      </c>
      <c r="M35" s="3">
        <f t="shared" si="27"/>
        <v>5.77</v>
      </c>
      <c r="N35" s="3">
        <f t="shared" si="27"/>
        <v>18.05</v>
      </c>
      <c r="O35" s="3">
        <f t="shared" si="27"/>
        <v>57.52</v>
      </c>
      <c r="P35" s="3">
        <f t="shared" si="27"/>
        <v>36.409999999999997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9774184792</v>
      </c>
      <c r="E51" s="5">
        <v>8092393026</v>
      </c>
      <c r="F51" s="5">
        <v>11415272106</v>
      </c>
      <c r="G51" s="5">
        <v>13102964026</v>
      </c>
      <c r="I51" s="5">
        <v>43893328413</v>
      </c>
      <c r="J51" s="5">
        <v>48029997488</v>
      </c>
      <c r="K51" s="5">
        <v>34630899517</v>
      </c>
      <c r="L51" s="5">
        <v>52968882351</v>
      </c>
      <c r="M51" s="5">
        <v>42588345942</v>
      </c>
      <c r="N51" s="5">
        <v>27226572869</v>
      </c>
      <c r="O51" s="5">
        <v>47825505023</v>
      </c>
      <c r="P51" s="5">
        <v>67492602150</v>
      </c>
      <c r="Q51" s="5">
        <v>63494837753</v>
      </c>
    </row>
    <row r="52" spans="2:17" ht="15.5" x14ac:dyDescent="0.35">
      <c r="C52" t="s">
        <v>72</v>
      </c>
      <c r="D52" s="5">
        <v>-5157440372</v>
      </c>
      <c r="E52" s="5">
        <v>-2591500907</v>
      </c>
      <c r="F52" s="5">
        <v>-5931334970</v>
      </c>
      <c r="G52" s="5">
        <v>-6933263313</v>
      </c>
      <c r="I52" s="5">
        <v>-21156047322</v>
      </c>
      <c r="J52" s="5">
        <v>-24037574228</v>
      </c>
      <c r="K52" s="5">
        <v>-16566743892</v>
      </c>
      <c r="L52" s="5">
        <v>-27320630705</v>
      </c>
      <c r="M52" s="5">
        <v>-21691595268</v>
      </c>
      <c r="N52" s="5">
        <v>-16038739456</v>
      </c>
      <c r="O52" s="5">
        <v>-25853250060</v>
      </c>
      <c r="P52" s="5">
        <v>-41345581960</v>
      </c>
      <c r="Q52" s="5">
        <v>-39409189445</v>
      </c>
    </row>
    <row r="53" spans="2:17" ht="15.5" x14ac:dyDescent="0.35">
      <c r="C53" t="s">
        <v>73</v>
      </c>
      <c r="D53" s="5">
        <v>4616744420</v>
      </c>
      <c r="E53" s="5">
        <v>5500892119</v>
      </c>
      <c r="F53" s="5">
        <v>5483937136</v>
      </c>
      <c r="G53" s="5">
        <v>6169700713</v>
      </c>
      <c r="I53" s="5">
        <v>22737281091</v>
      </c>
      <c r="J53" s="5">
        <v>23992423260</v>
      </c>
      <c r="K53" s="5">
        <v>18064155625</v>
      </c>
      <c r="L53" s="5">
        <v>25648251646</v>
      </c>
      <c r="M53" s="5">
        <v>20896750674</v>
      </c>
      <c r="N53" s="5">
        <v>11187833413</v>
      </c>
      <c r="O53" s="5">
        <v>21972254963</v>
      </c>
      <c r="P53" s="5">
        <v>26147020190</v>
      </c>
      <c r="Q53" s="5">
        <v>24085648308</v>
      </c>
    </row>
    <row r="54" spans="2:17" ht="15.5" x14ac:dyDescent="0.35">
      <c r="C54" t="s">
        <v>74</v>
      </c>
      <c r="D54" s="5">
        <v>-2534661550</v>
      </c>
      <c r="E54" s="5">
        <v>-3455969406</v>
      </c>
      <c r="F54" s="5">
        <v>-4096195935</v>
      </c>
      <c r="G54" s="5">
        <v>-4090877832</v>
      </c>
      <c r="I54" s="5">
        <v>-15339499173</v>
      </c>
      <c r="J54" s="5">
        <v>-17193528223</v>
      </c>
      <c r="K54" s="5">
        <v>-21238779063</v>
      </c>
      <c r="L54" s="5">
        <v>-23890866706</v>
      </c>
      <c r="M54" s="5">
        <v>-22714174558</v>
      </c>
      <c r="N54" s="5">
        <v>-19480534741</v>
      </c>
      <c r="O54" s="5">
        <v>-19210069392</v>
      </c>
      <c r="P54" s="5">
        <v>-2678434563</v>
      </c>
      <c r="Q54" s="5">
        <v>-9609914762</v>
      </c>
    </row>
    <row r="55" spans="2:17" ht="15.5" x14ac:dyDescent="0.35">
      <c r="C55" t="s">
        <v>644</v>
      </c>
      <c r="D55" s="5">
        <v>-2473879247</v>
      </c>
      <c r="E55" s="5">
        <v>-3834745712</v>
      </c>
      <c r="F55" s="5">
        <v>-4035547472</v>
      </c>
      <c r="G55" s="5">
        <v>-3985263293</v>
      </c>
      <c r="I55" s="5">
        <v>-15410734163</v>
      </c>
      <c r="J55" s="5">
        <v>-17705758271</v>
      </c>
      <c r="K55" s="5">
        <v>-20949681336</v>
      </c>
      <c r="L55" s="5">
        <v>-22849088353</v>
      </c>
      <c r="M55" s="5">
        <v>-24242364866</v>
      </c>
      <c r="N55" s="5">
        <v>-20217003144</v>
      </c>
      <c r="O55" s="5">
        <v>-18423981935</v>
      </c>
      <c r="P55" s="5">
        <v>-10011383661</v>
      </c>
      <c r="Q55" s="5">
        <v>-9379214219</v>
      </c>
    </row>
    <row r="56" spans="2:17" ht="15.5" x14ac:dyDescent="0.35">
      <c r="C56" t="s">
        <v>77</v>
      </c>
      <c r="D56" s="5">
        <v>-60782303</v>
      </c>
      <c r="E56" s="5">
        <v>378776306</v>
      </c>
      <c r="F56" s="5">
        <v>-60648463</v>
      </c>
      <c r="G56" s="5">
        <v>-105614539</v>
      </c>
      <c r="I56" s="5">
        <v>71234990</v>
      </c>
      <c r="J56" s="5">
        <v>512230048</v>
      </c>
      <c r="K56" s="5">
        <v>-289097727</v>
      </c>
      <c r="L56" s="5">
        <v>-1041778353</v>
      </c>
      <c r="M56" s="5">
        <v>1528190308</v>
      </c>
      <c r="N56" s="5">
        <v>736468403</v>
      </c>
      <c r="O56" s="5">
        <v>-786087457</v>
      </c>
      <c r="P56" s="5">
        <v>7332949098</v>
      </c>
      <c r="Q56" s="5">
        <v>-230700543</v>
      </c>
    </row>
    <row r="57" spans="2:17" ht="15.5" x14ac:dyDescent="0.35">
      <c r="C57" t="s">
        <v>78</v>
      </c>
      <c r="D57" s="5">
        <v>2082082870</v>
      </c>
      <c r="E57" s="5">
        <v>2044922713</v>
      </c>
      <c r="F57" s="5">
        <v>1387741201</v>
      </c>
      <c r="G57" s="5">
        <v>2078822881</v>
      </c>
      <c r="I57" s="5">
        <v>7397781918</v>
      </c>
      <c r="J57" s="5">
        <v>6798895037</v>
      </c>
      <c r="K57" s="5">
        <v>-3174623438</v>
      </c>
      <c r="L57" s="5">
        <v>1757384940</v>
      </c>
      <c r="M57" s="5">
        <v>-1817423884</v>
      </c>
      <c r="N57" s="5">
        <v>-8292701328</v>
      </c>
      <c r="O57" s="5">
        <v>2762185571</v>
      </c>
      <c r="P57" s="5">
        <v>23468585627</v>
      </c>
      <c r="Q57" s="5">
        <v>14475733546</v>
      </c>
    </row>
    <row r="58" spans="2:17" ht="15.5" x14ac:dyDescent="0.35">
      <c r="C58" t="s">
        <v>79</v>
      </c>
      <c r="D58" s="5">
        <v>-1617956323</v>
      </c>
      <c r="E58" s="5">
        <v>-346958041</v>
      </c>
      <c r="F58" s="5">
        <v>-1476380374</v>
      </c>
      <c r="G58" s="5">
        <v>-1481137488</v>
      </c>
      <c r="I58" s="5">
        <v>-4886080426</v>
      </c>
      <c r="J58" s="5">
        <v>-5185040150</v>
      </c>
      <c r="K58" s="5">
        <v>-7999464818</v>
      </c>
      <c r="L58" s="5">
        <v>-8704627218</v>
      </c>
      <c r="M58" s="5">
        <v>-9087774078</v>
      </c>
      <c r="N58" s="5">
        <v>-9156386831</v>
      </c>
      <c r="O58" s="5">
        <v>1123811420</v>
      </c>
      <c r="P58" s="5">
        <v>2223464977</v>
      </c>
      <c r="Q58" s="5">
        <v>-149569380</v>
      </c>
    </row>
    <row r="59" spans="2:17" ht="15.5" x14ac:dyDescent="0.35">
      <c r="C59" t="s">
        <v>80</v>
      </c>
      <c r="D59" s="5">
        <v>67369502</v>
      </c>
      <c r="E59" s="5">
        <v>410890661</v>
      </c>
      <c r="F59" s="5">
        <v>6112828</v>
      </c>
      <c r="G59" s="5">
        <v>3763220</v>
      </c>
      <c r="I59" s="5">
        <v>447747504</v>
      </c>
      <c r="J59" s="5">
        <v>304725033</v>
      </c>
      <c r="K59" s="5">
        <v>863825506</v>
      </c>
      <c r="L59" s="5">
        <v>1222775654</v>
      </c>
      <c r="M59" s="5">
        <v>2287325568</v>
      </c>
      <c r="N59" s="5">
        <v>3747994472</v>
      </c>
      <c r="O59" s="5">
        <v>7634386255</v>
      </c>
      <c r="P59" s="5">
        <v>2398272920</v>
      </c>
      <c r="Q59" s="5">
        <v>19392574</v>
      </c>
    </row>
    <row r="60" spans="2:17" ht="15.5" x14ac:dyDescent="0.35">
      <c r="C60" t="s">
        <v>26</v>
      </c>
      <c r="D60" s="5">
        <v>-1685325825</v>
      </c>
      <c r="E60" s="5">
        <v>-757848702</v>
      </c>
      <c r="F60" s="5">
        <v>-1482493202</v>
      </c>
      <c r="G60" s="5">
        <v>-1484900708</v>
      </c>
      <c r="I60" s="5">
        <v>-5333827930</v>
      </c>
      <c r="J60" s="5">
        <v>-5489765183</v>
      </c>
      <c r="K60" s="5">
        <v>-8863290324</v>
      </c>
      <c r="L60" s="5">
        <v>-9927402872</v>
      </c>
      <c r="M60" s="5">
        <v>-11375099646</v>
      </c>
      <c r="N60" s="5">
        <v>-12904381303</v>
      </c>
      <c r="O60" s="5">
        <v>-6510574835</v>
      </c>
      <c r="P60" s="5">
        <v>-174807943</v>
      </c>
      <c r="Q60" s="5">
        <v>-168961954</v>
      </c>
    </row>
    <row r="61" spans="2:17" ht="15.5" x14ac:dyDescent="0.35">
      <c r="C61" t="s">
        <v>82</v>
      </c>
      <c r="D61" s="5">
        <v>-1617956323</v>
      </c>
      <c r="E61" s="5">
        <v>-346958041</v>
      </c>
      <c r="F61" s="5">
        <v>-1476380374</v>
      </c>
      <c r="G61" s="5">
        <v>-1481137488</v>
      </c>
      <c r="I61" s="5">
        <v>-4886080426</v>
      </c>
      <c r="J61" s="5">
        <v>-5185040150</v>
      </c>
      <c r="K61" s="5">
        <v>-7999464818</v>
      </c>
      <c r="L61" s="5">
        <v>-8704627218</v>
      </c>
      <c r="M61" s="5">
        <v>-9087774078</v>
      </c>
      <c r="N61" s="5">
        <v>-9156386831</v>
      </c>
      <c r="O61" s="5">
        <v>1123811420</v>
      </c>
      <c r="P61" s="5">
        <v>2223464977</v>
      </c>
      <c r="Q61" s="5">
        <v>-149569380</v>
      </c>
    </row>
    <row r="62" spans="2:17" ht="15.5" x14ac:dyDescent="0.35">
      <c r="C62" t="s">
        <v>28</v>
      </c>
      <c r="D62" s="5">
        <v>464126547</v>
      </c>
      <c r="E62" s="5">
        <v>1697964672</v>
      </c>
      <c r="F62" s="5">
        <v>-88639173</v>
      </c>
      <c r="G62" s="5">
        <v>597685393</v>
      </c>
      <c r="I62" s="5">
        <v>2511701492</v>
      </c>
      <c r="J62" s="5">
        <v>1613854887</v>
      </c>
      <c r="K62" s="5">
        <v>-11174088256</v>
      </c>
      <c r="L62" s="5">
        <v>-6947242278</v>
      </c>
      <c r="M62" s="5">
        <v>-10905197962</v>
      </c>
      <c r="N62" s="5">
        <v>-17449088159</v>
      </c>
      <c r="O62" s="5">
        <v>3885996991</v>
      </c>
      <c r="P62" s="5">
        <v>25692050604</v>
      </c>
      <c r="Q62" s="5">
        <v>14326164166</v>
      </c>
    </row>
    <row r="63" spans="2:17" ht="15.5" x14ac:dyDescent="0.35">
      <c r="C63" t="s">
        <v>27</v>
      </c>
      <c r="D63" s="5">
        <v>-104484860</v>
      </c>
      <c r="E63" s="5">
        <v>-101756047</v>
      </c>
      <c r="F63" s="5">
        <v>-175179129</v>
      </c>
      <c r="G63" s="5">
        <v>-224099710</v>
      </c>
      <c r="I63" s="5">
        <v>-670082669</v>
      </c>
      <c r="J63" s="5">
        <v>-835103156</v>
      </c>
      <c r="K63" s="5">
        <v>-568219139</v>
      </c>
      <c r="L63" s="5">
        <v>-971393403</v>
      </c>
      <c r="M63" s="5">
        <v>-696745240</v>
      </c>
      <c r="N63" s="5">
        <v>-499239072</v>
      </c>
      <c r="O63" s="5">
        <v>-959582820</v>
      </c>
      <c r="P63" s="5">
        <v>-1687315054</v>
      </c>
      <c r="Q63" s="5">
        <v>-1587370944</v>
      </c>
    </row>
    <row r="64" spans="2:17" ht="15.5" x14ac:dyDescent="0.35">
      <c r="C64" t="s">
        <v>277</v>
      </c>
    </row>
    <row r="65" spans="2:17" ht="15.5" x14ac:dyDescent="0.35">
      <c r="C65" t="s">
        <v>278</v>
      </c>
    </row>
    <row r="66" spans="2:17" ht="15.5" x14ac:dyDescent="0.35">
      <c r="C66" t="s">
        <v>81</v>
      </c>
      <c r="D66" s="5">
        <v>-104484860</v>
      </c>
      <c r="E66" s="5">
        <v>-101756047</v>
      </c>
      <c r="F66" s="5">
        <v>-175179129</v>
      </c>
      <c r="G66" s="5">
        <v>-224099710</v>
      </c>
      <c r="I66" s="5">
        <v>-670082669</v>
      </c>
      <c r="J66" s="5">
        <v>-835103156</v>
      </c>
      <c r="K66" s="5">
        <v>-568219139</v>
      </c>
      <c r="L66" s="5">
        <v>-971393403</v>
      </c>
      <c r="M66" s="5">
        <v>-696745240</v>
      </c>
      <c r="N66" s="5">
        <v>-499239072</v>
      </c>
      <c r="O66" s="5">
        <v>-959582820</v>
      </c>
      <c r="P66" s="5">
        <v>-1687315054</v>
      </c>
      <c r="Q66" s="5">
        <v>-1587370944</v>
      </c>
    </row>
    <row r="67" spans="2:17" ht="15.5" x14ac:dyDescent="0.35">
      <c r="C67" t="s">
        <v>279</v>
      </c>
      <c r="D67" s="5">
        <v>-104484860</v>
      </c>
      <c r="E67" s="5">
        <v>-101756047</v>
      </c>
      <c r="F67" s="5">
        <v>-175179129</v>
      </c>
      <c r="G67" s="5">
        <v>-224099710</v>
      </c>
      <c r="I67" s="5">
        <v>-670082669</v>
      </c>
      <c r="J67" s="5">
        <v>-835103156</v>
      </c>
      <c r="K67" s="5">
        <v>-568219139</v>
      </c>
      <c r="L67" s="5">
        <v>-971393403</v>
      </c>
      <c r="M67" s="5">
        <v>-696745240</v>
      </c>
      <c r="N67" s="5">
        <v>-499239072</v>
      </c>
      <c r="O67" s="5">
        <v>-959582820</v>
      </c>
      <c r="P67" s="5">
        <v>-1687315054</v>
      </c>
      <c r="Q67" s="5">
        <v>-1587370944</v>
      </c>
    </row>
    <row r="68" spans="2:17" ht="15.5" x14ac:dyDescent="0.35">
      <c r="C68" t="s">
        <v>280</v>
      </c>
      <c r="D68" s="5">
        <v>359641687</v>
      </c>
      <c r="E68" s="5">
        <v>1596208625</v>
      </c>
      <c r="F68" s="5">
        <v>-263818302</v>
      </c>
      <c r="G68" s="5">
        <v>373585683</v>
      </c>
      <c r="I68" s="5">
        <v>1841618823</v>
      </c>
      <c r="J68" s="5">
        <v>778751731</v>
      </c>
      <c r="K68" s="5">
        <v>-11742307395</v>
      </c>
      <c r="L68" s="5">
        <v>-7918635681</v>
      </c>
      <c r="M68" s="5">
        <v>-11601943202</v>
      </c>
      <c r="N68" s="5">
        <v>-17948327231</v>
      </c>
      <c r="O68" s="5">
        <v>2926414171</v>
      </c>
      <c r="P68" s="5">
        <v>24004735550</v>
      </c>
      <c r="Q68" s="5">
        <v>12738793222</v>
      </c>
    </row>
    <row r="69" spans="2:17" ht="15.5" x14ac:dyDescent="0.35">
      <c r="C69" t="s">
        <v>1255</v>
      </c>
    </row>
    <row r="70" spans="2:17" ht="15.5" x14ac:dyDescent="0.35">
      <c r="C70" t="s">
        <v>83</v>
      </c>
      <c r="D70" s="5">
        <v>359641687</v>
      </c>
      <c r="E70" s="5">
        <v>1596208625</v>
      </c>
      <c r="F70" s="5">
        <v>-263818302</v>
      </c>
      <c r="G70" s="5">
        <v>373585683</v>
      </c>
      <c r="I70" s="5">
        <v>1841618823</v>
      </c>
      <c r="J70" s="5">
        <v>778751731</v>
      </c>
      <c r="K70" s="5">
        <v>-11742307395</v>
      </c>
      <c r="L70" s="5">
        <v>-7918635681</v>
      </c>
      <c r="M70" s="5">
        <v>-11601943202</v>
      </c>
      <c r="N70" s="5">
        <v>-17948327231</v>
      </c>
      <c r="O70" s="5">
        <v>2926414171</v>
      </c>
      <c r="P70" s="5">
        <v>24004735550</v>
      </c>
      <c r="Q70" s="5">
        <v>12738793222</v>
      </c>
    </row>
    <row r="71" spans="2:17" ht="15.5" x14ac:dyDescent="0.35">
      <c r="C71" t="s">
        <v>84</v>
      </c>
      <c r="D71" s="5">
        <v>-1866750</v>
      </c>
      <c r="E71" s="5">
        <v>19212750</v>
      </c>
      <c r="F71" s="5">
        <v>-1244500</v>
      </c>
      <c r="I71" s="5">
        <v>17346000</v>
      </c>
      <c r="J71" s="5">
        <v>27997000</v>
      </c>
      <c r="K71" s="5">
        <v>-2489000</v>
      </c>
      <c r="L71" s="5">
        <v>12836000</v>
      </c>
      <c r="M71" s="5">
        <v>22406000</v>
      </c>
      <c r="N71" s="5">
        <v>-12243000</v>
      </c>
      <c r="O71" s="5">
        <v>-3649000</v>
      </c>
      <c r="P71" s="5">
        <v>19994000</v>
      </c>
      <c r="Q71" s="5">
        <v>-18378000</v>
      </c>
    </row>
    <row r="72" spans="2:17" ht="15.5" x14ac:dyDescent="0.35">
      <c r="C72" t="s">
        <v>85</v>
      </c>
      <c r="D72" s="5">
        <v>357774937</v>
      </c>
      <c r="E72" s="5">
        <v>1615421375</v>
      </c>
      <c r="F72" s="5">
        <v>-265062802</v>
      </c>
      <c r="G72" s="5">
        <v>373585683</v>
      </c>
      <c r="I72" s="5">
        <v>1858964823</v>
      </c>
      <c r="J72" s="5">
        <v>806748731</v>
      </c>
      <c r="K72" s="5">
        <v>-11744796395</v>
      </c>
      <c r="L72" s="5">
        <v>-7905799681</v>
      </c>
      <c r="M72" s="5">
        <v>-11579537202</v>
      </c>
      <c r="N72" s="5">
        <v>-17960570231</v>
      </c>
      <c r="O72" s="5">
        <v>2922765171</v>
      </c>
      <c r="P72" s="5">
        <v>24024729550</v>
      </c>
      <c r="Q72" s="5">
        <v>12720415222</v>
      </c>
    </row>
    <row r="73" spans="2:17" ht="15.5" x14ac:dyDescent="0.35">
      <c r="C73" t="s">
        <v>86</v>
      </c>
      <c r="D73" s="5">
        <v>359641687</v>
      </c>
      <c r="E73" s="5">
        <v>1596208625</v>
      </c>
      <c r="F73" s="5">
        <v>-263818302</v>
      </c>
      <c r="G73" s="5">
        <v>373585683</v>
      </c>
      <c r="I73" s="5">
        <v>1841618823</v>
      </c>
      <c r="J73" s="5">
        <v>778751731</v>
      </c>
      <c r="K73" s="5">
        <v>-11742307395</v>
      </c>
      <c r="L73" s="5">
        <v>-7918635681</v>
      </c>
      <c r="M73" s="5">
        <v>-11601943202</v>
      </c>
      <c r="N73" s="5">
        <v>-17948327231</v>
      </c>
      <c r="O73" s="5">
        <v>2926414171</v>
      </c>
      <c r="P73" s="5">
        <v>24004735550</v>
      </c>
      <c r="Q73" s="5">
        <v>12738793222</v>
      </c>
    </row>
    <row r="74" spans="2:17" ht="15.5" x14ac:dyDescent="0.35">
      <c r="C74" t="s">
        <v>7</v>
      </c>
      <c r="D74" s="5">
        <v>357774937</v>
      </c>
      <c r="E74" s="5">
        <v>1615421375</v>
      </c>
      <c r="F74" s="5">
        <v>-265062802</v>
      </c>
      <c r="G74" s="5">
        <v>373585683</v>
      </c>
      <c r="I74" s="5">
        <v>1858964823</v>
      </c>
      <c r="J74" s="5">
        <v>806748731</v>
      </c>
      <c r="K74" s="5">
        <v>-11744796395</v>
      </c>
      <c r="L74" s="5">
        <v>-7905799681</v>
      </c>
      <c r="M74" s="5">
        <v>-11579537202</v>
      </c>
      <c r="N74" s="5">
        <v>-17960570231</v>
      </c>
      <c r="O74" s="5">
        <v>2922765171</v>
      </c>
      <c r="P74" s="5">
        <v>24024729550</v>
      </c>
      <c r="Q74" s="5">
        <v>12720415222</v>
      </c>
    </row>
    <row r="75" spans="2:17" ht="15.5" x14ac:dyDescent="0.35">
      <c r="C75" t="s">
        <v>87</v>
      </c>
    </row>
    <row r="76" spans="2:17" ht="15.5" x14ac:dyDescent="0.35">
      <c r="C76" t="s">
        <v>88</v>
      </c>
      <c r="D76" s="5">
        <v>359641687</v>
      </c>
      <c r="E76" s="5">
        <v>1596208625</v>
      </c>
      <c r="F76" s="5">
        <v>-263818302</v>
      </c>
      <c r="G76" s="5">
        <v>373585683</v>
      </c>
      <c r="I76" s="5">
        <v>1841618823</v>
      </c>
      <c r="J76" s="5">
        <v>778751731</v>
      </c>
      <c r="K76" s="5">
        <v>-11742307395</v>
      </c>
      <c r="L76" s="5">
        <v>-7918635681</v>
      </c>
      <c r="M76" s="5">
        <v>-11601943202</v>
      </c>
      <c r="N76" s="5">
        <v>-17948327231</v>
      </c>
      <c r="O76" s="5">
        <v>2926414171</v>
      </c>
      <c r="P76" s="5">
        <v>24004735550</v>
      </c>
      <c r="Q76" s="5">
        <v>12738793222</v>
      </c>
    </row>
    <row r="77" spans="2:17" ht="15.5" x14ac:dyDescent="0.35">
      <c r="C77" t="s">
        <v>89</v>
      </c>
      <c r="D77" s="5">
        <v>357774937</v>
      </c>
      <c r="E77" s="5">
        <v>1615421375</v>
      </c>
      <c r="F77" s="5">
        <v>-265062802</v>
      </c>
      <c r="G77" s="5">
        <v>373585683</v>
      </c>
      <c r="I77" s="5">
        <v>1858964823</v>
      </c>
      <c r="J77" s="5">
        <v>806748731</v>
      </c>
      <c r="K77" s="5">
        <v>-11744796395</v>
      </c>
      <c r="L77" s="5">
        <v>-7905799681</v>
      </c>
      <c r="M77" s="5">
        <v>-11579537202</v>
      </c>
      <c r="N77" s="5">
        <v>-17960570231</v>
      </c>
      <c r="O77" s="5">
        <v>2922765171</v>
      </c>
      <c r="P77" s="5">
        <v>24024729550</v>
      </c>
      <c r="Q77" s="5">
        <v>12720415222</v>
      </c>
    </row>
    <row r="78" spans="2:17" ht="15.5" x14ac:dyDescent="0.35">
      <c r="C78" t="s">
        <v>90</v>
      </c>
      <c r="D78" s="5">
        <v>357774937</v>
      </c>
      <c r="E78" s="5">
        <v>1615421375</v>
      </c>
      <c r="F78" s="5">
        <v>-265062802</v>
      </c>
      <c r="G78" s="5">
        <v>373585683</v>
      </c>
      <c r="I78" s="5">
        <v>1858964823</v>
      </c>
      <c r="J78" s="5">
        <v>806748731</v>
      </c>
      <c r="K78" s="5">
        <v>-11744796395</v>
      </c>
      <c r="L78" s="5">
        <v>-7905799681</v>
      </c>
      <c r="M78" s="5">
        <v>-11579537202</v>
      </c>
      <c r="N78" s="5">
        <v>-17960570231</v>
      </c>
      <c r="O78" s="5">
        <v>2922765171</v>
      </c>
      <c r="P78" s="5">
        <v>24024729550</v>
      </c>
      <c r="Q78" s="5">
        <v>12720415222</v>
      </c>
    </row>
    <row r="80" spans="2:17" ht="15.5" x14ac:dyDescent="0.35">
      <c r="B80" t="s">
        <v>91</v>
      </c>
      <c r="C80" t="s">
        <v>92</v>
      </c>
    </row>
    <row r="81" spans="3:17" ht="15.5" x14ac:dyDescent="0.35">
      <c r="C81" t="s">
        <v>93</v>
      </c>
    </row>
    <row r="82" spans="3:17" ht="15.5" x14ac:dyDescent="0.35">
      <c r="C82" t="s">
        <v>19</v>
      </c>
      <c r="D82" s="5">
        <v>23801577513</v>
      </c>
      <c r="E82" s="5">
        <v>13409698962</v>
      </c>
      <c r="F82" s="5">
        <v>25793693542</v>
      </c>
      <c r="G82" s="5">
        <v>5695857610</v>
      </c>
      <c r="I82" s="5">
        <v>13409698962</v>
      </c>
      <c r="J82" s="5">
        <v>7380087186</v>
      </c>
      <c r="K82" s="5">
        <v>17234956096</v>
      </c>
      <c r="L82" s="5">
        <v>8309603321</v>
      </c>
      <c r="M82" s="5">
        <v>26802379346</v>
      </c>
      <c r="N82" s="5">
        <v>26896260514</v>
      </c>
      <c r="O82" s="5">
        <v>40808992931</v>
      </c>
      <c r="P82" s="5">
        <v>39693044389</v>
      </c>
      <c r="Q82" s="5">
        <v>2281935726</v>
      </c>
    </row>
    <row r="83" spans="3:17" ht="15.5" x14ac:dyDescent="0.35">
      <c r="C83" t="s">
        <v>519</v>
      </c>
      <c r="O83" s="5">
        <v>31288011138</v>
      </c>
      <c r="P83" s="5">
        <v>90000000000</v>
      </c>
    </row>
    <row r="84" spans="3:17" ht="15.5" x14ac:dyDescent="0.35">
      <c r="C84" t="s">
        <v>94</v>
      </c>
      <c r="D84" s="5">
        <v>6850465027</v>
      </c>
      <c r="E84" s="5">
        <v>6433197644</v>
      </c>
      <c r="F84" s="5">
        <v>7574857197</v>
      </c>
      <c r="G84" s="5">
        <v>6145394400</v>
      </c>
      <c r="I84" s="5">
        <v>6433197644</v>
      </c>
      <c r="J84" s="5">
        <v>4560525841</v>
      </c>
      <c r="K84" s="5">
        <v>2491597419</v>
      </c>
      <c r="L84" s="5">
        <v>4376887609</v>
      </c>
      <c r="M84" s="5">
        <v>4677601148</v>
      </c>
      <c r="N84" s="5">
        <v>6785184741</v>
      </c>
      <c r="O84" s="5">
        <v>39445378658</v>
      </c>
      <c r="P84" s="5">
        <v>31414929121</v>
      </c>
      <c r="Q84" s="5">
        <v>10708336693</v>
      </c>
    </row>
    <row r="85" spans="3:17" ht="15.5" x14ac:dyDescent="0.35">
      <c r="C85" t="s">
        <v>283</v>
      </c>
    </row>
    <row r="86" spans="3:17" ht="15.5" x14ac:dyDescent="0.35">
      <c r="C86" t="s">
        <v>282</v>
      </c>
    </row>
    <row r="87" spans="3:17" ht="15.5" x14ac:dyDescent="0.35">
      <c r="C87" t="s">
        <v>284</v>
      </c>
      <c r="D87" s="5">
        <v>6850465027</v>
      </c>
      <c r="E87" s="5">
        <v>6433197644</v>
      </c>
      <c r="F87" s="5">
        <v>7574857197</v>
      </c>
      <c r="G87" s="5">
        <v>6145394400</v>
      </c>
      <c r="I87" s="5">
        <v>6433197644</v>
      </c>
      <c r="J87" s="5">
        <v>4560525841</v>
      </c>
      <c r="K87" s="5">
        <v>2491597419</v>
      </c>
      <c r="L87" s="5">
        <v>4376887609</v>
      </c>
      <c r="M87" s="5">
        <v>4677601148</v>
      </c>
      <c r="N87" s="5">
        <v>6785184741</v>
      </c>
      <c r="O87" s="5">
        <v>39445378658</v>
      </c>
      <c r="P87" s="5">
        <v>31414929121</v>
      </c>
      <c r="Q87" s="5">
        <v>10708336693</v>
      </c>
    </row>
    <row r="88" spans="3:17" ht="15.5" x14ac:dyDescent="0.35">
      <c r="C88" t="s">
        <v>95</v>
      </c>
      <c r="D88" s="5">
        <v>3220542966</v>
      </c>
      <c r="E88" s="5">
        <v>2077288415</v>
      </c>
      <c r="F88" s="5">
        <v>2297719134</v>
      </c>
      <c r="G88" s="5">
        <v>2220093318</v>
      </c>
      <c r="I88" s="5">
        <v>2077288415</v>
      </c>
      <c r="J88" s="5">
        <v>1962324432</v>
      </c>
      <c r="K88" s="5">
        <v>891402921</v>
      </c>
      <c r="L88" s="5">
        <v>461676839</v>
      </c>
      <c r="M88" s="5">
        <v>1463996853</v>
      </c>
      <c r="N88" s="5">
        <v>1049461655</v>
      </c>
      <c r="O88" s="5">
        <v>1016933756</v>
      </c>
      <c r="P88" s="5">
        <v>685744622</v>
      </c>
    </row>
    <row r="89" spans="3:17" ht="15.5" x14ac:dyDescent="0.35">
      <c r="C89" t="s">
        <v>285</v>
      </c>
      <c r="D89" s="5">
        <v>3220542966</v>
      </c>
      <c r="E89" s="5">
        <v>2077288415</v>
      </c>
      <c r="F89" s="5">
        <v>2297719134</v>
      </c>
      <c r="G89" s="5">
        <v>2220093318</v>
      </c>
      <c r="I89" s="5">
        <v>2077288415</v>
      </c>
      <c r="J89" s="5">
        <v>1962324432</v>
      </c>
      <c r="K89" s="5">
        <v>891402921</v>
      </c>
      <c r="L89" s="5">
        <v>461676839</v>
      </c>
      <c r="M89" s="5">
        <v>1463996853</v>
      </c>
      <c r="N89" s="5">
        <v>1049461655</v>
      </c>
      <c r="O89" s="5">
        <v>1016933756</v>
      </c>
      <c r="P89" s="5">
        <v>685744622</v>
      </c>
    </row>
    <row r="90" spans="3:17" ht="15.5" x14ac:dyDescent="0.35">
      <c r="C90" t="s">
        <v>96</v>
      </c>
      <c r="D90" s="5">
        <v>355216684842</v>
      </c>
      <c r="E90" s="5">
        <v>329075819485</v>
      </c>
      <c r="F90" s="5">
        <v>303487489060</v>
      </c>
      <c r="G90" s="5">
        <v>290618610724</v>
      </c>
      <c r="I90" s="5">
        <v>329075819485</v>
      </c>
      <c r="J90" s="5">
        <v>276386055541</v>
      </c>
      <c r="K90" s="5">
        <v>260943743264</v>
      </c>
      <c r="L90" s="5">
        <v>179522722951</v>
      </c>
      <c r="M90" s="5">
        <v>97339467361</v>
      </c>
      <c r="N90" s="5">
        <v>58082303487</v>
      </c>
      <c r="O90" s="5">
        <v>143839713749</v>
      </c>
      <c r="P90" s="5">
        <v>114693749670</v>
      </c>
      <c r="Q90" s="5">
        <v>98584521971</v>
      </c>
    </row>
    <row r="91" spans="3:17" ht="15.5" x14ac:dyDescent="0.35">
      <c r="C91" t="s">
        <v>77</v>
      </c>
      <c r="O91" s="5">
        <v>224768190580</v>
      </c>
      <c r="P91" s="5">
        <v>224768190580</v>
      </c>
      <c r="Q91" s="5">
        <v>5400000000</v>
      </c>
    </row>
    <row r="92" spans="3:17" ht="15.5" x14ac:dyDescent="0.35">
      <c r="C92" t="s">
        <v>98</v>
      </c>
      <c r="D92" s="5">
        <v>182298898523</v>
      </c>
      <c r="E92" s="5">
        <v>178910173771</v>
      </c>
      <c r="F92" s="5">
        <v>197775669763</v>
      </c>
      <c r="G92" s="5">
        <v>179295151171</v>
      </c>
      <c r="I92" s="5">
        <v>178910173771</v>
      </c>
      <c r="J92" s="5">
        <v>190141317064</v>
      </c>
      <c r="K92" s="5">
        <v>213523526710</v>
      </c>
      <c r="L92" s="5">
        <v>212791397382</v>
      </c>
      <c r="M92" s="5">
        <v>258653508032</v>
      </c>
      <c r="N92" s="5">
        <v>270202985828</v>
      </c>
      <c r="O92" s="5">
        <v>183668905499</v>
      </c>
      <c r="P92" s="5">
        <v>270825058325</v>
      </c>
      <c r="Q92" s="5">
        <v>116821600665</v>
      </c>
    </row>
    <row r="93" spans="3:17" ht="15.5" x14ac:dyDescent="0.35">
      <c r="C93" t="s">
        <v>99</v>
      </c>
    </row>
    <row r="94" spans="3:17" ht="15.5" x14ac:dyDescent="0.35">
      <c r="C94" t="s">
        <v>101</v>
      </c>
      <c r="D94" s="5">
        <v>22511729628</v>
      </c>
      <c r="E94" s="5">
        <v>23343545357</v>
      </c>
      <c r="F94" s="5">
        <v>24148475187</v>
      </c>
      <c r="G94" s="5">
        <v>24992137331</v>
      </c>
      <c r="I94" s="5">
        <v>23343545357</v>
      </c>
      <c r="J94" s="5">
        <v>26666354569</v>
      </c>
      <c r="K94" s="5">
        <v>28842388258</v>
      </c>
      <c r="L94" s="5">
        <v>33510913653</v>
      </c>
      <c r="M94" s="5">
        <v>37850365314</v>
      </c>
      <c r="N94" s="5">
        <v>41953147235</v>
      </c>
      <c r="O94" s="5">
        <v>60777927933</v>
      </c>
      <c r="P94" s="5">
        <v>13311919988</v>
      </c>
      <c r="Q94" s="5">
        <v>1583510110</v>
      </c>
    </row>
    <row r="95" spans="3:17" ht="15.5" x14ac:dyDescent="0.35">
      <c r="C95" t="s">
        <v>103</v>
      </c>
      <c r="D95" s="5">
        <v>632705215001</v>
      </c>
      <c r="E95" s="5">
        <v>607583190987</v>
      </c>
      <c r="F95" s="5">
        <v>563420598955</v>
      </c>
      <c r="G95" s="5">
        <v>551991675873</v>
      </c>
      <c r="I95" s="5">
        <v>607583190987</v>
      </c>
      <c r="J95" s="5">
        <v>545283705785</v>
      </c>
      <c r="K95" s="5">
        <v>525500169928</v>
      </c>
      <c r="L95" s="5">
        <v>521555569461</v>
      </c>
      <c r="M95" s="5">
        <v>504704473872</v>
      </c>
      <c r="N95" s="5">
        <v>485525137807</v>
      </c>
      <c r="O95" s="5">
        <v>533020343479</v>
      </c>
      <c r="P95" s="5">
        <v>415564382011</v>
      </c>
      <c r="Q95" s="5">
        <v>289714442957</v>
      </c>
    </row>
    <row r="96" spans="3:17" ht="15.5" x14ac:dyDescent="0.35">
      <c r="C96" t="s">
        <v>104</v>
      </c>
      <c r="D96" s="5">
        <v>815004113524</v>
      </c>
      <c r="E96" s="5">
        <v>786493364758</v>
      </c>
      <c r="F96" s="5">
        <v>761196268718</v>
      </c>
      <c r="G96" s="5">
        <v>731286827044</v>
      </c>
      <c r="I96" s="5">
        <v>786493364758</v>
      </c>
      <c r="J96" s="5">
        <v>735425022849</v>
      </c>
      <c r="K96" s="5">
        <v>739023696638</v>
      </c>
      <c r="L96" s="5">
        <v>734346966843</v>
      </c>
      <c r="M96" s="5">
        <v>763357981904</v>
      </c>
      <c r="N96" s="5">
        <v>755728123635</v>
      </c>
      <c r="O96" s="5">
        <v>716689248978</v>
      </c>
      <c r="P96" s="5">
        <v>686389440336</v>
      </c>
      <c r="Q96" s="5">
        <v>406536043622</v>
      </c>
    </row>
    <row r="97" spans="3:17" ht="15.5" x14ac:dyDescent="0.35">
      <c r="C97" t="s">
        <v>105</v>
      </c>
    </row>
    <row r="98" spans="3:17" ht="15.5" x14ac:dyDescent="0.35">
      <c r="C98" t="s">
        <v>106</v>
      </c>
    </row>
    <row r="99" spans="3:17" ht="15.5" x14ac:dyDescent="0.35">
      <c r="C99" t="s">
        <v>107</v>
      </c>
      <c r="D99" s="5">
        <v>169932876635</v>
      </c>
      <c r="E99" s="5">
        <v>168966057547</v>
      </c>
      <c r="F99" s="5">
        <v>189442611351</v>
      </c>
      <c r="G99" s="5">
        <v>191523592280</v>
      </c>
      <c r="I99" s="5">
        <v>168966057547</v>
      </c>
      <c r="J99" s="5">
        <v>225167359722</v>
      </c>
      <c r="K99" s="5">
        <v>242491980242</v>
      </c>
      <c r="L99" s="5">
        <v>221474334369</v>
      </c>
      <c r="M99" s="5">
        <v>224362275432</v>
      </c>
      <c r="N99" s="5">
        <v>210082396543</v>
      </c>
      <c r="O99" s="5">
        <v>142781626986</v>
      </c>
      <c r="P99" s="5">
        <v>54111245794</v>
      </c>
      <c r="Q99" s="5">
        <v>70401587703</v>
      </c>
    </row>
    <row r="100" spans="3:17" ht="15.5" x14ac:dyDescent="0.35">
      <c r="C100" t="s">
        <v>108</v>
      </c>
      <c r="D100" s="5">
        <v>12913618756</v>
      </c>
      <c r="E100" s="5">
        <v>15937027919</v>
      </c>
      <c r="F100" s="5">
        <v>10842502487</v>
      </c>
      <c r="G100" s="5">
        <v>11544336461</v>
      </c>
      <c r="I100" s="5">
        <v>15937027919</v>
      </c>
      <c r="J100" s="5">
        <v>13404765370</v>
      </c>
      <c r="K100" s="5">
        <v>9939194406</v>
      </c>
      <c r="L100" s="5">
        <v>10553277991</v>
      </c>
      <c r="M100" s="5">
        <v>22839440399</v>
      </c>
      <c r="N100" s="5">
        <v>5461397280</v>
      </c>
      <c r="O100" s="5">
        <v>6938250198</v>
      </c>
      <c r="P100" s="5">
        <v>11449417099</v>
      </c>
      <c r="Q100" s="5">
        <v>6276986821</v>
      </c>
    </row>
    <row r="101" spans="3:17" ht="15.5" x14ac:dyDescent="0.35">
      <c r="C101" t="s">
        <v>289</v>
      </c>
      <c r="D101" s="5">
        <v>12913618756</v>
      </c>
      <c r="E101" s="5">
        <v>15937027919</v>
      </c>
      <c r="F101" s="5">
        <v>10842502487</v>
      </c>
      <c r="G101" s="5">
        <v>11544336461</v>
      </c>
      <c r="I101" s="5">
        <v>15937027919</v>
      </c>
      <c r="J101" s="5">
        <v>13404765370</v>
      </c>
      <c r="K101" s="5">
        <v>9939194406</v>
      </c>
      <c r="L101" s="5">
        <v>10553277991</v>
      </c>
      <c r="M101" s="5">
        <v>22839440399</v>
      </c>
      <c r="N101" s="5">
        <v>5461397280</v>
      </c>
      <c r="O101" s="5">
        <v>6938250198</v>
      </c>
      <c r="P101" s="5">
        <v>11449417099</v>
      </c>
      <c r="Q101" s="5">
        <v>6276986821</v>
      </c>
    </row>
    <row r="102" spans="3:17" ht="15.5" x14ac:dyDescent="0.35">
      <c r="C102" t="s">
        <v>110</v>
      </c>
      <c r="D102" s="5">
        <v>4200104892</v>
      </c>
      <c r="E102" s="5">
        <v>4095229236</v>
      </c>
      <c r="F102" s="5">
        <v>8261173087</v>
      </c>
      <c r="G102" s="5">
        <v>8026106074</v>
      </c>
      <c r="I102" s="5">
        <v>4095229236</v>
      </c>
      <c r="J102" s="5">
        <v>8064611969</v>
      </c>
      <c r="K102" s="5">
        <v>7705819986</v>
      </c>
      <c r="L102" s="5">
        <v>7201217188</v>
      </c>
      <c r="M102" s="5">
        <v>5879866605</v>
      </c>
      <c r="N102" s="5">
        <v>5860232829</v>
      </c>
      <c r="O102" s="5">
        <v>7961643939</v>
      </c>
      <c r="P102" s="5">
        <v>7118726641</v>
      </c>
      <c r="Q102" s="5">
        <v>5388876457</v>
      </c>
    </row>
    <row r="103" spans="3:17" ht="15.5" x14ac:dyDescent="0.35">
      <c r="C103" t="s">
        <v>288</v>
      </c>
      <c r="D103" s="5">
        <v>185440406752</v>
      </c>
      <c r="E103" s="5">
        <v>158272699261</v>
      </c>
      <c r="F103" s="5">
        <v>114350930793</v>
      </c>
      <c r="G103" s="5">
        <v>81875338638</v>
      </c>
      <c r="I103" s="5">
        <v>158272699261</v>
      </c>
      <c r="J103" s="5">
        <v>52910996000</v>
      </c>
      <c r="K103" s="5">
        <v>40028000000</v>
      </c>
      <c r="L103" s="5">
        <v>44625680640</v>
      </c>
      <c r="M103" s="5">
        <v>62933465000</v>
      </c>
      <c r="N103" s="5">
        <v>57433465000</v>
      </c>
      <c r="O103" s="5">
        <v>30633465000</v>
      </c>
      <c r="P103" s="5">
        <v>91433465000</v>
      </c>
      <c r="Q103" s="5">
        <v>117468465000</v>
      </c>
    </row>
    <row r="104" spans="3:17" ht="15.5" x14ac:dyDescent="0.35">
      <c r="C104" t="s">
        <v>109</v>
      </c>
      <c r="D104" s="5">
        <v>8702600</v>
      </c>
      <c r="E104" s="5">
        <v>452842478</v>
      </c>
      <c r="F104" s="5">
        <v>332690092</v>
      </c>
      <c r="G104" s="5">
        <v>124862178</v>
      </c>
      <c r="I104" s="5">
        <v>452842478</v>
      </c>
      <c r="J104" s="5">
        <v>697907252</v>
      </c>
      <c r="K104" s="5">
        <v>782756453</v>
      </c>
      <c r="L104" s="5">
        <v>646596213</v>
      </c>
      <c r="M104" s="5">
        <v>992300513</v>
      </c>
      <c r="N104" s="5">
        <v>1175019883</v>
      </c>
      <c r="O104" s="5">
        <v>862138746</v>
      </c>
    </row>
    <row r="105" spans="3:17" ht="15.5" x14ac:dyDescent="0.35">
      <c r="C105" t="s">
        <v>111</v>
      </c>
      <c r="D105" s="5">
        <v>4162715457</v>
      </c>
      <c r="E105" s="5">
        <v>2766373341</v>
      </c>
      <c r="F105" s="5">
        <v>3530139096</v>
      </c>
      <c r="G105" s="5">
        <v>3358996845</v>
      </c>
      <c r="I105" s="5">
        <v>2766373341</v>
      </c>
      <c r="J105" s="5">
        <v>2391322806</v>
      </c>
      <c r="K105" s="5">
        <v>2533852278</v>
      </c>
      <c r="L105" s="5">
        <v>2558221942</v>
      </c>
      <c r="M105" s="5">
        <v>1568466585</v>
      </c>
      <c r="N105" s="5">
        <v>1231853374</v>
      </c>
      <c r="O105" s="5">
        <v>1033607113</v>
      </c>
      <c r="P105" s="5">
        <v>725804853</v>
      </c>
      <c r="Q105" s="5">
        <v>595879407</v>
      </c>
    </row>
    <row r="106" spans="3:17" ht="15.5" x14ac:dyDescent="0.35">
      <c r="C106" t="s">
        <v>113</v>
      </c>
    </row>
    <row r="107" spans="3:17" ht="15.5" x14ac:dyDescent="0.35">
      <c r="C107" t="s">
        <v>450</v>
      </c>
      <c r="L107" s="5">
        <v>59335043</v>
      </c>
      <c r="N107" s="5">
        <v>547755418</v>
      </c>
      <c r="O107" s="5">
        <v>1262055880</v>
      </c>
      <c r="P107" s="5">
        <v>1810068601</v>
      </c>
      <c r="Q107" s="5">
        <v>377980108</v>
      </c>
    </row>
    <row r="108" spans="3:17" ht="15.5" x14ac:dyDescent="0.35">
      <c r="C108" t="s">
        <v>115</v>
      </c>
      <c r="D108" s="5">
        <v>4924999998</v>
      </c>
      <c r="E108" s="5">
        <v>6566666664</v>
      </c>
      <c r="F108" s="5">
        <v>28964342647</v>
      </c>
      <c r="G108" s="5">
        <v>28964342647</v>
      </c>
      <c r="I108" s="5">
        <v>6566666664</v>
      </c>
      <c r="J108" s="5">
        <v>58321635693</v>
      </c>
      <c r="K108" s="5">
        <v>61982855949</v>
      </c>
      <c r="L108" s="5">
        <v>23351868372</v>
      </c>
      <c r="M108" s="5">
        <v>10547755418</v>
      </c>
      <c r="N108" s="5">
        <v>23714300462</v>
      </c>
      <c r="O108" s="5">
        <v>51535236743</v>
      </c>
      <c r="P108" s="5">
        <v>772195189</v>
      </c>
      <c r="Q108" s="5">
        <v>12506403047</v>
      </c>
    </row>
    <row r="109" spans="3:17" ht="15.5" x14ac:dyDescent="0.35">
      <c r="C109" t="s">
        <v>116</v>
      </c>
      <c r="D109" s="5">
        <v>185856782002</v>
      </c>
      <c r="E109" s="5">
        <v>158670627261</v>
      </c>
      <c r="F109" s="5">
        <v>114749898793</v>
      </c>
      <c r="G109" s="5">
        <v>82257012388</v>
      </c>
      <c r="I109" s="5">
        <v>158670627261</v>
      </c>
      <c r="J109" s="5">
        <v>53259948000</v>
      </c>
      <c r="K109" s="5">
        <v>40340750000</v>
      </c>
      <c r="L109" s="5">
        <v>44936869683</v>
      </c>
      <c r="M109" s="5">
        <v>63154144000</v>
      </c>
      <c r="N109" s="5">
        <v>58224627418</v>
      </c>
      <c r="O109" s="5">
        <v>32066169880</v>
      </c>
      <c r="P109" s="5">
        <v>93359507601</v>
      </c>
      <c r="Q109" s="5">
        <v>117938689108</v>
      </c>
    </row>
    <row r="110" spans="3:17" ht="15.5" x14ac:dyDescent="0.35">
      <c r="C110" t="s">
        <v>117</v>
      </c>
      <c r="D110" s="5">
        <v>185856782002</v>
      </c>
      <c r="E110" s="5">
        <v>158670627261</v>
      </c>
      <c r="F110" s="5">
        <v>114749898793</v>
      </c>
      <c r="G110" s="5">
        <v>82257012388</v>
      </c>
      <c r="I110" s="5">
        <v>158670627261</v>
      </c>
      <c r="J110" s="5">
        <v>53259948000</v>
      </c>
      <c r="K110" s="5">
        <v>40340750000</v>
      </c>
      <c r="L110" s="5">
        <v>44936869683</v>
      </c>
      <c r="M110" s="5">
        <v>63154144000</v>
      </c>
      <c r="N110" s="5">
        <v>58224627418</v>
      </c>
      <c r="O110" s="5">
        <v>32066169880</v>
      </c>
      <c r="P110" s="5">
        <v>93359507601</v>
      </c>
      <c r="Q110" s="5">
        <v>117938689108</v>
      </c>
    </row>
    <row r="111" spans="3:17" ht="15.5" x14ac:dyDescent="0.35">
      <c r="C111" t="s">
        <v>119</v>
      </c>
    </row>
    <row r="112" spans="3:17" ht="15.5" x14ac:dyDescent="0.35">
      <c r="C112" t="s">
        <v>120</v>
      </c>
      <c r="D112" s="5">
        <v>185440406752</v>
      </c>
      <c r="E112" s="5">
        <v>158272699261</v>
      </c>
      <c r="F112" s="5">
        <v>114350930793</v>
      </c>
      <c r="G112" s="5">
        <v>81875338638</v>
      </c>
      <c r="I112" s="5">
        <v>158272699261</v>
      </c>
      <c r="J112" s="5">
        <v>52910996000</v>
      </c>
      <c r="K112" s="5">
        <v>40028000000</v>
      </c>
      <c r="L112" s="5">
        <v>44685015683</v>
      </c>
      <c r="M112" s="5">
        <v>62933465000</v>
      </c>
      <c r="N112" s="5">
        <v>57981220418</v>
      </c>
      <c r="O112" s="5">
        <v>31895520880</v>
      </c>
      <c r="P112" s="5">
        <v>93243533601</v>
      </c>
      <c r="Q112" s="5">
        <v>117846445108</v>
      </c>
    </row>
    <row r="113" spans="2:17" ht="15.5" x14ac:dyDescent="0.35">
      <c r="C113" t="s">
        <v>121</v>
      </c>
      <c r="D113" s="5">
        <v>355789658637</v>
      </c>
      <c r="E113" s="5">
        <v>327636684808</v>
      </c>
      <c r="F113" s="5">
        <v>304192510144</v>
      </c>
      <c r="G113" s="5">
        <v>273780604668</v>
      </c>
      <c r="I113" s="5">
        <v>327636684808</v>
      </c>
      <c r="J113" s="5">
        <v>278427307722</v>
      </c>
      <c r="K113" s="5">
        <v>282832730242</v>
      </c>
      <c r="L113" s="5">
        <v>266411204052</v>
      </c>
      <c r="M113" s="5">
        <v>287516419432</v>
      </c>
      <c r="N113" s="5">
        <v>268307023961</v>
      </c>
      <c r="O113" s="5">
        <v>174847796866</v>
      </c>
      <c r="P113" s="5">
        <v>147470753395</v>
      </c>
      <c r="Q113" s="5">
        <v>188340276811</v>
      </c>
    </row>
    <row r="114" spans="2:17" ht="15.5" x14ac:dyDescent="0.35">
      <c r="C114" t="s">
        <v>122</v>
      </c>
    </row>
    <row r="115" spans="2:17" ht="15.5" x14ac:dyDescent="0.35">
      <c r="C115" t="s">
        <v>123</v>
      </c>
      <c r="D115" s="5">
        <v>279262000000</v>
      </c>
      <c r="E115" s="5">
        <v>279262000000</v>
      </c>
      <c r="F115" s="5">
        <v>279262000000</v>
      </c>
      <c r="G115" s="5">
        <v>279262000000</v>
      </c>
      <c r="I115" s="5">
        <v>279262000000</v>
      </c>
      <c r="J115" s="5">
        <v>279262000000</v>
      </c>
      <c r="K115" s="5">
        <v>279262000000</v>
      </c>
      <c r="L115" s="5">
        <v>279262000000</v>
      </c>
      <c r="M115" s="5">
        <v>279262000000</v>
      </c>
      <c r="N115" s="5">
        <v>279262000000</v>
      </c>
      <c r="O115" s="5">
        <v>279262000000</v>
      </c>
      <c r="P115" s="5">
        <v>279262000000</v>
      </c>
      <c r="Q115" s="5">
        <v>15000000000</v>
      </c>
    </row>
    <row r="116" spans="2:17" ht="15.5" x14ac:dyDescent="0.35">
      <c r="C116" t="s">
        <v>124</v>
      </c>
      <c r="D116" s="5">
        <v>224768190580</v>
      </c>
      <c r="E116" s="5">
        <v>224768190580</v>
      </c>
      <c r="F116" s="5">
        <v>224768190580</v>
      </c>
      <c r="G116" s="5">
        <v>224768190580</v>
      </c>
      <c r="I116" s="5">
        <v>224768190580</v>
      </c>
      <c r="J116" s="5">
        <v>224768190580</v>
      </c>
      <c r="K116" s="5">
        <v>224768190580</v>
      </c>
      <c r="L116" s="5">
        <v>224768190580</v>
      </c>
      <c r="M116" s="5">
        <v>224768190580</v>
      </c>
      <c r="N116" s="5">
        <v>224768190580</v>
      </c>
      <c r="Q116" s="5">
        <v>186932000000</v>
      </c>
    </row>
    <row r="117" spans="2:17" ht="15.5" x14ac:dyDescent="0.35">
      <c r="C117" t="s">
        <v>125</v>
      </c>
      <c r="D117" s="5">
        <v>-44815735693</v>
      </c>
      <c r="E117" s="5">
        <v>-45173510630</v>
      </c>
      <c r="F117" s="5">
        <v>-46788932006</v>
      </c>
      <c r="G117" s="5">
        <v>-46523869204</v>
      </c>
      <c r="I117" s="5">
        <v>-45173510630</v>
      </c>
      <c r="J117" s="5">
        <v>-47032475453</v>
      </c>
      <c r="K117" s="5">
        <v>-47839224184</v>
      </c>
      <c r="L117" s="5">
        <v>-36094427789</v>
      </c>
      <c r="M117" s="5">
        <v>-28188628108</v>
      </c>
      <c r="N117" s="5">
        <v>-16609090906</v>
      </c>
      <c r="O117" s="5">
        <v>37811261532</v>
      </c>
      <c r="P117" s="5">
        <v>34888496361</v>
      </c>
      <c r="Q117" s="5">
        <v>10863766811</v>
      </c>
    </row>
    <row r="118" spans="2:17" ht="15.5" x14ac:dyDescent="0.35">
      <c r="C118" t="s">
        <v>294</v>
      </c>
    </row>
    <row r="119" spans="2:17" ht="15.5" x14ac:dyDescent="0.35">
      <c r="C119" t="s">
        <v>295</v>
      </c>
    </row>
    <row r="120" spans="2:17" ht="15.5" x14ac:dyDescent="0.35">
      <c r="C120" t="s">
        <v>296</v>
      </c>
      <c r="D120" s="5">
        <v>-44815735693</v>
      </c>
      <c r="E120" s="5">
        <v>-45173510630</v>
      </c>
      <c r="F120" s="5">
        <v>-46788932006</v>
      </c>
      <c r="G120" s="5">
        <v>-46523869204</v>
      </c>
      <c r="I120" s="5">
        <v>-45173510630</v>
      </c>
      <c r="J120" s="5">
        <v>-47032475453</v>
      </c>
      <c r="K120" s="5">
        <v>-47839224184</v>
      </c>
      <c r="L120" s="5">
        <v>-36094427789</v>
      </c>
      <c r="M120" s="5">
        <v>-28188628108</v>
      </c>
      <c r="N120" s="5">
        <v>-16609090906</v>
      </c>
      <c r="O120" s="5">
        <v>37811261532</v>
      </c>
      <c r="P120" s="5">
        <v>34888496361</v>
      </c>
      <c r="Q120" s="5">
        <v>10863766811</v>
      </c>
    </row>
    <row r="121" spans="2:17" ht="15.5" x14ac:dyDescent="0.35">
      <c r="C121" t="s">
        <v>9</v>
      </c>
      <c r="D121" s="5">
        <v>459214454887</v>
      </c>
      <c r="E121" s="5">
        <v>458856679950</v>
      </c>
      <c r="F121" s="5">
        <v>457241258574</v>
      </c>
      <c r="G121" s="5">
        <v>457506321376</v>
      </c>
      <c r="I121" s="5">
        <v>458856679950</v>
      </c>
      <c r="J121" s="5">
        <v>456997715127</v>
      </c>
      <c r="K121" s="5">
        <v>456190966396</v>
      </c>
      <c r="L121" s="5">
        <v>467935762791</v>
      </c>
      <c r="M121" s="5">
        <v>475841562472</v>
      </c>
      <c r="N121" s="5">
        <v>487421099674</v>
      </c>
      <c r="O121" s="5">
        <v>541841452112</v>
      </c>
      <c r="P121" s="5">
        <v>538918686941</v>
      </c>
      <c r="Q121" s="5">
        <v>218195766811</v>
      </c>
    </row>
    <row r="122" spans="2:17" ht="15.5" x14ac:dyDescent="0.35">
      <c r="C122" t="s">
        <v>126</v>
      </c>
      <c r="D122" s="5">
        <v>815004113524</v>
      </c>
      <c r="E122" s="5">
        <v>786493364758</v>
      </c>
      <c r="F122" s="5">
        <v>761433768718</v>
      </c>
      <c r="G122" s="5">
        <v>731286926044</v>
      </c>
      <c r="I122" s="5">
        <v>786493364758</v>
      </c>
      <c r="J122" s="5">
        <v>735425022849</v>
      </c>
      <c r="K122" s="5">
        <v>739023696638</v>
      </c>
      <c r="L122" s="5">
        <v>734346966843</v>
      </c>
      <c r="M122" s="5">
        <v>763357981904</v>
      </c>
      <c r="N122" s="5">
        <v>755728123635</v>
      </c>
      <c r="O122" s="5">
        <v>716689248978</v>
      </c>
      <c r="P122" s="5">
        <v>686389440336</v>
      </c>
      <c r="Q122" s="5">
        <v>406536043622</v>
      </c>
    </row>
    <row r="123" spans="2:17" ht="15.5" x14ac:dyDescent="0.35">
      <c r="C123" t="s">
        <v>127</v>
      </c>
      <c r="D123" s="5">
        <v>2792620000</v>
      </c>
      <c r="E123" s="5">
        <v>2792620000</v>
      </c>
      <c r="F123" s="5">
        <v>2792620000</v>
      </c>
      <c r="G123" s="5">
        <v>2792620000</v>
      </c>
      <c r="I123" s="5">
        <v>2792620000</v>
      </c>
      <c r="J123" s="5">
        <v>2792620000</v>
      </c>
      <c r="K123" s="5">
        <v>2792620000</v>
      </c>
      <c r="L123" s="5">
        <v>2792620000</v>
      </c>
      <c r="M123" s="5">
        <v>2792620000</v>
      </c>
      <c r="N123" s="5">
        <v>2792620000</v>
      </c>
      <c r="O123" s="5">
        <v>2792620000</v>
      </c>
      <c r="P123" s="5">
        <v>2792620000</v>
      </c>
      <c r="Q123" s="5">
        <v>150000</v>
      </c>
    </row>
    <row r="125" spans="2:17" ht="15.5" x14ac:dyDescent="0.35">
      <c r="B125" t="s">
        <v>128</v>
      </c>
      <c r="C125" t="s">
        <v>129</v>
      </c>
      <c r="D125" s="5">
        <v>-13471818781</v>
      </c>
      <c r="E125" s="5">
        <v>-31147916307</v>
      </c>
      <c r="F125" s="5">
        <v>-12974049332</v>
      </c>
      <c r="G125" s="5">
        <v>476603523</v>
      </c>
      <c r="I125" s="5">
        <v>-45748695944</v>
      </c>
      <c r="J125" s="5">
        <v>-18074767874</v>
      </c>
      <c r="K125" s="5">
        <v>-32954501104</v>
      </c>
      <c r="L125" s="5">
        <v>-24413958176</v>
      </c>
      <c r="M125" s="5">
        <v>14680922751</v>
      </c>
      <c r="N125" s="5">
        <v>4035255004</v>
      </c>
      <c r="O125" s="5">
        <v>-18150179867</v>
      </c>
      <c r="P125" s="5">
        <v>-31523629675</v>
      </c>
      <c r="Q125" s="5">
        <v>-28160064400</v>
      </c>
    </row>
    <row r="126" spans="2:17" ht="15.5" x14ac:dyDescent="0.35">
      <c r="C126" t="s">
        <v>1484</v>
      </c>
      <c r="D126" s="5">
        <v>13931734432</v>
      </c>
      <c r="E126" s="5">
        <v>10620206546</v>
      </c>
      <c r="F126" s="5">
        <v>8242724176</v>
      </c>
      <c r="G126" s="5">
        <v>12202276689</v>
      </c>
      <c r="I126" s="5">
        <v>38881457887</v>
      </c>
      <c r="J126" s="5">
        <v>28700684528</v>
      </c>
      <c r="K126" s="5">
        <v>38848500819</v>
      </c>
      <c r="L126" s="5">
        <v>47874947016</v>
      </c>
      <c r="M126" s="5">
        <v>59355026940</v>
      </c>
      <c r="N126" s="5">
        <v>70996896721</v>
      </c>
      <c r="O126" s="5">
        <v>57114823460</v>
      </c>
      <c r="P126" s="5">
        <v>42547974999</v>
      </c>
      <c r="Q126" s="5">
        <v>43809948862</v>
      </c>
    </row>
    <row r="127" spans="2:17" ht="15.5" x14ac:dyDescent="0.35">
      <c r="C127" t="s">
        <v>300</v>
      </c>
      <c r="D127" s="5">
        <v>-25754379687</v>
      </c>
      <c r="E127" s="5">
        <v>-31413168198</v>
      </c>
      <c r="F127" s="5">
        <v>-16905544920</v>
      </c>
      <c r="G127" s="5">
        <v>-8590871965</v>
      </c>
      <c r="I127" s="5">
        <v>-62572902285</v>
      </c>
      <c r="J127" s="5">
        <v>-25384584824</v>
      </c>
      <c r="K127" s="5">
        <v>-46551744454</v>
      </c>
      <c r="L127" s="5">
        <v>-47417599356</v>
      </c>
      <c r="M127" s="5">
        <v>-17299534275</v>
      </c>
      <c r="N127" s="5">
        <v>-44210934955</v>
      </c>
      <c r="O127" s="5">
        <v>-59081251218</v>
      </c>
      <c r="P127" s="5">
        <v>-66874711965</v>
      </c>
      <c r="Q127" s="5">
        <v>-66333027526</v>
      </c>
    </row>
    <row r="128" spans="2:17" ht="15.5" x14ac:dyDescent="0.35">
      <c r="C128" t="s">
        <v>299</v>
      </c>
      <c r="D128" s="5">
        <v>-798312448</v>
      </c>
      <c r="E128" s="5">
        <v>-1427217078</v>
      </c>
      <c r="F128" s="5">
        <v>-670409008</v>
      </c>
      <c r="G128" s="5">
        <v>-2202850534</v>
      </c>
      <c r="I128" s="5">
        <v>-5193733679</v>
      </c>
      <c r="J128" s="5">
        <v>-5737094668</v>
      </c>
      <c r="K128" s="5">
        <v>-6620923119</v>
      </c>
      <c r="L128" s="5">
        <v>-6461423761</v>
      </c>
      <c r="M128" s="5">
        <v>-7557706667</v>
      </c>
      <c r="N128" s="5">
        <v>-5652766191</v>
      </c>
      <c r="O128" s="5">
        <v>-5655544036</v>
      </c>
      <c r="P128" s="5">
        <v>-4799651650</v>
      </c>
      <c r="Q128" s="5">
        <v>-4238065368</v>
      </c>
    </row>
    <row r="129" spans="3:17" ht="15.5" x14ac:dyDescent="0.35">
      <c r="C129" t="s">
        <v>905</v>
      </c>
      <c r="D129" s="5">
        <v>-285932058</v>
      </c>
      <c r="E129" s="5">
        <v>-8708315998</v>
      </c>
      <c r="F129" s="5">
        <v>-2113962355</v>
      </c>
      <c r="G129" s="5">
        <v>773286531</v>
      </c>
      <c r="I129" s="5">
        <v>-11704220690</v>
      </c>
      <c r="J129" s="5">
        <v>-10240061035</v>
      </c>
      <c r="K129" s="5">
        <v>-10617532753</v>
      </c>
      <c r="L129" s="5">
        <v>-8956285075</v>
      </c>
      <c r="M129" s="5">
        <v>-12608920326</v>
      </c>
      <c r="N129" s="5">
        <v>-8702756244</v>
      </c>
      <c r="O129" s="5">
        <v>-11371315492</v>
      </c>
      <c r="P129" s="5">
        <v>-4225044544</v>
      </c>
      <c r="Q129" s="5">
        <v>-1324385893</v>
      </c>
    </row>
    <row r="130" spans="3:17" ht="15.5" x14ac:dyDescent="0.35">
      <c r="C130" t="s">
        <v>827</v>
      </c>
      <c r="D130" s="5">
        <v>67369502</v>
      </c>
      <c r="E130" s="5">
        <v>410890661</v>
      </c>
      <c r="F130" s="5">
        <v>6112828</v>
      </c>
      <c r="G130" s="5">
        <v>3763220</v>
      </c>
      <c r="I130" s="5">
        <v>447747504</v>
      </c>
      <c r="J130" s="5">
        <v>304725033</v>
      </c>
      <c r="K130" s="5">
        <v>863825506</v>
      </c>
      <c r="L130" s="5">
        <v>1222775654</v>
      </c>
      <c r="M130" s="5">
        <v>2287325568</v>
      </c>
      <c r="N130" s="5">
        <v>3747994473</v>
      </c>
      <c r="O130" s="5">
        <v>7923937100</v>
      </c>
      <c r="P130" s="5">
        <v>1977900119</v>
      </c>
      <c r="Q130" s="5">
        <v>19392574</v>
      </c>
    </row>
    <row r="131" spans="3:17" ht="15.5" x14ac:dyDescent="0.35">
      <c r="C131" t="s">
        <v>1024</v>
      </c>
      <c r="D131" s="5">
        <v>-527989407</v>
      </c>
      <c r="E131" s="5">
        <v>-757848702</v>
      </c>
      <c r="F131" s="5">
        <v>-1482493202</v>
      </c>
      <c r="G131" s="5">
        <v>-1484900708</v>
      </c>
      <c r="I131" s="5">
        <v>-5333827930</v>
      </c>
      <c r="J131" s="5">
        <v>-5489765183</v>
      </c>
      <c r="K131" s="5">
        <v>-8863290324</v>
      </c>
      <c r="L131" s="5">
        <v>-9922414287</v>
      </c>
      <c r="M131" s="5">
        <v>-11343586915</v>
      </c>
      <c r="N131" s="5">
        <v>-12706135042</v>
      </c>
      <c r="O131" s="5">
        <v>-6385649657</v>
      </c>
      <c r="P131" s="5">
        <v>-174807943</v>
      </c>
      <c r="Q131" s="5">
        <v>-163331577</v>
      </c>
    </row>
    <row r="132" spans="3:17" ht="15.5" x14ac:dyDescent="0.35">
      <c r="C132" t="s">
        <v>1124</v>
      </c>
      <c r="D132" s="5">
        <v>-104484860</v>
      </c>
      <c r="E132" s="5">
        <v>-101756047</v>
      </c>
      <c r="F132" s="5">
        <v>-175179129</v>
      </c>
      <c r="G132" s="5">
        <v>-224099710</v>
      </c>
      <c r="I132" s="5">
        <v>-670082669</v>
      </c>
      <c r="J132" s="5">
        <v>-835103157</v>
      </c>
      <c r="K132" s="5">
        <v>-568219139</v>
      </c>
      <c r="L132" s="5">
        <v>-971393403</v>
      </c>
      <c r="M132" s="5">
        <v>-696745240</v>
      </c>
      <c r="N132" s="5">
        <v>-499239072</v>
      </c>
      <c r="O132" s="5">
        <v>-1022554264</v>
      </c>
      <c r="P132" s="5">
        <v>-100457640</v>
      </c>
      <c r="Q132" s="5">
        <v>-25980000</v>
      </c>
    </row>
    <row r="133" spans="3:17" ht="15.5" x14ac:dyDescent="0.35">
      <c r="C133" t="s">
        <v>1485</v>
      </c>
      <c r="D133" s="5">
        <v>175745</v>
      </c>
      <c r="E133" s="5">
        <v>229292509</v>
      </c>
      <c r="F133" s="5">
        <v>124702278</v>
      </c>
      <c r="I133" s="5">
        <v>396865918</v>
      </c>
      <c r="J133" s="5">
        <v>606431432</v>
      </c>
      <c r="K133" s="5">
        <v>554882360</v>
      </c>
      <c r="L133" s="5">
        <v>217435036</v>
      </c>
      <c r="M133" s="5">
        <v>2545063666</v>
      </c>
      <c r="N133" s="5">
        <v>1062195314</v>
      </c>
      <c r="O133" s="5">
        <v>327374240</v>
      </c>
      <c r="P133" s="5">
        <v>125168949</v>
      </c>
      <c r="Q133" s="5">
        <v>95384528</v>
      </c>
    </row>
    <row r="134" spans="3:17" ht="15.5" x14ac:dyDescent="0.35">
      <c r="C134" t="s">
        <v>152</v>
      </c>
      <c r="D134" s="5">
        <v>25526040825</v>
      </c>
      <c r="E134" s="5">
        <v>21524092485</v>
      </c>
      <c r="F134" s="5">
        <v>32475592155</v>
      </c>
      <c r="I134" s="5">
        <v>53606734232</v>
      </c>
      <c r="J134" s="5">
        <v>9221775744</v>
      </c>
      <c r="K134" s="5">
        <v>14026009289</v>
      </c>
      <c r="L134" s="5">
        <v>-5643344738</v>
      </c>
      <c r="M134" s="5">
        <v>-12978544670</v>
      </c>
      <c r="N134" s="5">
        <v>-436824193</v>
      </c>
      <c r="O134" s="5">
        <v>12446467471</v>
      </c>
      <c r="P134" s="5">
        <v>257000071215</v>
      </c>
      <c r="Q134" s="5">
        <v>32304970136</v>
      </c>
    </row>
    <row r="135" spans="3:17" ht="15.5" x14ac:dyDescent="0.35">
      <c r="C135" t="s">
        <v>281</v>
      </c>
    </row>
    <row r="136" spans="3:17" ht="15.5" x14ac:dyDescent="0.35">
      <c r="C136" t="s">
        <v>142</v>
      </c>
      <c r="D136" s="5">
        <v>-1662343493</v>
      </c>
      <c r="E136" s="5">
        <v>-2760170758</v>
      </c>
      <c r="F136" s="5">
        <v>596293110</v>
      </c>
      <c r="G136" s="5">
        <v>-129456338</v>
      </c>
      <c r="I136" s="5">
        <v>-1828426512</v>
      </c>
      <c r="J136" s="5">
        <v>-1001876780</v>
      </c>
      <c r="K136" s="5">
        <v>27853844590</v>
      </c>
      <c r="L136" s="5">
        <v>11564526889</v>
      </c>
      <c r="M136" s="5">
        <v>-1796259249</v>
      </c>
      <c r="N136" s="5">
        <v>-17511163228</v>
      </c>
      <c r="O136" s="5">
        <v>6819660938</v>
      </c>
      <c r="P136" s="5">
        <v>-188065332877</v>
      </c>
      <c r="Q136" s="5">
        <v>-2664294876</v>
      </c>
    </row>
    <row r="137" spans="3:17" ht="15.5" x14ac:dyDescent="0.35">
      <c r="C137" t="s">
        <v>1366</v>
      </c>
      <c r="N137" s="5">
        <v>-10009359962</v>
      </c>
      <c r="O137" s="5">
        <v>-39496848131</v>
      </c>
      <c r="P137" s="5">
        <v>-72563500000</v>
      </c>
    </row>
    <row r="138" spans="3:17" ht="15.5" x14ac:dyDescent="0.35">
      <c r="C138" t="s">
        <v>546</v>
      </c>
      <c r="N138" s="5">
        <v>31288011138</v>
      </c>
      <c r="O138" s="5">
        <v>58711988862</v>
      </c>
      <c r="P138" s="5">
        <v>-90000000000</v>
      </c>
    </row>
    <row r="139" spans="3:17" ht="15.5" x14ac:dyDescent="0.35">
      <c r="C139" t="s">
        <v>547</v>
      </c>
    </row>
    <row r="140" spans="3:17" ht="15.5" x14ac:dyDescent="0.35">
      <c r="C140" t="s">
        <v>374</v>
      </c>
      <c r="D140" s="5">
        <v>-1662343493</v>
      </c>
      <c r="E140" s="5">
        <v>-3226824107</v>
      </c>
      <c r="F140" s="5">
        <v>596293110</v>
      </c>
      <c r="G140" s="5">
        <v>-125002638</v>
      </c>
      <c r="I140" s="5">
        <v>-2281972812</v>
      </c>
      <c r="J140" s="5">
        <v>268499470</v>
      </c>
      <c r="K140" s="5">
        <v>33393193347</v>
      </c>
      <c r="L140" s="5">
        <v>12030788842</v>
      </c>
      <c r="M140" s="5">
        <v>-1679372609</v>
      </c>
      <c r="N140" s="5">
        <v>-37023188014</v>
      </c>
      <c r="O140" s="5">
        <v>-1347141313</v>
      </c>
      <c r="P140" s="5">
        <v>-25448801477</v>
      </c>
      <c r="Q140" s="5">
        <v>-2614410876</v>
      </c>
    </row>
    <row r="141" spans="3:17" ht="15.5" x14ac:dyDescent="0.35">
      <c r="C141" t="s">
        <v>1026</v>
      </c>
      <c r="K141" s="5">
        <v>-5483700000</v>
      </c>
    </row>
    <row r="142" spans="3:17" ht="15.5" x14ac:dyDescent="0.35">
      <c r="C142" t="s">
        <v>481</v>
      </c>
      <c r="E142" s="5">
        <v>458000000</v>
      </c>
      <c r="I142" s="5">
        <v>458000000</v>
      </c>
    </row>
    <row r="143" spans="3:17" ht="15.5" x14ac:dyDescent="0.35">
      <c r="C143" t="s">
        <v>151</v>
      </c>
      <c r="E143" s="5">
        <v>8653349</v>
      </c>
      <c r="G143" s="5">
        <v>-4453700</v>
      </c>
      <c r="I143" s="5">
        <v>-4453700</v>
      </c>
      <c r="J143" s="5">
        <v>-1270376250</v>
      </c>
      <c r="K143" s="5">
        <v>-55648757</v>
      </c>
      <c r="L143" s="5">
        <v>-466261953</v>
      </c>
      <c r="M143" s="5">
        <v>-116886640</v>
      </c>
      <c r="N143" s="5">
        <v>-1766626390</v>
      </c>
      <c r="O143" s="5">
        <v>-11048338480</v>
      </c>
      <c r="P143" s="5">
        <v>-53031400</v>
      </c>
      <c r="Q143" s="5">
        <v>-49884000</v>
      </c>
    </row>
    <row r="144" spans="3:17" ht="15.5" x14ac:dyDescent="0.35">
      <c r="C144" t="s">
        <v>153</v>
      </c>
      <c r="D144" s="5">
        <v>25526040825</v>
      </c>
      <c r="E144" s="5">
        <v>21524092485</v>
      </c>
      <c r="F144" s="5">
        <v>32475592155</v>
      </c>
      <c r="I144" s="5">
        <v>53606734232</v>
      </c>
      <c r="J144" s="5">
        <v>9221775744</v>
      </c>
      <c r="K144" s="5">
        <v>14026009289</v>
      </c>
      <c r="L144" s="5">
        <v>-5643344738</v>
      </c>
      <c r="M144" s="5">
        <v>-12978544670</v>
      </c>
      <c r="N144" s="5">
        <v>-436824193</v>
      </c>
      <c r="O144" s="5">
        <v>12446467471</v>
      </c>
      <c r="P144" s="5">
        <v>257000071215</v>
      </c>
      <c r="Q144" s="5">
        <v>32304970136</v>
      </c>
    </row>
    <row r="145" spans="2:17" ht="15.5" x14ac:dyDescent="0.35">
      <c r="C145" t="s">
        <v>1030</v>
      </c>
      <c r="P145" s="5">
        <v>296698190580</v>
      </c>
    </row>
    <row r="146" spans="2:17" ht="15.5" x14ac:dyDescent="0.35">
      <c r="C146" t="s">
        <v>466</v>
      </c>
      <c r="D146" s="5">
        <v>27167707491</v>
      </c>
      <c r="E146" s="5">
        <v>-61439934793</v>
      </c>
      <c r="F146" s="5">
        <v>32475592155</v>
      </c>
      <c r="K146" s="5">
        <v>-19947962605</v>
      </c>
      <c r="L146" s="5">
        <v>-775000000</v>
      </c>
      <c r="M146" s="5">
        <v>-4764244208</v>
      </c>
      <c r="N146" s="5">
        <v>1298412550</v>
      </c>
      <c r="O146" s="5">
        <v>23390438638</v>
      </c>
      <c r="P146" s="5">
        <v>14165000000</v>
      </c>
      <c r="Q146" s="5">
        <v>37400000000</v>
      </c>
    </row>
    <row r="147" spans="2:17" ht="15.5" x14ac:dyDescent="0.35">
      <c r="C147" t="s">
        <v>314</v>
      </c>
      <c r="E147" s="5">
        <v>-58868857923</v>
      </c>
      <c r="I147" s="5">
        <v>-58868857923</v>
      </c>
      <c r="J147" s="5">
        <v>-3601885205</v>
      </c>
      <c r="K147" s="5">
        <v>-5991759734</v>
      </c>
      <c r="L147" s="5">
        <v>-73518184360</v>
      </c>
      <c r="M147" s="5">
        <v>-7500000000</v>
      </c>
      <c r="N147" s="5">
        <v>-1000000000</v>
      </c>
      <c r="O147" s="5">
        <v>-10000000000</v>
      </c>
      <c r="P147" s="5">
        <v>-52200000000</v>
      </c>
      <c r="Q147" s="5">
        <v>-4505255000</v>
      </c>
    </row>
    <row r="148" spans="2:17" ht="15.5" x14ac:dyDescent="0.35">
      <c r="C148" t="s">
        <v>460</v>
      </c>
    </row>
    <row r="149" spans="2:17" ht="15.5" x14ac:dyDescent="0.35">
      <c r="C149" t="s">
        <v>433</v>
      </c>
      <c r="J149" s="5">
        <v>-59335043</v>
      </c>
      <c r="K149" s="5">
        <v>-62268372</v>
      </c>
      <c r="L149" s="5">
        <v>-648516003</v>
      </c>
      <c r="M149" s="5">
        <v>-714300462</v>
      </c>
      <c r="N149" s="5">
        <v>-735236743</v>
      </c>
      <c r="O149" s="5">
        <v>-943971167</v>
      </c>
      <c r="P149" s="5">
        <v>-1663119365</v>
      </c>
      <c r="Q149" s="5">
        <v>-589774864</v>
      </c>
    </row>
    <row r="150" spans="2:17" ht="15.5" x14ac:dyDescent="0.35">
      <c r="C150" t="s">
        <v>165</v>
      </c>
      <c r="D150" s="5">
        <v>10391878551</v>
      </c>
      <c r="E150" s="5">
        <v>-12383994580</v>
      </c>
      <c r="F150" s="5">
        <v>20097835933</v>
      </c>
      <c r="G150" s="5">
        <v>347147185</v>
      </c>
      <c r="I150" s="5">
        <v>6029611776</v>
      </c>
      <c r="J150" s="5">
        <v>-9854868910</v>
      </c>
      <c r="K150" s="5">
        <v>8925352775</v>
      </c>
      <c r="L150" s="5">
        <v>-18492776025</v>
      </c>
      <c r="M150" s="5">
        <v>-93881168</v>
      </c>
      <c r="N150" s="5">
        <v>-13912732417</v>
      </c>
      <c r="O150" s="5">
        <v>1115948542</v>
      </c>
      <c r="P150" s="5">
        <v>37411108663</v>
      </c>
      <c r="Q150" s="5">
        <v>1480610860</v>
      </c>
    </row>
    <row r="151" spans="2:17" ht="15.5" x14ac:dyDescent="0.35">
      <c r="C151" t="s">
        <v>167</v>
      </c>
    </row>
    <row r="152" spans="2:17" ht="15.5" x14ac:dyDescent="0.35">
      <c r="C152" t="s">
        <v>166</v>
      </c>
      <c r="D152" s="5">
        <v>13409698962</v>
      </c>
      <c r="I152" s="5">
        <v>7380087186</v>
      </c>
      <c r="J152" s="5">
        <v>17234956096</v>
      </c>
      <c r="K152" s="5">
        <v>8309603321</v>
      </c>
      <c r="L152" s="5">
        <v>26802379346</v>
      </c>
      <c r="M152" s="5">
        <v>26896260514</v>
      </c>
      <c r="N152" s="5">
        <v>40808992931</v>
      </c>
      <c r="O152" s="5">
        <v>39693044389</v>
      </c>
      <c r="P152" s="5">
        <v>2281935726</v>
      </c>
      <c r="Q152" s="5">
        <v>801324866</v>
      </c>
    </row>
    <row r="153" spans="2:17" ht="15.5" x14ac:dyDescent="0.35">
      <c r="C153" t="s">
        <v>168</v>
      </c>
      <c r="D153" s="5">
        <v>23801577513</v>
      </c>
      <c r="E153" s="5">
        <v>-12383994580</v>
      </c>
      <c r="F153" s="5">
        <v>20097835933</v>
      </c>
      <c r="G153" s="5">
        <v>347147185</v>
      </c>
      <c r="I153" s="5">
        <v>13409698962</v>
      </c>
      <c r="J153" s="5">
        <v>7380087186</v>
      </c>
      <c r="K153" s="5">
        <v>17234956096</v>
      </c>
      <c r="L153" s="5">
        <v>8309603321</v>
      </c>
      <c r="M153" s="5">
        <v>26802379346</v>
      </c>
      <c r="N153" s="5">
        <v>26896260514</v>
      </c>
      <c r="O153" s="5">
        <v>40808992931</v>
      </c>
      <c r="P153" s="5">
        <v>39693044389</v>
      </c>
      <c r="Q153" s="5">
        <v>2281935726</v>
      </c>
    </row>
    <row r="155" spans="2:17" ht="15.5" x14ac:dyDescent="0.35">
      <c r="B155" t="s">
        <v>169</v>
      </c>
      <c r="C155" t="s">
        <v>11</v>
      </c>
      <c r="D155" s="5">
        <v>2790000000</v>
      </c>
      <c r="E155" s="5">
        <v>2790000000</v>
      </c>
      <c r="F155" s="5">
        <v>2790000000</v>
      </c>
      <c r="G155" s="5">
        <v>2790000000</v>
      </c>
      <c r="I155" s="5">
        <v>2790000000</v>
      </c>
      <c r="J155" s="5">
        <v>2790000000</v>
      </c>
      <c r="K155" s="5">
        <v>2790000000</v>
      </c>
      <c r="L155" s="5">
        <v>2790000000</v>
      </c>
      <c r="M155" s="5">
        <v>2790000000</v>
      </c>
      <c r="N155" s="5">
        <v>2790000000</v>
      </c>
      <c r="O155" s="5">
        <v>2790000000</v>
      </c>
      <c r="P155" s="5">
        <v>2790000000</v>
      </c>
      <c r="Q155" s="5">
        <v>0</v>
      </c>
    </row>
    <row r="156" spans="2:17" ht="15.5" x14ac:dyDescent="0.35">
      <c r="C156" t="s">
        <v>170</v>
      </c>
      <c r="D156" s="6">
        <v>0.13</v>
      </c>
      <c r="E156" s="6">
        <v>0.56999999999999995</v>
      </c>
      <c r="F156" s="6">
        <v>-0.09</v>
      </c>
      <c r="G156" s="6">
        <v>0.13</v>
      </c>
    </row>
    <row r="157" spans="2:17" ht="15.5" x14ac:dyDescent="0.35">
      <c r="C157" t="s">
        <v>171</v>
      </c>
      <c r="D157" s="6">
        <v>446.15</v>
      </c>
      <c r="E157" s="6">
        <v>101.75</v>
      </c>
      <c r="F157" s="6">
        <v>-488.89</v>
      </c>
      <c r="G157" s="6">
        <v>153.85</v>
      </c>
    </row>
    <row r="158" spans="2:17" ht="15.5" x14ac:dyDescent="0.35">
      <c r="C158" t="s">
        <v>59</v>
      </c>
      <c r="D158" s="6">
        <v>16.57</v>
      </c>
      <c r="E158" s="6">
        <v>20.02</v>
      </c>
      <c r="F158" s="6">
        <v>10.76</v>
      </c>
      <c r="G158" s="6">
        <v>4.26</v>
      </c>
    </row>
    <row r="159" spans="2:17" ht="15.5" x14ac:dyDescent="0.35">
      <c r="C159" t="s">
        <v>172</v>
      </c>
      <c r="D159" s="5">
        <v>2910000000</v>
      </c>
      <c r="E159" s="5">
        <v>2840000000</v>
      </c>
      <c r="F159" s="5">
        <v>2230000000</v>
      </c>
      <c r="G159" s="5">
        <v>2770000000</v>
      </c>
    </row>
    <row r="160" spans="2:17" ht="15.5" x14ac:dyDescent="0.35">
      <c r="C160" t="s">
        <v>173</v>
      </c>
      <c r="D160" s="6">
        <v>4.0000000000000002E-4</v>
      </c>
      <c r="E160" s="6">
        <v>2E-3</v>
      </c>
      <c r="F160" s="6">
        <v>-2.9999999999999997E-4</v>
      </c>
      <c r="G160" s="6">
        <v>5.0000000000000001E-4</v>
      </c>
    </row>
    <row r="161" spans="3:7" ht="15.5" x14ac:dyDescent="0.35">
      <c r="C161" t="s">
        <v>174</v>
      </c>
      <c r="D161" s="6">
        <v>8.0000000000000004E-4</v>
      </c>
      <c r="E161" s="6">
        <v>3.4999999999999996E-3</v>
      </c>
      <c r="F161" s="6">
        <v>-5.9999999999999995E-4</v>
      </c>
      <c r="G161" s="6">
        <v>8.0000000000000004E-4</v>
      </c>
    </row>
    <row r="162" spans="3:7" ht="15.5" x14ac:dyDescent="0.35">
      <c r="C162" t="s">
        <v>175</v>
      </c>
      <c r="D162" s="6">
        <v>3.3E-3</v>
      </c>
      <c r="E162" s="6">
        <v>3.4000000000000002E-3</v>
      </c>
      <c r="F162" s="6">
        <v>2.5000000000000001E-3</v>
      </c>
      <c r="G162" s="6">
        <v>3.9000000000000003E-3</v>
      </c>
    </row>
    <row r="163" spans="3:7" ht="15.5" x14ac:dyDescent="0.35">
      <c r="C163" t="s">
        <v>176</v>
      </c>
      <c r="D163" s="6">
        <v>1.24</v>
      </c>
      <c r="E163" s="6">
        <v>2.7</v>
      </c>
      <c r="F163" s="6">
        <v>0.94</v>
      </c>
      <c r="G163" s="6">
        <v>1.4</v>
      </c>
    </row>
    <row r="164" spans="3:7" ht="15.5" x14ac:dyDescent="0.35">
      <c r="C164" t="s">
        <v>325</v>
      </c>
      <c r="D164" s="5">
        <v>459000000000</v>
      </c>
      <c r="E164" s="5">
        <v>459000000000</v>
      </c>
      <c r="F164" s="5">
        <v>457000000000</v>
      </c>
      <c r="G164" s="5">
        <v>458000000000</v>
      </c>
    </row>
    <row r="165" spans="3:7" ht="15.5" x14ac:dyDescent="0.35">
      <c r="C165" t="s">
        <v>177</v>
      </c>
      <c r="D165" s="6">
        <v>0.35</v>
      </c>
      <c r="E165" s="6">
        <v>0.35</v>
      </c>
      <c r="F165" s="6">
        <v>0.27</v>
      </c>
      <c r="G165" s="6">
        <v>0.12</v>
      </c>
    </row>
    <row r="166" spans="3:7" ht="15.5" x14ac:dyDescent="0.35">
      <c r="C166" t="s">
        <v>178</v>
      </c>
      <c r="D166" s="6">
        <v>164.44</v>
      </c>
      <c r="E166" s="6">
        <v>164.31</v>
      </c>
      <c r="F166" s="6">
        <v>163.72999999999999</v>
      </c>
      <c r="G166" s="6">
        <v>163.83000000000001</v>
      </c>
    </row>
    <row r="167" spans="3:7" ht="15.5" x14ac:dyDescent="0.35">
      <c r="C167" t="s">
        <v>179</v>
      </c>
      <c r="D167" s="6">
        <v>0.35</v>
      </c>
      <c r="E167" s="6">
        <v>0.35</v>
      </c>
      <c r="F167" s="6">
        <v>0.27</v>
      </c>
      <c r="G167" s="6">
        <v>0.12</v>
      </c>
    </row>
    <row r="168" spans="3:7" ht="15.5" x14ac:dyDescent="0.35">
      <c r="C168" t="s">
        <v>180</v>
      </c>
      <c r="D168" s="6">
        <v>164.44</v>
      </c>
      <c r="E168" s="6">
        <v>164.31</v>
      </c>
      <c r="F168" s="6">
        <v>163.72999999999999</v>
      </c>
      <c r="G168" s="6">
        <v>163.83000000000001</v>
      </c>
    </row>
    <row r="169" spans="3:7" ht="15.5" x14ac:dyDescent="0.35">
      <c r="C169" t="s">
        <v>181</v>
      </c>
      <c r="D169" s="5">
        <v>5000000000</v>
      </c>
      <c r="E169" s="5">
        <v>7000000000</v>
      </c>
      <c r="F169" s="5">
        <v>29000000000</v>
      </c>
      <c r="G169" s="5">
        <v>29000000000</v>
      </c>
    </row>
    <row r="170" spans="3:7" ht="15.5" x14ac:dyDescent="0.35">
      <c r="C170" t="s">
        <v>182</v>
      </c>
      <c r="D170" s="5">
        <v>185000000000</v>
      </c>
      <c r="E170" s="5">
        <v>158000000000</v>
      </c>
      <c r="F170" s="5">
        <v>114000000000</v>
      </c>
      <c r="G170" s="5">
        <v>82000000000</v>
      </c>
    </row>
    <row r="171" spans="3:7" ht="15.5" x14ac:dyDescent="0.35">
      <c r="C171" t="s">
        <v>258</v>
      </c>
      <c r="D171" s="5">
        <v>459000000000</v>
      </c>
      <c r="E171" s="5">
        <v>459000000000</v>
      </c>
      <c r="F171" s="5">
        <v>457000000000</v>
      </c>
      <c r="G171" s="5">
        <v>458000000000</v>
      </c>
    </row>
    <row r="172" spans="3:7" ht="15.5" x14ac:dyDescent="0.35">
      <c r="C172" t="s">
        <v>23</v>
      </c>
      <c r="D172" s="5">
        <v>190000000000</v>
      </c>
      <c r="E172" s="5">
        <v>165000000000</v>
      </c>
      <c r="F172" s="5">
        <v>143000000000</v>
      </c>
      <c r="G172" s="5">
        <v>111000000000</v>
      </c>
    </row>
    <row r="173" spans="3:7" ht="15.5" x14ac:dyDescent="0.35">
      <c r="C173" t="s">
        <v>20</v>
      </c>
      <c r="D173" s="5">
        <v>167000000000</v>
      </c>
      <c r="E173" s="5">
        <v>151000000000</v>
      </c>
      <c r="F173" s="5">
        <v>118000000000</v>
      </c>
      <c r="G173" s="5">
        <v>105000000000</v>
      </c>
    </row>
    <row r="174" spans="3:7" ht="15.5" x14ac:dyDescent="0.35">
      <c r="C174" t="s">
        <v>184</v>
      </c>
      <c r="D174" s="5">
        <v>12000000000</v>
      </c>
      <c r="E174" s="5">
        <v>10000000000</v>
      </c>
      <c r="F174" s="5">
        <v>8000000000</v>
      </c>
      <c r="G174" s="5">
        <v>-12000000000</v>
      </c>
    </row>
    <row r="175" spans="3:7" ht="15.5" x14ac:dyDescent="0.35">
      <c r="C175" t="s">
        <v>185</v>
      </c>
      <c r="D175" s="5">
        <v>-13000000000</v>
      </c>
      <c r="E175" s="5">
        <v>-31000000000</v>
      </c>
      <c r="F175" s="5">
        <v>-13000000000</v>
      </c>
      <c r="G175" s="5">
        <v>0</v>
      </c>
    </row>
    <row r="176" spans="3:7" ht="15.5" x14ac:dyDescent="0.35">
      <c r="C176" t="s">
        <v>186</v>
      </c>
      <c r="E176" s="5">
        <v>0</v>
      </c>
      <c r="G176" s="5">
        <v>0</v>
      </c>
    </row>
    <row r="177" spans="3:17" ht="15.5" x14ac:dyDescent="0.35">
      <c r="C177" t="s">
        <v>12</v>
      </c>
      <c r="D177" s="5">
        <v>-13000000000</v>
      </c>
      <c r="E177" s="5">
        <v>-31000000000</v>
      </c>
      <c r="F177" s="5">
        <v>-13000000000</v>
      </c>
      <c r="G177" s="5">
        <v>0</v>
      </c>
    </row>
    <row r="178" spans="3:17" ht="15.5" x14ac:dyDescent="0.35">
      <c r="C178" t="s">
        <v>15</v>
      </c>
      <c r="D178" s="6">
        <v>-4.82</v>
      </c>
      <c r="E178" s="6">
        <v>-11.15</v>
      </c>
      <c r="F178" s="6">
        <v>-4.6500000000000004</v>
      </c>
      <c r="G178" s="6">
        <v>0.17</v>
      </c>
    </row>
    <row r="179" spans="3:17" ht="15.5" x14ac:dyDescent="0.35">
      <c r="C179" t="s">
        <v>44</v>
      </c>
      <c r="I179" s="6">
        <v>0.66</v>
      </c>
      <c r="J179" s="6">
        <v>0.28000000000000003</v>
      </c>
      <c r="K179" s="6">
        <v>-4.2</v>
      </c>
      <c r="L179" s="6">
        <v>-2.84</v>
      </c>
      <c r="M179" s="6">
        <v>-4.1500000000000004</v>
      </c>
      <c r="N179" s="6">
        <v>-6.43</v>
      </c>
      <c r="O179" s="6">
        <v>1.05</v>
      </c>
      <c r="P179" s="6">
        <v>8.6</v>
      </c>
      <c r="Q179" s="6">
        <v>84925.29</v>
      </c>
    </row>
    <row r="180" spans="3:17" ht="15.5" x14ac:dyDescent="0.35">
      <c r="C180" t="s">
        <v>58</v>
      </c>
      <c r="I180" s="6">
        <v>87.88</v>
      </c>
      <c r="J180" s="6">
        <v>60.71</v>
      </c>
      <c r="K180" s="6">
        <v>-3.57</v>
      </c>
      <c r="L180" s="6">
        <v>-17.61</v>
      </c>
      <c r="M180" s="6">
        <v>-21.2</v>
      </c>
      <c r="N180" s="6">
        <v>-27.37</v>
      </c>
      <c r="O180" s="6">
        <v>938.1</v>
      </c>
      <c r="P180" s="6">
        <v>102.33</v>
      </c>
      <c r="Q180" s="5">
        <v>0</v>
      </c>
    </row>
    <row r="181" spans="3:17" ht="15.5" x14ac:dyDescent="0.35">
      <c r="C181" t="s">
        <v>61</v>
      </c>
      <c r="I181" s="6">
        <v>3.69</v>
      </c>
      <c r="J181" s="6">
        <v>0.99</v>
      </c>
      <c r="K181" s="6">
        <v>1.21</v>
      </c>
      <c r="L181" s="6">
        <v>2.64</v>
      </c>
      <c r="M181" s="6">
        <v>5.77</v>
      </c>
      <c r="N181" s="6">
        <v>18.05</v>
      </c>
      <c r="O181" s="6">
        <v>57.52</v>
      </c>
      <c r="P181" s="6">
        <v>36.409999999999997</v>
      </c>
      <c r="Q181" s="5">
        <v>0</v>
      </c>
    </row>
    <row r="182" spans="3:17" ht="15.5" x14ac:dyDescent="0.35">
      <c r="C182" t="s">
        <v>187</v>
      </c>
      <c r="I182" s="5">
        <v>10730000000</v>
      </c>
      <c r="J182" s="5">
        <v>10250000000</v>
      </c>
      <c r="K182" s="5">
        <v>1550000000</v>
      </c>
      <c r="L182" s="5">
        <v>7330000000</v>
      </c>
      <c r="M182" s="5">
        <v>3680000000</v>
      </c>
      <c r="N182" s="5">
        <v>-2920000000</v>
      </c>
      <c r="O182" s="5">
        <v>7240000000</v>
      </c>
      <c r="P182" s="5">
        <v>24670000000</v>
      </c>
    </row>
    <row r="183" spans="3:17" ht="15.5" x14ac:dyDescent="0.35">
      <c r="C183" t="s">
        <v>188</v>
      </c>
      <c r="I183" s="6">
        <v>2.3E-3</v>
      </c>
      <c r="J183" s="6">
        <v>1.1000000000000001E-3</v>
      </c>
      <c r="K183" s="6">
        <v>-1.5900000000000001E-2</v>
      </c>
      <c r="L183" s="6">
        <v>-1.0800000000000001E-2</v>
      </c>
      <c r="M183" s="6">
        <v>-1.52E-2</v>
      </c>
      <c r="N183" s="6">
        <v>-2.3700000000000002E-2</v>
      </c>
      <c r="O183" s="6">
        <v>4.0999999999999995E-3</v>
      </c>
      <c r="P183" s="6">
        <v>3.5000000000000003E-2</v>
      </c>
      <c r="Q183" s="6">
        <v>3.1300000000000001E-2</v>
      </c>
    </row>
    <row r="184" spans="3:17" ht="15.5" x14ac:dyDescent="0.35">
      <c r="C184" t="s">
        <v>189</v>
      </c>
      <c r="I184" s="6">
        <v>4.0000000000000001E-3</v>
      </c>
      <c r="J184" s="6">
        <v>1.7000000000000001E-3</v>
      </c>
      <c r="K184" s="6">
        <v>-2.5699999999999997E-2</v>
      </c>
      <c r="L184" s="6">
        <v>-1.6899999999999998E-2</v>
      </c>
      <c r="M184" s="6">
        <v>-2.4399999999999998E-2</v>
      </c>
      <c r="N184" s="6">
        <v>-3.6799999999999999E-2</v>
      </c>
      <c r="O184" s="6">
        <v>5.4000000000000003E-3</v>
      </c>
      <c r="P184" s="6">
        <v>4.4500000000000005E-2</v>
      </c>
      <c r="Q184" s="6">
        <v>5.8400000000000001E-2</v>
      </c>
    </row>
    <row r="185" spans="3:17" ht="15.5" x14ac:dyDescent="0.35">
      <c r="C185" t="s">
        <v>190</v>
      </c>
      <c r="I185" s="6">
        <v>1.3100000000000001E-2</v>
      </c>
      <c r="J185" s="6">
        <v>1.3500000000000002E-2</v>
      </c>
      <c r="K185" s="6">
        <v>-6.3E-3</v>
      </c>
      <c r="L185" s="6">
        <v>3.3E-3</v>
      </c>
      <c r="M185" s="6">
        <v>-3.4000000000000002E-3</v>
      </c>
      <c r="N185" s="6">
        <v>-1.4800000000000001E-2</v>
      </c>
      <c r="O185" s="6">
        <v>4.5999999999999999E-3</v>
      </c>
      <c r="P185" s="6">
        <v>4.8499999999999995E-2</v>
      </c>
      <c r="Q185" s="6">
        <v>8.6099999999999996E-2</v>
      </c>
    </row>
    <row r="186" spans="3:17" ht="15.5" x14ac:dyDescent="0.35">
      <c r="C186" t="s">
        <v>191</v>
      </c>
      <c r="I186" s="6">
        <v>1.39</v>
      </c>
      <c r="J186" s="6">
        <v>1.24</v>
      </c>
      <c r="K186" s="6">
        <v>-0.36</v>
      </c>
      <c r="L186" s="6">
        <v>0.18</v>
      </c>
      <c r="M186" s="6">
        <v>-0.16</v>
      </c>
      <c r="N186" s="6">
        <v>-0.64</v>
      </c>
      <c r="O186" s="6">
        <v>0.42</v>
      </c>
      <c r="P186" s="6">
        <v>134.25</v>
      </c>
      <c r="Q186" s="6">
        <v>85.67</v>
      </c>
    </row>
    <row r="187" spans="3:17" ht="15.5" x14ac:dyDescent="0.35">
      <c r="C187" t="s">
        <v>55</v>
      </c>
      <c r="I187" s="6">
        <v>0.35</v>
      </c>
      <c r="J187" s="6">
        <v>0.1</v>
      </c>
      <c r="K187" s="6">
        <v>0.09</v>
      </c>
      <c r="L187" s="6">
        <v>0.3</v>
      </c>
      <c r="M187" s="6">
        <v>0.52</v>
      </c>
      <c r="N187" s="6">
        <v>1.01</v>
      </c>
      <c r="O187" s="6">
        <v>5.08</v>
      </c>
      <c r="P187" s="6">
        <v>4.5599999999999996</v>
      </c>
      <c r="Q187" s="5">
        <v>0</v>
      </c>
    </row>
    <row r="188" spans="3:17" ht="15.5" x14ac:dyDescent="0.35">
      <c r="C188" t="s">
        <v>52</v>
      </c>
      <c r="I188" s="6">
        <v>164.31</v>
      </c>
      <c r="J188" s="6">
        <v>163.63999999999999</v>
      </c>
      <c r="K188" s="6">
        <v>163.36000000000001</v>
      </c>
      <c r="L188" s="6">
        <v>167.56</v>
      </c>
      <c r="M188" s="6">
        <v>170.39</v>
      </c>
      <c r="N188" s="6">
        <v>174.54</v>
      </c>
      <c r="O188" s="6">
        <v>194.03</v>
      </c>
      <c r="P188" s="6">
        <v>192.98</v>
      </c>
      <c r="Q188" s="6">
        <v>1454638.45</v>
      </c>
    </row>
    <row r="189" spans="3:17" ht="15.5" x14ac:dyDescent="0.35">
      <c r="C189" t="s">
        <v>192</v>
      </c>
      <c r="I189" s="6">
        <v>0.35</v>
      </c>
      <c r="J189" s="6">
        <v>0.1</v>
      </c>
      <c r="K189" s="6">
        <v>0.09</v>
      </c>
      <c r="L189" s="6">
        <v>0.3</v>
      </c>
      <c r="M189" s="6">
        <v>0.52</v>
      </c>
      <c r="N189" s="6">
        <v>1.01</v>
      </c>
      <c r="O189" s="6">
        <v>5.08</v>
      </c>
      <c r="P189" s="6">
        <v>4.5599999999999996</v>
      </c>
      <c r="Q189" s="5">
        <v>0</v>
      </c>
    </row>
    <row r="190" spans="3:17" ht="15.5" x14ac:dyDescent="0.35">
      <c r="C190" t="s">
        <v>193</v>
      </c>
      <c r="I190" s="6">
        <v>164.31</v>
      </c>
      <c r="J190" s="6">
        <v>163.63999999999999</v>
      </c>
      <c r="K190" s="6">
        <v>163.36000000000001</v>
      </c>
      <c r="L190" s="6">
        <v>167.56</v>
      </c>
      <c r="M190" s="6">
        <v>170.39</v>
      </c>
      <c r="N190" s="6">
        <v>174.54</v>
      </c>
      <c r="O190" s="6">
        <v>194.03</v>
      </c>
      <c r="P190" s="6">
        <v>192.98</v>
      </c>
      <c r="Q190" s="6">
        <v>1454638.45</v>
      </c>
    </row>
    <row r="191" spans="3:17" ht="15.5" x14ac:dyDescent="0.35">
      <c r="C191" t="s">
        <v>194</v>
      </c>
      <c r="I191" s="5">
        <v>7000000000</v>
      </c>
      <c r="J191" s="5">
        <v>58000000000</v>
      </c>
      <c r="K191" s="5">
        <v>62000000000</v>
      </c>
      <c r="L191" s="5">
        <v>43000000000</v>
      </c>
      <c r="M191" s="5">
        <v>31000000000</v>
      </c>
      <c r="N191" s="5">
        <v>49000000000</v>
      </c>
      <c r="O191" s="5">
        <v>76000000000</v>
      </c>
      <c r="P191" s="5">
        <v>2000000000</v>
      </c>
      <c r="Q191" s="5">
        <v>13000000000</v>
      </c>
    </row>
    <row r="192" spans="3:17" ht="15.5" x14ac:dyDescent="0.35">
      <c r="C192" t="s">
        <v>195</v>
      </c>
      <c r="I192" s="5">
        <v>158000000000</v>
      </c>
      <c r="J192" s="5">
        <v>53000000000</v>
      </c>
      <c r="K192" s="5">
        <v>40000000000</v>
      </c>
      <c r="L192" s="5">
        <v>45000000000</v>
      </c>
      <c r="M192" s="5">
        <v>63000000000</v>
      </c>
      <c r="N192" s="5">
        <v>58000000000</v>
      </c>
      <c r="O192" s="5">
        <v>32000000000</v>
      </c>
      <c r="P192" s="5">
        <v>93000000000</v>
      </c>
      <c r="Q192" s="5">
        <v>118000000000</v>
      </c>
    </row>
    <row r="193" spans="2:17" ht="15.5" x14ac:dyDescent="0.35">
      <c r="C193" t="s">
        <v>25</v>
      </c>
      <c r="I193" s="5">
        <v>165000000000</v>
      </c>
      <c r="J193" s="5">
        <v>111000000000</v>
      </c>
      <c r="K193" s="5">
        <v>102000000000</v>
      </c>
      <c r="L193" s="5">
        <v>88000000000</v>
      </c>
      <c r="M193" s="5">
        <v>94000000000</v>
      </c>
      <c r="N193" s="5">
        <v>107000000000</v>
      </c>
      <c r="O193" s="5">
        <v>108000000000</v>
      </c>
      <c r="P193" s="5">
        <v>95000000000</v>
      </c>
      <c r="Q193" s="5">
        <v>131000000000</v>
      </c>
    </row>
    <row r="194" spans="2:17" ht="15.5" x14ac:dyDescent="0.35">
      <c r="C194" t="s">
        <v>22</v>
      </c>
      <c r="I194" s="5">
        <v>151000000000</v>
      </c>
      <c r="J194" s="5">
        <v>104000000000</v>
      </c>
      <c r="K194" s="5">
        <v>85000000000</v>
      </c>
      <c r="L194" s="5">
        <v>80000000000</v>
      </c>
      <c r="M194" s="5">
        <v>67000000000</v>
      </c>
      <c r="N194" s="5">
        <v>80000000000</v>
      </c>
      <c r="O194" s="5">
        <v>67000000000</v>
      </c>
      <c r="P194" s="5">
        <v>55000000000</v>
      </c>
      <c r="Q194" s="5">
        <v>129000000000</v>
      </c>
    </row>
    <row r="195" spans="2:17" ht="15.5" x14ac:dyDescent="0.35">
      <c r="C195" t="s">
        <v>196</v>
      </c>
      <c r="I195" s="5">
        <v>10000000000</v>
      </c>
      <c r="J195" s="5">
        <v>-35000000000</v>
      </c>
      <c r="K195" s="5">
        <v>-29000000000</v>
      </c>
      <c r="L195" s="5">
        <v>-9000000000</v>
      </c>
      <c r="M195" s="5">
        <v>34000000000</v>
      </c>
      <c r="N195" s="5">
        <v>60000000000</v>
      </c>
      <c r="O195" s="5">
        <v>41000000000</v>
      </c>
      <c r="P195" s="5">
        <v>217000000000</v>
      </c>
      <c r="Q195" s="5">
        <v>46000000000</v>
      </c>
    </row>
    <row r="196" spans="2:17" ht="15.5" x14ac:dyDescent="0.35">
      <c r="C196" t="s">
        <v>197</v>
      </c>
      <c r="I196" s="5">
        <v>-46000000000</v>
      </c>
      <c r="J196" s="5">
        <v>-18000000000</v>
      </c>
      <c r="K196" s="5">
        <v>-33000000000</v>
      </c>
      <c r="L196" s="5">
        <v>-24000000000</v>
      </c>
      <c r="M196" s="5">
        <v>15000000000</v>
      </c>
      <c r="N196" s="5">
        <v>4000000000</v>
      </c>
      <c r="O196" s="5">
        <v>-18000000000</v>
      </c>
      <c r="P196" s="5">
        <v>-32000000000</v>
      </c>
      <c r="Q196" s="5">
        <v>-28000000000</v>
      </c>
    </row>
    <row r="197" spans="2:17" ht="15.5" x14ac:dyDescent="0.35">
      <c r="C197" t="s">
        <v>198</v>
      </c>
      <c r="I197" s="5">
        <v>0</v>
      </c>
      <c r="J197" s="5">
        <v>-1000000000</v>
      </c>
      <c r="K197" s="5">
        <v>0</v>
      </c>
      <c r="L197" s="5">
        <v>0</v>
      </c>
      <c r="M197" s="5">
        <v>0</v>
      </c>
      <c r="N197" s="5">
        <v>-2000000000</v>
      </c>
      <c r="O197" s="5">
        <v>-11000000000</v>
      </c>
      <c r="P197" s="5">
        <v>0</v>
      </c>
      <c r="Q197" s="5">
        <v>0</v>
      </c>
    </row>
    <row r="198" spans="2:17" ht="15.5" x14ac:dyDescent="0.35">
      <c r="C198" t="s">
        <v>14</v>
      </c>
      <c r="I198" s="5">
        <v>-46000000000</v>
      </c>
      <c r="J198" s="5">
        <v>-19000000000</v>
      </c>
      <c r="K198" s="5">
        <v>-33000000000</v>
      </c>
      <c r="L198" s="5">
        <v>-25000000000</v>
      </c>
      <c r="M198" s="5">
        <v>15000000000</v>
      </c>
      <c r="N198" s="5">
        <v>2000000000</v>
      </c>
      <c r="O198" s="5">
        <v>-29000000000</v>
      </c>
      <c r="P198" s="5">
        <v>-32000000000</v>
      </c>
      <c r="Q198" s="5">
        <v>-28000000000</v>
      </c>
    </row>
    <row r="199" spans="2:17" ht="15.5" x14ac:dyDescent="0.35">
      <c r="C199" t="s">
        <v>16</v>
      </c>
      <c r="I199" s="6">
        <v>-16.38</v>
      </c>
      <c r="J199" s="6">
        <v>-6.93</v>
      </c>
      <c r="K199" s="6">
        <v>-11.82</v>
      </c>
      <c r="L199" s="6">
        <v>-8.91</v>
      </c>
      <c r="M199" s="6">
        <v>5.22</v>
      </c>
      <c r="N199" s="6">
        <v>0.81</v>
      </c>
      <c r="O199" s="6">
        <v>-10.46</v>
      </c>
      <c r="P199" s="6">
        <v>-11.31</v>
      </c>
      <c r="Q199" s="6">
        <v>-188066.32</v>
      </c>
    </row>
    <row r="201" spans="2:17" ht="15.5" x14ac:dyDescent="0.35">
      <c r="B201" t="s">
        <v>199</v>
      </c>
      <c r="C201" t="s">
        <v>200</v>
      </c>
      <c r="D201" s="5">
        <v>360000000</v>
      </c>
      <c r="E201" s="5">
        <v>2000000000</v>
      </c>
      <c r="F201" s="5">
        <v>-264000000</v>
      </c>
      <c r="G201" s="5">
        <v>374000000</v>
      </c>
      <c r="H201" s="5">
        <v>1000000000</v>
      </c>
      <c r="I201" s="5">
        <v>2000000000</v>
      </c>
      <c r="J201" s="5">
        <v>779000000</v>
      </c>
      <c r="K201" s="5">
        <v>-12000000000</v>
      </c>
      <c r="L201" s="5">
        <v>-8000000000</v>
      </c>
      <c r="M201" s="5">
        <v>-12000000000</v>
      </c>
      <c r="N201" s="5">
        <v>-18000000000</v>
      </c>
      <c r="O201" s="5">
        <v>3000000000</v>
      </c>
      <c r="P201" s="5">
        <v>24000000000</v>
      </c>
      <c r="Q201" s="5">
        <v>13000000000</v>
      </c>
    </row>
    <row r="202" spans="2:17" ht="15.5" x14ac:dyDescent="0.35">
      <c r="C202" t="s">
        <v>326</v>
      </c>
      <c r="H202" s="5">
        <v>2000000000</v>
      </c>
      <c r="I202" s="5">
        <v>2000000000</v>
      </c>
      <c r="J202" s="5">
        <v>779000000</v>
      </c>
      <c r="K202" s="5">
        <v>-12000000000</v>
      </c>
      <c r="L202" s="5">
        <v>-8000000000</v>
      </c>
      <c r="M202" s="5">
        <v>-12000000000</v>
      </c>
      <c r="N202" s="5">
        <v>-18000000000</v>
      </c>
      <c r="O202" s="5">
        <v>3000000000</v>
      </c>
      <c r="P202" s="5">
        <v>24000000000</v>
      </c>
    </row>
    <row r="203" spans="2:17" ht="15.5" x14ac:dyDescent="0.35">
      <c r="C203" t="s">
        <v>43</v>
      </c>
      <c r="D203" s="6">
        <v>0.13</v>
      </c>
      <c r="E203" s="6">
        <v>0.56999999999999995</v>
      </c>
      <c r="F203" s="6">
        <v>-0.09</v>
      </c>
      <c r="G203" s="6">
        <v>0.13</v>
      </c>
      <c r="H203" s="6">
        <v>0.52</v>
      </c>
      <c r="I203" s="6">
        <v>0.66</v>
      </c>
      <c r="J203" s="6">
        <v>0.28000000000000003</v>
      </c>
      <c r="K203" s="6">
        <v>-4.2</v>
      </c>
      <c r="L203" s="6">
        <v>-2.84</v>
      </c>
      <c r="M203" s="6">
        <v>-4.1500000000000004</v>
      </c>
      <c r="N203" s="6">
        <v>-6.43</v>
      </c>
      <c r="O203" s="6">
        <v>1.05</v>
      </c>
      <c r="P203" s="6">
        <v>8.6</v>
      </c>
      <c r="Q203" s="6">
        <v>4.5599999999999996</v>
      </c>
    </row>
    <row r="204" spans="2:17" ht="15.5" x14ac:dyDescent="0.35">
      <c r="C204" t="s">
        <v>327</v>
      </c>
      <c r="H204" s="6">
        <v>0.74</v>
      </c>
      <c r="I204" s="6">
        <v>0.66</v>
      </c>
      <c r="J204" s="6">
        <v>0.28000000000000003</v>
      </c>
      <c r="K204" s="6">
        <v>-4.2</v>
      </c>
      <c r="L204" s="6">
        <v>-2.84</v>
      </c>
      <c r="M204" s="6">
        <v>-4.1500000000000004</v>
      </c>
      <c r="N204" s="6">
        <v>-6.43</v>
      </c>
      <c r="O204" s="6">
        <v>1.05</v>
      </c>
      <c r="P204" s="6">
        <v>8.6</v>
      </c>
    </row>
    <row r="205" spans="2:17" ht="15.5" x14ac:dyDescent="0.35">
      <c r="C205" t="s">
        <v>201</v>
      </c>
      <c r="D205" s="5">
        <v>10000000000</v>
      </c>
      <c r="E205" s="5">
        <v>8000000000</v>
      </c>
      <c r="F205" s="5">
        <v>11000000000</v>
      </c>
      <c r="G205" s="5">
        <v>13000000000</v>
      </c>
      <c r="H205" s="5">
        <v>39000000000</v>
      </c>
      <c r="I205" s="5">
        <v>44000000000</v>
      </c>
      <c r="J205" s="5">
        <v>48000000000</v>
      </c>
      <c r="K205" s="5">
        <v>35000000000</v>
      </c>
      <c r="L205" s="5">
        <v>53000000000</v>
      </c>
      <c r="M205" s="5">
        <v>43000000000</v>
      </c>
      <c r="N205" s="5">
        <v>27000000000</v>
      </c>
      <c r="O205" s="5">
        <v>48000000000</v>
      </c>
      <c r="P205" s="5">
        <v>67000000000</v>
      </c>
      <c r="Q205" s="5">
        <v>63000000000</v>
      </c>
    </row>
    <row r="206" spans="2:17" ht="15.5" x14ac:dyDescent="0.35">
      <c r="C206" t="s">
        <v>328</v>
      </c>
      <c r="H206" s="5">
        <v>42000000000</v>
      </c>
      <c r="I206" s="5">
        <v>44000000000</v>
      </c>
      <c r="J206" s="5">
        <v>48000000000</v>
      </c>
      <c r="K206" s="5">
        <v>35000000000</v>
      </c>
      <c r="L206" s="5">
        <v>53000000000</v>
      </c>
      <c r="M206" s="5">
        <v>43000000000</v>
      </c>
      <c r="N206" s="5">
        <v>27000000000</v>
      </c>
      <c r="O206" s="5">
        <v>48000000000</v>
      </c>
      <c r="P206" s="5">
        <v>67000000000</v>
      </c>
    </row>
    <row r="207" spans="2:17" ht="15.5" x14ac:dyDescent="0.35">
      <c r="C207" t="s">
        <v>202</v>
      </c>
      <c r="I207" s="6">
        <v>106.77</v>
      </c>
    </row>
    <row r="208" spans="2:17" ht="15.5" x14ac:dyDescent="0.35">
      <c r="C208" t="s">
        <v>203</v>
      </c>
      <c r="I208" s="6">
        <v>74.36</v>
      </c>
    </row>
    <row r="209" spans="3:9" ht="15.5" x14ac:dyDescent="0.35">
      <c r="C209" t="s">
        <v>204</v>
      </c>
      <c r="I209" s="6">
        <v>7.49</v>
      </c>
    </row>
    <row r="210" spans="3:9" ht="15.5" x14ac:dyDescent="0.35">
      <c r="C210" t="s">
        <v>205</v>
      </c>
      <c r="I210" s="6">
        <v>1.34E-2</v>
      </c>
    </row>
    <row r="211" spans="3:9" ht="15.5" x14ac:dyDescent="0.35">
      <c r="C211" t="s">
        <v>206</v>
      </c>
      <c r="I211" s="6">
        <v>3.62</v>
      </c>
    </row>
    <row r="212" spans="3:9" ht="15.5" x14ac:dyDescent="0.35">
      <c r="C212" t="s">
        <v>207</v>
      </c>
      <c r="I212" s="6">
        <v>0.33</v>
      </c>
    </row>
    <row r="213" spans="3:9" ht="15.5" x14ac:dyDescent="0.35">
      <c r="C213" t="s">
        <v>329</v>
      </c>
      <c r="I213" s="6">
        <v>-2.69</v>
      </c>
    </row>
    <row r="214" spans="3:9" ht="15.5" x14ac:dyDescent="0.35">
      <c r="C214" t="s">
        <v>208</v>
      </c>
      <c r="I214" s="6">
        <v>-2.69</v>
      </c>
    </row>
    <row r="215" spans="3:9" ht="15.5" x14ac:dyDescent="0.35">
      <c r="C215" t="s">
        <v>209</v>
      </c>
      <c r="I215" s="6">
        <v>42.16</v>
      </c>
    </row>
    <row r="216" spans="3:9" ht="15.5" x14ac:dyDescent="0.35">
      <c r="C216" t="s">
        <v>210</v>
      </c>
      <c r="I216" s="6">
        <v>29.76</v>
      </c>
    </row>
    <row r="217" spans="3:9" ht="15.5" x14ac:dyDescent="0.35">
      <c r="C217" t="s">
        <v>211</v>
      </c>
      <c r="I217" s="6">
        <v>0.55000000000000004</v>
      </c>
    </row>
    <row r="218" spans="3:9" ht="15.5" x14ac:dyDescent="0.35">
      <c r="C218" t="s">
        <v>212</v>
      </c>
      <c r="I218" s="6">
        <v>-1.93</v>
      </c>
    </row>
    <row r="219" spans="3:9" ht="15.5" x14ac:dyDescent="0.35">
      <c r="C219" t="s">
        <v>213</v>
      </c>
      <c r="I219" s="6">
        <v>0.74</v>
      </c>
    </row>
    <row r="220" spans="3:9" ht="15.5" x14ac:dyDescent="0.35">
      <c r="C220" t="s">
        <v>214</v>
      </c>
      <c r="I220" s="6">
        <v>0.52</v>
      </c>
    </row>
    <row r="221" spans="3:9" ht="15.5" x14ac:dyDescent="0.35">
      <c r="C221" t="s">
        <v>215</v>
      </c>
      <c r="I221" s="6">
        <v>15.18</v>
      </c>
    </row>
    <row r="222" spans="3:9" ht="15.5" x14ac:dyDescent="0.35">
      <c r="C222" t="s">
        <v>216</v>
      </c>
      <c r="D222" s="6">
        <v>8.52</v>
      </c>
    </row>
    <row r="223" spans="3:9" ht="15.5" x14ac:dyDescent="0.35">
      <c r="C223" t="s">
        <v>217</v>
      </c>
      <c r="I223" s="6">
        <v>164.44</v>
      </c>
    </row>
    <row r="224" spans="3:9" ht="15.5" x14ac:dyDescent="0.35">
      <c r="C224" t="s">
        <v>218</v>
      </c>
      <c r="I224" s="6">
        <v>-20.45</v>
      </c>
    </row>
    <row r="225" spans="3:9" ht="15.5" x14ac:dyDescent="0.35">
      <c r="C225" t="s">
        <v>219</v>
      </c>
      <c r="D225" s="6">
        <v>1.07</v>
      </c>
    </row>
    <row r="226" spans="3:9" ht="15.5" x14ac:dyDescent="0.35">
      <c r="C226" t="s">
        <v>220</v>
      </c>
      <c r="D226" s="6">
        <v>0.26</v>
      </c>
    </row>
    <row r="227" spans="3:9" ht="15.5" x14ac:dyDescent="0.35">
      <c r="C227" t="s">
        <v>394</v>
      </c>
      <c r="D227" s="6">
        <v>0.41</v>
      </c>
    </row>
    <row r="228" spans="3:9" ht="15.5" x14ac:dyDescent="0.35">
      <c r="C228" t="s">
        <v>437</v>
      </c>
      <c r="D228" s="6">
        <v>0.4</v>
      </c>
    </row>
    <row r="229" spans="3:9" ht="15.5" x14ac:dyDescent="0.35">
      <c r="C229" t="s">
        <v>221</v>
      </c>
      <c r="D229" s="6">
        <v>0.77</v>
      </c>
    </row>
    <row r="230" spans="3:9" ht="15.5" x14ac:dyDescent="0.35">
      <c r="C230" t="s">
        <v>395</v>
      </c>
      <c r="D230" s="6">
        <v>0.23</v>
      </c>
    </row>
    <row r="231" spans="3:9" ht="15.5" x14ac:dyDescent="0.35">
      <c r="C231" t="s">
        <v>222</v>
      </c>
      <c r="D231" s="6">
        <v>1.77</v>
      </c>
    </row>
    <row r="232" spans="3:9" ht="15.5" x14ac:dyDescent="0.35">
      <c r="C232" t="s">
        <v>223</v>
      </c>
      <c r="I232" s="6">
        <v>1.4</v>
      </c>
    </row>
    <row r="233" spans="3:9" ht="15.5" x14ac:dyDescent="0.35">
      <c r="C233" t="s">
        <v>12</v>
      </c>
      <c r="D233" s="5">
        <v>-13000000000</v>
      </c>
    </row>
    <row r="234" spans="3:9" ht="15.5" x14ac:dyDescent="0.35">
      <c r="C234" t="s">
        <v>224</v>
      </c>
      <c r="I234" s="6">
        <v>1.34</v>
      </c>
    </row>
    <row r="235" spans="3:9" ht="15.5" x14ac:dyDescent="0.35">
      <c r="C235" t="s">
        <v>225</v>
      </c>
      <c r="I235" s="6">
        <v>2.5000000000000001E-3</v>
      </c>
    </row>
    <row r="236" spans="3:9" ht="15.5" x14ac:dyDescent="0.35">
      <c r="C236" t="s">
        <v>226</v>
      </c>
      <c r="I236" s="6">
        <v>4.5000000000000005E-3</v>
      </c>
    </row>
    <row r="237" spans="3:9" ht="15.5" x14ac:dyDescent="0.35">
      <c r="C237" t="s">
        <v>227</v>
      </c>
      <c r="I237" s="6">
        <v>1.2E-2</v>
      </c>
    </row>
    <row r="238" spans="3:9" ht="15.5" x14ac:dyDescent="0.35">
      <c r="C238" t="s">
        <v>228</v>
      </c>
      <c r="I238" s="6">
        <v>9.1999999999999998E-3</v>
      </c>
    </row>
    <row r="239" spans="3:9" ht="15.5" x14ac:dyDescent="0.35">
      <c r="C239" t="s">
        <v>330</v>
      </c>
      <c r="D239" s="6">
        <v>61.84</v>
      </c>
    </row>
    <row r="240" spans="3:9" ht="15.5" x14ac:dyDescent="0.35">
      <c r="C240" t="s">
        <v>229</v>
      </c>
      <c r="D240" s="6">
        <v>2548.1799999999998</v>
      </c>
    </row>
    <row r="241" spans="3:9" ht="15.5" x14ac:dyDescent="0.35">
      <c r="C241" t="s">
        <v>230</v>
      </c>
      <c r="D241" s="6">
        <v>254.53</v>
      </c>
    </row>
    <row r="242" spans="3:9" ht="15.5" x14ac:dyDescent="0.35">
      <c r="C242" t="s">
        <v>231</v>
      </c>
      <c r="D242" s="6">
        <v>2355.4899999999998</v>
      </c>
    </row>
    <row r="243" spans="3:9" ht="15.5" x14ac:dyDescent="0.35">
      <c r="C243" t="s">
        <v>331</v>
      </c>
      <c r="D243" s="6">
        <v>1.47</v>
      </c>
    </row>
    <row r="244" spans="3:9" ht="15.5" x14ac:dyDescent="0.35">
      <c r="C244" t="s">
        <v>232</v>
      </c>
      <c r="I244" s="6">
        <v>0.05</v>
      </c>
    </row>
    <row r="245" spans="3:9" ht="15.5" x14ac:dyDescent="0.35">
      <c r="C245" t="s">
        <v>233</v>
      </c>
      <c r="I245" s="6">
        <v>0.14000000000000001</v>
      </c>
    </row>
    <row r="246" spans="3:9" ht="15.5" x14ac:dyDescent="0.35">
      <c r="C246" t="s">
        <v>39</v>
      </c>
      <c r="I246" s="5">
        <v>154000000000</v>
      </c>
    </row>
    <row r="247" spans="3:9" ht="15.5" x14ac:dyDescent="0.35">
      <c r="C247" t="s">
        <v>234</v>
      </c>
      <c r="I247" s="5">
        <v>320000000000</v>
      </c>
    </row>
    <row r="248" spans="3:9" ht="15.5" x14ac:dyDescent="0.35">
      <c r="C248" t="s">
        <v>235</v>
      </c>
      <c r="I248" s="5">
        <v>2790000000</v>
      </c>
    </row>
    <row r="249" spans="3:9" ht="15.5" x14ac:dyDescent="0.35">
      <c r="C249" t="s">
        <v>236</v>
      </c>
      <c r="I249" s="6">
        <v>0.27690000000000003</v>
      </c>
    </row>
    <row r="250" spans="3:9" ht="15.5" x14ac:dyDescent="0.35">
      <c r="C250" t="s">
        <v>237</v>
      </c>
      <c r="D250" s="6">
        <v>0.47229999999999994</v>
      </c>
    </row>
    <row r="251" spans="3:9" ht="15.5" x14ac:dyDescent="0.35">
      <c r="C251" t="s">
        <v>238</v>
      </c>
      <c r="D251" s="6">
        <v>0.21299999999999999</v>
      </c>
    </row>
    <row r="252" spans="3:9" ht="15.5" x14ac:dyDescent="0.35">
      <c r="C252" t="s">
        <v>239</v>
      </c>
      <c r="D252" s="6">
        <v>3.6799999999999999E-2</v>
      </c>
    </row>
    <row r="253" spans="3:9" ht="15.5" x14ac:dyDescent="0.35">
      <c r="C253" t="s">
        <v>240</v>
      </c>
      <c r="D253" s="6">
        <v>-0.13369999999999999</v>
      </c>
    </row>
    <row r="254" spans="3:9" ht="15.5" x14ac:dyDescent="0.35">
      <c r="C254" t="s">
        <v>241</v>
      </c>
      <c r="D254" s="6">
        <v>-0.17300000000000001</v>
      </c>
    </row>
    <row r="255" spans="3:9" ht="15.5" x14ac:dyDescent="0.35">
      <c r="C255" t="s">
        <v>242</v>
      </c>
      <c r="D255" s="6">
        <v>1.6513999999999998</v>
      </c>
    </row>
    <row r="256" spans="3:9" ht="15.5" x14ac:dyDescent="0.35">
      <c r="C256" t="s">
        <v>243</v>
      </c>
      <c r="I256" s="5">
        <v>4</v>
      </c>
    </row>
    <row r="257" spans="3:9" ht="15.5" x14ac:dyDescent="0.35">
      <c r="C257" t="s">
        <v>244</v>
      </c>
      <c r="I257" s="6">
        <v>0.9</v>
      </c>
    </row>
    <row r="258" spans="3:9" ht="15.5" x14ac:dyDescent="0.35">
      <c r="C258" t="s">
        <v>245</v>
      </c>
      <c r="I258" s="6">
        <v>0.17</v>
      </c>
    </row>
    <row r="259" spans="3:9" ht="15.5" x14ac:dyDescent="0.35">
      <c r="C259" t="s">
        <v>246</v>
      </c>
      <c r="I259" s="6">
        <v>0.14000000000000001</v>
      </c>
    </row>
    <row r="260" spans="3:9" ht="15.5" x14ac:dyDescent="0.35">
      <c r="C260" t="s">
        <v>247</v>
      </c>
      <c r="I260" s="6">
        <v>0.12</v>
      </c>
    </row>
    <row r="261" spans="3:9" ht="15.5" x14ac:dyDescent="0.35">
      <c r="C261" t="s">
        <v>248</v>
      </c>
      <c r="I261" s="6">
        <v>0.27</v>
      </c>
    </row>
    <row r="262" spans="3:9" ht="15.5" x14ac:dyDescent="0.35">
      <c r="C262" t="s">
        <v>249</v>
      </c>
      <c r="I262" s="6">
        <v>0.9</v>
      </c>
    </row>
    <row r="263" spans="3:9" ht="15.5" x14ac:dyDescent="0.35">
      <c r="C263" t="s">
        <v>250</v>
      </c>
      <c r="I263" s="6">
        <v>0.36</v>
      </c>
    </row>
    <row r="264" spans="3:9" ht="15.5" x14ac:dyDescent="0.35">
      <c r="C264" t="s">
        <v>251</v>
      </c>
      <c r="I264" s="5">
        <v>42000000000</v>
      </c>
    </row>
    <row r="265" spans="3:9" ht="15.5" x14ac:dyDescent="0.35">
      <c r="C265" t="s">
        <v>252</v>
      </c>
      <c r="I265" s="5">
        <v>22000000000</v>
      </c>
    </row>
    <row r="266" spans="3:9" ht="15.5" x14ac:dyDescent="0.35">
      <c r="C266" t="s">
        <v>253</v>
      </c>
      <c r="I266" s="5">
        <v>11000000000</v>
      </c>
    </row>
    <row r="267" spans="3:9" ht="15.5" x14ac:dyDescent="0.35">
      <c r="C267" t="s">
        <v>254</v>
      </c>
      <c r="I267" s="5">
        <v>2000000000</v>
      </c>
    </row>
    <row r="268" spans="3:9" ht="15.5" x14ac:dyDescent="0.35">
      <c r="C268" t="s">
        <v>255</v>
      </c>
      <c r="D268" s="5">
        <v>24000000000</v>
      </c>
    </row>
    <row r="269" spans="3:9" ht="15.5" x14ac:dyDescent="0.35">
      <c r="C269" t="s">
        <v>256</v>
      </c>
      <c r="D269" s="5">
        <v>815000000000</v>
      </c>
    </row>
    <row r="270" spans="3:9" ht="15.5" x14ac:dyDescent="0.35">
      <c r="C270" t="s">
        <v>257</v>
      </c>
      <c r="D270" s="5">
        <v>356000000000</v>
      </c>
    </row>
    <row r="271" spans="3:9" ht="15.5" x14ac:dyDescent="0.35">
      <c r="C271" t="s">
        <v>184</v>
      </c>
      <c r="D271" s="5">
        <v>12000000000</v>
      </c>
    </row>
    <row r="272" spans="3:9" ht="15.5" x14ac:dyDescent="0.35">
      <c r="C272" t="s">
        <v>258</v>
      </c>
      <c r="I272" s="5">
        <v>459000000000</v>
      </c>
    </row>
    <row r="273" spans="3:9" ht="15.5" x14ac:dyDescent="0.35">
      <c r="C273" t="s">
        <v>182</v>
      </c>
      <c r="D273" s="5">
        <v>185000000000</v>
      </c>
    </row>
    <row r="274" spans="3:9" ht="15.5" x14ac:dyDescent="0.35">
      <c r="C274" t="s">
        <v>181</v>
      </c>
      <c r="D274" s="5">
        <v>5000000000</v>
      </c>
    </row>
    <row r="275" spans="3:9" ht="15.5" x14ac:dyDescent="0.35">
      <c r="C275" t="s">
        <v>23</v>
      </c>
      <c r="D275" s="5">
        <v>190000000000</v>
      </c>
    </row>
    <row r="276" spans="3:9" ht="15.5" x14ac:dyDescent="0.35">
      <c r="C276" t="s">
        <v>20</v>
      </c>
      <c r="D276" s="5">
        <v>167000000000</v>
      </c>
    </row>
    <row r="277" spans="3:9" ht="15.5" x14ac:dyDescent="0.35">
      <c r="C277" t="s">
        <v>183</v>
      </c>
      <c r="I277" s="5">
        <v>459000000000</v>
      </c>
    </row>
    <row r="278" spans="3:9" ht="15.5" x14ac:dyDescent="0.35">
      <c r="C278" t="s">
        <v>332</v>
      </c>
      <c r="I278" s="5">
        <v>-57000000000</v>
      </c>
    </row>
    <row r="279" spans="3:9" ht="15.5" x14ac:dyDescent="0.35">
      <c r="C279" t="s">
        <v>259</v>
      </c>
      <c r="I279" s="5">
        <v>-4000000000</v>
      </c>
    </row>
    <row r="280" spans="3:9" ht="15.5" x14ac:dyDescent="0.35">
      <c r="C280" t="s">
        <v>260</v>
      </c>
      <c r="I280" s="5">
        <v>80000000000</v>
      </c>
    </row>
    <row r="281" spans="3:9" ht="15.5" x14ac:dyDescent="0.35">
      <c r="C281" t="s">
        <v>261</v>
      </c>
      <c r="I281" s="5">
        <v>0</v>
      </c>
    </row>
    <row r="282" spans="3:9" ht="15.5" x14ac:dyDescent="0.35">
      <c r="C282" t="s">
        <v>262</v>
      </c>
      <c r="I282" s="5">
        <v>-57000000000</v>
      </c>
    </row>
  </sheetData>
  <pageMargins left="0.7" right="0.7" top="0.75" bottom="0.75" header="0.3" footer="0.3"/>
  <ignoredErrors>
    <ignoredError sqref="A1:Q283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1486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1487</v>
      </c>
      <c r="D2" s="2" vm="353">
        <f ca="1">IFERROR(_xlfn.STOCKHISTORY("XIDX:" &amp; $C$1, D3, , 0, 0, 1), "Libur")</f>
        <v>218</v>
      </c>
      <c r="H2" s="2" vm="353">
        <f ca="1">IFERROR(INDEX(D2:G2,COUNT(D2:G2)),"")</f>
        <v>218</v>
      </c>
      <c r="I2" s="2" vm="30">
        <f t="shared" ref="I2:Q2" ca="1" si="0">IFERROR(_xlfn.STOCKHISTORY("XIDX:" &amp; $C$1, I1, , 0, 0, 1), "Libur")</f>
        <v>306</v>
      </c>
      <c r="J2" s="2" vm="354">
        <f t="shared" ca="1" si="0"/>
        <v>214</v>
      </c>
      <c r="K2" s="2" vm="355">
        <f t="shared" ca="1" si="0"/>
        <v>376</v>
      </c>
      <c r="L2" s="2" vm="356">
        <f t="shared" ca="1" si="0"/>
        <v>208</v>
      </c>
      <c r="M2" s="2" vm="357">
        <f t="shared" ca="1" si="0"/>
        <v>428</v>
      </c>
      <c r="N2" s="2" vm="358">
        <f t="shared" ca="1" si="0"/>
        <v>728.56899999999996</v>
      </c>
      <c r="O2" s="2" vm="359">
        <f t="shared" ca="1" si="0"/>
        <v>797.14020000000005</v>
      </c>
      <c r="P2" s="2" vm="360">
        <f t="shared" ca="1" si="0"/>
        <v>942.85400000000004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319166487000</v>
      </c>
      <c r="H4" s="2">
        <f>IFERROR(SUM(D4:G4)*(4/MAX(1,COUNT(D4:G4))),"")</f>
        <v>1276665948000</v>
      </c>
      <c r="I4" s="2">
        <f t="shared" ref="I4:Q4" si="1">IFERROR(INDEX(I51:I500,MATCH($C$4,$C$51:$C$500,0)),"")</f>
        <v>1497999187000</v>
      </c>
      <c r="J4" s="2">
        <f t="shared" si="1"/>
        <v>1370052641000</v>
      </c>
      <c r="K4" s="2">
        <f t="shared" si="1"/>
        <v>1448228617000</v>
      </c>
      <c r="L4" s="2">
        <f t="shared" si="1"/>
        <v>1515319792000</v>
      </c>
      <c r="M4" s="2">
        <f t="shared" si="1"/>
        <v>1612054076000</v>
      </c>
      <c r="N4" s="2">
        <f t="shared" si="1"/>
        <v>1472641715000</v>
      </c>
      <c r="O4" s="2">
        <f t="shared" si="1"/>
        <v>1122522594000</v>
      </c>
      <c r="P4" s="2">
        <f t="shared" si="1"/>
        <v>1190490137000</v>
      </c>
      <c r="Q4" s="2">
        <f t="shared" si="1"/>
        <v>1132232734000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28571674000</v>
      </c>
      <c r="H5" s="2">
        <f>IFERROR(SUM(D5:G5)*(4/MAX(1,COUNT(D5:G5))),"")</f>
        <v>114286696000</v>
      </c>
      <c r="I5" s="2">
        <f t="shared" ref="I5:Q5" si="2">IFERROR(INDEX(I51:I500,MATCH($C$5,$C$51:$C$500,0)),"")</f>
        <v>73347428000</v>
      </c>
      <c r="J5" s="2">
        <f t="shared" si="2"/>
        <v>12660992000</v>
      </c>
      <c r="K5" s="2">
        <f t="shared" si="2"/>
        <v>86660061000</v>
      </c>
      <c r="L5" s="2">
        <f t="shared" si="2"/>
        <v>24113087000</v>
      </c>
      <c r="M5" s="2">
        <f t="shared" si="2"/>
        <v>31521343000</v>
      </c>
      <c r="N5" s="2">
        <f t="shared" si="2"/>
        <v>185655445000</v>
      </c>
      <c r="O5" s="2">
        <f t="shared" si="2"/>
        <v>46134021000</v>
      </c>
      <c r="P5" s="2">
        <f t="shared" si="2"/>
        <v>84321976000</v>
      </c>
      <c r="Q5" s="2">
        <f t="shared" si="2"/>
        <v>76806046000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1476298606000</v>
      </c>
      <c r="H6" s="2">
        <f>IFERROR(INDEX(D6:G6,COUNT(D6:G6)),"")</f>
        <v>1476298606000</v>
      </c>
      <c r="I6" s="2">
        <f t="shared" ref="I6:Q6" si="3">IFERROR(INDEX(I51:I500,MATCH($C$6,$C$51:$C$500,0)),"")</f>
        <v>1442033489000</v>
      </c>
      <c r="J6" s="2">
        <f t="shared" si="3"/>
        <v>1354172177000</v>
      </c>
      <c r="K6" s="2">
        <f t="shared" si="3"/>
        <v>1350607752000</v>
      </c>
      <c r="L6" s="2">
        <f t="shared" si="3"/>
        <v>1255701386000</v>
      </c>
      <c r="M6" s="2">
        <f t="shared" si="3"/>
        <v>1493834265000</v>
      </c>
      <c r="N6" s="2">
        <f t="shared" si="3"/>
        <v>1389988509000</v>
      </c>
      <c r="O6" s="2">
        <f t="shared" si="3"/>
        <v>1180788832000</v>
      </c>
      <c r="P6" s="2">
        <f t="shared" si="3"/>
        <v>1162965839000</v>
      </c>
      <c r="Q6" s="2">
        <f t="shared" si="3"/>
        <v>1068297894703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2.72</v>
      </c>
      <c r="H7" s="3">
        <f>IFERROR(INDEX(D7:G7,COUNT(D7:G7)),"")</f>
        <v>2.72</v>
      </c>
      <c r="I7" s="3">
        <f t="shared" ref="I7:Q7" si="4">IFERROR(INDEX(I51:I500,MATCH($C$7,$C$51:$C$500,0))/1000000000,"")</f>
        <v>2.72</v>
      </c>
      <c r="J7" s="3">
        <f t="shared" si="4"/>
        <v>2.72</v>
      </c>
      <c r="K7" s="3">
        <f t="shared" si="4"/>
        <v>2.72</v>
      </c>
      <c r="L7" s="3">
        <f t="shared" si="4"/>
        <v>2.72</v>
      </c>
      <c r="M7" s="3">
        <f t="shared" si="4"/>
        <v>2.72</v>
      </c>
      <c r="N7" s="3">
        <f t="shared" si="4"/>
        <v>2.33</v>
      </c>
      <c r="O7" s="3">
        <f t="shared" si="4"/>
        <v>2.33</v>
      </c>
      <c r="P7" s="3">
        <f t="shared" si="4"/>
        <v>1.98</v>
      </c>
      <c r="Q7" s="3">
        <f t="shared" si="4"/>
        <v>1.98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23000000000</v>
      </c>
      <c r="H8" s="2">
        <f>IFERROR(INDEX(D8:G8,COUNT(D8:G8)),"")</f>
        <v>23000000000</v>
      </c>
      <c r="I8" s="2">
        <f t="shared" ref="I8:Q8" si="5">IFERROR(INDEX(I51:I500,MATCH($C$8,$C$51:$C$500,0)),"")</f>
        <v>423000000000</v>
      </c>
      <c r="J8" s="2">
        <f t="shared" si="5"/>
        <v>52000000000</v>
      </c>
      <c r="K8" s="2">
        <f t="shared" si="5"/>
        <v>-91000000000</v>
      </c>
      <c r="L8" s="2">
        <f t="shared" si="5"/>
        <v>76000000000</v>
      </c>
      <c r="M8" s="2">
        <f t="shared" si="5"/>
        <v>-49000000000</v>
      </c>
      <c r="N8" s="2">
        <f t="shared" si="5"/>
        <v>-179000000000</v>
      </c>
      <c r="O8" s="2">
        <f t="shared" si="5"/>
        <v>-139000000000</v>
      </c>
      <c r="P8" s="2">
        <f t="shared" si="5"/>
        <v>139000000000</v>
      </c>
      <c r="Q8" s="2">
        <f t="shared" si="5"/>
        <v>-184953000000000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8.44</v>
      </c>
      <c r="H9" s="3">
        <f>IFERROR(INDEX(D9:G9,COUNT(D9:G9)),"")</f>
        <v>8.44</v>
      </c>
      <c r="I9" s="3">
        <f t="shared" ref="I9:Q9" si="6">IFERROR(INDEX(I51:I500,MATCH($C$9,$C$51:$C$500,0)),"")</f>
        <v>155.28</v>
      </c>
      <c r="J9" s="3">
        <f t="shared" si="6"/>
        <v>19.149999999999999</v>
      </c>
      <c r="K9" s="3">
        <f t="shared" si="6"/>
        <v>-33.4</v>
      </c>
      <c r="L9" s="3">
        <f t="shared" si="6"/>
        <v>27.93</v>
      </c>
      <c r="M9" s="3">
        <f t="shared" si="6"/>
        <v>-17.940000000000001</v>
      </c>
      <c r="N9" s="3">
        <f t="shared" si="6"/>
        <v>-76.62</v>
      </c>
      <c r="O9" s="3">
        <f t="shared" si="6"/>
        <v>-59.43</v>
      </c>
      <c r="P9" s="3">
        <f t="shared" si="6"/>
        <v>69.97</v>
      </c>
      <c r="Q9" s="3">
        <f t="shared" si="6"/>
        <v>-93227.54</v>
      </c>
    </row>
    <row r="10" spans="1:17" ht="15.5" x14ac:dyDescent="0.35">
      <c r="C10" t="s">
        <v>17</v>
      </c>
      <c r="D10" s="3">
        <f ca="1">IFERROR(IF(D9=0,"",D2/D9),"")</f>
        <v>25.829383886255926</v>
      </c>
      <c r="I10" s="3">
        <f t="shared" ref="I10:Q10" ca="1" si="7">IFERROR(IF(I9=0,"",I2/I9),"")</f>
        <v>1.9706336939721794</v>
      </c>
      <c r="J10" s="3">
        <f t="shared" ca="1" si="7"/>
        <v>11.174934725848566</v>
      </c>
      <c r="K10" s="3">
        <f t="shared" ca="1" si="7"/>
        <v>-11.257485029940121</v>
      </c>
      <c r="L10" s="3">
        <f t="shared" ca="1" si="7"/>
        <v>7.4471894020766198</v>
      </c>
      <c r="M10" s="3">
        <f t="shared" ca="1" si="7"/>
        <v>-23.857302118171681</v>
      </c>
      <c r="N10" s="3">
        <f t="shared" ca="1" si="7"/>
        <v>-9.5088619159488381</v>
      </c>
      <c r="O10" s="3">
        <f t="shared" ca="1" si="7"/>
        <v>-13.41309439676931</v>
      </c>
      <c r="P10" s="3">
        <f t="shared" ca="1" si="7"/>
        <v>13.475117907674719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107662157000</v>
      </c>
      <c r="H11" s="2">
        <f>IFERROR(INDEX(D11:G11,COUNT(D11:G11)),"")</f>
        <v>107662157000</v>
      </c>
      <c r="I11" s="2">
        <f t="shared" ref="I11:Q11" si="8">IFERROR(INDEX(I51:I500,MATCH($C$11,$C$51:$C$500,0)),"")</f>
        <v>68803819000</v>
      </c>
      <c r="J11" s="2">
        <f t="shared" si="8"/>
        <v>47883607000</v>
      </c>
      <c r="K11" s="2">
        <f t="shared" si="8"/>
        <v>67458587000</v>
      </c>
      <c r="L11" s="2">
        <f t="shared" si="8"/>
        <v>53314885000</v>
      </c>
      <c r="M11" s="2">
        <f t="shared" si="8"/>
        <v>38172994000</v>
      </c>
      <c r="N11" s="2">
        <f t="shared" si="8"/>
        <v>63949036000</v>
      </c>
      <c r="O11" s="2">
        <f t="shared" si="8"/>
        <v>82780113000</v>
      </c>
      <c r="P11" s="2">
        <f t="shared" si="8"/>
        <v>308310115000</v>
      </c>
      <c r="Q11" s="2">
        <f t="shared" si="8"/>
        <v>164056207580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-108000000000</v>
      </c>
      <c r="H12" s="2">
        <f>IFERROR(INDEX(D12:G12,COUNT(D12:G12)),"")</f>
        <v>-108000000000</v>
      </c>
      <c r="I12" s="2">
        <f t="shared" ref="I12:Q12" si="9">IFERROR(INDEX(I51:I500,MATCH($C$12,$C$51:$C$500,0)),"")</f>
        <v>-56000000000</v>
      </c>
      <c r="J12" s="2">
        <f t="shared" si="9"/>
        <v>383000000000</v>
      </c>
      <c r="K12" s="2">
        <f t="shared" si="9"/>
        <v>458000000000</v>
      </c>
      <c r="L12" s="2">
        <f t="shared" si="9"/>
        <v>459000000000</v>
      </c>
      <c r="M12" s="2">
        <f t="shared" si="9"/>
        <v>578000000000</v>
      </c>
      <c r="N12" s="2">
        <f t="shared" si="9"/>
        <v>666000000000</v>
      </c>
      <c r="O12" s="2">
        <f t="shared" si="9"/>
        <v>476000000000</v>
      </c>
      <c r="P12" s="2">
        <f t="shared" si="9"/>
        <v>254000000000</v>
      </c>
      <c r="Q12" s="2">
        <f t="shared" si="9"/>
        <v>108000000000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13000000000</v>
      </c>
      <c r="J13" s="2">
        <f t="shared" si="10"/>
        <v>430000000000</v>
      </c>
      <c r="K13" s="2">
        <f t="shared" si="10"/>
        <v>525000000000</v>
      </c>
      <c r="L13" s="2">
        <f t="shared" si="10"/>
        <v>513000000000</v>
      </c>
      <c r="M13" s="2">
        <f t="shared" si="10"/>
        <v>616000000000</v>
      </c>
      <c r="N13" s="2">
        <f t="shared" si="10"/>
        <v>730000000000</v>
      </c>
      <c r="O13" s="2">
        <f t="shared" si="10"/>
        <v>559000000000</v>
      </c>
      <c r="P13" s="2">
        <f t="shared" si="10"/>
        <v>562000000000</v>
      </c>
      <c r="Q13" s="2">
        <f t="shared" si="10"/>
        <v>272000000000</v>
      </c>
    </row>
    <row r="14" spans="1:17" ht="15.5" x14ac:dyDescent="0.35">
      <c r="C14" t="s">
        <v>26</v>
      </c>
      <c r="D14" s="2">
        <f>IFERROR(INDEX(D51:D500,MATCH($C$14,$C$51:$C$500,0)),"")</f>
        <v>-571285000</v>
      </c>
      <c r="H14" s="2">
        <f>IFERROR(SUM(D14:G14)*(4/MAX(1,COUNT(D14:G14))),"")</f>
        <v>-2285140000</v>
      </c>
      <c r="I14" s="2">
        <f t="shared" ref="I14:Q14" si="11">IFERROR(INDEX(I51:I500,MATCH($C$14,$C$51:$C$500,0)),"")</f>
        <v>-16348889000</v>
      </c>
      <c r="J14" s="2">
        <f t="shared" si="11"/>
        <v>-34333030000</v>
      </c>
      <c r="K14" s="2">
        <f t="shared" si="11"/>
        <v>-40535187000</v>
      </c>
      <c r="L14" s="2">
        <f t="shared" si="11"/>
        <v>-41161428000</v>
      </c>
      <c r="M14" s="2">
        <f t="shared" si="11"/>
        <v>-54445804000</v>
      </c>
      <c r="N14" s="2">
        <f t="shared" si="11"/>
        <v>-41405617000</v>
      </c>
      <c r="O14" s="2">
        <f t="shared" si="11"/>
        <v>-45399660000</v>
      </c>
      <c r="P14" s="2">
        <f t="shared" si="11"/>
        <v>-25376450000</v>
      </c>
      <c r="Q14" s="2">
        <f t="shared" si="11"/>
        <v>-16399578000</v>
      </c>
    </row>
    <row r="15" spans="1:17" ht="15.5" x14ac:dyDescent="0.35">
      <c r="C15" t="s">
        <v>27</v>
      </c>
      <c r="D15" s="2">
        <f>IFERROR(INDEX(D51:D500,MATCH($C$15,$C$51:$C$500,0)),"")</f>
        <v>-10835743000</v>
      </c>
      <c r="H15" s="2">
        <f>IFERROR(SUM(D15:G15)*(4/MAX(1,COUNT(D15:G15))),"")</f>
        <v>-43342972000</v>
      </c>
      <c r="I15" s="2">
        <f t="shared" ref="I15:Q15" si="12">IFERROR(INDEX(I51:I500,MATCH($C$15,$C$51:$C$500,0)),"")</f>
        <v>-26758929000</v>
      </c>
      <c r="J15" s="2">
        <f t="shared" si="12"/>
        <v>-15486845000</v>
      </c>
      <c r="K15" s="2">
        <f t="shared" si="12"/>
        <v>-26077635000</v>
      </c>
      <c r="L15" s="2">
        <f t="shared" si="12"/>
        <v>-13851149000</v>
      </c>
      <c r="M15" s="2">
        <f t="shared" si="12"/>
        <v>-20179838000</v>
      </c>
      <c r="N15" s="2">
        <f t="shared" si="12"/>
        <v>-26213673000</v>
      </c>
      <c r="O15" s="2">
        <f t="shared" si="12"/>
        <v>-21497895000</v>
      </c>
      <c r="P15" s="2">
        <f t="shared" si="12"/>
        <v>-34873523000</v>
      </c>
      <c r="Q15" s="2">
        <f t="shared" si="12"/>
        <v>-28130184000</v>
      </c>
    </row>
    <row r="16" spans="1:17" ht="15.5" x14ac:dyDescent="0.35">
      <c r="C16" t="s">
        <v>28</v>
      </c>
      <c r="D16" s="2">
        <f>IFERROR(INDEX(D51:D500,MATCH($C$16,$C$51:$C$500,0)),"")</f>
        <v>45270803000</v>
      </c>
      <c r="H16" s="2">
        <f>IFERROR(SUM(D16:G16)*(4/MAX(1,COUNT(D16:G16))),"")</f>
        <v>181083212000</v>
      </c>
      <c r="I16" s="2">
        <f t="shared" ref="I16:Q16" si="13">IFERROR(INDEX(I51:I500,MATCH($C$16,$C$51:$C$500,0)),"")</f>
        <v>119864764000</v>
      </c>
      <c r="J16" s="2">
        <f t="shared" si="13"/>
        <v>33238541000</v>
      </c>
      <c r="K16" s="2">
        <f t="shared" si="13"/>
        <v>120215570000</v>
      </c>
      <c r="L16" s="2">
        <f t="shared" si="13"/>
        <v>43820498000</v>
      </c>
      <c r="M16" s="2">
        <f t="shared" si="13"/>
        <v>58980604000</v>
      </c>
      <c r="N16" s="2">
        <f t="shared" si="13"/>
        <v>105501929000</v>
      </c>
      <c r="O16" s="2">
        <f t="shared" si="13"/>
        <v>82408851000</v>
      </c>
      <c r="P16" s="2">
        <f t="shared" si="13"/>
        <v>129117520000</v>
      </c>
      <c r="Q16" s="2">
        <f t="shared" si="13"/>
        <v>115752823000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592960000000</v>
      </c>
      <c r="H20" s="2">
        <f t="shared" ref="H20:Q20" ca="1" si="14">IFERROR(H21*H2,"")</f>
        <v>592960000000</v>
      </c>
      <c r="I20" s="2">
        <f t="shared" ca="1" si="14"/>
        <v>832320000000</v>
      </c>
      <c r="J20" s="2">
        <f t="shared" ca="1" si="14"/>
        <v>582080000000</v>
      </c>
      <c r="K20" s="2">
        <f t="shared" ca="1" si="14"/>
        <v>1022720000000</v>
      </c>
      <c r="L20" s="2">
        <f t="shared" ca="1" si="14"/>
        <v>565760000000</v>
      </c>
      <c r="M20" s="2">
        <f t="shared" ca="1" si="14"/>
        <v>1164160000000</v>
      </c>
      <c r="N20" s="2">
        <f t="shared" ca="1" si="14"/>
        <v>1697565770000</v>
      </c>
      <c r="O20" s="2">
        <f t="shared" ca="1" si="14"/>
        <v>1857336666000</v>
      </c>
      <c r="P20" s="2">
        <f t="shared" ca="1" si="14"/>
        <v>1866850920000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2720000000</v>
      </c>
      <c r="H21" s="2">
        <f>IFERROR(INDEX(D21:G21,COUNT(D21:G21)),"")</f>
        <v>2720000000</v>
      </c>
      <c r="I21" s="2">
        <f t="shared" ref="I21:Q21" si="15">IFERROR(INDEX(I51:I500,MATCH($C$7,$C$51:$C$500,0)),"")</f>
        <v>2720000000</v>
      </c>
      <c r="J21" s="2">
        <f t="shared" si="15"/>
        <v>2720000000</v>
      </c>
      <c r="K21" s="2">
        <f t="shared" si="15"/>
        <v>2720000000</v>
      </c>
      <c r="L21" s="2">
        <f t="shared" si="15"/>
        <v>2720000000</v>
      </c>
      <c r="M21" s="2">
        <f t="shared" si="15"/>
        <v>2720000000</v>
      </c>
      <c r="N21" s="2">
        <f t="shared" si="15"/>
        <v>2330000000</v>
      </c>
      <c r="O21" s="2">
        <f t="shared" si="15"/>
        <v>2330000000</v>
      </c>
      <c r="P21" s="2">
        <f t="shared" si="15"/>
        <v>1980000000</v>
      </c>
      <c r="Q21" s="2">
        <f t="shared" si="15"/>
        <v>1980000000</v>
      </c>
    </row>
    <row r="23" spans="1:17" ht="15.5" x14ac:dyDescent="0.35">
      <c r="B23" t="s">
        <v>40</v>
      </c>
      <c r="C23" t="s">
        <v>41</v>
      </c>
      <c r="D23" s="3">
        <f>IFERROR(D5/D6*100,"")</f>
        <v>1.9353587332453255</v>
      </c>
      <c r="H23" s="3">
        <f t="shared" ref="H23:Q23" si="16">IFERROR(H5/H6*100,"")</f>
        <v>7.7414349329813019</v>
      </c>
      <c r="I23" s="3">
        <f t="shared" si="16"/>
        <v>5.0863886698542551</v>
      </c>
      <c r="J23" s="3">
        <f t="shared" si="16"/>
        <v>0.93496175855930319</v>
      </c>
      <c r="K23" s="3">
        <f t="shared" si="16"/>
        <v>6.4163752112093606</v>
      </c>
      <c r="L23" s="3">
        <f t="shared" si="16"/>
        <v>1.9202883160630675</v>
      </c>
      <c r="M23" s="3">
        <f t="shared" si="16"/>
        <v>2.1100963968047686</v>
      </c>
      <c r="N23" s="3">
        <f t="shared" si="16"/>
        <v>13.356617252438019</v>
      </c>
      <c r="O23" s="3">
        <f t="shared" si="16"/>
        <v>3.9070509264437217</v>
      </c>
      <c r="P23" s="3">
        <f t="shared" si="16"/>
        <v>7.2505978397874511</v>
      </c>
      <c r="Q23" s="3">
        <f t="shared" si="16"/>
        <v>7.1895719705928123</v>
      </c>
    </row>
    <row r="24" spans="1:17" ht="15.5" x14ac:dyDescent="0.35">
      <c r="C24" t="s">
        <v>42</v>
      </c>
      <c r="D24" s="4">
        <f>IFERROR(_xlfn.RRI(5,I23,D23),"")</f>
        <v>-0.17572830501372749</v>
      </c>
      <c r="H24" s="4">
        <f t="shared" ref="H24:Q24" si="17">IFERROR(_xlfn.RRI(5,M23,H23),"")</f>
        <v>0.29689206905149312</v>
      </c>
      <c r="I24" s="4">
        <f t="shared" si="17"/>
        <v>-0.17559121233002994</v>
      </c>
      <c r="J24" s="4">
        <f t="shared" si="17"/>
        <v>-0.24874226741273464</v>
      </c>
      <c r="K24" s="4">
        <f t="shared" si="17"/>
        <v>-2.4149729142688425E-2</v>
      </c>
      <c r="L24" s="4">
        <f t="shared" si="17"/>
        <v>-0.23205046672378926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10.54</v>
      </c>
      <c r="H25" s="3">
        <f>IFERROR(INDEX(D25:G25,COUNT(D25:G25)),"")</f>
        <v>10.54</v>
      </c>
      <c r="I25" s="3">
        <f t="shared" ref="I25:Q25" si="18">IFERROR(INDEX(I51:I500,MATCH($C$25,$C$51:$C$500,0)),"")</f>
        <v>27.7</v>
      </c>
      <c r="J25" s="3">
        <f t="shared" si="18"/>
        <v>4.75</v>
      </c>
      <c r="K25" s="3">
        <f t="shared" si="18"/>
        <v>30.66</v>
      </c>
      <c r="L25" s="3">
        <f t="shared" si="18"/>
        <v>8.27</v>
      </c>
      <c r="M25" s="3">
        <f t="shared" si="18"/>
        <v>10.97</v>
      </c>
      <c r="N25" s="3">
        <f t="shared" si="18"/>
        <v>28.31</v>
      </c>
      <c r="O25" s="3">
        <f t="shared" si="18"/>
        <v>21.48</v>
      </c>
      <c r="P25" s="3">
        <f t="shared" si="18"/>
        <v>39.159999999999997</v>
      </c>
      <c r="Q25" s="3">
        <f t="shared" si="18"/>
        <v>37.36</v>
      </c>
    </row>
    <row r="26" spans="1:17" ht="15.5" x14ac:dyDescent="0.35">
      <c r="C26" t="s">
        <v>45</v>
      </c>
      <c r="D26" s="4">
        <f>IFERROR(_xlfn.RRI(5,I25,D25),"")</f>
        <v>-0.17572492344902846</v>
      </c>
      <c r="H26" s="4">
        <f t="shared" ref="H26:Q26" si="19">IFERROR(_xlfn.RRI(5,M25,H25),"")</f>
        <v>-7.965452539657969E-3</v>
      </c>
      <c r="I26" s="4">
        <f t="shared" si="19"/>
        <v>-4.3470612437355172E-3</v>
      </c>
      <c r="J26" s="4">
        <f t="shared" si="19"/>
        <v>-0.26051074743593694</v>
      </c>
      <c r="K26" s="4">
        <f t="shared" si="19"/>
        <v>-4.7761155753188955E-2</v>
      </c>
      <c r="L26" s="4">
        <f t="shared" si="19"/>
        <v>-0.26036112663480815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117.34062022058824</v>
      </c>
      <c r="H27" s="3">
        <f t="shared" ref="H27:Q27" si="20">IFERROR(H4/H21,"")</f>
        <v>469.36248088235294</v>
      </c>
      <c r="I27" s="3">
        <f t="shared" si="20"/>
        <v>550.73499522058819</v>
      </c>
      <c r="J27" s="3">
        <f t="shared" si="20"/>
        <v>503.6958238970588</v>
      </c>
      <c r="K27" s="3">
        <f t="shared" si="20"/>
        <v>532.43699154411763</v>
      </c>
      <c r="L27" s="3">
        <f t="shared" si="20"/>
        <v>557.10286470588233</v>
      </c>
      <c r="M27" s="3">
        <f t="shared" si="20"/>
        <v>592.66693970588233</v>
      </c>
      <c r="N27" s="3">
        <f t="shared" si="20"/>
        <v>632.03507081545069</v>
      </c>
      <c r="O27" s="3">
        <f t="shared" si="20"/>
        <v>481.76935364806866</v>
      </c>
      <c r="P27" s="3">
        <f t="shared" si="20"/>
        <v>601.25764494949499</v>
      </c>
      <c r="Q27" s="3">
        <f t="shared" si="20"/>
        <v>571.83471414141411</v>
      </c>
    </row>
    <row r="28" spans="1:17" ht="15.5" x14ac:dyDescent="0.35">
      <c r="C28" t="s">
        <v>47</v>
      </c>
      <c r="D28" s="4">
        <f>IFERROR(_xlfn.RRI(5,I27,D27),"")</f>
        <v>-0.26599141215754574</v>
      </c>
      <c r="H28" s="4">
        <f t="shared" ref="H28:Q28" si="21">IFERROR(_xlfn.RRI(5,M27,H27),"")</f>
        <v>-4.5579994962270276E-2</v>
      </c>
      <c r="I28" s="4">
        <f t="shared" si="21"/>
        <v>-2.7162508442478361E-2</v>
      </c>
      <c r="J28" s="4">
        <f t="shared" si="21"/>
        <v>8.9411517679724994E-3</v>
      </c>
      <c r="K28" s="4">
        <f t="shared" si="21"/>
        <v>-2.4018643128542738E-2</v>
      </c>
      <c r="L28" s="4">
        <f t="shared" si="21"/>
        <v>-5.2064172108446938E-3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-0.61949458483754516</v>
      </c>
      <c r="I29" s="4">
        <f t="shared" si="22"/>
        <v>4.8315789473684205</v>
      </c>
      <c r="J29" s="4">
        <f t="shared" si="22"/>
        <v>-0.84507501630789306</v>
      </c>
      <c r="K29" s="4">
        <f t="shared" si="22"/>
        <v>2.7073760580411128</v>
      </c>
      <c r="L29" s="4">
        <f t="shared" si="22"/>
        <v>-0.24612579762989981</v>
      </c>
      <c r="M29" s="4">
        <f t="shared" si="22"/>
        <v>-0.61250441540091827</v>
      </c>
      <c r="N29" s="4">
        <f t="shared" si="22"/>
        <v>0.31797020484171312</v>
      </c>
      <c r="O29" s="4">
        <f t="shared" si="22"/>
        <v>-0.45148110316649637</v>
      </c>
      <c r="P29" s="4">
        <f t="shared" si="22"/>
        <v>4.8179871520342539E-2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-0.14775257618347418</v>
      </c>
      <c r="I30" s="4">
        <f t="shared" si="23"/>
        <v>9.3388051065404237E-2</v>
      </c>
      <c r="J30" s="4">
        <f t="shared" si="23"/>
        <v>-5.3980411022357268E-2</v>
      </c>
      <c r="K30" s="4">
        <f t="shared" si="23"/>
        <v>-4.4275258169398986E-2</v>
      </c>
      <c r="L30" s="4">
        <f t="shared" si="23"/>
        <v>-6.0006848058116888E-2</v>
      </c>
      <c r="M30" s="4">
        <f t="shared" si="23"/>
        <v>-6.2287890225420028E-2</v>
      </c>
      <c r="N30" s="4">
        <f t="shared" si="23"/>
        <v>0.31190385197716575</v>
      </c>
      <c r="O30" s="4">
        <f t="shared" si="23"/>
        <v>-0.19873059794767886</v>
      </c>
      <c r="P30" s="4">
        <f t="shared" si="23"/>
        <v>5.1453558310565625E-2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464.64</v>
      </c>
      <c r="H32" s="3">
        <f>IFERROR(INDEX(D32:G32,COUNT(D32:G32)),"")</f>
        <v>464.64</v>
      </c>
      <c r="I32" s="3">
        <f t="shared" ref="I32:Q32" si="24">IFERROR(INDEX(I51:I500,MATCH($C$32,$C$51:$C$500,0)),"")</f>
        <v>454.15</v>
      </c>
      <c r="J32" s="3">
        <f t="shared" si="24"/>
        <v>427.23</v>
      </c>
      <c r="K32" s="3">
        <f t="shared" si="24"/>
        <v>426.25</v>
      </c>
      <c r="L32" s="3">
        <f t="shared" si="24"/>
        <v>394.45</v>
      </c>
      <c r="M32" s="3">
        <f t="shared" si="24"/>
        <v>468.08</v>
      </c>
      <c r="N32" s="3">
        <f t="shared" si="24"/>
        <v>516.13</v>
      </c>
      <c r="O32" s="3">
        <f t="shared" si="24"/>
        <v>442.37</v>
      </c>
      <c r="P32" s="3">
        <f t="shared" si="24"/>
        <v>511.62</v>
      </c>
      <c r="Q32" s="3">
        <f t="shared" si="24"/>
        <v>453.86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0.56999999999999995</v>
      </c>
      <c r="H33" s="3">
        <f>IFERROR(INDEX(D33:G33,COUNT(D33:G33)),"")</f>
        <v>0.56999999999999995</v>
      </c>
      <c r="I33" s="3">
        <f t="shared" ref="I33:Q33" si="25">IFERROR(INDEX(I51:I500,MATCH($C$33,$C$51:$C$500,0)),"")</f>
        <v>0.67</v>
      </c>
      <c r="J33" s="3">
        <f t="shared" si="25"/>
        <v>0.5</v>
      </c>
      <c r="K33" s="3">
        <f t="shared" si="25"/>
        <v>0.88</v>
      </c>
      <c r="L33" s="3">
        <f t="shared" si="25"/>
        <v>0.53</v>
      </c>
      <c r="M33" s="3">
        <f t="shared" si="25"/>
        <v>0.91</v>
      </c>
      <c r="N33" s="3">
        <f t="shared" si="25"/>
        <v>1.65</v>
      </c>
      <c r="O33" s="3">
        <f t="shared" si="25"/>
        <v>2.1</v>
      </c>
      <c r="P33" s="3">
        <f t="shared" si="25"/>
        <v>2.15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25.24</v>
      </c>
      <c r="H34" s="3">
        <f>IFERROR(INDEX(D34:G34,COUNT(D34:G34)),"")</f>
        <v>25.24</v>
      </c>
      <c r="I34" s="3">
        <f t="shared" ref="I34:Q34" si="26">IFERROR(INDEX(I51:I500,MATCH($C$34,$C$51:$C$500,0)),"")</f>
        <v>11.05</v>
      </c>
      <c r="J34" s="3">
        <f t="shared" si="26"/>
        <v>45.05</v>
      </c>
      <c r="K34" s="3">
        <f t="shared" si="26"/>
        <v>12.26</v>
      </c>
      <c r="L34" s="3">
        <f t="shared" si="26"/>
        <v>25.15</v>
      </c>
      <c r="M34" s="3">
        <f t="shared" si="26"/>
        <v>39.020000000000003</v>
      </c>
      <c r="N34" s="3">
        <f t="shared" si="26"/>
        <v>30.06</v>
      </c>
      <c r="O34" s="3">
        <f t="shared" si="26"/>
        <v>43.3</v>
      </c>
      <c r="P34" s="3">
        <f t="shared" si="26"/>
        <v>28.09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2.27</v>
      </c>
      <c r="H35" s="3">
        <f>IFERROR(INDEX(D35:G35,COUNT(D35:G35)),"")</f>
        <v>2.27</v>
      </c>
      <c r="I35" s="3">
        <f t="shared" ref="I35:Q35" si="27">IFERROR(INDEX(I51:I500,MATCH($C$35,$C$51:$C$500,0)),"")</f>
        <v>0.56000000000000005</v>
      </c>
      <c r="J35" s="3">
        <f t="shared" si="27"/>
        <v>0.43</v>
      </c>
      <c r="K35" s="3">
        <f t="shared" si="27"/>
        <v>0.71</v>
      </c>
      <c r="L35" s="3">
        <f t="shared" si="27"/>
        <v>0.37</v>
      </c>
      <c r="M35" s="3">
        <f t="shared" si="27"/>
        <v>0.72</v>
      </c>
      <c r="N35" s="3">
        <f t="shared" si="27"/>
        <v>1.35</v>
      </c>
      <c r="O35" s="3">
        <f t="shared" si="27"/>
        <v>1.93</v>
      </c>
      <c r="P35" s="3">
        <f t="shared" si="27"/>
        <v>1.83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0.1741</v>
      </c>
      <c r="I36" s="4">
        <f t="shared" si="28"/>
        <v>0.26500000000000001</v>
      </c>
      <c r="J36" s="4">
        <f t="shared" si="28"/>
        <v>0</v>
      </c>
      <c r="K36" s="4">
        <f t="shared" si="28"/>
        <v>0.1197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0.26769999999999999</v>
      </c>
      <c r="P36" s="4">
        <f t="shared" si="28"/>
        <v>0.36369999999999997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7.34</v>
      </c>
      <c r="I37" s="3">
        <f t="shared" si="29"/>
        <v>7.34</v>
      </c>
      <c r="J37" s="3">
        <f t="shared" si="29"/>
        <v>0</v>
      </c>
      <c r="K37" s="3">
        <f t="shared" si="29"/>
        <v>3.67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4.93</v>
      </c>
      <c r="P37" s="3">
        <f t="shared" si="29"/>
        <v>10.37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319166487000</v>
      </c>
      <c r="E51" s="5">
        <v>414582568000</v>
      </c>
      <c r="F51" s="5">
        <v>385098440000</v>
      </c>
      <c r="G51" s="5">
        <v>332243818000</v>
      </c>
      <c r="I51" s="5">
        <v>1497999187000</v>
      </c>
      <c r="J51" s="5">
        <v>1370052641000</v>
      </c>
      <c r="K51" s="5">
        <v>1448228617000</v>
      </c>
      <c r="L51" s="5">
        <v>1515319792000</v>
      </c>
      <c r="M51" s="5">
        <v>1612054076000</v>
      </c>
      <c r="N51" s="5">
        <v>1472641715000</v>
      </c>
      <c r="O51" s="5">
        <v>1122522594000</v>
      </c>
      <c r="P51" s="5">
        <v>1190490137000</v>
      </c>
      <c r="Q51" s="5">
        <v>1132232734000</v>
      </c>
    </row>
    <row r="52" spans="2:17" ht="15.5" x14ac:dyDescent="0.35">
      <c r="C52" t="s">
        <v>72</v>
      </c>
      <c r="D52" s="5">
        <v>-215544382000</v>
      </c>
      <c r="E52" s="5">
        <v>-275442584000</v>
      </c>
      <c r="F52" s="5">
        <v>-271847825000</v>
      </c>
      <c r="G52" s="5">
        <v>-238591826000</v>
      </c>
      <c r="I52" s="5">
        <v>-1062186365000</v>
      </c>
      <c r="J52" s="5">
        <v>-1061500750000</v>
      </c>
      <c r="K52" s="5">
        <v>-1074185466000</v>
      </c>
      <c r="L52" s="5">
        <v>-1166100966000</v>
      </c>
      <c r="M52" s="5">
        <v>-1252971584000</v>
      </c>
      <c r="N52" s="5">
        <v>-1085012654000</v>
      </c>
      <c r="O52" s="5">
        <v>-772140333000</v>
      </c>
      <c r="P52" s="5">
        <v>-764518643000</v>
      </c>
      <c r="Q52" s="5">
        <v>-766207788000</v>
      </c>
    </row>
    <row r="53" spans="2:17" ht="15.5" x14ac:dyDescent="0.35">
      <c r="C53" t="s">
        <v>73</v>
      </c>
      <c r="D53" s="5">
        <v>103622105000</v>
      </c>
      <c r="E53" s="5">
        <v>139139984000</v>
      </c>
      <c r="F53" s="5">
        <v>113250615000</v>
      </c>
      <c r="G53" s="5">
        <v>93651992000</v>
      </c>
      <c r="I53" s="5">
        <v>435812822000</v>
      </c>
      <c r="J53" s="5">
        <v>308551891000</v>
      </c>
      <c r="K53" s="5">
        <v>374043151000</v>
      </c>
      <c r="L53" s="5">
        <v>349218826000</v>
      </c>
      <c r="M53" s="5">
        <v>359082492000</v>
      </c>
      <c r="N53" s="5">
        <v>387629061000</v>
      </c>
      <c r="O53" s="5">
        <v>350382261000</v>
      </c>
      <c r="P53" s="5">
        <v>425971494000</v>
      </c>
      <c r="Q53" s="5">
        <v>366024946000</v>
      </c>
    </row>
    <row r="54" spans="2:17" ht="15.5" x14ac:dyDescent="0.35">
      <c r="C54" t="s">
        <v>74</v>
      </c>
      <c r="D54" s="5">
        <v>-60488303000</v>
      </c>
      <c r="E54" s="5">
        <v>-96030624000</v>
      </c>
      <c r="F54" s="5">
        <v>-76370237000</v>
      </c>
      <c r="G54" s="5">
        <v>-63495262000</v>
      </c>
      <c r="I54" s="5">
        <v>-305589731000</v>
      </c>
      <c r="J54" s="5">
        <v>-252199542000</v>
      </c>
      <c r="K54" s="5">
        <v>-261947368000</v>
      </c>
      <c r="L54" s="5">
        <v>-275701926000</v>
      </c>
      <c r="M54" s="5">
        <v>-250230981000</v>
      </c>
      <c r="N54" s="5">
        <v>-249551336000</v>
      </c>
      <c r="O54" s="5">
        <v>-244090625000</v>
      </c>
      <c r="P54" s="5">
        <v>-276071190000</v>
      </c>
      <c r="Q54" s="5">
        <v>-244962750000</v>
      </c>
    </row>
    <row r="55" spans="2:17" ht="15.5" x14ac:dyDescent="0.35">
      <c r="C55" t="s">
        <v>75</v>
      </c>
      <c r="D55" s="5">
        <v>-34264182000</v>
      </c>
      <c r="E55" s="5">
        <v>-43393903000</v>
      </c>
      <c r="F55" s="5">
        <v>-43730363000</v>
      </c>
      <c r="G55" s="5">
        <v>-34987943000</v>
      </c>
      <c r="I55" s="5">
        <v>-164475464000</v>
      </c>
      <c r="J55" s="5">
        <v>-141748342000</v>
      </c>
      <c r="K55" s="5">
        <v>-154728398000</v>
      </c>
      <c r="L55" s="5">
        <v>-169429179000</v>
      </c>
      <c r="M55" s="5">
        <v>-142114132000</v>
      </c>
      <c r="N55" s="5">
        <v>-132965776000</v>
      </c>
      <c r="O55" s="5">
        <v>-130144200000</v>
      </c>
      <c r="P55" s="5">
        <v>-159340992000</v>
      </c>
      <c r="Q55" s="5">
        <v>-143131429000</v>
      </c>
    </row>
    <row r="56" spans="2:17" ht="15.5" x14ac:dyDescent="0.35">
      <c r="C56" t="s">
        <v>76</v>
      </c>
      <c r="D56" s="5">
        <v>-26224121000</v>
      </c>
      <c r="E56" s="5">
        <v>-52636721000</v>
      </c>
      <c r="F56" s="5">
        <v>-32639874000</v>
      </c>
      <c r="G56" s="5">
        <v>-28507319000</v>
      </c>
      <c r="I56" s="5">
        <v>-141114267000</v>
      </c>
      <c r="J56" s="5">
        <v>-110451200000</v>
      </c>
      <c r="K56" s="5">
        <v>-107218970000</v>
      </c>
      <c r="L56" s="5">
        <v>-106272747000</v>
      </c>
      <c r="M56" s="5">
        <v>-108116849000</v>
      </c>
      <c r="N56" s="5">
        <v>-116585560000</v>
      </c>
      <c r="O56" s="5">
        <v>-113946425000</v>
      </c>
      <c r="P56" s="5">
        <v>-116730198000</v>
      </c>
      <c r="Q56" s="5">
        <v>-101831321000</v>
      </c>
    </row>
    <row r="57" spans="2:17" ht="15.5" x14ac:dyDescent="0.35">
      <c r="C57" t="s">
        <v>78</v>
      </c>
      <c r="D57" s="5">
        <v>43133802000</v>
      </c>
      <c r="E57" s="5">
        <v>43109360000</v>
      </c>
      <c r="F57" s="5">
        <v>36880378000</v>
      </c>
      <c r="G57" s="5">
        <v>30156730000</v>
      </c>
      <c r="I57" s="5">
        <v>130223091000</v>
      </c>
      <c r="J57" s="5">
        <v>56352349000</v>
      </c>
      <c r="K57" s="5">
        <v>112095783000</v>
      </c>
      <c r="L57" s="5">
        <v>73516900000</v>
      </c>
      <c r="M57" s="5">
        <v>108851511000</v>
      </c>
      <c r="N57" s="5">
        <v>138077725000</v>
      </c>
      <c r="O57" s="5">
        <v>106291636000</v>
      </c>
      <c r="P57" s="5">
        <v>149900304000</v>
      </c>
      <c r="Q57" s="5">
        <v>121062196000</v>
      </c>
    </row>
    <row r="58" spans="2:17" ht="15.5" x14ac:dyDescent="0.35">
      <c r="C58" t="s">
        <v>79</v>
      </c>
      <c r="D58" s="5">
        <v>2137001000</v>
      </c>
      <c r="E58" s="5">
        <v>2888605000</v>
      </c>
      <c r="F58" s="5">
        <v>127119000</v>
      </c>
      <c r="G58" s="5">
        <v>-10221332000</v>
      </c>
      <c r="I58" s="5">
        <v>-10358327000</v>
      </c>
      <c r="J58" s="5">
        <v>-23113808000</v>
      </c>
      <c r="K58" s="5">
        <v>8119787000</v>
      </c>
      <c r="L58" s="5">
        <v>-29696402000</v>
      </c>
      <c r="M58" s="5">
        <v>-49870907000</v>
      </c>
      <c r="N58" s="5">
        <v>-32575796000</v>
      </c>
      <c r="O58" s="5">
        <v>-23882785000</v>
      </c>
      <c r="P58" s="5">
        <v>-20782784000</v>
      </c>
      <c r="Q58" s="5">
        <v>-5309373000</v>
      </c>
    </row>
    <row r="59" spans="2:17" ht="15.5" x14ac:dyDescent="0.35">
      <c r="C59" t="s">
        <v>26</v>
      </c>
      <c r="D59" s="5">
        <v>-571285000</v>
      </c>
      <c r="E59" s="5">
        <v>-798966000</v>
      </c>
      <c r="F59" s="5">
        <v>-2640488000</v>
      </c>
      <c r="G59" s="5">
        <v>-5532765000</v>
      </c>
      <c r="I59" s="5">
        <v>-16348889000</v>
      </c>
      <c r="J59" s="5">
        <v>-34333030000</v>
      </c>
      <c r="K59" s="5">
        <v>-40535187000</v>
      </c>
      <c r="L59" s="5">
        <v>-41161428000</v>
      </c>
      <c r="M59" s="5">
        <v>-54445804000</v>
      </c>
      <c r="N59" s="5">
        <v>-41405617000</v>
      </c>
      <c r="O59" s="5">
        <v>-45399660000</v>
      </c>
      <c r="P59" s="5">
        <v>-25376450000</v>
      </c>
      <c r="Q59" s="5">
        <v>-16399578000</v>
      </c>
    </row>
    <row r="60" spans="2:17" ht="15.5" x14ac:dyDescent="0.35">
      <c r="C60" t="s">
        <v>80</v>
      </c>
      <c r="D60" s="5">
        <v>369539000</v>
      </c>
      <c r="E60" s="5">
        <v>132368000</v>
      </c>
      <c r="F60" s="5">
        <v>59696000</v>
      </c>
      <c r="G60" s="5">
        <v>82459000</v>
      </c>
      <c r="I60" s="5">
        <v>363494000</v>
      </c>
      <c r="J60" s="5">
        <v>430166000</v>
      </c>
      <c r="K60" s="5">
        <v>790131000</v>
      </c>
      <c r="L60" s="5">
        <v>863084000</v>
      </c>
      <c r="M60" s="5">
        <v>2890843000</v>
      </c>
      <c r="N60" s="5">
        <v>5788616000</v>
      </c>
      <c r="O60" s="5">
        <v>14840908000</v>
      </c>
      <c r="P60" s="5">
        <v>3630737000</v>
      </c>
      <c r="Q60" s="5">
        <v>7847541000</v>
      </c>
    </row>
    <row r="61" spans="2:17" ht="15.5" x14ac:dyDescent="0.35">
      <c r="C61" t="s">
        <v>77</v>
      </c>
      <c r="D61" s="5">
        <v>2338747000</v>
      </c>
      <c r="E61" s="5">
        <v>3555203000</v>
      </c>
      <c r="F61" s="5">
        <v>2707911000</v>
      </c>
      <c r="G61" s="5">
        <v>-4771026000</v>
      </c>
      <c r="I61" s="5">
        <v>5627068000</v>
      </c>
      <c r="J61" s="5">
        <v>10789056000</v>
      </c>
      <c r="K61" s="5">
        <v>47864843000</v>
      </c>
      <c r="L61" s="5">
        <v>10601942000</v>
      </c>
      <c r="M61" s="5">
        <v>1684054000</v>
      </c>
      <c r="N61" s="5">
        <v>3041205000</v>
      </c>
      <c r="O61" s="5">
        <v>6675967000</v>
      </c>
      <c r="P61" s="5">
        <v>962929000</v>
      </c>
      <c r="Q61" s="5">
        <v>3242664000</v>
      </c>
    </row>
    <row r="62" spans="2:17" ht="15.5" x14ac:dyDescent="0.35">
      <c r="C62" t="s">
        <v>82</v>
      </c>
      <c r="D62" s="5">
        <v>2137001000</v>
      </c>
      <c r="E62" s="5">
        <v>2888605000</v>
      </c>
      <c r="F62" s="5">
        <v>127119000</v>
      </c>
      <c r="G62" s="5">
        <v>-10221332000</v>
      </c>
      <c r="I62" s="5">
        <v>-10358327000</v>
      </c>
      <c r="J62" s="5">
        <v>-23113808000</v>
      </c>
      <c r="K62" s="5">
        <v>8119787000</v>
      </c>
      <c r="L62" s="5">
        <v>-29696402000</v>
      </c>
      <c r="M62" s="5">
        <v>-49870907000</v>
      </c>
      <c r="N62" s="5">
        <v>-32575796000</v>
      </c>
      <c r="O62" s="5">
        <v>-23882785000</v>
      </c>
      <c r="P62" s="5">
        <v>-20782784000</v>
      </c>
      <c r="Q62" s="5">
        <v>-5309373000</v>
      </c>
    </row>
    <row r="63" spans="2:17" ht="15.5" x14ac:dyDescent="0.35">
      <c r="C63" t="s">
        <v>28</v>
      </c>
      <c r="D63" s="5">
        <v>45270803000</v>
      </c>
      <c r="E63" s="5">
        <v>45997965000</v>
      </c>
      <c r="F63" s="5">
        <v>37007497000</v>
      </c>
      <c r="G63" s="5">
        <v>19935398000</v>
      </c>
      <c r="I63" s="5">
        <v>119864764000</v>
      </c>
      <c r="J63" s="5">
        <v>33238541000</v>
      </c>
      <c r="K63" s="5">
        <v>120215570000</v>
      </c>
      <c r="L63" s="5">
        <v>43820498000</v>
      </c>
      <c r="M63" s="5">
        <v>58980604000</v>
      </c>
      <c r="N63" s="5">
        <v>105501929000</v>
      </c>
      <c r="O63" s="5">
        <v>82408851000</v>
      </c>
      <c r="P63" s="5">
        <v>129117520000</v>
      </c>
      <c r="Q63" s="5">
        <v>115752823000</v>
      </c>
    </row>
    <row r="64" spans="2:17" ht="15.5" x14ac:dyDescent="0.35">
      <c r="C64" t="s">
        <v>27</v>
      </c>
      <c r="D64" s="5">
        <v>-10835743000</v>
      </c>
      <c r="E64" s="5">
        <v>-8784865000</v>
      </c>
      <c r="F64" s="5">
        <v>-6901108000</v>
      </c>
      <c r="G64" s="5">
        <v>-4264700000</v>
      </c>
      <c r="I64" s="5">
        <v>-26758929000</v>
      </c>
      <c r="J64" s="5">
        <v>-15486845000</v>
      </c>
      <c r="K64" s="5">
        <v>-26077635000</v>
      </c>
      <c r="L64" s="5">
        <v>-13851149000</v>
      </c>
      <c r="M64" s="5">
        <v>-20179838000</v>
      </c>
      <c r="N64" s="5">
        <v>-26213673000</v>
      </c>
      <c r="O64" s="5">
        <v>-21497895000</v>
      </c>
      <c r="P64" s="5">
        <v>-34873523000</v>
      </c>
      <c r="Q64" s="5">
        <v>-28130184000</v>
      </c>
    </row>
    <row r="65" spans="2:17" ht="15.5" x14ac:dyDescent="0.35">
      <c r="C65" t="s">
        <v>83</v>
      </c>
      <c r="D65" s="5">
        <v>34435060000</v>
      </c>
      <c r="E65" s="5">
        <v>37213100000</v>
      </c>
      <c r="F65" s="5">
        <v>30106389000</v>
      </c>
      <c r="G65" s="5">
        <v>15670698000</v>
      </c>
      <c r="I65" s="5">
        <v>93105835000</v>
      </c>
      <c r="J65" s="5">
        <v>17751696000</v>
      </c>
      <c r="K65" s="5">
        <v>94137935000</v>
      </c>
      <c r="L65" s="5">
        <v>29969349000</v>
      </c>
      <c r="M65" s="5">
        <v>38800766000</v>
      </c>
      <c r="N65" s="5">
        <v>79288256000</v>
      </c>
      <c r="O65" s="5">
        <v>60910956000</v>
      </c>
      <c r="P65" s="5">
        <v>94243997000</v>
      </c>
      <c r="Q65" s="5">
        <v>87622639000</v>
      </c>
    </row>
    <row r="66" spans="2:17" ht="15.5" x14ac:dyDescent="0.35">
      <c r="C66" t="s">
        <v>84</v>
      </c>
      <c r="D66" s="5">
        <v>-169943000</v>
      </c>
      <c r="E66" s="5">
        <v>-2381048000</v>
      </c>
      <c r="F66" s="5">
        <v>-122986000</v>
      </c>
      <c r="G66" s="5">
        <v>-122973000</v>
      </c>
      <c r="I66" s="5">
        <v>-2642586000</v>
      </c>
      <c r="J66" s="5">
        <v>-473003000</v>
      </c>
      <c r="K66" s="5">
        <v>3685325000</v>
      </c>
      <c r="L66" s="5">
        <v>1718527000</v>
      </c>
      <c r="M66" s="5">
        <v>1967309000</v>
      </c>
      <c r="N66" s="5">
        <v>143576788000</v>
      </c>
      <c r="O66" s="5">
        <v>-4450330000</v>
      </c>
      <c r="P66" s="5">
        <v>7715097000</v>
      </c>
      <c r="Q66" s="5">
        <v>2506750000</v>
      </c>
    </row>
    <row r="67" spans="2:17" ht="15.5" x14ac:dyDescent="0.35">
      <c r="C67" t="s">
        <v>85</v>
      </c>
      <c r="D67" s="5">
        <v>34265117000</v>
      </c>
      <c r="E67" s="5">
        <v>34832052000</v>
      </c>
      <c r="F67" s="5">
        <v>29983403000</v>
      </c>
      <c r="G67" s="5">
        <v>15547725000</v>
      </c>
      <c r="I67" s="5">
        <v>90463249000</v>
      </c>
      <c r="J67" s="5">
        <v>17278693000</v>
      </c>
      <c r="K67" s="5">
        <v>97823260000</v>
      </c>
      <c r="L67" s="5">
        <v>31687876000</v>
      </c>
      <c r="M67" s="5">
        <v>40768075000</v>
      </c>
      <c r="N67" s="5">
        <v>222865044000</v>
      </c>
      <c r="O67" s="5">
        <v>56460626000</v>
      </c>
      <c r="P67" s="5">
        <v>101959094000</v>
      </c>
      <c r="Q67" s="5">
        <v>90129389000</v>
      </c>
    </row>
    <row r="68" spans="2:17" ht="15.5" x14ac:dyDescent="0.35">
      <c r="C68" t="s">
        <v>86</v>
      </c>
      <c r="D68" s="5">
        <v>34435060000</v>
      </c>
      <c r="E68" s="5">
        <v>37213100000</v>
      </c>
      <c r="F68" s="5">
        <v>30106389000</v>
      </c>
      <c r="G68" s="5">
        <v>15670698000</v>
      </c>
      <c r="I68" s="5">
        <v>93105835000</v>
      </c>
      <c r="J68" s="5">
        <v>17751696000</v>
      </c>
      <c r="K68" s="5">
        <v>94137935000</v>
      </c>
      <c r="L68" s="5">
        <v>29969349000</v>
      </c>
      <c r="M68" s="5">
        <v>38800766000</v>
      </c>
      <c r="N68" s="5">
        <v>79288256000</v>
      </c>
      <c r="O68" s="5">
        <v>60910956000</v>
      </c>
      <c r="P68" s="5">
        <v>94243997000</v>
      </c>
      <c r="Q68" s="5">
        <v>87622639000</v>
      </c>
    </row>
    <row r="69" spans="2:17" ht="15.5" x14ac:dyDescent="0.35">
      <c r="C69" t="s">
        <v>7</v>
      </c>
      <c r="D69" s="5">
        <v>28571674000</v>
      </c>
      <c r="E69" s="5">
        <v>28742240000</v>
      </c>
      <c r="F69" s="5">
        <v>24840215000</v>
      </c>
      <c r="G69" s="5">
        <v>12356076000</v>
      </c>
      <c r="I69" s="5">
        <v>73347428000</v>
      </c>
      <c r="J69" s="5">
        <v>12660992000</v>
      </c>
      <c r="K69" s="5">
        <v>86660061000</v>
      </c>
      <c r="L69" s="5">
        <v>24113087000</v>
      </c>
      <c r="M69" s="5">
        <v>31521343000</v>
      </c>
      <c r="N69" s="5">
        <v>185655445000</v>
      </c>
      <c r="O69" s="5">
        <v>46134021000</v>
      </c>
      <c r="P69" s="5">
        <v>84321976000</v>
      </c>
      <c r="Q69" s="5">
        <v>76806046000</v>
      </c>
    </row>
    <row r="70" spans="2:17" ht="15.5" x14ac:dyDescent="0.35">
      <c r="C70" t="s">
        <v>87</v>
      </c>
      <c r="D70" s="5">
        <v>5693443000</v>
      </c>
      <c r="E70" s="5">
        <v>6089812000</v>
      </c>
      <c r="F70" s="5">
        <v>5143188000</v>
      </c>
      <c r="G70" s="5">
        <v>3191649000</v>
      </c>
      <c r="I70" s="5">
        <v>17115821000</v>
      </c>
      <c r="J70" s="5">
        <v>4617701000</v>
      </c>
      <c r="K70" s="5">
        <v>11163199000</v>
      </c>
      <c r="L70" s="5">
        <v>7574789000</v>
      </c>
      <c r="M70" s="5">
        <v>9246732000</v>
      </c>
      <c r="N70" s="5">
        <v>37209599000</v>
      </c>
      <c r="O70" s="5">
        <v>10326605000</v>
      </c>
      <c r="P70" s="5">
        <v>17637118000</v>
      </c>
      <c r="Q70" s="5">
        <v>13323343000</v>
      </c>
    </row>
    <row r="71" spans="2:17" ht="15.5" x14ac:dyDescent="0.35">
      <c r="C71" t="s">
        <v>88</v>
      </c>
      <c r="D71" s="5">
        <v>34435060000</v>
      </c>
      <c r="E71" s="5">
        <v>37213100000</v>
      </c>
      <c r="F71" s="5">
        <v>30106389000</v>
      </c>
      <c r="G71" s="5">
        <v>15670698000</v>
      </c>
      <c r="I71" s="5">
        <v>93105835000</v>
      </c>
      <c r="J71" s="5">
        <v>17751696000</v>
      </c>
      <c r="K71" s="5">
        <v>94137935000</v>
      </c>
      <c r="L71" s="5">
        <v>29969349000</v>
      </c>
      <c r="M71" s="5">
        <v>38800766000</v>
      </c>
      <c r="N71" s="5">
        <v>79288256000</v>
      </c>
      <c r="O71" s="5">
        <v>60910956000</v>
      </c>
      <c r="P71" s="5">
        <v>94243997000</v>
      </c>
      <c r="Q71" s="5">
        <v>87622639000</v>
      </c>
    </row>
    <row r="72" spans="2:17" ht="15.5" x14ac:dyDescent="0.35">
      <c r="C72" t="s">
        <v>89</v>
      </c>
      <c r="D72" s="5">
        <v>34265117000</v>
      </c>
      <c r="E72" s="5">
        <v>34832052000</v>
      </c>
      <c r="F72" s="5">
        <v>29983403000</v>
      </c>
      <c r="G72" s="5">
        <v>15547725000</v>
      </c>
      <c r="I72" s="5">
        <v>90463249000</v>
      </c>
      <c r="J72" s="5">
        <v>17278693000</v>
      </c>
      <c r="K72" s="5">
        <v>97823260000</v>
      </c>
      <c r="L72" s="5">
        <v>31687876000</v>
      </c>
      <c r="M72" s="5">
        <v>40768075000</v>
      </c>
      <c r="N72" s="5">
        <v>222865044000</v>
      </c>
      <c r="O72" s="5">
        <v>56460626000</v>
      </c>
      <c r="P72" s="5">
        <v>101959094000</v>
      </c>
      <c r="Q72" s="5">
        <v>90129389000</v>
      </c>
    </row>
    <row r="73" spans="2:17" ht="15.5" x14ac:dyDescent="0.35">
      <c r="C73" t="s">
        <v>90</v>
      </c>
      <c r="D73" s="5">
        <v>34265117000</v>
      </c>
      <c r="E73" s="5">
        <v>34832052000</v>
      </c>
      <c r="F73" s="5">
        <v>29983403000</v>
      </c>
      <c r="G73" s="5">
        <v>15547725000</v>
      </c>
      <c r="I73" s="5">
        <v>90463249000</v>
      </c>
      <c r="J73" s="5">
        <v>17278693000</v>
      </c>
      <c r="K73" s="5">
        <v>97823260000</v>
      </c>
      <c r="L73" s="5">
        <v>31687876000</v>
      </c>
      <c r="M73" s="5">
        <v>40768075000</v>
      </c>
      <c r="N73" s="5">
        <v>222865044000</v>
      </c>
      <c r="O73" s="5">
        <v>56460626000</v>
      </c>
      <c r="P73" s="5">
        <v>101959094000</v>
      </c>
      <c r="Q73" s="5">
        <v>90129389000</v>
      </c>
    </row>
    <row r="75" spans="2:17" ht="15.5" x14ac:dyDescent="0.35">
      <c r="B75" t="s">
        <v>91</v>
      </c>
      <c r="C75" t="s">
        <v>92</v>
      </c>
    </row>
    <row r="76" spans="2:17" ht="15.5" x14ac:dyDescent="0.35">
      <c r="C76" t="s">
        <v>93</v>
      </c>
    </row>
    <row r="77" spans="2:17" ht="15.5" x14ac:dyDescent="0.35">
      <c r="C77" t="s">
        <v>19</v>
      </c>
      <c r="D77" s="5">
        <v>107662157000</v>
      </c>
      <c r="E77" s="5">
        <v>68803819000</v>
      </c>
      <c r="F77" s="5">
        <v>46534532000</v>
      </c>
      <c r="G77" s="5">
        <v>29413415000</v>
      </c>
      <c r="I77" s="5">
        <v>68803819000</v>
      </c>
      <c r="J77" s="5">
        <v>47883607000</v>
      </c>
      <c r="K77" s="5">
        <v>67458587000</v>
      </c>
      <c r="L77" s="5">
        <v>53314885000</v>
      </c>
      <c r="M77" s="5">
        <v>38172994000</v>
      </c>
      <c r="N77" s="5">
        <v>63949036000</v>
      </c>
      <c r="O77" s="5">
        <v>82780113000</v>
      </c>
      <c r="P77" s="5">
        <v>308310115000</v>
      </c>
      <c r="Q77" s="5">
        <v>164056207580</v>
      </c>
    </row>
    <row r="78" spans="2:17" ht="15.5" x14ac:dyDescent="0.35">
      <c r="C78" t="s">
        <v>94</v>
      </c>
      <c r="D78" s="5">
        <v>274021526000</v>
      </c>
      <c r="E78" s="5">
        <v>333980989000</v>
      </c>
      <c r="F78" s="5">
        <v>317045450000</v>
      </c>
      <c r="G78" s="5">
        <v>315155481000</v>
      </c>
      <c r="I78" s="5">
        <v>333980989000</v>
      </c>
      <c r="J78" s="5">
        <v>253192409000</v>
      </c>
      <c r="K78" s="5">
        <v>257516167000</v>
      </c>
      <c r="L78" s="5">
        <v>252403830000</v>
      </c>
      <c r="M78" s="5">
        <v>255629593000</v>
      </c>
      <c r="N78" s="5">
        <v>275434258000</v>
      </c>
      <c r="O78" s="5">
        <v>205434622000</v>
      </c>
      <c r="P78" s="5">
        <v>214169301000</v>
      </c>
      <c r="Q78" s="5">
        <v>165554335954</v>
      </c>
    </row>
    <row r="79" spans="2:17" ht="15.5" x14ac:dyDescent="0.35">
      <c r="C79" t="s">
        <v>283</v>
      </c>
      <c r="D79" s="5">
        <v>307712000</v>
      </c>
      <c r="E79" s="5">
        <v>400831000</v>
      </c>
      <c r="F79" s="5">
        <v>2436261000</v>
      </c>
      <c r="G79" s="5">
        <v>2533884000</v>
      </c>
      <c r="I79" s="5">
        <v>400831000</v>
      </c>
      <c r="J79" s="5">
        <v>2670896000</v>
      </c>
      <c r="K79" s="5">
        <v>3428371000</v>
      </c>
      <c r="L79" s="5">
        <v>4480990000</v>
      </c>
      <c r="M79" s="5">
        <v>7926982000</v>
      </c>
      <c r="N79" s="5">
        <v>5741797000</v>
      </c>
      <c r="O79" s="5">
        <v>347940000</v>
      </c>
      <c r="P79" s="5">
        <v>4316779000</v>
      </c>
      <c r="Q79" s="5">
        <v>1694438723</v>
      </c>
    </row>
    <row r="80" spans="2:17" ht="15.5" x14ac:dyDescent="0.35">
      <c r="C80" t="s">
        <v>282</v>
      </c>
      <c r="Q80" s="5">
        <v>28000000</v>
      </c>
    </row>
    <row r="81" spans="3:17" ht="15.5" x14ac:dyDescent="0.35">
      <c r="C81" t="s">
        <v>284</v>
      </c>
      <c r="D81" s="5">
        <v>274021526000</v>
      </c>
      <c r="E81" s="5">
        <v>333980989000</v>
      </c>
      <c r="F81" s="5">
        <v>317045450000</v>
      </c>
      <c r="G81" s="5">
        <v>315155481000</v>
      </c>
      <c r="I81" s="5">
        <v>333980989000</v>
      </c>
      <c r="J81" s="5">
        <v>253192409000</v>
      </c>
      <c r="K81" s="5">
        <v>257516167000</v>
      </c>
      <c r="L81" s="5">
        <v>252403830000</v>
      </c>
      <c r="M81" s="5">
        <v>255629593000</v>
      </c>
      <c r="N81" s="5">
        <v>275434258000</v>
      </c>
      <c r="O81" s="5">
        <v>205434622000</v>
      </c>
      <c r="P81" s="5">
        <v>214169301000</v>
      </c>
      <c r="Q81" s="5">
        <v>165554335954</v>
      </c>
    </row>
    <row r="82" spans="3:17" ht="15.5" x14ac:dyDescent="0.35">
      <c r="C82" t="s">
        <v>95</v>
      </c>
      <c r="D82" s="5">
        <v>307712000</v>
      </c>
      <c r="E82" s="5">
        <v>400831000</v>
      </c>
      <c r="F82" s="5">
        <v>2436261000</v>
      </c>
      <c r="G82" s="5">
        <v>2533884000</v>
      </c>
      <c r="I82" s="5">
        <v>400831000</v>
      </c>
      <c r="J82" s="5">
        <v>2670896000</v>
      </c>
      <c r="K82" s="5">
        <v>3428371000</v>
      </c>
      <c r="L82" s="5">
        <v>4480990000</v>
      </c>
      <c r="M82" s="5">
        <v>7926982000</v>
      </c>
      <c r="N82" s="5">
        <v>5741797000</v>
      </c>
      <c r="O82" s="5">
        <v>347940000</v>
      </c>
      <c r="P82" s="5">
        <v>4316779000</v>
      </c>
      <c r="Q82" s="5">
        <v>1722438723</v>
      </c>
    </row>
    <row r="83" spans="3:17" ht="15.5" x14ac:dyDescent="0.35">
      <c r="C83" t="s">
        <v>285</v>
      </c>
      <c r="D83" s="5">
        <v>307712000</v>
      </c>
      <c r="E83" s="5">
        <v>400831000</v>
      </c>
      <c r="F83" s="5">
        <v>2436261000</v>
      </c>
      <c r="G83" s="5">
        <v>2533884000</v>
      </c>
      <c r="I83" s="5">
        <v>400831000</v>
      </c>
      <c r="J83" s="5">
        <v>2670896000</v>
      </c>
      <c r="K83" s="5">
        <v>3428371000</v>
      </c>
      <c r="L83" s="5">
        <v>4480990000</v>
      </c>
      <c r="M83" s="5">
        <v>7926982000</v>
      </c>
      <c r="N83" s="5">
        <v>5741797000</v>
      </c>
      <c r="O83" s="5">
        <v>347940000</v>
      </c>
      <c r="P83" s="5">
        <v>4316779000</v>
      </c>
      <c r="Q83" s="5">
        <v>1722438723</v>
      </c>
    </row>
    <row r="84" spans="3:17" ht="15.5" x14ac:dyDescent="0.35">
      <c r="C84" t="s">
        <v>1155</v>
      </c>
      <c r="E84" s="5">
        <v>29095861000</v>
      </c>
      <c r="F84" s="5">
        <v>33046662000</v>
      </c>
      <c r="G84" s="5">
        <v>44587834000</v>
      </c>
      <c r="I84" s="5">
        <v>29095861000</v>
      </c>
      <c r="J84" s="5">
        <v>46527805000</v>
      </c>
      <c r="K84" s="5">
        <v>34277125000</v>
      </c>
      <c r="L84" s="5">
        <v>71343452000</v>
      </c>
      <c r="M84" s="5">
        <v>111640688000</v>
      </c>
      <c r="N84" s="5">
        <v>94826426000</v>
      </c>
      <c r="O84" s="5">
        <v>123118952000</v>
      </c>
    </row>
    <row r="85" spans="3:17" ht="15.5" x14ac:dyDescent="0.35">
      <c r="C85" t="s">
        <v>96</v>
      </c>
      <c r="D85" s="5">
        <v>282122266000</v>
      </c>
      <c r="E85" s="5">
        <v>359214065000</v>
      </c>
      <c r="F85" s="5">
        <v>415560516000</v>
      </c>
      <c r="G85" s="5">
        <v>389641528000</v>
      </c>
      <c r="I85" s="5">
        <v>359214065000</v>
      </c>
      <c r="J85" s="5">
        <v>596204853000</v>
      </c>
      <c r="K85" s="5">
        <v>572373741000</v>
      </c>
      <c r="L85" s="5">
        <v>580104426000</v>
      </c>
      <c r="M85" s="5">
        <v>583509058000</v>
      </c>
      <c r="N85" s="5">
        <v>594436382000</v>
      </c>
      <c r="O85" s="5">
        <v>425711251000</v>
      </c>
      <c r="P85" s="5">
        <v>386438958000</v>
      </c>
      <c r="Q85" s="5">
        <v>339686653637</v>
      </c>
    </row>
    <row r="86" spans="3:17" ht="15.5" x14ac:dyDescent="0.35">
      <c r="C86" t="s">
        <v>77</v>
      </c>
      <c r="D86" s="5">
        <v>-11318919000</v>
      </c>
      <c r="E86" s="5">
        <v>-11173626000</v>
      </c>
      <c r="F86" s="5">
        <v>-9274014000</v>
      </c>
      <c r="G86" s="5">
        <v>-9168613000</v>
      </c>
      <c r="I86" s="5">
        <v>-11173626000</v>
      </c>
      <c r="J86" s="5">
        <v>-9065238000</v>
      </c>
      <c r="K86" s="5">
        <v>-8775803000</v>
      </c>
      <c r="L86" s="5">
        <v>-11881286000</v>
      </c>
      <c r="M86" s="5">
        <v>201471260000</v>
      </c>
      <c r="N86" s="5">
        <v>218162550000</v>
      </c>
      <c r="O86" s="5">
        <v>167657696000</v>
      </c>
      <c r="P86" s="5">
        <v>375248000000</v>
      </c>
      <c r="Q86" s="5">
        <v>165029354439</v>
      </c>
    </row>
    <row r="87" spans="3:17" ht="15.5" x14ac:dyDescent="0.35">
      <c r="C87" t="s">
        <v>98</v>
      </c>
      <c r="D87" s="5">
        <v>843748393000</v>
      </c>
      <c r="E87" s="5">
        <v>805032679000</v>
      </c>
      <c r="F87" s="5">
        <v>858995238000</v>
      </c>
      <c r="G87" s="5">
        <v>952813528000</v>
      </c>
      <c r="I87" s="5">
        <v>805032679000</v>
      </c>
      <c r="J87" s="5">
        <v>1078123117000</v>
      </c>
      <c r="K87" s="5">
        <v>1144764673000</v>
      </c>
      <c r="L87" s="5">
        <v>1021595101000</v>
      </c>
      <c r="M87" s="5">
        <v>1125203657000</v>
      </c>
      <c r="N87" s="5">
        <v>1107097292000</v>
      </c>
      <c r="O87" s="5">
        <v>998741083000</v>
      </c>
      <c r="P87" s="5">
        <v>1087918253000</v>
      </c>
      <c r="Q87" s="5">
        <v>877871950573</v>
      </c>
    </row>
    <row r="88" spans="3:17" ht="15.5" x14ac:dyDescent="0.35">
      <c r="C88" t="s">
        <v>99</v>
      </c>
    </row>
    <row r="89" spans="3:17" ht="15.5" x14ac:dyDescent="0.35">
      <c r="C89" t="s">
        <v>100</v>
      </c>
      <c r="D89" s="5">
        <v>10457547000</v>
      </c>
      <c r="E89" s="5">
        <v>10462503000</v>
      </c>
      <c r="F89" s="5">
        <v>2432085000</v>
      </c>
      <c r="G89" s="5">
        <v>2432085000</v>
      </c>
      <c r="I89" s="5">
        <v>10462503000</v>
      </c>
      <c r="J89" s="5">
        <v>2432085000</v>
      </c>
      <c r="K89" s="5">
        <v>2432085000</v>
      </c>
      <c r="L89" s="5">
        <v>2432085000</v>
      </c>
      <c r="M89" s="5">
        <v>2432085000</v>
      </c>
      <c r="N89" s="5">
        <v>2432085000</v>
      </c>
      <c r="O89" s="5">
        <v>2432085000</v>
      </c>
      <c r="P89" s="5">
        <v>2432085000</v>
      </c>
      <c r="Q89" s="5">
        <v>2432085000</v>
      </c>
    </row>
    <row r="90" spans="3:17" ht="15.5" x14ac:dyDescent="0.35">
      <c r="C90" t="s">
        <v>101</v>
      </c>
      <c r="D90" s="5">
        <v>780357291000</v>
      </c>
      <c r="E90" s="5">
        <v>787697078000</v>
      </c>
      <c r="F90" s="5">
        <v>778649955000</v>
      </c>
      <c r="G90" s="5">
        <v>780319254000</v>
      </c>
      <c r="I90" s="5">
        <v>787697078000</v>
      </c>
      <c r="J90" s="5">
        <v>787779728000</v>
      </c>
      <c r="K90" s="5">
        <v>805596464000</v>
      </c>
      <c r="L90" s="5">
        <v>798085017000</v>
      </c>
      <c r="M90" s="5">
        <v>1083594365000</v>
      </c>
      <c r="N90" s="5">
        <v>1092105963000</v>
      </c>
      <c r="O90" s="5">
        <v>785564145000</v>
      </c>
      <c r="P90" s="5">
        <v>707897980000</v>
      </c>
      <c r="Q90" s="5">
        <v>581541540073</v>
      </c>
    </row>
    <row r="91" spans="3:17" ht="15.5" x14ac:dyDescent="0.35">
      <c r="C91" t="s">
        <v>287</v>
      </c>
      <c r="D91" s="5">
        <v>3169967000</v>
      </c>
      <c r="E91" s="5">
        <v>3138822000</v>
      </c>
      <c r="F91" s="5">
        <v>3080224000</v>
      </c>
      <c r="G91" s="5">
        <v>2884349000</v>
      </c>
      <c r="I91" s="5">
        <v>3138822000</v>
      </c>
      <c r="J91" s="5">
        <v>4062579000</v>
      </c>
      <c r="K91" s="5">
        <v>4271378000</v>
      </c>
      <c r="L91" s="5">
        <v>4600318000</v>
      </c>
      <c r="M91" s="5">
        <v>857808000</v>
      </c>
      <c r="N91" s="5">
        <v>635792000</v>
      </c>
      <c r="O91" s="5">
        <v>9704484000</v>
      </c>
      <c r="P91" s="5">
        <v>7688976000</v>
      </c>
      <c r="Q91" s="5">
        <v>8509775304</v>
      </c>
    </row>
    <row r="92" spans="3:17" ht="15.5" x14ac:dyDescent="0.35">
      <c r="C92" t="s">
        <v>103</v>
      </c>
      <c r="D92" s="5">
        <v>801336817000</v>
      </c>
      <c r="E92" s="5">
        <v>809026989000</v>
      </c>
      <c r="F92" s="5">
        <v>841808379000</v>
      </c>
      <c r="G92" s="5">
        <v>846281924000</v>
      </c>
      <c r="I92" s="5">
        <v>809026989000</v>
      </c>
      <c r="J92" s="5">
        <v>854372605000</v>
      </c>
      <c r="K92" s="5">
        <v>875164547000</v>
      </c>
      <c r="L92" s="5">
        <v>874665984000</v>
      </c>
      <c r="M92" s="5">
        <v>1150013022000</v>
      </c>
      <c r="N92" s="5">
        <v>1172483422000</v>
      </c>
      <c r="O92" s="5">
        <v>873971632000</v>
      </c>
      <c r="P92" s="5">
        <v>780327346000</v>
      </c>
      <c r="Q92" s="5">
        <v>639744725060</v>
      </c>
    </row>
    <row r="93" spans="3:17" ht="15.5" x14ac:dyDescent="0.35">
      <c r="C93" t="s">
        <v>104</v>
      </c>
      <c r="D93" s="5">
        <v>1645085210000</v>
      </c>
      <c r="E93" s="5">
        <v>1614059668000</v>
      </c>
      <c r="F93" s="5">
        <v>1700803617000</v>
      </c>
      <c r="G93" s="5">
        <v>1799095452000</v>
      </c>
      <c r="I93" s="5">
        <v>1614059668000</v>
      </c>
      <c r="J93" s="5">
        <v>1932495722000</v>
      </c>
      <c r="K93" s="5">
        <v>2019929220000</v>
      </c>
      <c r="L93" s="5">
        <v>1896261085000</v>
      </c>
      <c r="M93" s="5">
        <v>2275216679000</v>
      </c>
      <c r="N93" s="5">
        <v>2279580714000</v>
      </c>
      <c r="O93" s="5">
        <v>1872712715000</v>
      </c>
      <c r="P93" s="5">
        <v>1868245599000</v>
      </c>
      <c r="Q93" s="5">
        <v>1517616675633</v>
      </c>
    </row>
    <row r="94" spans="3:17" ht="15.5" x14ac:dyDescent="0.35">
      <c r="C94" t="s">
        <v>105</v>
      </c>
    </row>
    <row r="95" spans="3:17" ht="15.5" x14ac:dyDescent="0.35">
      <c r="C95" t="s">
        <v>106</v>
      </c>
    </row>
    <row r="96" spans="3:17" ht="15.5" x14ac:dyDescent="0.35">
      <c r="C96" t="s">
        <v>107</v>
      </c>
      <c r="D96" s="5">
        <v>97868294000</v>
      </c>
      <c r="E96" s="5">
        <v>102496764000</v>
      </c>
      <c r="F96" s="5">
        <v>222412026000</v>
      </c>
      <c r="G96" s="5">
        <v>352615113000</v>
      </c>
      <c r="I96" s="5">
        <v>102496764000</v>
      </c>
      <c r="J96" s="5">
        <v>509302248000</v>
      </c>
      <c r="K96" s="5">
        <v>588637605000</v>
      </c>
      <c r="L96" s="5">
        <v>508757119000</v>
      </c>
      <c r="M96" s="5">
        <v>572352601000</v>
      </c>
      <c r="N96" s="5">
        <v>634406029000</v>
      </c>
      <c r="O96" s="5">
        <v>468447997000</v>
      </c>
      <c r="P96" s="5">
        <v>456061430000</v>
      </c>
      <c r="Q96" s="5">
        <v>410428677728</v>
      </c>
    </row>
    <row r="97" spans="3:17" ht="15.5" x14ac:dyDescent="0.35">
      <c r="C97" t="s">
        <v>108</v>
      </c>
      <c r="D97" s="5">
        <v>49005375000</v>
      </c>
      <c r="E97" s="5">
        <v>46057797000</v>
      </c>
      <c r="F97" s="5">
        <v>56349240000</v>
      </c>
      <c r="G97" s="5">
        <v>35868733000</v>
      </c>
      <c r="I97" s="5">
        <v>46057797000</v>
      </c>
      <c r="J97" s="5">
        <v>38429727000</v>
      </c>
      <c r="K97" s="5">
        <v>45267613000</v>
      </c>
      <c r="L97" s="5">
        <v>40718537000</v>
      </c>
      <c r="M97" s="5">
        <v>35983110000</v>
      </c>
      <c r="N97" s="5">
        <v>33365064000</v>
      </c>
      <c r="O97" s="5">
        <v>52917273000</v>
      </c>
      <c r="P97" s="5">
        <v>65324383000</v>
      </c>
      <c r="Q97" s="5">
        <v>47061244754</v>
      </c>
    </row>
    <row r="98" spans="3:17" ht="15.5" x14ac:dyDescent="0.35">
      <c r="C98" t="s">
        <v>109</v>
      </c>
      <c r="D98" s="5">
        <v>8624630000</v>
      </c>
      <c r="E98" s="5">
        <v>10153752000</v>
      </c>
      <c r="F98" s="5">
        <v>7139344000</v>
      </c>
      <c r="G98" s="5">
        <v>8135344000</v>
      </c>
      <c r="I98" s="5">
        <v>10153752000</v>
      </c>
      <c r="J98" s="5">
        <v>9710844000</v>
      </c>
      <c r="K98" s="5">
        <v>10847167000</v>
      </c>
      <c r="L98" s="5">
        <v>15797930000</v>
      </c>
      <c r="M98" s="5">
        <v>20639271000</v>
      </c>
      <c r="N98" s="5">
        <v>16766710000</v>
      </c>
      <c r="O98" s="5">
        <v>23712419000</v>
      </c>
      <c r="P98" s="5">
        <v>24440897000</v>
      </c>
      <c r="Q98" s="5">
        <v>48925997067</v>
      </c>
    </row>
    <row r="99" spans="3:17" ht="15.5" x14ac:dyDescent="0.35">
      <c r="C99" t="s">
        <v>110</v>
      </c>
      <c r="D99" s="5">
        <v>27507858000</v>
      </c>
      <c r="E99" s="5">
        <v>21389842000</v>
      </c>
      <c r="F99" s="5">
        <v>9977426000</v>
      </c>
      <c r="G99" s="5">
        <v>7573021000</v>
      </c>
      <c r="I99" s="5">
        <v>21389842000</v>
      </c>
      <c r="J99" s="5">
        <v>2451566000</v>
      </c>
      <c r="K99" s="5">
        <v>12540157000</v>
      </c>
      <c r="L99" s="5">
        <v>3361088000</v>
      </c>
      <c r="M99" s="5">
        <v>4868636000</v>
      </c>
      <c r="N99" s="5">
        <v>8072915000</v>
      </c>
      <c r="O99" s="5">
        <v>4605958000</v>
      </c>
      <c r="P99" s="5">
        <v>10827497000</v>
      </c>
      <c r="Q99" s="5">
        <v>15356121999</v>
      </c>
    </row>
    <row r="100" spans="3:17" ht="15.5" x14ac:dyDescent="0.35">
      <c r="C100" t="s">
        <v>111</v>
      </c>
      <c r="D100" s="5">
        <v>11980671000</v>
      </c>
      <c r="E100" s="5">
        <v>11181467000</v>
      </c>
      <c r="F100" s="5">
        <v>16560237000</v>
      </c>
      <c r="G100" s="5">
        <v>17381808000</v>
      </c>
      <c r="I100" s="5">
        <v>11181467000</v>
      </c>
      <c r="J100" s="5">
        <v>12854618000</v>
      </c>
      <c r="K100" s="5">
        <v>12365238000</v>
      </c>
      <c r="L100" s="5">
        <v>7750446000</v>
      </c>
      <c r="M100" s="5">
        <v>8110433000</v>
      </c>
      <c r="N100" s="5">
        <v>12618142000</v>
      </c>
      <c r="O100" s="5">
        <v>9373434000</v>
      </c>
      <c r="P100" s="5">
        <v>9061312000</v>
      </c>
      <c r="Q100" s="5">
        <v>15731003464</v>
      </c>
    </row>
    <row r="101" spans="3:17" ht="15.5" x14ac:dyDescent="0.35">
      <c r="C101" t="s">
        <v>113</v>
      </c>
    </row>
    <row r="102" spans="3:17" ht="15.5" x14ac:dyDescent="0.35">
      <c r="C102" t="s">
        <v>288</v>
      </c>
      <c r="J102" s="5">
        <v>591667000</v>
      </c>
      <c r="K102" s="5">
        <v>17591667000</v>
      </c>
      <c r="L102" s="5">
        <v>72041667000</v>
      </c>
      <c r="M102" s="5">
        <v>116285119000</v>
      </c>
      <c r="N102" s="5">
        <v>166649890000</v>
      </c>
      <c r="O102" s="5">
        <v>182309686000</v>
      </c>
      <c r="P102" s="5">
        <v>215934895000</v>
      </c>
    </row>
    <row r="103" spans="3:17" ht="15.5" x14ac:dyDescent="0.35">
      <c r="C103" t="s">
        <v>342</v>
      </c>
      <c r="Q103" s="5">
        <v>15510600</v>
      </c>
    </row>
    <row r="104" spans="3:17" ht="15.5" x14ac:dyDescent="0.35">
      <c r="C104" t="s">
        <v>115</v>
      </c>
      <c r="D104" s="5">
        <v>18267000</v>
      </c>
      <c r="E104" s="5">
        <v>13255445000</v>
      </c>
      <c r="F104" s="5">
        <v>130165128000</v>
      </c>
      <c r="G104" s="5">
        <v>282124086000</v>
      </c>
      <c r="I104" s="5">
        <v>13255445000</v>
      </c>
      <c r="J104" s="5">
        <v>429875237000</v>
      </c>
      <c r="K104" s="5">
        <v>507527892000</v>
      </c>
      <c r="L104" s="5">
        <v>440682050000</v>
      </c>
      <c r="M104" s="5">
        <v>499469220000</v>
      </c>
      <c r="N104" s="5">
        <v>563094566000</v>
      </c>
      <c r="O104" s="5">
        <v>376280220000</v>
      </c>
      <c r="P104" s="5">
        <v>346254743000</v>
      </c>
      <c r="Q104" s="5">
        <v>271583424861</v>
      </c>
    </row>
    <row r="105" spans="3:17" ht="15.5" x14ac:dyDescent="0.35">
      <c r="C105" t="s">
        <v>116</v>
      </c>
      <c r="D105" s="5">
        <v>70918310000</v>
      </c>
      <c r="E105" s="5">
        <v>69529415000</v>
      </c>
      <c r="F105" s="5">
        <v>71190155000</v>
      </c>
      <c r="G105" s="5">
        <v>69262306000</v>
      </c>
      <c r="I105" s="5">
        <v>69529415000</v>
      </c>
      <c r="J105" s="5">
        <v>69021297000</v>
      </c>
      <c r="K105" s="5">
        <v>80683863000</v>
      </c>
      <c r="L105" s="5">
        <v>131802580000</v>
      </c>
      <c r="M105" s="5">
        <v>209029813000</v>
      </c>
      <c r="N105" s="5">
        <v>255186176000</v>
      </c>
      <c r="O105" s="5">
        <v>223475886000</v>
      </c>
      <c r="P105" s="5">
        <v>249218330000</v>
      </c>
      <c r="Q105" s="5">
        <v>38890103202</v>
      </c>
    </row>
    <row r="106" spans="3:17" ht="15.5" x14ac:dyDescent="0.35">
      <c r="C106" t="s">
        <v>117</v>
      </c>
      <c r="D106" s="5">
        <v>70918310000</v>
      </c>
      <c r="E106" s="5">
        <v>69529415000</v>
      </c>
      <c r="F106" s="5">
        <v>71190155000</v>
      </c>
      <c r="G106" s="5">
        <v>69262306000</v>
      </c>
      <c r="I106" s="5">
        <v>69529415000</v>
      </c>
      <c r="J106" s="5">
        <v>69021297000</v>
      </c>
      <c r="K106" s="5">
        <v>80683863000</v>
      </c>
      <c r="L106" s="5">
        <v>131802580000</v>
      </c>
      <c r="M106" s="5">
        <v>209029813000</v>
      </c>
      <c r="N106" s="5">
        <v>255186176000</v>
      </c>
      <c r="O106" s="5">
        <v>223475886000</v>
      </c>
      <c r="P106" s="5">
        <v>249218330000</v>
      </c>
      <c r="Q106" s="5">
        <v>38890103202</v>
      </c>
    </row>
    <row r="107" spans="3:17" ht="15.5" x14ac:dyDescent="0.35">
      <c r="C107" t="s">
        <v>119</v>
      </c>
    </row>
    <row r="108" spans="3:17" ht="15.5" x14ac:dyDescent="0.35">
      <c r="C108" t="s">
        <v>120</v>
      </c>
      <c r="D108" s="5">
        <v>47661172000</v>
      </c>
      <c r="E108" s="5">
        <v>47407361000</v>
      </c>
      <c r="F108" s="5">
        <v>45308651000</v>
      </c>
      <c r="G108" s="5">
        <v>45023445000</v>
      </c>
      <c r="I108" s="5">
        <v>47407361000</v>
      </c>
      <c r="J108" s="5">
        <v>45457513000</v>
      </c>
      <c r="K108" s="5">
        <v>62414867000</v>
      </c>
      <c r="L108" s="5">
        <v>120281192000</v>
      </c>
      <c r="M108" s="5">
        <v>163286180000</v>
      </c>
      <c r="N108" s="5">
        <v>213993848000</v>
      </c>
      <c r="O108" s="5">
        <v>223475886000</v>
      </c>
      <c r="P108" s="5">
        <v>249218330000</v>
      </c>
      <c r="Q108" s="5">
        <v>38890103202</v>
      </c>
    </row>
    <row r="109" spans="3:17" ht="15.5" x14ac:dyDescent="0.35">
      <c r="C109" t="s">
        <v>293</v>
      </c>
      <c r="D109" s="5">
        <v>23173805000</v>
      </c>
      <c r="E109" s="5">
        <v>21976221000</v>
      </c>
      <c r="F109" s="5">
        <v>25673171000</v>
      </c>
      <c r="G109" s="5">
        <v>24218028000</v>
      </c>
      <c r="I109" s="5">
        <v>21976221000</v>
      </c>
      <c r="J109" s="5">
        <v>23167951000</v>
      </c>
      <c r="K109" s="5">
        <v>18268996000</v>
      </c>
      <c r="L109" s="5">
        <v>11521388000</v>
      </c>
      <c r="M109" s="5">
        <v>45743633000</v>
      </c>
      <c r="N109" s="5">
        <v>41192328000</v>
      </c>
    </row>
    <row r="110" spans="3:17" ht="15.5" x14ac:dyDescent="0.35">
      <c r="C110" t="s">
        <v>121</v>
      </c>
      <c r="D110" s="5">
        <v>168786604000</v>
      </c>
      <c r="E110" s="5">
        <v>172026179000</v>
      </c>
      <c r="F110" s="5">
        <v>293602181000</v>
      </c>
      <c r="G110" s="5">
        <v>421877419000</v>
      </c>
      <c r="I110" s="5">
        <v>172026179000</v>
      </c>
      <c r="J110" s="5">
        <v>578323545000</v>
      </c>
      <c r="K110" s="5">
        <v>669321468000</v>
      </c>
      <c r="L110" s="5">
        <v>640559699000</v>
      </c>
      <c r="M110" s="5">
        <v>781382414000</v>
      </c>
      <c r="N110" s="5">
        <v>889592205000</v>
      </c>
      <c r="O110" s="5">
        <v>691923883000</v>
      </c>
      <c r="P110" s="5">
        <v>705279760000</v>
      </c>
      <c r="Q110" s="5">
        <v>449318780930</v>
      </c>
    </row>
    <row r="111" spans="3:17" ht="15.5" x14ac:dyDescent="0.35">
      <c r="C111" t="s">
        <v>122</v>
      </c>
    </row>
    <row r="112" spans="3:17" ht="15.5" x14ac:dyDescent="0.35">
      <c r="C112" t="s">
        <v>123</v>
      </c>
      <c r="D112" s="5">
        <v>272403658000</v>
      </c>
      <c r="E112" s="5">
        <v>272403658000</v>
      </c>
      <c r="F112" s="5">
        <v>272403658000</v>
      </c>
      <c r="G112" s="5">
        <v>272403658000</v>
      </c>
      <c r="I112" s="5">
        <v>272403658000</v>
      </c>
      <c r="J112" s="5">
        <v>272403658000</v>
      </c>
      <c r="K112" s="5">
        <v>272403658000</v>
      </c>
      <c r="L112" s="5">
        <v>272403658000</v>
      </c>
      <c r="M112" s="5">
        <v>272403658000</v>
      </c>
      <c r="N112" s="5">
        <v>233488850000</v>
      </c>
      <c r="O112" s="5">
        <v>233488850000</v>
      </c>
      <c r="P112" s="5">
        <v>198388850000</v>
      </c>
      <c r="Q112" s="5">
        <v>198388849800</v>
      </c>
    </row>
    <row r="113" spans="2:17" ht="15.5" x14ac:dyDescent="0.35">
      <c r="C113" t="s">
        <v>124</v>
      </c>
      <c r="D113" s="5">
        <v>274038609000</v>
      </c>
      <c r="E113" s="5">
        <v>274038609000</v>
      </c>
      <c r="F113" s="5">
        <v>274038609000</v>
      </c>
      <c r="G113" s="5">
        <v>274038609000</v>
      </c>
      <c r="I113" s="5">
        <v>274038609000</v>
      </c>
      <c r="J113" s="5">
        <v>274038609000</v>
      </c>
      <c r="K113" s="5">
        <v>274038609000</v>
      </c>
      <c r="L113" s="5">
        <v>274038609000</v>
      </c>
      <c r="M113" s="5">
        <v>280704952000</v>
      </c>
      <c r="N113" s="5">
        <v>277731648000</v>
      </c>
      <c r="O113" s="5">
        <v>277731648000</v>
      </c>
      <c r="P113" s="5">
        <v>109251648000</v>
      </c>
      <c r="Q113" s="5">
        <v>116636091873</v>
      </c>
    </row>
    <row r="114" spans="2:17" ht="15.5" x14ac:dyDescent="0.35">
      <c r="C114" t="s">
        <v>125</v>
      </c>
      <c r="D114" s="5">
        <v>730572950000</v>
      </c>
      <c r="E114" s="5">
        <v>701855983000</v>
      </c>
      <c r="F114" s="5">
        <v>671214131000</v>
      </c>
      <c r="G114" s="5">
        <v>646268515000</v>
      </c>
      <c r="I114" s="5">
        <v>701855983000</v>
      </c>
      <c r="J114" s="5">
        <v>626400167000</v>
      </c>
      <c r="K114" s="5">
        <v>623447696000</v>
      </c>
      <c r="L114" s="5">
        <v>539934927000</v>
      </c>
      <c r="M114" s="5">
        <v>520481515000</v>
      </c>
      <c r="N114" s="5">
        <v>475727043000</v>
      </c>
      <c r="O114" s="5">
        <v>354002061000</v>
      </c>
      <c r="P114" s="5">
        <v>332109887000</v>
      </c>
      <c r="Q114" s="5">
        <v>420363197350</v>
      </c>
    </row>
    <row r="115" spans="2:17" ht="15.5" x14ac:dyDescent="0.35">
      <c r="C115" t="s">
        <v>294</v>
      </c>
      <c r="D115" s="5">
        <v>5250000000</v>
      </c>
      <c r="E115" s="5">
        <v>5250000000</v>
      </c>
      <c r="F115" s="5">
        <v>5250000000</v>
      </c>
      <c r="G115" s="5">
        <v>5250000000</v>
      </c>
      <c r="I115" s="5">
        <v>5250000000</v>
      </c>
      <c r="J115" s="5">
        <v>4250000000</v>
      </c>
      <c r="K115" s="5">
        <v>3250000000</v>
      </c>
      <c r="L115" s="5">
        <v>2250000000</v>
      </c>
      <c r="M115" s="5">
        <v>1250000000</v>
      </c>
      <c r="N115" s="5">
        <v>250000000</v>
      </c>
    </row>
    <row r="116" spans="2:17" ht="15.5" x14ac:dyDescent="0.35">
      <c r="C116" t="s">
        <v>295</v>
      </c>
      <c r="D116" s="5">
        <v>725322950000</v>
      </c>
      <c r="E116" s="5">
        <v>696605983000</v>
      </c>
      <c r="F116" s="5">
        <v>665964131000</v>
      </c>
      <c r="G116" s="5">
        <v>641018515000</v>
      </c>
      <c r="I116" s="5">
        <v>696605983000</v>
      </c>
      <c r="J116" s="5">
        <v>622150167000</v>
      </c>
      <c r="K116" s="5">
        <v>620197696000</v>
      </c>
      <c r="L116" s="5">
        <v>537684927000</v>
      </c>
      <c r="M116" s="5">
        <v>519231515000</v>
      </c>
      <c r="N116" s="5">
        <v>475477043000</v>
      </c>
    </row>
    <row r="117" spans="2:17" ht="15.5" x14ac:dyDescent="0.35">
      <c r="C117" t="s">
        <v>296</v>
      </c>
      <c r="D117" s="5">
        <v>730572950000</v>
      </c>
      <c r="E117" s="5">
        <v>701855983000</v>
      </c>
      <c r="F117" s="5">
        <v>671214131000</v>
      </c>
      <c r="G117" s="5">
        <v>646268515000</v>
      </c>
      <c r="I117" s="5">
        <v>701855983000</v>
      </c>
      <c r="J117" s="5">
        <v>626400167000</v>
      </c>
      <c r="K117" s="5">
        <v>623447696000</v>
      </c>
      <c r="L117" s="5">
        <v>539934927000</v>
      </c>
      <c r="M117" s="5">
        <v>520481515000</v>
      </c>
      <c r="N117" s="5">
        <v>475727043000</v>
      </c>
      <c r="O117" s="5">
        <v>354002061000</v>
      </c>
      <c r="P117" s="5">
        <v>332109887000</v>
      </c>
      <c r="Q117" s="5">
        <v>420363197350</v>
      </c>
    </row>
    <row r="118" spans="2:17" ht="15.5" x14ac:dyDescent="0.35">
      <c r="C118" t="s">
        <v>297</v>
      </c>
      <c r="D118" s="5">
        <v>210602308000</v>
      </c>
      <c r="E118" s="5">
        <v>204908865000</v>
      </c>
      <c r="F118" s="5">
        <v>198819052000</v>
      </c>
      <c r="G118" s="5">
        <v>193675864000</v>
      </c>
      <c r="I118" s="5">
        <v>204908865000</v>
      </c>
      <c r="J118" s="5">
        <v>190394981000</v>
      </c>
      <c r="K118" s="5">
        <v>189493592000</v>
      </c>
      <c r="L118" s="5">
        <v>181205478000</v>
      </c>
      <c r="M118" s="5">
        <v>218772880000</v>
      </c>
      <c r="N118" s="5">
        <v>184878418000</v>
      </c>
      <c r="O118" s="5">
        <v>147908577000</v>
      </c>
      <c r="P118" s="5">
        <v>147967454000</v>
      </c>
      <c r="Q118" s="5">
        <v>167880401241</v>
      </c>
    </row>
    <row r="119" spans="2:17" ht="15.5" x14ac:dyDescent="0.35">
      <c r="C119" t="s">
        <v>9</v>
      </c>
      <c r="D119" s="5">
        <v>1476298606000</v>
      </c>
      <c r="E119" s="5">
        <v>1442033489000</v>
      </c>
      <c r="F119" s="5">
        <v>1407201436000</v>
      </c>
      <c r="G119" s="5">
        <v>1377218033000</v>
      </c>
      <c r="I119" s="5">
        <v>1442033489000</v>
      </c>
      <c r="J119" s="5">
        <v>1354172177000</v>
      </c>
      <c r="K119" s="5">
        <v>1350607752000</v>
      </c>
      <c r="L119" s="5">
        <v>1255701386000</v>
      </c>
      <c r="M119" s="5">
        <v>1493834265000</v>
      </c>
      <c r="N119" s="5">
        <v>1389988509000</v>
      </c>
      <c r="O119" s="5">
        <v>1180788832000</v>
      </c>
      <c r="P119" s="5">
        <v>1162965839000</v>
      </c>
      <c r="Q119" s="5">
        <v>1068297894703</v>
      </c>
    </row>
    <row r="120" spans="2:17" ht="15.5" x14ac:dyDescent="0.35">
      <c r="C120" t="s">
        <v>126</v>
      </c>
      <c r="D120" s="5">
        <v>1645085210000</v>
      </c>
      <c r="E120" s="5">
        <v>1614059668000</v>
      </c>
      <c r="F120" s="5">
        <v>1700803617000</v>
      </c>
      <c r="G120" s="5">
        <v>1799095452000</v>
      </c>
      <c r="I120" s="5">
        <v>1614059668000</v>
      </c>
      <c r="J120" s="5">
        <v>1932495722000</v>
      </c>
      <c r="K120" s="5">
        <v>2019929220000</v>
      </c>
      <c r="L120" s="5">
        <v>1896261085000</v>
      </c>
      <c r="M120" s="5">
        <v>2275216679000</v>
      </c>
      <c r="N120" s="5">
        <v>2279580714000</v>
      </c>
      <c r="O120" s="5">
        <v>1872712715000</v>
      </c>
      <c r="P120" s="5">
        <v>1868245599000</v>
      </c>
      <c r="Q120" s="5">
        <v>1517616675633</v>
      </c>
    </row>
    <row r="121" spans="2:17" ht="15.5" x14ac:dyDescent="0.35">
      <c r="C121" t="s">
        <v>127</v>
      </c>
      <c r="D121" s="5">
        <v>2724036581</v>
      </c>
      <c r="E121" s="5">
        <v>2724036581</v>
      </c>
      <c r="F121" s="5">
        <v>2724036581</v>
      </c>
      <c r="G121" s="5">
        <v>2724036581</v>
      </c>
      <c r="I121" s="5">
        <v>2724036581</v>
      </c>
      <c r="J121" s="5">
        <v>2724036581</v>
      </c>
      <c r="K121" s="5">
        <v>2724036581</v>
      </c>
      <c r="L121" s="5">
        <v>2724036581</v>
      </c>
      <c r="M121" s="5">
        <v>2724036581</v>
      </c>
      <c r="N121" s="5">
        <v>2334888498</v>
      </c>
      <c r="O121" s="5">
        <v>2334888498</v>
      </c>
      <c r="P121" s="5">
        <v>1983888498</v>
      </c>
      <c r="Q121" s="5">
        <v>1983888498</v>
      </c>
    </row>
    <row r="123" spans="2:17" ht="15.5" x14ac:dyDescent="0.35">
      <c r="B123" t="s">
        <v>128</v>
      </c>
      <c r="C123" t="s">
        <v>129</v>
      </c>
      <c r="D123" s="5">
        <v>66836762000</v>
      </c>
      <c r="E123" s="5">
        <v>133238499000</v>
      </c>
      <c r="F123" s="5">
        <v>169845653000</v>
      </c>
      <c r="G123" s="5">
        <v>97008287000</v>
      </c>
      <c r="I123" s="5">
        <v>446870557000</v>
      </c>
      <c r="J123" s="5">
        <v>106512599000</v>
      </c>
      <c r="K123" s="5">
        <v>-41412855000</v>
      </c>
      <c r="L123" s="5">
        <v>127219093000</v>
      </c>
      <c r="M123" s="5">
        <v>90776248000</v>
      </c>
      <c r="N123" s="5">
        <v>-70614886000</v>
      </c>
      <c r="O123" s="5">
        <v>33521038000</v>
      </c>
      <c r="P123" s="5">
        <v>219820613000</v>
      </c>
      <c r="Q123" s="5">
        <v>125301664000</v>
      </c>
    </row>
    <row r="124" spans="2:17" ht="15.5" x14ac:dyDescent="0.35">
      <c r="C124" t="s">
        <v>406</v>
      </c>
      <c r="D124" s="5">
        <v>379398983000</v>
      </c>
      <c r="E124" s="5">
        <v>396134839000</v>
      </c>
      <c r="F124" s="5">
        <v>383647007000</v>
      </c>
      <c r="G124" s="5">
        <v>318581541000</v>
      </c>
      <c r="I124" s="5">
        <v>1401688811000</v>
      </c>
      <c r="J124" s="5">
        <v>1390662950000</v>
      </c>
      <c r="K124" s="5">
        <v>1442996134000</v>
      </c>
      <c r="L124" s="5">
        <v>1515710690000</v>
      </c>
      <c r="M124" s="5">
        <v>1634652042000</v>
      </c>
      <c r="N124" s="5">
        <v>1396983361000</v>
      </c>
      <c r="O124" s="5">
        <v>1132663368000</v>
      </c>
      <c r="P124" s="5">
        <v>1141875172000</v>
      </c>
      <c r="Q124" s="5">
        <v>1135268880000</v>
      </c>
    </row>
    <row r="125" spans="2:17" ht="15.5" x14ac:dyDescent="0.35">
      <c r="C125" t="s">
        <v>408</v>
      </c>
      <c r="D125" s="5">
        <v>-328065189000</v>
      </c>
      <c r="E125" s="5">
        <v>-288704693000</v>
      </c>
      <c r="F125" s="5">
        <v>-275424973000</v>
      </c>
      <c r="G125" s="5">
        <v>-213549481000</v>
      </c>
      <c r="I125" s="5">
        <v>-1018569239000</v>
      </c>
      <c r="J125" s="5">
        <v>-1241039390000</v>
      </c>
      <c r="K125" s="5">
        <v>-1405606778000</v>
      </c>
      <c r="L125" s="5">
        <v>-1327043811000</v>
      </c>
      <c r="M125" s="5">
        <v>-1488880244000</v>
      </c>
      <c r="N125" s="5">
        <v>-1385364078000</v>
      </c>
      <c r="O125" s="5">
        <v>-1001978394000</v>
      </c>
      <c r="P125" s="5">
        <v>-906908672000</v>
      </c>
      <c r="Q125" s="5">
        <v>-994694339000</v>
      </c>
    </row>
    <row r="126" spans="2:17" ht="15.5" x14ac:dyDescent="0.35">
      <c r="C126" t="s">
        <v>474</v>
      </c>
      <c r="J126" s="5">
        <v>39153000</v>
      </c>
      <c r="K126" s="5">
        <v>263213000</v>
      </c>
      <c r="L126" s="5">
        <v>350969000</v>
      </c>
      <c r="M126" s="5">
        <v>1866221000</v>
      </c>
      <c r="N126" s="5">
        <v>5415937000</v>
      </c>
      <c r="O126" s="5">
        <v>13981583000</v>
      </c>
    </row>
    <row r="127" spans="2:17" ht="15.5" x14ac:dyDescent="0.35">
      <c r="C127" t="s">
        <v>1488</v>
      </c>
      <c r="D127" s="5">
        <v>27471419000</v>
      </c>
      <c r="E127" s="5">
        <v>23440695000</v>
      </c>
      <c r="F127" s="5">
        <v>17798831000</v>
      </c>
      <c r="G127" s="5">
        <v>-4176055000</v>
      </c>
      <c r="I127" s="5">
        <v>29009591000</v>
      </c>
      <c r="J127" s="5">
        <v>2763992000</v>
      </c>
      <c r="K127" s="5">
        <v>-945926000</v>
      </c>
      <c r="L127" s="5">
        <v>-9547957000</v>
      </c>
      <c r="M127" s="5">
        <v>15194463000</v>
      </c>
      <c r="N127" s="5">
        <v>-18913108000</v>
      </c>
      <c r="O127" s="5">
        <v>-30331414000</v>
      </c>
      <c r="P127" s="5">
        <v>38384053000</v>
      </c>
      <c r="Q127" s="5">
        <v>12776153000</v>
      </c>
    </row>
    <row r="128" spans="2:17" ht="15.5" x14ac:dyDescent="0.35">
      <c r="C128" t="s">
        <v>969</v>
      </c>
      <c r="D128" s="5">
        <v>-2209227000</v>
      </c>
      <c r="E128" s="5">
        <v>-777773000</v>
      </c>
      <c r="F128" s="5">
        <v>-4732932000</v>
      </c>
      <c r="G128" s="5">
        <v>-4907362000</v>
      </c>
      <c r="I128" s="5">
        <v>-16748185000</v>
      </c>
      <c r="J128" s="5">
        <v>-29726670000</v>
      </c>
      <c r="K128" s="5">
        <v>-35927336000</v>
      </c>
      <c r="L128" s="5">
        <v>-37568429000</v>
      </c>
      <c r="M128" s="5">
        <v>-51703860000</v>
      </c>
      <c r="N128" s="5">
        <v>-37742685000</v>
      </c>
      <c r="O128" s="5">
        <v>-39799264000</v>
      </c>
      <c r="P128" s="5">
        <v>-24635729000</v>
      </c>
      <c r="Q128" s="5">
        <v>-16399578000</v>
      </c>
    </row>
    <row r="129" spans="3:17" ht="15.5" x14ac:dyDescent="0.35">
      <c r="C129" t="s">
        <v>611</v>
      </c>
      <c r="F129" s="5">
        <v>51127490000</v>
      </c>
      <c r="G129" s="5">
        <v>1517925000</v>
      </c>
      <c r="I129" s="5">
        <v>52645415000</v>
      </c>
      <c r="J129" s="5">
        <v>7634775000</v>
      </c>
      <c r="K129" s="5">
        <v>2178511000</v>
      </c>
      <c r="L129" s="5">
        <v>2045923000</v>
      </c>
      <c r="M129" s="5">
        <v>10352814000</v>
      </c>
      <c r="O129" s="5">
        <v>279711000</v>
      </c>
    </row>
    <row r="130" spans="3:17" ht="15.5" x14ac:dyDescent="0.35">
      <c r="C130" t="s">
        <v>542</v>
      </c>
      <c r="D130" s="5">
        <v>-10054856000</v>
      </c>
      <c r="E130" s="5">
        <v>3039537000</v>
      </c>
      <c r="F130" s="5">
        <v>-2617527000</v>
      </c>
      <c r="G130" s="5">
        <v>-524248000</v>
      </c>
      <c r="I130" s="5">
        <v>-1446631000</v>
      </c>
      <c r="J130" s="5">
        <v>-24088039000</v>
      </c>
      <c r="K130" s="5">
        <v>-44476352000</v>
      </c>
      <c r="L130" s="5">
        <v>-16716822000</v>
      </c>
      <c r="M130" s="5">
        <v>-29285421000</v>
      </c>
      <c r="N130" s="5">
        <v>-25951055000</v>
      </c>
      <c r="O130" s="5">
        <v>-28172293000</v>
      </c>
      <c r="P130" s="5">
        <v>-32524948000</v>
      </c>
      <c r="Q130" s="5">
        <v>-19496993000</v>
      </c>
    </row>
    <row r="131" spans="3:17" ht="15.5" x14ac:dyDescent="0.35">
      <c r="C131" t="s">
        <v>152</v>
      </c>
      <c r="E131" s="5">
        <v>-130124253000</v>
      </c>
      <c r="F131" s="5">
        <v>-121534172000</v>
      </c>
      <c r="G131" s="5">
        <v>-73375493000</v>
      </c>
      <c r="I131" s="5">
        <v>-432963155000</v>
      </c>
      <c r="J131" s="5">
        <v>-80248313000</v>
      </c>
      <c r="K131" s="5">
        <v>83075557000</v>
      </c>
      <c r="L131" s="5">
        <v>-109227796000</v>
      </c>
      <c r="M131" s="5">
        <v>-2449606000</v>
      </c>
      <c r="N131" s="5">
        <v>157489183000</v>
      </c>
      <c r="O131" s="5">
        <v>-42237365000</v>
      </c>
      <c r="P131" s="5">
        <v>289012396000</v>
      </c>
      <c r="Q131" s="5">
        <v>-5920793000</v>
      </c>
    </row>
    <row r="132" spans="3:17" ht="15.5" x14ac:dyDescent="0.35">
      <c r="C132" t="s">
        <v>142</v>
      </c>
      <c r="D132" s="5">
        <v>-14741246000</v>
      </c>
      <c r="E132" s="5">
        <v>-5291533000</v>
      </c>
      <c r="F132" s="5">
        <v>6456711000</v>
      </c>
      <c r="G132" s="5">
        <v>-18108521000</v>
      </c>
      <c r="I132" s="5">
        <v>-6136949000</v>
      </c>
      <c r="J132" s="5">
        <v>-52921939000</v>
      </c>
      <c r="K132" s="5">
        <v>50847259000</v>
      </c>
      <c r="L132" s="5">
        <v>-9637778000</v>
      </c>
      <c r="M132" s="5">
        <v>-154127244000</v>
      </c>
      <c r="N132" s="5">
        <v>-74351571000</v>
      </c>
      <c r="O132" s="5">
        <v>-88856003000</v>
      </c>
      <c r="P132" s="5">
        <v>-273291880000</v>
      </c>
      <c r="Q132" s="5">
        <v>-185142979123000</v>
      </c>
    </row>
    <row r="133" spans="3:17" ht="15.5" x14ac:dyDescent="0.35">
      <c r="C133" t="s">
        <v>1489</v>
      </c>
      <c r="D133" s="5">
        <v>29095861000</v>
      </c>
      <c r="E133" s="5">
        <v>17431944000</v>
      </c>
      <c r="F133" s="5">
        <v>-1939971000</v>
      </c>
      <c r="G133" s="5">
        <v>-14488776000</v>
      </c>
      <c r="I133" s="5">
        <v>17431944000</v>
      </c>
      <c r="J133" s="5">
        <v>-12250680000</v>
      </c>
      <c r="K133" s="5">
        <v>37066327000</v>
      </c>
      <c r="L133" s="5">
        <v>40297236000</v>
      </c>
      <c r="M133" s="5">
        <v>-16814262000</v>
      </c>
      <c r="N133" s="5">
        <v>28292526000</v>
      </c>
      <c r="O133" s="5">
        <v>68848026000</v>
      </c>
    </row>
    <row r="134" spans="3:17" ht="15.5" x14ac:dyDescent="0.35">
      <c r="C134" t="s">
        <v>151</v>
      </c>
      <c r="D134" s="5">
        <v>-43838909000</v>
      </c>
      <c r="E134" s="5">
        <v>-9464916000</v>
      </c>
      <c r="F134" s="5">
        <v>-5150061000</v>
      </c>
      <c r="G134" s="5">
        <v>-3619745000</v>
      </c>
      <c r="I134" s="5">
        <v>-23893575000</v>
      </c>
      <c r="J134" s="5">
        <v>-54351150000</v>
      </c>
      <c r="K134" s="5">
        <v>-49581497000</v>
      </c>
      <c r="L134" s="5">
        <v>-51144992000</v>
      </c>
      <c r="M134" s="5">
        <v>-139632382000</v>
      </c>
      <c r="N134" s="5">
        <v>-108278579000</v>
      </c>
      <c r="O134" s="5">
        <v>-172287885000</v>
      </c>
      <c r="P134" s="5">
        <v>-81000663000</v>
      </c>
      <c r="Q134" s="5">
        <v>-185078337719000</v>
      </c>
    </row>
    <row r="135" spans="3:17" ht="15.5" x14ac:dyDescent="0.35">
      <c r="C135" t="s">
        <v>1490</v>
      </c>
      <c r="E135" s="5">
        <v>-13481143000</v>
      </c>
      <c r="F135" s="5">
        <v>13481143000</v>
      </c>
    </row>
    <row r="136" spans="3:17" ht="15.5" x14ac:dyDescent="0.35">
      <c r="C136" t="s">
        <v>1491</v>
      </c>
    </row>
    <row r="137" spans="3:17" ht="15.5" x14ac:dyDescent="0.35">
      <c r="C137" t="s">
        <v>1325</v>
      </c>
      <c r="P137" s="5">
        <v>-195928100000</v>
      </c>
      <c r="Q137" s="5">
        <v>-95000000000</v>
      </c>
    </row>
    <row r="138" spans="3:17" ht="15.5" x14ac:dyDescent="0.35">
      <c r="C138" t="s">
        <v>1492</v>
      </c>
      <c r="D138" s="5">
        <v>1802000</v>
      </c>
      <c r="E138" s="5">
        <v>222582000</v>
      </c>
      <c r="F138" s="5">
        <v>65600000</v>
      </c>
      <c r="I138" s="5">
        <v>324682000</v>
      </c>
      <c r="J138" s="5">
        <v>13640738000</v>
      </c>
      <c r="K138" s="5">
        <v>63099216000</v>
      </c>
      <c r="L138" s="5">
        <v>859009000</v>
      </c>
      <c r="M138" s="5">
        <v>453179000</v>
      </c>
      <c r="N138" s="5">
        <v>218545000</v>
      </c>
      <c r="O138" s="5">
        <v>602273000</v>
      </c>
      <c r="P138" s="5">
        <v>3636883000</v>
      </c>
      <c r="Q138" s="5">
        <v>1535927000</v>
      </c>
    </row>
    <row r="139" spans="3:17" ht="15.5" x14ac:dyDescent="0.35">
      <c r="C139" t="s">
        <v>544</v>
      </c>
      <c r="Q139" s="5">
        <v>23822669000</v>
      </c>
    </row>
    <row r="140" spans="3:17" ht="15.5" x14ac:dyDescent="0.35">
      <c r="C140" t="s">
        <v>519</v>
      </c>
      <c r="Q140" s="5">
        <v>5000000000</v>
      </c>
    </row>
    <row r="141" spans="3:17" ht="15.5" x14ac:dyDescent="0.35">
      <c r="C141" t="s">
        <v>1493</v>
      </c>
    </row>
    <row r="142" spans="3:17" ht="15.5" x14ac:dyDescent="0.35">
      <c r="C142" t="s">
        <v>153</v>
      </c>
      <c r="E142" s="5">
        <v>-130124253000</v>
      </c>
      <c r="F142" s="5">
        <v>-121534172000</v>
      </c>
      <c r="G142" s="5">
        <v>-73375493000</v>
      </c>
      <c r="I142" s="5">
        <v>-432963155000</v>
      </c>
      <c r="J142" s="5">
        <v>-80248313000</v>
      </c>
      <c r="K142" s="5">
        <v>83075557000</v>
      </c>
      <c r="L142" s="5">
        <v>-109227796000</v>
      </c>
      <c r="M142" s="5">
        <v>-2449606000</v>
      </c>
      <c r="N142" s="5">
        <v>157489183000</v>
      </c>
      <c r="O142" s="5">
        <v>-42237365000</v>
      </c>
      <c r="P142" s="5">
        <v>289012396000</v>
      </c>
      <c r="Q142" s="5">
        <v>-5920793000</v>
      </c>
    </row>
    <row r="143" spans="3:17" ht="15.5" x14ac:dyDescent="0.35">
      <c r="C143" t="s">
        <v>163</v>
      </c>
      <c r="M143" s="5">
        <v>65000000000</v>
      </c>
    </row>
    <row r="144" spans="3:17" ht="15.5" x14ac:dyDescent="0.35">
      <c r="C144" t="s">
        <v>1494</v>
      </c>
      <c r="D144" s="5">
        <v>67081883000</v>
      </c>
      <c r="E144" s="5">
        <v>35779948000</v>
      </c>
      <c r="F144" s="5">
        <v>1335904411000</v>
      </c>
      <c r="G144" s="5">
        <v>-789018077000</v>
      </c>
      <c r="I144" s="5">
        <v>790745520000</v>
      </c>
      <c r="J144" s="5">
        <v>1153343706000</v>
      </c>
      <c r="K144" s="5">
        <v>1149755901000</v>
      </c>
      <c r="L144" s="5">
        <v>632600632000</v>
      </c>
      <c r="M144" s="5">
        <v>812039588000</v>
      </c>
    </row>
    <row r="145" spans="3:17" ht="15.5" x14ac:dyDescent="0.35">
      <c r="C145" t="s">
        <v>1495</v>
      </c>
      <c r="D145" s="5">
        <v>-67081883000</v>
      </c>
      <c r="E145" s="5">
        <v>-161062535000</v>
      </c>
      <c r="F145" s="5">
        <v>-1453188583000</v>
      </c>
      <c r="G145" s="5">
        <v>722494522000</v>
      </c>
      <c r="I145" s="5">
        <v>-1203515071000</v>
      </c>
      <c r="J145" s="5">
        <v>-1202877751000</v>
      </c>
      <c r="K145" s="5">
        <v>-1001813453000</v>
      </c>
      <c r="L145" s="5">
        <v>-669940194000</v>
      </c>
      <c r="M145" s="5">
        <v>-827427590000</v>
      </c>
    </row>
    <row r="146" spans="3:17" ht="15.5" x14ac:dyDescent="0.35">
      <c r="C146" t="s">
        <v>1496</v>
      </c>
      <c r="K146" s="5">
        <v>37425000000</v>
      </c>
      <c r="L146" s="5">
        <v>85000000000</v>
      </c>
    </row>
    <row r="147" spans="3:17" ht="15.5" x14ac:dyDescent="0.35">
      <c r="C147" t="s">
        <v>1217</v>
      </c>
    </row>
    <row r="148" spans="3:17" ht="15.5" x14ac:dyDescent="0.35">
      <c r="C148" t="s">
        <v>1497</v>
      </c>
      <c r="P148" s="5">
        <v>203580000000</v>
      </c>
      <c r="Q148" s="5">
        <v>4758000000</v>
      </c>
    </row>
    <row r="149" spans="3:17" ht="15.5" x14ac:dyDescent="0.35">
      <c r="C149" t="s">
        <v>465</v>
      </c>
      <c r="N149" s="5">
        <v>-41913000</v>
      </c>
      <c r="O149" s="5">
        <v>-1364198000</v>
      </c>
      <c r="P149" s="5">
        <v>-848255000</v>
      </c>
      <c r="Q149" s="5">
        <v>-1068383000</v>
      </c>
    </row>
    <row r="150" spans="3:17" ht="15.5" x14ac:dyDescent="0.35">
      <c r="C150" t="s">
        <v>1498</v>
      </c>
      <c r="N150" s="5">
        <v>167462187000</v>
      </c>
      <c r="O150" s="5">
        <v>31573560000</v>
      </c>
    </row>
    <row r="151" spans="3:17" ht="15.5" x14ac:dyDescent="0.35">
      <c r="C151" t="s">
        <v>1499</v>
      </c>
    </row>
    <row r="152" spans="3:17" ht="15.5" x14ac:dyDescent="0.35">
      <c r="C152" t="s">
        <v>1335</v>
      </c>
      <c r="N152" s="5">
        <v>39205776000</v>
      </c>
      <c r="O152" s="5">
        <v>17857573000</v>
      </c>
      <c r="P152" s="5">
        <v>2074840802000</v>
      </c>
      <c r="Q152" s="5">
        <v>1702825642000</v>
      </c>
    </row>
    <row r="153" spans="3:17" ht="15.5" x14ac:dyDescent="0.35">
      <c r="C153" t="s">
        <v>526</v>
      </c>
      <c r="E153" s="5">
        <v>-4841667000</v>
      </c>
      <c r="F153" s="5">
        <v>-4250000000</v>
      </c>
      <c r="G153" s="5">
        <v>-4250000000</v>
      </c>
      <c r="I153" s="5">
        <v>-17591667000</v>
      </c>
      <c r="J153" s="5">
        <v>-17000000000</v>
      </c>
      <c r="K153" s="5">
        <v>-99375000000</v>
      </c>
      <c r="L153" s="5">
        <v>-155915937000</v>
      </c>
      <c r="M153" s="5">
        <v>-50139285000</v>
      </c>
      <c r="N153" s="5">
        <v>-35471500000</v>
      </c>
      <c r="O153" s="5">
        <v>-51666667000</v>
      </c>
      <c r="P153" s="5">
        <v>-1785073445000</v>
      </c>
      <c r="Q153" s="5">
        <v>-1621696281000</v>
      </c>
    </row>
    <row r="154" spans="3:17" ht="15.5" x14ac:dyDescent="0.35">
      <c r="C154" t="s">
        <v>371</v>
      </c>
      <c r="J154" s="5">
        <v>-9997214000</v>
      </c>
      <c r="N154" s="5">
        <v>-13425609000</v>
      </c>
      <c r="O154" s="5">
        <v>-38637633000</v>
      </c>
      <c r="P154" s="5">
        <v>-203486706000</v>
      </c>
      <c r="Q154" s="5">
        <v>-90739771000</v>
      </c>
    </row>
    <row r="155" spans="3:17" ht="15.5" x14ac:dyDescent="0.35">
      <c r="C155" t="s">
        <v>1500</v>
      </c>
      <c r="E155" s="5">
        <v>1000</v>
      </c>
      <c r="G155" s="5">
        <v>-2601938000</v>
      </c>
      <c r="I155" s="5">
        <v>-2601937000</v>
      </c>
      <c r="J155" s="5">
        <v>-3717054000</v>
      </c>
      <c r="K155" s="5">
        <v>-2916891000</v>
      </c>
      <c r="L155" s="5">
        <v>-972297000</v>
      </c>
      <c r="M155" s="5">
        <v>-1922319000</v>
      </c>
      <c r="N155" s="5">
        <v>-239758000</v>
      </c>
    </row>
    <row r="156" spans="3:17" ht="15.5" x14ac:dyDescent="0.35">
      <c r="C156" t="s">
        <v>165</v>
      </c>
      <c r="D156" s="5">
        <v>52095516000</v>
      </c>
      <c r="E156" s="5">
        <v>-2177287000</v>
      </c>
      <c r="F156" s="5">
        <v>54768192000</v>
      </c>
      <c r="G156" s="5">
        <v>5524273000</v>
      </c>
      <c r="I156" s="5">
        <v>7770453000</v>
      </c>
      <c r="J156" s="5">
        <v>-26657653000</v>
      </c>
      <c r="K156" s="5">
        <v>92509961000</v>
      </c>
      <c r="L156" s="5">
        <v>8353519000</v>
      </c>
      <c r="M156" s="5">
        <v>-65800602000</v>
      </c>
      <c r="N156" s="5">
        <v>12522726000</v>
      </c>
      <c r="O156" s="5">
        <v>-97572330000</v>
      </c>
      <c r="P156" s="5">
        <v>235541129000</v>
      </c>
      <c r="Q156" s="5">
        <v>-185023598252000</v>
      </c>
    </row>
    <row r="157" spans="3:17" ht="15.5" x14ac:dyDescent="0.35">
      <c r="C157" t="s">
        <v>166</v>
      </c>
      <c r="D157" s="5">
        <v>55548374000</v>
      </c>
      <c r="I157" s="5">
        <v>47777921000</v>
      </c>
      <c r="J157" s="5">
        <v>39234291000</v>
      </c>
      <c r="K157" s="5">
        <v>-48506017000</v>
      </c>
      <c r="L157" s="5">
        <v>-58423031000</v>
      </c>
      <c r="M157" s="5">
        <v>-81109819000</v>
      </c>
      <c r="N157" s="5">
        <v>82780113000</v>
      </c>
      <c r="O157" s="5">
        <v>116343137000</v>
      </c>
      <c r="P157" s="5">
        <v>164056208000</v>
      </c>
      <c r="Q157" s="5">
        <v>190317404000</v>
      </c>
    </row>
    <row r="158" spans="3:17" ht="15.5" x14ac:dyDescent="0.35">
      <c r="C158" t="s">
        <v>167</v>
      </c>
    </row>
    <row r="159" spans="3:17" ht="15.5" x14ac:dyDescent="0.35">
      <c r="C159" t="s">
        <v>168</v>
      </c>
      <c r="D159" s="5">
        <v>107643890000</v>
      </c>
      <c r="E159" s="5">
        <v>-2177287000</v>
      </c>
      <c r="F159" s="5">
        <v>54768192000</v>
      </c>
      <c r="G159" s="5">
        <v>5524273000</v>
      </c>
      <c r="I159" s="5">
        <v>55548374000</v>
      </c>
      <c r="J159" s="5">
        <v>12576638000</v>
      </c>
      <c r="K159" s="5">
        <v>44003944000</v>
      </c>
      <c r="L159" s="5">
        <v>-50069512000</v>
      </c>
      <c r="M159" s="5">
        <v>-146910421000</v>
      </c>
      <c r="N159" s="5">
        <v>95302839000</v>
      </c>
      <c r="O159" s="5">
        <v>18770807000</v>
      </c>
      <c r="P159" s="5">
        <v>399597337000</v>
      </c>
      <c r="Q159" s="5">
        <v>-184833280848000</v>
      </c>
    </row>
    <row r="161" spans="2:17" ht="15.5" x14ac:dyDescent="0.35">
      <c r="B161" t="s">
        <v>169</v>
      </c>
      <c r="C161" t="s">
        <v>11</v>
      </c>
      <c r="D161" s="5">
        <v>2720000000</v>
      </c>
      <c r="E161" s="5">
        <v>2720000000</v>
      </c>
      <c r="F161" s="5">
        <v>2720000000</v>
      </c>
      <c r="G161" s="5">
        <v>2720000000</v>
      </c>
      <c r="I161" s="5">
        <v>2720000000</v>
      </c>
      <c r="J161" s="5">
        <v>2720000000</v>
      </c>
      <c r="K161" s="5">
        <v>2720000000</v>
      </c>
      <c r="L161" s="5">
        <v>2720000000</v>
      </c>
      <c r="M161" s="5">
        <v>2720000000</v>
      </c>
      <c r="N161" s="5">
        <v>2330000000</v>
      </c>
      <c r="O161" s="5">
        <v>2330000000</v>
      </c>
      <c r="P161" s="5">
        <v>1980000000</v>
      </c>
      <c r="Q161" s="5">
        <v>1980000000</v>
      </c>
    </row>
    <row r="162" spans="2:17" ht="15.5" x14ac:dyDescent="0.35">
      <c r="C162" t="s">
        <v>170</v>
      </c>
      <c r="D162" s="6">
        <v>10.54</v>
      </c>
      <c r="E162" s="6">
        <v>11.25</v>
      </c>
      <c r="F162" s="6">
        <v>9.16</v>
      </c>
      <c r="G162" s="6">
        <v>4.57</v>
      </c>
    </row>
    <row r="163" spans="2:17" ht="15.5" x14ac:dyDescent="0.35">
      <c r="C163" t="s">
        <v>171</v>
      </c>
      <c r="D163" s="6">
        <v>25.24</v>
      </c>
      <c r="E163" s="6">
        <v>27.2</v>
      </c>
      <c r="F163" s="6">
        <v>23.8</v>
      </c>
      <c r="G163" s="6">
        <v>42.67</v>
      </c>
    </row>
    <row r="164" spans="2:17" ht="15.5" x14ac:dyDescent="0.35">
      <c r="C164" t="s">
        <v>59</v>
      </c>
      <c r="D164" s="6">
        <v>2.27</v>
      </c>
      <c r="E164" s="6">
        <v>2.0099999999999998</v>
      </c>
      <c r="F164" s="6">
        <v>1.54</v>
      </c>
      <c r="G164" s="6">
        <v>1.6</v>
      </c>
    </row>
    <row r="165" spans="2:17" ht="15.5" x14ac:dyDescent="0.35">
      <c r="C165" t="s">
        <v>172</v>
      </c>
      <c r="D165" s="5">
        <v>56090000000</v>
      </c>
      <c r="E165" s="5">
        <v>54200000000</v>
      </c>
      <c r="F165" s="5">
        <v>46490000000</v>
      </c>
      <c r="G165" s="5">
        <v>39420000000</v>
      </c>
    </row>
    <row r="166" spans="2:17" ht="15.5" x14ac:dyDescent="0.35">
      <c r="C166" t="s">
        <v>173</v>
      </c>
      <c r="D166" s="6">
        <v>1.7500000000000002E-2</v>
      </c>
      <c r="E166" s="6">
        <v>1.9E-2</v>
      </c>
      <c r="F166" s="6">
        <v>1.47E-2</v>
      </c>
      <c r="G166" s="6">
        <v>6.8999999999999999E-3</v>
      </c>
    </row>
    <row r="167" spans="2:17" ht="15.5" x14ac:dyDescent="0.35">
      <c r="C167" t="s">
        <v>174</v>
      </c>
      <c r="D167" s="6">
        <v>2.2700000000000001E-2</v>
      </c>
      <c r="E167" s="6">
        <v>2.4799999999999999E-2</v>
      </c>
      <c r="F167" s="6">
        <v>2.06E-2</v>
      </c>
      <c r="G167" s="6">
        <v>1.0500000000000001E-2</v>
      </c>
    </row>
    <row r="168" spans="2:17" ht="15.5" x14ac:dyDescent="0.35">
      <c r="C168" t="s">
        <v>175</v>
      </c>
      <c r="D168" s="6">
        <v>2.8199999999999999E-2</v>
      </c>
      <c r="E168" s="6">
        <v>2.8799999999999999E-2</v>
      </c>
      <c r="F168" s="6">
        <v>2.52E-2</v>
      </c>
      <c r="G168" s="6">
        <v>2.0899999999999998E-2</v>
      </c>
    </row>
    <row r="169" spans="2:17" ht="15.5" x14ac:dyDescent="0.35">
      <c r="C169" t="s">
        <v>176</v>
      </c>
      <c r="D169" s="6">
        <v>75.5</v>
      </c>
      <c r="E169" s="6">
        <v>53.96</v>
      </c>
      <c r="F169" s="6">
        <v>13.97</v>
      </c>
      <c r="G169" s="6">
        <v>5.45</v>
      </c>
    </row>
    <row r="170" spans="2:17" ht="15.5" x14ac:dyDescent="0.35">
      <c r="C170" t="s">
        <v>325</v>
      </c>
      <c r="D170" s="5">
        <v>1476000000000</v>
      </c>
      <c r="E170" s="5">
        <v>1442000000000</v>
      </c>
      <c r="F170" s="5">
        <v>1407000000000</v>
      </c>
      <c r="G170" s="5">
        <v>1377000000000</v>
      </c>
    </row>
    <row r="171" spans="2:17" ht="15.5" x14ac:dyDescent="0.35">
      <c r="C171" t="s">
        <v>177</v>
      </c>
      <c r="D171" s="6">
        <v>0.56999999999999995</v>
      </c>
      <c r="E171" s="6">
        <v>0.67</v>
      </c>
      <c r="F171" s="6">
        <v>0.49</v>
      </c>
      <c r="G171" s="6">
        <v>0.45</v>
      </c>
    </row>
    <row r="172" spans="2:17" ht="15.5" x14ac:dyDescent="0.35">
      <c r="C172" t="s">
        <v>178</v>
      </c>
      <c r="D172" s="6">
        <v>464.64</v>
      </c>
      <c r="E172" s="6">
        <v>454.15</v>
      </c>
      <c r="F172" s="6">
        <v>443.6</v>
      </c>
      <c r="G172" s="6">
        <v>434.48</v>
      </c>
    </row>
    <row r="173" spans="2:17" ht="15.5" x14ac:dyDescent="0.35">
      <c r="C173" t="s">
        <v>179</v>
      </c>
      <c r="D173" s="6">
        <v>0.56999999999999995</v>
      </c>
      <c r="E173" s="6">
        <v>0.67</v>
      </c>
      <c r="F173" s="6">
        <v>0.49</v>
      </c>
      <c r="G173" s="6">
        <v>0.45</v>
      </c>
    </row>
    <row r="174" spans="2:17" ht="15.5" x14ac:dyDescent="0.35">
      <c r="C174" t="s">
        <v>180</v>
      </c>
      <c r="D174" s="6">
        <v>464.64</v>
      </c>
      <c r="E174" s="6">
        <v>454.15</v>
      </c>
      <c r="F174" s="6">
        <v>443.6</v>
      </c>
      <c r="G174" s="6">
        <v>434.48</v>
      </c>
    </row>
    <row r="175" spans="2:17" ht="15.5" x14ac:dyDescent="0.35">
      <c r="C175" t="s">
        <v>181</v>
      </c>
      <c r="D175" s="5">
        <v>0</v>
      </c>
      <c r="E175" s="5">
        <v>13000000000</v>
      </c>
      <c r="F175" s="5">
        <v>130000000000</v>
      </c>
      <c r="G175" s="5">
        <v>282000000000</v>
      </c>
    </row>
    <row r="176" spans="2:17" ht="15.5" x14ac:dyDescent="0.35">
      <c r="C176" t="s">
        <v>182</v>
      </c>
    </row>
    <row r="177" spans="3:17" ht="15.5" x14ac:dyDescent="0.35">
      <c r="C177" t="s">
        <v>258</v>
      </c>
      <c r="D177" s="5">
        <v>1266000000000</v>
      </c>
      <c r="E177" s="5">
        <v>1237000000000</v>
      </c>
      <c r="F177" s="5">
        <v>1208000000000</v>
      </c>
      <c r="G177" s="5">
        <v>1184000000000</v>
      </c>
    </row>
    <row r="178" spans="3:17" ht="15.5" x14ac:dyDescent="0.35">
      <c r="C178" t="s">
        <v>23</v>
      </c>
      <c r="D178" s="5">
        <v>0</v>
      </c>
      <c r="E178" s="5">
        <v>13000000000</v>
      </c>
      <c r="F178" s="5">
        <v>130000000000</v>
      </c>
      <c r="G178" s="5">
        <v>282000000000</v>
      </c>
    </row>
    <row r="179" spans="3:17" ht="15.5" x14ac:dyDescent="0.35">
      <c r="C179" t="s">
        <v>20</v>
      </c>
      <c r="D179" s="5">
        <v>-108000000000</v>
      </c>
      <c r="E179" s="5">
        <v>-56000000000</v>
      </c>
      <c r="F179" s="5">
        <v>84000000000</v>
      </c>
      <c r="G179" s="5">
        <v>253000000000</v>
      </c>
    </row>
    <row r="180" spans="3:17" ht="15.5" x14ac:dyDescent="0.35">
      <c r="C180" t="s">
        <v>184</v>
      </c>
      <c r="D180" s="5">
        <v>746000000000</v>
      </c>
      <c r="E180" s="5">
        <v>703000000000</v>
      </c>
      <c r="F180" s="5">
        <v>637000000000</v>
      </c>
      <c r="G180" s="5">
        <v>600000000000</v>
      </c>
    </row>
    <row r="181" spans="3:17" ht="15.5" x14ac:dyDescent="0.35">
      <c r="C181" t="s">
        <v>185</v>
      </c>
      <c r="D181" s="5">
        <v>67000000000</v>
      </c>
      <c r="E181" s="5">
        <v>133000000000</v>
      </c>
      <c r="F181" s="5">
        <v>170000000000</v>
      </c>
      <c r="G181" s="5">
        <v>97000000000</v>
      </c>
    </row>
    <row r="182" spans="3:17" ht="15.5" x14ac:dyDescent="0.35">
      <c r="C182" t="s">
        <v>186</v>
      </c>
      <c r="D182" s="5">
        <v>-44000000000</v>
      </c>
      <c r="E182" s="5">
        <v>-9000000000</v>
      </c>
      <c r="F182" s="5">
        <v>-5000000000</v>
      </c>
      <c r="G182" s="5">
        <v>-4000000000</v>
      </c>
    </row>
    <row r="183" spans="3:17" ht="15.5" x14ac:dyDescent="0.35">
      <c r="C183" t="s">
        <v>12</v>
      </c>
      <c r="D183" s="5">
        <v>23000000000</v>
      </c>
      <c r="E183" s="5">
        <v>124000000000</v>
      </c>
      <c r="F183" s="5">
        <v>165000000000</v>
      </c>
      <c r="G183" s="5">
        <v>93000000000</v>
      </c>
    </row>
    <row r="184" spans="3:17" ht="15.5" x14ac:dyDescent="0.35">
      <c r="C184" t="s">
        <v>15</v>
      </c>
      <c r="D184" s="6">
        <v>8.44</v>
      </c>
      <c r="E184" s="6">
        <v>45.44</v>
      </c>
      <c r="F184" s="6">
        <v>60.46</v>
      </c>
      <c r="G184" s="6">
        <v>34.28</v>
      </c>
    </row>
    <row r="185" spans="3:17" ht="15.5" x14ac:dyDescent="0.35">
      <c r="C185" t="s">
        <v>44</v>
      </c>
      <c r="I185" s="6">
        <v>27.7</v>
      </c>
      <c r="J185" s="6">
        <v>4.75</v>
      </c>
      <c r="K185" s="6">
        <v>30.66</v>
      </c>
      <c r="L185" s="6">
        <v>8.27</v>
      </c>
      <c r="M185" s="6">
        <v>10.97</v>
      </c>
      <c r="N185" s="6">
        <v>28.31</v>
      </c>
      <c r="O185" s="6">
        <v>21.48</v>
      </c>
      <c r="P185" s="6">
        <v>39.159999999999997</v>
      </c>
      <c r="Q185" s="6">
        <v>37.36</v>
      </c>
    </row>
    <row r="186" spans="3:17" ht="15.5" x14ac:dyDescent="0.35">
      <c r="C186" t="s">
        <v>58</v>
      </c>
      <c r="I186" s="6">
        <v>11.05</v>
      </c>
      <c r="J186" s="6">
        <v>45.05</v>
      </c>
      <c r="K186" s="6">
        <v>12.26</v>
      </c>
      <c r="L186" s="6">
        <v>25.15</v>
      </c>
      <c r="M186" s="6">
        <v>39.020000000000003</v>
      </c>
      <c r="N186" s="6">
        <v>30.06</v>
      </c>
      <c r="O186" s="6">
        <v>43.3</v>
      </c>
      <c r="P186" s="6">
        <v>28.09</v>
      </c>
      <c r="Q186" s="5">
        <v>0</v>
      </c>
    </row>
    <row r="187" spans="3:17" ht="15.5" x14ac:dyDescent="0.35">
      <c r="C187" t="s">
        <v>61</v>
      </c>
      <c r="I187" s="6">
        <v>0.56000000000000005</v>
      </c>
      <c r="J187" s="6">
        <v>0.43</v>
      </c>
      <c r="K187" s="6">
        <v>0.71</v>
      </c>
      <c r="L187" s="6">
        <v>0.37</v>
      </c>
      <c r="M187" s="6">
        <v>0.72</v>
      </c>
      <c r="N187" s="6">
        <v>1.35</v>
      </c>
      <c r="O187" s="6">
        <v>1.93</v>
      </c>
      <c r="P187" s="6">
        <v>1.83</v>
      </c>
      <c r="Q187" s="5">
        <v>0</v>
      </c>
    </row>
    <row r="188" spans="3:17" ht="15.5" x14ac:dyDescent="0.35">
      <c r="C188" t="s">
        <v>187</v>
      </c>
      <c r="I188" s="5">
        <v>169490000000</v>
      </c>
      <c r="J188" s="5">
        <v>92200000000</v>
      </c>
      <c r="K188" s="5">
        <v>144590000000</v>
      </c>
      <c r="L188" s="5">
        <v>104940000000</v>
      </c>
      <c r="M188" s="5">
        <v>160650000000</v>
      </c>
      <c r="N188" s="5">
        <v>171340000000</v>
      </c>
      <c r="O188" s="5">
        <v>154990000000</v>
      </c>
      <c r="P188" s="5">
        <v>193170000000</v>
      </c>
    </row>
    <row r="189" spans="3:17" ht="15.5" x14ac:dyDescent="0.35">
      <c r="C189" t="s">
        <v>188</v>
      </c>
      <c r="I189" s="6">
        <v>4.6699999999999998E-2</v>
      </c>
      <c r="J189" s="6">
        <v>6.7000000000000002E-3</v>
      </c>
      <c r="K189" s="6">
        <v>4.1299999999999996E-2</v>
      </c>
      <c r="L189" s="6">
        <v>1.1899999999999999E-2</v>
      </c>
      <c r="M189" s="6">
        <v>1.3100000000000001E-2</v>
      </c>
      <c r="N189" s="6">
        <v>2.8999999999999998E-2</v>
      </c>
      <c r="O189" s="6">
        <v>2.6800000000000001E-2</v>
      </c>
      <c r="P189" s="6">
        <v>4.1599999999999998E-2</v>
      </c>
      <c r="Q189" s="6">
        <v>4.8799999999999996E-2</v>
      </c>
    </row>
    <row r="190" spans="3:17" ht="15.5" x14ac:dyDescent="0.35">
      <c r="C190" t="s">
        <v>189</v>
      </c>
      <c r="I190" s="6">
        <v>6.0999999999999999E-2</v>
      </c>
      <c r="J190" s="6">
        <v>1.11E-2</v>
      </c>
      <c r="K190" s="6">
        <v>7.1900000000000006E-2</v>
      </c>
      <c r="L190" s="6">
        <v>2.1000000000000001E-2</v>
      </c>
      <c r="M190" s="6">
        <v>2.3399999999999997E-2</v>
      </c>
      <c r="N190" s="6">
        <v>5.4800000000000001E-2</v>
      </c>
      <c r="O190" s="6">
        <v>4.8499999999999995E-2</v>
      </c>
      <c r="P190" s="6">
        <v>7.6499999999999999E-2</v>
      </c>
      <c r="Q190" s="6">
        <v>8.2299999999999998E-2</v>
      </c>
    </row>
    <row r="191" spans="3:17" ht="15.5" x14ac:dyDescent="0.35">
      <c r="C191" t="s">
        <v>190</v>
      </c>
      <c r="I191" s="6">
        <v>8.8699999999999987E-2</v>
      </c>
      <c r="J191" s="6">
        <v>3.95E-2</v>
      </c>
      <c r="K191" s="6">
        <v>7.9500000000000001E-2</v>
      </c>
      <c r="L191" s="6">
        <v>4.7599999999999996E-2</v>
      </c>
      <c r="M191" s="6">
        <v>6.5000000000000002E-2</v>
      </c>
      <c r="N191" s="6">
        <v>9.06E-2</v>
      </c>
      <c r="O191" s="6">
        <v>7.5499999999999998E-2</v>
      </c>
      <c r="P191" s="6">
        <v>0.11900000000000001</v>
      </c>
      <c r="Q191" s="6">
        <v>0.21870000000000001</v>
      </c>
    </row>
    <row r="192" spans="3:17" ht="15.5" x14ac:dyDescent="0.35">
      <c r="C192" t="s">
        <v>191</v>
      </c>
      <c r="I192" s="6">
        <v>7.97</v>
      </c>
      <c r="J192" s="6">
        <v>1.64</v>
      </c>
      <c r="K192" s="6">
        <v>2.77</v>
      </c>
      <c r="L192" s="6">
        <v>1.79</v>
      </c>
      <c r="M192" s="5">
        <v>2</v>
      </c>
      <c r="N192" s="6">
        <v>3.33</v>
      </c>
      <c r="O192" s="6">
        <v>2.34</v>
      </c>
      <c r="P192" s="6">
        <v>5.91</v>
      </c>
      <c r="Q192" s="6">
        <v>7.38</v>
      </c>
    </row>
    <row r="193" spans="2:17" ht="15.5" x14ac:dyDescent="0.35">
      <c r="C193" t="s">
        <v>55</v>
      </c>
      <c r="I193" s="6">
        <v>0.67</v>
      </c>
      <c r="J193" s="6">
        <v>0.5</v>
      </c>
      <c r="K193" s="6">
        <v>0.88</v>
      </c>
      <c r="L193" s="6">
        <v>0.53</v>
      </c>
      <c r="M193" s="6">
        <v>0.91</v>
      </c>
      <c r="N193" s="6">
        <v>1.65</v>
      </c>
      <c r="O193" s="6">
        <v>2.1</v>
      </c>
      <c r="P193" s="6">
        <v>2.15</v>
      </c>
      <c r="Q193" s="5">
        <v>0</v>
      </c>
    </row>
    <row r="194" spans="2:17" ht="15.5" x14ac:dyDescent="0.35">
      <c r="C194" t="s">
        <v>52</v>
      </c>
      <c r="I194" s="6">
        <v>454.15</v>
      </c>
      <c r="J194" s="6">
        <v>427.23</v>
      </c>
      <c r="K194" s="6">
        <v>426.25</v>
      </c>
      <c r="L194" s="6">
        <v>394.45</v>
      </c>
      <c r="M194" s="6">
        <v>468.08</v>
      </c>
      <c r="N194" s="6">
        <v>516.13</v>
      </c>
      <c r="O194" s="6">
        <v>442.37</v>
      </c>
      <c r="P194" s="6">
        <v>511.62</v>
      </c>
      <c r="Q194" s="6">
        <v>453.86</v>
      </c>
    </row>
    <row r="195" spans="2:17" ht="15.5" x14ac:dyDescent="0.35">
      <c r="C195" t="s">
        <v>192</v>
      </c>
      <c r="I195" s="6">
        <v>0.67</v>
      </c>
      <c r="J195" s="6">
        <v>0.5</v>
      </c>
      <c r="K195" s="6">
        <v>0.88</v>
      </c>
      <c r="L195" s="6">
        <v>0.53</v>
      </c>
      <c r="M195" s="6">
        <v>0.91</v>
      </c>
      <c r="N195" s="6">
        <v>1.65</v>
      </c>
      <c r="O195" s="6">
        <v>2.1</v>
      </c>
      <c r="P195" s="6">
        <v>2.15</v>
      </c>
      <c r="Q195" s="5">
        <v>0</v>
      </c>
    </row>
    <row r="196" spans="2:17" ht="15.5" x14ac:dyDescent="0.35">
      <c r="C196" t="s">
        <v>193</v>
      </c>
      <c r="I196" s="6">
        <v>454.15</v>
      </c>
      <c r="J196" s="6">
        <v>427.23</v>
      </c>
      <c r="K196" s="6">
        <v>426.25</v>
      </c>
      <c r="L196" s="6">
        <v>394.45</v>
      </c>
      <c r="M196" s="6">
        <v>468.08</v>
      </c>
      <c r="N196" s="6">
        <v>516.13</v>
      </c>
      <c r="O196" s="6">
        <v>442.37</v>
      </c>
      <c r="P196" s="6">
        <v>511.62</v>
      </c>
      <c r="Q196" s="6">
        <v>453.86</v>
      </c>
    </row>
    <row r="197" spans="2:17" ht="15.5" x14ac:dyDescent="0.35">
      <c r="C197" t="s">
        <v>194</v>
      </c>
      <c r="I197" s="5">
        <v>13000000000</v>
      </c>
      <c r="J197" s="5">
        <v>430000000000</v>
      </c>
      <c r="K197" s="5">
        <v>508000000000</v>
      </c>
      <c r="L197" s="5">
        <v>441000000000</v>
      </c>
      <c r="M197" s="5">
        <v>499000000000</v>
      </c>
      <c r="N197" s="5">
        <v>563000000000</v>
      </c>
      <c r="O197" s="5">
        <v>376000000000</v>
      </c>
      <c r="P197" s="5">
        <v>346000000000</v>
      </c>
      <c r="Q197" s="5">
        <v>272000000000</v>
      </c>
    </row>
    <row r="198" spans="2:17" ht="15.5" x14ac:dyDescent="0.35">
      <c r="C198" t="s">
        <v>195</v>
      </c>
      <c r="J198" s="5">
        <v>1000000000</v>
      </c>
      <c r="K198" s="5">
        <v>18000000000</v>
      </c>
      <c r="L198" s="5">
        <v>72000000000</v>
      </c>
      <c r="M198" s="5">
        <v>116000000000</v>
      </c>
      <c r="N198" s="5">
        <v>167000000000</v>
      </c>
      <c r="O198" s="5">
        <v>182000000000</v>
      </c>
      <c r="P198" s="5">
        <v>216000000000</v>
      </c>
      <c r="Q198" s="5">
        <v>0</v>
      </c>
    </row>
    <row r="199" spans="2:17" ht="15.5" x14ac:dyDescent="0.35">
      <c r="C199" t="s">
        <v>25</v>
      </c>
      <c r="I199" s="5">
        <v>13000000000</v>
      </c>
      <c r="J199" s="5">
        <v>430000000000</v>
      </c>
      <c r="K199" s="5">
        <v>525000000000</v>
      </c>
      <c r="L199" s="5">
        <v>513000000000</v>
      </c>
      <c r="M199" s="5">
        <v>616000000000</v>
      </c>
      <c r="N199" s="5">
        <v>730000000000</v>
      </c>
      <c r="O199" s="5">
        <v>559000000000</v>
      </c>
      <c r="P199" s="5">
        <v>562000000000</v>
      </c>
      <c r="Q199" s="5">
        <v>272000000000</v>
      </c>
    </row>
    <row r="200" spans="2:17" ht="15.5" x14ac:dyDescent="0.35">
      <c r="C200" t="s">
        <v>22</v>
      </c>
      <c r="I200" s="5">
        <v>-56000000000</v>
      </c>
      <c r="J200" s="5">
        <v>383000000000</v>
      </c>
      <c r="K200" s="5">
        <v>458000000000</v>
      </c>
      <c r="L200" s="5">
        <v>459000000000</v>
      </c>
      <c r="M200" s="5">
        <v>578000000000</v>
      </c>
      <c r="N200" s="5">
        <v>666000000000</v>
      </c>
      <c r="O200" s="5">
        <v>476000000000</v>
      </c>
      <c r="P200" s="5">
        <v>254000000000</v>
      </c>
      <c r="Q200" s="5">
        <v>108000000000</v>
      </c>
    </row>
    <row r="201" spans="2:17" ht="15.5" x14ac:dyDescent="0.35">
      <c r="C201" t="s">
        <v>196</v>
      </c>
      <c r="I201" s="5">
        <v>703000000000</v>
      </c>
      <c r="J201" s="5">
        <v>569000000000</v>
      </c>
      <c r="K201" s="5">
        <v>556000000000</v>
      </c>
      <c r="L201" s="5">
        <v>513000000000</v>
      </c>
      <c r="M201" s="5">
        <v>553000000000</v>
      </c>
      <c r="N201" s="5">
        <v>473000000000</v>
      </c>
      <c r="O201" s="5">
        <v>530000000000</v>
      </c>
      <c r="P201" s="5">
        <v>632000000000</v>
      </c>
      <c r="Q201" s="5">
        <v>467000000000</v>
      </c>
    </row>
    <row r="202" spans="2:17" ht="15.5" x14ac:dyDescent="0.35">
      <c r="C202" t="s">
        <v>197</v>
      </c>
      <c r="I202" s="5">
        <v>447000000000</v>
      </c>
      <c r="J202" s="5">
        <v>107000000000</v>
      </c>
      <c r="K202" s="5">
        <v>-41000000000</v>
      </c>
      <c r="L202" s="5">
        <v>127000000000</v>
      </c>
      <c r="M202" s="5">
        <v>91000000000</v>
      </c>
      <c r="N202" s="5">
        <v>-71000000000</v>
      </c>
      <c r="O202" s="5">
        <v>34000000000</v>
      </c>
      <c r="P202" s="5">
        <v>220000000000</v>
      </c>
      <c r="Q202" s="5">
        <v>125000000000</v>
      </c>
    </row>
    <row r="203" spans="2:17" ht="15.5" x14ac:dyDescent="0.35">
      <c r="C203" t="s">
        <v>198</v>
      </c>
      <c r="I203" s="5">
        <v>-24000000000</v>
      </c>
      <c r="J203" s="5">
        <v>-54000000000</v>
      </c>
      <c r="K203" s="5">
        <v>-50000000000</v>
      </c>
      <c r="L203" s="5">
        <v>-51000000000</v>
      </c>
      <c r="M203" s="5">
        <v>-140000000000</v>
      </c>
      <c r="N203" s="5">
        <v>-108000000000</v>
      </c>
      <c r="O203" s="5">
        <v>-172000000000</v>
      </c>
      <c r="P203" s="5">
        <v>-81000000000</v>
      </c>
      <c r="Q203" s="5">
        <v>-185078000000000</v>
      </c>
    </row>
    <row r="204" spans="2:17" ht="15.5" x14ac:dyDescent="0.35">
      <c r="C204" t="s">
        <v>14</v>
      </c>
      <c r="I204" s="5">
        <v>423000000000</v>
      </c>
      <c r="J204" s="5">
        <v>52000000000</v>
      </c>
      <c r="K204" s="5">
        <v>-91000000000</v>
      </c>
      <c r="L204" s="5">
        <v>76000000000</v>
      </c>
      <c r="M204" s="5">
        <v>-49000000000</v>
      </c>
      <c r="N204" s="5">
        <v>-179000000000</v>
      </c>
      <c r="O204" s="5">
        <v>-139000000000</v>
      </c>
      <c r="P204" s="5">
        <v>139000000000</v>
      </c>
      <c r="Q204" s="5">
        <v>-184953000000000</v>
      </c>
    </row>
    <row r="205" spans="2:17" ht="15.5" x14ac:dyDescent="0.35">
      <c r="C205" t="s">
        <v>16</v>
      </c>
      <c r="I205" s="6">
        <v>155.28</v>
      </c>
      <c r="J205" s="6">
        <v>19.149999999999999</v>
      </c>
      <c r="K205" s="6">
        <v>-33.4</v>
      </c>
      <c r="L205" s="6">
        <v>27.93</v>
      </c>
      <c r="M205" s="6">
        <v>-17.940000000000001</v>
      </c>
      <c r="N205" s="6">
        <v>-76.62</v>
      </c>
      <c r="O205" s="6">
        <v>-59.43</v>
      </c>
      <c r="P205" s="6">
        <v>69.97</v>
      </c>
      <c r="Q205" s="6">
        <v>-93227.54</v>
      </c>
    </row>
    <row r="207" spans="2:17" ht="15.5" x14ac:dyDescent="0.35">
      <c r="B207" t="s">
        <v>199</v>
      </c>
      <c r="C207" t="s">
        <v>200</v>
      </c>
      <c r="D207" s="5">
        <v>29000000000</v>
      </c>
      <c r="E207" s="5">
        <v>31000000000</v>
      </c>
      <c r="F207" s="5">
        <v>25000000000</v>
      </c>
      <c r="G207" s="5">
        <v>12000000000</v>
      </c>
      <c r="H207" s="5">
        <v>115000000000</v>
      </c>
      <c r="I207" s="5">
        <v>75000000000</v>
      </c>
      <c r="J207" s="5">
        <v>13000000000</v>
      </c>
      <c r="K207" s="5">
        <v>84000000000</v>
      </c>
      <c r="L207" s="5">
        <v>23000000000</v>
      </c>
      <c r="M207" s="5">
        <v>30000000000</v>
      </c>
      <c r="N207" s="5">
        <v>66000000000</v>
      </c>
      <c r="O207" s="5">
        <v>50000000000</v>
      </c>
      <c r="P207" s="5">
        <v>78000000000</v>
      </c>
      <c r="Q207" s="5">
        <v>74000000000</v>
      </c>
    </row>
    <row r="208" spans="2:17" ht="15.5" x14ac:dyDescent="0.35">
      <c r="C208" t="s">
        <v>326</v>
      </c>
      <c r="H208" s="5">
        <v>97000000000</v>
      </c>
      <c r="I208" s="5">
        <v>75000000000</v>
      </c>
      <c r="J208" s="5">
        <v>13000000000</v>
      </c>
      <c r="K208" s="5">
        <v>84000000000</v>
      </c>
      <c r="L208" s="5">
        <v>23000000000</v>
      </c>
      <c r="M208" s="5">
        <v>30000000000</v>
      </c>
      <c r="N208" s="5">
        <v>66000000000</v>
      </c>
      <c r="O208" s="5">
        <v>50000000000</v>
      </c>
      <c r="P208" s="5">
        <v>78000000000</v>
      </c>
    </row>
    <row r="209" spans="3:17" ht="15.5" x14ac:dyDescent="0.35">
      <c r="C209" t="s">
        <v>387</v>
      </c>
      <c r="H209" s="6">
        <v>7.34</v>
      </c>
      <c r="I209" s="6">
        <v>7.34</v>
      </c>
      <c r="K209" s="6">
        <v>3.67</v>
      </c>
      <c r="O209" s="6">
        <v>4.93</v>
      </c>
      <c r="P209" s="6">
        <v>10.37</v>
      </c>
    </row>
    <row r="210" spans="3:17" ht="15.5" x14ac:dyDescent="0.35">
      <c r="C210" t="s">
        <v>63</v>
      </c>
      <c r="H210" s="6">
        <v>0.1741</v>
      </c>
      <c r="I210" s="6">
        <v>0.26500000000000001</v>
      </c>
      <c r="K210" s="6">
        <v>0.1197</v>
      </c>
      <c r="O210" s="6">
        <v>0.26769999999999999</v>
      </c>
      <c r="P210" s="6">
        <v>0.36369999999999997</v>
      </c>
    </row>
    <row r="211" spans="3:17" ht="15.5" x14ac:dyDescent="0.35">
      <c r="C211" t="s">
        <v>388</v>
      </c>
      <c r="H211" s="6">
        <v>2.7799999999999998E-2</v>
      </c>
      <c r="I211" s="6">
        <v>2.6000000000000002E-2</v>
      </c>
      <c r="K211" s="6">
        <v>1.3000000000000001E-2</v>
      </c>
      <c r="O211" s="6">
        <v>6.0999999999999995E-3</v>
      </c>
      <c r="P211" s="6">
        <v>1.1399999999999999E-2</v>
      </c>
    </row>
    <row r="212" spans="3:17" ht="15.5" x14ac:dyDescent="0.35">
      <c r="C212" t="s">
        <v>43</v>
      </c>
      <c r="D212" s="6">
        <v>10.54</v>
      </c>
      <c r="E212" s="6">
        <v>11.25</v>
      </c>
      <c r="F212" s="6">
        <v>9.16</v>
      </c>
      <c r="G212" s="6">
        <v>4.57</v>
      </c>
      <c r="H212" s="6">
        <v>42.17</v>
      </c>
      <c r="I212" s="6">
        <v>27.7</v>
      </c>
      <c r="J212" s="6">
        <v>4.75</v>
      </c>
      <c r="K212" s="6">
        <v>30.66</v>
      </c>
      <c r="L212" s="6">
        <v>8.27</v>
      </c>
      <c r="M212" s="6">
        <v>10.97</v>
      </c>
      <c r="N212" s="6">
        <v>24.26</v>
      </c>
      <c r="O212" s="6">
        <v>18.41</v>
      </c>
      <c r="P212" s="6">
        <v>28.52</v>
      </c>
      <c r="Q212" s="6">
        <v>27.21</v>
      </c>
    </row>
    <row r="213" spans="3:17" ht="15.5" x14ac:dyDescent="0.35">
      <c r="C213" t="s">
        <v>327</v>
      </c>
      <c r="H213" s="6">
        <v>35.520000000000003</v>
      </c>
      <c r="I213" s="6">
        <v>27.7</v>
      </c>
      <c r="J213" s="6">
        <v>4.75</v>
      </c>
      <c r="K213" s="6">
        <v>30.66</v>
      </c>
      <c r="L213" s="6">
        <v>8.27</v>
      </c>
      <c r="M213" s="6">
        <v>10.97</v>
      </c>
      <c r="N213" s="6">
        <v>24.26</v>
      </c>
      <c r="O213" s="6">
        <v>18.41</v>
      </c>
      <c r="P213" s="6">
        <v>28.52</v>
      </c>
    </row>
    <row r="214" spans="3:17" ht="15.5" x14ac:dyDescent="0.35">
      <c r="C214" t="s">
        <v>65</v>
      </c>
      <c r="H214" s="6">
        <v>7.34</v>
      </c>
      <c r="I214" s="6">
        <v>7.34</v>
      </c>
      <c r="K214" s="6">
        <v>3.67</v>
      </c>
      <c r="O214" s="6">
        <v>4.93</v>
      </c>
      <c r="P214" s="6">
        <v>10.37</v>
      </c>
    </row>
    <row r="215" spans="3:17" ht="15.5" x14ac:dyDescent="0.35">
      <c r="C215" t="s">
        <v>389</v>
      </c>
      <c r="H215" s="6">
        <v>0.1741</v>
      </c>
      <c r="I215" s="6">
        <v>0.26500000000000001</v>
      </c>
      <c r="K215" s="6">
        <v>0.1197</v>
      </c>
      <c r="O215" s="6">
        <v>0.26769999999999999</v>
      </c>
      <c r="P215" s="6">
        <v>0.36369999999999997</v>
      </c>
    </row>
    <row r="216" spans="3:17" ht="15.5" x14ac:dyDescent="0.35">
      <c r="C216" t="s">
        <v>390</v>
      </c>
      <c r="H216" s="6">
        <v>2.7799999999999998E-2</v>
      </c>
      <c r="I216" s="6">
        <v>2.6000000000000002E-2</v>
      </c>
      <c r="K216" s="6">
        <v>1.3000000000000001E-2</v>
      </c>
      <c r="O216" s="6">
        <v>6.0999999999999995E-3</v>
      </c>
      <c r="P216" s="6">
        <v>1.1399999999999999E-2</v>
      </c>
    </row>
    <row r="217" spans="3:17" ht="15.5" x14ac:dyDescent="0.35">
      <c r="C217" t="s">
        <v>201</v>
      </c>
      <c r="D217" s="5">
        <v>319000000000</v>
      </c>
      <c r="E217" s="5">
        <v>415000000000</v>
      </c>
      <c r="F217" s="5">
        <v>385000000000</v>
      </c>
      <c r="G217" s="5">
        <v>332000000000</v>
      </c>
      <c r="H217" s="5">
        <v>1277000000000</v>
      </c>
      <c r="I217" s="5">
        <v>1498000000000</v>
      </c>
      <c r="J217" s="5">
        <v>1370000000000</v>
      </c>
      <c r="K217" s="5">
        <v>1448000000000</v>
      </c>
      <c r="L217" s="5">
        <v>1515000000000</v>
      </c>
      <c r="M217" s="5">
        <v>1612000000000</v>
      </c>
      <c r="N217" s="5">
        <v>1473000000000</v>
      </c>
      <c r="O217" s="5">
        <v>1123000000000</v>
      </c>
      <c r="P217" s="5">
        <v>1190000000000</v>
      </c>
      <c r="Q217" s="5">
        <v>1132000000000</v>
      </c>
    </row>
    <row r="218" spans="3:17" ht="15.5" x14ac:dyDescent="0.35">
      <c r="C218" t="s">
        <v>328</v>
      </c>
      <c r="H218" s="5">
        <v>1451000000000</v>
      </c>
      <c r="I218" s="5">
        <v>1498000000000</v>
      </c>
      <c r="J218" s="5">
        <v>1370000000000</v>
      </c>
      <c r="K218" s="5">
        <v>1448000000000</v>
      </c>
      <c r="L218" s="5">
        <v>1515000000000</v>
      </c>
      <c r="M218" s="5">
        <v>1612000000000</v>
      </c>
      <c r="N218" s="5">
        <v>1473000000000</v>
      </c>
      <c r="O218" s="5">
        <v>1123000000000</v>
      </c>
      <c r="P218" s="5">
        <v>1190000000000</v>
      </c>
    </row>
    <row r="219" spans="3:17" ht="15.5" x14ac:dyDescent="0.35">
      <c r="C219" t="s">
        <v>391</v>
      </c>
      <c r="H219" s="6">
        <v>7.34</v>
      </c>
      <c r="I219" s="6">
        <v>7.34</v>
      </c>
      <c r="K219" s="6">
        <v>3.67</v>
      </c>
      <c r="O219" s="6">
        <v>4.93</v>
      </c>
      <c r="P219" s="6">
        <v>10.37</v>
      </c>
    </row>
    <row r="220" spans="3:17" ht="15.5" x14ac:dyDescent="0.35">
      <c r="C220" t="s">
        <v>392</v>
      </c>
      <c r="H220" s="6">
        <v>0.1741</v>
      </c>
      <c r="I220" s="6">
        <v>0.26500000000000001</v>
      </c>
      <c r="K220" s="6">
        <v>0.1197</v>
      </c>
      <c r="O220" s="6">
        <v>0.26769999999999999</v>
      </c>
      <c r="P220" s="6">
        <v>0.36369999999999997</v>
      </c>
    </row>
    <row r="221" spans="3:17" ht="15.5" x14ac:dyDescent="0.35">
      <c r="C221" t="s">
        <v>393</v>
      </c>
      <c r="H221" s="6">
        <v>2.7799999999999998E-2</v>
      </c>
      <c r="I221" s="6">
        <v>2.6000000000000002E-2</v>
      </c>
      <c r="K221" s="6">
        <v>1.3000000000000001E-2</v>
      </c>
      <c r="O221" s="6">
        <v>6.0999999999999995E-3</v>
      </c>
      <c r="P221" s="6">
        <v>1.1399999999999999E-2</v>
      </c>
    </row>
    <row r="222" spans="3:17" ht="15.5" x14ac:dyDescent="0.35">
      <c r="C222" t="s">
        <v>202</v>
      </c>
      <c r="I222" s="6">
        <v>6.26</v>
      </c>
    </row>
    <row r="223" spans="3:17" ht="15.5" x14ac:dyDescent="0.35">
      <c r="C223" t="s">
        <v>203</v>
      </c>
      <c r="I223" s="6">
        <v>7.43</v>
      </c>
    </row>
    <row r="224" spans="3:17" ht="15.5" x14ac:dyDescent="0.35">
      <c r="C224" t="s">
        <v>204</v>
      </c>
      <c r="I224" s="6">
        <v>7.49</v>
      </c>
    </row>
    <row r="225" spans="3:9" ht="15.5" x14ac:dyDescent="0.35">
      <c r="C225" t="s">
        <v>205</v>
      </c>
      <c r="I225" s="6">
        <v>0.1346</v>
      </c>
    </row>
    <row r="226" spans="3:9" ht="15.5" x14ac:dyDescent="0.35">
      <c r="C226" t="s">
        <v>206</v>
      </c>
      <c r="I226" s="6">
        <v>0.5</v>
      </c>
    </row>
    <row r="227" spans="3:9" ht="15.5" x14ac:dyDescent="0.35">
      <c r="C227" t="s">
        <v>207</v>
      </c>
      <c r="I227" s="6">
        <v>0.56999999999999995</v>
      </c>
    </row>
    <row r="228" spans="3:9" ht="15.5" x14ac:dyDescent="0.35">
      <c r="C228" t="s">
        <v>329</v>
      </c>
      <c r="I228" s="6">
        <v>1.54</v>
      </c>
    </row>
    <row r="229" spans="3:9" ht="15.5" x14ac:dyDescent="0.35">
      <c r="C229" t="s">
        <v>208</v>
      </c>
      <c r="I229" s="6">
        <v>1.78</v>
      </c>
    </row>
    <row r="230" spans="3:9" ht="15.5" x14ac:dyDescent="0.35">
      <c r="C230" t="s">
        <v>209</v>
      </c>
      <c r="I230" s="6">
        <v>5.36</v>
      </c>
    </row>
    <row r="231" spans="3:9" ht="15.5" x14ac:dyDescent="0.35">
      <c r="C231" t="s">
        <v>210</v>
      </c>
      <c r="I231" s="6">
        <v>4.1900000000000004</v>
      </c>
    </row>
    <row r="232" spans="3:9" ht="15.5" x14ac:dyDescent="0.35">
      <c r="C232" t="s">
        <v>211</v>
      </c>
      <c r="I232" s="6">
        <v>0.02</v>
      </c>
    </row>
    <row r="233" spans="3:9" ht="15.5" x14ac:dyDescent="0.35">
      <c r="C233" t="s">
        <v>212</v>
      </c>
      <c r="I233" s="6">
        <v>0.15</v>
      </c>
    </row>
    <row r="234" spans="3:9" ht="15.5" x14ac:dyDescent="0.35">
      <c r="C234" t="s">
        <v>213</v>
      </c>
      <c r="I234" s="6">
        <v>35.520000000000003</v>
      </c>
    </row>
    <row r="235" spans="3:9" ht="15.5" x14ac:dyDescent="0.35">
      <c r="C235" t="s">
        <v>214</v>
      </c>
      <c r="I235" s="6">
        <v>42.17</v>
      </c>
    </row>
    <row r="236" spans="3:9" ht="15.5" x14ac:dyDescent="0.35">
      <c r="C236" t="s">
        <v>215</v>
      </c>
      <c r="I236" s="6">
        <v>532.70000000000005</v>
      </c>
    </row>
    <row r="237" spans="3:9" ht="15.5" x14ac:dyDescent="0.35">
      <c r="C237" t="s">
        <v>216</v>
      </c>
      <c r="D237" s="6">
        <v>39.520000000000003</v>
      </c>
    </row>
    <row r="238" spans="3:9" ht="15.5" x14ac:dyDescent="0.35">
      <c r="C238" t="s">
        <v>217</v>
      </c>
      <c r="I238" s="6">
        <v>464.64</v>
      </c>
    </row>
    <row r="239" spans="3:9" ht="15.5" x14ac:dyDescent="0.35">
      <c r="C239" t="s">
        <v>218</v>
      </c>
      <c r="I239" s="6">
        <v>148.62</v>
      </c>
    </row>
    <row r="240" spans="3:9" ht="15.5" x14ac:dyDescent="0.35">
      <c r="C240" t="s">
        <v>219</v>
      </c>
      <c r="D240" s="6">
        <v>8.6199999999999992</v>
      </c>
    </row>
    <row r="241" spans="3:9" ht="15.5" x14ac:dyDescent="0.35">
      <c r="C241" t="s">
        <v>220</v>
      </c>
      <c r="D241" s="6">
        <v>5.74</v>
      </c>
    </row>
    <row r="242" spans="3:9" ht="15.5" x14ac:dyDescent="0.35">
      <c r="C242" t="s">
        <v>221</v>
      </c>
      <c r="D242" s="6">
        <v>0.13</v>
      </c>
    </row>
    <row r="243" spans="3:9" ht="15.5" x14ac:dyDescent="0.35">
      <c r="C243" t="s">
        <v>222</v>
      </c>
      <c r="D243" s="6">
        <v>1.3</v>
      </c>
    </row>
    <row r="244" spans="3:9" ht="15.5" x14ac:dyDescent="0.35">
      <c r="C244" t="s">
        <v>223</v>
      </c>
      <c r="I244" s="6">
        <v>16.059999999999999</v>
      </c>
    </row>
    <row r="245" spans="3:9" ht="15.5" x14ac:dyDescent="0.35">
      <c r="C245" t="s">
        <v>12</v>
      </c>
      <c r="D245" s="5">
        <v>23000000000</v>
      </c>
    </row>
    <row r="246" spans="3:9" ht="15.5" x14ac:dyDescent="0.35">
      <c r="C246" t="s">
        <v>224</v>
      </c>
      <c r="I246" s="6">
        <v>12.92</v>
      </c>
    </row>
    <row r="247" spans="3:9" ht="15.5" x14ac:dyDescent="0.35">
      <c r="C247" t="s">
        <v>225</v>
      </c>
      <c r="I247" s="6">
        <v>5.8799999999999998E-2</v>
      </c>
    </row>
    <row r="248" spans="3:9" ht="15.5" x14ac:dyDescent="0.35">
      <c r="C248" t="s">
        <v>226</v>
      </c>
      <c r="I248" s="6">
        <v>7.6499999999999999E-2</v>
      </c>
    </row>
    <row r="249" spans="3:9" ht="15.5" x14ac:dyDescent="0.35">
      <c r="C249" t="s">
        <v>227</v>
      </c>
      <c r="I249" s="6">
        <v>0.1002</v>
      </c>
    </row>
    <row r="250" spans="3:9" ht="15.5" x14ac:dyDescent="0.35">
      <c r="C250" t="s">
        <v>228</v>
      </c>
      <c r="I250" s="6">
        <v>8.2799999999999999E-2</v>
      </c>
    </row>
    <row r="251" spans="3:9" ht="15.5" x14ac:dyDescent="0.35">
      <c r="C251" t="s">
        <v>330</v>
      </c>
      <c r="D251" s="6">
        <v>86.68</v>
      </c>
    </row>
    <row r="252" spans="3:9" ht="15.5" x14ac:dyDescent="0.35">
      <c r="C252" t="s">
        <v>229</v>
      </c>
      <c r="D252" s="6">
        <v>135.38</v>
      </c>
    </row>
    <row r="253" spans="3:9" ht="15.5" x14ac:dyDescent="0.35">
      <c r="C253" t="s">
        <v>230</v>
      </c>
      <c r="D253" s="6">
        <v>20.07</v>
      </c>
    </row>
    <row r="254" spans="3:9" ht="15.5" x14ac:dyDescent="0.35">
      <c r="C254" t="s">
        <v>231</v>
      </c>
      <c r="D254" s="6">
        <v>201.99</v>
      </c>
    </row>
    <row r="255" spans="3:9" ht="15.5" x14ac:dyDescent="0.35">
      <c r="C255" t="s">
        <v>331</v>
      </c>
      <c r="D255" s="6">
        <v>1.05</v>
      </c>
    </row>
    <row r="256" spans="3:9" ht="15.5" x14ac:dyDescent="0.35">
      <c r="C256" t="s">
        <v>232</v>
      </c>
      <c r="I256" s="6">
        <v>0.89</v>
      </c>
    </row>
    <row r="257" spans="3:9" ht="15.5" x14ac:dyDescent="0.35">
      <c r="C257" t="s">
        <v>233</v>
      </c>
      <c r="I257" s="6">
        <v>3.12</v>
      </c>
    </row>
    <row r="258" spans="3:9" ht="15.5" x14ac:dyDescent="0.35">
      <c r="C258" t="s">
        <v>39</v>
      </c>
      <c r="I258" s="5">
        <v>719000000000</v>
      </c>
    </row>
    <row r="259" spans="3:9" ht="15.5" x14ac:dyDescent="0.35">
      <c r="C259" t="s">
        <v>234</v>
      </c>
      <c r="I259" s="5">
        <v>822000000000</v>
      </c>
    </row>
    <row r="260" spans="3:9" ht="15.5" x14ac:dyDescent="0.35">
      <c r="C260" t="s">
        <v>235</v>
      </c>
      <c r="I260" s="5">
        <v>2720000000</v>
      </c>
    </row>
    <row r="261" spans="3:9" ht="15.5" x14ac:dyDescent="0.35">
      <c r="C261" t="s">
        <v>236</v>
      </c>
      <c r="I261" s="6">
        <v>8.0399999999999985E-2</v>
      </c>
    </row>
    <row r="262" spans="3:9" ht="15.5" x14ac:dyDescent="0.35">
      <c r="C262" t="s">
        <v>237</v>
      </c>
      <c r="D262" s="6">
        <v>0.32469999999999999</v>
      </c>
    </row>
    <row r="263" spans="3:9" ht="15.5" x14ac:dyDescent="0.35">
      <c r="C263" t="s">
        <v>238</v>
      </c>
      <c r="D263" s="6">
        <v>0.1351</v>
      </c>
    </row>
    <row r="264" spans="3:9" ht="15.5" x14ac:dyDescent="0.35">
      <c r="C264" t="s">
        <v>239</v>
      </c>
      <c r="D264" s="6">
        <v>0.09</v>
      </c>
    </row>
    <row r="265" spans="3:9" ht="15.5" x14ac:dyDescent="0.35">
      <c r="C265" t="s">
        <v>240</v>
      </c>
      <c r="D265" s="6">
        <v>-0.12809999999999999</v>
      </c>
    </row>
    <row r="266" spans="3:9" ht="15.5" x14ac:dyDescent="0.35">
      <c r="C266" t="s">
        <v>241</v>
      </c>
      <c r="D266" s="6">
        <v>0.15429999999999999</v>
      </c>
    </row>
    <row r="267" spans="3:9" ht="15.5" x14ac:dyDescent="0.35">
      <c r="C267" t="s">
        <v>242</v>
      </c>
      <c r="D267" s="6">
        <v>2.8771</v>
      </c>
    </row>
    <row r="268" spans="3:9" ht="15.5" x14ac:dyDescent="0.35">
      <c r="C268" t="s">
        <v>396</v>
      </c>
      <c r="I268" s="6">
        <v>7.34</v>
      </c>
    </row>
    <row r="269" spans="3:9" ht="15.5" x14ac:dyDescent="0.35">
      <c r="C269" t="s">
        <v>438</v>
      </c>
      <c r="I269" s="6">
        <v>7.34</v>
      </c>
    </row>
    <row r="270" spans="3:9" ht="15.5" x14ac:dyDescent="0.35">
      <c r="C270" t="s">
        <v>439</v>
      </c>
      <c r="I270" s="6">
        <v>0.1741</v>
      </c>
    </row>
    <row r="271" spans="3:9" ht="15.5" x14ac:dyDescent="0.35">
      <c r="C271" t="s">
        <v>440</v>
      </c>
      <c r="I271" s="6">
        <v>2.7799999999999998E-2</v>
      </c>
    </row>
    <row r="272" spans="3:9" ht="15.5" x14ac:dyDescent="0.35">
      <c r="C272" t="s">
        <v>397</v>
      </c>
      <c r="I272" t="s">
        <v>1501</v>
      </c>
    </row>
    <row r="273" spans="3:9" ht="15.5" x14ac:dyDescent="0.35">
      <c r="C273" t="s">
        <v>243</v>
      </c>
      <c r="I273" s="5">
        <v>9</v>
      </c>
    </row>
    <row r="274" spans="3:9" ht="15.5" x14ac:dyDescent="0.35">
      <c r="C274" t="s">
        <v>244</v>
      </c>
      <c r="I274" s="6">
        <v>0.79</v>
      </c>
    </row>
    <row r="275" spans="3:9" ht="15.5" x14ac:dyDescent="0.35">
      <c r="C275" t="s">
        <v>245</v>
      </c>
      <c r="I275" s="6">
        <v>0.45</v>
      </c>
    </row>
    <row r="276" spans="3:9" ht="15.5" x14ac:dyDescent="0.35">
      <c r="C276" t="s">
        <v>246</v>
      </c>
      <c r="I276" s="6">
        <v>0.78</v>
      </c>
    </row>
    <row r="277" spans="3:9" ht="15.5" x14ac:dyDescent="0.35">
      <c r="C277" t="s">
        <v>247</v>
      </c>
      <c r="I277" s="6">
        <v>0.7</v>
      </c>
    </row>
    <row r="278" spans="3:9" ht="15.5" x14ac:dyDescent="0.35">
      <c r="C278" t="s">
        <v>248</v>
      </c>
      <c r="I278" s="6">
        <v>0.77</v>
      </c>
    </row>
    <row r="279" spans="3:9" ht="15.5" x14ac:dyDescent="0.35">
      <c r="C279" t="s">
        <v>249</v>
      </c>
      <c r="I279" s="6">
        <v>0.76</v>
      </c>
    </row>
    <row r="280" spans="3:9" ht="15.5" x14ac:dyDescent="0.35">
      <c r="C280" t="s">
        <v>250</v>
      </c>
      <c r="I280" s="6">
        <v>0.64</v>
      </c>
    </row>
    <row r="281" spans="3:9" ht="15.5" x14ac:dyDescent="0.35">
      <c r="C281" t="s">
        <v>251</v>
      </c>
      <c r="I281" s="5">
        <v>1451000000000</v>
      </c>
    </row>
    <row r="282" spans="3:9" ht="15.5" x14ac:dyDescent="0.35">
      <c r="C282" t="s">
        <v>252</v>
      </c>
      <c r="I282" s="5">
        <v>450000000000</v>
      </c>
    </row>
    <row r="283" spans="3:9" ht="15.5" x14ac:dyDescent="0.35">
      <c r="C283" t="s">
        <v>253</v>
      </c>
      <c r="I283" s="5">
        <v>196000000000</v>
      </c>
    </row>
    <row r="284" spans="3:9" ht="15.5" x14ac:dyDescent="0.35">
      <c r="C284" t="s">
        <v>254</v>
      </c>
      <c r="I284" s="5">
        <v>97000000000</v>
      </c>
    </row>
    <row r="285" spans="3:9" ht="15.5" x14ac:dyDescent="0.35">
      <c r="C285" t="s">
        <v>255</v>
      </c>
      <c r="D285" s="5">
        <v>108000000000</v>
      </c>
    </row>
    <row r="286" spans="3:9" ht="15.5" x14ac:dyDescent="0.35">
      <c r="C286" t="s">
        <v>256</v>
      </c>
      <c r="D286" s="5">
        <v>1645000000000</v>
      </c>
    </row>
    <row r="287" spans="3:9" ht="15.5" x14ac:dyDescent="0.35">
      <c r="C287" t="s">
        <v>257</v>
      </c>
      <c r="D287" s="5">
        <v>169000000000</v>
      </c>
    </row>
    <row r="288" spans="3:9" ht="15.5" x14ac:dyDescent="0.35">
      <c r="C288" t="s">
        <v>184</v>
      </c>
      <c r="D288" s="5">
        <v>746000000000</v>
      </c>
    </row>
    <row r="289" spans="3:9" ht="15.5" x14ac:dyDescent="0.35">
      <c r="C289" t="s">
        <v>258</v>
      </c>
      <c r="I289" s="5">
        <v>1266000000000</v>
      </c>
    </row>
    <row r="290" spans="3:9" ht="15.5" x14ac:dyDescent="0.35">
      <c r="C290" t="s">
        <v>181</v>
      </c>
      <c r="D290" s="5">
        <v>0</v>
      </c>
    </row>
    <row r="291" spans="3:9" ht="15.5" x14ac:dyDescent="0.35">
      <c r="C291" t="s">
        <v>23</v>
      </c>
      <c r="D291" s="5">
        <v>0</v>
      </c>
    </row>
    <row r="292" spans="3:9" ht="15.5" x14ac:dyDescent="0.35">
      <c r="C292" t="s">
        <v>20</v>
      </c>
      <c r="D292" s="5">
        <v>-108000000000</v>
      </c>
    </row>
    <row r="293" spans="3:9" ht="15.5" x14ac:dyDescent="0.35">
      <c r="C293" t="s">
        <v>183</v>
      </c>
      <c r="I293" s="5">
        <v>1476000000000</v>
      </c>
    </row>
    <row r="294" spans="3:9" ht="15.5" x14ac:dyDescent="0.35">
      <c r="C294" t="s">
        <v>332</v>
      </c>
      <c r="I294" s="5">
        <v>467000000000</v>
      </c>
    </row>
    <row r="295" spans="3:9" ht="15.5" x14ac:dyDescent="0.35">
      <c r="C295" t="s">
        <v>259</v>
      </c>
      <c r="I295" s="5">
        <v>-32000000000</v>
      </c>
    </row>
    <row r="296" spans="3:9" ht="15.5" x14ac:dyDescent="0.35">
      <c r="C296" t="s">
        <v>260</v>
      </c>
      <c r="I296" s="5">
        <v>-325000000000</v>
      </c>
    </row>
    <row r="297" spans="3:9" ht="15.5" x14ac:dyDescent="0.35">
      <c r="C297" t="s">
        <v>261</v>
      </c>
      <c r="I297" s="5">
        <v>-62000000000</v>
      </c>
    </row>
    <row r="298" spans="3:9" ht="15.5" x14ac:dyDescent="0.35">
      <c r="C298" t="s">
        <v>262</v>
      </c>
      <c r="I298" s="5">
        <v>405000000000</v>
      </c>
    </row>
  </sheetData>
  <pageMargins left="0.7" right="0.7" top="0.75" bottom="0.75" header="0.3" footer="0.3"/>
  <ignoredErrors>
    <ignoredError sqref="A1:Q299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Q3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1502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1503</v>
      </c>
      <c r="D2" s="2" vm="361">
        <f ca="1">IFERROR(_xlfn.STOCKHISTORY("XIDX:" &amp; $C$1, D3, , 0, 0, 1), "Libur")</f>
        <v>7625</v>
      </c>
      <c r="H2" s="2" vm="361">
        <f ca="1">IFERROR(INDEX(D2:G2,COUNT(D2:G2)),"")</f>
        <v>7625</v>
      </c>
      <c r="I2" s="2" vm="362">
        <f t="shared" ref="I2:Q2" ca="1" si="0">IFERROR(_xlfn.STOCKHISTORY("XIDX:" &amp; $C$1, I1, , 0, 0, 1), "Libur")</f>
        <v>12600</v>
      </c>
      <c r="J2" s="2" vm="363">
        <f t="shared" ca="1" si="0"/>
        <v>15928.8</v>
      </c>
      <c r="K2" s="2" vm="364">
        <f t="shared" ca="1" si="0"/>
        <v>4878.1949999999997</v>
      </c>
      <c r="L2" s="2" vm="365">
        <f t="shared" ca="1" si="0"/>
        <v>945.77250000000004</v>
      </c>
      <c r="M2" s="2" vm="366">
        <f t="shared" ca="1" si="0"/>
        <v>1717.3237999999999</v>
      </c>
      <c r="N2" s="2" vm="367">
        <f t="shared" ca="1" si="0"/>
        <v>115.4838</v>
      </c>
      <c r="O2" s="2" vm="368">
        <f t="shared" ca="1" si="0"/>
        <v>112.49720000000001</v>
      </c>
      <c r="P2" s="2" vm="369">
        <f t="shared" ca="1" si="0"/>
        <v>176.2124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1110916848000</v>
      </c>
      <c r="H4" s="2">
        <f>IFERROR(SUM(D4:G4)*(4/MAX(1,COUNT(D4:G4))),"")</f>
        <v>4443667392000</v>
      </c>
      <c r="I4" s="2">
        <f t="shared" ref="I4:Q4" si="1">IFERROR(INDEX(I51:I500,MATCH($C$4,$C$51:$C$500,0)),"")</f>
        <v>4316006452000</v>
      </c>
      <c r="J4" s="2">
        <f t="shared" si="1"/>
        <v>2832586999000</v>
      </c>
      <c r="K4" s="2">
        <f t="shared" si="1"/>
        <v>2158892494000</v>
      </c>
      <c r="L4" s="2">
        <f t="shared" si="1"/>
        <v>577740011000</v>
      </c>
      <c r="M4" s="2">
        <f t="shared" si="1"/>
        <v>282803444000</v>
      </c>
      <c r="N4" s="2">
        <f t="shared" si="1"/>
        <v>180460605151</v>
      </c>
      <c r="O4" s="2">
        <f t="shared" si="1"/>
        <v>230646056647</v>
      </c>
      <c r="P4" s="2">
        <f t="shared" si="1"/>
        <v>294974459837</v>
      </c>
      <c r="Q4" s="2">
        <f t="shared" si="1"/>
        <v>186058293567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578339351000</v>
      </c>
      <c r="H5" s="2">
        <f>IFERROR(SUM(D5:G5)*(4/MAX(1,COUNT(D5:G5))),"")</f>
        <v>2313357404000</v>
      </c>
      <c r="I5" s="2">
        <f t="shared" ref="I5:Q5" si="2">IFERROR(INDEX(I51:I500,MATCH($C$5,$C$51:$C$500,0)),"")</f>
        <v>1149006583000</v>
      </c>
      <c r="J5" s="2">
        <f t="shared" si="2"/>
        <v>625998215000</v>
      </c>
      <c r="K5" s="2">
        <f t="shared" si="2"/>
        <v>273180152000</v>
      </c>
      <c r="L5" s="2">
        <f t="shared" si="2"/>
        <v>138841944000</v>
      </c>
      <c r="M5" s="2">
        <f t="shared" si="2"/>
        <v>1995862000</v>
      </c>
      <c r="N5" s="2">
        <f t="shared" si="2"/>
        <v>-418227</v>
      </c>
      <c r="O5" s="2">
        <f t="shared" si="2"/>
        <v>98831970</v>
      </c>
      <c r="P5" s="2">
        <f t="shared" si="2"/>
        <v>650588929</v>
      </c>
      <c r="Q5" s="2">
        <f t="shared" si="2"/>
        <v>85056161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32206553564000</v>
      </c>
      <c r="H6" s="2">
        <f>IFERROR(INDEX(D6:G6,COUNT(D6:G6)),"")</f>
        <v>32206553564000</v>
      </c>
      <c r="I6" s="2">
        <f t="shared" ref="I6:Q6" si="3">IFERROR(INDEX(I51:I500,MATCH($C$6,$C$51:$C$500,0)),"")</f>
        <v>31664480255000</v>
      </c>
      <c r="J6" s="2">
        <f t="shared" si="3"/>
        <v>26589729260000</v>
      </c>
      <c r="K6" s="2">
        <f t="shared" si="3"/>
        <v>19089035461000</v>
      </c>
      <c r="L6" s="2">
        <f t="shared" si="3"/>
        <v>7510397709000</v>
      </c>
      <c r="M6" s="2">
        <f t="shared" si="3"/>
        <v>41980901000</v>
      </c>
      <c r="N6" s="2">
        <f t="shared" si="3"/>
        <v>39964889056</v>
      </c>
      <c r="O6" s="2">
        <f t="shared" si="3"/>
        <v>39964399790</v>
      </c>
      <c r="P6" s="2">
        <f t="shared" si="3"/>
        <v>39864128547</v>
      </c>
      <c r="Q6" s="2">
        <f t="shared" si="3"/>
        <v>39008133521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16.88</v>
      </c>
      <c r="H7" s="3">
        <f>IFERROR(INDEX(D7:G7,COUNT(D7:G7)),"")</f>
        <v>16.88</v>
      </c>
      <c r="I7" s="3">
        <f t="shared" ref="I7:Q7" si="4">IFERROR(INDEX(I51:I500,MATCH($C$7,$C$51:$C$500,0))/1000000000,"")</f>
        <v>16.88</v>
      </c>
      <c r="J7" s="3">
        <f t="shared" si="4"/>
        <v>16.88</v>
      </c>
      <c r="K7" s="3">
        <f t="shared" si="4"/>
        <v>15.63</v>
      </c>
      <c r="L7" s="3">
        <f t="shared" si="4"/>
        <v>13.53</v>
      </c>
      <c r="M7" s="3">
        <f t="shared" si="4"/>
        <v>0.41</v>
      </c>
      <c r="N7" s="3">
        <f t="shared" si="4"/>
        <v>0.41</v>
      </c>
      <c r="O7" s="3">
        <f t="shared" si="4"/>
        <v>0.41</v>
      </c>
      <c r="P7" s="3">
        <f t="shared" si="4"/>
        <v>0.41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-374000000000</v>
      </c>
      <c r="H8" s="2">
        <f>IFERROR(INDEX(D8:G8,COUNT(D8:G8)),"")</f>
        <v>-374000000000</v>
      </c>
      <c r="I8" s="2">
        <f t="shared" ref="I8:Q8" si="5">IFERROR(INDEX(I51:I500,MATCH($C$8,$C$51:$C$500,0)),"")</f>
        <v>-193000000000</v>
      </c>
      <c r="J8" s="2">
        <f t="shared" si="5"/>
        <v>-4693000000000</v>
      </c>
      <c r="K8" s="2">
        <f t="shared" si="5"/>
        <v>-951000000000</v>
      </c>
      <c r="L8" s="2">
        <f t="shared" si="5"/>
        <v>-81000000000</v>
      </c>
      <c r="M8" s="2">
        <f t="shared" si="5"/>
        <v>15000000000</v>
      </c>
      <c r="N8" s="2">
        <f t="shared" si="5"/>
        <v>8000000000</v>
      </c>
      <c r="O8" s="2">
        <f t="shared" si="5"/>
        <v>2000000000</v>
      </c>
      <c r="P8" s="2">
        <f t="shared" si="5"/>
        <v>-17000000000</v>
      </c>
      <c r="Q8" s="2">
        <f t="shared" si="5"/>
        <v>4000000000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-22.13</v>
      </c>
      <c r="H9" s="3">
        <f>IFERROR(INDEX(D9:G9,COUNT(D9:G9)),"")</f>
        <v>-22.13</v>
      </c>
      <c r="I9" s="3">
        <f t="shared" ref="I9:Q9" si="6">IFERROR(INDEX(I51:I500,MATCH($C$9,$C$51:$C$500,0)),"")</f>
        <v>-11.44</v>
      </c>
      <c r="J9" s="3">
        <f t="shared" si="6"/>
        <v>-277.97000000000003</v>
      </c>
      <c r="K9" s="3">
        <f t="shared" si="6"/>
        <v>-60.84</v>
      </c>
      <c r="L9" s="3">
        <f t="shared" si="6"/>
        <v>-6.02</v>
      </c>
      <c r="M9" s="3">
        <f t="shared" si="6"/>
        <v>36.78</v>
      </c>
      <c r="N9" s="3">
        <f t="shared" si="6"/>
        <v>18.63</v>
      </c>
      <c r="O9" s="3">
        <f t="shared" si="6"/>
        <v>3.88</v>
      </c>
      <c r="P9" s="3">
        <f t="shared" si="6"/>
        <v>-40.35</v>
      </c>
      <c r="Q9" s="3">
        <f t="shared" si="6"/>
        <v>14941.68</v>
      </c>
    </row>
    <row r="10" spans="1:17" ht="15.5" x14ac:dyDescent="0.35">
      <c r="C10" t="s">
        <v>17</v>
      </c>
      <c r="D10" s="3">
        <f ca="1">IFERROR(IF(D9=0,"",D2/D9),"")</f>
        <v>-344.55490284681429</v>
      </c>
      <c r="I10" s="3">
        <f t="shared" ref="I10:Q10" ca="1" si="7">IFERROR(IF(I9=0,"",I2/I9),"")</f>
        <v>-1101.3986013986014</v>
      </c>
      <c r="J10" s="3">
        <f t="shared" ca="1" si="7"/>
        <v>-57.304025614274913</v>
      </c>
      <c r="K10" s="3">
        <f t="shared" ca="1" si="7"/>
        <v>-80.180719921104526</v>
      </c>
      <c r="L10" s="3">
        <f t="shared" ca="1" si="7"/>
        <v>-157.10506644518273</v>
      </c>
      <c r="M10" s="3">
        <f t="shared" ca="1" si="7"/>
        <v>46.691783578031533</v>
      </c>
      <c r="N10" s="3">
        <f t="shared" ca="1" si="7"/>
        <v>6.1988083735909827</v>
      </c>
      <c r="O10" s="3">
        <f t="shared" ca="1" si="7"/>
        <v>28.994123711340208</v>
      </c>
      <c r="P10" s="3">
        <f t="shared" ca="1" si="7"/>
        <v>-4.367097893432466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3176414199000</v>
      </c>
      <c r="H11" s="2">
        <f>IFERROR(INDEX(D11:G11,COUNT(D11:G11)),"")</f>
        <v>3176414199000</v>
      </c>
      <c r="I11" s="2">
        <f t="shared" ref="I11:Q11" si="8">IFERROR(INDEX(I51:I500,MATCH($C$11,$C$51:$C$500,0)),"")</f>
        <v>3844798619000</v>
      </c>
      <c r="J11" s="2">
        <f t="shared" si="8"/>
        <v>4285354084000</v>
      </c>
      <c r="K11" s="2">
        <f t="shared" si="8"/>
        <v>1069812157000</v>
      </c>
      <c r="L11" s="2">
        <f t="shared" si="8"/>
        <v>1650672386000</v>
      </c>
      <c r="M11" s="2">
        <f t="shared" si="8"/>
        <v>11069402000</v>
      </c>
      <c r="N11" s="2">
        <f t="shared" si="8"/>
        <v>4347108710</v>
      </c>
      <c r="O11" s="2">
        <f t="shared" si="8"/>
        <v>13370858913</v>
      </c>
      <c r="P11" s="2">
        <f t="shared" si="8"/>
        <v>18362980581</v>
      </c>
      <c r="Q11" s="2">
        <f t="shared" si="8"/>
        <v>1098528195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-2676000000000</v>
      </c>
      <c r="H12" s="2">
        <f>IFERROR(INDEX(D12:G12,COUNT(D12:G12)),"")</f>
        <v>-2676000000000</v>
      </c>
      <c r="I12" s="2">
        <f t="shared" ref="I12:Q12" si="9">IFERROR(INDEX(I51:I500,MATCH($C$12,$C$51:$C$500,0)),"")</f>
        <v>-3295000000000</v>
      </c>
      <c r="J12" s="2">
        <f t="shared" si="9"/>
        <v>-3517000000000</v>
      </c>
      <c r="K12" s="2">
        <f t="shared" si="9"/>
        <v>-424000000000</v>
      </c>
      <c r="L12" s="2">
        <f t="shared" si="9"/>
        <v>-127000000000</v>
      </c>
      <c r="M12" s="2">
        <f t="shared" si="9"/>
        <v>0</v>
      </c>
      <c r="N12" s="2">
        <f t="shared" si="9"/>
        <v>14000000000</v>
      </c>
      <c r="O12" s="2">
        <f t="shared" si="9"/>
        <v>5000000000</v>
      </c>
      <c r="P12" s="2">
        <f t="shared" si="9"/>
        <v>4000000000</v>
      </c>
      <c r="Q12" s="2">
        <f t="shared" si="9"/>
        <v>10000000000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501000000000</v>
      </c>
      <c r="H13" s="2">
        <f>IFERROR(INDEX(D13:G13,COUNT(D13:G13)),"")</f>
        <v>501000000000</v>
      </c>
      <c r="I13" s="2">
        <f t="shared" ref="I13:Q13" si="10">IFERROR(INDEX(I51:I500,MATCH($C$13,$C$51:$C$500,0)),"")</f>
        <v>550000000000</v>
      </c>
      <c r="J13" s="2">
        <f t="shared" si="10"/>
        <v>768000000000</v>
      </c>
      <c r="K13" s="2">
        <f t="shared" si="10"/>
        <v>646000000000</v>
      </c>
      <c r="L13" s="2">
        <f t="shared" si="10"/>
        <v>1523000000000</v>
      </c>
      <c r="M13" s="2">
        <f t="shared" si="10"/>
        <v>11000000000</v>
      </c>
      <c r="N13" s="2">
        <f t="shared" si="10"/>
        <v>18000000000</v>
      </c>
      <c r="O13" s="2">
        <f t="shared" si="10"/>
        <v>18000000000</v>
      </c>
      <c r="P13" s="2">
        <f t="shared" si="10"/>
        <v>23000000000</v>
      </c>
      <c r="Q13" s="2">
        <f t="shared" si="10"/>
        <v>11000000000</v>
      </c>
    </row>
    <row r="14" spans="1:17" ht="15.5" x14ac:dyDescent="0.35">
      <c r="C14" t="s">
        <v>26</v>
      </c>
      <c r="D14" s="2">
        <f>IFERROR(INDEX(D51:D500,MATCH($C$14,$C$51:$C$500,0)),"")</f>
        <v>-9882457000</v>
      </c>
      <c r="H14" s="2">
        <f>IFERROR(SUM(D14:G14)*(4/MAX(1,COUNT(D14:G14))),"")</f>
        <v>-39529828000</v>
      </c>
      <c r="I14" s="2">
        <f t="shared" ref="I14:Q14" si="11">IFERROR(INDEX(I51:I500,MATCH($C$14,$C$51:$C$500,0)),"")</f>
        <v>-57668096000</v>
      </c>
      <c r="J14" s="2">
        <f t="shared" si="11"/>
        <v>-47474889000</v>
      </c>
      <c r="K14" s="2">
        <f t="shared" si="11"/>
        <v>-64627547000</v>
      </c>
      <c r="L14" s="2">
        <f t="shared" si="11"/>
        <v>-27124623000</v>
      </c>
      <c r="M14" s="2">
        <f t="shared" si="11"/>
        <v>-1776693000</v>
      </c>
      <c r="N14" s="2">
        <f t="shared" si="11"/>
        <v>-2090656523</v>
      </c>
      <c r="O14" s="2">
        <f t="shared" si="11"/>
        <v>-1873830303</v>
      </c>
      <c r="P14" s="2">
        <f t="shared" si="11"/>
        <v>-2083653162</v>
      </c>
      <c r="Q14" s="2">
        <f t="shared" si="11"/>
        <v>-1995336021</v>
      </c>
    </row>
    <row r="15" spans="1:17" ht="15.5" x14ac:dyDescent="0.35">
      <c r="C15" t="s">
        <v>27</v>
      </c>
      <c r="D15" s="2">
        <f>IFERROR(INDEX(D51:D500,MATCH($C$15,$C$51:$C$500,0)),"")</f>
        <v>-31897103000</v>
      </c>
      <c r="H15" s="2">
        <f>IFERROR(SUM(D15:G15)*(4/MAX(1,COUNT(D15:G15))),"")</f>
        <v>-127588412000</v>
      </c>
      <c r="I15" s="2">
        <f t="shared" ref="I15:Q15" si="12">IFERROR(INDEX(I51:I500,MATCH($C$15,$C$51:$C$500,0)),"")</f>
        <v>-297659146000</v>
      </c>
      <c r="J15" s="2">
        <f t="shared" si="12"/>
        <v>-106470709000</v>
      </c>
      <c r="K15" s="2">
        <f t="shared" si="12"/>
        <v>-95030385000</v>
      </c>
      <c r="L15" s="2">
        <f t="shared" si="12"/>
        <v>-14490138000</v>
      </c>
      <c r="M15" s="2">
        <f t="shared" si="12"/>
        <v>-708438000</v>
      </c>
      <c r="N15" s="2">
        <f t="shared" si="12"/>
        <v>-539926618</v>
      </c>
      <c r="O15" s="2">
        <f t="shared" si="12"/>
        <v>-727591568</v>
      </c>
      <c r="P15" s="2">
        <f t="shared" si="12"/>
        <v>-679686215</v>
      </c>
      <c r="Q15" s="2">
        <f t="shared" si="12"/>
        <v>-435666646</v>
      </c>
    </row>
    <row r="16" spans="1:17" ht="15.5" x14ac:dyDescent="0.35">
      <c r="C16" t="s">
        <v>28</v>
      </c>
      <c r="D16" s="2">
        <f>IFERROR(INDEX(D51:D500,MATCH($C$16,$C$51:$C$500,0)),"")</f>
        <v>694541249000</v>
      </c>
      <c r="H16" s="2">
        <f>IFERROR(SUM(D16:G16)*(4/MAX(1,COUNT(D16:G16))),"")</f>
        <v>2778164996000</v>
      </c>
      <c r="I16" s="2">
        <f t="shared" ref="I16:Q16" si="13">IFERROR(INDEX(I51:I500,MATCH($C$16,$C$51:$C$500,0)),"")</f>
        <v>2346555605000</v>
      </c>
      <c r="J16" s="2">
        <f t="shared" si="13"/>
        <v>1360900094000</v>
      </c>
      <c r="K16" s="2">
        <f t="shared" si="13"/>
        <v>818450851000</v>
      </c>
      <c r="L16" s="2">
        <f t="shared" si="13"/>
        <v>174393334000</v>
      </c>
      <c r="M16" s="2">
        <f t="shared" si="13"/>
        <v>2388514000</v>
      </c>
      <c r="N16" s="2">
        <f t="shared" si="13"/>
        <v>764104674</v>
      </c>
      <c r="O16" s="2">
        <f t="shared" si="13"/>
        <v>-508811189</v>
      </c>
      <c r="P16" s="2">
        <f t="shared" si="13"/>
        <v>2054815491</v>
      </c>
      <c r="Q16" s="2">
        <f t="shared" si="13"/>
        <v>1622452367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128709999999999.98</v>
      </c>
      <c r="H20" s="2">
        <f t="shared" ref="H20:Q20" ca="1" si="14">IFERROR(H21*H2,"")</f>
        <v>128709999999999.98</v>
      </c>
      <c r="I20" s="2">
        <f t="shared" ca="1" si="14"/>
        <v>212687999999999.97</v>
      </c>
      <c r="J20" s="2">
        <f t="shared" ca="1" si="14"/>
        <v>268878143999999.97</v>
      </c>
      <c r="K20" s="2">
        <f t="shared" ca="1" si="14"/>
        <v>76246187850000</v>
      </c>
      <c r="L20" s="2">
        <f t="shared" ca="1" si="14"/>
        <v>12796301925000</v>
      </c>
      <c r="M20" s="2">
        <f t="shared" ca="1" si="14"/>
        <v>704102758000</v>
      </c>
      <c r="N20" s="2">
        <f t="shared" ca="1" si="14"/>
        <v>47348358000</v>
      </c>
      <c r="O20" s="2">
        <f t="shared" ca="1" si="14"/>
        <v>46123852000</v>
      </c>
      <c r="P20" s="2">
        <f t="shared" ca="1" si="14"/>
        <v>72247084000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16879999999.999998</v>
      </c>
      <c r="H21" s="2">
        <f>IFERROR(INDEX(D21:G21,COUNT(D21:G21)),"")</f>
        <v>16879999999.999998</v>
      </c>
      <c r="I21" s="2">
        <f t="shared" ref="I21:Q21" si="15">IFERROR(INDEX(I51:I500,MATCH($C$7,$C$51:$C$500,0)),"")</f>
        <v>16879999999.999998</v>
      </c>
      <c r="J21" s="2">
        <f t="shared" si="15"/>
        <v>16879999999.999998</v>
      </c>
      <c r="K21" s="2">
        <f t="shared" si="15"/>
        <v>15630000000</v>
      </c>
      <c r="L21" s="2">
        <f t="shared" si="15"/>
        <v>13530000000</v>
      </c>
      <c r="M21" s="2">
        <f t="shared" si="15"/>
        <v>410000000</v>
      </c>
      <c r="N21" s="2">
        <f t="shared" si="15"/>
        <v>410000000</v>
      </c>
      <c r="O21" s="2">
        <f t="shared" si="15"/>
        <v>410000000</v>
      </c>
      <c r="P21" s="2">
        <f t="shared" si="15"/>
        <v>410000000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1.7957194638996052</v>
      </c>
      <c r="H23" s="3">
        <f t="shared" ref="H23:Q23" si="16">IFERROR(H5/H6*100,"")</f>
        <v>7.182877855598421</v>
      </c>
      <c r="I23" s="3">
        <f t="shared" si="16"/>
        <v>3.6286923825903172</v>
      </c>
      <c r="J23" s="3">
        <f t="shared" si="16"/>
        <v>2.3542857803434436</v>
      </c>
      <c r="K23" s="3">
        <f t="shared" si="16"/>
        <v>1.431084103532223</v>
      </c>
      <c r="L23" s="3">
        <f t="shared" si="16"/>
        <v>1.8486630053375246</v>
      </c>
      <c r="M23" s="3">
        <f t="shared" si="16"/>
        <v>4.7542143033090216</v>
      </c>
      <c r="N23" s="3">
        <f t="shared" si="16"/>
        <v>-1.046486077851906E-3</v>
      </c>
      <c r="O23" s="3">
        <f t="shared" si="16"/>
        <v>0.24730002331907908</v>
      </c>
      <c r="P23" s="3">
        <f t="shared" si="16"/>
        <v>1.632015931899659</v>
      </c>
      <c r="Q23" s="3">
        <f t="shared" si="16"/>
        <v>0.21804724636263378</v>
      </c>
    </row>
    <row r="24" spans="1:17" ht="15.5" x14ac:dyDescent="0.35">
      <c r="C24" t="s">
        <v>42</v>
      </c>
      <c r="D24" s="4">
        <f>IFERROR(_xlfn.RRI(5,I23,D23),"")</f>
        <v>-0.13124429933146564</v>
      </c>
      <c r="H24" s="4">
        <f t="shared" ref="H24:Q24" si="17">IFERROR(_xlfn.RRI(5,M23,H23),"")</f>
        <v>8.6035309538234017E-2</v>
      </c>
      <c r="I24" s="4" t="str">
        <f t="shared" si="17"/>
        <v/>
      </c>
      <c r="J24" s="4">
        <f t="shared" si="17"/>
        <v>0.56937599153019014</v>
      </c>
      <c r="K24" s="4">
        <f t="shared" si="17"/>
        <v>-2.5934519788648358E-2</v>
      </c>
      <c r="L24" s="4">
        <f t="shared" si="17"/>
        <v>0.53342107842280773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31.92</v>
      </c>
      <c r="H25" s="3">
        <f>IFERROR(INDEX(D25:G25,COUNT(D25:G25)),"")</f>
        <v>31.92</v>
      </c>
      <c r="I25" s="3">
        <f t="shared" ref="I25:Q25" si="18">IFERROR(INDEX(I51:I500,MATCH($C$25,$C$51:$C$500,0)),"")</f>
        <v>67.95</v>
      </c>
      <c r="J25" s="3">
        <f t="shared" si="18"/>
        <v>36.950000000000003</v>
      </c>
      <c r="K25" s="3">
        <f t="shared" si="18"/>
        <v>17.28</v>
      </c>
      <c r="L25" s="3">
        <f t="shared" si="18"/>
        <v>10.210000000000001</v>
      </c>
      <c r="M25" s="3">
        <f t="shared" si="18"/>
        <v>4.05</v>
      </c>
      <c r="N25" s="3">
        <f t="shared" si="18"/>
        <v>0.54</v>
      </c>
      <c r="O25" s="3">
        <f t="shared" si="18"/>
        <v>-2.99</v>
      </c>
      <c r="P25" s="3">
        <f t="shared" si="18"/>
        <v>2.84</v>
      </c>
      <c r="Q25" s="3">
        <f t="shared" si="18"/>
        <v>1437.06</v>
      </c>
    </row>
    <row r="26" spans="1:17" ht="15.5" x14ac:dyDescent="0.35">
      <c r="C26" t="s">
        <v>45</v>
      </c>
      <c r="D26" s="4">
        <f>IFERROR(_xlfn.RRI(5,I25,D25),"")</f>
        <v>-0.14024505120745268</v>
      </c>
      <c r="H26" s="4">
        <f t="shared" ref="H26:Q26" si="19">IFERROR(_xlfn.RRI(5,M25,H25),"")</f>
        <v>0.51119870201194106</v>
      </c>
      <c r="I26" s="4">
        <f t="shared" si="19"/>
        <v>1.6300205398923957</v>
      </c>
      <c r="J26" s="4" t="str">
        <f t="shared" si="19"/>
        <v/>
      </c>
      <c r="K26" s="4">
        <f t="shared" si="19"/>
        <v>0.43497746067359122</v>
      </c>
      <c r="L26" s="4">
        <f t="shared" si="19"/>
        <v>-0.62819932988271177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65.812609478672996</v>
      </c>
      <c r="H27" s="3">
        <f t="shared" ref="H27:Q27" si="20">IFERROR(H4/H21,"")</f>
        <v>263.25043791469199</v>
      </c>
      <c r="I27" s="3">
        <f t="shared" si="20"/>
        <v>255.68758601895738</v>
      </c>
      <c r="J27" s="3">
        <f t="shared" si="20"/>
        <v>167.80728667061612</v>
      </c>
      <c r="K27" s="3">
        <f t="shared" si="20"/>
        <v>138.12491964171465</v>
      </c>
      <c r="L27" s="3">
        <f t="shared" si="20"/>
        <v>42.700666001478197</v>
      </c>
      <c r="M27" s="3">
        <f t="shared" si="20"/>
        <v>689.76449756097566</v>
      </c>
      <c r="N27" s="3">
        <f t="shared" si="20"/>
        <v>440.14781744146342</v>
      </c>
      <c r="O27" s="3">
        <f t="shared" si="20"/>
        <v>562.55135767560978</v>
      </c>
      <c r="P27" s="3">
        <f t="shared" si="20"/>
        <v>719.44990204146336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-0.23771057741630153</v>
      </c>
      <c r="H28" s="4">
        <f t="shared" ref="H28:Q28" si="21">IFERROR(_xlfn.RRI(5,M27,H27),"")</f>
        <v>-0.17522848571586158</v>
      </c>
      <c r="I28" s="4">
        <f t="shared" si="21"/>
        <v>-0.10293850001965221</v>
      </c>
      <c r="J28" s="4">
        <f t="shared" si="21"/>
        <v>-0.21489141264382328</v>
      </c>
      <c r="K28" s="4">
        <f t="shared" si="21"/>
        <v>-0.28112348458379099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-0.53024282560706404</v>
      </c>
      <c r="I29" s="4">
        <f t="shared" si="22"/>
        <v>0.83897158322056831</v>
      </c>
      <c r="J29" s="4">
        <f t="shared" si="22"/>
        <v>1.1383101851851851</v>
      </c>
      <c r="K29" s="4">
        <f t="shared" si="22"/>
        <v>0.69245837414299705</v>
      </c>
      <c r="L29" s="4">
        <f t="shared" si="22"/>
        <v>1.5209876543209879</v>
      </c>
      <c r="M29" s="4">
        <f t="shared" si="22"/>
        <v>6.4999999999999991</v>
      </c>
      <c r="N29" s="4">
        <f t="shared" si="22"/>
        <v>-1.1806020066889633</v>
      </c>
      <c r="O29" s="4">
        <f t="shared" si="22"/>
        <v>-2.052816901408451</v>
      </c>
      <c r="P29" s="4">
        <f t="shared" si="22"/>
        <v>-0.99802374291957197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2.9578486830306575E-2</v>
      </c>
      <c r="I30" s="4">
        <f t="shared" si="23"/>
        <v>0.52369775527590079</v>
      </c>
      <c r="J30" s="4">
        <f t="shared" si="23"/>
        <v>0.21489508993666914</v>
      </c>
      <c r="K30" s="4">
        <f t="shared" si="23"/>
        <v>2.2347251829030745</v>
      </c>
      <c r="L30" s="4">
        <f t="shared" si="23"/>
        <v>-0.93809384775170535</v>
      </c>
      <c r="M30" s="4">
        <f t="shared" si="23"/>
        <v>0.5671201133530771</v>
      </c>
      <c r="N30" s="4">
        <f t="shared" si="23"/>
        <v>-0.21758642755730273</v>
      </c>
      <c r="O30" s="4">
        <f t="shared" si="23"/>
        <v>-0.21808126447810844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1639.46</v>
      </c>
      <c r="H32" s="3">
        <f>IFERROR(INDEX(D32:G32,COUNT(D32:G32)),"")</f>
        <v>1639.46</v>
      </c>
      <c r="I32" s="3">
        <f t="shared" ref="I32:Q32" si="24">IFERROR(INDEX(I51:I500,MATCH($C$32,$C$51:$C$500,0)),"")</f>
        <v>1608.37</v>
      </c>
      <c r="J32" s="3">
        <f t="shared" si="24"/>
        <v>1196.4000000000001</v>
      </c>
      <c r="K32" s="3">
        <f t="shared" si="24"/>
        <v>827.62</v>
      </c>
      <c r="L32" s="3">
        <f t="shared" si="24"/>
        <v>159.30000000000001</v>
      </c>
      <c r="M32" s="3">
        <f t="shared" si="24"/>
        <v>101.71</v>
      </c>
      <c r="N32" s="3">
        <f t="shared" si="24"/>
        <v>96.84</v>
      </c>
      <c r="O32" s="3">
        <f t="shared" si="24"/>
        <v>96.85</v>
      </c>
      <c r="P32" s="3">
        <f t="shared" si="24"/>
        <v>96.6</v>
      </c>
      <c r="Q32" s="3">
        <f t="shared" si="24"/>
        <v>149069.74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4.59</v>
      </c>
      <c r="H33" s="3">
        <f>IFERROR(INDEX(D33:G33,COUNT(D33:G33)),"")</f>
        <v>4.59</v>
      </c>
      <c r="I33" s="3">
        <f t="shared" ref="I33:Q33" si="25">IFERROR(INDEX(I51:I500,MATCH($C$33,$C$51:$C$500,0)),"")</f>
        <v>7.83</v>
      </c>
      <c r="J33" s="3">
        <f t="shared" si="25"/>
        <v>13.37</v>
      </c>
      <c r="K33" s="3">
        <f t="shared" si="25"/>
        <v>5.92</v>
      </c>
      <c r="L33" s="3">
        <f t="shared" si="25"/>
        <v>5.96</v>
      </c>
      <c r="M33" s="3">
        <f t="shared" si="25"/>
        <v>17.02</v>
      </c>
      <c r="N33" s="3">
        <f t="shared" si="25"/>
        <v>1.17</v>
      </c>
      <c r="O33" s="3">
        <f t="shared" si="25"/>
        <v>1.17</v>
      </c>
      <c r="P33" s="3">
        <f t="shared" si="25"/>
        <v>1.89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219.71</v>
      </c>
      <c r="H34" s="3">
        <f>IFERROR(INDEX(D34:G34,COUNT(D34:G34)),"")</f>
        <v>219.71</v>
      </c>
      <c r="I34" s="3">
        <f t="shared" ref="I34:Q34" si="26">IFERROR(INDEX(I51:I500,MATCH($C$34,$C$51:$C$500,0)),"")</f>
        <v>185.43</v>
      </c>
      <c r="J34" s="3">
        <f t="shared" si="26"/>
        <v>433.02</v>
      </c>
      <c r="K34" s="3">
        <f t="shared" si="26"/>
        <v>283.56</v>
      </c>
      <c r="L34" s="3">
        <f t="shared" si="26"/>
        <v>93.05</v>
      </c>
      <c r="M34" s="3">
        <f t="shared" si="26"/>
        <v>427.41</v>
      </c>
      <c r="N34" s="3">
        <f t="shared" si="26"/>
        <v>209.26</v>
      </c>
      <c r="O34" s="3">
        <f t="shared" si="26"/>
        <v>-37.79</v>
      </c>
      <c r="P34" s="3">
        <f t="shared" si="26"/>
        <v>64.44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114.36</v>
      </c>
      <c r="H35" s="3">
        <f>IFERROR(INDEX(D35:G35,COUNT(D35:G35)),"")</f>
        <v>114.36</v>
      </c>
      <c r="I35" s="3">
        <f t="shared" ref="I35:Q35" si="27">IFERROR(INDEX(I51:I500,MATCH($C$35,$C$51:$C$500,0)),"")</f>
        <v>49.29</v>
      </c>
      <c r="J35" s="3">
        <f t="shared" si="27"/>
        <v>95.37</v>
      </c>
      <c r="K35" s="3">
        <f t="shared" si="27"/>
        <v>35.47</v>
      </c>
      <c r="L35" s="3">
        <f t="shared" si="27"/>
        <v>22.25</v>
      </c>
      <c r="M35" s="3">
        <f t="shared" si="27"/>
        <v>2.5099999999999998</v>
      </c>
      <c r="N35" s="3">
        <f t="shared" si="27"/>
        <v>0.26</v>
      </c>
      <c r="O35" s="3">
        <f t="shared" si="27"/>
        <v>0.2</v>
      </c>
      <c r="P35" s="3">
        <f t="shared" si="27"/>
        <v>0.25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3.9199999999999999E-2</v>
      </c>
      <c r="I36" s="4">
        <f t="shared" si="28"/>
        <v>7.9000000000000001E-2</v>
      </c>
      <c r="J36" s="4">
        <f t="shared" si="28"/>
        <v>0.1162</v>
      </c>
      <c r="K36" s="4">
        <f t="shared" si="28"/>
        <v>0.125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5</v>
      </c>
      <c r="I37" s="3">
        <f t="shared" si="29"/>
        <v>5</v>
      </c>
      <c r="J37" s="3">
        <f t="shared" si="29"/>
        <v>4</v>
      </c>
      <c r="K37" s="3">
        <f t="shared" si="29"/>
        <v>2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1110916848000</v>
      </c>
      <c r="E51" s="5">
        <v>1217125906000</v>
      </c>
      <c r="F51" s="5">
        <v>1453439499000</v>
      </c>
      <c r="G51" s="5">
        <v>1033470495000</v>
      </c>
      <c r="I51" s="5">
        <v>4316006452000</v>
      </c>
      <c r="J51" s="5">
        <v>2832586999000</v>
      </c>
      <c r="K51" s="5">
        <v>2158892494000</v>
      </c>
      <c r="L51" s="5">
        <v>577740011000</v>
      </c>
      <c r="M51" s="5">
        <v>282803444000</v>
      </c>
      <c r="N51" s="5">
        <v>180460605151</v>
      </c>
      <c r="O51" s="5">
        <v>230646056647</v>
      </c>
      <c r="P51" s="5">
        <v>294974459837</v>
      </c>
      <c r="Q51" s="5">
        <v>186058293567</v>
      </c>
    </row>
    <row r="52" spans="2:17" ht="15.5" x14ac:dyDescent="0.35">
      <c r="C52" t="s">
        <v>72</v>
      </c>
      <c r="D52" s="5">
        <v>-312533114000</v>
      </c>
      <c r="E52" s="5">
        <v>-657125309000</v>
      </c>
      <c r="F52" s="5">
        <v>-385492548000</v>
      </c>
      <c r="G52" s="5">
        <v>-412084586000</v>
      </c>
      <c r="I52" s="5">
        <v>-1722690055000</v>
      </c>
      <c r="J52" s="5">
        <v>-1247938341000</v>
      </c>
      <c r="K52" s="5">
        <v>-1080207292000</v>
      </c>
      <c r="L52" s="5">
        <v>-179757884000</v>
      </c>
      <c r="M52" s="5">
        <v>-265191588000</v>
      </c>
      <c r="N52" s="5">
        <v>-164844653179</v>
      </c>
      <c r="O52" s="5">
        <v>-214744883946</v>
      </c>
      <c r="P52" s="5">
        <v>-280921903141</v>
      </c>
      <c r="Q52" s="5">
        <v>-175253912622</v>
      </c>
    </row>
    <row r="53" spans="2:17" ht="15.5" x14ac:dyDescent="0.35">
      <c r="C53" t="s">
        <v>73</v>
      </c>
      <c r="D53" s="5">
        <v>798383734000</v>
      </c>
      <c r="E53" s="5">
        <v>560000597000</v>
      </c>
      <c r="F53" s="5">
        <v>1067946951000</v>
      </c>
      <c r="G53" s="5">
        <v>621385909000</v>
      </c>
      <c r="I53" s="5">
        <v>2593316397000</v>
      </c>
      <c r="J53" s="5">
        <v>1584648658000</v>
      </c>
      <c r="K53" s="5">
        <v>1078685202000</v>
      </c>
      <c r="L53" s="5">
        <v>397982127000</v>
      </c>
      <c r="M53" s="5">
        <v>17611856000</v>
      </c>
      <c r="N53" s="5">
        <v>15615951972</v>
      </c>
      <c r="O53" s="5">
        <v>15901172701</v>
      </c>
      <c r="P53" s="5">
        <v>14052556696</v>
      </c>
      <c r="Q53" s="5">
        <v>10804380945</v>
      </c>
    </row>
    <row r="54" spans="2:17" ht="15.5" x14ac:dyDescent="0.35">
      <c r="C54" t="s">
        <v>74</v>
      </c>
      <c r="D54" s="5">
        <v>-117922343000</v>
      </c>
      <c r="E54" s="5">
        <v>-132671904000</v>
      </c>
      <c r="F54" s="5">
        <v>-75135942000</v>
      </c>
      <c r="G54" s="5">
        <v>-109421668000</v>
      </c>
      <c r="I54" s="5">
        <v>-436052161000</v>
      </c>
      <c r="J54" s="5">
        <v>-339838106000</v>
      </c>
      <c r="K54" s="5">
        <v>-338330109000</v>
      </c>
      <c r="L54" s="5">
        <v>-227399819000</v>
      </c>
      <c r="M54" s="5">
        <v>-13589188000</v>
      </c>
      <c r="N54" s="5">
        <v>-12846383369</v>
      </c>
      <c r="O54" s="5">
        <v>-14783897082</v>
      </c>
      <c r="P54" s="5">
        <v>-10402688202</v>
      </c>
      <c r="Q54" s="5">
        <v>-7430371019</v>
      </c>
    </row>
    <row r="55" spans="2:17" ht="15.5" x14ac:dyDescent="0.35">
      <c r="C55" t="s">
        <v>644</v>
      </c>
      <c r="M55" s="5">
        <v>-13589188000</v>
      </c>
      <c r="N55" s="5">
        <v>-12846383369</v>
      </c>
      <c r="O55" s="5">
        <v>-14783897082</v>
      </c>
      <c r="P55" s="5">
        <v>-10402688202</v>
      </c>
      <c r="Q55" s="5">
        <v>-7430371019</v>
      </c>
    </row>
    <row r="56" spans="2:17" ht="15.5" x14ac:dyDescent="0.35">
      <c r="C56" t="s">
        <v>75</v>
      </c>
      <c r="D56" s="5">
        <v>-26831531000</v>
      </c>
      <c r="E56" s="5">
        <v>-36358370000</v>
      </c>
      <c r="F56" s="5">
        <v>-12605775000</v>
      </c>
      <c r="G56" s="5">
        <v>-30542568000</v>
      </c>
      <c r="I56" s="5">
        <v>-108395336000</v>
      </c>
      <c r="J56" s="5">
        <v>-92309535000</v>
      </c>
      <c r="K56" s="5">
        <v>-77195019000</v>
      </c>
      <c r="L56" s="5">
        <v>-19166094000</v>
      </c>
    </row>
    <row r="57" spans="2:17" ht="15.5" x14ac:dyDescent="0.35">
      <c r="C57" t="s">
        <v>76</v>
      </c>
      <c r="D57" s="5">
        <v>-91090812000</v>
      </c>
      <c r="E57" s="5">
        <v>-96313534000</v>
      </c>
      <c r="F57" s="5">
        <v>-62530167000</v>
      </c>
      <c r="G57" s="5">
        <v>-78879100000</v>
      </c>
      <c r="I57" s="5">
        <v>-327656825000</v>
      </c>
      <c r="J57" s="5">
        <v>-247528571000</v>
      </c>
      <c r="K57" s="5">
        <v>-261135090000</v>
      </c>
      <c r="L57" s="5">
        <v>-208233725000</v>
      </c>
    </row>
    <row r="58" spans="2:17" ht="15.5" x14ac:dyDescent="0.35">
      <c r="C58" t="s">
        <v>78</v>
      </c>
      <c r="D58" s="5">
        <v>680461391000</v>
      </c>
      <c r="E58" s="5">
        <v>427328693000</v>
      </c>
      <c r="F58" s="5">
        <v>992811009000</v>
      </c>
      <c r="G58" s="5">
        <v>511964241000</v>
      </c>
      <c r="I58" s="5">
        <v>2157264236000</v>
      </c>
      <c r="J58" s="5">
        <v>1244810552000</v>
      </c>
      <c r="K58" s="5">
        <v>740355093000</v>
      </c>
      <c r="L58" s="5">
        <v>170582308000</v>
      </c>
      <c r="M58" s="5">
        <v>4022668000</v>
      </c>
      <c r="N58" s="5">
        <v>2769568603</v>
      </c>
      <c r="O58" s="5">
        <v>1117275619</v>
      </c>
      <c r="P58" s="5">
        <v>3649868494</v>
      </c>
      <c r="Q58" s="5">
        <v>3374009926</v>
      </c>
    </row>
    <row r="59" spans="2:17" ht="15.5" x14ac:dyDescent="0.35">
      <c r="C59" t="s">
        <v>79</v>
      </c>
      <c r="D59" s="5">
        <v>14079858000</v>
      </c>
      <c r="E59" s="5">
        <v>138924336000</v>
      </c>
      <c r="F59" s="5">
        <v>32723245000</v>
      </c>
      <c r="G59" s="5">
        <v>13195354000</v>
      </c>
      <c r="I59" s="5">
        <v>189291369000</v>
      </c>
      <c r="J59" s="5">
        <v>116089542000</v>
      </c>
      <c r="K59" s="5">
        <v>78095758000</v>
      </c>
      <c r="L59" s="5">
        <v>3811026000</v>
      </c>
      <c r="M59" s="5">
        <v>-1634154000</v>
      </c>
      <c r="N59" s="5">
        <v>-2005463929</v>
      </c>
      <c r="O59" s="5">
        <v>-1626086808</v>
      </c>
      <c r="P59" s="5">
        <v>-1595053003</v>
      </c>
      <c r="Q59" s="5">
        <v>-1751557559</v>
      </c>
    </row>
    <row r="60" spans="2:17" ht="15.5" x14ac:dyDescent="0.35">
      <c r="C60" t="s">
        <v>276</v>
      </c>
      <c r="M60" s="5">
        <v>-1642000</v>
      </c>
      <c r="O60" s="5">
        <v>-4900000</v>
      </c>
      <c r="P60" s="5">
        <v>29413287</v>
      </c>
      <c r="Q60" s="5">
        <v>205000000</v>
      </c>
    </row>
    <row r="61" spans="2:17" ht="15.5" x14ac:dyDescent="0.35">
      <c r="C61" t="s">
        <v>26</v>
      </c>
      <c r="D61" s="5">
        <v>-9882457000</v>
      </c>
      <c r="E61" s="5">
        <v>-14982639000</v>
      </c>
      <c r="F61" s="5">
        <v>-15508520000</v>
      </c>
      <c r="G61" s="5">
        <v>-13213562000</v>
      </c>
      <c r="I61" s="5">
        <v>-57668096000</v>
      </c>
      <c r="J61" s="5">
        <v>-47474889000</v>
      </c>
      <c r="K61" s="5">
        <v>-64627547000</v>
      </c>
      <c r="L61" s="5">
        <v>-27124623000</v>
      </c>
      <c r="M61" s="5">
        <v>-1776693000</v>
      </c>
      <c r="N61" s="5">
        <v>-2090656523</v>
      </c>
      <c r="O61" s="5">
        <v>-1873830303</v>
      </c>
      <c r="P61" s="5">
        <v>-2083653162</v>
      </c>
      <c r="Q61" s="5">
        <v>-1995336021</v>
      </c>
    </row>
    <row r="62" spans="2:17" ht="15.5" x14ac:dyDescent="0.35">
      <c r="C62" t="s">
        <v>80</v>
      </c>
      <c r="D62" s="5">
        <v>29730009000</v>
      </c>
      <c r="E62" s="5">
        <v>163119367000</v>
      </c>
      <c r="F62" s="5">
        <v>54137079000</v>
      </c>
      <c r="G62" s="5">
        <v>36470116000</v>
      </c>
      <c r="I62" s="5">
        <v>276730405000</v>
      </c>
      <c r="J62" s="5">
        <v>174458505000</v>
      </c>
      <c r="K62" s="5">
        <v>143827907000</v>
      </c>
      <c r="L62" s="5">
        <v>21373606000</v>
      </c>
      <c r="M62" s="5">
        <v>47827000</v>
      </c>
      <c r="N62" s="5">
        <v>20879716</v>
      </c>
      <c r="O62" s="5">
        <v>21121470</v>
      </c>
      <c r="P62" s="5">
        <v>353333333</v>
      </c>
    </row>
    <row r="63" spans="2:17" ht="15.5" x14ac:dyDescent="0.35">
      <c r="C63" t="s">
        <v>1253</v>
      </c>
      <c r="P63" s="5">
        <v>-144053250</v>
      </c>
    </row>
    <row r="64" spans="2:17" ht="15.5" x14ac:dyDescent="0.35">
      <c r="C64" t="s">
        <v>335</v>
      </c>
      <c r="D64" s="5">
        <v>-5853666000</v>
      </c>
      <c r="E64" s="5">
        <v>-8720228000</v>
      </c>
      <c r="F64" s="5">
        <v>-4703505000</v>
      </c>
      <c r="G64" s="5">
        <v>-9880905000</v>
      </c>
      <c r="I64" s="5">
        <v>-27717209000</v>
      </c>
      <c r="J64" s="5">
        <v>-10819618000</v>
      </c>
      <c r="K64" s="5">
        <v>-304529000</v>
      </c>
      <c r="L64" s="5">
        <v>10995730000</v>
      </c>
    </row>
    <row r="65" spans="3:17" ht="15.5" x14ac:dyDescent="0.35">
      <c r="C65" t="s">
        <v>77</v>
      </c>
      <c r="J65" s="5">
        <v>13124097000</v>
      </c>
      <c r="K65" s="5">
        <v>56168468000</v>
      </c>
      <c r="L65" s="5">
        <v>125888641000</v>
      </c>
      <c r="P65" s="5">
        <v>-199962447</v>
      </c>
      <c r="Q65" s="5">
        <v>-813149060</v>
      </c>
    </row>
    <row r="66" spans="3:17" ht="15.5" x14ac:dyDescent="0.35">
      <c r="C66" t="s">
        <v>82</v>
      </c>
      <c r="D66" s="5">
        <v>14079858000</v>
      </c>
      <c r="E66" s="5">
        <v>138924336000</v>
      </c>
      <c r="F66" s="5">
        <v>32723245000</v>
      </c>
      <c r="G66" s="5">
        <v>13195354000</v>
      </c>
      <c r="I66" s="5">
        <v>189291369000</v>
      </c>
      <c r="J66" s="5">
        <v>116089542000</v>
      </c>
      <c r="K66" s="5">
        <v>78095758000</v>
      </c>
      <c r="L66" s="5">
        <v>3811026000</v>
      </c>
      <c r="M66" s="5">
        <v>-1634154000</v>
      </c>
      <c r="N66" s="5">
        <v>-2005463929</v>
      </c>
      <c r="O66" s="5">
        <v>-1626086808</v>
      </c>
      <c r="P66" s="5">
        <v>-1595053003</v>
      </c>
      <c r="Q66" s="5">
        <v>-1751557559</v>
      </c>
    </row>
    <row r="67" spans="3:17" ht="15.5" x14ac:dyDescent="0.35">
      <c r="C67" t="s">
        <v>28</v>
      </c>
      <c r="D67" s="5">
        <v>694541249000</v>
      </c>
      <c r="E67" s="5">
        <v>566253029000</v>
      </c>
      <c r="F67" s="5">
        <v>1025534254000</v>
      </c>
      <c r="G67" s="5">
        <v>525159595000</v>
      </c>
      <c r="I67" s="5">
        <v>2346555605000</v>
      </c>
      <c r="J67" s="5">
        <v>1360900094000</v>
      </c>
      <c r="K67" s="5">
        <v>818450851000</v>
      </c>
      <c r="L67" s="5">
        <v>174393334000</v>
      </c>
      <c r="M67" s="5">
        <v>2388514000</v>
      </c>
      <c r="N67" s="5">
        <v>764104674</v>
      </c>
      <c r="O67" s="5">
        <v>-508811189</v>
      </c>
      <c r="P67" s="5">
        <v>2054815491</v>
      </c>
      <c r="Q67" s="5">
        <v>1622452367</v>
      </c>
    </row>
    <row r="68" spans="3:17" ht="15.5" x14ac:dyDescent="0.35">
      <c r="C68" t="s">
        <v>27</v>
      </c>
      <c r="D68" s="5">
        <v>-31897103000</v>
      </c>
      <c r="E68" s="5">
        <v>-144396962000</v>
      </c>
      <c r="F68" s="5">
        <v>-47492752000</v>
      </c>
      <c r="G68" s="5">
        <v>-37874879000</v>
      </c>
      <c r="I68" s="5">
        <v>-297659146000</v>
      </c>
      <c r="J68" s="5">
        <v>-106470709000</v>
      </c>
      <c r="K68" s="5">
        <v>-95030385000</v>
      </c>
      <c r="L68" s="5">
        <v>-14490138000</v>
      </c>
      <c r="M68" s="5">
        <v>-708438000</v>
      </c>
      <c r="N68" s="5">
        <v>-539926618</v>
      </c>
      <c r="O68" s="5">
        <v>-727591568</v>
      </c>
      <c r="P68" s="5">
        <v>-679686215</v>
      </c>
      <c r="Q68" s="5">
        <v>-435666646</v>
      </c>
    </row>
    <row r="69" spans="3:17" ht="15.5" x14ac:dyDescent="0.35">
      <c r="C69" t="s">
        <v>277</v>
      </c>
      <c r="D69" s="5">
        <v>68539000</v>
      </c>
      <c r="E69" s="5">
        <v>-78876456000</v>
      </c>
      <c r="F69" s="5">
        <v>-1603799000</v>
      </c>
      <c r="G69" s="5">
        <v>37015000</v>
      </c>
      <c r="I69" s="5">
        <v>-80517109000</v>
      </c>
      <c r="J69" s="5">
        <v>-13350223000</v>
      </c>
      <c r="K69" s="5">
        <v>-12669659000</v>
      </c>
      <c r="L69" s="5">
        <v>-110462000</v>
      </c>
    </row>
    <row r="70" spans="3:17" ht="15.5" x14ac:dyDescent="0.35">
      <c r="C70" t="s">
        <v>278</v>
      </c>
    </row>
    <row r="71" spans="3:17" ht="15.5" x14ac:dyDescent="0.35">
      <c r="C71" t="s">
        <v>81</v>
      </c>
      <c r="D71" s="5">
        <v>-31965642000</v>
      </c>
      <c r="E71" s="5">
        <v>-65520506000</v>
      </c>
      <c r="F71" s="5">
        <v>-45888953000</v>
      </c>
      <c r="G71" s="5">
        <v>-37911894000</v>
      </c>
      <c r="I71" s="5">
        <v>-217142037000</v>
      </c>
      <c r="J71" s="5">
        <v>-93120486000</v>
      </c>
      <c r="K71" s="5">
        <v>-82360726000</v>
      </c>
      <c r="L71" s="5">
        <v>-14379676000</v>
      </c>
    </row>
    <row r="72" spans="3:17" ht="15.5" x14ac:dyDescent="0.35">
      <c r="C72" t="s">
        <v>279</v>
      </c>
      <c r="D72" s="5">
        <v>-31897103000</v>
      </c>
      <c r="E72" s="5">
        <v>-144396962000</v>
      </c>
      <c r="F72" s="5">
        <v>-47492752000</v>
      </c>
      <c r="G72" s="5">
        <v>-37874879000</v>
      </c>
      <c r="I72" s="5">
        <v>-297659146000</v>
      </c>
      <c r="J72" s="5">
        <v>-106470709000</v>
      </c>
      <c r="K72" s="5">
        <v>-95030385000</v>
      </c>
      <c r="L72" s="5">
        <v>-14490138000</v>
      </c>
      <c r="M72" s="5">
        <v>-708438000</v>
      </c>
      <c r="N72" s="5">
        <v>-539926618</v>
      </c>
      <c r="O72" s="5">
        <v>-727591568</v>
      </c>
      <c r="P72" s="5">
        <v>-679686215</v>
      </c>
      <c r="Q72" s="5">
        <v>-435666646</v>
      </c>
    </row>
    <row r="73" spans="3:17" ht="15.5" x14ac:dyDescent="0.35">
      <c r="C73" t="s">
        <v>280</v>
      </c>
      <c r="D73" s="5">
        <v>662644146000</v>
      </c>
      <c r="E73" s="5">
        <v>421856067000</v>
      </c>
      <c r="F73" s="5">
        <v>978041502000</v>
      </c>
      <c r="G73" s="5">
        <v>487284716000</v>
      </c>
      <c r="I73" s="5">
        <v>2048896459000</v>
      </c>
      <c r="J73" s="5">
        <v>1254429385000</v>
      </c>
      <c r="K73" s="5">
        <v>723420466000</v>
      </c>
      <c r="L73" s="5">
        <v>159903196000</v>
      </c>
      <c r="M73" s="5">
        <v>1680076000</v>
      </c>
      <c r="N73" s="5">
        <v>224178056</v>
      </c>
      <c r="O73" s="5">
        <v>-1236402757</v>
      </c>
      <c r="P73" s="5">
        <v>1375129276</v>
      </c>
      <c r="Q73" s="5">
        <v>1186785721</v>
      </c>
    </row>
    <row r="74" spans="3:17" ht="15.5" x14ac:dyDescent="0.35">
      <c r="C74" t="s">
        <v>1255</v>
      </c>
      <c r="K74" s="5">
        <v>1090252000</v>
      </c>
      <c r="L74" s="5">
        <v>2519298000</v>
      </c>
    </row>
    <row r="75" spans="3:17" ht="15.5" x14ac:dyDescent="0.35">
      <c r="C75" t="s">
        <v>1504</v>
      </c>
      <c r="D75" s="5">
        <v>662644146000</v>
      </c>
      <c r="E75" s="5">
        <v>421856067000</v>
      </c>
      <c r="F75" s="5">
        <v>978041502000</v>
      </c>
      <c r="G75" s="5">
        <v>487284716000</v>
      </c>
      <c r="I75" s="5">
        <v>2048896459000</v>
      </c>
      <c r="J75" s="5">
        <v>1254429385000</v>
      </c>
      <c r="K75" s="5">
        <v>723420466000</v>
      </c>
      <c r="L75" s="5">
        <v>159903196000</v>
      </c>
      <c r="M75" s="5">
        <v>1680076000</v>
      </c>
      <c r="N75" s="5">
        <v>224178056</v>
      </c>
      <c r="O75" s="5">
        <v>-1236402757</v>
      </c>
      <c r="P75" s="5">
        <v>1375129276</v>
      </c>
      <c r="Q75" s="5">
        <v>1186785721</v>
      </c>
    </row>
    <row r="76" spans="3:17" ht="15.5" x14ac:dyDescent="0.35">
      <c r="C76" t="s">
        <v>83</v>
      </c>
      <c r="D76" s="5">
        <v>662644146000</v>
      </c>
      <c r="E76" s="5">
        <v>421856067000</v>
      </c>
      <c r="F76" s="5">
        <v>978041502000</v>
      </c>
      <c r="G76" s="5">
        <v>487284716000</v>
      </c>
      <c r="I76" s="5">
        <v>2048896459000</v>
      </c>
      <c r="J76" s="5">
        <v>1267553482000</v>
      </c>
      <c r="K76" s="5">
        <v>780679186000</v>
      </c>
      <c r="L76" s="5">
        <v>288311135000</v>
      </c>
      <c r="M76" s="5">
        <v>1680076000</v>
      </c>
      <c r="N76" s="5">
        <v>224178056</v>
      </c>
      <c r="O76" s="5">
        <v>-1236402757</v>
      </c>
      <c r="P76" s="5">
        <v>1175166829</v>
      </c>
      <c r="Q76" s="5">
        <v>373636661</v>
      </c>
    </row>
    <row r="77" spans="3:17" ht="15.5" x14ac:dyDescent="0.35">
      <c r="C77" t="s">
        <v>84</v>
      </c>
      <c r="E77" s="5">
        <v>1448931000</v>
      </c>
      <c r="I77" s="5">
        <v>1448931000</v>
      </c>
      <c r="J77" s="5">
        <v>2292903000</v>
      </c>
      <c r="K77" s="5">
        <v>3633484000</v>
      </c>
      <c r="L77" s="5">
        <v>1059451000</v>
      </c>
      <c r="M77" s="5">
        <v>335936000</v>
      </c>
      <c r="N77" s="5">
        <v>-223688790</v>
      </c>
      <c r="O77" s="5">
        <v>1336674000</v>
      </c>
      <c r="P77" s="5">
        <v>-519134250</v>
      </c>
      <c r="Q77" s="5">
        <v>-288580500</v>
      </c>
    </row>
    <row r="78" spans="3:17" ht="15.5" x14ac:dyDescent="0.35">
      <c r="C78" t="s">
        <v>85</v>
      </c>
      <c r="D78" s="5">
        <v>662644146000</v>
      </c>
      <c r="E78" s="5">
        <v>423304998000</v>
      </c>
      <c r="F78" s="5">
        <v>978041502000</v>
      </c>
      <c r="G78" s="5">
        <v>487284716000</v>
      </c>
      <c r="I78" s="5">
        <v>2050345390000</v>
      </c>
      <c r="J78" s="5">
        <v>1269846385000</v>
      </c>
      <c r="K78" s="5">
        <v>784312670000</v>
      </c>
      <c r="L78" s="5">
        <v>289370586000</v>
      </c>
      <c r="M78" s="5">
        <v>2016012000</v>
      </c>
      <c r="N78" s="5">
        <v>489266</v>
      </c>
      <c r="O78" s="5">
        <v>100271243</v>
      </c>
      <c r="P78" s="5">
        <v>656032579</v>
      </c>
      <c r="Q78" s="5">
        <v>85056161</v>
      </c>
    </row>
    <row r="79" spans="3:17" ht="15.5" x14ac:dyDescent="0.35">
      <c r="C79" t="s">
        <v>86</v>
      </c>
      <c r="D79" s="5">
        <v>662644146000</v>
      </c>
      <c r="E79" s="5">
        <v>421856067000</v>
      </c>
      <c r="F79" s="5">
        <v>978041502000</v>
      </c>
      <c r="G79" s="5">
        <v>487284716000</v>
      </c>
      <c r="I79" s="5">
        <v>2048896459000</v>
      </c>
      <c r="J79" s="5">
        <v>1267553482000</v>
      </c>
      <c r="K79" s="5">
        <v>780679186000</v>
      </c>
      <c r="L79" s="5">
        <v>288311135000</v>
      </c>
      <c r="M79" s="5">
        <v>1680076000</v>
      </c>
      <c r="N79" s="5">
        <v>224178056</v>
      </c>
      <c r="O79" s="5">
        <v>-1236402757</v>
      </c>
      <c r="P79" s="5">
        <v>1175166829</v>
      </c>
      <c r="Q79" s="5">
        <v>373636661</v>
      </c>
    </row>
    <row r="80" spans="3:17" ht="15.5" x14ac:dyDescent="0.35">
      <c r="C80" t="s">
        <v>7</v>
      </c>
      <c r="D80" s="5">
        <v>578339351000</v>
      </c>
      <c r="E80" s="5">
        <v>357705558000</v>
      </c>
      <c r="F80" s="5">
        <v>505439056000</v>
      </c>
      <c r="G80" s="5">
        <v>236283104000</v>
      </c>
      <c r="I80" s="5">
        <v>1149006583000</v>
      </c>
      <c r="J80" s="5">
        <v>625998215000</v>
      </c>
      <c r="K80" s="5">
        <v>273180152000</v>
      </c>
      <c r="L80" s="5">
        <v>138841944000</v>
      </c>
      <c r="M80" s="5">
        <v>1995862000</v>
      </c>
      <c r="N80" s="5">
        <v>-418227</v>
      </c>
      <c r="O80" s="5">
        <v>98831970</v>
      </c>
      <c r="P80" s="5">
        <v>650588929</v>
      </c>
      <c r="Q80" s="5">
        <v>85056161</v>
      </c>
    </row>
    <row r="81" spans="2:17" ht="15.5" x14ac:dyDescent="0.35">
      <c r="C81" t="s">
        <v>87</v>
      </c>
      <c r="D81" s="5">
        <v>84304795000</v>
      </c>
      <c r="E81" s="5">
        <v>65599440000</v>
      </c>
      <c r="F81" s="5">
        <v>472602446000</v>
      </c>
      <c r="G81" s="5">
        <v>251001612000</v>
      </c>
      <c r="I81" s="5">
        <v>901338807000</v>
      </c>
      <c r="J81" s="5">
        <v>643848170000</v>
      </c>
      <c r="K81" s="5">
        <v>511132518000</v>
      </c>
      <c r="L81" s="5">
        <v>150528642000</v>
      </c>
      <c r="M81" s="5">
        <v>20150000</v>
      </c>
      <c r="N81" s="5">
        <v>907493</v>
      </c>
      <c r="O81" s="5">
        <v>1439273</v>
      </c>
      <c r="P81" s="5">
        <v>5443650</v>
      </c>
    </row>
    <row r="82" spans="2:17" ht="15.5" x14ac:dyDescent="0.35">
      <c r="C82" t="s">
        <v>88</v>
      </c>
      <c r="D82" s="5">
        <v>662644146000</v>
      </c>
      <c r="E82" s="5">
        <v>421856067000</v>
      </c>
      <c r="F82" s="5">
        <v>978041502000</v>
      </c>
      <c r="G82" s="5">
        <v>487284716000</v>
      </c>
      <c r="I82" s="5">
        <v>2048896459000</v>
      </c>
      <c r="J82" s="5">
        <v>1267553482000</v>
      </c>
      <c r="K82" s="5">
        <v>780679186000</v>
      </c>
      <c r="L82" s="5">
        <v>288311135000</v>
      </c>
      <c r="M82" s="5">
        <v>1680076000</v>
      </c>
      <c r="N82" s="5">
        <v>224178056</v>
      </c>
      <c r="O82" s="5">
        <v>-1236402757</v>
      </c>
      <c r="P82" s="5">
        <v>1175166829</v>
      </c>
      <c r="Q82" s="5">
        <v>373636661</v>
      </c>
    </row>
    <row r="83" spans="2:17" ht="15.5" x14ac:dyDescent="0.35">
      <c r="C83" t="s">
        <v>89</v>
      </c>
      <c r="D83" s="5">
        <v>662644146000</v>
      </c>
      <c r="E83" s="5">
        <v>423304998000</v>
      </c>
      <c r="F83" s="5">
        <v>978041502000</v>
      </c>
      <c r="G83" s="5">
        <v>487284716000</v>
      </c>
      <c r="I83" s="5">
        <v>2050345390000</v>
      </c>
      <c r="J83" s="5">
        <v>1269846385000</v>
      </c>
      <c r="K83" s="5">
        <v>784312670000</v>
      </c>
      <c r="L83" s="5">
        <v>289370586000</v>
      </c>
      <c r="M83" s="5">
        <v>2016012000</v>
      </c>
      <c r="N83" s="5">
        <v>489266</v>
      </c>
      <c r="O83" s="5">
        <v>100271243</v>
      </c>
      <c r="P83" s="5">
        <v>656032579</v>
      </c>
      <c r="Q83" s="5">
        <v>85056161</v>
      </c>
    </row>
    <row r="84" spans="2:17" ht="15.5" x14ac:dyDescent="0.35">
      <c r="C84" t="s">
        <v>90</v>
      </c>
      <c r="D84" s="5">
        <v>662644146000</v>
      </c>
      <c r="E84" s="5">
        <v>423304998000</v>
      </c>
      <c r="F84" s="5">
        <v>978041502000</v>
      </c>
      <c r="G84" s="5">
        <v>487284716000</v>
      </c>
      <c r="I84" s="5">
        <v>2050345390000</v>
      </c>
      <c r="J84" s="5">
        <v>1269846385000</v>
      </c>
      <c r="K84" s="5">
        <v>784312670000</v>
      </c>
      <c r="L84" s="5">
        <v>289370586000</v>
      </c>
      <c r="M84" s="5">
        <v>2016012000</v>
      </c>
      <c r="N84" s="5">
        <v>489266</v>
      </c>
      <c r="O84" s="5">
        <v>100271243</v>
      </c>
      <c r="P84" s="5">
        <v>656032579</v>
      </c>
      <c r="Q84" s="5">
        <v>85056161</v>
      </c>
    </row>
    <row r="86" spans="2:17" ht="15.5" x14ac:dyDescent="0.35">
      <c r="B86" t="s">
        <v>91</v>
      </c>
      <c r="C86" t="s">
        <v>92</v>
      </c>
    </row>
    <row r="87" spans="2:17" ht="15.5" x14ac:dyDescent="0.35">
      <c r="C87" t="s">
        <v>93</v>
      </c>
    </row>
    <row r="88" spans="2:17" ht="15.5" x14ac:dyDescent="0.35">
      <c r="C88" t="s">
        <v>19</v>
      </c>
      <c r="D88" s="5">
        <v>3176414199000</v>
      </c>
      <c r="E88" s="5">
        <v>3844798619000</v>
      </c>
      <c r="F88" s="5">
        <v>4599873837000</v>
      </c>
      <c r="G88" s="5">
        <v>4821097126000</v>
      </c>
      <c r="I88" s="5">
        <v>3844798619000</v>
      </c>
      <c r="J88" s="5">
        <v>4285354084000</v>
      </c>
      <c r="K88" s="5">
        <v>1069812157000</v>
      </c>
      <c r="L88" s="5">
        <v>1650672386000</v>
      </c>
      <c r="M88" s="5">
        <v>11069402000</v>
      </c>
      <c r="N88" s="5">
        <v>4347108710</v>
      </c>
      <c r="O88" s="5">
        <v>13370858913</v>
      </c>
      <c r="P88" s="5">
        <v>18362980581</v>
      </c>
      <c r="Q88" s="5">
        <v>1098528195</v>
      </c>
    </row>
    <row r="89" spans="2:17" ht="15.5" x14ac:dyDescent="0.35">
      <c r="C89" t="s">
        <v>94</v>
      </c>
      <c r="D89" s="5">
        <v>395951000</v>
      </c>
      <c r="E89" s="5">
        <v>1804126000</v>
      </c>
      <c r="F89" s="5">
        <v>223408000</v>
      </c>
      <c r="G89" s="5">
        <v>235095000</v>
      </c>
      <c r="I89" s="5">
        <v>1804126000</v>
      </c>
      <c r="J89" s="5">
        <v>213474347000</v>
      </c>
      <c r="K89" s="5">
        <v>348935000</v>
      </c>
      <c r="L89" s="5">
        <v>1580784000</v>
      </c>
      <c r="M89" s="5">
        <v>1769275000</v>
      </c>
      <c r="N89" s="5">
        <v>1385204957</v>
      </c>
      <c r="O89" s="5">
        <v>3271083919</v>
      </c>
      <c r="P89" s="5">
        <v>3331885416</v>
      </c>
      <c r="Q89" s="5">
        <v>1409569589</v>
      </c>
    </row>
    <row r="90" spans="2:17" ht="15.5" x14ac:dyDescent="0.35">
      <c r="C90" t="s">
        <v>283</v>
      </c>
      <c r="D90" s="5">
        <v>185346422000</v>
      </c>
      <c r="E90" s="5">
        <v>184474095000</v>
      </c>
      <c r="F90" s="5">
        <v>281168030000</v>
      </c>
      <c r="G90" s="5">
        <v>255106412000</v>
      </c>
      <c r="I90" s="5">
        <v>184474095000</v>
      </c>
      <c r="J90" s="5">
        <v>176139506000</v>
      </c>
      <c r="K90" s="5">
        <v>1972767000</v>
      </c>
      <c r="L90" s="5">
        <v>1259047000</v>
      </c>
    </row>
    <row r="91" spans="2:17" ht="15.5" x14ac:dyDescent="0.35">
      <c r="C91" t="s">
        <v>282</v>
      </c>
      <c r="D91" s="5">
        <v>2311340000</v>
      </c>
      <c r="E91" s="5">
        <v>40650029000</v>
      </c>
      <c r="F91" s="5">
        <v>8294619000</v>
      </c>
      <c r="G91" s="5">
        <v>395582000</v>
      </c>
      <c r="I91" s="5">
        <v>40650029000</v>
      </c>
      <c r="J91" s="5">
        <v>1052848936000</v>
      </c>
      <c r="K91" s="5">
        <v>175133488000</v>
      </c>
      <c r="L91" s="5">
        <v>8478128131000</v>
      </c>
      <c r="M91" s="5">
        <v>184010000</v>
      </c>
      <c r="N91" s="5">
        <v>139557945</v>
      </c>
      <c r="O91" s="5">
        <v>243837354</v>
      </c>
      <c r="P91" s="5">
        <v>9398426152</v>
      </c>
      <c r="Q91" s="5">
        <v>443642152</v>
      </c>
    </row>
    <row r="92" spans="2:17" ht="15.5" x14ac:dyDescent="0.35">
      <c r="C92" t="s">
        <v>284</v>
      </c>
      <c r="D92" s="5">
        <v>395951000</v>
      </c>
      <c r="E92" s="5">
        <v>1804126000</v>
      </c>
      <c r="F92" s="5">
        <v>223408000</v>
      </c>
      <c r="G92" s="5">
        <v>235095000</v>
      </c>
      <c r="I92" s="5">
        <v>1804126000</v>
      </c>
      <c r="J92" s="5">
        <v>213474347000</v>
      </c>
      <c r="K92" s="5">
        <v>348935000</v>
      </c>
      <c r="L92" s="5">
        <v>1580784000</v>
      </c>
      <c r="M92" s="5">
        <v>1769275000</v>
      </c>
      <c r="N92" s="5">
        <v>1385204957</v>
      </c>
      <c r="O92" s="5">
        <v>3271083919</v>
      </c>
      <c r="P92" s="5">
        <v>3331885416</v>
      </c>
      <c r="Q92" s="5">
        <v>1409569589</v>
      </c>
    </row>
    <row r="93" spans="2:17" ht="15.5" x14ac:dyDescent="0.35">
      <c r="C93" t="s">
        <v>95</v>
      </c>
      <c r="D93" s="5">
        <v>1500134025000</v>
      </c>
      <c r="E93" s="5">
        <v>1570234575000</v>
      </c>
      <c r="F93" s="5">
        <v>1879467525000</v>
      </c>
      <c r="G93" s="5">
        <v>1906514025000</v>
      </c>
      <c r="I93" s="5">
        <v>1570234575000</v>
      </c>
      <c r="J93" s="5">
        <v>1915987125000</v>
      </c>
      <c r="K93" s="5">
        <v>2664063675000</v>
      </c>
      <c r="L93" s="5">
        <v>3281307413000</v>
      </c>
    </row>
    <row r="94" spans="2:17" ht="15.5" x14ac:dyDescent="0.35">
      <c r="C94" t="s">
        <v>285</v>
      </c>
      <c r="D94" s="5">
        <v>1500134025000</v>
      </c>
      <c r="E94" s="5">
        <v>1570234575000</v>
      </c>
      <c r="F94" s="5">
        <v>1879467525000</v>
      </c>
      <c r="G94" s="5">
        <v>1906514025000</v>
      </c>
      <c r="I94" s="5">
        <v>1570234575000</v>
      </c>
      <c r="J94" s="5">
        <v>1915987125000</v>
      </c>
      <c r="K94" s="5">
        <v>2664063675000</v>
      </c>
      <c r="L94" s="5">
        <v>3281307413000</v>
      </c>
    </row>
    <row r="95" spans="2:17" ht="15.5" x14ac:dyDescent="0.35">
      <c r="C95" t="s">
        <v>96</v>
      </c>
      <c r="D95" s="5">
        <v>26365487523000</v>
      </c>
      <c r="E95" s="5">
        <v>23416249665000</v>
      </c>
      <c r="F95" s="5">
        <v>23138353631000</v>
      </c>
      <c r="G95" s="5">
        <v>22702373821000</v>
      </c>
      <c r="I95" s="5">
        <v>23416249665000</v>
      </c>
      <c r="J95" s="5">
        <v>20945602993000</v>
      </c>
      <c r="K95" s="5">
        <v>14042447023000</v>
      </c>
      <c r="L95" s="5">
        <v>12336299888000</v>
      </c>
      <c r="M95" s="5">
        <v>93895951000</v>
      </c>
      <c r="N95" s="5">
        <v>49794488691</v>
      </c>
      <c r="O95" s="5">
        <v>68800965974</v>
      </c>
      <c r="P95" s="5">
        <v>76686795752</v>
      </c>
      <c r="Q95" s="5">
        <v>37066002705</v>
      </c>
    </row>
    <row r="96" spans="2:17" ht="15.5" x14ac:dyDescent="0.35">
      <c r="C96" t="s">
        <v>77</v>
      </c>
      <c r="D96" s="5">
        <v>-53478978000</v>
      </c>
      <c r="J96" s="5">
        <v>-6206843000</v>
      </c>
      <c r="L96" s="5">
        <v>132183106000</v>
      </c>
      <c r="N96" s="5">
        <v>313851277</v>
      </c>
      <c r="O96" s="5">
        <v>535629297</v>
      </c>
      <c r="Q96" s="5">
        <v>14818357914</v>
      </c>
    </row>
    <row r="97" spans="3:17" ht="15.5" x14ac:dyDescent="0.35">
      <c r="C97" t="s">
        <v>98</v>
      </c>
      <c r="D97" s="5">
        <v>32398316999000</v>
      </c>
      <c r="E97" s="5">
        <v>30127349862000</v>
      </c>
      <c r="F97" s="5">
        <v>30523782556000</v>
      </c>
      <c r="G97" s="5">
        <v>30245270640000</v>
      </c>
      <c r="I97" s="5">
        <v>30127349862000</v>
      </c>
      <c r="J97" s="5">
        <v>28060999605000</v>
      </c>
      <c r="K97" s="5">
        <v>17849087018000</v>
      </c>
      <c r="L97" s="5">
        <v>15031769574000</v>
      </c>
      <c r="M97" s="5">
        <v>139079521000</v>
      </c>
      <c r="N97" s="5">
        <v>86854604000</v>
      </c>
      <c r="O97" s="5">
        <v>91858799351</v>
      </c>
      <c r="P97" s="5">
        <v>109504732067</v>
      </c>
      <c r="Q97" s="5">
        <v>59471330714</v>
      </c>
    </row>
    <row r="98" spans="3:17" ht="15.5" x14ac:dyDescent="0.35">
      <c r="C98" t="s">
        <v>99</v>
      </c>
    </row>
    <row r="99" spans="3:17" ht="15.5" x14ac:dyDescent="0.35">
      <c r="C99" t="s">
        <v>101</v>
      </c>
      <c r="D99" s="5">
        <v>534331180000</v>
      </c>
      <c r="E99" s="5">
        <v>479536976000</v>
      </c>
      <c r="F99" s="5">
        <v>316175576000</v>
      </c>
      <c r="G99" s="5">
        <v>258593474000</v>
      </c>
      <c r="I99" s="5">
        <v>479536976000</v>
      </c>
      <c r="J99" s="5">
        <v>176439857000</v>
      </c>
      <c r="K99" s="5">
        <v>28013471000</v>
      </c>
      <c r="L99" s="5">
        <v>50622334000</v>
      </c>
      <c r="M99" s="5">
        <v>22539808000</v>
      </c>
      <c r="N99" s="5">
        <v>24865991822</v>
      </c>
      <c r="O99" s="5">
        <v>26479936122</v>
      </c>
      <c r="P99" s="5">
        <v>20070236365</v>
      </c>
      <c r="Q99" s="5">
        <v>15253804070</v>
      </c>
    </row>
    <row r="100" spans="3:17" ht="15.5" x14ac:dyDescent="0.35">
      <c r="C100" t="s">
        <v>287</v>
      </c>
      <c r="D100" s="5">
        <v>11027113000</v>
      </c>
      <c r="E100" s="5">
        <v>10777838000</v>
      </c>
      <c r="F100" s="5">
        <v>11617673000</v>
      </c>
      <c r="G100" s="5">
        <v>11346624000</v>
      </c>
      <c r="I100" s="5">
        <v>10777838000</v>
      </c>
      <c r="J100" s="5">
        <v>10804527000</v>
      </c>
      <c r="K100" s="5">
        <v>9320208000</v>
      </c>
      <c r="L100" s="5">
        <v>561082000</v>
      </c>
      <c r="M100" s="5">
        <v>686168000</v>
      </c>
      <c r="N100" s="5">
        <v>779264760</v>
      </c>
      <c r="O100" s="5">
        <v>645520704</v>
      </c>
      <c r="P100" s="5">
        <v>882183405</v>
      </c>
      <c r="Q100" s="5">
        <v>474123584</v>
      </c>
    </row>
    <row r="101" spans="3:17" ht="15.5" x14ac:dyDescent="0.35">
      <c r="C101" t="s">
        <v>401</v>
      </c>
      <c r="D101" s="5">
        <v>185408746000</v>
      </c>
      <c r="E101" s="5">
        <v>190569353000</v>
      </c>
      <c r="F101" s="5">
        <v>172061779000</v>
      </c>
      <c r="G101" s="5">
        <v>168256117000</v>
      </c>
      <c r="I101" s="5">
        <v>190569353000</v>
      </c>
      <c r="J101" s="5">
        <v>172811111000</v>
      </c>
      <c r="K101" s="5">
        <v>278939259000</v>
      </c>
      <c r="L101" s="5">
        <v>150304763000</v>
      </c>
    </row>
    <row r="102" spans="3:17" ht="15.5" x14ac:dyDescent="0.35">
      <c r="C102" t="s">
        <v>100</v>
      </c>
      <c r="D102" s="5">
        <v>2529695256000</v>
      </c>
      <c r="E102" s="5">
        <v>2562040903000</v>
      </c>
      <c r="F102" s="5">
        <v>2117590037000</v>
      </c>
      <c r="G102" s="5">
        <v>1623097831000</v>
      </c>
      <c r="I102" s="5">
        <v>2562040903000</v>
      </c>
      <c r="J102" s="5">
        <v>874455309000</v>
      </c>
    </row>
    <row r="103" spans="3:17" ht="15.5" x14ac:dyDescent="0.35">
      <c r="C103" t="s">
        <v>339</v>
      </c>
    </row>
    <row r="104" spans="3:17" ht="15.5" x14ac:dyDescent="0.35">
      <c r="C104" t="s">
        <v>103</v>
      </c>
      <c r="D104" s="5">
        <v>18013996928000</v>
      </c>
      <c r="E104" s="5">
        <v>20457162910000</v>
      </c>
      <c r="F104" s="5">
        <v>18938084559000</v>
      </c>
      <c r="G104" s="5">
        <v>18516714394000</v>
      </c>
      <c r="I104" s="5">
        <v>20457162910000</v>
      </c>
      <c r="J104" s="5">
        <v>18510245384000</v>
      </c>
      <c r="K104" s="5">
        <v>15862918476000</v>
      </c>
      <c r="L104" s="5">
        <v>12978162956000</v>
      </c>
      <c r="M104" s="5">
        <v>24834076000</v>
      </c>
      <c r="N104" s="5">
        <v>25736606595</v>
      </c>
      <c r="O104" s="5">
        <v>27850156434</v>
      </c>
      <c r="P104" s="5">
        <v>40088429479</v>
      </c>
      <c r="Q104" s="5">
        <v>16783189659</v>
      </c>
    </row>
    <row r="105" spans="3:17" ht="15.5" x14ac:dyDescent="0.35">
      <c r="C105" t="s">
        <v>104</v>
      </c>
      <c r="D105" s="5">
        <v>50412313927000</v>
      </c>
      <c r="E105" s="5">
        <v>50584512772000</v>
      </c>
      <c r="F105" s="5">
        <v>49461867115000</v>
      </c>
      <c r="G105" s="5">
        <v>48761985034000</v>
      </c>
      <c r="I105" s="5">
        <v>50584512772000</v>
      </c>
      <c r="J105" s="5">
        <v>46571244989000</v>
      </c>
      <c r="K105" s="5">
        <v>33712005494000</v>
      </c>
      <c r="L105" s="5">
        <v>28009932530000</v>
      </c>
      <c r="M105" s="5">
        <v>163913597000</v>
      </c>
      <c r="N105" s="5">
        <v>112591210595</v>
      </c>
      <c r="O105" s="5">
        <v>119708955785</v>
      </c>
      <c r="P105" s="5">
        <v>149593161546</v>
      </c>
      <c r="Q105" s="5">
        <v>76254520373</v>
      </c>
    </row>
    <row r="106" spans="3:17" ht="15.5" x14ac:dyDescent="0.35">
      <c r="C106" t="s">
        <v>105</v>
      </c>
    </row>
    <row r="107" spans="3:17" ht="15.5" x14ac:dyDescent="0.35">
      <c r="C107" t="s">
        <v>106</v>
      </c>
    </row>
    <row r="108" spans="3:17" ht="15.5" x14ac:dyDescent="0.35">
      <c r="C108" t="s">
        <v>107</v>
      </c>
      <c r="D108" s="5">
        <v>14924497257000</v>
      </c>
      <c r="E108" s="5">
        <v>15712107565000</v>
      </c>
      <c r="F108" s="5">
        <v>15668109904000</v>
      </c>
      <c r="G108" s="5">
        <v>16010646199000</v>
      </c>
      <c r="I108" s="5">
        <v>15712107565000</v>
      </c>
      <c r="J108" s="5">
        <v>15183760826000</v>
      </c>
      <c r="K108" s="5">
        <v>8995848943000</v>
      </c>
      <c r="L108" s="5">
        <v>14920521850000</v>
      </c>
      <c r="M108" s="5">
        <v>115780599000</v>
      </c>
      <c r="N108" s="5">
        <v>54985764683</v>
      </c>
      <c r="O108" s="5">
        <v>61591309603</v>
      </c>
      <c r="P108" s="5">
        <v>91524875312</v>
      </c>
      <c r="Q108" s="5">
        <v>27620830730</v>
      </c>
    </row>
    <row r="109" spans="3:17" ht="15.5" x14ac:dyDescent="0.35">
      <c r="C109" t="s">
        <v>112</v>
      </c>
      <c r="L109" s="5">
        <v>10000000000</v>
      </c>
      <c r="M109" s="5">
        <v>7009513000</v>
      </c>
      <c r="P109" s="5">
        <v>1920100546</v>
      </c>
      <c r="Q109" s="5">
        <v>2830789952</v>
      </c>
    </row>
    <row r="110" spans="3:17" ht="15.5" x14ac:dyDescent="0.35">
      <c r="C110" t="s">
        <v>108</v>
      </c>
    </row>
    <row r="111" spans="3:17" ht="15.5" x14ac:dyDescent="0.35">
      <c r="C111" t="s">
        <v>289</v>
      </c>
      <c r="D111" s="5">
        <v>558269500000</v>
      </c>
      <c r="E111" s="5">
        <v>644004996000</v>
      </c>
      <c r="F111" s="5">
        <v>621588940000</v>
      </c>
      <c r="G111" s="5">
        <v>800337175000</v>
      </c>
      <c r="I111" s="5">
        <v>644004996000</v>
      </c>
      <c r="J111" s="5">
        <v>899095906000</v>
      </c>
      <c r="K111" s="5">
        <v>790456118000</v>
      </c>
      <c r="L111" s="5">
        <v>580703562000</v>
      </c>
      <c r="M111" s="5">
        <v>1799049000</v>
      </c>
      <c r="N111" s="5">
        <v>2015864096</v>
      </c>
      <c r="O111" s="5">
        <v>5452003572</v>
      </c>
      <c r="P111" s="5">
        <v>3388050000</v>
      </c>
      <c r="Q111" s="5">
        <v>1691669063</v>
      </c>
    </row>
    <row r="112" spans="3:17" ht="15.5" x14ac:dyDescent="0.35">
      <c r="C112" t="s">
        <v>109</v>
      </c>
    </row>
    <row r="113" spans="3:17" ht="15.5" x14ac:dyDescent="0.35">
      <c r="C113" t="s">
        <v>290</v>
      </c>
      <c r="D113" s="5">
        <v>187657762000</v>
      </c>
      <c r="E113" s="5">
        <v>225124124000</v>
      </c>
      <c r="F113" s="5">
        <v>289462649000</v>
      </c>
      <c r="G113" s="5">
        <v>255501994000</v>
      </c>
      <c r="I113" s="5">
        <v>225124124000</v>
      </c>
      <c r="J113" s="5">
        <v>1228988442000</v>
      </c>
      <c r="K113" s="5">
        <v>177106255000</v>
      </c>
      <c r="L113" s="5">
        <v>8479387178000</v>
      </c>
      <c r="M113" s="5">
        <v>184010000</v>
      </c>
      <c r="N113" s="5">
        <v>139557945</v>
      </c>
      <c r="O113" s="5">
        <v>243837354</v>
      </c>
      <c r="P113" s="5">
        <v>9398426152</v>
      </c>
      <c r="Q113" s="5">
        <v>443642152</v>
      </c>
    </row>
    <row r="114" spans="3:17" ht="15.5" x14ac:dyDescent="0.35">
      <c r="C114" t="s">
        <v>110</v>
      </c>
      <c r="D114" s="5">
        <v>25947766000</v>
      </c>
      <c r="E114" s="5">
        <v>63665740000</v>
      </c>
      <c r="F114" s="5">
        <v>46453201000</v>
      </c>
      <c r="G114" s="5">
        <v>33058350000</v>
      </c>
      <c r="I114" s="5">
        <v>63665740000</v>
      </c>
      <c r="J114" s="5">
        <v>59039532000</v>
      </c>
      <c r="K114" s="5">
        <v>48272052000</v>
      </c>
      <c r="L114" s="5">
        <v>61413322000</v>
      </c>
      <c r="M114" s="5">
        <v>388657000</v>
      </c>
      <c r="N114" s="5">
        <v>180826808</v>
      </c>
      <c r="O114" s="5">
        <v>238148844</v>
      </c>
      <c r="P114" s="5">
        <v>527331650</v>
      </c>
      <c r="Q114" s="5">
        <v>177734664</v>
      </c>
    </row>
    <row r="115" spans="3:17" ht="15.5" x14ac:dyDescent="0.35">
      <c r="C115" t="s">
        <v>111</v>
      </c>
      <c r="D115" s="5">
        <v>274382789000</v>
      </c>
      <c r="E115" s="5">
        <v>372406858000</v>
      </c>
      <c r="F115" s="5">
        <v>4753588000</v>
      </c>
      <c r="G115" s="5">
        <v>12415528000</v>
      </c>
      <c r="I115" s="5">
        <v>372406858000</v>
      </c>
      <c r="J115" s="5">
        <v>10678831000</v>
      </c>
      <c r="K115" s="5">
        <v>70988668000</v>
      </c>
      <c r="L115" s="5">
        <v>18132594000</v>
      </c>
      <c r="M115" s="5">
        <v>8055994000</v>
      </c>
      <c r="N115" s="5">
        <v>44466398</v>
      </c>
      <c r="O115" s="5">
        <v>138932213</v>
      </c>
      <c r="P115" s="5">
        <v>271099751</v>
      </c>
      <c r="Q115" s="5">
        <v>1009780605</v>
      </c>
    </row>
    <row r="116" spans="3:17" ht="15.5" x14ac:dyDescent="0.35">
      <c r="C116" t="s">
        <v>113</v>
      </c>
    </row>
    <row r="117" spans="3:17" ht="15.5" x14ac:dyDescent="0.35">
      <c r="C117" t="s">
        <v>288</v>
      </c>
      <c r="D117" s="5">
        <v>352099321000</v>
      </c>
      <c r="E117" s="5">
        <v>385655025000</v>
      </c>
      <c r="F117" s="5">
        <v>470012207000</v>
      </c>
      <c r="G117" s="5">
        <v>487476079000</v>
      </c>
      <c r="I117" s="5">
        <v>385655025000</v>
      </c>
      <c r="J117" s="5">
        <v>578031138000</v>
      </c>
      <c r="K117" s="5">
        <v>516968695000</v>
      </c>
      <c r="L117" s="5">
        <v>511232191000</v>
      </c>
      <c r="M117" s="5">
        <v>2021868000</v>
      </c>
      <c r="N117" s="5">
        <v>12721121786</v>
      </c>
      <c r="O117" s="5">
        <v>14279432524</v>
      </c>
      <c r="P117" s="5">
        <v>13551437281</v>
      </c>
      <c r="Q117" s="5">
        <v>6761077122</v>
      </c>
    </row>
    <row r="118" spans="3:17" ht="15.5" x14ac:dyDescent="0.35">
      <c r="C118" t="s">
        <v>450</v>
      </c>
      <c r="L118" s="5">
        <v>279931000</v>
      </c>
      <c r="M118" s="5">
        <v>70910000</v>
      </c>
      <c r="N118" s="5">
        <v>318960070</v>
      </c>
      <c r="O118" s="5">
        <v>309928868</v>
      </c>
      <c r="P118" s="5">
        <v>166952406</v>
      </c>
    </row>
    <row r="119" spans="3:17" ht="15.5" x14ac:dyDescent="0.35">
      <c r="C119" t="s">
        <v>343</v>
      </c>
      <c r="L119" s="5">
        <v>825560271000</v>
      </c>
    </row>
    <row r="120" spans="3:17" ht="15.5" x14ac:dyDescent="0.35">
      <c r="C120" t="s">
        <v>115</v>
      </c>
      <c r="D120" s="5">
        <v>189468296000</v>
      </c>
      <c r="E120" s="5">
        <v>202574527000</v>
      </c>
      <c r="F120" s="5">
        <v>201748397000</v>
      </c>
      <c r="G120" s="5">
        <v>238766247000</v>
      </c>
      <c r="I120" s="5">
        <v>202574527000</v>
      </c>
      <c r="J120" s="5">
        <v>230494817000</v>
      </c>
      <c r="K120" s="5">
        <v>167644315000</v>
      </c>
      <c r="L120" s="5">
        <v>1044203971000</v>
      </c>
      <c r="M120" s="5">
        <v>2222193000</v>
      </c>
      <c r="N120" s="5">
        <v>4974101741</v>
      </c>
      <c r="O120" s="5">
        <v>3491976677</v>
      </c>
      <c r="P120" s="5">
        <v>7220885519</v>
      </c>
      <c r="Q120" s="5">
        <v>1817040857</v>
      </c>
    </row>
    <row r="121" spans="3:17" ht="15.5" x14ac:dyDescent="0.35">
      <c r="C121" t="s">
        <v>116</v>
      </c>
      <c r="D121" s="5">
        <v>3281263106000</v>
      </c>
      <c r="E121" s="5">
        <v>3207924952000</v>
      </c>
      <c r="F121" s="5">
        <v>3080400825000</v>
      </c>
      <c r="G121" s="5">
        <v>3316495051000</v>
      </c>
      <c r="I121" s="5">
        <v>3207924952000</v>
      </c>
      <c r="J121" s="5">
        <v>4797754903000</v>
      </c>
      <c r="K121" s="5">
        <v>5627121090000</v>
      </c>
      <c r="L121" s="5">
        <v>5579012971000</v>
      </c>
      <c r="M121" s="5">
        <v>6152097000</v>
      </c>
      <c r="N121" s="5">
        <v>17640556856</v>
      </c>
      <c r="O121" s="5">
        <v>18153246392</v>
      </c>
      <c r="P121" s="5">
        <v>18204157687</v>
      </c>
      <c r="Q121" s="5">
        <v>9625556122</v>
      </c>
    </row>
    <row r="122" spans="3:17" ht="15.5" x14ac:dyDescent="0.35">
      <c r="C122" t="s">
        <v>117</v>
      </c>
      <c r="D122" s="5">
        <v>3281263106000</v>
      </c>
      <c r="E122" s="5">
        <v>3207924952000</v>
      </c>
      <c r="F122" s="5">
        <v>3080400825000</v>
      </c>
      <c r="G122" s="5">
        <v>3316495051000</v>
      </c>
      <c r="I122" s="5">
        <v>3207924952000</v>
      </c>
      <c r="J122" s="5">
        <v>4797754903000</v>
      </c>
      <c r="K122" s="5">
        <v>5627121090000</v>
      </c>
      <c r="L122" s="5">
        <v>5579012971000</v>
      </c>
      <c r="M122" s="5">
        <v>6152097000</v>
      </c>
      <c r="N122" s="5">
        <v>17640556856</v>
      </c>
      <c r="O122" s="5">
        <v>18153246392</v>
      </c>
      <c r="P122" s="5">
        <v>18204157687</v>
      </c>
      <c r="Q122" s="5">
        <v>9625556122</v>
      </c>
    </row>
    <row r="123" spans="3:17" ht="15.5" x14ac:dyDescent="0.35">
      <c r="C123" t="s">
        <v>119</v>
      </c>
    </row>
    <row r="124" spans="3:17" ht="15.5" x14ac:dyDescent="0.35">
      <c r="C124" t="s">
        <v>120</v>
      </c>
      <c r="D124" s="5">
        <v>352099321000</v>
      </c>
      <c r="E124" s="5">
        <v>385655025000</v>
      </c>
      <c r="F124" s="5">
        <v>470012207000</v>
      </c>
      <c r="G124" s="5">
        <v>487476079000</v>
      </c>
      <c r="I124" s="5">
        <v>385655025000</v>
      </c>
      <c r="J124" s="5">
        <v>578031138000</v>
      </c>
      <c r="K124" s="5">
        <v>516968695000</v>
      </c>
      <c r="L124" s="5">
        <v>514040303000</v>
      </c>
      <c r="M124" s="5">
        <v>2092778000</v>
      </c>
      <c r="N124" s="5">
        <v>13040081856</v>
      </c>
      <c r="O124" s="5">
        <v>14589361392</v>
      </c>
      <c r="P124" s="5">
        <v>13718389687</v>
      </c>
      <c r="Q124" s="5">
        <v>6761077122</v>
      </c>
    </row>
    <row r="125" spans="3:17" ht="15.5" x14ac:dyDescent="0.35">
      <c r="C125" t="s">
        <v>121</v>
      </c>
      <c r="D125" s="5">
        <v>18205760363000</v>
      </c>
      <c r="E125" s="5">
        <v>18920032517000</v>
      </c>
      <c r="F125" s="5">
        <v>18748510729000</v>
      </c>
      <c r="G125" s="5">
        <v>19327141250000</v>
      </c>
      <c r="I125" s="5">
        <v>18920032517000</v>
      </c>
      <c r="J125" s="5">
        <v>19981515729000</v>
      </c>
      <c r="K125" s="5">
        <v>14622970033000</v>
      </c>
      <c r="L125" s="5">
        <v>20499534821000</v>
      </c>
      <c r="M125" s="5">
        <v>121932696000</v>
      </c>
      <c r="N125" s="5">
        <v>72626321539</v>
      </c>
      <c r="O125" s="5">
        <v>79744555995</v>
      </c>
      <c r="P125" s="5">
        <v>109729032999</v>
      </c>
      <c r="Q125" s="5">
        <v>37246386852</v>
      </c>
    </row>
    <row r="126" spans="3:17" ht="15.5" x14ac:dyDescent="0.35">
      <c r="C126" t="s">
        <v>122</v>
      </c>
    </row>
    <row r="127" spans="3:17" ht="15.5" x14ac:dyDescent="0.35">
      <c r="C127" t="s">
        <v>123</v>
      </c>
      <c r="D127" s="5">
        <v>1811702560000</v>
      </c>
      <c r="E127" s="5">
        <v>1811702560000</v>
      </c>
      <c r="F127" s="5">
        <v>1690450150000</v>
      </c>
      <c r="G127" s="5">
        <v>1688359550000</v>
      </c>
      <c r="I127" s="5">
        <v>1811702560000</v>
      </c>
      <c r="J127" s="5">
        <v>1688359550000</v>
      </c>
      <c r="K127" s="5">
        <v>1562715000000</v>
      </c>
      <c r="L127" s="5">
        <v>1353000000000</v>
      </c>
      <c r="M127" s="5">
        <v>41000000000</v>
      </c>
      <c r="N127" s="5">
        <v>41000000000</v>
      </c>
      <c r="O127" s="5">
        <v>41000000000</v>
      </c>
      <c r="P127" s="5">
        <v>41000000000</v>
      </c>
      <c r="Q127" s="5">
        <v>26000000000</v>
      </c>
    </row>
    <row r="128" spans="3:17" ht="15.5" x14ac:dyDescent="0.35">
      <c r="C128" t="s">
        <v>124</v>
      </c>
      <c r="D128" s="5">
        <v>23254605243000</v>
      </c>
      <c r="E128" s="5">
        <v>23254605243000</v>
      </c>
      <c r="F128" s="5">
        <v>19068063489000</v>
      </c>
      <c r="G128" s="5">
        <v>18770152989000</v>
      </c>
      <c r="I128" s="5">
        <v>23254605243000</v>
      </c>
      <c r="J128" s="5">
        <v>17510033713000</v>
      </c>
      <c r="K128" s="5">
        <v>10958017265000</v>
      </c>
      <c r="L128" s="5">
        <v>530781775000</v>
      </c>
      <c r="M128" s="5">
        <v>184592000</v>
      </c>
      <c r="N128" s="5">
        <v>68591840</v>
      </c>
      <c r="O128" s="5">
        <v>68591840</v>
      </c>
      <c r="P128" s="5">
        <v>184591840</v>
      </c>
      <c r="Q128" s="5">
        <v>166964326</v>
      </c>
    </row>
    <row r="129" spans="2:17" ht="15.5" x14ac:dyDescent="0.35">
      <c r="C129" t="s">
        <v>125</v>
      </c>
      <c r="D129" s="5">
        <v>2667095239000</v>
      </c>
      <c r="E129" s="5">
        <v>2088755888000</v>
      </c>
      <c r="F129" s="5">
        <v>1731050330000</v>
      </c>
      <c r="G129" s="5">
        <v>1225611274000</v>
      </c>
      <c r="I129" s="5">
        <v>2088755888000</v>
      </c>
      <c r="J129" s="5">
        <v>1007283687000</v>
      </c>
      <c r="K129" s="5">
        <v>412539772000</v>
      </c>
      <c r="L129" s="5">
        <v>139359620000</v>
      </c>
      <c r="M129" s="5">
        <v>517676000</v>
      </c>
      <c r="N129" s="5">
        <v>-1676037324</v>
      </c>
      <c r="O129" s="5">
        <v>-1897397117</v>
      </c>
      <c r="P129" s="5">
        <v>-1576599790</v>
      </c>
      <c r="Q129" s="5">
        <v>-2227188719</v>
      </c>
    </row>
    <row r="130" spans="2:17" ht="15.5" x14ac:dyDescent="0.35">
      <c r="C130" t="s">
        <v>295</v>
      </c>
      <c r="D130" s="5">
        <v>2660470326000</v>
      </c>
      <c r="E130" s="5">
        <v>2082130975000</v>
      </c>
      <c r="F130" s="5">
        <v>1724425417000</v>
      </c>
      <c r="G130" s="5">
        <v>1218986361000</v>
      </c>
      <c r="I130" s="5">
        <v>2082130975000</v>
      </c>
      <c r="J130" s="5">
        <v>1001658774000</v>
      </c>
      <c r="K130" s="5">
        <v>409646661000</v>
      </c>
      <c r="L130" s="5">
        <v>139349620000</v>
      </c>
    </row>
    <row r="131" spans="2:17" ht="15.5" x14ac:dyDescent="0.35">
      <c r="C131" t="s">
        <v>294</v>
      </c>
      <c r="D131" s="5">
        <v>6624913000</v>
      </c>
      <c r="E131" s="5">
        <v>6624913000</v>
      </c>
      <c r="F131" s="5">
        <v>6624913000</v>
      </c>
      <c r="G131" s="5">
        <v>6624913000</v>
      </c>
      <c r="I131" s="5">
        <v>6624913000</v>
      </c>
      <c r="J131" s="5">
        <v>5624913000</v>
      </c>
      <c r="K131" s="5">
        <v>2893111000</v>
      </c>
      <c r="L131" s="5">
        <v>10000000</v>
      </c>
    </row>
    <row r="132" spans="2:17" ht="15.5" x14ac:dyDescent="0.35">
      <c r="C132" t="s">
        <v>296</v>
      </c>
      <c r="D132" s="5">
        <v>2667095239000</v>
      </c>
      <c r="E132" s="5">
        <v>2088755888000</v>
      </c>
      <c r="F132" s="5">
        <v>1731050330000</v>
      </c>
      <c r="G132" s="5">
        <v>1225611274000</v>
      </c>
      <c r="I132" s="5">
        <v>2088755888000</v>
      </c>
      <c r="J132" s="5">
        <v>1007283687000</v>
      </c>
      <c r="K132" s="5">
        <v>412539772000</v>
      </c>
      <c r="L132" s="5">
        <v>139359620000</v>
      </c>
      <c r="M132" s="5">
        <v>517676000</v>
      </c>
      <c r="N132" s="5">
        <v>-1676037324</v>
      </c>
      <c r="O132" s="5">
        <v>-1897397117</v>
      </c>
      <c r="P132" s="5">
        <v>-1576599790</v>
      </c>
      <c r="Q132" s="5">
        <v>-2227188719</v>
      </c>
    </row>
    <row r="133" spans="2:17" ht="15.5" x14ac:dyDescent="0.35">
      <c r="C133" t="s">
        <v>297</v>
      </c>
      <c r="D133" s="5">
        <v>4526629500000</v>
      </c>
      <c r="E133" s="5">
        <v>4509416564000</v>
      </c>
      <c r="F133" s="5">
        <v>8223792417000</v>
      </c>
      <c r="G133" s="5">
        <v>7750719971000</v>
      </c>
      <c r="I133" s="5">
        <v>4509416564000</v>
      </c>
      <c r="J133" s="5">
        <v>6390259153000</v>
      </c>
      <c r="K133" s="5">
        <v>6155763424000</v>
      </c>
      <c r="L133" s="5">
        <v>5355073208000</v>
      </c>
      <c r="M133" s="5">
        <v>278633000</v>
      </c>
      <c r="N133" s="5">
        <v>258483263</v>
      </c>
      <c r="O133" s="5">
        <v>257575770</v>
      </c>
      <c r="P133" s="5">
        <v>256136497</v>
      </c>
      <c r="Q133" s="5">
        <v>250000000</v>
      </c>
    </row>
    <row r="134" spans="2:17" ht="15.5" x14ac:dyDescent="0.35">
      <c r="C134" t="s">
        <v>9</v>
      </c>
      <c r="D134" s="5">
        <v>32206553564000</v>
      </c>
      <c r="E134" s="5">
        <v>31664480255000</v>
      </c>
      <c r="F134" s="5">
        <v>30713356386000</v>
      </c>
      <c r="G134" s="5">
        <v>29434843784000</v>
      </c>
      <c r="I134" s="5">
        <v>31664480255000</v>
      </c>
      <c r="J134" s="5">
        <v>26589729260000</v>
      </c>
      <c r="K134" s="5">
        <v>19089035461000</v>
      </c>
      <c r="L134" s="5">
        <v>7510397709000</v>
      </c>
      <c r="M134" s="5">
        <v>41980901000</v>
      </c>
      <c r="N134" s="5">
        <v>39964889056</v>
      </c>
      <c r="O134" s="5">
        <v>39964399790</v>
      </c>
      <c r="P134" s="5">
        <v>39864128547</v>
      </c>
      <c r="Q134" s="5">
        <v>39008133521</v>
      </c>
    </row>
    <row r="135" spans="2:17" ht="15.5" x14ac:dyDescent="0.35">
      <c r="C135" t="s">
        <v>126</v>
      </c>
      <c r="D135" s="5">
        <v>50412313927000</v>
      </c>
      <c r="E135" s="5">
        <v>50584512772000</v>
      </c>
      <c r="F135" s="5">
        <v>49461867115000</v>
      </c>
      <c r="G135" s="5">
        <v>48761985034000</v>
      </c>
      <c r="I135" s="5">
        <v>50584512772000</v>
      </c>
      <c r="J135" s="5">
        <v>46571244989000</v>
      </c>
      <c r="K135" s="5">
        <v>33712005494000</v>
      </c>
      <c r="L135" s="5">
        <v>28009932530000</v>
      </c>
      <c r="M135" s="5">
        <v>163913597000</v>
      </c>
      <c r="N135" s="5">
        <v>112591210595</v>
      </c>
      <c r="O135" s="5">
        <v>119708955785</v>
      </c>
      <c r="P135" s="5">
        <v>149593161546</v>
      </c>
      <c r="Q135" s="5">
        <v>76254520373</v>
      </c>
    </row>
    <row r="136" spans="2:17" ht="15.5" x14ac:dyDescent="0.35">
      <c r="C136" t="s">
        <v>127</v>
      </c>
      <c r="D136" s="5">
        <v>16883595500</v>
      </c>
      <c r="E136" s="5">
        <v>16883595500</v>
      </c>
      <c r="F136" s="5">
        <v>16883595500</v>
      </c>
      <c r="G136" s="5">
        <v>16883595500</v>
      </c>
      <c r="I136" s="5">
        <v>16883595500</v>
      </c>
      <c r="J136" s="5">
        <v>16883595500</v>
      </c>
      <c r="K136" s="5">
        <v>15627150000</v>
      </c>
      <c r="L136" s="5">
        <v>13530000000</v>
      </c>
      <c r="M136" s="5">
        <v>410000000</v>
      </c>
      <c r="N136" s="5">
        <v>410000000</v>
      </c>
      <c r="O136" s="5">
        <v>410000000</v>
      </c>
      <c r="P136" s="5">
        <v>410000000</v>
      </c>
      <c r="Q136" s="5">
        <v>260000</v>
      </c>
    </row>
    <row r="138" spans="2:17" ht="15.5" x14ac:dyDescent="0.35">
      <c r="B138" t="s">
        <v>128</v>
      </c>
      <c r="C138" t="s">
        <v>129</v>
      </c>
      <c r="D138" s="5">
        <v>-308820149000</v>
      </c>
      <c r="E138" s="5">
        <v>-209841677000</v>
      </c>
      <c r="F138" s="5">
        <v>34783021000</v>
      </c>
      <c r="G138" s="5">
        <v>31912341000</v>
      </c>
      <c r="I138" s="5">
        <v>4378205000</v>
      </c>
      <c r="J138" s="5">
        <v>-4566146989000</v>
      </c>
      <c r="K138" s="5">
        <v>-937792869000</v>
      </c>
      <c r="L138" s="5">
        <v>-63246304000</v>
      </c>
      <c r="M138" s="5">
        <v>17729162000</v>
      </c>
      <c r="N138" s="5">
        <v>8696089956</v>
      </c>
      <c r="O138" s="5">
        <v>8068546079</v>
      </c>
      <c r="P138" s="5">
        <v>8635707218</v>
      </c>
      <c r="Q138" s="5">
        <v>4574471151</v>
      </c>
    </row>
    <row r="139" spans="2:17" ht="15.5" x14ac:dyDescent="0.35">
      <c r="C139" t="s">
        <v>406</v>
      </c>
      <c r="D139" s="5">
        <v>702102899000</v>
      </c>
      <c r="E139" s="5">
        <v>1119707821000</v>
      </c>
      <c r="F139" s="5">
        <v>1067785112000</v>
      </c>
      <c r="G139" s="5">
        <v>989638849000</v>
      </c>
      <c r="I139" s="5">
        <v>4569428160000</v>
      </c>
      <c r="J139" s="5">
        <v>6747329645000</v>
      </c>
      <c r="K139" s="5">
        <v>5199069271000</v>
      </c>
      <c r="L139" s="5">
        <v>4937234683000</v>
      </c>
      <c r="M139" s="5">
        <v>345309609000</v>
      </c>
      <c r="N139" s="5">
        <v>177951020865</v>
      </c>
      <c r="O139" s="5">
        <v>213934287393</v>
      </c>
      <c r="P139" s="5">
        <v>342200952267</v>
      </c>
      <c r="Q139" s="5">
        <v>230666578248</v>
      </c>
    </row>
    <row r="140" spans="2:17" ht="15.5" x14ac:dyDescent="0.35">
      <c r="C140" t="s">
        <v>300</v>
      </c>
      <c r="D140" s="5">
        <v>-960365164000</v>
      </c>
      <c r="E140" s="5">
        <v>-1329189389000</v>
      </c>
      <c r="F140" s="5">
        <v>-997971025000</v>
      </c>
      <c r="G140" s="5">
        <v>-909858846000</v>
      </c>
      <c r="I140" s="5">
        <v>-4348504287000</v>
      </c>
      <c r="J140" s="5">
        <v>-11042213457000</v>
      </c>
      <c r="K140" s="5">
        <v>-5858449686000</v>
      </c>
      <c r="L140" s="5">
        <v>-4797618637000</v>
      </c>
      <c r="M140" s="5">
        <v>-307931707000</v>
      </c>
      <c r="N140" s="5">
        <v>-169349328965</v>
      </c>
      <c r="O140" s="5">
        <v>-196287448134</v>
      </c>
      <c r="P140" s="5">
        <v>-321128351498</v>
      </c>
      <c r="Q140" s="5">
        <v>-215725749256</v>
      </c>
    </row>
    <row r="141" spans="2:17" ht="15.5" x14ac:dyDescent="0.35">
      <c r="C141" t="s">
        <v>299</v>
      </c>
      <c r="D141" s="5">
        <v>-42610921000</v>
      </c>
      <c r="E141" s="5">
        <v>-32026473000</v>
      </c>
      <c r="F141" s="5">
        <v>-48130176000</v>
      </c>
      <c r="G141" s="5">
        <v>-47304935000</v>
      </c>
      <c r="I141" s="5">
        <v>-188493419000</v>
      </c>
      <c r="J141" s="5">
        <v>-169783948000</v>
      </c>
      <c r="K141" s="5">
        <v>-166493718000</v>
      </c>
      <c r="L141" s="5">
        <v>-112266095000</v>
      </c>
      <c r="M141" s="5">
        <v>-18918968000</v>
      </c>
      <c r="N141" s="5">
        <v>748937742</v>
      </c>
      <c r="O141" s="5">
        <v>-8275532864</v>
      </c>
      <c r="P141" s="5">
        <v>-11905540125</v>
      </c>
      <c r="Q141" s="5">
        <v>-9898857211</v>
      </c>
    </row>
    <row r="142" spans="2:17" ht="15.5" x14ac:dyDescent="0.35">
      <c r="C142" t="s">
        <v>305</v>
      </c>
      <c r="P142" s="5">
        <v>353333333</v>
      </c>
    </row>
    <row r="143" spans="2:17" ht="15.5" x14ac:dyDescent="0.35">
      <c r="C143" t="s">
        <v>1505</v>
      </c>
      <c r="O143" s="5">
        <v>-1302760316</v>
      </c>
      <c r="P143" s="5">
        <v>-697757631</v>
      </c>
      <c r="Q143" s="5">
        <v>-482322084</v>
      </c>
    </row>
    <row r="144" spans="2:17" ht="15.5" x14ac:dyDescent="0.35">
      <c r="C144" t="s">
        <v>598</v>
      </c>
      <c r="D144" s="5">
        <v>-1171293000</v>
      </c>
      <c r="E144" s="5">
        <v>-67440082000</v>
      </c>
      <c r="F144" s="5">
        <v>-1805909000</v>
      </c>
      <c r="G144" s="5">
        <v>-3850749000</v>
      </c>
      <c r="I144" s="5">
        <v>-73350907000</v>
      </c>
      <c r="J144" s="5">
        <v>-19507747000</v>
      </c>
      <c r="K144" s="5">
        <v>-14443582000</v>
      </c>
      <c r="L144" s="5">
        <v>-76822000</v>
      </c>
      <c r="M144" s="5">
        <v>-553752000</v>
      </c>
      <c r="N144" s="5">
        <v>-654539686</v>
      </c>
    </row>
    <row r="145" spans="3:17" ht="15.5" x14ac:dyDescent="0.35">
      <c r="C145" t="s">
        <v>1506</v>
      </c>
      <c r="D145" s="5">
        <v>-28005679000</v>
      </c>
      <c r="E145" s="5">
        <v>-63806424000</v>
      </c>
      <c r="F145" s="5">
        <v>-38557888000</v>
      </c>
      <c r="G145" s="5">
        <v>-32066585000</v>
      </c>
      <c r="I145" s="5">
        <v>-227878722000</v>
      </c>
      <c r="J145" s="5">
        <v>-193058580000</v>
      </c>
      <c r="K145" s="5">
        <v>-141728061000</v>
      </c>
      <c r="L145" s="5">
        <v>-111893039000</v>
      </c>
    </row>
    <row r="146" spans="3:17" ht="15.5" x14ac:dyDescent="0.35">
      <c r="C146" t="s">
        <v>829</v>
      </c>
      <c r="M146" s="5">
        <v>-176020000</v>
      </c>
      <c r="P146" s="5">
        <v>166404205</v>
      </c>
      <c r="Q146" s="5">
        <v>14821454</v>
      </c>
    </row>
    <row r="147" spans="3:17" ht="15.5" x14ac:dyDescent="0.35">
      <c r="C147" t="s">
        <v>281</v>
      </c>
    </row>
    <row r="148" spans="3:17" ht="15.5" x14ac:dyDescent="0.35">
      <c r="C148" t="s">
        <v>152</v>
      </c>
      <c r="D148" s="5">
        <v>-222493574000</v>
      </c>
      <c r="E148" s="5">
        <v>15608206605000</v>
      </c>
      <c r="F148" s="5">
        <v>236970012000</v>
      </c>
      <c r="G148" s="5">
        <v>-303545055000</v>
      </c>
      <c r="I148" s="5">
        <v>16872999692000</v>
      </c>
      <c r="J148" s="5">
        <v>7119816816000</v>
      </c>
      <c r="K148" s="5">
        <v>1454005146000</v>
      </c>
      <c r="L148" s="5">
        <v>315461020000</v>
      </c>
      <c r="M148" s="5">
        <v>-8357865000</v>
      </c>
      <c r="N148" s="5">
        <v>-16662090404</v>
      </c>
      <c r="O148" s="5">
        <v>-6651867986</v>
      </c>
      <c r="P148" s="5">
        <v>48416308934</v>
      </c>
      <c r="Q148" s="5">
        <v>5823983184</v>
      </c>
    </row>
    <row r="149" spans="3:17" ht="15.5" x14ac:dyDescent="0.35">
      <c r="C149" t="s">
        <v>142</v>
      </c>
      <c r="D149" s="5">
        <v>-137070697000</v>
      </c>
      <c r="E149" s="5">
        <v>-16153440134000</v>
      </c>
      <c r="F149" s="5">
        <v>-492976334000</v>
      </c>
      <c r="G149" s="5">
        <v>-384684183000</v>
      </c>
      <c r="I149" s="5">
        <v>-17317933362000</v>
      </c>
      <c r="J149" s="5">
        <v>656500476000</v>
      </c>
      <c r="K149" s="5">
        <v>-1097072506000</v>
      </c>
      <c r="L149" s="5">
        <v>635908837000</v>
      </c>
      <c r="M149" s="5">
        <v>-2649003000</v>
      </c>
      <c r="N149" s="5">
        <v>-1057749755</v>
      </c>
      <c r="O149" s="5">
        <v>-6408799761</v>
      </c>
      <c r="P149" s="5">
        <v>-39787563766</v>
      </c>
      <c r="Q149" s="5">
        <v>-10234634797</v>
      </c>
    </row>
    <row r="150" spans="3:17" ht="15.5" x14ac:dyDescent="0.35">
      <c r="C150" t="s">
        <v>615</v>
      </c>
      <c r="D150" s="5">
        <v>-6180259000</v>
      </c>
      <c r="E150" s="5">
        <v>-31101561000</v>
      </c>
      <c r="F150" s="5">
        <v>53559202000</v>
      </c>
      <c r="G150" s="5">
        <v>-56185119000</v>
      </c>
      <c r="I150" s="5">
        <v>-66209165000</v>
      </c>
      <c r="J150" s="5">
        <v>-93600031000</v>
      </c>
      <c r="K150" s="5">
        <v>-231253457000</v>
      </c>
      <c r="L150" s="5">
        <v>-13727900000</v>
      </c>
    </row>
    <row r="151" spans="3:17" ht="15.5" x14ac:dyDescent="0.35">
      <c r="C151" t="s">
        <v>672</v>
      </c>
      <c r="D151" s="5">
        <v>11340866000</v>
      </c>
      <c r="E151" s="5">
        <v>12593987000</v>
      </c>
      <c r="F151" s="5">
        <v>-57364864000</v>
      </c>
      <c r="G151" s="5">
        <v>58745809000</v>
      </c>
      <c r="I151" s="5">
        <v>48450923000</v>
      </c>
      <c r="J151" s="5">
        <v>199728179000</v>
      </c>
      <c r="K151" s="5">
        <v>102618961000</v>
      </c>
      <c r="L151" s="5">
        <v>35110400000</v>
      </c>
    </row>
    <row r="152" spans="3:17" ht="15.5" x14ac:dyDescent="0.35">
      <c r="C152" t="s">
        <v>353</v>
      </c>
      <c r="D152" s="5">
        <v>-690340000</v>
      </c>
      <c r="E152" s="5">
        <v>-3223226000</v>
      </c>
      <c r="F152" s="5">
        <v>-6182398000</v>
      </c>
      <c r="G152" s="5">
        <v>-2010506000</v>
      </c>
      <c r="I152" s="5">
        <v>-11496130000</v>
      </c>
      <c r="J152" s="5">
        <v>-3282308000</v>
      </c>
    </row>
    <row r="153" spans="3:17" ht="15.5" x14ac:dyDescent="0.35">
      <c r="C153" t="s">
        <v>1266</v>
      </c>
      <c r="D153" s="5">
        <v>-62292448000</v>
      </c>
      <c r="E153" s="5">
        <v>-113796924000</v>
      </c>
      <c r="F153" s="5">
        <v>-429805151000</v>
      </c>
      <c r="G153" s="5">
        <v>-362170010000</v>
      </c>
      <c r="I153" s="5">
        <v>-1147537164000</v>
      </c>
      <c r="J153" s="5">
        <v>-802659864000</v>
      </c>
    </row>
    <row r="154" spans="3:17" ht="15.5" x14ac:dyDescent="0.35">
      <c r="C154" t="s">
        <v>151</v>
      </c>
      <c r="D154" s="5">
        <v>-64812358000</v>
      </c>
      <c r="E154" s="5">
        <v>-41257908000</v>
      </c>
      <c r="F154" s="5">
        <v>-47062623000</v>
      </c>
      <c r="G154" s="5">
        <v>-31607096000</v>
      </c>
      <c r="I154" s="5">
        <v>-172004476000</v>
      </c>
      <c r="J154" s="5">
        <v>-127031861000</v>
      </c>
      <c r="K154" s="5">
        <v>-12957644000</v>
      </c>
      <c r="L154" s="5">
        <v>-18151688000</v>
      </c>
      <c r="M154" s="5">
        <v>-1127453000</v>
      </c>
      <c r="N154" s="5">
        <v>-1057749755</v>
      </c>
      <c r="O154" s="5">
        <v>-6479636137</v>
      </c>
      <c r="P154" s="5">
        <v>-6248152240</v>
      </c>
      <c r="Q154" s="5">
        <v>-689634797</v>
      </c>
    </row>
    <row r="155" spans="3:17" ht="15.5" x14ac:dyDescent="0.35">
      <c r="C155" t="s">
        <v>360</v>
      </c>
      <c r="K155" s="5">
        <v>5464699000</v>
      </c>
      <c r="L155" s="5">
        <v>230226000</v>
      </c>
      <c r="M155" s="5">
        <v>1000000</v>
      </c>
      <c r="O155" s="5">
        <v>70836376</v>
      </c>
      <c r="P155" s="5">
        <v>38409091</v>
      </c>
      <c r="Q155" s="5">
        <v>205000000</v>
      </c>
    </row>
    <row r="156" spans="3:17" ht="15.5" x14ac:dyDescent="0.35">
      <c r="C156" t="s">
        <v>309</v>
      </c>
      <c r="E156" s="5">
        <v>-25505543000</v>
      </c>
      <c r="F156" s="5">
        <v>-71600000</v>
      </c>
      <c r="I156" s="5">
        <v>-25577143000</v>
      </c>
      <c r="M156" s="5">
        <v>-1522550000</v>
      </c>
      <c r="P156" s="5">
        <v>-18931153950</v>
      </c>
    </row>
    <row r="157" spans="3:17" ht="15.5" x14ac:dyDescent="0.35">
      <c r="C157" t="s">
        <v>459</v>
      </c>
      <c r="E157" s="5">
        <v>-15133219808000</v>
      </c>
      <c r="G157" s="5">
        <v>-99000000</v>
      </c>
      <c r="I157" s="5">
        <v>-15133318808000</v>
      </c>
      <c r="K157" s="5">
        <v>26381239000</v>
      </c>
    </row>
    <row r="158" spans="3:17" ht="15.5" x14ac:dyDescent="0.35">
      <c r="C158" t="s">
        <v>691</v>
      </c>
      <c r="K158" s="5">
        <v>-2224000000000</v>
      </c>
    </row>
    <row r="159" spans="3:17" ht="15.5" x14ac:dyDescent="0.35">
      <c r="C159" t="s">
        <v>766</v>
      </c>
    </row>
    <row r="160" spans="3:17" ht="15.5" x14ac:dyDescent="0.35">
      <c r="C160" t="s">
        <v>1507</v>
      </c>
      <c r="D160" s="5">
        <v>79851000</v>
      </c>
      <c r="E160" s="5">
        <v>25079000</v>
      </c>
      <c r="F160" s="5">
        <v>1490395000</v>
      </c>
      <c r="G160" s="5">
        <v>1724174000</v>
      </c>
      <c r="I160" s="5">
        <v>4090199000</v>
      </c>
      <c r="J160" s="5">
        <v>67877995000</v>
      </c>
      <c r="K160" s="5">
        <v>94451389000</v>
      </c>
    </row>
    <row r="161" spans="3:17" ht="15.5" x14ac:dyDescent="0.35">
      <c r="C161" t="s">
        <v>1508</v>
      </c>
      <c r="D161" s="5">
        <v>-64600000000</v>
      </c>
    </row>
    <row r="162" spans="3:17" ht="15.5" x14ac:dyDescent="0.35">
      <c r="C162" t="s">
        <v>742</v>
      </c>
      <c r="D162" s="5">
        <v>26040605000</v>
      </c>
    </row>
    <row r="163" spans="3:17" ht="15.5" x14ac:dyDescent="0.35">
      <c r="C163" t="s">
        <v>1231</v>
      </c>
      <c r="E163" s="5">
        <v>-850000000000</v>
      </c>
      <c r="I163" s="5">
        <v>-850000000000</v>
      </c>
      <c r="J163" s="5">
        <v>-10000000000</v>
      </c>
      <c r="P163" s="5">
        <v>-15000000000</v>
      </c>
      <c r="Q163" s="5">
        <v>-9750000000</v>
      </c>
    </row>
    <row r="164" spans="3:17" ht="15.5" x14ac:dyDescent="0.35">
      <c r="C164" t="s">
        <v>311</v>
      </c>
      <c r="G164" s="5">
        <v>99000000</v>
      </c>
    </row>
    <row r="165" spans="3:17" ht="15.5" x14ac:dyDescent="0.35">
      <c r="C165" t="s">
        <v>1509</v>
      </c>
    </row>
    <row r="166" spans="3:17" ht="15.5" x14ac:dyDescent="0.35">
      <c r="C166" t="s">
        <v>153</v>
      </c>
      <c r="D166" s="5">
        <v>-222493574000</v>
      </c>
      <c r="E166" s="5">
        <v>15608206605000</v>
      </c>
      <c r="F166" s="5">
        <v>236970012000</v>
      </c>
      <c r="G166" s="5">
        <v>-303545055000</v>
      </c>
      <c r="I166" s="5">
        <v>16872999692000</v>
      </c>
      <c r="J166" s="5">
        <v>7119816816000</v>
      </c>
      <c r="K166" s="5">
        <v>1454005146000</v>
      </c>
      <c r="L166" s="5">
        <v>315461020000</v>
      </c>
      <c r="M166" s="5">
        <v>-8357865000</v>
      </c>
      <c r="N166" s="5">
        <v>-16662090404</v>
      </c>
      <c r="O166" s="5">
        <v>-6651867986</v>
      </c>
      <c r="P166" s="5">
        <v>48416308934</v>
      </c>
      <c r="Q166" s="5">
        <v>5823983184</v>
      </c>
    </row>
    <row r="167" spans="3:17" ht="15.5" x14ac:dyDescent="0.35">
      <c r="C167" t="s">
        <v>525</v>
      </c>
      <c r="E167" s="5">
        <v>41351856000</v>
      </c>
      <c r="I167" s="5">
        <v>78672347000</v>
      </c>
      <c r="J167" s="5">
        <v>362070744000</v>
      </c>
      <c r="K167" s="5">
        <v>219538730000</v>
      </c>
      <c r="L167" s="5">
        <v>692410468000</v>
      </c>
      <c r="N167" s="5">
        <v>1663428528</v>
      </c>
      <c r="O167" s="5">
        <v>727995243</v>
      </c>
      <c r="P167" s="5">
        <v>25549147200</v>
      </c>
      <c r="Q167" s="5">
        <v>8000000000</v>
      </c>
    </row>
    <row r="168" spans="3:17" ht="15.5" x14ac:dyDescent="0.35">
      <c r="C168" t="s">
        <v>526</v>
      </c>
      <c r="D168" s="5">
        <v>-48864091000</v>
      </c>
      <c r="E168" s="5">
        <v>-114320998000</v>
      </c>
      <c r="F168" s="5">
        <v>-57383147000</v>
      </c>
      <c r="G168" s="5">
        <v>-60128254000</v>
      </c>
      <c r="I168" s="5">
        <v>-297111095000</v>
      </c>
      <c r="J168" s="5">
        <v>-239649618000</v>
      </c>
      <c r="K168" s="5">
        <v>-271265458000</v>
      </c>
      <c r="L168" s="5">
        <v>-212270692000</v>
      </c>
      <c r="M168" s="5">
        <v>-6564894000</v>
      </c>
      <c r="N168" s="5">
        <v>-1558310738</v>
      </c>
      <c r="O168" s="5">
        <v>-5756111788</v>
      </c>
      <c r="P168" s="5">
        <v>-14374569466</v>
      </c>
      <c r="Q168" s="5">
        <v>-9696254226</v>
      </c>
    </row>
    <row r="169" spans="3:17" ht="15.5" x14ac:dyDescent="0.35">
      <c r="C169" t="s">
        <v>1510</v>
      </c>
      <c r="D169" s="5">
        <v>-9882457000</v>
      </c>
      <c r="E169" s="5">
        <v>-16624748000</v>
      </c>
      <c r="F169" s="5">
        <v>-13866411000</v>
      </c>
      <c r="G169" s="5">
        <v>-11513093000</v>
      </c>
      <c r="I169" s="5">
        <v>-59310205000</v>
      </c>
      <c r="J169" s="5">
        <v>-62270826000</v>
      </c>
      <c r="K169" s="5">
        <v>-64378041000</v>
      </c>
      <c r="L169" s="5">
        <v>-26272909000</v>
      </c>
      <c r="M169" s="5">
        <v>-1658870000</v>
      </c>
      <c r="P169" s="5">
        <v>-2004055550</v>
      </c>
      <c r="Q169" s="5">
        <v>-2007860318</v>
      </c>
    </row>
    <row r="170" spans="3:17" ht="15.5" x14ac:dyDescent="0.35">
      <c r="C170" t="s">
        <v>465</v>
      </c>
      <c r="K170" s="5">
        <v>-3822836000</v>
      </c>
      <c r="L170" s="5">
        <v>-6610662000</v>
      </c>
      <c r="M170" s="5">
        <v>-152143000</v>
      </c>
      <c r="N170" s="5">
        <v>-172272262</v>
      </c>
      <c r="O170" s="5">
        <v>250078862</v>
      </c>
    </row>
    <row r="171" spans="3:17" ht="15.5" x14ac:dyDescent="0.35">
      <c r="C171" t="s">
        <v>1176</v>
      </c>
      <c r="K171" s="5">
        <v>-238398000</v>
      </c>
      <c r="L171" s="5">
        <v>-817618000</v>
      </c>
    </row>
    <row r="172" spans="3:17" ht="15.5" x14ac:dyDescent="0.35">
      <c r="C172" t="s">
        <v>511</v>
      </c>
      <c r="N172" s="5">
        <v>-2090656523</v>
      </c>
      <c r="O172" s="5">
        <v>-1873830303</v>
      </c>
    </row>
    <row r="173" spans="3:17" ht="15.5" x14ac:dyDescent="0.35">
      <c r="C173" t="s">
        <v>1511</v>
      </c>
      <c r="K173" s="5">
        <v>-466552000</v>
      </c>
      <c r="L173" s="5">
        <v>-326773000</v>
      </c>
      <c r="P173" s="5">
        <v>-55650798</v>
      </c>
      <c r="Q173" s="5">
        <v>-15312500</v>
      </c>
    </row>
    <row r="174" spans="3:17" ht="15.5" x14ac:dyDescent="0.35">
      <c r="C174" t="s">
        <v>1512</v>
      </c>
      <c r="K174" s="5">
        <v>-11108000</v>
      </c>
      <c r="L174" s="5">
        <v>-34096000</v>
      </c>
      <c r="M174" s="5">
        <v>-26410000</v>
      </c>
      <c r="P174" s="5">
        <v>-9293202</v>
      </c>
    </row>
    <row r="175" spans="3:17" ht="15.5" x14ac:dyDescent="0.35">
      <c r="C175" t="s">
        <v>160</v>
      </c>
      <c r="E175" s="5">
        <v>-8619534000</v>
      </c>
      <c r="F175" s="5">
        <v>8619534000</v>
      </c>
      <c r="P175" s="5">
        <v>15500000000</v>
      </c>
    </row>
    <row r="176" spans="3:17" ht="15.5" x14ac:dyDescent="0.35">
      <c r="C176" t="s">
        <v>1085</v>
      </c>
      <c r="F176" s="5">
        <v>1055690286000</v>
      </c>
      <c r="G176" s="5">
        <v>-1055690286000</v>
      </c>
      <c r="P176" s="5">
        <v>-45216000</v>
      </c>
      <c r="Q176" s="5">
        <v>-16144089772</v>
      </c>
    </row>
    <row r="177" spans="3:16" ht="15.5" x14ac:dyDescent="0.35">
      <c r="C177" t="s">
        <v>765</v>
      </c>
    </row>
    <row r="178" spans="3:16" ht="15.5" x14ac:dyDescent="0.35">
      <c r="C178" t="s">
        <v>1513</v>
      </c>
      <c r="E178" s="5">
        <v>-1592757779000</v>
      </c>
      <c r="I178" s="5">
        <v>-1592757779000</v>
      </c>
      <c r="J178" s="5">
        <v>-189354626000</v>
      </c>
      <c r="K178" s="5">
        <v>-16867528096000</v>
      </c>
      <c r="L178" s="5">
        <v>-8222621972000</v>
      </c>
    </row>
    <row r="179" spans="3:16" ht="15.5" x14ac:dyDescent="0.35">
      <c r="C179" t="s">
        <v>460</v>
      </c>
      <c r="D179" s="5">
        <v>7955447000</v>
      </c>
      <c r="E179" s="5">
        <v>579572872000</v>
      </c>
      <c r="F179" s="5">
        <v>-3261932000</v>
      </c>
      <c r="G179" s="5">
        <v>-18568956000</v>
      </c>
      <c r="I179" s="5">
        <v>579572872000</v>
      </c>
      <c r="J179" s="5">
        <v>1069241125000</v>
      </c>
      <c r="K179" s="5">
        <v>8916243464000</v>
      </c>
      <c r="L179" s="5">
        <v>6348924307000</v>
      </c>
      <c r="M179" s="5">
        <v>44452000</v>
      </c>
      <c r="N179" s="5">
        <v>-104279409</v>
      </c>
      <c r="P179" s="5">
        <v>9000000000</v>
      </c>
    </row>
    <row r="180" spans="3:16" ht="15.5" x14ac:dyDescent="0.35">
      <c r="C180" t="s">
        <v>1514</v>
      </c>
      <c r="D180" s="5">
        <v>-46294136000</v>
      </c>
      <c r="E180" s="5">
        <v>1053148851000</v>
      </c>
      <c r="F180" s="5">
        <v>-1053148851000</v>
      </c>
      <c r="G180" s="5">
        <v>931853907000</v>
      </c>
      <c r="J180" s="5">
        <v>-56306940000</v>
      </c>
      <c r="K180" s="5">
        <v>-109502926000</v>
      </c>
      <c r="L180" s="5">
        <v>-254363486000</v>
      </c>
    </row>
    <row r="181" spans="3:16" ht="15.5" x14ac:dyDescent="0.35">
      <c r="C181" t="s">
        <v>163</v>
      </c>
      <c r="E181" s="5">
        <v>15732500172000</v>
      </c>
      <c r="F181" s="5">
        <v>-2001590570000</v>
      </c>
      <c r="I181" s="5">
        <v>16032501272000</v>
      </c>
      <c r="J181" s="5">
        <v>6533516600000</v>
      </c>
      <c r="K181" s="5">
        <v>10485750000000</v>
      </c>
      <c r="L181" s="5">
        <v>6560000000000</v>
      </c>
    </row>
    <row r="182" spans="3:16" ht="15.5" x14ac:dyDescent="0.35">
      <c r="C182" t="s">
        <v>383</v>
      </c>
      <c r="K182" s="5">
        <v>-622005942000</v>
      </c>
      <c r="L182" s="5">
        <v>-5324159419000</v>
      </c>
    </row>
    <row r="183" spans="3:16" ht="15.5" x14ac:dyDescent="0.35">
      <c r="C183" t="s">
        <v>1515</v>
      </c>
    </row>
    <row r="184" spans="3:16" ht="15.5" x14ac:dyDescent="0.35">
      <c r="C184" t="s">
        <v>1516</v>
      </c>
      <c r="N184" s="5">
        <v>-14400000000</v>
      </c>
    </row>
    <row r="185" spans="3:16" ht="15.5" x14ac:dyDescent="0.35">
      <c r="C185" t="s">
        <v>155</v>
      </c>
      <c r="D185" s="5">
        <v>-4837500000</v>
      </c>
      <c r="F185" s="5">
        <v>-4501606000</v>
      </c>
      <c r="G185" s="5">
        <v>3168883000</v>
      </c>
      <c r="I185" s="5">
        <v>-4501606000</v>
      </c>
      <c r="J185" s="5">
        <v>-967300000</v>
      </c>
    </row>
    <row r="186" spans="3:16" ht="15.5" x14ac:dyDescent="0.35">
      <c r="C186" t="s">
        <v>867</v>
      </c>
      <c r="E186" s="5">
        <v>-2332333000</v>
      </c>
      <c r="F186" s="5">
        <v>4501606000</v>
      </c>
      <c r="G186" s="5">
        <v>-4501606000</v>
      </c>
      <c r="I186" s="5">
        <v>-2332333000</v>
      </c>
      <c r="K186" s="5">
        <v>-9809685000</v>
      </c>
      <c r="L186" s="5">
        <v>-1557097000</v>
      </c>
      <c r="P186" s="5">
        <v>-1344053250</v>
      </c>
    </row>
    <row r="187" spans="3:16" ht="15.5" x14ac:dyDescent="0.35">
      <c r="C187" t="s">
        <v>841</v>
      </c>
    </row>
    <row r="188" spans="3:16" ht="15.5" x14ac:dyDescent="0.35">
      <c r="C188" t="s">
        <v>1517</v>
      </c>
      <c r="E188" s="5">
        <v>-63862321000</v>
      </c>
      <c r="I188" s="5">
        <v>-75530801000</v>
      </c>
      <c r="J188" s="5">
        <v>-88084855000</v>
      </c>
    </row>
    <row r="189" spans="3:16" ht="15.5" x14ac:dyDescent="0.35">
      <c r="C189" t="s">
        <v>321</v>
      </c>
      <c r="L189" s="5">
        <v>49400000000</v>
      </c>
    </row>
    <row r="190" spans="3:16" ht="15.5" x14ac:dyDescent="0.35">
      <c r="C190" t="s">
        <v>1130</v>
      </c>
      <c r="L190" s="5">
        <v>25290000000</v>
      </c>
    </row>
    <row r="191" spans="3:16" ht="15.5" x14ac:dyDescent="0.35">
      <c r="C191" t="s">
        <v>817</v>
      </c>
      <c r="D191" s="5">
        <v>-61283337000</v>
      </c>
    </row>
    <row r="192" spans="3:16" ht="15.5" x14ac:dyDescent="0.35">
      <c r="C192" t="s">
        <v>1518</v>
      </c>
      <c r="E192" s="5">
        <v>88323400000</v>
      </c>
      <c r="F192" s="5">
        <v>-88323400000</v>
      </c>
    </row>
    <row r="193" spans="2:17" ht="15.5" x14ac:dyDescent="0.35">
      <c r="C193" t="s">
        <v>1519</v>
      </c>
      <c r="D193" s="5">
        <v>-60250000000</v>
      </c>
      <c r="E193" s="5">
        <v>-88323400000</v>
      </c>
      <c r="F193" s="5">
        <v>88323400000</v>
      </c>
      <c r="G193" s="5">
        <v>-88323400000</v>
      </c>
      <c r="I193" s="5">
        <v>-88323400000</v>
      </c>
      <c r="J193" s="5">
        <v>-208377488000</v>
      </c>
      <c r="K193" s="5">
        <v>-318500000000</v>
      </c>
    </row>
    <row r="194" spans="2:17" ht="15.5" x14ac:dyDescent="0.35">
      <c r="C194" t="s">
        <v>1520</v>
      </c>
      <c r="F194" s="5">
        <v>2301591670000</v>
      </c>
      <c r="I194" s="5">
        <v>2301591670000</v>
      </c>
      <c r="P194" s="5">
        <v>16200000000</v>
      </c>
      <c r="Q194" s="5">
        <v>25687500000</v>
      </c>
    </row>
    <row r="195" spans="2:17" ht="15.5" x14ac:dyDescent="0.35">
      <c r="C195" t="s">
        <v>165</v>
      </c>
      <c r="D195" s="5">
        <v>-668384420000</v>
      </c>
      <c r="E195" s="5">
        <v>-755075206000</v>
      </c>
      <c r="F195" s="5">
        <v>-221223301000</v>
      </c>
      <c r="G195" s="5">
        <v>-656316897000</v>
      </c>
      <c r="I195" s="5">
        <v>-440555465000</v>
      </c>
      <c r="J195" s="5">
        <v>3210170303000</v>
      </c>
      <c r="K195" s="5">
        <v>-580860229000</v>
      </c>
      <c r="L195" s="5">
        <v>888123553000</v>
      </c>
      <c r="M195" s="5">
        <v>6722294000</v>
      </c>
      <c r="N195" s="5">
        <v>-9023750203</v>
      </c>
      <c r="O195" s="5">
        <v>-4992121668</v>
      </c>
      <c r="P195" s="5">
        <v>17264452386</v>
      </c>
      <c r="Q195" s="5">
        <v>163819538</v>
      </c>
    </row>
    <row r="196" spans="2:17" ht="15.5" x14ac:dyDescent="0.35">
      <c r="C196" t="s">
        <v>166</v>
      </c>
      <c r="D196" s="5">
        <v>3844798619000</v>
      </c>
      <c r="I196" s="5">
        <v>4285354084000</v>
      </c>
      <c r="J196" s="5">
        <v>1075914888000</v>
      </c>
      <c r="K196" s="5">
        <v>1650672386000</v>
      </c>
      <c r="L196" s="5">
        <v>762548833000</v>
      </c>
      <c r="M196" s="5">
        <v>4347108000</v>
      </c>
      <c r="N196" s="5">
        <v>13370858913</v>
      </c>
      <c r="O196" s="5">
        <v>18362980581</v>
      </c>
      <c r="P196" s="5">
        <v>1098528195</v>
      </c>
      <c r="Q196" s="5">
        <v>934708657</v>
      </c>
    </row>
    <row r="197" spans="2:17" ht="15.5" x14ac:dyDescent="0.35">
      <c r="C197" t="s">
        <v>1521</v>
      </c>
    </row>
    <row r="198" spans="2:17" ht="15.5" x14ac:dyDescent="0.35">
      <c r="C198" t="s">
        <v>168</v>
      </c>
      <c r="D198" s="5">
        <v>3176414199000</v>
      </c>
      <c r="E198" s="5">
        <v>-755075206000</v>
      </c>
      <c r="F198" s="5">
        <v>-221223301000</v>
      </c>
      <c r="G198" s="5">
        <v>-656316897000</v>
      </c>
      <c r="I198" s="5">
        <v>3844798619000</v>
      </c>
      <c r="J198" s="5">
        <v>4286085191000</v>
      </c>
      <c r="K198" s="5">
        <v>1069812157000</v>
      </c>
      <c r="L198" s="5">
        <v>1650672386000</v>
      </c>
      <c r="M198" s="5">
        <v>11069402000</v>
      </c>
      <c r="N198" s="5">
        <v>4347108710</v>
      </c>
      <c r="O198" s="5">
        <v>13370858913</v>
      </c>
      <c r="P198" s="5">
        <v>18362980581</v>
      </c>
      <c r="Q198" s="5">
        <v>1098528195</v>
      </c>
    </row>
    <row r="200" spans="2:17" ht="15.5" x14ac:dyDescent="0.35">
      <c r="B200" t="s">
        <v>169</v>
      </c>
      <c r="C200" t="s">
        <v>11</v>
      </c>
      <c r="D200" s="6">
        <v>16879999999.999998</v>
      </c>
      <c r="E200" s="6">
        <v>16879999999.999998</v>
      </c>
      <c r="F200" s="6">
        <v>16879999999.999998</v>
      </c>
      <c r="G200" s="6">
        <v>16879999999.999998</v>
      </c>
      <c r="I200" s="6">
        <v>16879999999.999998</v>
      </c>
      <c r="J200" s="6">
        <v>16879999999.999998</v>
      </c>
      <c r="K200" s="5">
        <v>15630000000</v>
      </c>
      <c r="L200" s="5">
        <v>13530000000</v>
      </c>
      <c r="M200" s="5">
        <v>410000000</v>
      </c>
      <c r="N200" s="5">
        <v>410000000</v>
      </c>
      <c r="O200" s="5">
        <v>410000000</v>
      </c>
      <c r="P200" s="5">
        <v>410000000</v>
      </c>
      <c r="Q200" s="5">
        <v>0</v>
      </c>
    </row>
    <row r="201" spans="2:17" ht="15.5" x14ac:dyDescent="0.35">
      <c r="C201" t="s">
        <v>170</v>
      </c>
      <c r="D201" s="6">
        <v>34.25</v>
      </c>
      <c r="E201" s="6">
        <v>21.09</v>
      </c>
      <c r="F201" s="6">
        <v>29.94</v>
      </c>
      <c r="G201" s="6">
        <v>13.99</v>
      </c>
    </row>
    <row r="202" spans="2:17" ht="15.5" x14ac:dyDescent="0.35">
      <c r="C202" t="s">
        <v>171</v>
      </c>
      <c r="D202" s="6">
        <v>219.71</v>
      </c>
      <c r="E202" s="6">
        <v>597.44000000000005</v>
      </c>
      <c r="F202" s="6">
        <v>467.6</v>
      </c>
      <c r="G202" s="6">
        <v>807.72</v>
      </c>
    </row>
    <row r="203" spans="2:17" ht="15.5" x14ac:dyDescent="0.35">
      <c r="C203" t="s">
        <v>59</v>
      </c>
      <c r="D203" s="6">
        <v>114.36</v>
      </c>
      <c r="E203" s="6">
        <v>174.78</v>
      </c>
      <c r="F203" s="6">
        <v>162.63</v>
      </c>
      <c r="G203" s="6">
        <v>184.61</v>
      </c>
    </row>
    <row r="204" spans="2:17" ht="15.5" x14ac:dyDescent="0.35">
      <c r="C204" t="s">
        <v>172</v>
      </c>
      <c r="D204" s="5">
        <v>685310000000</v>
      </c>
      <c r="E204" s="5">
        <v>432860000000</v>
      </c>
      <c r="F204" s="5">
        <v>995320000000</v>
      </c>
      <c r="G204" s="6">
        <v>513940000000.00006</v>
      </c>
    </row>
    <row r="205" spans="2:17" ht="15.5" x14ac:dyDescent="0.35">
      <c r="C205" t="s">
        <v>173</v>
      </c>
      <c r="D205" s="6">
        <v>1.15E-2</v>
      </c>
      <c r="E205" s="6">
        <v>6.9999999999999993E-3</v>
      </c>
      <c r="F205" s="6">
        <v>1.0200000000000001E-2</v>
      </c>
      <c r="G205" s="6">
        <v>4.7999999999999996E-3</v>
      </c>
    </row>
    <row r="206" spans="2:17" ht="15.5" x14ac:dyDescent="0.35">
      <c r="C206" t="s">
        <v>174</v>
      </c>
      <c r="D206" s="6">
        <v>2.0899999999999998E-2</v>
      </c>
      <c r="E206" s="6">
        <v>1.3100000000000001E-2</v>
      </c>
      <c r="F206" s="6">
        <v>2.2499999999999999E-2</v>
      </c>
      <c r="G206" s="6">
        <v>1.09E-2</v>
      </c>
    </row>
    <row r="207" spans="2:17" ht="15.5" x14ac:dyDescent="0.35">
      <c r="C207" t="s">
        <v>175</v>
      </c>
      <c r="D207" s="6">
        <v>1.9299999999999998E-2</v>
      </c>
      <c r="E207" s="6">
        <v>1.24E-2</v>
      </c>
      <c r="F207" s="6">
        <v>2.98E-2</v>
      </c>
      <c r="G207" s="6">
        <v>1.5700000000000002E-2</v>
      </c>
    </row>
    <row r="208" spans="2:17" ht="15.5" x14ac:dyDescent="0.35">
      <c r="C208" t="s">
        <v>176</v>
      </c>
      <c r="D208" s="6">
        <v>68.86</v>
      </c>
      <c r="E208" s="6">
        <v>28.52</v>
      </c>
      <c r="F208" s="6">
        <v>64.02</v>
      </c>
      <c r="G208" s="6">
        <v>38.75</v>
      </c>
    </row>
    <row r="209" spans="3:17" ht="15.5" x14ac:dyDescent="0.35">
      <c r="C209" t="s">
        <v>325</v>
      </c>
      <c r="D209" s="5">
        <v>32207000000000</v>
      </c>
      <c r="E209" s="5">
        <v>31664000000000</v>
      </c>
      <c r="F209" s="5">
        <v>30713000000000</v>
      </c>
      <c r="G209" s="5">
        <v>29435000000000</v>
      </c>
    </row>
    <row r="210" spans="3:17" ht="15.5" x14ac:dyDescent="0.35">
      <c r="C210" t="s">
        <v>177</v>
      </c>
      <c r="D210" s="6">
        <v>4.59</v>
      </c>
      <c r="E210" s="6">
        <v>7.83</v>
      </c>
      <c r="F210" s="6">
        <v>10.51</v>
      </c>
      <c r="G210" s="6">
        <v>8.8000000000000007</v>
      </c>
    </row>
    <row r="211" spans="3:17" ht="15.5" x14ac:dyDescent="0.35">
      <c r="C211" t="s">
        <v>178</v>
      </c>
      <c r="D211" s="6">
        <v>1639.46</v>
      </c>
      <c r="E211" s="6">
        <v>1608.37</v>
      </c>
      <c r="F211" s="6">
        <v>1332.04</v>
      </c>
      <c r="G211" s="6">
        <v>1284.33</v>
      </c>
    </row>
    <row r="212" spans="3:17" ht="15.5" x14ac:dyDescent="0.35">
      <c r="C212" t="s">
        <v>179</v>
      </c>
      <c r="D212" s="6">
        <v>4.59</v>
      </c>
      <c r="E212" s="6">
        <v>7.83</v>
      </c>
      <c r="F212" s="6">
        <v>10.51</v>
      </c>
      <c r="G212" s="6">
        <v>8.8000000000000007</v>
      </c>
    </row>
    <row r="213" spans="3:17" ht="15.5" x14ac:dyDescent="0.35">
      <c r="C213" t="s">
        <v>180</v>
      </c>
      <c r="D213" s="6">
        <v>1639.46</v>
      </c>
      <c r="E213" s="6">
        <v>1608.37</v>
      </c>
      <c r="F213" s="6">
        <v>1332.04</v>
      </c>
      <c r="G213" s="6">
        <v>1284.33</v>
      </c>
    </row>
    <row r="214" spans="3:17" ht="15.5" x14ac:dyDescent="0.35">
      <c r="C214" t="s">
        <v>181</v>
      </c>
      <c r="D214" s="5">
        <v>149000000000</v>
      </c>
      <c r="E214" s="5">
        <v>164000000000</v>
      </c>
      <c r="F214" s="5">
        <v>153000000000</v>
      </c>
      <c r="G214" s="5">
        <v>193000000000</v>
      </c>
    </row>
    <row r="215" spans="3:17" ht="15.5" x14ac:dyDescent="0.35">
      <c r="C215" t="s">
        <v>182</v>
      </c>
      <c r="D215" s="5">
        <v>352000000000</v>
      </c>
      <c r="E215" s="5">
        <v>386000000000</v>
      </c>
      <c r="F215" s="5">
        <v>470000000000</v>
      </c>
      <c r="G215" s="5">
        <v>487000000000</v>
      </c>
    </row>
    <row r="216" spans="3:17" ht="15.5" x14ac:dyDescent="0.35">
      <c r="C216" t="s">
        <v>258</v>
      </c>
      <c r="D216" s="5">
        <v>27680000000000</v>
      </c>
      <c r="E216" s="5">
        <v>27155000000000</v>
      </c>
      <c r="F216" s="5">
        <v>22490000000000</v>
      </c>
      <c r="G216" s="5">
        <v>21684000000000</v>
      </c>
    </row>
    <row r="217" spans="3:17" ht="15.5" x14ac:dyDescent="0.35">
      <c r="C217" t="s">
        <v>23</v>
      </c>
      <c r="D217" s="5">
        <v>501000000000</v>
      </c>
      <c r="E217" s="5">
        <v>550000000000</v>
      </c>
      <c r="F217" s="5">
        <v>623000000000</v>
      </c>
      <c r="G217" s="5">
        <v>680000000000</v>
      </c>
    </row>
    <row r="218" spans="3:17" ht="15.5" x14ac:dyDescent="0.35">
      <c r="C218" t="s">
        <v>20</v>
      </c>
      <c r="D218" s="5">
        <v>-2676000000000</v>
      </c>
      <c r="E218" s="5">
        <v>-3295000000000</v>
      </c>
      <c r="F218" s="5">
        <v>-3977000000000</v>
      </c>
      <c r="G218" s="5">
        <v>-4141000000000</v>
      </c>
    </row>
    <row r="219" spans="3:17" ht="15.5" x14ac:dyDescent="0.35">
      <c r="C219" t="s">
        <v>184</v>
      </c>
      <c r="D219" s="5">
        <v>17474000000000</v>
      </c>
      <c r="E219" s="5">
        <v>14415000000000</v>
      </c>
      <c r="F219" s="5">
        <v>14856000000000</v>
      </c>
      <c r="G219" s="5">
        <v>14235000000000</v>
      </c>
    </row>
    <row r="220" spans="3:17" ht="15.5" x14ac:dyDescent="0.35">
      <c r="C220" t="s">
        <v>185</v>
      </c>
      <c r="D220" s="5">
        <v>-309000000000</v>
      </c>
      <c r="E220" s="5">
        <v>-210000000000</v>
      </c>
      <c r="F220" s="5">
        <v>35000000000</v>
      </c>
      <c r="G220" s="5">
        <v>32000000000</v>
      </c>
    </row>
    <row r="221" spans="3:17" ht="15.5" x14ac:dyDescent="0.35">
      <c r="C221" t="s">
        <v>186</v>
      </c>
      <c r="D221" s="5">
        <v>-65000000000</v>
      </c>
      <c r="E221" s="5">
        <v>-67000000000</v>
      </c>
      <c r="F221" s="5">
        <v>-47000000000</v>
      </c>
      <c r="G221" s="5">
        <v>-32000000000</v>
      </c>
    </row>
    <row r="222" spans="3:17" ht="15.5" x14ac:dyDescent="0.35">
      <c r="C222" t="s">
        <v>12</v>
      </c>
      <c r="D222" s="5">
        <v>-374000000000</v>
      </c>
      <c r="E222" s="5">
        <v>-277000000000</v>
      </c>
      <c r="F222" s="5">
        <v>-12000000000</v>
      </c>
      <c r="G222" s="5">
        <v>0</v>
      </c>
    </row>
    <row r="223" spans="3:17" ht="15.5" x14ac:dyDescent="0.35">
      <c r="C223" t="s">
        <v>15</v>
      </c>
      <c r="D223" s="6">
        <v>-22.13</v>
      </c>
      <c r="E223" s="6">
        <v>-16.38</v>
      </c>
      <c r="F223" s="6">
        <v>-0.73</v>
      </c>
      <c r="G223" s="6">
        <v>0.02</v>
      </c>
    </row>
    <row r="224" spans="3:17" ht="15.5" x14ac:dyDescent="0.35">
      <c r="C224" t="s">
        <v>44</v>
      </c>
      <c r="I224" s="6">
        <v>67.95</v>
      </c>
      <c r="J224" s="6">
        <v>36.950000000000003</v>
      </c>
      <c r="K224" s="6">
        <v>17.28</v>
      </c>
      <c r="L224" s="6">
        <v>10.210000000000001</v>
      </c>
      <c r="M224" s="6">
        <v>4.05</v>
      </c>
      <c r="N224" s="6">
        <v>0.54</v>
      </c>
      <c r="O224" s="6">
        <v>-2.99</v>
      </c>
      <c r="P224" s="6">
        <v>2.84</v>
      </c>
      <c r="Q224" s="6">
        <v>1437.06</v>
      </c>
    </row>
    <row r="225" spans="3:17" ht="15.5" x14ac:dyDescent="0.35">
      <c r="C225" t="s">
        <v>58</v>
      </c>
      <c r="I225" s="6">
        <v>185.43</v>
      </c>
      <c r="J225" s="6">
        <v>433.02</v>
      </c>
      <c r="K225" s="6">
        <v>283.56</v>
      </c>
      <c r="L225" s="6">
        <v>93.05</v>
      </c>
      <c r="M225" s="6">
        <v>427.41</v>
      </c>
      <c r="N225" s="6">
        <v>209.26</v>
      </c>
      <c r="O225" s="6">
        <v>-37.79</v>
      </c>
      <c r="P225" s="6">
        <v>64.44</v>
      </c>
      <c r="Q225" s="5">
        <v>0</v>
      </c>
    </row>
    <row r="226" spans="3:17" ht="15.5" x14ac:dyDescent="0.35">
      <c r="C226" t="s">
        <v>61</v>
      </c>
      <c r="I226" s="6">
        <v>49.29</v>
      </c>
      <c r="J226" s="6">
        <v>95.37</v>
      </c>
      <c r="K226" s="6">
        <v>35.47</v>
      </c>
      <c r="L226" s="6">
        <v>22.25</v>
      </c>
      <c r="M226" s="6">
        <v>2.5099999999999998</v>
      </c>
      <c r="N226" s="6">
        <v>0.26</v>
      </c>
      <c r="O226" s="6">
        <v>0.2</v>
      </c>
      <c r="P226" s="6">
        <v>0.25</v>
      </c>
      <c r="Q226" s="5">
        <v>0</v>
      </c>
    </row>
    <row r="227" spans="3:17" ht="15.5" x14ac:dyDescent="0.35">
      <c r="C227" t="s">
        <v>187</v>
      </c>
      <c r="I227" s="6">
        <v>2169860000000.0002</v>
      </c>
      <c r="J227" s="5">
        <v>1251800000000</v>
      </c>
      <c r="K227" s="5">
        <v>747710000000</v>
      </c>
      <c r="L227" s="5">
        <v>178990000000</v>
      </c>
      <c r="M227" s="5">
        <v>5950000000</v>
      </c>
      <c r="N227" s="5">
        <v>6070000000</v>
      </c>
    </row>
    <row r="228" spans="3:17" ht="15.5" x14ac:dyDescent="0.35">
      <c r="C228" t="s">
        <v>188</v>
      </c>
      <c r="I228" s="6">
        <v>2.2700000000000001E-2</v>
      </c>
      <c r="J228" s="6">
        <v>1.34E-2</v>
      </c>
      <c r="K228" s="6">
        <v>8.0000000000000002E-3</v>
      </c>
      <c r="L228" s="6">
        <v>4.8999999999999998E-3</v>
      </c>
      <c r="M228" s="6">
        <v>1.01E-2</v>
      </c>
      <c r="N228" s="6">
        <v>2E-3</v>
      </c>
      <c r="O228" s="6">
        <v>-1.0200000000000001E-2</v>
      </c>
      <c r="P228" s="6">
        <v>7.8000000000000005E-3</v>
      </c>
      <c r="Q228" s="6">
        <v>4.8999999999999998E-3</v>
      </c>
    </row>
    <row r="229" spans="3:17" ht="15.5" x14ac:dyDescent="0.35">
      <c r="C229" t="s">
        <v>189</v>
      </c>
      <c r="I229" s="6">
        <v>4.2300000000000004E-2</v>
      </c>
      <c r="J229" s="6">
        <v>3.0899999999999997E-2</v>
      </c>
      <c r="K229" s="6">
        <v>2.0899999999999998E-2</v>
      </c>
      <c r="L229" s="6">
        <v>6.4100000000000004E-2</v>
      </c>
      <c r="M229" s="6">
        <v>3.9800000000000002E-2</v>
      </c>
      <c r="N229" s="6">
        <v>5.6000000000000008E-3</v>
      </c>
      <c r="O229" s="6">
        <v>-3.0800000000000001E-2</v>
      </c>
      <c r="P229" s="6">
        <v>2.9399999999999999E-2</v>
      </c>
      <c r="Q229" s="6">
        <v>9.5999999999999992E-3</v>
      </c>
    </row>
    <row r="230" spans="3:17" ht="15.5" x14ac:dyDescent="0.35">
      <c r="C230" t="s">
        <v>190</v>
      </c>
      <c r="I230" s="6">
        <v>6.5099999999999991E-2</v>
      </c>
      <c r="J230" s="6">
        <v>4.4400000000000002E-2</v>
      </c>
      <c r="K230" s="6">
        <v>3.9199999999999999E-2</v>
      </c>
      <c r="L230" s="6">
        <v>2.6000000000000002E-2</v>
      </c>
      <c r="M230" s="6">
        <v>7.6100000000000001E-2</v>
      </c>
      <c r="N230" s="6">
        <v>4.7899999999999998E-2</v>
      </c>
      <c r="O230" s="6">
        <v>1.9199999999999998E-2</v>
      </c>
      <c r="P230" s="6">
        <v>6.8400000000000002E-2</v>
      </c>
      <c r="Q230" s="6">
        <v>0.13880000000000001</v>
      </c>
    </row>
    <row r="231" spans="3:17" ht="15.5" x14ac:dyDescent="0.35">
      <c r="C231" t="s">
        <v>191</v>
      </c>
      <c r="I231" s="6">
        <v>37.409999999999997</v>
      </c>
      <c r="J231" s="6">
        <v>26.22</v>
      </c>
      <c r="K231" s="6">
        <v>11.46</v>
      </c>
      <c r="L231" s="6">
        <v>6.29</v>
      </c>
      <c r="M231" s="6">
        <v>2.2599999999999998</v>
      </c>
      <c r="N231" s="6">
        <v>1.32</v>
      </c>
      <c r="O231" s="6">
        <v>0.6</v>
      </c>
      <c r="P231" s="6">
        <v>1.75</v>
      </c>
      <c r="Q231" s="6">
        <v>1.69</v>
      </c>
    </row>
    <row r="232" spans="3:17" ht="15.5" x14ac:dyDescent="0.35">
      <c r="C232" t="s">
        <v>55</v>
      </c>
      <c r="I232" s="6">
        <v>7.83</v>
      </c>
      <c r="J232" s="6">
        <v>13.37</v>
      </c>
      <c r="K232" s="6">
        <v>5.92</v>
      </c>
      <c r="L232" s="6">
        <v>5.96</v>
      </c>
      <c r="M232" s="6">
        <v>17.02</v>
      </c>
      <c r="N232" s="6">
        <v>1.17</v>
      </c>
      <c r="O232" s="6">
        <v>1.17</v>
      </c>
      <c r="P232" s="6">
        <v>1.89</v>
      </c>
      <c r="Q232" s="5">
        <v>0</v>
      </c>
    </row>
    <row r="233" spans="3:17" ht="15.5" x14ac:dyDescent="0.35">
      <c r="C233" t="s">
        <v>52</v>
      </c>
      <c r="I233" s="6">
        <v>1608.37</v>
      </c>
      <c r="J233" s="6">
        <v>1196.4000000000001</v>
      </c>
      <c r="K233" s="6">
        <v>827.62</v>
      </c>
      <c r="L233" s="6">
        <v>159.30000000000001</v>
      </c>
      <c r="M233" s="6">
        <v>101.71</v>
      </c>
      <c r="N233" s="6">
        <v>96.84</v>
      </c>
      <c r="O233" s="6">
        <v>96.85</v>
      </c>
      <c r="P233" s="6">
        <v>96.6</v>
      </c>
      <c r="Q233" s="6">
        <v>149069.74</v>
      </c>
    </row>
    <row r="234" spans="3:17" ht="15.5" x14ac:dyDescent="0.35">
      <c r="C234" t="s">
        <v>192</v>
      </c>
      <c r="I234" s="6">
        <v>7.83</v>
      </c>
      <c r="J234" s="6">
        <v>13.37</v>
      </c>
      <c r="K234" s="6">
        <v>5.92</v>
      </c>
      <c r="L234" s="6">
        <v>5.96</v>
      </c>
      <c r="M234" s="6">
        <v>17.02</v>
      </c>
      <c r="N234" s="6">
        <v>1.17</v>
      </c>
      <c r="O234" s="6">
        <v>1.17</v>
      </c>
      <c r="P234" s="6">
        <v>1.89</v>
      </c>
      <c r="Q234" s="5">
        <v>0</v>
      </c>
    </row>
    <row r="235" spans="3:17" ht="15.5" x14ac:dyDescent="0.35">
      <c r="C235" t="s">
        <v>193</v>
      </c>
      <c r="I235" s="6">
        <v>1608.37</v>
      </c>
      <c r="J235" s="6">
        <v>1196.4000000000001</v>
      </c>
      <c r="K235" s="6">
        <v>827.62</v>
      </c>
      <c r="L235" s="6">
        <v>159.30000000000001</v>
      </c>
      <c r="M235" s="6">
        <v>101.71</v>
      </c>
      <c r="N235" s="6">
        <v>96.84</v>
      </c>
      <c r="O235" s="6">
        <v>96.85</v>
      </c>
      <c r="P235" s="6">
        <v>96.6</v>
      </c>
      <c r="Q235" s="6">
        <v>149069.74</v>
      </c>
    </row>
    <row r="236" spans="3:17" ht="15.5" x14ac:dyDescent="0.35">
      <c r="C236" t="s">
        <v>194</v>
      </c>
      <c r="I236" s="5">
        <v>164000000000</v>
      </c>
      <c r="J236" s="5">
        <v>190000000000</v>
      </c>
      <c r="K236" s="5">
        <v>129000000000</v>
      </c>
      <c r="L236" s="5">
        <v>1012000000000</v>
      </c>
      <c r="M236" s="5">
        <v>9000000000</v>
      </c>
      <c r="N236" s="5">
        <v>5000000000</v>
      </c>
      <c r="O236" s="5">
        <v>3000000000</v>
      </c>
      <c r="P236" s="5">
        <v>9000000000</v>
      </c>
      <c r="Q236" s="5">
        <v>5000000000</v>
      </c>
    </row>
    <row r="237" spans="3:17" ht="15.5" x14ac:dyDescent="0.35">
      <c r="C237" t="s">
        <v>195</v>
      </c>
      <c r="I237" s="5">
        <v>386000000000</v>
      </c>
      <c r="J237" s="5">
        <v>578000000000</v>
      </c>
      <c r="K237" s="5">
        <v>517000000000</v>
      </c>
      <c r="L237" s="5">
        <v>512000000000</v>
      </c>
      <c r="M237" s="5">
        <v>2000000000</v>
      </c>
      <c r="N237" s="5">
        <v>13000000000</v>
      </c>
      <c r="O237" s="5">
        <v>15000000000</v>
      </c>
      <c r="P237" s="5">
        <v>14000000000</v>
      </c>
      <c r="Q237" s="5">
        <v>7000000000</v>
      </c>
    </row>
    <row r="238" spans="3:17" ht="15.5" x14ac:dyDescent="0.35">
      <c r="C238" t="s">
        <v>25</v>
      </c>
      <c r="I238" s="5">
        <v>550000000000</v>
      </c>
      <c r="J238" s="5">
        <v>768000000000</v>
      </c>
      <c r="K238" s="5">
        <v>646000000000</v>
      </c>
      <c r="L238" s="5">
        <v>1523000000000</v>
      </c>
      <c r="M238" s="5">
        <v>11000000000</v>
      </c>
      <c r="N238" s="5">
        <v>18000000000</v>
      </c>
      <c r="O238" s="5">
        <v>18000000000</v>
      </c>
      <c r="P238" s="5">
        <v>23000000000</v>
      </c>
      <c r="Q238" s="5">
        <v>11000000000</v>
      </c>
    </row>
    <row r="239" spans="3:17" ht="15.5" x14ac:dyDescent="0.35">
      <c r="C239" t="s">
        <v>22</v>
      </c>
      <c r="I239" s="5">
        <v>-3295000000000</v>
      </c>
      <c r="J239" s="5">
        <v>-3517000000000</v>
      </c>
      <c r="K239" s="5">
        <v>-424000000000</v>
      </c>
      <c r="L239" s="5">
        <v>-127000000000</v>
      </c>
      <c r="M239" s="5">
        <v>0</v>
      </c>
      <c r="N239" s="5">
        <v>14000000000</v>
      </c>
      <c r="O239" s="5">
        <v>5000000000</v>
      </c>
      <c r="P239" s="5">
        <v>4000000000</v>
      </c>
      <c r="Q239" s="5">
        <v>10000000000</v>
      </c>
    </row>
    <row r="240" spans="3:17" ht="15.5" x14ac:dyDescent="0.35">
      <c r="C240" t="s">
        <v>196</v>
      </c>
      <c r="I240" s="5">
        <v>14415000000000</v>
      </c>
      <c r="J240" s="5">
        <v>12877000000000</v>
      </c>
      <c r="K240" s="5">
        <v>8853000000000</v>
      </c>
      <c r="L240" s="5">
        <v>111000000000</v>
      </c>
      <c r="M240" s="5">
        <v>23000000000</v>
      </c>
      <c r="N240" s="5">
        <v>32000000000</v>
      </c>
      <c r="O240" s="5">
        <v>30000000000</v>
      </c>
      <c r="P240" s="5">
        <v>18000000000</v>
      </c>
      <c r="Q240" s="5">
        <v>32000000000</v>
      </c>
    </row>
    <row r="241" spans="2:17" ht="15.5" x14ac:dyDescent="0.35">
      <c r="C241" t="s">
        <v>197</v>
      </c>
      <c r="I241" s="5">
        <v>4000000000</v>
      </c>
      <c r="J241" s="5">
        <v>-4566000000000</v>
      </c>
      <c r="K241" s="5">
        <v>-938000000000</v>
      </c>
      <c r="L241" s="5">
        <v>-63000000000</v>
      </c>
      <c r="M241" s="5">
        <v>18000000000</v>
      </c>
      <c r="N241" s="5">
        <v>9000000000</v>
      </c>
      <c r="O241" s="5">
        <v>8000000000</v>
      </c>
      <c r="P241" s="5">
        <v>9000000000</v>
      </c>
      <c r="Q241" s="5">
        <v>5000000000</v>
      </c>
    </row>
    <row r="242" spans="2:17" ht="15.5" x14ac:dyDescent="0.35">
      <c r="C242" t="s">
        <v>198</v>
      </c>
      <c r="I242" s="5">
        <v>-198000000000</v>
      </c>
      <c r="J242" s="5">
        <v>-127000000000</v>
      </c>
      <c r="K242" s="5">
        <v>-13000000000</v>
      </c>
      <c r="L242" s="5">
        <v>-18000000000</v>
      </c>
      <c r="M242" s="5">
        <v>-3000000000</v>
      </c>
      <c r="N242" s="5">
        <v>-1000000000</v>
      </c>
      <c r="O242" s="5">
        <v>-6000000000</v>
      </c>
      <c r="P242" s="5">
        <v>-25000000000</v>
      </c>
      <c r="Q242" s="5">
        <v>-1000000000</v>
      </c>
    </row>
    <row r="243" spans="2:17" ht="15.5" x14ac:dyDescent="0.35">
      <c r="C243" t="s">
        <v>14</v>
      </c>
      <c r="I243" s="5">
        <v>-193000000000</v>
      </c>
      <c r="J243" s="5">
        <v>-4693000000000</v>
      </c>
      <c r="K243" s="5">
        <v>-951000000000</v>
      </c>
      <c r="L243" s="5">
        <v>-81000000000</v>
      </c>
      <c r="M243" s="5">
        <v>15000000000</v>
      </c>
      <c r="N243" s="5">
        <v>8000000000</v>
      </c>
      <c r="O243" s="5">
        <v>2000000000</v>
      </c>
      <c r="P243" s="5">
        <v>-17000000000</v>
      </c>
      <c r="Q243" s="5">
        <v>4000000000</v>
      </c>
    </row>
    <row r="244" spans="2:17" ht="15.5" x14ac:dyDescent="0.35">
      <c r="C244" t="s">
        <v>16</v>
      </c>
      <c r="I244" s="6">
        <v>-11.44</v>
      </c>
      <c r="J244" s="6">
        <v>-277.97000000000003</v>
      </c>
      <c r="K244" s="6">
        <v>-60.84</v>
      </c>
      <c r="L244" s="6">
        <v>-6.02</v>
      </c>
      <c r="M244" s="6">
        <v>36.78</v>
      </c>
      <c r="N244" s="6">
        <v>18.63</v>
      </c>
      <c r="O244" s="6">
        <v>3.88</v>
      </c>
      <c r="P244" s="6">
        <v>-40.35</v>
      </c>
      <c r="Q244" s="6">
        <v>14941.68</v>
      </c>
    </row>
    <row r="246" spans="2:17" ht="15.5" x14ac:dyDescent="0.35">
      <c r="B246" t="s">
        <v>199</v>
      </c>
      <c r="C246" t="s">
        <v>200</v>
      </c>
      <c r="D246" s="5">
        <v>578000000000</v>
      </c>
      <c r="E246" s="5">
        <v>356000000000</v>
      </c>
      <c r="F246" s="5">
        <v>505000000000</v>
      </c>
      <c r="G246" s="5">
        <v>236000000000</v>
      </c>
      <c r="H246" s="5">
        <v>2313000000000</v>
      </c>
      <c r="I246" s="5">
        <v>1147000000000</v>
      </c>
      <c r="J246" s="5">
        <v>624000000000</v>
      </c>
      <c r="K246" s="5">
        <v>270000000000</v>
      </c>
      <c r="L246" s="5">
        <v>138000000000</v>
      </c>
      <c r="M246" s="5">
        <v>2000000000</v>
      </c>
      <c r="N246" s="5">
        <v>221000000</v>
      </c>
      <c r="O246" s="5">
        <v>-1000000000</v>
      </c>
      <c r="P246" s="5">
        <v>1000000000</v>
      </c>
      <c r="Q246" s="5">
        <v>374000000</v>
      </c>
    </row>
    <row r="247" spans="2:17" ht="15.5" x14ac:dyDescent="0.35">
      <c r="C247" t="s">
        <v>326</v>
      </c>
      <c r="H247" s="5">
        <v>1676000000000</v>
      </c>
      <c r="I247" s="5">
        <v>1147000000000</v>
      </c>
      <c r="J247" s="5">
        <v>624000000000</v>
      </c>
      <c r="K247" s="5">
        <v>270000000000</v>
      </c>
      <c r="L247" s="5">
        <v>138000000000</v>
      </c>
      <c r="M247" s="5">
        <v>2000000000</v>
      </c>
      <c r="N247" s="5">
        <v>221000000</v>
      </c>
      <c r="O247" s="5">
        <v>-1000000000</v>
      </c>
    </row>
    <row r="248" spans="2:17" ht="15.5" x14ac:dyDescent="0.35">
      <c r="C248" t="s">
        <v>387</v>
      </c>
      <c r="H248" s="5">
        <v>5</v>
      </c>
      <c r="I248" s="5">
        <v>5</v>
      </c>
      <c r="J248" s="5">
        <v>4</v>
      </c>
      <c r="K248" s="5">
        <v>2</v>
      </c>
    </row>
    <row r="249" spans="2:17" ht="15.5" x14ac:dyDescent="0.35">
      <c r="C249" t="s">
        <v>63</v>
      </c>
      <c r="H249" s="6">
        <v>3.9199999999999999E-2</v>
      </c>
      <c r="I249" s="6">
        <v>7.9000000000000001E-2</v>
      </c>
      <c r="J249" s="6">
        <v>0.1162</v>
      </c>
      <c r="K249" s="6">
        <v>0.125</v>
      </c>
    </row>
    <row r="250" spans="2:17" ht="15.5" x14ac:dyDescent="0.35">
      <c r="C250" t="s">
        <v>388</v>
      </c>
      <c r="H250" s="6">
        <v>7.000000000000001E-4</v>
      </c>
      <c r="I250" s="6">
        <v>5.0000000000000001E-4</v>
      </c>
      <c r="J250" s="6">
        <v>4.0000000000000002E-4</v>
      </c>
      <c r="K250" s="6">
        <v>4.0000000000000002E-4</v>
      </c>
    </row>
    <row r="251" spans="2:17" ht="15.5" x14ac:dyDescent="0.35">
      <c r="C251" t="s">
        <v>43</v>
      </c>
      <c r="D251" s="6">
        <v>31.92</v>
      </c>
      <c r="E251" s="6">
        <v>19.649999999999999</v>
      </c>
      <c r="F251" s="6">
        <v>27.9</v>
      </c>
      <c r="G251" s="6">
        <v>13.04</v>
      </c>
      <c r="H251" s="6">
        <v>127.69</v>
      </c>
      <c r="I251" s="6">
        <v>63.33</v>
      </c>
      <c r="J251" s="6">
        <v>34.44</v>
      </c>
      <c r="K251" s="6">
        <v>14.91</v>
      </c>
      <c r="L251" s="6">
        <v>7.63</v>
      </c>
      <c r="M251" s="6">
        <v>0.09</v>
      </c>
      <c r="N251" s="6">
        <v>0.01</v>
      </c>
      <c r="O251" s="6">
        <v>-7.0000000000000007E-2</v>
      </c>
      <c r="P251" s="6">
        <v>0.06</v>
      </c>
      <c r="Q251" s="6">
        <v>0.02</v>
      </c>
    </row>
    <row r="252" spans="2:17" ht="15.5" x14ac:dyDescent="0.35">
      <c r="C252" t="s">
        <v>327</v>
      </c>
      <c r="H252" s="6">
        <v>92.51</v>
      </c>
      <c r="I252" s="6">
        <v>63.33</v>
      </c>
      <c r="J252" s="6">
        <v>34.44</v>
      </c>
      <c r="K252" s="6">
        <v>14.91</v>
      </c>
      <c r="L252" s="6">
        <v>7.63</v>
      </c>
      <c r="M252" s="6">
        <v>0.09</v>
      </c>
      <c r="N252" s="6">
        <v>0.01</v>
      </c>
      <c r="O252" s="6">
        <v>-7.0000000000000007E-2</v>
      </c>
    </row>
    <row r="253" spans="2:17" ht="15.5" x14ac:dyDescent="0.35">
      <c r="C253" t="s">
        <v>65</v>
      </c>
      <c r="H253" s="5">
        <v>5</v>
      </c>
      <c r="I253" s="5">
        <v>5</v>
      </c>
      <c r="J253" s="5">
        <v>4</v>
      </c>
      <c r="K253" s="5">
        <v>2</v>
      </c>
    </row>
    <row r="254" spans="2:17" ht="15.5" x14ac:dyDescent="0.35">
      <c r="C254" t="s">
        <v>389</v>
      </c>
      <c r="H254" s="6">
        <v>3.9199999999999999E-2</v>
      </c>
      <c r="I254" s="6">
        <v>7.9000000000000001E-2</v>
      </c>
      <c r="J254" s="6">
        <v>0.1162</v>
      </c>
      <c r="K254" s="6">
        <v>0.125</v>
      </c>
    </row>
    <row r="255" spans="2:17" ht="15.5" x14ac:dyDescent="0.35">
      <c r="C255" t="s">
        <v>390</v>
      </c>
      <c r="H255" s="6">
        <v>7.000000000000001E-4</v>
      </c>
      <c r="I255" s="6">
        <v>5.0000000000000001E-4</v>
      </c>
      <c r="J255" s="6">
        <v>4.0000000000000002E-4</v>
      </c>
      <c r="K255" s="6">
        <v>4.0000000000000002E-4</v>
      </c>
    </row>
    <row r="256" spans="2:17" ht="15.5" x14ac:dyDescent="0.35">
      <c r="C256" t="s">
        <v>201</v>
      </c>
      <c r="D256" s="5">
        <v>1111000000000</v>
      </c>
      <c r="E256" s="5">
        <v>1217000000000</v>
      </c>
      <c r="F256" s="5">
        <v>1453000000000</v>
      </c>
      <c r="G256" s="5">
        <v>1033000000000</v>
      </c>
      <c r="H256" s="5">
        <v>4444000000000</v>
      </c>
      <c r="I256" s="5">
        <v>4316000000000</v>
      </c>
      <c r="J256" s="5">
        <v>2833000000000</v>
      </c>
      <c r="K256" s="5">
        <v>2159000000000</v>
      </c>
      <c r="L256" s="5">
        <v>578000000000</v>
      </c>
      <c r="M256" s="5">
        <v>283000000000</v>
      </c>
      <c r="N256" s="5">
        <v>180000000000</v>
      </c>
      <c r="O256" s="5">
        <v>231000000000</v>
      </c>
      <c r="P256" s="5">
        <v>295000000000</v>
      </c>
      <c r="Q256" s="5">
        <v>186000000000</v>
      </c>
    </row>
    <row r="257" spans="3:15" ht="15.5" x14ac:dyDescent="0.35">
      <c r="C257" t="s">
        <v>328</v>
      </c>
      <c r="H257" s="5">
        <v>4815000000000</v>
      </c>
      <c r="I257" s="5">
        <v>4316000000000</v>
      </c>
      <c r="J257" s="5">
        <v>2833000000000</v>
      </c>
      <c r="K257" s="5">
        <v>2159000000000</v>
      </c>
      <c r="L257" s="5">
        <v>578000000000</v>
      </c>
      <c r="M257" s="5">
        <v>283000000000</v>
      </c>
      <c r="N257" s="5">
        <v>180000000000</v>
      </c>
      <c r="O257" s="5">
        <v>231000000000</v>
      </c>
    </row>
    <row r="258" spans="3:15" ht="15.5" x14ac:dyDescent="0.35">
      <c r="C258" t="s">
        <v>391</v>
      </c>
      <c r="H258" s="5">
        <v>5</v>
      </c>
      <c r="I258" s="5">
        <v>5</v>
      </c>
      <c r="J258" s="5">
        <v>4</v>
      </c>
      <c r="K258" s="5">
        <v>2</v>
      </c>
    </row>
    <row r="259" spans="3:15" ht="15.5" x14ac:dyDescent="0.35">
      <c r="C259" t="s">
        <v>392</v>
      </c>
      <c r="H259" s="6">
        <v>3.9199999999999999E-2</v>
      </c>
      <c r="I259" s="6">
        <v>7.9000000000000001E-2</v>
      </c>
      <c r="J259" s="6">
        <v>0.1162</v>
      </c>
      <c r="K259" s="6">
        <v>0.125</v>
      </c>
    </row>
    <row r="260" spans="3:15" ht="15.5" x14ac:dyDescent="0.35">
      <c r="C260" t="s">
        <v>393</v>
      </c>
      <c r="H260" s="6">
        <v>7.000000000000001E-4</v>
      </c>
      <c r="I260" s="6">
        <v>5.0000000000000001E-4</v>
      </c>
      <c r="J260" s="6">
        <v>4.0000000000000002E-4</v>
      </c>
      <c r="K260" s="6">
        <v>4.0000000000000002E-4</v>
      </c>
    </row>
    <row r="261" spans="3:15" ht="15.5" x14ac:dyDescent="0.35">
      <c r="C261" t="s">
        <v>202</v>
      </c>
      <c r="I261" s="6">
        <v>52.28</v>
      </c>
    </row>
    <row r="262" spans="3:15" ht="15.5" x14ac:dyDescent="0.35">
      <c r="C262" t="s">
        <v>203</v>
      </c>
      <c r="I262" s="6">
        <v>72.150000000000006</v>
      </c>
    </row>
    <row r="263" spans="3:15" ht="15.5" x14ac:dyDescent="0.35">
      <c r="C263" t="s">
        <v>435</v>
      </c>
      <c r="I263" s="6">
        <v>74.650000000000006</v>
      </c>
    </row>
    <row r="264" spans="3:15" ht="15.5" x14ac:dyDescent="0.35">
      <c r="C264" t="s">
        <v>204</v>
      </c>
      <c r="I264" s="6">
        <v>7.49</v>
      </c>
    </row>
    <row r="265" spans="3:15" ht="15.5" x14ac:dyDescent="0.35">
      <c r="C265" t="s">
        <v>205</v>
      </c>
      <c r="I265" s="6">
        <v>1.3899999999999999E-2</v>
      </c>
    </row>
    <row r="266" spans="3:15" ht="15.5" x14ac:dyDescent="0.35">
      <c r="C266" t="s">
        <v>206</v>
      </c>
      <c r="I266" s="6">
        <v>25.12</v>
      </c>
    </row>
    <row r="267" spans="3:15" ht="15.5" x14ac:dyDescent="0.35">
      <c r="C267" t="s">
        <v>207</v>
      </c>
      <c r="I267" s="6">
        <v>4.37</v>
      </c>
    </row>
    <row r="268" spans="3:15" ht="15.5" x14ac:dyDescent="0.35">
      <c r="C268" t="s">
        <v>329</v>
      </c>
      <c r="I268" s="6">
        <v>-267.57</v>
      </c>
    </row>
    <row r="269" spans="3:15" ht="15.5" x14ac:dyDescent="0.35">
      <c r="C269" t="s">
        <v>208</v>
      </c>
      <c r="I269" s="6">
        <v>-182.6</v>
      </c>
    </row>
    <row r="270" spans="3:15" ht="15.5" x14ac:dyDescent="0.35">
      <c r="C270" t="s">
        <v>209</v>
      </c>
      <c r="I270" s="5">
        <v>47</v>
      </c>
    </row>
    <row r="271" spans="3:15" ht="15.5" x14ac:dyDescent="0.35">
      <c r="C271" t="s">
        <v>210</v>
      </c>
      <c r="I271" s="6">
        <v>46.73</v>
      </c>
    </row>
    <row r="272" spans="3:15" ht="15.5" x14ac:dyDescent="0.35">
      <c r="C272" t="s">
        <v>211</v>
      </c>
      <c r="I272" s="6">
        <v>0.86</v>
      </c>
    </row>
    <row r="273" spans="3:9" ht="15.5" x14ac:dyDescent="0.35">
      <c r="C273" t="s">
        <v>212</v>
      </c>
      <c r="I273" s="6">
        <v>0.82</v>
      </c>
    </row>
    <row r="274" spans="3:9" ht="15.5" x14ac:dyDescent="0.35">
      <c r="C274" t="s">
        <v>436</v>
      </c>
      <c r="I274" s="6">
        <v>9.4</v>
      </c>
    </row>
    <row r="275" spans="3:9" ht="15.5" x14ac:dyDescent="0.35">
      <c r="C275" t="s">
        <v>213</v>
      </c>
      <c r="I275" s="6">
        <v>92.51</v>
      </c>
    </row>
    <row r="276" spans="3:9" ht="15.5" x14ac:dyDescent="0.35">
      <c r="C276" t="s">
        <v>214</v>
      </c>
      <c r="I276" s="6">
        <v>127.69</v>
      </c>
    </row>
    <row r="277" spans="3:9" ht="15.5" x14ac:dyDescent="0.35">
      <c r="C277" t="s">
        <v>215</v>
      </c>
      <c r="I277" s="6">
        <v>265.77</v>
      </c>
    </row>
    <row r="278" spans="3:9" ht="15.5" x14ac:dyDescent="0.35">
      <c r="C278" t="s">
        <v>216</v>
      </c>
      <c r="D278" s="6">
        <v>175.33</v>
      </c>
    </row>
    <row r="279" spans="3:9" ht="15.5" x14ac:dyDescent="0.35">
      <c r="C279" t="s">
        <v>217</v>
      </c>
      <c r="I279" s="6">
        <v>1527.84</v>
      </c>
    </row>
    <row r="280" spans="3:9" ht="15.5" x14ac:dyDescent="0.35">
      <c r="C280" t="s">
        <v>218</v>
      </c>
      <c r="I280" s="6">
        <v>-36.56</v>
      </c>
    </row>
    <row r="281" spans="3:9" ht="15.5" x14ac:dyDescent="0.35">
      <c r="C281" t="s">
        <v>219</v>
      </c>
      <c r="D281" s="6">
        <v>2.17</v>
      </c>
    </row>
    <row r="282" spans="3:9" ht="15.5" x14ac:dyDescent="0.35">
      <c r="C282" t="s">
        <v>220</v>
      </c>
      <c r="D282" s="6">
        <v>0.4</v>
      </c>
    </row>
    <row r="283" spans="3:9" ht="15.5" x14ac:dyDescent="0.35">
      <c r="C283" t="s">
        <v>394</v>
      </c>
      <c r="D283" s="6">
        <v>0.02</v>
      </c>
    </row>
    <row r="284" spans="3:9" ht="15.5" x14ac:dyDescent="0.35">
      <c r="C284" t="s">
        <v>437</v>
      </c>
      <c r="D284" s="6">
        <v>0.01</v>
      </c>
    </row>
    <row r="285" spans="3:9" ht="15.5" x14ac:dyDescent="0.35">
      <c r="C285" t="s">
        <v>221</v>
      </c>
      <c r="D285" s="6">
        <v>0.66</v>
      </c>
    </row>
    <row r="286" spans="3:9" ht="15.5" x14ac:dyDescent="0.35">
      <c r="C286" t="s">
        <v>395</v>
      </c>
      <c r="D286" s="6">
        <v>0.01</v>
      </c>
    </row>
    <row r="287" spans="3:9" ht="15.5" x14ac:dyDescent="0.35">
      <c r="C287" t="s">
        <v>222</v>
      </c>
      <c r="D287" s="6">
        <v>1.82</v>
      </c>
    </row>
    <row r="288" spans="3:9" ht="15.5" x14ac:dyDescent="0.35">
      <c r="C288" t="s">
        <v>223</v>
      </c>
      <c r="I288" s="6">
        <v>48.75</v>
      </c>
    </row>
    <row r="289" spans="3:9" ht="15.5" x14ac:dyDescent="0.35">
      <c r="C289" t="s">
        <v>12</v>
      </c>
      <c r="D289" s="5">
        <v>-374000000000</v>
      </c>
    </row>
    <row r="290" spans="3:9" ht="15.5" x14ac:dyDescent="0.35">
      <c r="C290" t="s">
        <v>224</v>
      </c>
      <c r="I290" s="6">
        <v>4.3899999999999997</v>
      </c>
    </row>
    <row r="291" spans="3:9" ht="15.5" x14ac:dyDescent="0.35">
      <c r="C291" t="s">
        <v>225</v>
      </c>
      <c r="I291" s="6">
        <v>3.32E-2</v>
      </c>
    </row>
    <row r="292" spans="3:9" ht="15.5" x14ac:dyDescent="0.35">
      <c r="C292" t="s">
        <v>226</v>
      </c>
      <c r="I292" s="6">
        <v>6.0599999999999994E-2</v>
      </c>
    </row>
    <row r="293" spans="3:9" ht="15.5" x14ac:dyDescent="0.35">
      <c r="C293" t="s">
        <v>227</v>
      </c>
      <c r="I293" s="6">
        <v>7.4299999999999991E-2</v>
      </c>
    </row>
    <row r="294" spans="3:9" ht="15.5" x14ac:dyDescent="0.35">
      <c r="C294" t="s">
        <v>228</v>
      </c>
      <c r="I294" s="6">
        <v>7.2999999999999995E-2</v>
      </c>
    </row>
    <row r="295" spans="3:9" ht="15.5" x14ac:dyDescent="0.35">
      <c r="C295" t="s">
        <v>330</v>
      </c>
      <c r="D295" s="6">
        <v>0.09</v>
      </c>
    </row>
    <row r="296" spans="3:9" ht="15.5" x14ac:dyDescent="0.35">
      <c r="C296" t="s">
        <v>229</v>
      </c>
      <c r="D296" s="6">
        <v>7247.45</v>
      </c>
    </row>
    <row r="297" spans="3:9" ht="15.5" x14ac:dyDescent="0.35">
      <c r="C297" t="s">
        <v>230</v>
      </c>
      <c r="D297" s="6">
        <v>175.03</v>
      </c>
    </row>
    <row r="298" spans="3:9" ht="15.5" x14ac:dyDescent="0.35">
      <c r="C298" t="s">
        <v>231</v>
      </c>
      <c r="D298" s="6">
        <v>7072.51</v>
      </c>
    </row>
    <row r="299" spans="3:9" ht="15.5" x14ac:dyDescent="0.35">
      <c r="C299" t="s">
        <v>331</v>
      </c>
      <c r="D299" s="6">
        <v>1009.89</v>
      </c>
    </row>
    <row r="300" spans="3:9" ht="15.5" x14ac:dyDescent="0.35">
      <c r="C300" t="s">
        <v>232</v>
      </c>
      <c r="I300" s="6">
        <v>0.1</v>
      </c>
    </row>
    <row r="301" spans="3:9" ht="15.5" x14ac:dyDescent="0.35">
      <c r="C301" t="s">
        <v>233</v>
      </c>
      <c r="I301" s="6">
        <v>7.0000000000000007E-2</v>
      </c>
    </row>
    <row r="302" spans="3:9" ht="15.5" x14ac:dyDescent="0.35">
      <c r="C302" t="s">
        <v>39</v>
      </c>
      <c r="I302" s="5">
        <v>120931000000000</v>
      </c>
    </row>
    <row r="303" spans="3:9" ht="15.5" x14ac:dyDescent="0.35">
      <c r="C303" t="s">
        <v>234</v>
      </c>
      <c r="I303" s="5">
        <v>122782000000000</v>
      </c>
    </row>
    <row r="304" spans="3:9" ht="15.5" x14ac:dyDescent="0.35">
      <c r="C304" t="s">
        <v>235</v>
      </c>
      <c r="I304" s="5">
        <v>18120000000</v>
      </c>
    </row>
    <row r="305" spans="3:9" ht="15.5" x14ac:dyDescent="0.35">
      <c r="C305" t="s">
        <v>236</v>
      </c>
      <c r="I305" s="6">
        <v>8.2400000000000001E-2</v>
      </c>
    </row>
    <row r="306" spans="3:9" ht="15.5" x14ac:dyDescent="0.35">
      <c r="C306" t="s">
        <v>237</v>
      </c>
      <c r="D306" s="6">
        <v>0.71870000000000001</v>
      </c>
    </row>
    <row r="307" spans="3:9" ht="15.5" x14ac:dyDescent="0.35">
      <c r="C307" t="s">
        <v>238</v>
      </c>
      <c r="D307" s="6">
        <v>0.61250000000000004</v>
      </c>
    </row>
    <row r="308" spans="3:9" ht="15.5" x14ac:dyDescent="0.35">
      <c r="C308" t="s">
        <v>239</v>
      </c>
      <c r="D308" s="6">
        <v>0.52060000000000006</v>
      </c>
    </row>
    <row r="309" spans="3:9" ht="15.5" x14ac:dyDescent="0.35">
      <c r="C309" t="s">
        <v>240</v>
      </c>
      <c r="D309" s="6">
        <v>0.81530000000000002</v>
      </c>
    </row>
    <row r="310" spans="3:9" ht="15.5" x14ac:dyDescent="0.35">
      <c r="C310" t="s">
        <v>241</v>
      </c>
      <c r="D310" s="6">
        <v>1.321</v>
      </c>
    </row>
    <row r="311" spans="3:9" ht="15.5" x14ac:dyDescent="0.35">
      <c r="C311" t="s">
        <v>242</v>
      </c>
      <c r="D311" s="6">
        <v>10.664999999999999</v>
      </c>
    </row>
    <row r="312" spans="3:9" ht="15.5" x14ac:dyDescent="0.35">
      <c r="C312" t="s">
        <v>396</v>
      </c>
      <c r="I312" s="5">
        <v>5</v>
      </c>
    </row>
    <row r="313" spans="3:9" ht="15.5" x14ac:dyDescent="0.35">
      <c r="C313" t="s">
        <v>438</v>
      </c>
      <c r="I313" s="5">
        <v>5</v>
      </c>
    </row>
    <row r="314" spans="3:9" ht="15.5" x14ac:dyDescent="0.35">
      <c r="C314" t="s">
        <v>439</v>
      </c>
      <c r="I314" s="6">
        <v>3.9199999999999999E-2</v>
      </c>
    </row>
    <row r="315" spans="3:9" ht="15.5" x14ac:dyDescent="0.35">
      <c r="C315" t="s">
        <v>440</v>
      </c>
      <c r="I315" s="6">
        <v>7.000000000000001E-4</v>
      </c>
    </row>
    <row r="316" spans="3:9" ht="15.5" x14ac:dyDescent="0.35">
      <c r="C316" t="s">
        <v>397</v>
      </c>
      <c r="I316" t="s">
        <v>1522</v>
      </c>
    </row>
    <row r="317" spans="3:9" ht="15.5" x14ac:dyDescent="0.35">
      <c r="C317" t="s">
        <v>243</v>
      </c>
      <c r="I317" s="5">
        <v>6</v>
      </c>
    </row>
    <row r="318" spans="3:9" ht="15.5" x14ac:dyDescent="0.35">
      <c r="C318" t="s">
        <v>244</v>
      </c>
      <c r="I318" s="6">
        <v>7.0000000000000007E-2</v>
      </c>
    </row>
    <row r="319" spans="3:9" ht="15.5" x14ac:dyDescent="0.35">
      <c r="C319" t="s">
        <v>245</v>
      </c>
      <c r="I319" s="6">
        <v>0.98</v>
      </c>
    </row>
    <row r="320" spans="3:9" ht="15.5" x14ac:dyDescent="0.35">
      <c r="C320" t="s">
        <v>246</v>
      </c>
      <c r="I320" s="6">
        <v>0.15</v>
      </c>
    </row>
    <row r="321" spans="3:9" ht="15.5" x14ac:dyDescent="0.35">
      <c r="C321" t="s">
        <v>247</v>
      </c>
      <c r="I321" s="6">
        <v>0.37</v>
      </c>
    </row>
    <row r="322" spans="3:9" ht="15.5" x14ac:dyDescent="0.35">
      <c r="C322" t="s">
        <v>248</v>
      </c>
      <c r="I322" s="6">
        <v>0.08</v>
      </c>
    </row>
    <row r="323" spans="3:9" ht="15.5" x14ac:dyDescent="0.35">
      <c r="C323" t="s">
        <v>249</v>
      </c>
      <c r="I323" s="6">
        <v>0.16</v>
      </c>
    </row>
    <row r="324" spans="3:9" ht="15.5" x14ac:dyDescent="0.35">
      <c r="C324" t="s">
        <v>250</v>
      </c>
      <c r="I324" s="6">
        <v>0.23</v>
      </c>
    </row>
    <row r="325" spans="3:9" ht="15.5" x14ac:dyDescent="0.35">
      <c r="C325" t="s">
        <v>251</v>
      </c>
      <c r="I325" s="5">
        <v>4815000000000</v>
      </c>
    </row>
    <row r="326" spans="3:9" ht="15.5" x14ac:dyDescent="0.35">
      <c r="C326" t="s">
        <v>252</v>
      </c>
      <c r="I326" s="5">
        <v>3048000000000</v>
      </c>
    </row>
    <row r="327" spans="3:9" ht="15.5" x14ac:dyDescent="0.35">
      <c r="C327" t="s">
        <v>253</v>
      </c>
      <c r="I327" s="5">
        <v>2627000000000</v>
      </c>
    </row>
    <row r="328" spans="3:9" ht="15.5" x14ac:dyDescent="0.35">
      <c r="C328" t="s">
        <v>254</v>
      </c>
      <c r="I328" s="5">
        <v>1676000000000</v>
      </c>
    </row>
    <row r="329" spans="3:9" ht="15.5" x14ac:dyDescent="0.35">
      <c r="C329" t="s">
        <v>255</v>
      </c>
      <c r="D329" s="5">
        <v>3176000000000</v>
      </c>
    </row>
    <row r="330" spans="3:9" ht="15.5" x14ac:dyDescent="0.35">
      <c r="C330" t="s">
        <v>256</v>
      </c>
      <c r="D330" s="5">
        <v>50412000000000</v>
      </c>
    </row>
    <row r="331" spans="3:9" ht="15.5" x14ac:dyDescent="0.35">
      <c r="C331" t="s">
        <v>257</v>
      </c>
      <c r="D331" s="5">
        <v>18206000000000</v>
      </c>
    </row>
    <row r="332" spans="3:9" ht="15.5" x14ac:dyDescent="0.35">
      <c r="C332" t="s">
        <v>184</v>
      </c>
      <c r="D332" s="5">
        <v>17474000000000</v>
      </c>
    </row>
    <row r="333" spans="3:9" ht="15.5" x14ac:dyDescent="0.35">
      <c r="C333" t="s">
        <v>258</v>
      </c>
      <c r="I333" s="5">
        <v>27680000000000</v>
      </c>
    </row>
    <row r="334" spans="3:9" ht="15.5" x14ac:dyDescent="0.35">
      <c r="C334" t="s">
        <v>182</v>
      </c>
      <c r="D334" s="5">
        <v>352000000000</v>
      </c>
    </row>
    <row r="335" spans="3:9" ht="15.5" x14ac:dyDescent="0.35">
      <c r="C335" t="s">
        <v>181</v>
      </c>
      <c r="D335" s="5">
        <v>149000000000</v>
      </c>
    </row>
    <row r="336" spans="3:9" ht="15.5" x14ac:dyDescent="0.35">
      <c r="C336" t="s">
        <v>23</v>
      </c>
      <c r="D336" s="5">
        <v>501000000000</v>
      </c>
    </row>
    <row r="337" spans="3:9" ht="15.5" x14ac:dyDescent="0.35">
      <c r="C337" t="s">
        <v>20</v>
      </c>
      <c r="D337" s="5">
        <v>-2676000000000</v>
      </c>
    </row>
    <row r="338" spans="3:9" ht="15.5" x14ac:dyDescent="0.35">
      <c r="C338" t="s">
        <v>183</v>
      </c>
      <c r="I338" s="5">
        <v>32207000000000</v>
      </c>
    </row>
    <row r="339" spans="3:9" ht="15.5" x14ac:dyDescent="0.35">
      <c r="C339" t="s">
        <v>332</v>
      </c>
      <c r="I339" s="5">
        <v>-452000000000</v>
      </c>
    </row>
    <row r="340" spans="3:9" ht="15.5" x14ac:dyDescent="0.35">
      <c r="C340" t="s">
        <v>259</v>
      </c>
      <c r="I340" s="5">
        <v>-17168000000000</v>
      </c>
    </row>
    <row r="341" spans="3:9" ht="15.5" x14ac:dyDescent="0.35">
      <c r="C341" t="s">
        <v>260</v>
      </c>
      <c r="I341" s="5">
        <v>15319000000000</v>
      </c>
    </row>
    <row r="342" spans="3:9" ht="15.5" x14ac:dyDescent="0.35">
      <c r="C342" t="s">
        <v>261</v>
      </c>
      <c r="I342" s="5">
        <v>-210000000000</v>
      </c>
    </row>
    <row r="343" spans="3:9" ht="15.5" x14ac:dyDescent="0.35">
      <c r="C343" t="s">
        <v>262</v>
      </c>
      <c r="I343" s="5">
        <v>-662000000000</v>
      </c>
    </row>
  </sheetData>
  <pageMargins left="0.7" right="0.7" top="0.75" bottom="0.75" header="0.3" footer="0.3"/>
  <ignoredErrors>
    <ignoredError sqref="A1:Q344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Q26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1523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1524</v>
      </c>
      <c r="D2" s="2" vm="370">
        <f ca="1">IFERROR(_xlfn.STOCKHISTORY("XIDX:" &amp; $C$1, D3, , 0, 0, 1), "Libur")</f>
        <v>30</v>
      </c>
      <c r="H2" s="2" vm="370">
        <f ca="1">IFERROR(INDEX(D2:G2,COUNT(D2:G2)),"")</f>
        <v>30</v>
      </c>
      <c r="I2" s="2" vm="371">
        <f t="shared" ref="I2:Q2" ca="1" si="0">IFERROR(_xlfn.STOCKHISTORY("XIDX:" &amp; $C$1, I1, , 0, 0, 1), "Libur")</f>
        <v>33</v>
      </c>
      <c r="J2" s="2" vm="350">
        <f t="shared" ca="1" si="0"/>
        <v>15</v>
      </c>
      <c r="K2" s="2" vm="372">
        <f t="shared" ca="1" si="0"/>
        <v>10</v>
      </c>
      <c r="L2" s="2" vm="32">
        <f t="shared" ca="1" si="0"/>
        <v>50</v>
      </c>
      <c r="M2" s="2" vm="38">
        <f t="shared" ca="1" si="0"/>
        <v>103</v>
      </c>
      <c r="N2" s="2" vm="226">
        <f t="shared" ca="1" si="0"/>
        <v>400</v>
      </c>
      <c r="O2" s="2" vm="373">
        <f t="shared" ca="1" si="0"/>
        <v>331</v>
      </c>
      <c r="P2" s="2" vm="138">
        <f t="shared" ca="1" si="0"/>
        <v>360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7793084072</v>
      </c>
      <c r="H4" s="2">
        <f>IFERROR(SUM(D4:G4)*(4/MAX(1,COUNT(D4:G4))),"")</f>
        <v>31172336288</v>
      </c>
      <c r="I4" s="2">
        <f t="shared" ref="I4:Q4" si="1">IFERROR(INDEX(I51:I500,MATCH($C$4,$C$51:$C$500,0)),"")</f>
        <v>45358599168</v>
      </c>
      <c r="J4" s="2">
        <f t="shared" si="1"/>
        <v>60110185126</v>
      </c>
      <c r="K4" s="2">
        <f t="shared" si="1"/>
        <v>57893788442</v>
      </c>
      <c r="L4" s="2">
        <f t="shared" si="1"/>
        <v>41539134578</v>
      </c>
      <c r="M4" s="2">
        <f t="shared" si="1"/>
        <v>45054805149</v>
      </c>
      <c r="N4" s="2">
        <f t="shared" si="1"/>
        <v>35104535899</v>
      </c>
      <c r="O4" s="2">
        <f t="shared" si="1"/>
        <v>37661955056</v>
      </c>
      <c r="P4" s="2">
        <f t="shared" si="1"/>
        <v>27802491998</v>
      </c>
      <c r="Q4" s="2">
        <f t="shared" si="1"/>
        <v>27873687290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-3011714841</v>
      </c>
      <c r="H5" s="2">
        <f>IFERROR(SUM(D5:G5)*(4/MAX(1,COUNT(D5:G5))),"")</f>
        <v>-12046859364</v>
      </c>
      <c r="I5" s="2">
        <f t="shared" ref="I5:Q5" si="2">IFERROR(INDEX(I51:I500,MATCH($C$5,$C$51:$C$500,0)),"")</f>
        <v>2046382124</v>
      </c>
      <c r="J5" s="2">
        <f t="shared" si="2"/>
        <v>1864482647</v>
      </c>
      <c r="K5" s="2">
        <f t="shared" si="2"/>
        <v>-4039170027</v>
      </c>
      <c r="L5" s="2">
        <f t="shared" si="2"/>
        <v>-18436851616</v>
      </c>
      <c r="M5" s="2">
        <f t="shared" si="2"/>
        <v>-12998145122</v>
      </c>
      <c r="N5" s="2">
        <f t="shared" si="2"/>
        <v>-10478701279</v>
      </c>
      <c r="O5" s="2">
        <f t="shared" si="2"/>
        <v>124704583</v>
      </c>
      <c r="P5" s="2">
        <f t="shared" si="2"/>
        <v>605715845</v>
      </c>
      <c r="Q5" s="2">
        <f t="shared" si="2"/>
        <v>1136707225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-7101748223</v>
      </c>
      <c r="H6" s="2">
        <f>IFERROR(INDEX(D6:G6,COUNT(D6:G6)),"")</f>
        <v>-7101748223</v>
      </c>
      <c r="I6" s="2">
        <f t="shared" ref="I6:Q6" si="3">IFERROR(INDEX(I51:I500,MATCH($C$6,$C$51:$C$500,0)),"")</f>
        <v>-4090218771</v>
      </c>
      <c r="J6" s="2">
        <f t="shared" si="3"/>
        <v>-6136805282</v>
      </c>
      <c r="K6" s="2">
        <f t="shared" si="3"/>
        <v>-8002350732</v>
      </c>
      <c r="L6" s="2">
        <f t="shared" si="3"/>
        <v>-3963468122</v>
      </c>
      <c r="M6" s="2">
        <f t="shared" si="3"/>
        <v>14473705632</v>
      </c>
      <c r="N6" s="2">
        <f t="shared" si="3"/>
        <v>27472412877</v>
      </c>
      <c r="O6" s="2">
        <f t="shared" si="3"/>
        <v>37946283043</v>
      </c>
      <c r="P6" s="2">
        <f t="shared" si="3"/>
        <v>37821695058</v>
      </c>
      <c r="Q6" s="2">
        <f t="shared" si="3"/>
        <v>5715582987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1.62</v>
      </c>
      <c r="H7" s="3">
        <f>IFERROR(INDEX(D7:G7,COUNT(D7:G7)),"")</f>
        <v>1.62</v>
      </c>
      <c r="I7" s="3">
        <f t="shared" ref="I7:Q7" si="4">IFERROR(INDEX(I51:I500,MATCH($C$7,$C$51:$C$500,0))/1000000000,"")</f>
        <v>1.62</v>
      </c>
      <c r="J7" s="3">
        <f t="shared" si="4"/>
        <v>1.62</v>
      </c>
      <c r="K7" s="3">
        <f t="shared" si="4"/>
        <v>1.62</v>
      </c>
      <c r="L7" s="3">
        <f t="shared" si="4"/>
        <v>1.62</v>
      </c>
      <c r="M7" s="3">
        <f t="shared" si="4"/>
        <v>1.62</v>
      </c>
      <c r="N7" s="3">
        <f t="shared" si="4"/>
        <v>1.62</v>
      </c>
      <c r="O7" s="3">
        <f t="shared" si="4"/>
        <v>0.33</v>
      </c>
      <c r="P7" s="3">
        <f t="shared" si="4"/>
        <v>0.17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Q8" si="5">IFERROR(INDEX(I51:I500,MATCH($C$8,$C$51:$C$500,0)),"")</f>
        <v>0</v>
      </c>
      <c r="J8" s="2">
        <f t="shared" si="5"/>
        <v>2000000000</v>
      </c>
      <c r="K8" s="2">
        <f t="shared" si="5"/>
        <v>6000000000</v>
      </c>
      <c r="L8" s="2">
        <f t="shared" si="5"/>
        <v>-5000000000</v>
      </c>
      <c r="M8" s="2">
        <f t="shared" si="5"/>
        <v>1000000000</v>
      </c>
      <c r="N8" s="2">
        <f t="shared" si="5"/>
        <v>-5000000000</v>
      </c>
      <c r="O8" s="2">
        <f t="shared" si="5"/>
        <v>1000000000</v>
      </c>
      <c r="P8" s="2">
        <f t="shared" si="5"/>
        <v>-35000000000</v>
      </c>
      <c r="Q8" s="2">
        <f t="shared" si="5"/>
        <v>-1000000000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-1.1100000000000001</v>
      </c>
      <c r="H9" s="3">
        <f>IFERROR(INDEX(D9:G9,COUNT(D9:G9)),"")</f>
        <v>-1.1100000000000001</v>
      </c>
      <c r="I9" s="3">
        <f t="shared" ref="I9:Q9" si="6">IFERROR(INDEX(I51:I500,MATCH($C$9,$C$51:$C$500,0)),"")</f>
        <v>-0.18</v>
      </c>
      <c r="J9" s="3">
        <f t="shared" si="6"/>
        <v>1.52</v>
      </c>
      <c r="K9" s="3">
        <f t="shared" si="6"/>
        <v>3.92</v>
      </c>
      <c r="L9" s="3">
        <f t="shared" si="6"/>
        <v>-3.24</v>
      </c>
      <c r="M9" s="3">
        <f t="shared" si="6"/>
        <v>0.74</v>
      </c>
      <c r="N9" s="3">
        <f t="shared" si="6"/>
        <v>-3.37</v>
      </c>
      <c r="O9" s="3">
        <f t="shared" si="6"/>
        <v>2.89</v>
      </c>
      <c r="P9" s="3">
        <f t="shared" si="6"/>
        <v>-202.05</v>
      </c>
      <c r="Q9" s="3">
        <f t="shared" si="6"/>
        <v>-11351.34</v>
      </c>
    </row>
    <row r="10" spans="1:17" ht="15.5" x14ac:dyDescent="0.35">
      <c r="C10" t="s">
        <v>17</v>
      </c>
      <c r="D10" s="3">
        <f ca="1">IFERROR(IF(D9=0,"",D2/D9),"")</f>
        <v>-27.027027027027025</v>
      </c>
      <c r="I10" s="3">
        <f t="shared" ref="I10:Q10" ca="1" si="7">IFERROR(IF(I9=0,"",I2/I9),"")</f>
        <v>-183.33333333333334</v>
      </c>
      <c r="J10" s="3">
        <f t="shared" ca="1" si="7"/>
        <v>9.8684210526315788</v>
      </c>
      <c r="K10" s="3">
        <f t="shared" ca="1" si="7"/>
        <v>2.5510204081632653</v>
      </c>
      <c r="L10" s="3">
        <f t="shared" ca="1" si="7"/>
        <v>-15.432098765432098</v>
      </c>
      <c r="M10" s="3">
        <f t="shared" ca="1" si="7"/>
        <v>139.18918918918919</v>
      </c>
      <c r="N10" s="3">
        <f t="shared" ca="1" si="7"/>
        <v>-118.69436201780415</v>
      </c>
      <c r="O10" s="3">
        <f t="shared" ca="1" si="7"/>
        <v>114.53287197231833</v>
      </c>
      <c r="P10" s="3">
        <f t="shared" ca="1" si="7"/>
        <v>-1.7817371937639197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939504683</v>
      </c>
      <c r="H11" s="2">
        <f>IFERROR(INDEX(D11:G11,COUNT(D11:G11)),"")</f>
        <v>939504683</v>
      </c>
      <c r="I11" s="2">
        <f t="shared" ref="I11:Q11" si="8">IFERROR(INDEX(I51:I500,MATCH($C$11,$C$51:$C$500,0)),"")</f>
        <v>3467942624</v>
      </c>
      <c r="J11" s="2">
        <f t="shared" si="8"/>
        <v>6173147941</v>
      </c>
      <c r="K11" s="2">
        <f t="shared" si="8"/>
        <v>4446158108</v>
      </c>
      <c r="L11" s="2">
        <f t="shared" si="8"/>
        <v>2758136596</v>
      </c>
      <c r="M11" s="2">
        <f t="shared" si="8"/>
        <v>4896974460</v>
      </c>
      <c r="N11" s="2">
        <f t="shared" si="8"/>
        <v>10390481589</v>
      </c>
      <c r="O11" s="2">
        <f t="shared" si="8"/>
        <v>1964819288</v>
      </c>
      <c r="P11" s="2">
        <f t="shared" si="8"/>
        <v>1020507480</v>
      </c>
      <c r="Q11" s="2">
        <f t="shared" si="8"/>
        <v>813930398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-1000000000</v>
      </c>
      <c r="H12" s="2">
        <f>IFERROR(INDEX(D12:G12,COUNT(D12:G12)),"")</f>
        <v>-1000000000</v>
      </c>
      <c r="I12" s="2">
        <f t="shared" ref="I12:Q12" si="9">IFERROR(INDEX(I51:I500,MATCH($C$12,$C$51:$C$500,0)),"")</f>
        <v>-3000000000</v>
      </c>
      <c r="J12" s="2">
        <f t="shared" si="9"/>
        <v>-6000000000</v>
      </c>
      <c r="K12" s="2">
        <f t="shared" si="9"/>
        <v>-4000000000</v>
      </c>
      <c r="L12" s="2">
        <f t="shared" si="9"/>
        <v>-3000000000</v>
      </c>
      <c r="M12" s="2">
        <f t="shared" si="9"/>
        <v>-5000000000</v>
      </c>
      <c r="N12" s="2">
        <f t="shared" si="9"/>
        <v>-10000000000</v>
      </c>
      <c r="O12" s="2">
        <f t="shared" si="9"/>
        <v>-2000000000</v>
      </c>
      <c r="P12" s="2">
        <f t="shared" si="9"/>
        <v>-1000000000</v>
      </c>
      <c r="Q12" s="2">
        <f t="shared" si="9"/>
        <v>-1000000000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26</v>
      </c>
      <c r="D14" s="2">
        <f>IFERROR(INDEX(D51:D500,MATCH($C$14,$C$51:$C$500,0)),"")</f>
        <v>-63290046</v>
      </c>
      <c r="H14" s="2">
        <f>IFERROR(SUM(D14:G14)*(4/MAX(1,COUNT(D14:G14))),"")</f>
        <v>-253160184</v>
      </c>
      <c r="I14" s="2">
        <f t="shared" ref="I14:Q14" si="11">IFERROR(INDEX(I51:I500,MATCH($C$14,$C$51:$C$500,0)),"")</f>
        <v>-329504735</v>
      </c>
      <c r="J14" s="2">
        <f t="shared" si="11"/>
        <v>-365569001</v>
      </c>
      <c r="K14" s="2">
        <f t="shared" si="11"/>
        <v>-809663181</v>
      </c>
      <c r="L14" s="2">
        <f t="shared" si="11"/>
        <v>-1388703638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27</v>
      </c>
      <c r="D15" s="2">
        <f>IFERROR(INDEX(D51:D500,MATCH($C$15,$C$51:$C$500,0)),"")</f>
        <v>44617163</v>
      </c>
      <c r="H15" s="2">
        <f>IFERROR(SUM(D15:G15)*(4/MAX(1,COUNT(D15:G15))),"")</f>
        <v>178468652</v>
      </c>
      <c r="I15" s="2">
        <f t="shared" ref="I15:Q15" si="12">IFERROR(INDEX(I51:I500,MATCH($C$15,$C$51:$C$500,0)),"")</f>
        <v>-522417882</v>
      </c>
      <c r="J15" s="2">
        <f t="shared" si="12"/>
        <v>-963887901</v>
      </c>
      <c r="K15" s="2">
        <f t="shared" si="12"/>
        <v>-683917086</v>
      </c>
      <c r="L15" s="2">
        <f t="shared" si="12"/>
        <v>-164237866</v>
      </c>
      <c r="M15" s="2">
        <f t="shared" si="12"/>
        <v>331045118</v>
      </c>
      <c r="N15" s="2">
        <f t="shared" si="12"/>
        <v>111955728</v>
      </c>
      <c r="O15" s="2">
        <f t="shared" si="12"/>
        <v>18860530</v>
      </c>
      <c r="P15" s="2">
        <f t="shared" si="12"/>
        <v>-28739211</v>
      </c>
      <c r="Q15" s="2">
        <f t="shared" si="12"/>
        <v>-252947437</v>
      </c>
    </row>
    <row r="16" spans="1:17" ht="15.5" x14ac:dyDescent="0.35">
      <c r="C16" t="s">
        <v>28</v>
      </c>
      <c r="D16" s="2">
        <f>IFERROR(INDEX(D51:D500,MATCH($C$16,$C$51:$C$500,0)),"")</f>
        <v>-3133378794</v>
      </c>
      <c r="H16" s="2">
        <f>IFERROR(SUM(D16:G16)*(4/MAX(1,COUNT(D16:G16))),"")</f>
        <v>-12533515176</v>
      </c>
      <c r="I16" s="2">
        <f t="shared" ref="I16:Q16" si="13">IFERROR(INDEX(I51:I500,MATCH($C$16,$C$51:$C$500,0)),"")</f>
        <v>2285225546</v>
      </c>
      <c r="J16" s="2">
        <f t="shared" si="13"/>
        <v>2179064669</v>
      </c>
      <c r="K16" s="2">
        <f t="shared" si="13"/>
        <v>-3421581520</v>
      </c>
      <c r="L16" s="2">
        <f t="shared" si="13"/>
        <v>-18444659074</v>
      </c>
      <c r="M16" s="2">
        <f t="shared" si="13"/>
        <v>-13426895853</v>
      </c>
      <c r="N16" s="2">
        <f t="shared" si="13"/>
        <v>-10300080372</v>
      </c>
      <c r="O16" s="2">
        <f t="shared" si="13"/>
        <v>120857349</v>
      </c>
      <c r="P16" s="2">
        <f t="shared" si="13"/>
        <v>139089471</v>
      </c>
      <c r="Q16" s="2">
        <f t="shared" si="13"/>
        <v>769472870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48600000000</v>
      </c>
      <c r="H20" s="2">
        <f t="shared" ref="H20:Q20" ca="1" si="14">IFERROR(H21*H2,"")</f>
        <v>48600000000</v>
      </c>
      <c r="I20" s="2">
        <f t="shared" ca="1" si="14"/>
        <v>53460000000</v>
      </c>
      <c r="J20" s="2">
        <f t="shared" ca="1" si="14"/>
        <v>24300000000</v>
      </c>
      <c r="K20" s="2">
        <f t="shared" ca="1" si="14"/>
        <v>16200000000</v>
      </c>
      <c r="L20" s="2">
        <f t="shared" ca="1" si="14"/>
        <v>81000000000</v>
      </c>
      <c r="M20" s="2">
        <f t="shared" ca="1" si="14"/>
        <v>166860000000</v>
      </c>
      <c r="N20" s="2">
        <f t="shared" ca="1" si="14"/>
        <v>648000000000</v>
      </c>
      <c r="O20" s="2">
        <f t="shared" ca="1" si="14"/>
        <v>109230000000</v>
      </c>
      <c r="P20" s="2">
        <f t="shared" ca="1" si="14"/>
        <v>61200000000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1620000000</v>
      </c>
      <c r="H21" s="2">
        <f>IFERROR(INDEX(D21:G21,COUNT(D21:G21)),"")</f>
        <v>1620000000</v>
      </c>
      <c r="I21" s="2">
        <f t="shared" ref="I21:Q21" si="15">IFERROR(INDEX(I51:I500,MATCH($C$7,$C$51:$C$500,0)),"")</f>
        <v>1620000000</v>
      </c>
      <c r="J21" s="2">
        <f t="shared" si="15"/>
        <v>1620000000</v>
      </c>
      <c r="K21" s="2">
        <f t="shared" si="15"/>
        <v>1620000000</v>
      </c>
      <c r="L21" s="2">
        <f t="shared" si="15"/>
        <v>1620000000</v>
      </c>
      <c r="M21" s="2">
        <f t="shared" si="15"/>
        <v>1620000000</v>
      </c>
      <c r="N21" s="2">
        <f t="shared" si="15"/>
        <v>1620000000</v>
      </c>
      <c r="O21" s="2">
        <f t="shared" si="15"/>
        <v>330000000</v>
      </c>
      <c r="P21" s="2">
        <f t="shared" si="15"/>
        <v>170000000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42.408076806301615</v>
      </c>
      <c r="H23" s="3">
        <f t="shared" ref="H23:Q23" si="16">IFERROR(H5/H6*100,"")</f>
        <v>169.63230722520646</v>
      </c>
      <c r="I23" s="3">
        <f t="shared" si="16"/>
        <v>-50.0311166363282</v>
      </c>
      <c r="J23" s="3">
        <f t="shared" si="16"/>
        <v>-30.381975006910444</v>
      </c>
      <c r="K23" s="3">
        <f t="shared" si="16"/>
        <v>50.474793748392777</v>
      </c>
      <c r="L23" s="3">
        <f t="shared" si="16"/>
        <v>465.16967081588649</v>
      </c>
      <c r="M23" s="3">
        <f t="shared" si="16"/>
        <v>-89.805233383096635</v>
      </c>
      <c r="N23" s="3">
        <f t="shared" si="16"/>
        <v>-38.142631759050204</v>
      </c>
      <c r="O23" s="3">
        <f t="shared" si="16"/>
        <v>0.32863451437045138</v>
      </c>
      <c r="P23" s="3">
        <f t="shared" si="16"/>
        <v>1.6015036979995949</v>
      </c>
      <c r="Q23" s="3">
        <f t="shared" si="16"/>
        <v>19.887861441001242</v>
      </c>
    </row>
    <row r="24" spans="1:17" ht="15.5" x14ac:dyDescent="0.35">
      <c r="C24" t="s">
        <v>42</v>
      </c>
      <c r="D24" s="4" t="str">
        <f>IFERROR(_xlfn.RRI(5,I23,D23),"")</f>
        <v/>
      </c>
      <c r="H24" s="4" t="str">
        <f t="shared" ref="H24:Q24" si="17">IFERROR(_xlfn.RRI(5,M23,H23),"")</f>
        <v/>
      </c>
      <c r="I24" s="4">
        <f t="shared" si="17"/>
        <v>5.5761712563430876E-2</v>
      </c>
      <c r="J24" s="4" t="str">
        <f t="shared" si="17"/>
        <v/>
      </c>
      <c r="K24" s="4">
        <f t="shared" si="17"/>
        <v>0.99392730851158873</v>
      </c>
      <c r="L24" s="4">
        <f t="shared" si="17"/>
        <v>0.87847171923384115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-1.9</v>
      </c>
      <c r="H25" s="3">
        <f>IFERROR(INDEX(D25:G25,COUNT(D25:G25)),"")</f>
        <v>-1.9</v>
      </c>
      <c r="I25" s="3">
        <f t="shared" ref="I25:Q25" si="18">IFERROR(INDEX(I51:I500,MATCH($C$25,$C$51:$C$500,0)),"")</f>
        <v>1.08</v>
      </c>
      <c r="J25" s="3">
        <f t="shared" si="18"/>
        <v>0.75</v>
      </c>
      <c r="K25" s="3">
        <f t="shared" si="18"/>
        <v>-2.5299999999999998</v>
      </c>
      <c r="L25" s="3">
        <f t="shared" si="18"/>
        <v>-11.45</v>
      </c>
      <c r="M25" s="3">
        <f t="shared" si="18"/>
        <v>-8.06</v>
      </c>
      <c r="N25" s="3">
        <f t="shared" si="18"/>
        <v>-6.27</v>
      </c>
      <c r="O25" s="3">
        <f t="shared" si="18"/>
        <v>0.43</v>
      </c>
      <c r="P25" s="3">
        <f t="shared" si="18"/>
        <v>0.61</v>
      </c>
      <c r="Q25" s="3">
        <f t="shared" si="18"/>
        <v>4118.47</v>
      </c>
    </row>
    <row r="26" spans="1:17" ht="15.5" x14ac:dyDescent="0.35">
      <c r="C26" t="s">
        <v>45</v>
      </c>
      <c r="D26" s="4" t="str">
        <f>IFERROR(_xlfn.RRI(5,I25,D25),"")</f>
        <v/>
      </c>
      <c r="H26" s="4">
        <f t="shared" ref="H26:Q26" si="19">IFERROR(_xlfn.RRI(5,M25,H25),"")</f>
        <v>-0.25099673330750516</v>
      </c>
      <c r="I26" s="4" t="str">
        <f t="shared" si="19"/>
        <v/>
      </c>
      <c r="J26" s="4">
        <f t="shared" si="19"/>
        <v>0.11768278437733448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4.8105457234567899</v>
      </c>
      <c r="H27" s="3">
        <f t="shared" ref="H27:Q27" si="20">IFERROR(H4/H21,"")</f>
        <v>19.24218289382716</v>
      </c>
      <c r="I27" s="3">
        <f t="shared" si="20"/>
        <v>27.99913528888889</v>
      </c>
      <c r="J27" s="3">
        <f t="shared" si="20"/>
        <v>37.105052546913583</v>
      </c>
      <c r="K27" s="3">
        <f t="shared" si="20"/>
        <v>35.736906445679011</v>
      </c>
      <c r="L27" s="3">
        <f t="shared" si="20"/>
        <v>25.641441097530866</v>
      </c>
      <c r="M27" s="3">
        <f t="shared" si="20"/>
        <v>27.811608116666665</v>
      </c>
      <c r="N27" s="3">
        <f t="shared" si="20"/>
        <v>21.669466604320988</v>
      </c>
      <c r="O27" s="3">
        <f t="shared" si="20"/>
        <v>114.12713653333333</v>
      </c>
      <c r="P27" s="3">
        <f t="shared" si="20"/>
        <v>163.5440705764706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-0.29691157919828082</v>
      </c>
      <c r="H28" s="4">
        <f t="shared" ref="H28:Q28" si="21">IFERROR(_xlfn.RRI(5,M27,H27),"")</f>
        <v>-7.102153323344218E-2</v>
      </c>
      <c r="I28" s="4">
        <f t="shared" si="21"/>
        <v>5.2590096491258231E-2</v>
      </c>
      <c r="J28" s="4">
        <f t="shared" si="21"/>
        <v>-0.20125376141542528</v>
      </c>
      <c r="K28" s="4">
        <f t="shared" si="21"/>
        <v>-0.26227172261771881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-2.7592592592592591</v>
      </c>
      <c r="I29" s="4">
        <f t="shared" si="22"/>
        <v>0.44000000000000011</v>
      </c>
      <c r="J29" s="4">
        <f t="shared" si="22"/>
        <v>-1.2964426877470356</v>
      </c>
      <c r="K29" s="4">
        <f t="shared" si="22"/>
        <v>-0.77903930131004373</v>
      </c>
      <c r="L29" s="4">
        <f t="shared" si="22"/>
        <v>0.42059553349875911</v>
      </c>
      <c r="M29" s="4">
        <f t="shared" si="22"/>
        <v>0.2854864433811804</v>
      </c>
      <c r="N29" s="4">
        <f t="shared" si="22"/>
        <v>-15.581395348837209</v>
      </c>
      <c r="O29" s="4">
        <f t="shared" si="22"/>
        <v>-0.29508196721311475</v>
      </c>
      <c r="P29" s="4">
        <f t="shared" si="22"/>
        <v>-0.99985188674434933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-0.3127579585837002</v>
      </c>
      <c r="I30" s="4">
        <f t="shared" si="23"/>
        <v>-0.2454090921044155</v>
      </c>
      <c r="J30" s="4">
        <f t="shared" si="23"/>
        <v>3.8283842596006132E-2</v>
      </c>
      <c r="K30" s="4">
        <f t="shared" si="23"/>
        <v>0.39371676926225047</v>
      </c>
      <c r="L30" s="4">
        <f t="shared" si="23"/>
        <v>-7.8030979367758449E-2</v>
      </c>
      <c r="M30" s="4">
        <f t="shared" si="23"/>
        <v>0.2834468251803165</v>
      </c>
      <c r="N30" s="4">
        <f t="shared" si="23"/>
        <v>-0.81012871029150946</v>
      </c>
      <c r="O30" s="4">
        <f t="shared" si="23"/>
        <v>-0.30216279849797856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-4.38</v>
      </c>
      <c r="H32" s="3">
        <f>IFERROR(INDEX(D32:G32,COUNT(D32:G32)),"")</f>
        <v>-4.38</v>
      </c>
      <c r="I32" s="3">
        <f t="shared" ref="I32:Q32" si="24">IFERROR(INDEX(I51:I500,MATCH($C$32,$C$51:$C$500,0)),"")</f>
        <v>-2.5299999999999998</v>
      </c>
      <c r="J32" s="3">
        <f t="shared" si="24"/>
        <v>-3.79</v>
      </c>
      <c r="K32" s="3">
        <f t="shared" si="24"/>
        <v>-4.93</v>
      </c>
      <c r="L32" s="3">
        <f t="shared" si="24"/>
        <v>-2.4500000000000002</v>
      </c>
      <c r="M32" s="3">
        <f t="shared" si="24"/>
        <v>8.9</v>
      </c>
      <c r="N32" s="3">
        <f t="shared" si="24"/>
        <v>16.899999999999999</v>
      </c>
      <c r="O32" s="3">
        <f t="shared" si="24"/>
        <v>116.73</v>
      </c>
      <c r="P32" s="3">
        <f t="shared" si="24"/>
        <v>216.09</v>
      </c>
      <c r="Q32" s="3">
        <f t="shared" si="24"/>
        <v>45409.66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-6.85</v>
      </c>
      <c r="H33" s="3">
        <f>IFERROR(INDEX(D33:G33,COUNT(D33:G33)),"")</f>
        <v>-6.85</v>
      </c>
      <c r="I33" s="3">
        <f t="shared" ref="I33:Q33" si="25">IFERROR(INDEX(I51:I500,MATCH($C$33,$C$51:$C$500,0)),"")</f>
        <v>-13.04</v>
      </c>
      <c r="J33" s="3">
        <f t="shared" si="25"/>
        <v>-3.96</v>
      </c>
      <c r="K33" s="3">
        <f t="shared" si="25"/>
        <v>-2.0299999999999998</v>
      </c>
      <c r="L33" s="3">
        <f t="shared" si="25"/>
        <v>-20.41</v>
      </c>
      <c r="M33" s="3">
        <f t="shared" si="25"/>
        <v>11.57</v>
      </c>
      <c r="N33" s="3">
        <f t="shared" si="25"/>
        <v>23.67</v>
      </c>
      <c r="O33" s="3">
        <f t="shared" si="25"/>
        <v>14.18</v>
      </c>
      <c r="P33" s="3">
        <f t="shared" si="25"/>
        <v>8.33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-15.79</v>
      </c>
      <c r="H34" s="3">
        <f>IFERROR(INDEX(D34:G34,COUNT(D34:G34)),"")</f>
        <v>-15.79</v>
      </c>
      <c r="I34" s="3">
        <f t="shared" ref="I34:Q34" si="26">IFERROR(INDEX(I51:I500,MATCH($C$34,$C$51:$C$500,0)),"")</f>
        <v>30.56</v>
      </c>
      <c r="J34" s="3">
        <f t="shared" si="26"/>
        <v>20</v>
      </c>
      <c r="K34" s="3">
        <f t="shared" si="26"/>
        <v>-3.95</v>
      </c>
      <c r="L34" s="3">
        <f t="shared" si="26"/>
        <v>-4.37</v>
      </c>
      <c r="M34" s="3">
        <f t="shared" si="26"/>
        <v>-12.78</v>
      </c>
      <c r="N34" s="3">
        <f t="shared" si="26"/>
        <v>-63.8</v>
      </c>
      <c r="O34" s="3">
        <f t="shared" si="26"/>
        <v>3848.84</v>
      </c>
      <c r="P34" s="3">
        <f t="shared" si="26"/>
        <v>2950.82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6.26</v>
      </c>
      <c r="H35" s="3">
        <f>IFERROR(INDEX(D35:G35,COUNT(D35:G35)),"")</f>
        <v>6.26</v>
      </c>
      <c r="I35" s="3">
        <f t="shared" ref="I35:Q35" si="27">IFERROR(INDEX(I51:I500,MATCH($C$35,$C$51:$C$500,0)),"")</f>
        <v>1.18</v>
      </c>
      <c r="J35" s="3">
        <f t="shared" si="27"/>
        <v>0.41</v>
      </c>
      <c r="K35" s="3">
        <f t="shared" si="27"/>
        <v>0.28000000000000003</v>
      </c>
      <c r="L35" s="3">
        <f t="shared" si="27"/>
        <v>1.96</v>
      </c>
      <c r="M35" s="3">
        <f t="shared" si="27"/>
        <v>3.71</v>
      </c>
      <c r="N35" s="3">
        <f t="shared" si="27"/>
        <v>18.52</v>
      </c>
      <c r="O35" s="3">
        <f t="shared" si="27"/>
        <v>14.28</v>
      </c>
      <c r="P35" s="3">
        <f t="shared" si="27"/>
        <v>11.33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7793084072</v>
      </c>
      <c r="E51" s="5">
        <v>17409127155</v>
      </c>
      <c r="F51" s="5">
        <v>12094396498</v>
      </c>
      <c r="G51" s="5">
        <v>10239581937</v>
      </c>
      <c r="I51" s="5">
        <v>45358599168</v>
      </c>
      <c r="J51" s="5">
        <v>60110185126</v>
      </c>
      <c r="K51" s="5">
        <v>57893788442</v>
      </c>
      <c r="L51" s="5">
        <v>41539134578</v>
      </c>
      <c r="M51" s="5">
        <v>45054805149</v>
      </c>
      <c r="N51" s="5">
        <v>35104535899</v>
      </c>
      <c r="O51" s="5">
        <v>37661955056</v>
      </c>
      <c r="P51" s="5">
        <v>27802491998</v>
      </c>
      <c r="Q51" s="5">
        <v>27873687290</v>
      </c>
    </row>
    <row r="52" spans="2:17" ht="15.5" x14ac:dyDescent="0.35">
      <c r="C52" t="s">
        <v>72</v>
      </c>
      <c r="D52" s="5">
        <v>-4717538857</v>
      </c>
      <c r="E52" s="5">
        <v>-6944812520</v>
      </c>
      <c r="F52" s="5">
        <v>-6464143245</v>
      </c>
      <c r="G52" s="5">
        <v>-5219457298</v>
      </c>
      <c r="I52" s="5">
        <v>-22380515507</v>
      </c>
      <c r="J52" s="5">
        <v>-31168660278</v>
      </c>
      <c r="K52" s="5">
        <v>-35675590148</v>
      </c>
      <c r="L52" s="5">
        <v>-23807768021</v>
      </c>
      <c r="M52" s="5">
        <v>-22876871542</v>
      </c>
      <c r="N52" s="5">
        <v>-15582999147</v>
      </c>
      <c r="O52" s="5">
        <v>-14122975477</v>
      </c>
      <c r="P52" s="5">
        <v>-13600426603</v>
      </c>
      <c r="Q52" s="5">
        <v>-17002508196</v>
      </c>
    </row>
    <row r="53" spans="2:17" ht="15.5" x14ac:dyDescent="0.35">
      <c r="C53" t="s">
        <v>73</v>
      </c>
      <c r="D53" s="5">
        <v>3075545215</v>
      </c>
      <c r="E53" s="5">
        <v>10464314635</v>
      </c>
      <c r="F53" s="5">
        <v>5630253253</v>
      </c>
      <c r="G53" s="5">
        <v>5020124639</v>
      </c>
      <c r="I53" s="5">
        <v>22978083661</v>
      </c>
      <c r="J53" s="5">
        <v>28941524848</v>
      </c>
      <c r="K53" s="5">
        <v>22218198294</v>
      </c>
      <c r="L53" s="5">
        <v>17731366557</v>
      </c>
      <c r="M53" s="5">
        <v>22177933607</v>
      </c>
      <c r="N53" s="5">
        <v>19521536752</v>
      </c>
      <c r="O53" s="5">
        <v>23538979579</v>
      </c>
      <c r="P53" s="5">
        <v>14202065395</v>
      </c>
      <c r="Q53" s="5">
        <v>10871179094</v>
      </c>
    </row>
    <row r="54" spans="2:17" ht="15.5" x14ac:dyDescent="0.35">
      <c r="C54" t="s">
        <v>74</v>
      </c>
      <c r="D54" s="5">
        <v>-6151234912</v>
      </c>
      <c r="E54" s="5">
        <v>-5246593568</v>
      </c>
      <c r="F54" s="5">
        <v>-4807139660</v>
      </c>
      <c r="G54" s="5">
        <v>-4539618783</v>
      </c>
      <c r="I54" s="5">
        <v>-20390187679</v>
      </c>
      <c r="J54" s="5">
        <v>-26423395612</v>
      </c>
      <c r="K54" s="5">
        <v>-24848610716</v>
      </c>
      <c r="L54" s="5">
        <v>-34792531522</v>
      </c>
      <c r="M54" s="5">
        <v>-32256688011</v>
      </c>
      <c r="N54" s="5">
        <v>-27423659092</v>
      </c>
      <c r="O54" s="5">
        <v>-22190875602</v>
      </c>
      <c r="P54" s="5">
        <v>-13354069044</v>
      </c>
      <c r="Q54" s="5">
        <v>-9928065951</v>
      </c>
    </row>
    <row r="55" spans="2:17" ht="15.5" x14ac:dyDescent="0.35">
      <c r="C55" t="s">
        <v>802</v>
      </c>
      <c r="D55" s="5">
        <v>-82210625</v>
      </c>
      <c r="E55" s="5">
        <v>-126968207</v>
      </c>
      <c r="F55" s="5">
        <v>-86375703</v>
      </c>
      <c r="G55" s="5">
        <v>-99379303</v>
      </c>
      <c r="I55" s="5">
        <v>-391206485</v>
      </c>
      <c r="J55" s="5">
        <v>-479860561</v>
      </c>
      <c r="K55" s="5">
        <v>-436611459</v>
      </c>
      <c r="L55" s="5">
        <v>-355862217</v>
      </c>
    </row>
    <row r="56" spans="2:17" ht="15.5" x14ac:dyDescent="0.35">
      <c r="C56" t="s">
        <v>76</v>
      </c>
      <c r="D56" s="5">
        <v>-5534671204</v>
      </c>
      <c r="E56" s="5">
        <v>-4693119468</v>
      </c>
      <c r="F56" s="5">
        <v>-4276663807</v>
      </c>
      <c r="G56" s="5">
        <v>-4304538855</v>
      </c>
      <c r="I56" s="5">
        <v>-18227110630</v>
      </c>
      <c r="J56" s="5">
        <v>-23437348665</v>
      </c>
      <c r="K56" s="5">
        <v>-23389859976</v>
      </c>
      <c r="L56" s="5">
        <v>-30893299568</v>
      </c>
    </row>
    <row r="57" spans="2:17" ht="15.5" x14ac:dyDescent="0.35">
      <c r="C57" t="s">
        <v>77</v>
      </c>
      <c r="D57" s="5">
        <v>-534353083</v>
      </c>
      <c r="E57" s="5">
        <v>-426505893</v>
      </c>
      <c r="F57" s="5">
        <v>-444100150</v>
      </c>
      <c r="G57" s="5">
        <v>-135700625</v>
      </c>
      <c r="I57" s="5">
        <v>-1771870564</v>
      </c>
      <c r="J57" s="5">
        <v>-2506186386</v>
      </c>
      <c r="K57" s="5">
        <v>-1022139281</v>
      </c>
      <c r="L57" s="5">
        <v>-3543369737</v>
      </c>
    </row>
    <row r="58" spans="2:17" ht="15.5" x14ac:dyDescent="0.35">
      <c r="C58" t="s">
        <v>78</v>
      </c>
      <c r="D58" s="5">
        <v>-3075689697</v>
      </c>
      <c r="E58" s="5">
        <v>5217721067</v>
      </c>
      <c r="F58" s="5">
        <v>823113593</v>
      </c>
      <c r="G58" s="5">
        <v>480505856</v>
      </c>
      <c r="I58" s="5">
        <v>2587895982</v>
      </c>
      <c r="J58" s="5">
        <v>2518129236</v>
      </c>
      <c r="K58" s="5">
        <v>-2630412422</v>
      </c>
      <c r="L58" s="5">
        <v>-17061164965</v>
      </c>
      <c r="M58" s="5">
        <v>-10078754404</v>
      </c>
      <c r="N58" s="5">
        <v>-7902122340</v>
      </c>
      <c r="O58" s="5">
        <v>1348103977</v>
      </c>
      <c r="P58" s="5">
        <v>847996351</v>
      </c>
      <c r="Q58" s="5">
        <v>943113143</v>
      </c>
    </row>
    <row r="59" spans="2:17" ht="15.5" x14ac:dyDescent="0.35">
      <c r="C59" t="s">
        <v>79</v>
      </c>
      <c r="D59" s="5">
        <v>-57689097</v>
      </c>
      <c r="E59" s="5">
        <v>-62984672</v>
      </c>
      <c r="F59" s="5">
        <v>-79745442</v>
      </c>
      <c r="G59" s="5">
        <v>-77264521</v>
      </c>
      <c r="I59" s="5">
        <v>-302670436</v>
      </c>
      <c r="J59" s="5">
        <v>-339064567</v>
      </c>
      <c r="K59" s="5">
        <v>-791169098</v>
      </c>
      <c r="L59" s="5">
        <v>-1383494109</v>
      </c>
      <c r="M59" s="5">
        <v>-3348141449</v>
      </c>
      <c r="N59" s="5">
        <v>-2397958032</v>
      </c>
      <c r="O59" s="5">
        <v>-1227246628</v>
      </c>
      <c r="P59" s="5">
        <v>-708906880</v>
      </c>
      <c r="Q59" s="5">
        <v>-173640273</v>
      </c>
    </row>
    <row r="60" spans="2:17" ht="15.5" x14ac:dyDescent="0.35">
      <c r="C60" t="s">
        <v>80</v>
      </c>
      <c r="D60" s="5">
        <v>5600949</v>
      </c>
      <c r="E60" s="5">
        <v>2630951</v>
      </c>
      <c r="F60" s="5">
        <v>4471393</v>
      </c>
      <c r="G60" s="5">
        <v>4858888</v>
      </c>
      <c r="I60" s="5">
        <v>26834299</v>
      </c>
      <c r="J60" s="5">
        <v>26504434</v>
      </c>
      <c r="K60" s="5">
        <v>18494083</v>
      </c>
      <c r="L60" s="5">
        <v>5209529</v>
      </c>
    </row>
    <row r="61" spans="2:17" ht="15.5" x14ac:dyDescent="0.35">
      <c r="C61" t="s">
        <v>26</v>
      </c>
      <c r="D61" s="5">
        <v>-63290046</v>
      </c>
      <c r="E61" s="5">
        <v>-65615623</v>
      </c>
      <c r="F61" s="5">
        <v>-84216835</v>
      </c>
      <c r="G61" s="5">
        <v>-82123409</v>
      </c>
      <c r="I61" s="5">
        <v>-329504735</v>
      </c>
      <c r="J61" s="5">
        <v>-365569001</v>
      </c>
      <c r="K61" s="5">
        <v>-809663181</v>
      </c>
      <c r="L61" s="5">
        <v>-1388703638</v>
      </c>
    </row>
    <row r="62" spans="2:17" ht="15.5" x14ac:dyDescent="0.35">
      <c r="C62" t="s">
        <v>82</v>
      </c>
      <c r="D62" s="5">
        <v>-57689097</v>
      </c>
      <c r="E62" s="5">
        <v>-62984672</v>
      </c>
      <c r="F62" s="5">
        <v>-79745442</v>
      </c>
      <c r="G62" s="5">
        <v>-77264521</v>
      </c>
      <c r="I62" s="5">
        <v>-302670436</v>
      </c>
      <c r="J62" s="5">
        <v>-339064567</v>
      </c>
      <c r="K62" s="5">
        <v>-791169098</v>
      </c>
      <c r="L62" s="5">
        <v>-1383494109</v>
      </c>
      <c r="M62" s="5">
        <v>-3348141449</v>
      </c>
      <c r="N62" s="5">
        <v>-2397958032</v>
      </c>
      <c r="O62" s="5">
        <v>-1227246628</v>
      </c>
      <c r="P62" s="5">
        <v>-708906880</v>
      </c>
      <c r="Q62" s="5">
        <v>-173640273</v>
      </c>
    </row>
    <row r="63" spans="2:17" ht="15.5" x14ac:dyDescent="0.35">
      <c r="C63" t="s">
        <v>28</v>
      </c>
      <c r="D63" s="5">
        <v>-3133378794</v>
      </c>
      <c r="E63" s="5">
        <v>5154736395</v>
      </c>
      <c r="F63" s="5">
        <v>743368151</v>
      </c>
      <c r="G63" s="5">
        <v>403241335</v>
      </c>
      <c r="I63" s="5">
        <v>2285225546</v>
      </c>
      <c r="J63" s="5">
        <v>2179064669</v>
      </c>
      <c r="K63" s="5">
        <v>-3421581520</v>
      </c>
      <c r="L63" s="5">
        <v>-18444659074</v>
      </c>
      <c r="M63" s="5">
        <v>-13426895853</v>
      </c>
      <c r="N63" s="5">
        <v>-10300080372</v>
      </c>
      <c r="O63" s="5">
        <v>120857349</v>
      </c>
      <c r="P63" s="5">
        <v>139089471</v>
      </c>
      <c r="Q63" s="5">
        <v>769472870</v>
      </c>
    </row>
    <row r="64" spans="2:17" ht="15.5" x14ac:dyDescent="0.35">
      <c r="C64" t="s">
        <v>27</v>
      </c>
      <c r="D64" s="5">
        <v>44617163</v>
      </c>
      <c r="E64" s="5">
        <v>-600326452</v>
      </c>
      <c r="F64" s="5">
        <v>27535214</v>
      </c>
      <c r="G64" s="5">
        <v>6534774</v>
      </c>
      <c r="I64" s="5">
        <v>-522417882</v>
      </c>
      <c r="J64" s="5">
        <v>-963887901</v>
      </c>
      <c r="K64" s="5">
        <v>-683917086</v>
      </c>
      <c r="L64" s="5">
        <v>-164237866</v>
      </c>
      <c r="M64" s="5">
        <v>331045118</v>
      </c>
      <c r="N64" s="5">
        <v>111955728</v>
      </c>
      <c r="O64" s="5">
        <v>18860530</v>
      </c>
      <c r="P64" s="5">
        <v>-28739211</v>
      </c>
      <c r="Q64" s="5">
        <v>-252947437</v>
      </c>
    </row>
    <row r="65" spans="2:17" ht="15.5" x14ac:dyDescent="0.35">
      <c r="C65" t="s">
        <v>277</v>
      </c>
      <c r="E65" s="5">
        <v>-727420612</v>
      </c>
      <c r="I65" s="5">
        <v>-727420612</v>
      </c>
      <c r="J65" s="5">
        <v>-1158689528</v>
      </c>
      <c r="K65" s="5">
        <v>-732051844</v>
      </c>
      <c r="Q65" s="5">
        <v>-487877185</v>
      </c>
    </row>
    <row r="66" spans="2:17" ht="15.5" x14ac:dyDescent="0.35">
      <c r="C66" t="s">
        <v>278</v>
      </c>
      <c r="D66" s="5">
        <v>44617163</v>
      </c>
      <c r="E66" s="5">
        <v>127094160</v>
      </c>
      <c r="F66" s="5">
        <v>27535214</v>
      </c>
      <c r="G66" s="5">
        <v>6534774</v>
      </c>
      <c r="I66" s="5">
        <v>205002730</v>
      </c>
      <c r="J66" s="5">
        <v>194801627</v>
      </c>
      <c r="K66" s="5">
        <v>48134758</v>
      </c>
      <c r="L66" s="5">
        <v>-164237866</v>
      </c>
      <c r="M66" s="5">
        <v>331045118</v>
      </c>
      <c r="N66" s="5">
        <v>139593757</v>
      </c>
      <c r="O66" s="5">
        <v>94636885</v>
      </c>
      <c r="P66" s="5">
        <v>19487081</v>
      </c>
      <c r="Q66" s="5">
        <v>235129748</v>
      </c>
    </row>
    <row r="67" spans="2:17" ht="15.5" x14ac:dyDescent="0.35">
      <c r="C67" t="s">
        <v>81</v>
      </c>
      <c r="N67" s="5">
        <v>-27638029</v>
      </c>
      <c r="O67" s="5">
        <v>-75776355</v>
      </c>
      <c r="P67" s="5">
        <v>-48226292</v>
      </c>
      <c r="Q67" s="5">
        <v>-200000</v>
      </c>
    </row>
    <row r="68" spans="2:17" ht="15.5" x14ac:dyDescent="0.35">
      <c r="C68" t="s">
        <v>279</v>
      </c>
      <c r="D68" s="5">
        <v>44617163</v>
      </c>
      <c r="E68" s="5">
        <v>-600326452</v>
      </c>
      <c r="F68" s="5">
        <v>27535214</v>
      </c>
      <c r="G68" s="5">
        <v>6534774</v>
      </c>
      <c r="I68" s="5">
        <v>-522417882</v>
      </c>
      <c r="J68" s="5">
        <v>-963887901</v>
      </c>
      <c r="K68" s="5">
        <v>-683917086</v>
      </c>
      <c r="L68" s="5">
        <v>-164237866</v>
      </c>
      <c r="M68" s="5">
        <v>331045118</v>
      </c>
      <c r="N68" s="5">
        <v>111955728</v>
      </c>
      <c r="O68" s="5">
        <v>18860530</v>
      </c>
      <c r="P68" s="5">
        <v>-28739211</v>
      </c>
      <c r="Q68" s="5">
        <v>-252947437</v>
      </c>
    </row>
    <row r="69" spans="2:17" ht="15.5" x14ac:dyDescent="0.35">
      <c r="C69" t="s">
        <v>83</v>
      </c>
      <c r="D69" s="5">
        <v>-3088761631</v>
      </c>
      <c r="E69" s="5">
        <v>4554409943</v>
      </c>
      <c r="F69" s="5">
        <v>770903365</v>
      </c>
      <c r="G69" s="5">
        <v>409776109</v>
      </c>
      <c r="I69" s="5">
        <v>1762807664</v>
      </c>
      <c r="J69" s="5">
        <v>1215176768</v>
      </c>
      <c r="K69" s="5">
        <v>-4105498606</v>
      </c>
      <c r="L69" s="5">
        <v>-18608896940</v>
      </c>
      <c r="M69" s="5">
        <v>-13095850735</v>
      </c>
      <c r="N69" s="5">
        <v>-10188124644</v>
      </c>
      <c r="O69" s="5">
        <v>139717879</v>
      </c>
      <c r="P69" s="5">
        <v>110350260</v>
      </c>
      <c r="Q69" s="5">
        <v>516525433</v>
      </c>
    </row>
    <row r="70" spans="2:17" ht="15.5" x14ac:dyDescent="0.35">
      <c r="C70" t="s">
        <v>84</v>
      </c>
      <c r="D70" s="5">
        <v>77232178</v>
      </c>
      <c r="E70" s="5">
        <v>19352849</v>
      </c>
      <c r="F70" s="5">
        <v>99633743</v>
      </c>
      <c r="G70" s="5">
        <v>4420691</v>
      </c>
      <c r="I70" s="5">
        <v>283778847</v>
      </c>
      <c r="J70" s="5">
        <v>650368682</v>
      </c>
      <c r="K70" s="5">
        <v>66615996</v>
      </c>
      <c r="L70" s="5">
        <v>171723186</v>
      </c>
      <c r="M70" s="5">
        <v>97143490</v>
      </c>
      <c r="N70" s="5">
        <v>-285745522</v>
      </c>
      <c r="O70" s="5">
        <v>-15129894</v>
      </c>
      <c r="P70" s="5">
        <v>498762812</v>
      </c>
      <c r="Q70" s="5">
        <v>617778692</v>
      </c>
    </row>
    <row r="71" spans="2:17" ht="15.5" x14ac:dyDescent="0.35">
      <c r="C71" t="s">
        <v>85</v>
      </c>
      <c r="D71" s="5">
        <v>-3011529453</v>
      </c>
      <c r="E71" s="5">
        <v>4573762792</v>
      </c>
      <c r="F71" s="5">
        <v>870537108</v>
      </c>
      <c r="G71" s="5">
        <v>414196800</v>
      </c>
      <c r="I71" s="5">
        <v>2046586511</v>
      </c>
      <c r="J71" s="5">
        <v>1865545450</v>
      </c>
      <c r="K71" s="5">
        <v>-4038882610</v>
      </c>
      <c r="L71" s="5">
        <v>-18437173754</v>
      </c>
      <c r="M71" s="5">
        <v>-12998707245</v>
      </c>
      <c r="N71" s="5">
        <v>-10473870166</v>
      </c>
      <c r="O71" s="5">
        <v>124587985</v>
      </c>
      <c r="P71" s="5">
        <v>609113072</v>
      </c>
      <c r="Q71" s="5">
        <v>1134304125</v>
      </c>
    </row>
    <row r="72" spans="2:17" ht="15.5" x14ac:dyDescent="0.35">
      <c r="C72" t="s">
        <v>86</v>
      </c>
      <c r="D72" s="5">
        <v>-3088761630</v>
      </c>
      <c r="E72" s="5">
        <v>4554409943</v>
      </c>
      <c r="F72" s="5">
        <v>770903365</v>
      </c>
      <c r="G72" s="5">
        <v>409776109</v>
      </c>
      <c r="I72" s="5">
        <v>1762807664</v>
      </c>
      <c r="J72" s="5">
        <v>1215176768</v>
      </c>
      <c r="K72" s="5">
        <v>-4105498606</v>
      </c>
      <c r="L72" s="5">
        <v>-18608896940</v>
      </c>
      <c r="M72" s="5">
        <v>-13095850735</v>
      </c>
      <c r="N72" s="5">
        <v>-10188124644</v>
      </c>
      <c r="O72" s="5">
        <v>139717879</v>
      </c>
      <c r="P72" s="5">
        <v>110350260</v>
      </c>
      <c r="Q72" s="5">
        <v>516525433</v>
      </c>
    </row>
    <row r="73" spans="2:17" ht="15.5" x14ac:dyDescent="0.35">
      <c r="C73" t="s">
        <v>7</v>
      </c>
      <c r="D73" s="5">
        <v>-3011714841</v>
      </c>
      <c r="E73" s="5">
        <v>4573378874</v>
      </c>
      <c r="F73" s="5">
        <v>870836460</v>
      </c>
      <c r="G73" s="5">
        <v>414131305</v>
      </c>
      <c r="I73" s="5">
        <v>2046382124</v>
      </c>
      <c r="J73" s="5">
        <v>1864482647</v>
      </c>
      <c r="K73" s="5">
        <v>-4039170027</v>
      </c>
      <c r="L73" s="5">
        <v>-18436851616</v>
      </c>
      <c r="M73" s="5">
        <v>-12998145122</v>
      </c>
      <c r="N73" s="5">
        <v>-10478701279</v>
      </c>
      <c r="O73" s="5">
        <v>124704583</v>
      </c>
      <c r="P73" s="5">
        <v>605715845</v>
      </c>
      <c r="Q73" s="5">
        <v>1136707225</v>
      </c>
    </row>
    <row r="74" spans="2:17" ht="15.5" x14ac:dyDescent="0.35">
      <c r="C74" t="s">
        <v>87</v>
      </c>
      <c r="D74" s="5">
        <v>185389</v>
      </c>
      <c r="E74" s="5">
        <v>383918</v>
      </c>
      <c r="F74" s="5">
        <v>-299352</v>
      </c>
      <c r="G74" s="5">
        <v>65495</v>
      </c>
      <c r="I74" s="5">
        <v>204387</v>
      </c>
      <c r="J74" s="5">
        <v>1062803</v>
      </c>
      <c r="K74" s="5">
        <v>287417</v>
      </c>
      <c r="L74" s="5">
        <v>-322138</v>
      </c>
      <c r="M74" s="5">
        <v>-562123</v>
      </c>
      <c r="N74" s="5">
        <v>4831113</v>
      </c>
      <c r="O74" s="5">
        <v>-116598</v>
      </c>
      <c r="P74" s="5">
        <v>3397227</v>
      </c>
      <c r="Q74" s="5">
        <v>-2403100</v>
      </c>
    </row>
    <row r="75" spans="2:17" ht="15.5" x14ac:dyDescent="0.35">
      <c r="C75" t="s">
        <v>88</v>
      </c>
      <c r="D75" s="5">
        <v>-3088761630</v>
      </c>
      <c r="E75" s="5">
        <v>4554409943</v>
      </c>
      <c r="F75" s="5">
        <v>770903365</v>
      </c>
      <c r="G75" s="5">
        <v>409776109</v>
      </c>
      <c r="I75" s="5">
        <v>1762807664</v>
      </c>
      <c r="J75" s="5">
        <v>1215176768</v>
      </c>
      <c r="K75" s="5">
        <v>-4105498606</v>
      </c>
      <c r="L75" s="5">
        <v>-18608896940</v>
      </c>
      <c r="M75" s="5">
        <v>-13095850735</v>
      </c>
      <c r="N75" s="5">
        <v>-10188124644</v>
      </c>
      <c r="O75" s="5">
        <v>139717879</v>
      </c>
      <c r="P75" s="5">
        <v>110350260</v>
      </c>
      <c r="Q75" s="5">
        <v>516525433</v>
      </c>
    </row>
    <row r="76" spans="2:17" ht="15.5" x14ac:dyDescent="0.35">
      <c r="C76" t="s">
        <v>89</v>
      </c>
      <c r="D76" s="5">
        <v>-3011529452</v>
      </c>
      <c r="E76" s="5">
        <v>4573762792</v>
      </c>
      <c r="F76" s="5">
        <v>870537108</v>
      </c>
      <c r="G76" s="5">
        <v>414196800</v>
      </c>
      <c r="I76" s="5">
        <v>2046586511</v>
      </c>
      <c r="J76" s="5">
        <v>1865545450</v>
      </c>
      <c r="K76" s="5">
        <v>-4038882610</v>
      </c>
      <c r="L76" s="5">
        <v>-18437173754</v>
      </c>
      <c r="M76" s="5">
        <v>-12998707245</v>
      </c>
      <c r="N76" s="5">
        <v>-10473870166</v>
      </c>
      <c r="O76" s="5">
        <v>124587985</v>
      </c>
      <c r="P76" s="5">
        <v>609113072</v>
      </c>
      <c r="Q76" s="5">
        <v>1134304125</v>
      </c>
    </row>
    <row r="77" spans="2:17" ht="15.5" x14ac:dyDescent="0.35">
      <c r="C77" t="s">
        <v>90</v>
      </c>
      <c r="D77" s="5">
        <v>-3011529452</v>
      </c>
      <c r="E77" s="5">
        <v>4573762792</v>
      </c>
      <c r="F77" s="5">
        <v>870537108</v>
      </c>
      <c r="G77" s="5">
        <v>414196800</v>
      </c>
      <c r="I77" s="5">
        <v>2046586511</v>
      </c>
      <c r="J77" s="5">
        <v>1865545450</v>
      </c>
      <c r="K77" s="5">
        <v>-4038882610</v>
      </c>
      <c r="L77" s="5">
        <v>-18437173754</v>
      </c>
      <c r="M77" s="5">
        <v>-12998707245</v>
      </c>
      <c r="N77" s="5">
        <v>-10473870166</v>
      </c>
      <c r="O77" s="5">
        <v>124587985</v>
      </c>
      <c r="P77" s="5">
        <v>609113072</v>
      </c>
      <c r="Q77" s="5">
        <v>1134304125</v>
      </c>
    </row>
    <row r="79" spans="2:17" ht="15.5" x14ac:dyDescent="0.35">
      <c r="B79" t="s">
        <v>91</v>
      </c>
      <c r="C79" t="s">
        <v>92</v>
      </c>
    </row>
    <row r="80" spans="2:17" ht="15.5" x14ac:dyDescent="0.35">
      <c r="C80" t="s">
        <v>93</v>
      </c>
    </row>
    <row r="81" spans="3:17" ht="15.5" x14ac:dyDescent="0.35">
      <c r="C81" t="s">
        <v>19</v>
      </c>
      <c r="D81" s="5">
        <v>939504683</v>
      </c>
      <c r="E81" s="5">
        <v>3467942624</v>
      </c>
      <c r="F81" s="5">
        <v>970143136</v>
      </c>
      <c r="G81" s="5">
        <v>2824573162</v>
      </c>
      <c r="I81" s="5">
        <v>3467942624</v>
      </c>
      <c r="J81" s="5">
        <v>6173147941</v>
      </c>
      <c r="K81" s="5">
        <v>4446158108</v>
      </c>
      <c r="L81" s="5">
        <v>2758136596</v>
      </c>
      <c r="M81" s="5">
        <v>4896974460</v>
      </c>
      <c r="N81" s="5">
        <v>10390481589</v>
      </c>
      <c r="O81" s="5">
        <v>1964819288</v>
      </c>
      <c r="P81" s="5">
        <v>1020507480</v>
      </c>
      <c r="Q81" s="5">
        <v>813930398</v>
      </c>
    </row>
    <row r="82" spans="3:17" ht="15.5" x14ac:dyDescent="0.35">
      <c r="C82" t="s">
        <v>94</v>
      </c>
      <c r="D82" s="5">
        <v>8127690209</v>
      </c>
      <c r="E82" s="5">
        <v>9464773386</v>
      </c>
      <c r="F82" s="5">
        <v>8190748843</v>
      </c>
      <c r="G82" s="5">
        <v>2728746814</v>
      </c>
      <c r="I82" s="5">
        <v>9464773386</v>
      </c>
      <c r="J82" s="5">
        <v>6262277620</v>
      </c>
      <c r="K82" s="5">
        <v>4781569758</v>
      </c>
      <c r="L82" s="5">
        <v>3705643461</v>
      </c>
      <c r="M82" s="5">
        <v>2530608614</v>
      </c>
      <c r="N82" s="5">
        <v>7446475589</v>
      </c>
      <c r="O82" s="5">
        <v>10052238201</v>
      </c>
      <c r="P82" s="5">
        <v>7829829404</v>
      </c>
      <c r="Q82" s="5">
        <v>5676401998</v>
      </c>
    </row>
    <row r="83" spans="3:17" ht="15.5" x14ac:dyDescent="0.35">
      <c r="C83" t="s">
        <v>95</v>
      </c>
      <c r="O83" s="5">
        <v>6250002</v>
      </c>
      <c r="P83" s="5">
        <v>6199500</v>
      </c>
      <c r="Q83" s="5">
        <v>5139950000</v>
      </c>
    </row>
    <row r="84" spans="3:17" ht="15.5" x14ac:dyDescent="0.35">
      <c r="C84" t="s">
        <v>282</v>
      </c>
      <c r="D84" s="5">
        <v>5310312500</v>
      </c>
      <c r="L84" s="5">
        <v>2350000000</v>
      </c>
      <c r="Q84" s="5">
        <v>321199000</v>
      </c>
    </row>
    <row r="85" spans="3:17" ht="15.5" x14ac:dyDescent="0.35">
      <c r="C85" t="s">
        <v>283</v>
      </c>
      <c r="D85" s="5">
        <v>841250048</v>
      </c>
      <c r="E85" s="5">
        <v>6598239975</v>
      </c>
      <c r="F85" s="5">
        <v>1146007401</v>
      </c>
      <c r="G85" s="5">
        <v>216229685</v>
      </c>
      <c r="I85" s="5">
        <v>6598239975</v>
      </c>
      <c r="J85" s="5">
        <v>828312378</v>
      </c>
      <c r="K85" s="5">
        <v>4259115700</v>
      </c>
      <c r="L85" s="5">
        <v>325799131</v>
      </c>
      <c r="O85" s="5">
        <v>19760273</v>
      </c>
      <c r="P85" s="5">
        <v>592000</v>
      </c>
      <c r="Q85" s="5">
        <v>701593330</v>
      </c>
    </row>
    <row r="86" spans="3:17" ht="15.5" x14ac:dyDescent="0.35">
      <c r="C86" t="s">
        <v>285</v>
      </c>
      <c r="O86" s="5">
        <v>6250002</v>
      </c>
      <c r="P86" s="5">
        <v>6199500</v>
      </c>
      <c r="Q86" s="5">
        <v>5139950000</v>
      </c>
    </row>
    <row r="87" spans="3:17" ht="15.5" x14ac:dyDescent="0.35">
      <c r="C87" t="s">
        <v>77</v>
      </c>
      <c r="D87" s="5">
        <v>13364990436</v>
      </c>
      <c r="E87" s="5">
        <v>13287762530</v>
      </c>
      <c r="F87" s="5">
        <v>13268417709</v>
      </c>
      <c r="G87" s="5">
        <v>13168787312</v>
      </c>
      <c r="I87" s="5">
        <v>13287762530</v>
      </c>
      <c r="J87" s="5">
        <v>13004000571</v>
      </c>
      <c r="K87" s="5">
        <v>12353653769</v>
      </c>
      <c r="L87" s="5">
        <v>12287045575</v>
      </c>
      <c r="M87" s="5">
        <v>12115318937</v>
      </c>
      <c r="N87" s="5">
        <v>12018191440</v>
      </c>
      <c r="O87" s="5">
        <v>12303936962</v>
      </c>
      <c r="P87" s="5">
        <v>12319066856</v>
      </c>
      <c r="Q87" s="5">
        <v>218979811</v>
      </c>
    </row>
    <row r="88" spans="3:17" ht="15.5" x14ac:dyDescent="0.35">
      <c r="C88" t="s">
        <v>98</v>
      </c>
      <c r="D88" s="5">
        <v>11495346549</v>
      </c>
      <c r="E88" s="5">
        <v>15044592087</v>
      </c>
      <c r="F88" s="5">
        <v>11576441741</v>
      </c>
      <c r="G88" s="5">
        <v>8678850183</v>
      </c>
      <c r="I88" s="5">
        <v>15044592087</v>
      </c>
      <c r="J88" s="5">
        <v>13561747659</v>
      </c>
      <c r="K88" s="5">
        <v>10307136731</v>
      </c>
      <c r="L88" s="5">
        <v>6938042400</v>
      </c>
      <c r="M88" s="5">
        <v>8197828271</v>
      </c>
      <c r="N88" s="5">
        <v>22661253979</v>
      </c>
      <c r="O88" s="5">
        <v>14162698161</v>
      </c>
      <c r="P88" s="5">
        <v>11967211829</v>
      </c>
      <c r="Q88" s="5">
        <v>13937021426</v>
      </c>
    </row>
    <row r="89" spans="3:17" ht="15.5" x14ac:dyDescent="0.35">
      <c r="C89" t="s">
        <v>99</v>
      </c>
    </row>
    <row r="90" spans="3:17" ht="15.5" x14ac:dyDescent="0.35">
      <c r="C90" t="s">
        <v>101</v>
      </c>
      <c r="D90" s="5">
        <v>2158027920</v>
      </c>
      <c r="E90" s="5">
        <v>1436779850</v>
      </c>
      <c r="F90" s="5">
        <v>1895694181</v>
      </c>
      <c r="G90" s="5">
        <v>2330086087</v>
      </c>
      <c r="I90" s="5">
        <v>1436779850</v>
      </c>
      <c r="J90" s="5">
        <v>3097178035</v>
      </c>
      <c r="K90" s="5">
        <v>5749876143</v>
      </c>
      <c r="L90" s="5">
        <v>8079748357</v>
      </c>
      <c r="M90" s="5">
        <v>13178331078</v>
      </c>
      <c r="N90" s="5">
        <v>7332955597</v>
      </c>
      <c r="O90" s="5">
        <v>8724537911</v>
      </c>
      <c r="P90" s="5">
        <v>11772194083</v>
      </c>
      <c r="Q90" s="5">
        <v>1491109713</v>
      </c>
    </row>
    <row r="91" spans="3:17" ht="15.5" x14ac:dyDescent="0.35">
      <c r="C91" t="s">
        <v>287</v>
      </c>
      <c r="D91" s="5">
        <v>1007040246</v>
      </c>
      <c r="E91" s="5">
        <v>984206519</v>
      </c>
      <c r="F91" s="5">
        <v>862570855</v>
      </c>
      <c r="G91" s="5">
        <v>863137467</v>
      </c>
      <c r="I91" s="5">
        <v>984206519</v>
      </c>
      <c r="J91" s="5">
        <v>859243977</v>
      </c>
      <c r="K91" s="5">
        <v>847879670</v>
      </c>
      <c r="L91" s="5">
        <v>782223237</v>
      </c>
      <c r="M91" s="5">
        <v>1017833338</v>
      </c>
      <c r="N91" s="5">
        <v>714187665</v>
      </c>
      <c r="O91" s="5">
        <v>493999016</v>
      </c>
      <c r="P91" s="5">
        <v>394318833</v>
      </c>
      <c r="Q91" s="5">
        <v>541086023</v>
      </c>
    </row>
    <row r="92" spans="3:17" ht="15.5" x14ac:dyDescent="0.35">
      <c r="C92" t="s">
        <v>286</v>
      </c>
      <c r="J92" s="5">
        <v>137500000</v>
      </c>
      <c r="K92" s="5">
        <v>1718750000</v>
      </c>
      <c r="L92" s="5">
        <v>4881250000</v>
      </c>
      <c r="M92" s="5">
        <v>11838750000</v>
      </c>
      <c r="N92" s="5">
        <v>15691250000</v>
      </c>
      <c r="O92" s="5">
        <v>18100000000</v>
      </c>
      <c r="P92" s="5">
        <v>15627500000</v>
      </c>
    </row>
    <row r="93" spans="3:17" ht="15.5" x14ac:dyDescent="0.35">
      <c r="C93" t="s">
        <v>103</v>
      </c>
      <c r="D93" s="5">
        <v>3631598166</v>
      </c>
      <c r="E93" s="5">
        <v>2620986369</v>
      </c>
      <c r="F93" s="5">
        <v>2958265036</v>
      </c>
      <c r="G93" s="5">
        <v>3393223554</v>
      </c>
      <c r="I93" s="5">
        <v>2620986369</v>
      </c>
      <c r="J93" s="5">
        <v>4293922012</v>
      </c>
      <c r="K93" s="5">
        <v>8516505813</v>
      </c>
      <c r="L93" s="5">
        <v>13943221594</v>
      </c>
      <c r="M93" s="5">
        <v>26234914416</v>
      </c>
      <c r="N93" s="5">
        <v>24038393262</v>
      </c>
      <c r="O93" s="5">
        <v>27428536927</v>
      </c>
      <c r="P93" s="5">
        <v>27904012916</v>
      </c>
      <c r="Q93" s="5">
        <v>2189795736</v>
      </c>
    </row>
    <row r="94" spans="3:17" ht="15.5" x14ac:dyDescent="0.35">
      <c r="C94" t="s">
        <v>104</v>
      </c>
      <c r="D94" s="5">
        <v>15126944715</v>
      </c>
      <c r="E94" s="5">
        <v>17665578456</v>
      </c>
      <c r="F94" s="5">
        <v>14534706777</v>
      </c>
      <c r="G94" s="5">
        <v>12072073737</v>
      </c>
      <c r="I94" s="5">
        <v>17665578456</v>
      </c>
      <c r="J94" s="5">
        <v>17855669671</v>
      </c>
      <c r="K94" s="5">
        <v>18823642544</v>
      </c>
      <c r="L94" s="5">
        <v>20881263994</v>
      </c>
      <c r="M94" s="5">
        <v>34432742687</v>
      </c>
      <c r="N94" s="5">
        <v>46699647241</v>
      </c>
      <c r="O94" s="5">
        <v>41591235088</v>
      </c>
      <c r="P94" s="5">
        <v>39871224745</v>
      </c>
      <c r="Q94" s="5">
        <v>16126817162</v>
      </c>
    </row>
    <row r="95" spans="3:17" ht="15.5" x14ac:dyDescent="0.35">
      <c r="C95" t="s">
        <v>105</v>
      </c>
    </row>
    <row r="96" spans="3:17" ht="15.5" x14ac:dyDescent="0.35">
      <c r="C96" t="s">
        <v>106</v>
      </c>
    </row>
    <row r="97" spans="3:17" ht="15.5" x14ac:dyDescent="0.35">
      <c r="C97" t="s">
        <v>107</v>
      </c>
      <c r="D97" s="5">
        <v>15223135960</v>
      </c>
      <c r="E97" s="5">
        <v>14884800643</v>
      </c>
      <c r="F97" s="5">
        <v>12459987879</v>
      </c>
      <c r="G97" s="5">
        <v>11042254050</v>
      </c>
      <c r="I97" s="5">
        <v>14884800643</v>
      </c>
      <c r="J97" s="5">
        <v>13550834560</v>
      </c>
      <c r="K97" s="5">
        <v>14985673406</v>
      </c>
      <c r="L97" s="5">
        <v>9010372396</v>
      </c>
      <c r="M97" s="5">
        <v>4500139872</v>
      </c>
      <c r="N97" s="5">
        <v>3051333971</v>
      </c>
      <c r="O97" s="5">
        <v>1668955978</v>
      </c>
      <c r="P97" s="5">
        <v>694117482</v>
      </c>
      <c r="Q97" s="5">
        <v>8453717205</v>
      </c>
    </row>
    <row r="98" spans="3:17" ht="15.5" x14ac:dyDescent="0.35">
      <c r="C98" t="s">
        <v>108</v>
      </c>
      <c r="D98" s="5">
        <v>168313894</v>
      </c>
      <c r="E98" s="5">
        <v>149630434</v>
      </c>
      <c r="F98" s="5">
        <v>158440752</v>
      </c>
      <c r="G98" s="5">
        <v>127289386</v>
      </c>
      <c r="I98" s="5">
        <v>149630434</v>
      </c>
      <c r="J98" s="5">
        <v>188778425</v>
      </c>
      <c r="K98" s="5">
        <v>1188730784</v>
      </c>
      <c r="L98" s="5">
        <v>615976277</v>
      </c>
      <c r="M98" s="5">
        <v>257893195</v>
      </c>
      <c r="N98" s="5">
        <v>453558602</v>
      </c>
      <c r="O98" s="5">
        <v>81956788</v>
      </c>
      <c r="P98" s="5">
        <v>206136338</v>
      </c>
      <c r="Q98" s="5">
        <v>5715942358</v>
      </c>
    </row>
    <row r="99" spans="3:17" ht="15.5" x14ac:dyDescent="0.35">
      <c r="C99" t="s">
        <v>109</v>
      </c>
      <c r="D99" s="5">
        <v>2478145833</v>
      </c>
      <c r="E99" s="5">
        <v>2447375112</v>
      </c>
      <c r="F99" s="5">
        <v>6602500056</v>
      </c>
      <c r="G99" s="5">
        <v>6425562446</v>
      </c>
      <c r="I99" s="5">
        <v>2447375112</v>
      </c>
      <c r="J99" s="5">
        <v>6397452946</v>
      </c>
      <c r="K99" s="5">
        <v>7708000000</v>
      </c>
      <c r="L99" s="5">
        <v>12672194444</v>
      </c>
      <c r="M99" s="5">
        <v>11508147696</v>
      </c>
      <c r="N99" s="5">
        <v>12929592823</v>
      </c>
    </row>
    <row r="100" spans="3:17" ht="15.5" x14ac:dyDescent="0.35">
      <c r="C100" t="s">
        <v>290</v>
      </c>
      <c r="D100" s="5">
        <v>6151562548</v>
      </c>
      <c r="E100" s="5">
        <v>6598239975</v>
      </c>
      <c r="F100" s="5">
        <v>1146007401</v>
      </c>
      <c r="G100" s="5">
        <v>216229685</v>
      </c>
      <c r="I100" s="5">
        <v>6598239975</v>
      </c>
      <c r="J100" s="5">
        <v>828312378</v>
      </c>
      <c r="K100" s="5">
        <v>4259115700</v>
      </c>
      <c r="L100" s="5">
        <v>2675799131</v>
      </c>
      <c r="O100" s="5">
        <v>19760273</v>
      </c>
      <c r="P100" s="5">
        <v>592000</v>
      </c>
      <c r="Q100" s="5">
        <v>1022792330</v>
      </c>
    </row>
    <row r="101" spans="3:17" ht="15.5" x14ac:dyDescent="0.35">
      <c r="C101" t="s">
        <v>111</v>
      </c>
      <c r="D101" s="5">
        <v>2775249374</v>
      </c>
      <c r="E101" s="5">
        <v>2754006860</v>
      </c>
      <c r="F101" s="5">
        <v>2958582326</v>
      </c>
      <c r="G101" s="5">
        <v>3415176662</v>
      </c>
      <c r="I101" s="5">
        <v>2754006860</v>
      </c>
      <c r="J101" s="5">
        <v>3993247086</v>
      </c>
      <c r="K101" s="5">
        <v>5429766430</v>
      </c>
      <c r="L101" s="5">
        <v>2231638515</v>
      </c>
      <c r="M101" s="5">
        <v>1201925069</v>
      </c>
      <c r="N101" s="5">
        <v>939907510</v>
      </c>
      <c r="O101" s="5">
        <v>394126541</v>
      </c>
      <c r="P101" s="5">
        <v>122456441</v>
      </c>
      <c r="Q101" s="5">
        <v>155321951</v>
      </c>
    </row>
    <row r="102" spans="3:17" ht="15.5" x14ac:dyDescent="0.35">
      <c r="C102" t="s">
        <v>110</v>
      </c>
      <c r="D102" s="5">
        <v>6012877557</v>
      </c>
      <c r="E102" s="5">
        <v>5230452184</v>
      </c>
      <c r="F102" s="5">
        <v>5721207127</v>
      </c>
      <c r="G102" s="5">
        <v>4836635114</v>
      </c>
      <c r="I102" s="5">
        <v>5230452184</v>
      </c>
      <c r="J102" s="5">
        <v>4432358314</v>
      </c>
      <c r="K102" s="5">
        <v>4047529289</v>
      </c>
      <c r="L102" s="5">
        <v>2613013889</v>
      </c>
      <c r="M102" s="5">
        <v>1454876481</v>
      </c>
      <c r="N102" s="5">
        <v>478609868</v>
      </c>
      <c r="O102" s="5">
        <v>1173112376</v>
      </c>
      <c r="P102" s="5">
        <v>351189889</v>
      </c>
      <c r="Q102" s="5">
        <v>1467873894</v>
      </c>
    </row>
    <row r="103" spans="3:17" ht="15.5" x14ac:dyDescent="0.35">
      <c r="C103" t="s">
        <v>113</v>
      </c>
    </row>
    <row r="104" spans="3:17" ht="15.5" x14ac:dyDescent="0.35">
      <c r="C104" t="s">
        <v>342</v>
      </c>
      <c r="Q104" s="5">
        <v>15036000</v>
      </c>
    </row>
    <row r="105" spans="3:17" ht="15.5" x14ac:dyDescent="0.35">
      <c r="C105" t="s">
        <v>115</v>
      </c>
      <c r="D105" s="5">
        <v>115132587</v>
      </c>
      <c r="E105" s="5">
        <v>152471190</v>
      </c>
      <c r="F105" s="5">
        <v>2475750273</v>
      </c>
      <c r="G105" s="5">
        <v>2446923203</v>
      </c>
      <c r="I105" s="5">
        <v>152471190</v>
      </c>
      <c r="J105" s="5">
        <v>4108138357</v>
      </c>
      <c r="K105" s="5">
        <v>60531203</v>
      </c>
      <c r="L105" s="5">
        <v>873944584</v>
      </c>
      <c r="M105" s="5">
        <v>1585445127</v>
      </c>
      <c r="N105" s="5">
        <v>1175417177</v>
      </c>
      <c r="P105" s="5">
        <v>13742814</v>
      </c>
      <c r="Q105" s="5">
        <v>91786672</v>
      </c>
    </row>
    <row r="106" spans="3:17" ht="15.5" x14ac:dyDescent="0.35">
      <c r="C106" t="s">
        <v>116</v>
      </c>
      <c r="D106" s="5">
        <v>6860923315</v>
      </c>
      <c r="E106" s="5">
        <v>6726362921</v>
      </c>
      <c r="F106" s="5">
        <v>10448003207</v>
      </c>
      <c r="G106" s="5">
        <v>10273641103</v>
      </c>
      <c r="I106" s="5">
        <v>6726362921</v>
      </c>
      <c r="J106" s="5">
        <v>10227833924</v>
      </c>
      <c r="K106" s="5">
        <v>11558875044</v>
      </c>
      <c r="L106" s="5">
        <v>15834359720</v>
      </c>
      <c r="M106" s="5">
        <v>15458897183</v>
      </c>
      <c r="N106" s="5">
        <v>16175900393</v>
      </c>
      <c r="O106" s="5">
        <v>1975996067</v>
      </c>
      <c r="P106" s="5">
        <v>1355412205</v>
      </c>
      <c r="Q106" s="5">
        <v>1957516970</v>
      </c>
    </row>
    <row r="107" spans="3:17" ht="15.5" x14ac:dyDescent="0.35">
      <c r="C107" t="s">
        <v>117</v>
      </c>
      <c r="D107" s="5">
        <v>6860923315</v>
      </c>
      <c r="E107" s="5">
        <v>6726362921</v>
      </c>
      <c r="F107" s="5">
        <v>10448003207</v>
      </c>
      <c r="G107" s="5">
        <v>10273641103</v>
      </c>
      <c r="I107" s="5">
        <v>6726362921</v>
      </c>
      <c r="J107" s="5">
        <v>10227833924</v>
      </c>
      <c r="K107" s="5">
        <v>11558875044</v>
      </c>
      <c r="L107" s="5">
        <v>15834359720</v>
      </c>
      <c r="M107" s="5">
        <v>15458897183</v>
      </c>
      <c r="N107" s="5">
        <v>16175900393</v>
      </c>
      <c r="O107" s="5">
        <v>1975996067</v>
      </c>
      <c r="P107" s="5">
        <v>1355412205</v>
      </c>
      <c r="Q107" s="5">
        <v>1957516970</v>
      </c>
    </row>
    <row r="108" spans="3:17" ht="15.5" x14ac:dyDescent="0.35">
      <c r="C108" t="s">
        <v>119</v>
      </c>
    </row>
    <row r="109" spans="3:17" ht="15.5" x14ac:dyDescent="0.35">
      <c r="C109" t="s">
        <v>120</v>
      </c>
      <c r="Q109" s="5">
        <v>15036000</v>
      </c>
    </row>
    <row r="110" spans="3:17" ht="15.5" x14ac:dyDescent="0.35">
      <c r="C110" t="s">
        <v>121</v>
      </c>
      <c r="D110" s="5">
        <v>22084059275</v>
      </c>
      <c r="E110" s="5">
        <v>21611163564</v>
      </c>
      <c r="F110" s="5">
        <v>22907991086</v>
      </c>
      <c r="G110" s="5">
        <v>21315895153</v>
      </c>
      <c r="I110" s="5">
        <v>21611163564</v>
      </c>
      <c r="J110" s="5">
        <v>23778668484</v>
      </c>
      <c r="K110" s="5">
        <v>26544548450</v>
      </c>
      <c r="L110" s="5">
        <v>24844732116</v>
      </c>
      <c r="M110" s="5">
        <v>19959037055</v>
      </c>
      <c r="N110" s="5">
        <v>19227234364</v>
      </c>
      <c r="O110" s="5">
        <v>3644952045</v>
      </c>
      <c r="P110" s="5">
        <v>2049529687</v>
      </c>
      <c r="Q110" s="5">
        <v>10411234175</v>
      </c>
    </row>
    <row r="111" spans="3:17" ht="15.5" x14ac:dyDescent="0.35">
      <c r="C111" t="s">
        <v>122</v>
      </c>
    </row>
    <row r="112" spans="3:17" ht="15.5" x14ac:dyDescent="0.35">
      <c r="C112" t="s">
        <v>123</v>
      </c>
      <c r="D112" s="5">
        <v>32500000000</v>
      </c>
      <c r="E112" s="5">
        <v>32500000000</v>
      </c>
      <c r="F112" s="5">
        <v>32500000000</v>
      </c>
      <c r="G112" s="5">
        <v>32500000000</v>
      </c>
      <c r="I112" s="5">
        <v>32500000000</v>
      </c>
      <c r="J112" s="5">
        <v>32500000000</v>
      </c>
      <c r="K112" s="5">
        <v>32500000000</v>
      </c>
      <c r="L112" s="5">
        <v>32500000000</v>
      </c>
      <c r="M112" s="5">
        <v>32500000000</v>
      </c>
      <c r="N112" s="5">
        <v>32500000000</v>
      </c>
      <c r="O112" s="5">
        <v>32500000000</v>
      </c>
      <c r="P112" s="5">
        <v>32500000000</v>
      </c>
      <c r="Q112" s="5">
        <v>12600000000</v>
      </c>
    </row>
    <row r="113" spans="2:17" ht="15.5" x14ac:dyDescent="0.35">
      <c r="C113" t="s">
        <v>124</v>
      </c>
      <c r="D113" s="5">
        <v>90000000</v>
      </c>
      <c r="E113" s="5">
        <v>90000000</v>
      </c>
      <c r="F113" s="5">
        <v>90000000</v>
      </c>
      <c r="G113" s="5">
        <v>90000000</v>
      </c>
      <c r="I113" s="5">
        <v>90000000</v>
      </c>
      <c r="J113" s="5">
        <v>90000000</v>
      </c>
      <c r="K113" s="5">
        <v>90000000</v>
      </c>
      <c r="L113" s="5">
        <v>90000000</v>
      </c>
      <c r="M113" s="5">
        <v>90000000</v>
      </c>
      <c r="N113" s="5">
        <v>90000000</v>
      </c>
      <c r="O113" s="5">
        <v>90000000</v>
      </c>
      <c r="P113" s="5">
        <v>90000000</v>
      </c>
      <c r="Q113" s="5">
        <v>90000000</v>
      </c>
    </row>
    <row r="114" spans="2:17" ht="15.5" x14ac:dyDescent="0.35">
      <c r="C114" t="s">
        <v>125</v>
      </c>
      <c r="D114" s="5">
        <v>-53072541789</v>
      </c>
      <c r="E114" s="5">
        <v>-49983594798</v>
      </c>
      <c r="F114" s="5">
        <v>-54537637714</v>
      </c>
      <c r="G114" s="5">
        <v>-55308840430</v>
      </c>
      <c r="I114" s="5">
        <v>-49983594798</v>
      </c>
      <c r="J114" s="5">
        <v>-51746214963</v>
      </c>
      <c r="K114" s="5">
        <v>-52960350808</v>
      </c>
      <c r="L114" s="5">
        <v>-48854572587</v>
      </c>
      <c r="M114" s="5">
        <v>-30245994335</v>
      </c>
      <c r="N114" s="5">
        <v>-17150708941</v>
      </c>
      <c r="O114" s="5">
        <v>-6957753184</v>
      </c>
      <c r="P114" s="5">
        <v>-7093466516</v>
      </c>
      <c r="Q114" s="5">
        <v>-7187362341</v>
      </c>
    </row>
    <row r="115" spans="2:17" ht="15.5" x14ac:dyDescent="0.35">
      <c r="C115" t="s">
        <v>297</v>
      </c>
      <c r="D115" s="5">
        <v>15803130</v>
      </c>
      <c r="E115" s="5">
        <v>15613497</v>
      </c>
      <c r="F115" s="5">
        <v>15238443</v>
      </c>
      <c r="G115" s="5">
        <v>15534449</v>
      </c>
      <c r="I115" s="5">
        <v>15613497</v>
      </c>
      <c r="J115" s="5">
        <v>15409110</v>
      </c>
      <c r="K115" s="5">
        <v>14346307</v>
      </c>
      <c r="L115" s="5">
        <v>14058890</v>
      </c>
      <c r="M115" s="5">
        <v>14381030</v>
      </c>
      <c r="N115" s="5">
        <v>14930378</v>
      </c>
      <c r="O115" s="5">
        <v>10099265</v>
      </c>
      <c r="P115" s="5">
        <v>6094718</v>
      </c>
      <c r="Q115" s="5">
        <v>-6034483</v>
      </c>
    </row>
    <row r="116" spans="2:17" ht="15.5" x14ac:dyDescent="0.35">
      <c r="C116" t="s">
        <v>9</v>
      </c>
      <c r="D116" s="5">
        <v>-7101748223</v>
      </c>
      <c r="E116" s="5">
        <v>-4090218771</v>
      </c>
      <c r="F116" s="5">
        <v>-8663981562</v>
      </c>
      <c r="G116" s="5">
        <v>-9534518669</v>
      </c>
      <c r="I116" s="5">
        <v>-4090218771</v>
      </c>
      <c r="J116" s="5">
        <v>-6136805282</v>
      </c>
      <c r="K116" s="5">
        <v>-8002350732</v>
      </c>
      <c r="L116" s="5">
        <v>-3963468122</v>
      </c>
      <c r="M116" s="5">
        <v>14473705632</v>
      </c>
      <c r="N116" s="5">
        <v>27472412877</v>
      </c>
      <c r="O116" s="5">
        <v>37946283043</v>
      </c>
      <c r="P116" s="5">
        <v>37821695058</v>
      </c>
      <c r="Q116" s="5">
        <v>5715582987</v>
      </c>
    </row>
    <row r="117" spans="2:17" ht="15.5" x14ac:dyDescent="0.35">
      <c r="C117" t="s">
        <v>126</v>
      </c>
      <c r="D117" s="5">
        <v>14982311052</v>
      </c>
      <c r="E117" s="5">
        <v>17520944793</v>
      </c>
      <c r="F117" s="5">
        <v>14244009524</v>
      </c>
      <c r="G117" s="5">
        <v>11781376484</v>
      </c>
      <c r="I117" s="5">
        <v>17520944793</v>
      </c>
      <c r="J117" s="5">
        <v>17641863202</v>
      </c>
      <c r="K117" s="5">
        <v>18542197718</v>
      </c>
      <c r="L117" s="5">
        <v>20881263994</v>
      </c>
      <c r="M117" s="5">
        <v>34432742687</v>
      </c>
      <c r="N117" s="5">
        <v>46699647241</v>
      </c>
      <c r="O117" s="5">
        <v>41591235088</v>
      </c>
      <c r="P117" s="5">
        <v>39871224745</v>
      </c>
      <c r="Q117" s="5">
        <v>16126817162</v>
      </c>
    </row>
    <row r="118" spans="2:17" ht="15.5" x14ac:dyDescent="0.35">
      <c r="C118" t="s">
        <v>127</v>
      </c>
      <c r="D118" s="5">
        <v>1625000000</v>
      </c>
      <c r="E118" s="5">
        <v>1625000000</v>
      </c>
      <c r="F118" s="5">
        <v>1625000000</v>
      </c>
      <c r="G118" s="5">
        <v>1625000000</v>
      </c>
      <c r="I118" s="5">
        <v>1625000000</v>
      </c>
      <c r="J118" s="5">
        <v>1625000000</v>
      </c>
      <c r="K118" s="5">
        <v>1625000000</v>
      </c>
      <c r="L118" s="5">
        <v>1625000000</v>
      </c>
      <c r="M118" s="5">
        <v>1625000000</v>
      </c>
      <c r="N118" s="5">
        <v>1625000000</v>
      </c>
      <c r="O118" s="5">
        <v>325000000</v>
      </c>
      <c r="P118" s="5">
        <v>175000000</v>
      </c>
      <c r="Q118" s="5">
        <v>126000</v>
      </c>
    </row>
    <row r="120" spans="2:17" ht="15.5" x14ac:dyDescent="0.35">
      <c r="B120" t="s">
        <v>128</v>
      </c>
      <c r="C120" t="s">
        <v>129</v>
      </c>
      <c r="D120" s="5">
        <v>-592996496</v>
      </c>
      <c r="E120" s="5">
        <v>3789687837</v>
      </c>
      <c r="F120" s="5">
        <v>-2925756756</v>
      </c>
      <c r="G120" s="5">
        <v>2377040595</v>
      </c>
      <c r="I120" s="5">
        <v>32138394</v>
      </c>
      <c r="J120" s="5">
        <v>2685222228</v>
      </c>
      <c r="K120" s="5">
        <v>6503768064</v>
      </c>
      <c r="L120" s="5">
        <v>-5007247617</v>
      </c>
      <c r="M120" s="5">
        <v>9351245921</v>
      </c>
      <c r="N120" s="5">
        <v>-297651169</v>
      </c>
      <c r="O120" s="5">
        <v>363780678</v>
      </c>
      <c r="P120" s="5">
        <v>-8064879735</v>
      </c>
      <c r="Q120" s="5">
        <v>-880838066</v>
      </c>
    </row>
    <row r="121" spans="2:17" ht="15.5" x14ac:dyDescent="0.35">
      <c r="C121" t="s">
        <v>298</v>
      </c>
      <c r="D121" s="5">
        <v>9130167249</v>
      </c>
      <c r="E121" s="5">
        <v>16135102612</v>
      </c>
      <c r="F121" s="5">
        <v>6632394469</v>
      </c>
      <c r="G121" s="5">
        <v>11032005534</v>
      </c>
      <c r="I121" s="5">
        <v>42156103402</v>
      </c>
      <c r="J121" s="5">
        <v>58629477264</v>
      </c>
      <c r="K121" s="5">
        <v>56818861038</v>
      </c>
      <c r="L121" s="5">
        <v>40369309260</v>
      </c>
      <c r="M121" s="5">
        <v>49966831310</v>
      </c>
      <c r="N121" s="5">
        <v>37714139325</v>
      </c>
      <c r="O121" s="5">
        <v>35439546259</v>
      </c>
      <c r="P121" s="5">
        <v>25649064592</v>
      </c>
      <c r="Q121" s="5">
        <v>24907264137</v>
      </c>
    </row>
    <row r="122" spans="2:17" ht="15.5" x14ac:dyDescent="0.35">
      <c r="C122" t="s">
        <v>300</v>
      </c>
      <c r="D122" s="5">
        <v>-2577644941</v>
      </c>
      <c r="E122" s="5">
        <v>-6199583189</v>
      </c>
      <c r="F122" s="5">
        <v>-3369422228</v>
      </c>
      <c r="G122" s="5">
        <v>-1825282700</v>
      </c>
      <c r="I122" s="5">
        <v>-14697773508</v>
      </c>
      <c r="J122" s="5">
        <v>-29697122664</v>
      </c>
      <c r="K122" s="5">
        <v>-25612010786</v>
      </c>
      <c r="L122" s="5">
        <v>-17581954379</v>
      </c>
      <c r="M122" s="5">
        <v>-7771282527</v>
      </c>
      <c r="N122" s="5">
        <v>-8745349467</v>
      </c>
      <c r="O122" s="5">
        <v>-4605931099</v>
      </c>
      <c r="P122" s="5">
        <v>-13915212859</v>
      </c>
      <c r="Q122" s="5">
        <v>-13068113553</v>
      </c>
    </row>
    <row r="123" spans="2:17" ht="15.5" x14ac:dyDescent="0.35">
      <c r="C123" t="s">
        <v>943</v>
      </c>
      <c r="D123" s="5">
        <v>-5652708443</v>
      </c>
      <c r="E123" s="5">
        <v>-5143138840</v>
      </c>
      <c r="F123" s="5">
        <v>-4694442217</v>
      </c>
      <c r="G123" s="5">
        <v>-3736684539</v>
      </c>
      <c r="I123" s="5">
        <v>-19955610649</v>
      </c>
      <c r="J123" s="5">
        <v>-23335221130</v>
      </c>
      <c r="K123" s="5">
        <v>-23129379245</v>
      </c>
      <c r="L123" s="5">
        <v>-24958465083</v>
      </c>
      <c r="M123" s="5">
        <v>-23836293939</v>
      </c>
      <c r="N123" s="5">
        <v>-21211908412</v>
      </c>
      <c r="O123" s="5">
        <v>-17006376143</v>
      </c>
      <c r="P123" s="5">
        <v>-13370888901</v>
      </c>
      <c r="Q123" s="5">
        <v>-12089230664</v>
      </c>
    </row>
    <row r="124" spans="2:17" ht="15.5" x14ac:dyDescent="0.35">
      <c r="C124" t="s">
        <v>828</v>
      </c>
    </row>
    <row r="125" spans="2:17" ht="15.5" x14ac:dyDescent="0.35">
      <c r="C125" t="s">
        <v>829</v>
      </c>
      <c r="D125" s="5">
        <v>-1492810361</v>
      </c>
      <c r="E125" s="5">
        <v>-1002692746</v>
      </c>
      <c r="F125" s="5">
        <v>-1494286780</v>
      </c>
      <c r="G125" s="5">
        <v>-3092997700</v>
      </c>
      <c r="I125" s="5">
        <v>-7470580851</v>
      </c>
      <c r="J125" s="5">
        <v>-2911911242</v>
      </c>
      <c r="K125" s="5">
        <v>-1573702943</v>
      </c>
      <c r="L125" s="5">
        <v>-2836137415</v>
      </c>
      <c r="M125" s="5">
        <v>-9008008923</v>
      </c>
      <c r="N125" s="5">
        <v>-8054532615</v>
      </c>
      <c r="O125" s="5">
        <v>-13463458339</v>
      </c>
      <c r="P125" s="5">
        <v>-6427842567</v>
      </c>
      <c r="Q125" s="5">
        <v>-630757986</v>
      </c>
    </row>
    <row r="126" spans="2:17" ht="15.5" x14ac:dyDescent="0.35">
      <c r="C126" t="s">
        <v>152</v>
      </c>
      <c r="D126" s="5">
        <v>-453245309</v>
      </c>
      <c r="E126" s="5">
        <v>-1473385043</v>
      </c>
      <c r="F126" s="5">
        <v>1135542396</v>
      </c>
      <c r="G126" s="5">
        <v>-1386585799</v>
      </c>
      <c r="I126" s="5">
        <v>-2506140210</v>
      </c>
      <c r="J126" s="5">
        <v>-761381581</v>
      </c>
      <c r="K126" s="5">
        <v>-4791562128</v>
      </c>
      <c r="L126" s="5">
        <v>3128345336</v>
      </c>
      <c r="M126" s="5">
        <v>-1011417177</v>
      </c>
      <c r="N126" s="5">
        <v>14091499729</v>
      </c>
      <c r="O126" s="5">
        <v>5374958</v>
      </c>
      <c r="P126" s="5">
        <v>35518470312</v>
      </c>
      <c r="Q126" s="5">
        <v>-435065654</v>
      </c>
    </row>
    <row r="127" spans="2:17" ht="15.5" x14ac:dyDescent="0.35">
      <c r="C127" t="s">
        <v>142</v>
      </c>
      <c r="D127" s="5">
        <v>-1482196136</v>
      </c>
      <c r="E127" s="5">
        <v>181496694</v>
      </c>
      <c r="F127" s="5">
        <v>-64215666</v>
      </c>
      <c r="G127" s="5">
        <v>-5675900</v>
      </c>
      <c r="I127" s="5">
        <v>-231203501</v>
      </c>
      <c r="J127" s="5">
        <v>-196850814</v>
      </c>
      <c r="K127" s="5">
        <v>-24184424</v>
      </c>
      <c r="L127" s="5">
        <v>-259935583</v>
      </c>
      <c r="M127" s="5">
        <v>-13833335873</v>
      </c>
      <c r="N127" s="5">
        <v>-5368186259</v>
      </c>
      <c r="O127" s="5">
        <v>575156172</v>
      </c>
      <c r="P127" s="5">
        <v>-27247013495</v>
      </c>
      <c r="Q127" s="5">
        <v>-629430901</v>
      </c>
    </row>
    <row r="128" spans="2:17" ht="15.5" x14ac:dyDescent="0.35">
      <c r="C128" t="s">
        <v>1525</v>
      </c>
      <c r="E128" s="5">
        <v>93693694</v>
      </c>
      <c r="F128" s="5">
        <v>348484529</v>
      </c>
      <c r="G128" s="5">
        <v>-348484529</v>
      </c>
      <c r="I128" s="5">
        <v>93693694</v>
      </c>
      <c r="J128" s="5">
        <v>23200000</v>
      </c>
      <c r="K128" s="5">
        <v>113509910</v>
      </c>
    </row>
    <row r="129" spans="3:17" ht="15.5" x14ac:dyDescent="0.35">
      <c r="C129" t="s">
        <v>151</v>
      </c>
      <c r="D129" s="5">
        <v>-1215666136</v>
      </c>
      <c r="E129" s="5">
        <v>87803000</v>
      </c>
      <c r="F129" s="5">
        <v>-412700195</v>
      </c>
      <c r="G129" s="5">
        <v>342808629</v>
      </c>
      <c r="I129" s="5">
        <v>-324897195</v>
      </c>
      <c r="J129" s="5">
        <v>-220050814</v>
      </c>
      <c r="K129" s="5">
        <v>-137694334</v>
      </c>
      <c r="L129" s="5">
        <v>-259935583</v>
      </c>
      <c r="M129" s="5">
        <v>-4855558095</v>
      </c>
      <c r="N129" s="5">
        <v>-1878186259</v>
      </c>
      <c r="O129" s="5">
        <v>3047656172</v>
      </c>
      <c r="P129" s="5">
        <v>-11334613495</v>
      </c>
      <c r="Q129" s="5">
        <v>-549430901</v>
      </c>
    </row>
    <row r="130" spans="3:17" ht="15.5" x14ac:dyDescent="0.35">
      <c r="C130" t="s">
        <v>309</v>
      </c>
    </row>
    <row r="131" spans="3:17" ht="15.5" x14ac:dyDescent="0.35">
      <c r="C131" t="s">
        <v>1057</v>
      </c>
      <c r="P131" s="5">
        <v>47600000</v>
      </c>
      <c r="Q131" s="5">
        <v>-80000000</v>
      </c>
    </row>
    <row r="132" spans="3:17" ht="15.5" x14ac:dyDescent="0.35">
      <c r="C132" t="s">
        <v>416</v>
      </c>
      <c r="M132" s="5">
        <v>-3300000000</v>
      </c>
      <c r="N132" s="5">
        <v>-3300000000</v>
      </c>
      <c r="O132" s="5">
        <v>-2472500000</v>
      </c>
      <c r="P132" s="5">
        <v>-15960000000</v>
      </c>
    </row>
    <row r="133" spans="3:17" ht="15.5" x14ac:dyDescent="0.35">
      <c r="C133" t="s">
        <v>353</v>
      </c>
      <c r="D133" s="5">
        <v>-266530000</v>
      </c>
      <c r="M133" s="5">
        <v>-5677777778</v>
      </c>
      <c r="N133" s="5">
        <v>-190000000</v>
      </c>
    </row>
    <row r="134" spans="3:17" ht="15.5" x14ac:dyDescent="0.35">
      <c r="C134" t="s">
        <v>153</v>
      </c>
      <c r="D134" s="5">
        <v>-453245309</v>
      </c>
      <c r="E134" s="5">
        <v>-1473385043</v>
      </c>
      <c r="F134" s="5">
        <v>1135542396</v>
      </c>
      <c r="G134" s="5">
        <v>-1386585799</v>
      </c>
      <c r="I134" s="5">
        <v>-2506140210</v>
      </c>
      <c r="J134" s="5">
        <v>-761381581</v>
      </c>
      <c r="K134" s="5">
        <v>-4791562128</v>
      </c>
      <c r="L134" s="5">
        <v>3128345336</v>
      </c>
      <c r="M134" s="5">
        <v>-1011417177</v>
      </c>
      <c r="N134" s="5">
        <v>14091499729</v>
      </c>
      <c r="O134" s="5">
        <v>5374958</v>
      </c>
      <c r="P134" s="5">
        <v>35518470312</v>
      </c>
      <c r="Q134" s="5">
        <v>-435065654</v>
      </c>
    </row>
    <row r="135" spans="3:17" ht="15.5" x14ac:dyDescent="0.35">
      <c r="C135" t="s">
        <v>1031</v>
      </c>
    </row>
    <row r="136" spans="3:17" ht="15.5" x14ac:dyDescent="0.35">
      <c r="C136" t="s">
        <v>124</v>
      </c>
      <c r="P136" s="5">
        <v>19900000000</v>
      </c>
    </row>
    <row r="137" spans="3:17" ht="15.5" x14ac:dyDescent="0.35">
      <c r="C137" t="s">
        <v>537</v>
      </c>
      <c r="E137" s="5">
        <v>-1282766698</v>
      </c>
      <c r="F137" s="5">
        <v>-937883539</v>
      </c>
      <c r="I137" s="5">
        <v>-2220650237</v>
      </c>
      <c r="J137" s="5">
        <v>-700850378</v>
      </c>
      <c r="K137" s="5">
        <v>-4659938157</v>
      </c>
      <c r="L137" s="5">
        <v>3128345336</v>
      </c>
      <c r="M137" s="5">
        <v>-1011417177</v>
      </c>
      <c r="N137" s="5">
        <v>14085249727</v>
      </c>
      <c r="O137" s="5">
        <v>19168274</v>
      </c>
      <c r="P137" s="5">
        <v>-1022200330</v>
      </c>
      <c r="Q137" s="5">
        <v>325599000</v>
      </c>
    </row>
    <row r="138" spans="3:17" ht="15.5" x14ac:dyDescent="0.35">
      <c r="C138" t="s">
        <v>766</v>
      </c>
      <c r="N138" s="5">
        <v>6250002</v>
      </c>
      <c r="P138" s="5">
        <v>5133750500</v>
      </c>
      <c r="Q138" s="5">
        <v>-647390000</v>
      </c>
    </row>
    <row r="139" spans="3:17" ht="15.5" x14ac:dyDescent="0.35">
      <c r="C139" t="s">
        <v>765</v>
      </c>
      <c r="D139" s="5">
        <v>-415906706</v>
      </c>
      <c r="F139" s="5">
        <v>2109786363</v>
      </c>
      <c r="G139" s="5">
        <v>-1350694470</v>
      </c>
      <c r="O139" s="5">
        <v>-50502</v>
      </c>
    </row>
    <row r="140" spans="3:17" ht="15.5" x14ac:dyDescent="0.35">
      <c r="C140" t="s">
        <v>1526</v>
      </c>
      <c r="D140" s="5">
        <v>-37338603</v>
      </c>
      <c r="E140" s="5">
        <v>94871628</v>
      </c>
      <c r="F140" s="5">
        <v>-94871628</v>
      </c>
      <c r="G140" s="5">
        <v>22619871</v>
      </c>
      <c r="P140" s="5">
        <v>-93079858</v>
      </c>
      <c r="Q140" s="5">
        <v>-113274654</v>
      </c>
    </row>
    <row r="141" spans="3:17" ht="15.5" x14ac:dyDescent="0.35">
      <c r="C141" t="s">
        <v>1098</v>
      </c>
      <c r="E141" s="5">
        <v>-285489973</v>
      </c>
      <c r="F141" s="5">
        <v>58511200</v>
      </c>
      <c r="G141" s="5">
        <v>-58511200</v>
      </c>
      <c r="I141" s="5">
        <v>-285489973</v>
      </c>
      <c r="J141" s="5">
        <v>-60531203</v>
      </c>
      <c r="K141" s="5">
        <v>-131623971</v>
      </c>
      <c r="O141" s="5">
        <v>-13742814</v>
      </c>
    </row>
    <row r="142" spans="3:17" ht="15.5" x14ac:dyDescent="0.35">
      <c r="C142" t="s">
        <v>976</v>
      </c>
      <c r="P142" s="5">
        <v>11600000000</v>
      </c>
    </row>
    <row r="143" spans="3:17" ht="15.5" x14ac:dyDescent="0.35">
      <c r="C143" t="s">
        <v>165</v>
      </c>
      <c r="D143" s="5">
        <v>-2528437941</v>
      </c>
      <c r="E143" s="5">
        <v>2497799488</v>
      </c>
      <c r="F143" s="5">
        <v>-1854430026</v>
      </c>
      <c r="G143" s="5">
        <v>984778896</v>
      </c>
      <c r="I143" s="5">
        <v>-2705205317</v>
      </c>
      <c r="J143" s="5">
        <v>1726989833</v>
      </c>
      <c r="K143" s="5">
        <v>1688021512</v>
      </c>
      <c r="L143" s="5">
        <v>-2138837864</v>
      </c>
      <c r="M143" s="5">
        <v>-5493507129</v>
      </c>
      <c r="N143" s="5">
        <v>8425662301</v>
      </c>
      <c r="O143" s="5">
        <v>944311808</v>
      </c>
      <c r="P143" s="5">
        <v>206577082</v>
      </c>
      <c r="Q143" s="5">
        <v>-1945334621</v>
      </c>
    </row>
    <row r="144" spans="3:17" ht="15.5" x14ac:dyDescent="0.35">
      <c r="C144" t="s">
        <v>166</v>
      </c>
      <c r="D144" s="5">
        <v>3467942624</v>
      </c>
      <c r="I144" s="5">
        <v>6173147941</v>
      </c>
      <c r="J144" s="5">
        <v>4446158108</v>
      </c>
      <c r="K144" s="5">
        <v>2758136596</v>
      </c>
      <c r="L144" s="5">
        <v>4896974460</v>
      </c>
      <c r="M144" s="5">
        <v>10390481589</v>
      </c>
      <c r="N144" s="5">
        <v>1964819288</v>
      </c>
      <c r="O144" s="5">
        <v>1020507480</v>
      </c>
      <c r="P144" s="5">
        <v>813930398</v>
      </c>
      <c r="Q144" s="5">
        <v>2759265019</v>
      </c>
    </row>
    <row r="145" spans="2:17" ht="15.5" x14ac:dyDescent="0.35">
      <c r="C145" t="s">
        <v>168</v>
      </c>
      <c r="D145" s="5">
        <v>939504683</v>
      </c>
      <c r="E145" s="5">
        <v>2497799488</v>
      </c>
      <c r="F145" s="5">
        <v>-1854430026</v>
      </c>
      <c r="G145" s="5">
        <v>984778896</v>
      </c>
      <c r="I145" s="5">
        <v>3467942624</v>
      </c>
      <c r="J145" s="5">
        <v>6173147941</v>
      </c>
      <c r="K145" s="5">
        <v>4446158108</v>
      </c>
      <c r="L145" s="5">
        <v>2758136596</v>
      </c>
      <c r="M145" s="5">
        <v>4896974460</v>
      </c>
      <c r="N145" s="5">
        <v>10390481589</v>
      </c>
      <c r="O145" s="5">
        <v>1964819288</v>
      </c>
      <c r="P145" s="5">
        <v>1020507480</v>
      </c>
      <c r="Q145" s="5">
        <v>813930398</v>
      </c>
    </row>
    <row r="147" spans="2:17" ht="15.5" x14ac:dyDescent="0.35">
      <c r="B147" t="s">
        <v>169</v>
      </c>
      <c r="C147" t="s">
        <v>11</v>
      </c>
      <c r="D147" s="5">
        <v>1620000000</v>
      </c>
      <c r="E147" s="5">
        <v>1620000000</v>
      </c>
      <c r="F147" s="5">
        <v>1620000000</v>
      </c>
      <c r="G147" s="5">
        <v>1620000000</v>
      </c>
      <c r="I147" s="5">
        <v>1620000000</v>
      </c>
      <c r="J147" s="5">
        <v>1620000000</v>
      </c>
      <c r="K147" s="5">
        <v>1620000000</v>
      </c>
      <c r="L147" s="5">
        <v>1620000000</v>
      </c>
      <c r="M147" s="5">
        <v>1620000000</v>
      </c>
      <c r="N147" s="5">
        <v>1620000000</v>
      </c>
      <c r="O147" s="5">
        <v>330000000</v>
      </c>
      <c r="P147" s="5">
        <v>170000000</v>
      </c>
      <c r="Q147" s="5">
        <v>0</v>
      </c>
    </row>
    <row r="148" spans="2:17" ht="15.5" x14ac:dyDescent="0.35">
      <c r="C148" t="s">
        <v>170</v>
      </c>
      <c r="D148" s="6">
        <v>-1.9</v>
      </c>
      <c r="E148" s="6">
        <v>2.8</v>
      </c>
      <c r="F148" s="6">
        <v>0.47</v>
      </c>
      <c r="G148" s="6">
        <v>0.25</v>
      </c>
    </row>
    <row r="149" spans="2:17" ht="15.5" x14ac:dyDescent="0.35">
      <c r="C149" t="s">
        <v>171</v>
      </c>
      <c r="D149" s="6">
        <v>-15.79</v>
      </c>
      <c r="E149" s="6">
        <v>11.79</v>
      </c>
      <c r="F149" s="6">
        <v>85.11</v>
      </c>
      <c r="G149" s="5">
        <v>80</v>
      </c>
    </row>
    <row r="150" spans="2:17" ht="15.5" x14ac:dyDescent="0.35">
      <c r="C150" t="s">
        <v>59</v>
      </c>
      <c r="D150" s="6">
        <v>6.26</v>
      </c>
      <c r="E150" s="6">
        <v>3.08</v>
      </c>
      <c r="F150" s="6">
        <v>5.37</v>
      </c>
      <c r="G150" s="6">
        <v>3.17</v>
      </c>
    </row>
    <row r="151" spans="2:17" ht="15.5" x14ac:dyDescent="0.35">
      <c r="C151" t="s">
        <v>172</v>
      </c>
      <c r="D151" s="5">
        <v>-2580000000</v>
      </c>
      <c r="E151" s="5">
        <v>5710000000</v>
      </c>
      <c r="F151" s="5">
        <v>1320000000</v>
      </c>
      <c r="G151" s="5">
        <v>1000000000</v>
      </c>
    </row>
    <row r="152" spans="2:17" ht="15.5" x14ac:dyDescent="0.35">
      <c r="C152" t="s">
        <v>173</v>
      </c>
      <c r="D152" s="6">
        <v>-0.20420000000000002</v>
      </c>
      <c r="E152" s="6">
        <v>0.25780000000000003</v>
      </c>
      <c r="F152" s="6">
        <v>5.3099999999999994E-2</v>
      </c>
      <c r="G152" s="6">
        <v>3.39E-2</v>
      </c>
    </row>
    <row r="153" spans="2:17" ht="15.5" x14ac:dyDescent="0.35">
      <c r="C153" t="s">
        <v>174</v>
      </c>
      <c r="D153" s="6">
        <v>0.434</v>
      </c>
      <c r="E153" s="6">
        <v>-1.1092</v>
      </c>
      <c r="F153" s="6">
        <v>-8.8900000000000007E-2</v>
      </c>
      <c r="G153" s="6">
        <v>-4.2900000000000001E-2</v>
      </c>
    </row>
    <row r="154" spans="2:17" ht="15.5" x14ac:dyDescent="0.35">
      <c r="C154" t="s">
        <v>175</v>
      </c>
      <c r="D154" s="6">
        <v>-2.2913999999999999</v>
      </c>
      <c r="E154" s="6">
        <v>2.1492</v>
      </c>
      <c r="F154" s="6">
        <v>0.53029999999999999</v>
      </c>
      <c r="G154" s="6">
        <v>0.5454</v>
      </c>
    </row>
    <row r="155" spans="2:17" ht="15.5" x14ac:dyDescent="0.35">
      <c r="C155" t="s">
        <v>176</v>
      </c>
      <c r="D155" s="6">
        <v>-48.6</v>
      </c>
      <c r="E155" s="6">
        <v>79.52</v>
      </c>
      <c r="F155" s="6">
        <v>9.77</v>
      </c>
      <c r="G155" s="6">
        <v>5.85</v>
      </c>
    </row>
    <row r="156" spans="2:17" ht="15.5" x14ac:dyDescent="0.35">
      <c r="C156" t="s">
        <v>325</v>
      </c>
      <c r="D156" s="5">
        <v>-7000000000</v>
      </c>
      <c r="E156" s="5">
        <v>-4000000000</v>
      </c>
      <c r="F156" s="5">
        <v>-9000000000</v>
      </c>
      <c r="G156" s="5">
        <v>-10000000000</v>
      </c>
    </row>
    <row r="157" spans="2:17" ht="15.5" x14ac:dyDescent="0.35">
      <c r="C157" t="s">
        <v>177</v>
      </c>
      <c r="D157" s="6">
        <v>-6.85</v>
      </c>
      <c r="E157" s="6">
        <v>-13.04</v>
      </c>
      <c r="F157" s="6">
        <v>-7.49</v>
      </c>
      <c r="G157" s="6">
        <v>-3.4</v>
      </c>
    </row>
    <row r="158" spans="2:17" ht="15.5" x14ac:dyDescent="0.35">
      <c r="C158" t="s">
        <v>178</v>
      </c>
      <c r="D158" s="6">
        <v>-4.38</v>
      </c>
      <c r="E158" s="6">
        <v>-2.5299999999999998</v>
      </c>
      <c r="F158" s="6">
        <v>-5.34</v>
      </c>
      <c r="G158" s="6">
        <v>-5.88</v>
      </c>
    </row>
    <row r="159" spans="2:17" ht="15.5" x14ac:dyDescent="0.35">
      <c r="C159" t="s">
        <v>179</v>
      </c>
      <c r="D159" s="6">
        <v>-6.85</v>
      </c>
      <c r="E159" s="6">
        <v>-13.04</v>
      </c>
      <c r="F159" s="6">
        <v>-7.49</v>
      </c>
      <c r="G159" s="6">
        <v>-3.4</v>
      </c>
    </row>
    <row r="160" spans="2:17" ht="15.5" x14ac:dyDescent="0.35">
      <c r="C160" t="s">
        <v>180</v>
      </c>
      <c r="D160" s="6">
        <v>-4.38</v>
      </c>
      <c r="E160" s="6">
        <v>-2.5299999999999998</v>
      </c>
      <c r="F160" s="6">
        <v>-5.34</v>
      </c>
      <c r="G160" s="6">
        <v>-5.88</v>
      </c>
    </row>
    <row r="161" spans="3:17" ht="15.5" x14ac:dyDescent="0.35">
      <c r="C161" t="s">
        <v>181</v>
      </c>
      <c r="D161" s="5">
        <v>0</v>
      </c>
      <c r="E161" s="5">
        <v>0</v>
      </c>
      <c r="F161" s="5">
        <v>0</v>
      </c>
      <c r="G161" s="5">
        <v>0</v>
      </c>
    </row>
    <row r="162" spans="3:17" ht="15.5" x14ac:dyDescent="0.35">
      <c r="C162" t="s">
        <v>182</v>
      </c>
    </row>
    <row r="163" spans="3:17" ht="15.5" x14ac:dyDescent="0.35">
      <c r="C163" t="s">
        <v>258</v>
      </c>
      <c r="D163" s="5">
        <v>-7000000000</v>
      </c>
      <c r="E163" s="5">
        <v>-4000000000</v>
      </c>
      <c r="F163" s="5">
        <v>-9000000000</v>
      </c>
      <c r="G163" s="5">
        <v>-10000000000</v>
      </c>
    </row>
    <row r="164" spans="3:17" ht="15.5" x14ac:dyDescent="0.35">
      <c r="C164" t="s">
        <v>23</v>
      </c>
      <c r="D164" s="5">
        <v>0</v>
      </c>
      <c r="E164" s="5">
        <v>0</v>
      </c>
      <c r="F164" s="5">
        <v>0</v>
      </c>
      <c r="G164" s="5">
        <v>0</v>
      </c>
    </row>
    <row r="165" spans="3:17" ht="15.5" x14ac:dyDescent="0.35">
      <c r="C165" t="s">
        <v>20</v>
      </c>
      <c r="D165" s="5">
        <v>-1000000000</v>
      </c>
      <c r="E165" s="5">
        <v>-3000000000</v>
      </c>
      <c r="F165" s="5">
        <v>-1000000000</v>
      </c>
      <c r="G165" s="5">
        <v>-3000000000</v>
      </c>
    </row>
    <row r="166" spans="3:17" ht="15.5" x14ac:dyDescent="0.35">
      <c r="C166" t="s">
        <v>184</v>
      </c>
      <c r="D166" s="5">
        <v>-4000000000</v>
      </c>
      <c r="E166" s="5">
        <v>0</v>
      </c>
      <c r="F166" s="5">
        <v>-1000000000</v>
      </c>
      <c r="G166" s="5">
        <v>-2000000000</v>
      </c>
    </row>
    <row r="167" spans="3:17" ht="15.5" x14ac:dyDescent="0.35">
      <c r="C167" t="s">
        <v>185</v>
      </c>
      <c r="D167" s="5">
        <v>-1000000000</v>
      </c>
      <c r="E167" s="5">
        <v>4000000000</v>
      </c>
      <c r="F167" s="5">
        <v>-3000000000</v>
      </c>
      <c r="G167" s="5">
        <v>2000000000</v>
      </c>
    </row>
    <row r="168" spans="3:17" ht="15.5" x14ac:dyDescent="0.35">
      <c r="C168" t="s">
        <v>186</v>
      </c>
      <c r="D168" s="5">
        <v>-1000000000</v>
      </c>
      <c r="E168" s="5">
        <v>0</v>
      </c>
      <c r="F168" s="5">
        <v>0</v>
      </c>
      <c r="G168" s="5">
        <v>0</v>
      </c>
    </row>
    <row r="169" spans="3:17" ht="15.5" x14ac:dyDescent="0.35">
      <c r="C169" t="s">
        <v>12</v>
      </c>
      <c r="D169" s="5">
        <v>-2000000000</v>
      </c>
      <c r="E169" s="5">
        <v>4000000000</v>
      </c>
      <c r="F169" s="5">
        <v>-3000000000</v>
      </c>
      <c r="G169" s="5">
        <v>3000000000</v>
      </c>
    </row>
    <row r="170" spans="3:17" ht="15.5" x14ac:dyDescent="0.35">
      <c r="C170" t="s">
        <v>15</v>
      </c>
      <c r="D170" s="6">
        <v>-1.1100000000000001</v>
      </c>
      <c r="E170" s="6">
        <v>2.39</v>
      </c>
      <c r="F170" s="6">
        <v>-2.0499999999999998</v>
      </c>
      <c r="G170" s="6">
        <v>1.67</v>
      </c>
    </row>
    <row r="171" spans="3:17" ht="15.5" x14ac:dyDescent="0.35">
      <c r="C171" t="s">
        <v>44</v>
      </c>
      <c r="I171" s="6">
        <v>1.08</v>
      </c>
      <c r="J171" s="6">
        <v>0.75</v>
      </c>
      <c r="K171" s="6">
        <v>-2.5299999999999998</v>
      </c>
      <c r="L171" s="6">
        <v>-11.45</v>
      </c>
      <c r="M171" s="6">
        <v>-8.06</v>
      </c>
      <c r="N171" s="6">
        <v>-6.27</v>
      </c>
      <c r="O171" s="6">
        <v>0.43</v>
      </c>
      <c r="P171" s="6">
        <v>0.61</v>
      </c>
      <c r="Q171" s="6">
        <v>4118.47</v>
      </c>
    </row>
    <row r="172" spans="3:17" ht="15.5" x14ac:dyDescent="0.35">
      <c r="C172" t="s">
        <v>58</v>
      </c>
      <c r="I172" s="6">
        <v>30.56</v>
      </c>
      <c r="J172" s="5">
        <v>20</v>
      </c>
      <c r="K172" s="6">
        <v>-3.95</v>
      </c>
      <c r="L172" s="6">
        <v>-4.37</v>
      </c>
      <c r="M172" s="6">
        <v>-12.78</v>
      </c>
      <c r="N172" s="6">
        <v>-63.8</v>
      </c>
      <c r="O172" s="6">
        <v>3848.84</v>
      </c>
      <c r="P172" s="6">
        <v>2950.82</v>
      </c>
      <c r="Q172" s="5">
        <v>0</v>
      </c>
    </row>
    <row r="173" spans="3:17" ht="15.5" x14ac:dyDescent="0.35">
      <c r="C173" t="s">
        <v>61</v>
      </c>
      <c r="I173" s="6">
        <v>1.18</v>
      </c>
      <c r="J173" s="6">
        <v>0.41</v>
      </c>
      <c r="K173" s="6">
        <v>0.28000000000000003</v>
      </c>
      <c r="L173" s="6">
        <v>1.96</v>
      </c>
      <c r="M173" s="6">
        <v>3.71</v>
      </c>
      <c r="N173" s="6">
        <v>18.52</v>
      </c>
      <c r="O173" s="6">
        <v>14.28</v>
      </c>
      <c r="P173" s="6">
        <v>11.33</v>
      </c>
      <c r="Q173" s="5">
        <v>0</v>
      </c>
    </row>
    <row r="174" spans="3:17" ht="15.5" x14ac:dyDescent="0.35">
      <c r="C174" t="s">
        <v>187</v>
      </c>
      <c r="I174" s="5">
        <v>4830000000</v>
      </c>
      <c r="J174" s="5">
        <v>6960000000</v>
      </c>
      <c r="K174" s="5">
        <v>3470000000</v>
      </c>
      <c r="L174" s="5">
        <v>-4760000000</v>
      </c>
      <c r="M174" s="5">
        <v>1860000000</v>
      </c>
      <c r="N174" s="5">
        <v>-2190000000</v>
      </c>
      <c r="O174" s="5">
        <v>5480000000</v>
      </c>
      <c r="P174" s="5">
        <v>2230000000</v>
      </c>
    </row>
    <row r="175" spans="3:17" ht="15.5" x14ac:dyDescent="0.35">
      <c r="C175" t="s">
        <v>188</v>
      </c>
      <c r="I175" s="6">
        <v>9.98E-2</v>
      </c>
      <c r="J175" s="6">
        <v>6.8000000000000005E-2</v>
      </c>
      <c r="K175" s="6">
        <v>-0.21809999999999999</v>
      </c>
      <c r="L175" s="6">
        <v>-0.89119999999999999</v>
      </c>
      <c r="M175" s="6">
        <v>-0.38030000000000003</v>
      </c>
      <c r="N175" s="6">
        <v>-0.21829999999999999</v>
      </c>
      <c r="O175" s="6">
        <v>3.4000000000000002E-3</v>
      </c>
      <c r="P175" s="6">
        <v>2.7000000000000001E-3</v>
      </c>
      <c r="Q175" s="6">
        <v>3.2199999999999999E-2</v>
      </c>
    </row>
    <row r="176" spans="3:17" ht="15.5" x14ac:dyDescent="0.35">
      <c r="C176" t="s">
        <v>189</v>
      </c>
      <c r="I176" s="6">
        <v>-0.42930000000000001</v>
      </c>
      <c r="J176" s="6">
        <v>-0.1973</v>
      </c>
      <c r="K176" s="6">
        <v>0.51219999999999999</v>
      </c>
      <c r="L176" s="6">
        <v>4.6783999999999999</v>
      </c>
      <c r="M176" s="6">
        <v>-0.90569999999999995</v>
      </c>
      <c r="N176" s="6">
        <v>-0.37119999999999997</v>
      </c>
      <c r="O176" s="6">
        <v>3.7000000000000002E-3</v>
      </c>
      <c r="P176" s="6">
        <v>2.8000000000000004E-3</v>
      </c>
      <c r="Q176" s="6">
        <v>9.0700000000000003E-2</v>
      </c>
    </row>
    <row r="177" spans="3:17" ht="15.5" x14ac:dyDescent="0.35">
      <c r="C177" t="s">
        <v>190</v>
      </c>
      <c r="I177" s="6">
        <v>0.73049999999999993</v>
      </c>
      <c r="J177" s="6">
        <v>0.61850000000000005</v>
      </c>
      <c r="K177" s="6">
        <v>-0.33490000000000003</v>
      </c>
      <c r="L177" s="6">
        <v>-0.81629999999999991</v>
      </c>
      <c r="M177" s="6">
        <v>-0.27399999999999997</v>
      </c>
      <c r="N177" s="6">
        <v>-0.18909999999999999</v>
      </c>
      <c r="O177" s="6">
        <v>3.4099999999999998E-2</v>
      </c>
      <c r="P177" s="6">
        <v>3.6200000000000003E-2</v>
      </c>
      <c r="Q177" s="6">
        <v>0.24579999999999999</v>
      </c>
    </row>
    <row r="178" spans="3:17" ht="15.5" x14ac:dyDescent="0.35">
      <c r="C178" t="s">
        <v>191</v>
      </c>
      <c r="I178" s="6">
        <v>7.85</v>
      </c>
      <c r="J178" s="6">
        <v>6.89</v>
      </c>
      <c r="K178" s="6">
        <v>-3.25</v>
      </c>
      <c r="L178" s="6">
        <v>-12.29</v>
      </c>
    </row>
    <row r="179" spans="3:17" ht="15.5" x14ac:dyDescent="0.35">
      <c r="C179" t="s">
        <v>55</v>
      </c>
      <c r="I179" s="6">
        <v>-13.04</v>
      </c>
      <c r="J179" s="6">
        <v>-3.96</v>
      </c>
      <c r="K179" s="6">
        <v>-2.0299999999999998</v>
      </c>
      <c r="L179" s="6">
        <v>-20.41</v>
      </c>
      <c r="M179" s="6">
        <v>11.57</v>
      </c>
      <c r="N179" s="6">
        <v>23.67</v>
      </c>
      <c r="O179" s="6">
        <v>14.18</v>
      </c>
      <c r="P179" s="6">
        <v>8.33</v>
      </c>
      <c r="Q179" s="5">
        <v>0</v>
      </c>
    </row>
    <row r="180" spans="3:17" ht="15.5" x14ac:dyDescent="0.35">
      <c r="C180" t="s">
        <v>52</v>
      </c>
      <c r="I180" s="6">
        <v>-2.5299999999999998</v>
      </c>
      <c r="J180" s="6">
        <v>-3.79</v>
      </c>
      <c r="K180" s="6">
        <v>-4.93</v>
      </c>
      <c r="L180" s="6">
        <v>-2.4500000000000002</v>
      </c>
      <c r="M180" s="6">
        <v>8.9</v>
      </c>
      <c r="N180" s="6">
        <v>16.899999999999999</v>
      </c>
      <c r="O180" s="6">
        <v>116.73</v>
      </c>
      <c r="P180" s="6">
        <v>216.09</v>
      </c>
      <c r="Q180" s="6">
        <v>45409.66</v>
      </c>
    </row>
    <row r="181" spans="3:17" ht="15.5" x14ac:dyDescent="0.35">
      <c r="C181" t="s">
        <v>192</v>
      </c>
      <c r="I181" s="6">
        <v>-13.04</v>
      </c>
      <c r="J181" s="6">
        <v>-3.88</v>
      </c>
      <c r="K181" s="6">
        <v>-1.67</v>
      </c>
      <c r="L181" s="6">
        <v>-9.17</v>
      </c>
      <c r="M181" s="6">
        <v>63.98</v>
      </c>
      <c r="N181" s="6">
        <v>55.25</v>
      </c>
      <c r="O181" s="6">
        <v>27.12</v>
      </c>
      <c r="P181" s="6">
        <v>14.2</v>
      </c>
      <c r="Q181" s="5">
        <v>0</v>
      </c>
    </row>
    <row r="182" spans="3:17" ht="15.5" x14ac:dyDescent="0.35">
      <c r="C182" t="s">
        <v>193</v>
      </c>
      <c r="I182" s="6">
        <v>-2.5299999999999998</v>
      </c>
      <c r="J182" s="6">
        <v>-3.87</v>
      </c>
      <c r="K182" s="6">
        <v>-5.99</v>
      </c>
      <c r="L182" s="6">
        <v>-5.45</v>
      </c>
      <c r="M182" s="6">
        <v>1.61</v>
      </c>
      <c r="N182" s="6">
        <v>7.24</v>
      </c>
      <c r="O182" s="6">
        <v>61.03</v>
      </c>
      <c r="P182" s="6">
        <v>126.79</v>
      </c>
      <c r="Q182" s="6">
        <v>45409.66</v>
      </c>
    </row>
    <row r="183" spans="3:17" ht="15.5" x14ac:dyDescent="0.35">
      <c r="C183" t="s">
        <v>194</v>
      </c>
      <c r="I183" s="5">
        <v>0</v>
      </c>
      <c r="J183" s="5">
        <v>0</v>
      </c>
      <c r="K183" s="5">
        <v>0</v>
      </c>
      <c r="P183" s="5">
        <v>0</v>
      </c>
      <c r="Q183" s="5">
        <v>0</v>
      </c>
    </row>
    <row r="184" spans="3:17" ht="15.5" x14ac:dyDescent="0.35">
      <c r="C184" t="s">
        <v>195</v>
      </c>
      <c r="Q184" s="5">
        <v>0</v>
      </c>
    </row>
    <row r="185" spans="3:17" ht="15.5" x14ac:dyDescent="0.35">
      <c r="C185" t="s">
        <v>25</v>
      </c>
      <c r="I185" s="5">
        <v>0</v>
      </c>
      <c r="J185" s="5">
        <v>0</v>
      </c>
      <c r="K185" s="5">
        <v>0</v>
      </c>
      <c r="P185" s="5">
        <v>0</v>
      </c>
      <c r="Q185" s="5">
        <v>0</v>
      </c>
    </row>
    <row r="186" spans="3:17" ht="15.5" x14ac:dyDescent="0.35">
      <c r="C186" t="s">
        <v>22</v>
      </c>
      <c r="I186" s="5">
        <v>-3000000000</v>
      </c>
      <c r="J186" s="5">
        <v>-6000000000</v>
      </c>
      <c r="K186" s="5">
        <v>-4000000000</v>
      </c>
      <c r="L186" s="5">
        <v>-3000000000</v>
      </c>
      <c r="M186" s="5">
        <v>-5000000000</v>
      </c>
      <c r="N186" s="5">
        <v>-10000000000</v>
      </c>
      <c r="O186" s="5">
        <v>-2000000000</v>
      </c>
      <c r="P186" s="5">
        <v>-1000000000</v>
      </c>
      <c r="Q186" s="5">
        <v>-1000000000</v>
      </c>
    </row>
    <row r="187" spans="3:17" ht="15.5" x14ac:dyDescent="0.35">
      <c r="C187" t="s">
        <v>196</v>
      </c>
      <c r="I187" s="5">
        <v>0</v>
      </c>
      <c r="J187" s="5">
        <v>0</v>
      </c>
      <c r="K187" s="5">
        <v>-5000000000</v>
      </c>
      <c r="L187" s="5">
        <v>-2000000000</v>
      </c>
      <c r="M187" s="5">
        <v>4000000000</v>
      </c>
      <c r="N187" s="5">
        <v>20000000000</v>
      </c>
      <c r="O187" s="5">
        <v>12000000000</v>
      </c>
      <c r="P187" s="5">
        <v>11000000000</v>
      </c>
      <c r="Q187" s="5">
        <v>5000000000</v>
      </c>
    </row>
    <row r="188" spans="3:17" ht="15.5" x14ac:dyDescent="0.35">
      <c r="C188" t="s">
        <v>197</v>
      </c>
      <c r="I188" s="5">
        <v>0</v>
      </c>
      <c r="J188" s="5">
        <v>3000000000</v>
      </c>
      <c r="K188" s="5">
        <v>7000000000</v>
      </c>
      <c r="L188" s="5">
        <v>-5000000000</v>
      </c>
      <c r="M188" s="5">
        <v>9000000000</v>
      </c>
      <c r="N188" s="5">
        <v>0</v>
      </c>
      <c r="O188" s="5">
        <v>0</v>
      </c>
      <c r="P188" s="5">
        <v>-8000000000</v>
      </c>
      <c r="Q188" s="5">
        <v>-1000000000</v>
      </c>
    </row>
    <row r="189" spans="3:17" ht="15.5" x14ac:dyDescent="0.35">
      <c r="C189" t="s">
        <v>198</v>
      </c>
      <c r="I189" s="5">
        <v>0</v>
      </c>
      <c r="J189" s="5">
        <v>0</v>
      </c>
      <c r="K189" s="5">
        <v>0</v>
      </c>
      <c r="L189" s="5">
        <v>0</v>
      </c>
      <c r="M189" s="5">
        <v>-8000000000</v>
      </c>
      <c r="N189" s="5">
        <v>-5000000000</v>
      </c>
      <c r="O189" s="5">
        <v>1000000000</v>
      </c>
      <c r="P189" s="5">
        <v>-27000000000</v>
      </c>
      <c r="Q189" s="5">
        <v>-1000000000</v>
      </c>
    </row>
    <row r="190" spans="3:17" ht="15.5" x14ac:dyDescent="0.35">
      <c r="C190" t="s">
        <v>14</v>
      </c>
      <c r="I190" s="5">
        <v>0</v>
      </c>
      <c r="J190" s="5">
        <v>2000000000</v>
      </c>
      <c r="K190" s="5">
        <v>6000000000</v>
      </c>
      <c r="L190" s="5">
        <v>-5000000000</v>
      </c>
      <c r="M190" s="5">
        <v>1000000000</v>
      </c>
      <c r="N190" s="5">
        <v>-5000000000</v>
      </c>
      <c r="O190" s="5">
        <v>1000000000</v>
      </c>
      <c r="P190" s="5">
        <v>-35000000000</v>
      </c>
      <c r="Q190" s="5">
        <v>-1000000000</v>
      </c>
    </row>
    <row r="191" spans="3:17" ht="15.5" x14ac:dyDescent="0.35">
      <c r="C191" t="s">
        <v>16</v>
      </c>
      <c r="I191" s="6">
        <v>-0.18</v>
      </c>
      <c r="J191" s="6">
        <v>1.52</v>
      </c>
      <c r="K191" s="6">
        <v>3.92</v>
      </c>
      <c r="L191" s="6">
        <v>-3.24</v>
      </c>
      <c r="M191" s="6">
        <v>0.74</v>
      </c>
      <c r="N191" s="6">
        <v>-3.37</v>
      </c>
      <c r="O191" s="6">
        <v>2.89</v>
      </c>
      <c r="P191" s="6">
        <v>-202.05</v>
      </c>
      <c r="Q191" s="6">
        <v>-11351.34</v>
      </c>
    </row>
    <row r="193" spans="2:17" ht="15.5" x14ac:dyDescent="0.35">
      <c r="B193" t="s">
        <v>199</v>
      </c>
      <c r="C193" t="s">
        <v>200</v>
      </c>
      <c r="D193" s="5">
        <v>-3000000000</v>
      </c>
      <c r="E193" s="5">
        <v>5000000000</v>
      </c>
      <c r="F193" s="5">
        <v>771000000</v>
      </c>
      <c r="G193" s="5">
        <v>410000000</v>
      </c>
      <c r="H193" s="5">
        <v>-12000000000</v>
      </c>
      <c r="I193" s="5">
        <v>2000000000</v>
      </c>
      <c r="J193" s="5">
        <v>1000000000</v>
      </c>
      <c r="K193" s="5">
        <v>-4000000000</v>
      </c>
      <c r="L193" s="5">
        <v>-19000000000</v>
      </c>
      <c r="M193" s="5">
        <v>-13000000000</v>
      </c>
      <c r="N193" s="5">
        <v>-10000000000</v>
      </c>
      <c r="O193" s="5">
        <v>140000000</v>
      </c>
      <c r="P193" s="5">
        <v>107000000</v>
      </c>
      <c r="Q193" s="5">
        <v>519000000</v>
      </c>
    </row>
    <row r="194" spans="2:17" ht="15.5" x14ac:dyDescent="0.35">
      <c r="C194" t="s">
        <v>326</v>
      </c>
      <c r="H194" s="5">
        <v>3000000000</v>
      </c>
      <c r="I194" s="5">
        <v>2000000000</v>
      </c>
      <c r="J194" s="5">
        <v>1000000000</v>
      </c>
      <c r="K194" s="5">
        <v>-4000000000</v>
      </c>
      <c r="L194" s="5">
        <v>-19000000000</v>
      </c>
      <c r="M194" s="5">
        <v>-13000000000</v>
      </c>
      <c r="N194" s="5">
        <v>-10000000000</v>
      </c>
      <c r="O194" s="5">
        <v>140000000</v>
      </c>
      <c r="P194" s="5">
        <v>107000000</v>
      </c>
    </row>
    <row r="195" spans="2:17" ht="15.5" x14ac:dyDescent="0.35">
      <c r="C195" t="s">
        <v>43</v>
      </c>
      <c r="D195" s="6">
        <v>-1.9</v>
      </c>
      <c r="E195" s="6">
        <v>2.8</v>
      </c>
      <c r="F195" s="6">
        <v>0.47</v>
      </c>
      <c r="G195" s="6">
        <v>0.25</v>
      </c>
      <c r="H195" s="6">
        <v>-7.6</v>
      </c>
      <c r="I195" s="6">
        <v>1.08</v>
      </c>
      <c r="J195" s="6">
        <v>0.75</v>
      </c>
      <c r="K195" s="6">
        <v>-2.5299999999999998</v>
      </c>
      <c r="L195" s="6">
        <v>-11.45</v>
      </c>
      <c r="M195" s="6">
        <v>-8.06</v>
      </c>
      <c r="N195" s="6">
        <v>-6.27</v>
      </c>
      <c r="O195" s="6">
        <v>0.09</v>
      </c>
      <c r="P195" s="6">
        <v>7.0000000000000007E-2</v>
      </c>
      <c r="Q195" s="6">
        <v>0.32</v>
      </c>
    </row>
    <row r="196" spans="2:17" ht="15.5" x14ac:dyDescent="0.35">
      <c r="C196" t="s">
        <v>327</v>
      </c>
      <c r="H196" s="6">
        <v>1.63</v>
      </c>
      <c r="I196" s="6">
        <v>1.08</v>
      </c>
      <c r="J196" s="6">
        <v>0.75</v>
      </c>
      <c r="K196" s="6">
        <v>-2.5299999999999998</v>
      </c>
      <c r="L196" s="6">
        <v>-11.45</v>
      </c>
      <c r="M196" s="6">
        <v>-8.06</v>
      </c>
      <c r="N196" s="6">
        <v>-6.27</v>
      </c>
      <c r="O196" s="6">
        <v>0.09</v>
      </c>
      <c r="P196" s="6">
        <v>7.0000000000000007E-2</v>
      </c>
    </row>
    <row r="197" spans="2:17" ht="15.5" x14ac:dyDescent="0.35">
      <c r="C197" t="s">
        <v>201</v>
      </c>
      <c r="D197" s="5">
        <v>8000000000</v>
      </c>
      <c r="E197" s="5">
        <v>17000000000</v>
      </c>
      <c r="F197" s="5">
        <v>12000000000</v>
      </c>
      <c r="G197" s="5">
        <v>10000000000</v>
      </c>
      <c r="H197" s="5">
        <v>31000000000</v>
      </c>
      <c r="I197" s="5">
        <v>45000000000</v>
      </c>
      <c r="J197" s="5">
        <v>60000000000</v>
      </c>
      <c r="K197" s="5">
        <v>58000000000</v>
      </c>
      <c r="L197" s="5">
        <v>42000000000</v>
      </c>
      <c r="M197" s="5">
        <v>45000000000</v>
      </c>
      <c r="N197" s="5">
        <v>35000000000</v>
      </c>
      <c r="O197" s="5">
        <v>38000000000</v>
      </c>
      <c r="P197" s="5">
        <v>28000000000</v>
      </c>
      <c r="Q197" s="5">
        <v>28000000000</v>
      </c>
    </row>
    <row r="198" spans="2:17" ht="15.5" x14ac:dyDescent="0.35">
      <c r="C198" t="s">
        <v>328</v>
      </c>
      <c r="H198" s="5">
        <v>48000000000</v>
      </c>
      <c r="I198" s="5">
        <v>45000000000</v>
      </c>
      <c r="J198" s="5">
        <v>60000000000</v>
      </c>
      <c r="K198" s="5">
        <v>58000000000</v>
      </c>
      <c r="L198" s="5">
        <v>42000000000</v>
      </c>
      <c r="M198" s="5">
        <v>45000000000</v>
      </c>
      <c r="N198" s="5">
        <v>35000000000</v>
      </c>
      <c r="O198" s="5">
        <v>38000000000</v>
      </c>
      <c r="P198" s="5">
        <v>28000000000</v>
      </c>
    </row>
    <row r="199" spans="2:17" ht="15.5" x14ac:dyDescent="0.35">
      <c r="C199" t="s">
        <v>202</v>
      </c>
      <c r="I199" s="6">
        <v>-4.08</v>
      </c>
    </row>
    <row r="200" spans="2:17" ht="15.5" x14ac:dyDescent="0.35">
      <c r="C200" t="s">
        <v>203</v>
      </c>
      <c r="I200" s="6">
        <v>19.04</v>
      </c>
    </row>
    <row r="201" spans="2:17" ht="15.5" x14ac:dyDescent="0.35">
      <c r="C201" t="s">
        <v>204</v>
      </c>
      <c r="I201" s="6">
        <v>7.49</v>
      </c>
    </row>
    <row r="202" spans="2:17" ht="15.5" x14ac:dyDescent="0.35">
      <c r="C202" t="s">
        <v>205</v>
      </c>
      <c r="I202" s="6">
        <v>5.2499999999999998E-2</v>
      </c>
    </row>
    <row r="203" spans="2:17" ht="15.5" x14ac:dyDescent="0.35">
      <c r="C203" t="s">
        <v>206</v>
      </c>
      <c r="I203" s="6">
        <v>1.06</v>
      </c>
    </row>
    <row r="204" spans="2:17" ht="15.5" x14ac:dyDescent="0.35">
      <c r="C204" t="s">
        <v>207</v>
      </c>
      <c r="I204" s="6">
        <v>-7.08</v>
      </c>
    </row>
    <row r="205" spans="2:17" ht="15.5" x14ac:dyDescent="0.35">
      <c r="C205" t="s">
        <v>329</v>
      </c>
      <c r="I205" s="6">
        <v>19.02</v>
      </c>
    </row>
    <row r="206" spans="2:17" ht="15.5" x14ac:dyDescent="0.35">
      <c r="C206" t="s">
        <v>208</v>
      </c>
      <c r="I206" s="6">
        <v>34.74</v>
      </c>
    </row>
    <row r="207" spans="2:17" ht="15.5" x14ac:dyDescent="0.35">
      <c r="C207" t="s">
        <v>209</v>
      </c>
      <c r="I207" s="6">
        <v>14.39</v>
      </c>
    </row>
    <row r="208" spans="2:17" ht="15.5" x14ac:dyDescent="0.35">
      <c r="C208" t="s">
        <v>210</v>
      </c>
      <c r="I208" s="6">
        <v>9.1</v>
      </c>
    </row>
    <row r="209" spans="3:9" ht="15.5" x14ac:dyDescent="0.35">
      <c r="C209" t="s">
        <v>211</v>
      </c>
      <c r="I209" s="6">
        <v>0.43</v>
      </c>
    </row>
    <row r="210" spans="3:9" ht="15.5" x14ac:dyDescent="0.35">
      <c r="C210" t="s">
        <v>212</v>
      </c>
      <c r="I210" s="6">
        <v>-0.35</v>
      </c>
    </row>
    <row r="211" spans="3:9" ht="15.5" x14ac:dyDescent="0.35">
      <c r="C211" t="s">
        <v>213</v>
      </c>
      <c r="I211" s="6">
        <v>1.63</v>
      </c>
    </row>
    <row r="212" spans="3:9" ht="15.5" x14ac:dyDescent="0.35">
      <c r="C212" t="s">
        <v>214</v>
      </c>
      <c r="I212" s="6">
        <v>-7.6</v>
      </c>
    </row>
    <row r="213" spans="3:9" ht="15.5" x14ac:dyDescent="0.35">
      <c r="C213" t="s">
        <v>215</v>
      </c>
      <c r="I213" s="6">
        <v>29.25</v>
      </c>
    </row>
    <row r="214" spans="3:9" ht="15.5" x14ac:dyDescent="0.35">
      <c r="C214" t="s">
        <v>216</v>
      </c>
      <c r="D214" s="6">
        <v>0.57999999999999996</v>
      </c>
    </row>
    <row r="215" spans="3:9" ht="15.5" x14ac:dyDescent="0.35">
      <c r="C215" t="s">
        <v>217</v>
      </c>
      <c r="I215" s="6">
        <v>-4.38</v>
      </c>
    </row>
    <row r="216" spans="3:9" ht="15.5" x14ac:dyDescent="0.35">
      <c r="C216" t="s">
        <v>218</v>
      </c>
      <c r="I216" s="6">
        <v>0.89</v>
      </c>
    </row>
    <row r="217" spans="3:9" ht="15.5" x14ac:dyDescent="0.35">
      <c r="C217" t="s">
        <v>219</v>
      </c>
      <c r="D217" s="6">
        <v>0.76</v>
      </c>
    </row>
    <row r="218" spans="3:9" ht="15.5" x14ac:dyDescent="0.35">
      <c r="C218" t="s">
        <v>220</v>
      </c>
      <c r="D218" s="6">
        <v>0.76</v>
      </c>
    </row>
    <row r="219" spans="3:9" ht="15.5" x14ac:dyDescent="0.35">
      <c r="C219" t="s">
        <v>394</v>
      </c>
      <c r="D219" s="6">
        <v>-0.02</v>
      </c>
    </row>
    <row r="220" spans="3:9" ht="15.5" x14ac:dyDescent="0.35">
      <c r="C220" t="s">
        <v>221</v>
      </c>
      <c r="D220" s="6">
        <v>-3.1</v>
      </c>
    </row>
    <row r="221" spans="3:9" ht="15.5" x14ac:dyDescent="0.35">
      <c r="C221" t="s">
        <v>395</v>
      </c>
      <c r="D221" s="6">
        <v>0.01</v>
      </c>
    </row>
    <row r="222" spans="3:9" ht="15.5" x14ac:dyDescent="0.35">
      <c r="C222" t="s">
        <v>222</v>
      </c>
      <c r="D222" s="6">
        <v>-2.13</v>
      </c>
    </row>
    <row r="223" spans="3:9" ht="15.5" x14ac:dyDescent="0.35">
      <c r="C223" t="s">
        <v>223</v>
      </c>
      <c r="I223" s="6">
        <v>11.67</v>
      </c>
    </row>
    <row r="224" spans="3:9" ht="15.5" x14ac:dyDescent="0.35">
      <c r="C224" t="s">
        <v>12</v>
      </c>
      <c r="D224" s="5">
        <v>-2000000000</v>
      </c>
    </row>
    <row r="225" spans="3:9" ht="15.5" x14ac:dyDescent="0.35">
      <c r="C225" t="s">
        <v>224</v>
      </c>
      <c r="I225" s="6">
        <v>-11.86</v>
      </c>
    </row>
    <row r="226" spans="3:9" ht="15.5" x14ac:dyDescent="0.35">
      <c r="C226" t="s">
        <v>225</v>
      </c>
      <c r="I226" s="6">
        <v>0.17489999999999997</v>
      </c>
    </row>
    <row r="227" spans="3:9" ht="15.5" x14ac:dyDescent="0.35">
      <c r="C227" t="s">
        <v>226</v>
      </c>
      <c r="I227" s="6">
        <v>-0.37180000000000002</v>
      </c>
    </row>
    <row r="228" spans="3:9" ht="15.5" x14ac:dyDescent="0.35">
      <c r="C228" t="s">
        <v>227</v>
      </c>
      <c r="I228" s="6">
        <v>2.5669999999999997</v>
      </c>
    </row>
    <row r="229" spans="3:9" ht="15.5" x14ac:dyDescent="0.35">
      <c r="C229" t="s">
        <v>228</v>
      </c>
      <c r="I229" s="6">
        <v>-0.52689999999999992</v>
      </c>
    </row>
    <row r="230" spans="3:9" ht="15.5" x14ac:dyDescent="0.35">
      <c r="C230" t="s">
        <v>330</v>
      </c>
      <c r="D230" s="6">
        <v>102.71</v>
      </c>
    </row>
    <row r="231" spans="3:9" ht="15.5" x14ac:dyDescent="0.35">
      <c r="C231" t="s">
        <v>230</v>
      </c>
      <c r="D231" s="6">
        <v>3.07</v>
      </c>
    </row>
    <row r="232" spans="3:9" ht="15.5" x14ac:dyDescent="0.35">
      <c r="C232" t="s">
        <v>331</v>
      </c>
      <c r="D232" s="6">
        <v>0.89</v>
      </c>
    </row>
    <row r="233" spans="3:9" ht="15.5" x14ac:dyDescent="0.35">
      <c r="C233" t="s">
        <v>232</v>
      </c>
      <c r="I233" s="6">
        <v>2.9</v>
      </c>
    </row>
    <row r="234" spans="3:9" ht="15.5" x14ac:dyDescent="0.35">
      <c r="C234" t="s">
        <v>39</v>
      </c>
      <c r="I234" s="5">
        <v>50000000000</v>
      </c>
    </row>
    <row r="235" spans="3:9" ht="15.5" x14ac:dyDescent="0.35">
      <c r="C235" t="s">
        <v>234</v>
      </c>
      <c r="I235" s="5">
        <v>50000000000</v>
      </c>
    </row>
    <row r="236" spans="3:9" ht="15.5" x14ac:dyDescent="0.35">
      <c r="C236" t="s">
        <v>235</v>
      </c>
      <c r="I236" s="5">
        <v>1620000000</v>
      </c>
    </row>
    <row r="237" spans="3:9" ht="15.5" x14ac:dyDescent="0.35">
      <c r="C237" t="s">
        <v>236</v>
      </c>
      <c r="I237" s="6">
        <v>0.30579999999999996</v>
      </c>
    </row>
    <row r="238" spans="3:9" ht="15.5" x14ac:dyDescent="0.35">
      <c r="C238" t="s">
        <v>237</v>
      </c>
      <c r="D238" s="6">
        <v>0.3947</v>
      </c>
    </row>
    <row r="239" spans="3:9" ht="15.5" x14ac:dyDescent="0.35">
      <c r="C239" t="s">
        <v>238</v>
      </c>
      <c r="D239" s="6">
        <v>-0.3947</v>
      </c>
    </row>
    <row r="240" spans="3:9" ht="15.5" x14ac:dyDescent="0.35">
      <c r="C240" t="s">
        <v>239</v>
      </c>
      <c r="D240" s="6">
        <v>-0.39640000000000003</v>
      </c>
    </row>
    <row r="241" spans="3:9" ht="15.5" x14ac:dyDescent="0.35">
      <c r="C241" t="s">
        <v>240</v>
      </c>
      <c r="D241" s="6">
        <v>0.38780000000000003</v>
      </c>
    </row>
    <row r="242" spans="3:9" ht="15.5" x14ac:dyDescent="0.35">
      <c r="C242" t="s">
        <v>241</v>
      </c>
      <c r="D242" s="6">
        <v>0.65049999999999997</v>
      </c>
    </row>
    <row r="243" spans="3:9" ht="15.5" x14ac:dyDescent="0.35">
      <c r="C243" t="s">
        <v>242</v>
      </c>
      <c r="D243" s="6">
        <v>0.22239999999999999</v>
      </c>
    </row>
    <row r="244" spans="3:9" ht="15.5" x14ac:dyDescent="0.35">
      <c r="C244" t="s">
        <v>243</v>
      </c>
      <c r="I244" s="5">
        <v>8</v>
      </c>
    </row>
    <row r="245" spans="3:9" ht="15.5" x14ac:dyDescent="0.35">
      <c r="C245" t="s">
        <v>244</v>
      </c>
      <c r="I245" s="6">
        <v>0.72</v>
      </c>
    </row>
    <row r="246" spans="3:9" ht="15.5" x14ac:dyDescent="0.35">
      <c r="C246" t="s">
        <v>245</v>
      </c>
      <c r="I246" s="6">
        <v>0.04</v>
      </c>
    </row>
    <row r="247" spans="3:9" ht="15.5" x14ac:dyDescent="0.35">
      <c r="C247" t="s">
        <v>246</v>
      </c>
      <c r="I247" s="6">
        <v>0.39</v>
      </c>
    </row>
    <row r="248" spans="3:9" ht="15.5" x14ac:dyDescent="0.35">
      <c r="C248" t="s">
        <v>247</v>
      </c>
      <c r="I248" s="6">
        <v>0.1</v>
      </c>
    </row>
    <row r="249" spans="3:9" ht="15.5" x14ac:dyDescent="0.35">
      <c r="C249" t="s">
        <v>248</v>
      </c>
      <c r="I249" s="6">
        <v>0.55000000000000004</v>
      </c>
    </row>
    <row r="250" spans="3:9" ht="15.5" x14ac:dyDescent="0.35">
      <c r="C250" t="s">
        <v>249</v>
      </c>
      <c r="I250" s="5">
        <v>0</v>
      </c>
    </row>
    <row r="251" spans="3:9" ht="15.5" x14ac:dyDescent="0.35">
      <c r="C251" t="s">
        <v>250</v>
      </c>
      <c r="I251" s="6">
        <v>0.45</v>
      </c>
    </row>
    <row r="252" spans="3:9" ht="15.5" x14ac:dyDescent="0.35">
      <c r="C252" t="s">
        <v>251</v>
      </c>
      <c r="I252" s="5">
        <v>48000000000</v>
      </c>
    </row>
    <row r="253" spans="3:9" ht="15.5" x14ac:dyDescent="0.35">
      <c r="C253" t="s">
        <v>252</v>
      </c>
      <c r="I253" s="5">
        <v>24000000000</v>
      </c>
    </row>
    <row r="254" spans="3:9" ht="15.5" x14ac:dyDescent="0.35">
      <c r="C254" t="s">
        <v>253</v>
      </c>
      <c r="I254" s="5">
        <v>3000000000</v>
      </c>
    </row>
    <row r="255" spans="3:9" ht="15.5" x14ac:dyDescent="0.35">
      <c r="C255" t="s">
        <v>254</v>
      </c>
      <c r="I255" s="5">
        <v>3000000000</v>
      </c>
    </row>
    <row r="256" spans="3:9" ht="15.5" x14ac:dyDescent="0.35">
      <c r="C256" t="s">
        <v>255</v>
      </c>
      <c r="D256" s="5">
        <v>1000000000</v>
      </c>
    </row>
    <row r="257" spans="3:9" ht="15.5" x14ac:dyDescent="0.35">
      <c r="C257" t="s">
        <v>256</v>
      </c>
      <c r="D257" s="5">
        <v>15000000000</v>
      </c>
    </row>
    <row r="258" spans="3:9" ht="15.5" x14ac:dyDescent="0.35">
      <c r="C258" t="s">
        <v>257</v>
      </c>
      <c r="D258" s="5">
        <v>22000000000</v>
      </c>
    </row>
    <row r="259" spans="3:9" ht="15.5" x14ac:dyDescent="0.35">
      <c r="C259" t="s">
        <v>184</v>
      </c>
      <c r="D259" s="5">
        <v>-4000000000</v>
      </c>
    </row>
    <row r="260" spans="3:9" ht="15.5" x14ac:dyDescent="0.35">
      <c r="C260" t="s">
        <v>258</v>
      </c>
      <c r="I260" s="5">
        <v>-7000000000</v>
      </c>
    </row>
    <row r="261" spans="3:9" ht="15.5" x14ac:dyDescent="0.35">
      <c r="C261" t="s">
        <v>181</v>
      </c>
      <c r="D261" s="5">
        <v>0</v>
      </c>
    </row>
    <row r="262" spans="3:9" ht="15.5" x14ac:dyDescent="0.35">
      <c r="C262" t="s">
        <v>23</v>
      </c>
      <c r="D262" s="5">
        <v>0</v>
      </c>
    </row>
    <row r="263" spans="3:9" ht="15.5" x14ac:dyDescent="0.35">
      <c r="C263" t="s">
        <v>20</v>
      </c>
      <c r="D263" s="5">
        <v>-1000000000</v>
      </c>
    </row>
    <row r="264" spans="3:9" ht="15.5" x14ac:dyDescent="0.35">
      <c r="C264" t="s">
        <v>183</v>
      </c>
      <c r="I264" s="5">
        <v>-7000000000</v>
      </c>
    </row>
    <row r="265" spans="3:9" ht="15.5" x14ac:dyDescent="0.35">
      <c r="C265" t="s">
        <v>332</v>
      </c>
      <c r="I265" s="5">
        <v>3000000000</v>
      </c>
    </row>
    <row r="266" spans="3:9" ht="15.5" x14ac:dyDescent="0.35">
      <c r="C266" t="s">
        <v>259</v>
      </c>
      <c r="I266" s="5">
        <v>-1000000000</v>
      </c>
    </row>
    <row r="267" spans="3:9" ht="15.5" x14ac:dyDescent="0.35">
      <c r="C267" t="s">
        <v>260</v>
      </c>
      <c r="I267" s="5">
        <v>-2000000000</v>
      </c>
    </row>
    <row r="268" spans="3:9" ht="15.5" x14ac:dyDescent="0.35">
      <c r="C268" t="s">
        <v>261</v>
      </c>
      <c r="I268" s="5">
        <v>-1000000000</v>
      </c>
    </row>
    <row r="269" spans="3:9" ht="15.5" x14ac:dyDescent="0.35">
      <c r="C269" t="s">
        <v>262</v>
      </c>
      <c r="I269" s="5">
        <v>1000000000</v>
      </c>
    </row>
  </sheetData>
  <pageMargins left="0.7" right="0.7" top="0.75" bottom="0.75" header="0.3" footer="0.3"/>
  <ignoredErrors>
    <ignoredError sqref="A1:Q270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Q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1527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1528</v>
      </c>
      <c r="D2" s="2" vm="374">
        <f ca="1">IFERROR(_xlfn.STOCKHISTORY("XIDX:" &amp; $C$1, D3, , 0, 0, 1), "Libur")</f>
        <v>141</v>
      </c>
      <c r="H2" s="2" vm="374">
        <f ca="1">IFERROR(INDEX(D2:G2,COUNT(D2:G2)),"")</f>
        <v>141</v>
      </c>
      <c r="I2" s="2" vm="375">
        <f t="shared" ref="I2:Q2" ca="1" si="0">IFERROR(_xlfn.STOCKHISTORY("XIDX:" &amp; $C$1, I1, , 0, 0, 1), "Libur")</f>
        <v>408</v>
      </c>
      <c r="J2" s="2" vm="49">
        <f t="shared" ca="1" si="0"/>
        <v>106</v>
      </c>
      <c r="K2" s="2" vm="376">
        <f t="shared" ca="1" si="0"/>
        <v>63</v>
      </c>
      <c r="L2" s="2" vm="377">
        <f t="shared" ca="1" si="0"/>
        <v>142</v>
      </c>
      <c r="M2" s="2" vm="90">
        <f t="shared" ca="1" si="0"/>
        <v>175</v>
      </c>
      <c r="N2" s="2" vm="184">
        <f t="shared" ca="1" si="0"/>
        <v>87</v>
      </c>
      <c r="O2" s="2" vm="190">
        <f t="shared" ca="1" si="0"/>
        <v>115</v>
      </c>
      <c r="P2" s="2" vm="378">
        <f t="shared" ca="1" si="0"/>
        <v>398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42367488872</v>
      </c>
      <c r="H4" s="2">
        <f>IFERROR(SUM(D4:G4)*(4/MAX(1,COUNT(D4:G4))),"")</f>
        <v>169469955488</v>
      </c>
      <c r="I4" s="2">
        <f t="shared" ref="I4:Q4" si="1">IFERROR(INDEX(I51:I500,MATCH($C$4,$C$51:$C$500,0)),"")</f>
        <v>144913871109</v>
      </c>
      <c r="J4" s="2">
        <f t="shared" si="1"/>
        <v>116606725325</v>
      </c>
      <c r="K4" s="2">
        <f t="shared" si="1"/>
        <v>89267448894</v>
      </c>
      <c r="L4" s="2">
        <f t="shared" si="1"/>
        <v>36275071414</v>
      </c>
      <c r="M4" s="2">
        <f t="shared" si="1"/>
        <v>78583444574</v>
      </c>
      <c r="N4" s="2">
        <f t="shared" si="1"/>
        <v>147796205929</v>
      </c>
      <c r="O4" s="2">
        <f t="shared" si="1"/>
        <v>121816983447</v>
      </c>
      <c r="P4" s="2">
        <f t="shared" si="1"/>
        <v>213260534095</v>
      </c>
      <c r="Q4" s="2">
        <f t="shared" si="1"/>
        <v>246500807737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6472424290</v>
      </c>
      <c r="H5" s="2">
        <f>IFERROR(SUM(D5:G5)*(4/MAX(1,COUNT(D5:G5))),"")</f>
        <v>25889697160</v>
      </c>
      <c r="I5" s="2">
        <f t="shared" ref="I5:Q5" si="2">IFERROR(INDEX(I51:I500,MATCH($C$5,$C$51:$C$500,0)),"")</f>
        <v>18258960002</v>
      </c>
      <c r="J5" s="2">
        <f t="shared" si="2"/>
        <v>9079344351</v>
      </c>
      <c r="K5" s="2">
        <f t="shared" si="2"/>
        <v>3044172961</v>
      </c>
      <c r="L5" s="2">
        <f t="shared" si="2"/>
        <v>-19699724781</v>
      </c>
      <c r="M5" s="2">
        <f t="shared" si="2"/>
        <v>1595947221</v>
      </c>
      <c r="N5" s="2">
        <f t="shared" si="2"/>
        <v>65649232829</v>
      </c>
      <c r="O5" s="2">
        <f t="shared" si="2"/>
        <v>31486776057</v>
      </c>
      <c r="P5" s="2">
        <f t="shared" si="2"/>
        <v>88295451325</v>
      </c>
      <c r="Q5" s="2">
        <f t="shared" si="2"/>
        <v>105081579375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891421956918</v>
      </c>
      <c r="H6" s="2">
        <f>IFERROR(INDEX(D6:G6,COUNT(D6:G6)),"")</f>
        <v>891421956918</v>
      </c>
      <c r="I6" s="2">
        <f t="shared" ref="I6:Q6" si="3">IFERROR(INDEX(I51:I500,MATCH($C$6,$C$51:$C$500,0)),"")</f>
        <v>884947821119</v>
      </c>
      <c r="J6" s="2">
        <f t="shared" si="3"/>
        <v>866688197233</v>
      </c>
      <c r="K6" s="2">
        <f t="shared" si="3"/>
        <v>857600647728</v>
      </c>
      <c r="L6" s="2">
        <f t="shared" si="3"/>
        <v>854639803984</v>
      </c>
      <c r="M6" s="2">
        <f t="shared" si="3"/>
        <v>874339528765</v>
      </c>
      <c r="N6" s="2">
        <f t="shared" si="3"/>
        <v>872367513394</v>
      </c>
      <c r="O6" s="2">
        <f t="shared" si="3"/>
        <v>806718176915</v>
      </c>
      <c r="P6" s="2">
        <f t="shared" si="3"/>
        <v>774829227758</v>
      </c>
      <c r="Q6" s="2">
        <f t="shared" si="3"/>
        <v>238132104343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5.41</v>
      </c>
      <c r="H7" s="3">
        <f>IFERROR(INDEX(D7:G7,COUNT(D7:G7)),"")</f>
        <v>5.41</v>
      </c>
      <c r="I7" s="3">
        <f t="shared" ref="I7:Q7" si="4">IFERROR(INDEX(I51:I500,MATCH($C$7,$C$51:$C$500,0))/1000000000,"")</f>
        <v>5.41</v>
      </c>
      <c r="J7" s="3">
        <f t="shared" si="4"/>
        <v>5.41</v>
      </c>
      <c r="K7" s="3">
        <f t="shared" si="4"/>
        <v>5.41</v>
      </c>
      <c r="L7" s="3">
        <f t="shared" si="4"/>
        <v>5.41</v>
      </c>
      <c r="M7" s="3">
        <f t="shared" si="4"/>
        <v>5.41</v>
      </c>
      <c r="N7" s="3">
        <f t="shared" si="4"/>
        <v>5.4</v>
      </c>
      <c r="O7" s="3">
        <f t="shared" si="4"/>
        <v>5.4</v>
      </c>
      <c r="P7" s="3">
        <f t="shared" si="4"/>
        <v>5.4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-14000000000</v>
      </c>
      <c r="H8" s="2">
        <f>IFERROR(INDEX(D8:G8,COUNT(D8:G8)),"")</f>
        <v>-14000000000</v>
      </c>
      <c r="I8" s="2">
        <f t="shared" ref="I8:Q8" si="5">IFERROR(INDEX(I51:I500,MATCH($C$8,$C$51:$C$500,0)),"")</f>
        <v>-48000000000</v>
      </c>
      <c r="J8" s="2">
        <f t="shared" si="5"/>
        <v>-14000000000</v>
      </c>
      <c r="K8" s="2">
        <f t="shared" si="5"/>
        <v>-5000000000</v>
      </c>
      <c r="L8" s="2">
        <f t="shared" si="5"/>
        <v>-1000000000</v>
      </c>
      <c r="M8" s="2">
        <f t="shared" si="5"/>
        <v>10000000000</v>
      </c>
      <c r="N8" s="2">
        <f t="shared" si="5"/>
        <v>-3000000000</v>
      </c>
      <c r="O8" s="2">
        <f t="shared" si="5"/>
        <v>-15000000000</v>
      </c>
      <c r="P8" s="2">
        <f t="shared" si="5"/>
        <v>-316000000000</v>
      </c>
      <c r="Q8" s="2">
        <f t="shared" si="5"/>
        <v>47000000000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-2.58</v>
      </c>
      <c r="H9" s="3">
        <f>IFERROR(INDEX(D9:G9,COUNT(D9:G9)),"")</f>
        <v>-2.58</v>
      </c>
      <c r="I9" s="3">
        <f t="shared" ref="I9:Q9" si="6">IFERROR(INDEX(I51:I500,MATCH($C$9,$C$51:$C$500,0)),"")</f>
        <v>-8.85</v>
      </c>
      <c r="J9" s="3">
        <f t="shared" si="6"/>
        <v>-2.67</v>
      </c>
      <c r="K9" s="3">
        <f t="shared" si="6"/>
        <v>-0.85</v>
      </c>
      <c r="L9" s="3">
        <f t="shared" si="6"/>
        <v>-0.1</v>
      </c>
      <c r="M9" s="3">
        <f t="shared" si="6"/>
        <v>1.93</v>
      </c>
      <c r="N9" s="3">
        <f t="shared" si="6"/>
        <v>-0.59</v>
      </c>
      <c r="O9" s="3">
        <f t="shared" si="6"/>
        <v>-2.82</v>
      </c>
      <c r="P9" s="3">
        <f t="shared" si="6"/>
        <v>-58.57</v>
      </c>
      <c r="Q9" s="3">
        <f t="shared" si="6"/>
        <v>35120.959999999999</v>
      </c>
    </row>
    <row r="10" spans="1:17" ht="15.5" x14ac:dyDescent="0.35">
      <c r="C10" t="s">
        <v>17</v>
      </c>
      <c r="D10" s="3">
        <f ca="1">IFERROR(IF(D9=0,"",D2/D9),"")</f>
        <v>-54.651162790697676</v>
      </c>
      <c r="I10" s="3">
        <f t="shared" ref="I10:Q10" ca="1" si="7">IFERROR(IF(I9=0,"",I2/I9),"")</f>
        <v>-46.101694915254242</v>
      </c>
      <c r="J10" s="3">
        <f t="shared" ca="1" si="7"/>
        <v>-39.700374531835209</v>
      </c>
      <c r="K10" s="3">
        <f t="shared" ca="1" si="7"/>
        <v>-74.117647058823536</v>
      </c>
      <c r="L10" s="3">
        <f t="shared" ca="1" si="7"/>
        <v>-1420</v>
      </c>
      <c r="M10" s="3">
        <f t="shared" ca="1" si="7"/>
        <v>90.673575129533688</v>
      </c>
      <c r="N10" s="3">
        <f t="shared" ca="1" si="7"/>
        <v>-147.45762711864407</v>
      </c>
      <c r="O10" s="3">
        <f t="shared" ca="1" si="7"/>
        <v>-40.780141843971634</v>
      </c>
      <c r="P10" s="3">
        <f t="shared" ca="1" si="7"/>
        <v>-6.795287689943657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80699272235</v>
      </c>
      <c r="H11" s="2">
        <f>IFERROR(INDEX(D11:G11,COUNT(D11:G11)),"")</f>
        <v>80699272235</v>
      </c>
      <c r="I11" s="2">
        <f t="shared" ref="I11:Q11" si="8">IFERROR(INDEX(I51:I500,MATCH($C$11,$C$51:$C$500,0)),"")</f>
        <v>75328261930</v>
      </c>
      <c r="J11" s="2">
        <f t="shared" si="8"/>
        <v>83780583069</v>
      </c>
      <c r="K11" s="2">
        <f t="shared" si="8"/>
        <v>33943149102</v>
      </c>
      <c r="L11" s="2">
        <f t="shared" si="8"/>
        <v>31843081158</v>
      </c>
      <c r="M11" s="2">
        <f t="shared" si="8"/>
        <v>32408723793</v>
      </c>
      <c r="N11" s="2">
        <f t="shared" si="8"/>
        <v>29118676928</v>
      </c>
      <c r="O11" s="2">
        <f t="shared" si="8"/>
        <v>32324480550</v>
      </c>
      <c r="P11" s="2">
        <f t="shared" si="8"/>
        <v>47144197324</v>
      </c>
      <c r="Q11" s="2">
        <f t="shared" si="8"/>
        <v>59679576030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47000000000</v>
      </c>
      <c r="H12" s="2">
        <f>IFERROR(INDEX(D12:G12,COUNT(D12:G12)),"")</f>
        <v>47000000000</v>
      </c>
      <c r="I12" s="2">
        <f t="shared" ref="I12:Q12" si="9">IFERROR(INDEX(I51:I500,MATCH($C$12,$C$51:$C$500,0)),"")</f>
        <v>42000000000</v>
      </c>
      <c r="J12" s="2">
        <f t="shared" si="9"/>
        <v>-11000000000</v>
      </c>
      <c r="K12" s="2">
        <f t="shared" si="9"/>
        <v>-28000000000</v>
      </c>
      <c r="L12" s="2">
        <f t="shared" si="9"/>
        <v>-32000000000</v>
      </c>
      <c r="M12" s="2">
        <f t="shared" si="9"/>
        <v>-32000000000</v>
      </c>
      <c r="N12" s="2">
        <f t="shared" si="9"/>
        <v>-29000000000</v>
      </c>
      <c r="O12" s="2">
        <f t="shared" si="9"/>
        <v>-32000000000</v>
      </c>
      <c r="P12" s="2">
        <f t="shared" si="9"/>
        <v>-47000000000</v>
      </c>
      <c r="Q12" s="2">
        <f t="shared" si="9"/>
        <v>-60000000000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128000000000</v>
      </c>
      <c r="H13" s="2">
        <f>IFERROR(INDEX(D13:G13,COUNT(D13:G13)),"")</f>
        <v>128000000000</v>
      </c>
      <c r="I13" s="2">
        <f t="shared" ref="I13:Q13" si="10">IFERROR(INDEX(I51:I500,MATCH($C$13,$C$51:$C$500,0)),"")</f>
        <v>118000000000</v>
      </c>
      <c r="J13" s="2">
        <f t="shared" si="10"/>
        <v>73000000000</v>
      </c>
      <c r="K13" s="2">
        <f t="shared" si="10"/>
        <v>6000000000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-71546565</v>
      </c>
      <c r="O14" s="2">
        <f t="shared" si="11"/>
        <v>-60085014</v>
      </c>
      <c r="P14" s="2">
        <f t="shared" si="11"/>
        <v>-57529411</v>
      </c>
      <c r="Q14" s="2">
        <f t="shared" si="11"/>
        <v>-22677480</v>
      </c>
    </row>
    <row r="15" spans="1:17" ht="15.5" x14ac:dyDescent="0.35">
      <c r="C15" t="s">
        <v>27</v>
      </c>
      <c r="D15" s="2">
        <f>IFERROR(INDEX(D51:D500,MATCH($C$15,$C$51:$C$500,0)),"")</f>
        <v>-18776000</v>
      </c>
      <c r="H15" s="2">
        <f>IFERROR(SUM(D15:G15)*(4/MAX(1,COUNT(D15:G15))),"")</f>
        <v>-75104000</v>
      </c>
      <c r="I15" s="2">
        <f t="shared" ref="I15:Q15" si="12">IFERROR(INDEX(I51:I500,MATCH($C$15,$C$51:$C$500,0)),"")</f>
        <v>-113924000</v>
      </c>
      <c r="J15" s="2">
        <f t="shared" si="12"/>
        <v>-211905540</v>
      </c>
      <c r="K15" s="2">
        <f t="shared" si="12"/>
        <v>-625588700</v>
      </c>
      <c r="L15" s="2">
        <f t="shared" si="12"/>
        <v>-453952840</v>
      </c>
      <c r="M15" s="2">
        <f t="shared" si="12"/>
        <v>-180345220</v>
      </c>
      <c r="N15" s="2">
        <f t="shared" si="12"/>
        <v>-209822140</v>
      </c>
      <c r="O15" s="2">
        <f t="shared" si="12"/>
        <v>-152183250</v>
      </c>
      <c r="P15" s="2">
        <f t="shared" si="12"/>
        <v>-495143000</v>
      </c>
      <c r="Q15" s="2">
        <f t="shared" si="12"/>
        <v>-122328000</v>
      </c>
    </row>
    <row r="16" spans="1:17" ht="15.5" x14ac:dyDescent="0.35">
      <c r="C16" t="s">
        <v>28</v>
      </c>
      <c r="D16" s="2">
        <f>IFERROR(INDEX(D51:D500,MATCH($C$16,$C$51:$C$500,0)),"")</f>
        <v>6492911799</v>
      </c>
      <c r="H16" s="2">
        <f>IFERROR(SUM(D16:G16)*(4/MAX(1,COUNT(D16:G16))),"")</f>
        <v>25971647196</v>
      </c>
      <c r="I16" s="2">
        <f t="shared" ref="I16:Q16" si="13">IFERROR(INDEX(I51:I500,MATCH($C$16,$C$51:$C$500,0)),"")</f>
        <v>18103473376</v>
      </c>
      <c r="J16" s="2">
        <f t="shared" si="13"/>
        <v>8538972243</v>
      </c>
      <c r="K16" s="2">
        <f t="shared" si="13"/>
        <v>2550345548</v>
      </c>
      <c r="L16" s="2">
        <f t="shared" si="13"/>
        <v>-20825422517</v>
      </c>
      <c r="M16" s="2">
        <f t="shared" si="13"/>
        <v>1442150553</v>
      </c>
      <c r="N16" s="2">
        <f t="shared" si="13"/>
        <v>65812343520</v>
      </c>
      <c r="O16" s="2">
        <f t="shared" si="13"/>
        <v>31855971233</v>
      </c>
      <c r="P16" s="2">
        <f t="shared" si="13"/>
        <v>88652021848</v>
      </c>
      <c r="Q16" s="2">
        <f t="shared" si="13"/>
        <v>105372137661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762810000000</v>
      </c>
      <c r="H20" s="2">
        <f t="shared" ref="H20:Q20" ca="1" si="14">IFERROR(H21*H2,"")</f>
        <v>762810000000</v>
      </c>
      <c r="I20" s="2">
        <f t="shared" ca="1" si="14"/>
        <v>2207280000000</v>
      </c>
      <c r="J20" s="2">
        <f t="shared" ca="1" si="14"/>
        <v>573460000000</v>
      </c>
      <c r="K20" s="2">
        <f t="shared" ca="1" si="14"/>
        <v>340830000000</v>
      </c>
      <c r="L20" s="2">
        <f t="shared" ca="1" si="14"/>
        <v>768220000000</v>
      </c>
      <c r="M20" s="2">
        <f t="shared" ca="1" si="14"/>
        <v>946750000000</v>
      </c>
      <c r="N20" s="2">
        <f t="shared" ca="1" si="14"/>
        <v>469800000000</v>
      </c>
      <c r="O20" s="2">
        <f t="shared" ca="1" si="14"/>
        <v>621000000000</v>
      </c>
      <c r="P20" s="2">
        <f t="shared" ca="1" si="14"/>
        <v>2149200000000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5410000000</v>
      </c>
      <c r="H21" s="2">
        <f>IFERROR(INDEX(D21:G21,COUNT(D21:G21)),"")</f>
        <v>5410000000</v>
      </c>
      <c r="I21" s="2">
        <f t="shared" ref="I21:Q21" si="15">IFERROR(INDEX(I51:I500,MATCH($C$7,$C$51:$C$500,0)),"")</f>
        <v>5410000000</v>
      </c>
      <c r="J21" s="2">
        <f t="shared" si="15"/>
        <v>5410000000</v>
      </c>
      <c r="K21" s="2">
        <f t="shared" si="15"/>
        <v>5410000000</v>
      </c>
      <c r="L21" s="2">
        <f t="shared" si="15"/>
        <v>5410000000</v>
      </c>
      <c r="M21" s="2">
        <f t="shared" si="15"/>
        <v>5410000000</v>
      </c>
      <c r="N21" s="2">
        <f t="shared" si="15"/>
        <v>5400000000</v>
      </c>
      <c r="O21" s="2">
        <f t="shared" si="15"/>
        <v>5400000000</v>
      </c>
      <c r="P21" s="2">
        <f t="shared" si="15"/>
        <v>5400000000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0.72607862525371747</v>
      </c>
      <c r="H23" s="3">
        <f t="shared" ref="H23:Q23" si="16">IFERROR(H5/H6*100,"")</f>
        <v>2.9043145010148699</v>
      </c>
      <c r="I23" s="3">
        <f t="shared" si="16"/>
        <v>2.063280971629704</v>
      </c>
      <c r="J23" s="3">
        <f t="shared" si="16"/>
        <v>1.0475906306312734</v>
      </c>
      <c r="K23" s="3">
        <f t="shared" si="16"/>
        <v>0.35496392978069458</v>
      </c>
      <c r="L23" s="3">
        <f t="shared" si="16"/>
        <v>-2.3050324463203689</v>
      </c>
      <c r="M23" s="3">
        <f t="shared" si="16"/>
        <v>0.18253174750708881</v>
      </c>
      <c r="N23" s="3">
        <f t="shared" si="16"/>
        <v>7.5254100847460013</v>
      </c>
      <c r="O23" s="3">
        <f t="shared" si="16"/>
        <v>3.9030701127139236</v>
      </c>
      <c r="P23" s="3">
        <f t="shared" si="16"/>
        <v>11.395472468234903</v>
      </c>
      <c r="Q23" s="3">
        <f t="shared" si="16"/>
        <v>44.127430723764533</v>
      </c>
    </row>
    <row r="24" spans="1:17" ht="15.5" x14ac:dyDescent="0.35">
      <c r="C24" t="s">
        <v>42</v>
      </c>
      <c r="D24" s="4">
        <f>IFERROR(_xlfn.RRI(5,I23,D23),"")</f>
        <v>-0.188506480792208</v>
      </c>
      <c r="H24" s="4">
        <f t="shared" ref="H24:Q24" si="17">IFERROR(_xlfn.RRI(5,M23,H23),"")</f>
        <v>0.73916603917069867</v>
      </c>
      <c r="I24" s="4">
        <f t="shared" si="17"/>
        <v>-0.22802072640986326</v>
      </c>
      <c r="J24" s="4">
        <f t="shared" si="17"/>
        <v>-0.23129970001354272</v>
      </c>
      <c r="K24" s="4">
        <f t="shared" si="17"/>
        <v>-0.5003218286544866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1.2</v>
      </c>
      <c r="H25" s="3">
        <f>IFERROR(INDEX(D25:G25,COUNT(D25:G25)),"")</f>
        <v>1.2</v>
      </c>
      <c r="I25" s="3">
        <f t="shared" ref="I25:Q25" si="18">IFERROR(INDEX(I51:I500,MATCH($C$25,$C$51:$C$500,0)),"")</f>
        <v>3.33</v>
      </c>
      <c r="J25" s="3">
        <f t="shared" si="18"/>
        <v>1.54</v>
      </c>
      <c r="K25" s="3">
        <f t="shared" si="18"/>
        <v>0.37</v>
      </c>
      <c r="L25" s="3">
        <f t="shared" si="18"/>
        <v>-3.94</v>
      </c>
      <c r="M25" s="3">
        <f t="shared" si="18"/>
        <v>0.23</v>
      </c>
      <c r="N25" s="3">
        <f t="shared" si="18"/>
        <v>12.14</v>
      </c>
      <c r="O25" s="3">
        <f t="shared" si="18"/>
        <v>5.87</v>
      </c>
      <c r="P25" s="3">
        <f t="shared" si="18"/>
        <v>16.329999999999998</v>
      </c>
      <c r="Q25" s="3">
        <f t="shared" si="18"/>
        <v>79135.199999999997</v>
      </c>
    </row>
    <row r="26" spans="1:17" ht="15.5" x14ac:dyDescent="0.35">
      <c r="C26" t="s">
        <v>45</v>
      </c>
      <c r="D26" s="4">
        <f>IFERROR(_xlfn.RRI(5,I25,D25),"")</f>
        <v>-0.18464375387718845</v>
      </c>
      <c r="H26" s="4">
        <f t="shared" ref="H26:Q26" si="19">IFERROR(_xlfn.RRI(5,M25,H25),"")</f>
        <v>0.39152393871860447</v>
      </c>
      <c r="I26" s="4">
        <f t="shared" si="19"/>
        <v>-0.22795056522727664</v>
      </c>
      <c r="J26" s="4">
        <f t="shared" si="19"/>
        <v>-0.23479724685660408</v>
      </c>
      <c r="K26" s="4">
        <f t="shared" si="19"/>
        <v>-0.53114008134930479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7.8313288118299447</v>
      </c>
      <c r="H27" s="3">
        <f t="shared" ref="H27:Q27" si="20">IFERROR(H4/H21,"")</f>
        <v>31.325315247319779</v>
      </c>
      <c r="I27" s="3">
        <f t="shared" si="20"/>
        <v>26.786297802033271</v>
      </c>
      <c r="J27" s="3">
        <f t="shared" si="20"/>
        <v>21.553923350277266</v>
      </c>
      <c r="K27" s="3">
        <f t="shared" si="20"/>
        <v>16.500452660628465</v>
      </c>
      <c r="L27" s="3">
        <f t="shared" si="20"/>
        <v>6.705188801109057</v>
      </c>
      <c r="M27" s="3">
        <f t="shared" si="20"/>
        <v>14.525590494269871</v>
      </c>
      <c r="N27" s="3">
        <f t="shared" si="20"/>
        <v>27.369667764629629</v>
      </c>
      <c r="O27" s="3">
        <f t="shared" si="20"/>
        <v>22.558700638333335</v>
      </c>
      <c r="P27" s="3">
        <f t="shared" si="20"/>
        <v>39.492691499074077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-0.21803997249896889</v>
      </c>
      <c r="H28" s="4">
        <f t="shared" ref="H28:Q28" si="21">IFERROR(_xlfn.RRI(5,M27,H27),"")</f>
        <v>0.1661443992188385</v>
      </c>
      <c r="I28" s="4">
        <f t="shared" si="21"/>
        <v>-4.29971037916832E-3</v>
      </c>
      <c r="J28" s="4">
        <f t="shared" si="21"/>
        <v>-9.0712003749273684E-3</v>
      </c>
      <c r="K28" s="4">
        <f t="shared" si="21"/>
        <v>-0.16016141219807523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-0.63963963963963955</v>
      </c>
      <c r="I29" s="4">
        <f t="shared" si="22"/>
        <v>1.1623376623376622</v>
      </c>
      <c r="J29" s="4">
        <f t="shared" si="22"/>
        <v>3.1621621621621618</v>
      </c>
      <c r="K29" s="4">
        <f t="shared" si="22"/>
        <v>-1.0939086294416243</v>
      </c>
      <c r="L29" s="4">
        <f t="shared" si="22"/>
        <v>-18.130434782608695</v>
      </c>
      <c r="M29" s="4">
        <f t="shared" si="22"/>
        <v>-0.98105436573311366</v>
      </c>
      <c r="N29" s="4">
        <f t="shared" si="22"/>
        <v>1.0681431005110733</v>
      </c>
      <c r="O29" s="4">
        <f t="shared" si="22"/>
        <v>-0.64053888548683391</v>
      </c>
      <c r="P29" s="4">
        <f t="shared" si="22"/>
        <v>-0.99979364429482709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0.1694529598241816</v>
      </c>
      <c r="I30" s="4">
        <f t="shared" si="23"/>
        <v>0.24275740275789265</v>
      </c>
      <c r="J30" s="4">
        <f t="shared" si="23"/>
        <v>0.30626254888793614</v>
      </c>
      <c r="K30" s="4">
        <f t="shared" si="23"/>
        <v>1.4608483295651935</v>
      </c>
      <c r="L30" s="4">
        <f t="shared" si="23"/>
        <v>-0.53838786769087599</v>
      </c>
      <c r="M30" s="4">
        <f t="shared" si="23"/>
        <v>-0.46928144619126205</v>
      </c>
      <c r="N30" s="4">
        <f t="shared" si="23"/>
        <v>0.21326437206765178</v>
      </c>
      <c r="O30" s="4">
        <f t="shared" si="23"/>
        <v>-0.42878796602499902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164.93</v>
      </c>
      <c r="H32" s="3">
        <f>IFERROR(INDEX(D32:G32,COUNT(D32:G32)),"")</f>
        <v>164.93</v>
      </c>
      <c r="I32" s="3">
        <f t="shared" ref="I32:Q32" si="24">IFERROR(INDEX(I51:I500,MATCH($C$32,$C$51:$C$500,0)),"")</f>
        <v>163.72999999999999</v>
      </c>
      <c r="J32" s="3">
        <f t="shared" si="24"/>
        <v>160.36000000000001</v>
      </c>
      <c r="K32" s="3">
        <f t="shared" si="24"/>
        <v>158.68</v>
      </c>
      <c r="L32" s="3">
        <f t="shared" si="24"/>
        <v>158.11000000000001</v>
      </c>
      <c r="M32" s="3">
        <f t="shared" si="24"/>
        <v>161.76</v>
      </c>
      <c r="N32" s="3">
        <f t="shared" si="24"/>
        <v>161.47</v>
      </c>
      <c r="O32" s="3">
        <f t="shared" si="24"/>
        <v>149.32</v>
      </c>
      <c r="P32" s="3">
        <f t="shared" si="24"/>
        <v>143.49</v>
      </c>
      <c r="Q32" s="3">
        <f t="shared" si="24"/>
        <v>179041.06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0.85</v>
      </c>
      <c r="H33" s="3">
        <f>IFERROR(INDEX(D33:G33,COUNT(D33:G33)),"")</f>
        <v>0.85</v>
      </c>
      <c r="I33" s="3">
        <f t="shared" ref="I33:Q33" si="25">IFERROR(INDEX(I51:I500,MATCH($C$33,$C$51:$C$500,0)),"")</f>
        <v>2.4900000000000002</v>
      </c>
      <c r="J33" s="3">
        <f t="shared" si="25"/>
        <v>0.66</v>
      </c>
      <c r="K33" s="3">
        <f t="shared" si="25"/>
        <v>0.4</v>
      </c>
      <c r="L33" s="3">
        <f t="shared" si="25"/>
        <v>0.9</v>
      </c>
      <c r="M33" s="3">
        <f t="shared" si="25"/>
        <v>1.08</v>
      </c>
      <c r="N33" s="3">
        <f t="shared" si="25"/>
        <v>0.54</v>
      </c>
      <c r="O33" s="3">
        <f t="shared" si="25"/>
        <v>0.77</v>
      </c>
      <c r="P33" s="3">
        <f t="shared" si="25"/>
        <v>2.77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117.5</v>
      </c>
      <c r="H34" s="3">
        <f>IFERROR(INDEX(D34:G34,COUNT(D34:G34)),"")</f>
        <v>117.5</v>
      </c>
      <c r="I34" s="3">
        <f t="shared" ref="I34:Q34" si="26">IFERROR(INDEX(I51:I500,MATCH($C$34,$C$51:$C$500,0)),"")</f>
        <v>122.52</v>
      </c>
      <c r="J34" s="3">
        <f t="shared" si="26"/>
        <v>68.83</v>
      </c>
      <c r="K34" s="3">
        <f t="shared" si="26"/>
        <v>170.27</v>
      </c>
      <c r="L34" s="3">
        <f t="shared" si="26"/>
        <v>-36.04</v>
      </c>
      <c r="M34" s="3">
        <f t="shared" si="26"/>
        <v>760.87</v>
      </c>
      <c r="N34" s="3">
        <f t="shared" si="26"/>
        <v>7.17</v>
      </c>
      <c r="O34" s="3">
        <f t="shared" si="26"/>
        <v>19.59</v>
      </c>
      <c r="P34" s="3">
        <f t="shared" si="26"/>
        <v>24.37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17.989999999999998</v>
      </c>
      <c r="H35" s="3">
        <f>IFERROR(INDEX(D35:G35,COUNT(D35:G35)),"")</f>
        <v>17.989999999999998</v>
      </c>
      <c r="I35" s="3">
        <f t="shared" ref="I35:Q35" si="27">IFERROR(INDEX(I51:I500,MATCH($C$35,$C$51:$C$500,0)),"")</f>
        <v>15.22</v>
      </c>
      <c r="J35" s="3">
        <f t="shared" si="27"/>
        <v>4.91</v>
      </c>
      <c r="K35" s="3">
        <f t="shared" si="27"/>
        <v>3.81</v>
      </c>
      <c r="L35" s="3">
        <f t="shared" si="27"/>
        <v>21.16</v>
      </c>
      <c r="M35" s="3">
        <f t="shared" si="27"/>
        <v>12.04</v>
      </c>
      <c r="N35" s="3">
        <f t="shared" si="27"/>
        <v>3.18</v>
      </c>
      <c r="O35" s="3">
        <f t="shared" si="27"/>
        <v>5.0999999999999996</v>
      </c>
      <c r="P35" s="3">
        <f t="shared" si="27"/>
        <v>10.08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42367488872</v>
      </c>
      <c r="E51" s="5">
        <v>40155298866</v>
      </c>
      <c r="F51" s="5">
        <v>33115851866</v>
      </c>
      <c r="G51" s="5">
        <v>32670258471</v>
      </c>
      <c r="I51" s="5">
        <v>144913871109</v>
      </c>
      <c r="J51" s="5">
        <v>116606725325</v>
      </c>
      <c r="K51" s="5">
        <v>89267448894</v>
      </c>
      <c r="L51" s="5">
        <v>36275071414</v>
      </c>
      <c r="M51" s="5">
        <v>78583444574</v>
      </c>
      <c r="N51" s="5">
        <v>147796205929</v>
      </c>
      <c r="O51" s="5">
        <v>121816983447</v>
      </c>
      <c r="P51" s="5">
        <v>213260534095</v>
      </c>
      <c r="Q51" s="5">
        <v>246500807737</v>
      </c>
    </row>
    <row r="52" spans="2:17" ht="15.5" x14ac:dyDescent="0.35">
      <c r="C52" t="s">
        <v>72</v>
      </c>
      <c r="D52" s="5">
        <v>-17542145071</v>
      </c>
      <c r="E52" s="5">
        <v>-17181241341</v>
      </c>
      <c r="F52" s="5">
        <v>-13708339894</v>
      </c>
      <c r="G52" s="5">
        <v>-13723589586</v>
      </c>
      <c r="I52" s="5">
        <v>-63103168363</v>
      </c>
      <c r="J52" s="5">
        <v>-51864818263</v>
      </c>
      <c r="K52" s="5">
        <v>-39945552037</v>
      </c>
      <c r="L52" s="5">
        <v>-16680960082</v>
      </c>
      <c r="M52" s="5">
        <v>-32198603255</v>
      </c>
      <c r="N52" s="5">
        <v>-43431771037</v>
      </c>
      <c r="O52" s="5">
        <v>-46701191320</v>
      </c>
      <c r="P52" s="5">
        <v>-81113786339</v>
      </c>
      <c r="Q52" s="5">
        <v>-93357980913</v>
      </c>
    </row>
    <row r="53" spans="2:17" ht="15.5" x14ac:dyDescent="0.35">
      <c r="C53" t="s">
        <v>73</v>
      </c>
      <c r="D53" s="5">
        <v>24825343801</v>
      </c>
      <c r="E53" s="5">
        <v>22974057525</v>
      </c>
      <c r="F53" s="5">
        <v>19407511972</v>
      </c>
      <c r="G53" s="5">
        <v>18946668885</v>
      </c>
      <c r="I53" s="5">
        <v>81810702746</v>
      </c>
      <c r="J53" s="5">
        <v>64741907062</v>
      </c>
      <c r="K53" s="5">
        <v>49321896857</v>
      </c>
      <c r="L53" s="5">
        <v>19594111332</v>
      </c>
      <c r="M53" s="5">
        <v>46384841319</v>
      </c>
      <c r="N53" s="5">
        <v>104364434892</v>
      </c>
      <c r="O53" s="5">
        <v>75115792127</v>
      </c>
      <c r="P53" s="5">
        <v>132146747756</v>
      </c>
      <c r="Q53" s="5">
        <v>153142826824</v>
      </c>
    </row>
    <row r="54" spans="2:17" ht="15.5" x14ac:dyDescent="0.35">
      <c r="C54" t="s">
        <v>74</v>
      </c>
      <c r="D54" s="5">
        <v>-17916547528</v>
      </c>
      <c r="E54" s="5">
        <v>-16468225492</v>
      </c>
      <c r="F54" s="5">
        <v>-15242266496</v>
      </c>
      <c r="G54" s="5">
        <v>-14412080730</v>
      </c>
      <c r="I54" s="5">
        <v>-62701929981</v>
      </c>
      <c r="J54" s="5">
        <v>-55573645960</v>
      </c>
      <c r="K54" s="5">
        <v>-49100893286</v>
      </c>
      <c r="L54" s="5">
        <v>-43164296776</v>
      </c>
      <c r="M54" s="5">
        <v>-45471815490</v>
      </c>
      <c r="N54" s="5">
        <v>-38422328123</v>
      </c>
      <c r="O54" s="5">
        <v>-42526997329</v>
      </c>
      <c r="P54" s="5">
        <v>-41853921051</v>
      </c>
      <c r="Q54" s="5">
        <v>-41876278866</v>
      </c>
    </row>
    <row r="55" spans="2:17" ht="15.5" x14ac:dyDescent="0.35">
      <c r="C55" t="s">
        <v>75</v>
      </c>
      <c r="D55" s="5">
        <v>-6175924052</v>
      </c>
      <c r="E55" s="5">
        <v>-5788662402</v>
      </c>
      <c r="F55" s="5">
        <v>-5629205646</v>
      </c>
      <c r="G55" s="5">
        <v>-5217756209</v>
      </c>
      <c r="I55" s="5">
        <v>-22000008844</v>
      </c>
      <c r="J55" s="5">
        <v>-20002143526</v>
      </c>
      <c r="K55" s="5">
        <v>-15312718452</v>
      </c>
      <c r="L55" s="5">
        <v>-11835002819</v>
      </c>
      <c r="M55" s="5">
        <v>-13780989976</v>
      </c>
      <c r="N55" s="5">
        <v>-10695424749</v>
      </c>
      <c r="O55" s="5">
        <v>-12726577414</v>
      </c>
      <c r="P55" s="5">
        <v>-14492385342</v>
      </c>
      <c r="Q55" s="5">
        <v>-16730883964</v>
      </c>
    </row>
    <row r="56" spans="2:17" ht="15.5" x14ac:dyDescent="0.35">
      <c r="C56" t="s">
        <v>76</v>
      </c>
      <c r="D56" s="5">
        <v>-11740623476</v>
      </c>
      <c r="E56" s="5">
        <v>-10679563090</v>
      </c>
      <c r="F56" s="5">
        <v>-9613060850</v>
      </c>
      <c r="G56" s="5">
        <v>-9194324521</v>
      </c>
      <c r="I56" s="5">
        <v>-40701921137</v>
      </c>
      <c r="J56" s="5">
        <v>-35571502434</v>
      </c>
      <c r="K56" s="5">
        <v>-33788174834</v>
      </c>
      <c r="L56" s="5">
        <v>-31329293957</v>
      </c>
      <c r="M56" s="5">
        <v>-31690825514</v>
      </c>
      <c r="N56" s="5">
        <v>-27726903374</v>
      </c>
      <c r="O56" s="5">
        <v>-29800419915</v>
      </c>
      <c r="P56" s="5">
        <v>-27361535709</v>
      </c>
      <c r="Q56" s="5">
        <v>-25145394902</v>
      </c>
    </row>
    <row r="57" spans="2:17" ht="15.5" x14ac:dyDescent="0.35">
      <c r="C57" t="s">
        <v>78</v>
      </c>
      <c r="D57" s="5">
        <v>6908796273</v>
      </c>
      <c r="E57" s="5">
        <v>6505832033</v>
      </c>
      <c r="F57" s="5">
        <v>4165245476</v>
      </c>
      <c r="G57" s="5">
        <v>4534588155</v>
      </c>
      <c r="I57" s="5">
        <v>19108772765</v>
      </c>
      <c r="J57" s="5">
        <v>9168261102</v>
      </c>
      <c r="K57" s="5">
        <v>221003571</v>
      </c>
      <c r="L57" s="5">
        <v>-23570185444</v>
      </c>
      <c r="M57" s="5">
        <v>913025829</v>
      </c>
      <c r="N57" s="5">
        <v>65942106769</v>
      </c>
      <c r="O57" s="5">
        <v>32588794798</v>
      </c>
      <c r="P57" s="5">
        <v>90292826705</v>
      </c>
      <c r="Q57" s="5">
        <v>111266547958</v>
      </c>
    </row>
    <row r="58" spans="2:17" ht="15.5" x14ac:dyDescent="0.35">
      <c r="C58" t="s">
        <v>79</v>
      </c>
      <c r="D58" s="5">
        <v>-415884474</v>
      </c>
      <c r="E58" s="5">
        <v>-409901175</v>
      </c>
      <c r="F58" s="5">
        <v>4281071</v>
      </c>
      <c r="G58" s="5">
        <v>-231718059</v>
      </c>
      <c r="I58" s="5">
        <v>-1005299389</v>
      </c>
      <c r="J58" s="5">
        <v>-629288859</v>
      </c>
      <c r="K58" s="5">
        <v>2329341977</v>
      </c>
      <c r="L58" s="5">
        <v>2744762927</v>
      </c>
      <c r="M58" s="5">
        <v>529124724</v>
      </c>
      <c r="N58" s="5">
        <v>-129763249</v>
      </c>
      <c r="O58" s="5">
        <v>-732823565</v>
      </c>
      <c r="P58" s="5">
        <v>-1640804857</v>
      </c>
      <c r="Q58" s="5">
        <v>-5894410297</v>
      </c>
    </row>
    <row r="59" spans="2:17" ht="15.5" x14ac:dyDescent="0.35">
      <c r="C59" t="s">
        <v>80</v>
      </c>
      <c r="D59" s="5">
        <v>627284420</v>
      </c>
      <c r="E59" s="5">
        <v>514563180</v>
      </c>
      <c r="F59" s="5">
        <v>622508786</v>
      </c>
      <c r="G59" s="5">
        <v>573208656</v>
      </c>
      <c r="I59" s="5">
        <v>2319019532</v>
      </c>
      <c r="J59" s="5">
        <v>1606873536</v>
      </c>
      <c r="K59" s="5">
        <v>1780595648</v>
      </c>
      <c r="L59" s="5">
        <v>1476267246</v>
      </c>
      <c r="M59" s="5">
        <v>1783433404</v>
      </c>
      <c r="N59" s="5">
        <v>3064570560</v>
      </c>
      <c r="O59" s="5">
        <v>2177560679</v>
      </c>
      <c r="P59" s="5">
        <v>2539637192</v>
      </c>
      <c r="Q59" s="5">
        <v>2091527094</v>
      </c>
    </row>
    <row r="60" spans="2:17" ht="15.5" x14ac:dyDescent="0.35">
      <c r="C60" t="s">
        <v>26</v>
      </c>
      <c r="N60" s="5">
        <v>-71546565</v>
      </c>
      <c r="O60" s="5">
        <v>-60085014</v>
      </c>
      <c r="P60" s="5">
        <v>-57529411</v>
      </c>
      <c r="Q60" s="5">
        <v>-22677480</v>
      </c>
    </row>
    <row r="61" spans="2:17" ht="15.5" x14ac:dyDescent="0.35">
      <c r="C61" t="s">
        <v>961</v>
      </c>
      <c r="D61" s="5">
        <v>85344582</v>
      </c>
      <c r="E61" s="5">
        <v>131216886</v>
      </c>
      <c r="F61" s="5">
        <v>278977503</v>
      </c>
      <c r="G61" s="5">
        <v>53216691</v>
      </c>
      <c r="I61" s="5">
        <v>517834903</v>
      </c>
      <c r="J61" s="5">
        <v>983207976</v>
      </c>
      <c r="K61" s="5">
        <v>2905251722</v>
      </c>
      <c r="L61" s="5">
        <v>2256892525</v>
      </c>
      <c r="M61" s="5">
        <v>881787365</v>
      </c>
      <c r="N61" s="5">
        <v>978025277</v>
      </c>
      <c r="O61" s="5">
        <v>608766125</v>
      </c>
      <c r="P61" s="5">
        <v>1980643832</v>
      </c>
      <c r="Q61" s="5">
        <v>489312445</v>
      </c>
    </row>
    <row r="62" spans="2:17" ht="15.5" x14ac:dyDescent="0.35">
      <c r="C62" t="s">
        <v>962</v>
      </c>
      <c r="D62" s="5">
        <v>-96823570</v>
      </c>
      <c r="E62" s="5">
        <v>-82379055</v>
      </c>
      <c r="F62" s="5">
        <v>-93496450</v>
      </c>
      <c r="G62" s="5">
        <v>-73062227</v>
      </c>
      <c r="I62" s="5">
        <v>-330860908</v>
      </c>
      <c r="J62" s="5">
        <v>-431810328</v>
      </c>
      <c r="K62" s="5">
        <v>-201576659</v>
      </c>
      <c r="L62" s="5">
        <v>-202331600</v>
      </c>
      <c r="M62" s="5">
        <v>-238050427</v>
      </c>
      <c r="N62" s="5">
        <v>-482993644</v>
      </c>
      <c r="O62" s="5">
        <v>-350573723</v>
      </c>
      <c r="P62" s="5">
        <v>-421438963</v>
      </c>
      <c r="Q62" s="5">
        <v>-401237502</v>
      </c>
    </row>
    <row r="63" spans="2:17" ht="15.5" x14ac:dyDescent="0.35">
      <c r="C63" t="s">
        <v>81</v>
      </c>
      <c r="D63" s="5">
        <v>-1031689906</v>
      </c>
      <c r="E63" s="5">
        <v>-973302186</v>
      </c>
      <c r="F63" s="5">
        <v>-803708768</v>
      </c>
      <c r="G63" s="5">
        <v>-785081179</v>
      </c>
      <c r="I63" s="5">
        <v>-3511292916</v>
      </c>
      <c r="J63" s="5">
        <v>-2787560043</v>
      </c>
      <c r="K63" s="5">
        <v>-2154928734</v>
      </c>
      <c r="L63" s="5">
        <v>-786065244</v>
      </c>
      <c r="M63" s="5">
        <v>-1898045618</v>
      </c>
      <c r="N63" s="5">
        <v>-3617818877</v>
      </c>
      <c r="O63" s="5">
        <v>-3108491632</v>
      </c>
      <c r="P63" s="5">
        <v>-5682117507</v>
      </c>
      <c r="Q63" s="5">
        <v>-8051334854</v>
      </c>
    </row>
    <row r="64" spans="2:17" ht="15.5" x14ac:dyDescent="0.35">
      <c r="C64" t="s">
        <v>77</v>
      </c>
      <c r="D64" s="5">
        <v>1711509</v>
      </c>
      <c r="E64" s="5">
        <v>2216130</v>
      </c>
      <c r="F64" s="5">
        <v>983020</v>
      </c>
      <c r="G64" s="5">
        <v>-225955</v>
      </c>
      <c r="I64" s="5">
        <v>663884</v>
      </c>
      <c r="J64" s="5">
        <v>9492681</v>
      </c>
      <c r="K64" s="5">
        <v>-83329217</v>
      </c>
    </row>
    <row r="65" spans="3:17" ht="15.5" x14ac:dyDescent="0.35">
      <c r="C65" t="s">
        <v>82</v>
      </c>
      <c r="D65" s="5">
        <v>-415884474</v>
      </c>
      <c r="E65" s="5">
        <v>-409901175</v>
      </c>
      <c r="F65" s="5">
        <v>4281071</v>
      </c>
      <c r="G65" s="5">
        <v>-231718059</v>
      </c>
      <c r="I65" s="5">
        <v>-1005299389</v>
      </c>
      <c r="J65" s="5">
        <v>-629288859</v>
      </c>
      <c r="K65" s="5">
        <v>2329341977</v>
      </c>
      <c r="L65" s="5">
        <v>2744762927</v>
      </c>
      <c r="M65" s="5">
        <v>529124724</v>
      </c>
      <c r="N65" s="5">
        <v>-129763249</v>
      </c>
      <c r="O65" s="5">
        <v>-732823565</v>
      </c>
      <c r="P65" s="5">
        <v>-1640804857</v>
      </c>
      <c r="Q65" s="5">
        <v>-5894410297</v>
      </c>
    </row>
    <row r="66" spans="3:17" ht="15.5" x14ac:dyDescent="0.35">
      <c r="C66" t="s">
        <v>28</v>
      </c>
      <c r="D66" s="5">
        <v>6492911799</v>
      </c>
      <c r="E66" s="5">
        <v>6095930858</v>
      </c>
      <c r="F66" s="5">
        <v>4169526547</v>
      </c>
      <c r="G66" s="5">
        <v>4302870096</v>
      </c>
      <c r="I66" s="5">
        <v>18103473376</v>
      </c>
      <c r="J66" s="5">
        <v>8538972243</v>
      </c>
      <c r="K66" s="5">
        <v>2550345548</v>
      </c>
      <c r="L66" s="5">
        <v>-20825422517</v>
      </c>
      <c r="M66" s="5">
        <v>1442150553</v>
      </c>
      <c r="N66" s="5">
        <v>65812343520</v>
      </c>
      <c r="O66" s="5">
        <v>31855971233</v>
      </c>
      <c r="P66" s="5">
        <v>88652021848</v>
      </c>
      <c r="Q66" s="5">
        <v>105372137661</v>
      </c>
    </row>
    <row r="67" spans="3:17" ht="15.5" x14ac:dyDescent="0.35">
      <c r="C67" t="s">
        <v>27</v>
      </c>
      <c r="D67" s="5">
        <v>-18776000</v>
      </c>
      <c r="E67" s="5">
        <v>-29059000</v>
      </c>
      <c r="F67" s="5">
        <v>-61184000</v>
      </c>
      <c r="G67" s="5">
        <v>-11707000</v>
      </c>
      <c r="I67" s="5">
        <v>-113924000</v>
      </c>
      <c r="J67" s="5">
        <v>-211905540</v>
      </c>
      <c r="K67" s="5">
        <v>-625588700</v>
      </c>
      <c r="L67" s="5">
        <v>-453952840</v>
      </c>
      <c r="M67" s="5">
        <v>-180345220</v>
      </c>
      <c r="N67" s="5">
        <v>-209822140</v>
      </c>
      <c r="O67" s="5">
        <v>-152183250</v>
      </c>
      <c r="P67" s="5">
        <v>-495143000</v>
      </c>
      <c r="Q67" s="5">
        <v>-122328000</v>
      </c>
    </row>
    <row r="68" spans="3:17" ht="15.5" x14ac:dyDescent="0.35">
      <c r="C68" t="s">
        <v>277</v>
      </c>
      <c r="D68" s="5">
        <v>-18776000</v>
      </c>
      <c r="E68" s="5">
        <v>-29059000</v>
      </c>
      <c r="F68" s="5">
        <v>-61184000</v>
      </c>
      <c r="G68" s="5">
        <v>-11707000</v>
      </c>
      <c r="I68" s="5">
        <v>-113924000</v>
      </c>
      <c r="J68" s="5">
        <v>-211905540</v>
      </c>
      <c r="K68" s="5">
        <v>-625588700</v>
      </c>
      <c r="L68" s="5">
        <v>-453952840</v>
      </c>
      <c r="M68" s="5">
        <v>-180345220</v>
      </c>
      <c r="N68" s="5">
        <v>-209822140</v>
      </c>
      <c r="O68" s="5">
        <v>-152183250</v>
      </c>
      <c r="P68" s="5">
        <v>-495143000</v>
      </c>
      <c r="Q68" s="5">
        <v>-122328000</v>
      </c>
    </row>
    <row r="69" spans="3:17" ht="15.5" x14ac:dyDescent="0.35">
      <c r="C69" t="s">
        <v>278</v>
      </c>
    </row>
    <row r="70" spans="3:17" ht="15.5" x14ac:dyDescent="0.35">
      <c r="C70" t="s">
        <v>279</v>
      </c>
      <c r="D70" s="5">
        <v>-18776000</v>
      </c>
      <c r="E70" s="5">
        <v>-29059000</v>
      </c>
      <c r="F70" s="5">
        <v>-61184000</v>
      </c>
      <c r="G70" s="5">
        <v>-11707000</v>
      </c>
      <c r="I70" s="5">
        <v>-113924000</v>
      </c>
      <c r="J70" s="5">
        <v>-211905540</v>
      </c>
      <c r="K70" s="5">
        <v>-625588700</v>
      </c>
      <c r="L70" s="5">
        <v>-453952840</v>
      </c>
      <c r="M70" s="5">
        <v>-180345220</v>
      </c>
      <c r="N70" s="5">
        <v>-209822140</v>
      </c>
      <c r="O70" s="5">
        <v>-152183250</v>
      </c>
      <c r="P70" s="5">
        <v>-495143000</v>
      </c>
      <c r="Q70" s="5">
        <v>-122328000</v>
      </c>
    </row>
    <row r="71" spans="3:17" ht="15.5" x14ac:dyDescent="0.35">
      <c r="C71" t="s">
        <v>280</v>
      </c>
      <c r="D71" s="5">
        <v>6474135799</v>
      </c>
      <c r="E71" s="5">
        <v>6066871858</v>
      </c>
      <c r="F71" s="5">
        <v>4108342547</v>
      </c>
      <c r="G71" s="5">
        <v>4291163096</v>
      </c>
      <c r="I71" s="5">
        <v>17989549376</v>
      </c>
      <c r="J71" s="5">
        <v>8327066703</v>
      </c>
      <c r="K71" s="5">
        <v>1924756848</v>
      </c>
      <c r="L71" s="5">
        <v>-21279375357</v>
      </c>
      <c r="M71" s="5">
        <v>1261805333</v>
      </c>
      <c r="N71" s="5">
        <v>65602521380</v>
      </c>
      <c r="O71" s="5">
        <v>31703787983</v>
      </c>
      <c r="P71" s="5">
        <v>88156878848</v>
      </c>
      <c r="Q71" s="5">
        <v>105249809661</v>
      </c>
    </row>
    <row r="72" spans="3:17" ht="15.5" x14ac:dyDescent="0.35">
      <c r="C72" t="s">
        <v>717</v>
      </c>
    </row>
    <row r="73" spans="3:17" ht="15.5" x14ac:dyDescent="0.35">
      <c r="C73" t="s">
        <v>83</v>
      </c>
      <c r="D73" s="5">
        <v>6474135799</v>
      </c>
      <c r="E73" s="5">
        <v>6066871858</v>
      </c>
      <c r="F73" s="5">
        <v>4108342547</v>
      </c>
      <c r="G73" s="5">
        <v>4291163096</v>
      </c>
      <c r="I73" s="5">
        <v>17989549376</v>
      </c>
      <c r="J73" s="5">
        <v>8327066703</v>
      </c>
      <c r="K73" s="5">
        <v>1924756848</v>
      </c>
      <c r="L73" s="5">
        <v>-21279375357</v>
      </c>
      <c r="M73" s="5">
        <v>1261805333</v>
      </c>
      <c r="N73" s="5">
        <v>65602521380</v>
      </c>
      <c r="O73" s="5">
        <v>31703787983</v>
      </c>
      <c r="P73" s="5">
        <v>88156878848</v>
      </c>
      <c r="Q73" s="5">
        <v>105249809661</v>
      </c>
    </row>
    <row r="74" spans="3:17" ht="15.5" x14ac:dyDescent="0.35">
      <c r="C74" t="s">
        <v>84</v>
      </c>
      <c r="E74" s="5">
        <v>270074510</v>
      </c>
      <c r="I74" s="5">
        <v>270074510</v>
      </c>
      <c r="J74" s="5">
        <v>761770329</v>
      </c>
      <c r="K74" s="5">
        <v>1036086896</v>
      </c>
      <c r="L74" s="5">
        <v>1579650576</v>
      </c>
      <c r="M74" s="5">
        <v>334141888</v>
      </c>
      <c r="N74" s="5">
        <v>46711449</v>
      </c>
      <c r="O74" s="5">
        <v>-217011926</v>
      </c>
      <c r="P74" s="5">
        <v>138572477</v>
      </c>
      <c r="Q74" s="5">
        <v>-168230286</v>
      </c>
    </row>
    <row r="75" spans="3:17" ht="15.5" x14ac:dyDescent="0.35">
      <c r="C75" t="s">
        <v>85</v>
      </c>
      <c r="D75" s="5">
        <v>6474135799</v>
      </c>
      <c r="E75" s="5">
        <v>6336946368</v>
      </c>
      <c r="F75" s="5">
        <v>4108342547</v>
      </c>
      <c r="G75" s="5">
        <v>4291163096</v>
      </c>
      <c r="I75" s="5">
        <v>18259623886</v>
      </c>
      <c r="J75" s="5">
        <v>9088837032</v>
      </c>
      <c r="K75" s="5">
        <v>2960843744</v>
      </c>
      <c r="L75" s="5">
        <v>-19699724781</v>
      </c>
      <c r="M75" s="5">
        <v>1595947221</v>
      </c>
      <c r="N75" s="5">
        <v>65649232829</v>
      </c>
      <c r="O75" s="5">
        <v>31486776057</v>
      </c>
      <c r="P75" s="5">
        <v>88295451325</v>
      </c>
      <c r="Q75" s="5">
        <v>105081579375</v>
      </c>
    </row>
    <row r="76" spans="3:17" ht="15.5" x14ac:dyDescent="0.35">
      <c r="C76" t="s">
        <v>86</v>
      </c>
      <c r="D76" s="5">
        <v>6474135799</v>
      </c>
      <c r="E76" s="5">
        <v>6066871858</v>
      </c>
      <c r="F76" s="5">
        <v>4108342547</v>
      </c>
      <c r="G76" s="5">
        <v>4291163096</v>
      </c>
      <c r="I76" s="5">
        <v>17989549376</v>
      </c>
      <c r="J76" s="5">
        <v>8327066703</v>
      </c>
      <c r="K76" s="5">
        <v>1924756848</v>
      </c>
      <c r="L76" s="5">
        <v>-21279375357</v>
      </c>
      <c r="M76" s="5">
        <v>1261805333</v>
      </c>
      <c r="N76" s="5">
        <v>65602521380</v>
      </c>
      <c r="O76" s="5">
        <v>31703787983</v>
      </c>
      <c r="P76" s="5">
        <v>88156878848</v>
      </c>
      <c r="Q76" s="5">
        <v>105249809661</v>
      </c>
    </row>
    <row r="77" spans="3:17" ht="15.5" x14ac:dyDescent="0.35">
      <c r="C77" t="s">
        <v>7</v>
      </c>
      <c r="D77" s="5">
        <v>6472424290</v>
      </c>
      <c r="E77" s="5">
        <v>6334730238</v>
      </c>
      <c r="F77" s="5">
        <v>4107359527</v>
      </c>
      <c r="G77" s="5">
        <v>4291389051</v>
      </c>
      <c r="I77" s="5">
        <v>18258960002</v>
      </c>
      <c r="J77" s="5">
        <v>9079344351</v>
      </c>
      <c r="K77" s="5">
        <v>3044172961</v>
      </c>
      <c r="L77" s="5">
        <v>-19699724781</v>
      </c>
      <c r="M77" s="5">
        <v>1595947221</v>
      </c>
      <c r="N77" s="5">
        <v>65649232829</v>
      </c>
      <c r="O77" s="5">
        <v>31486776057</v>
      </c>
      <c r="P77" s="5">
        <v>88295451325</v>
      </c>
      <c r="Q77" s="5">
        <v>105081579375</v>
      </c>
    </row>
    <row r="78" spans="3:17" ht="15.5" x14ac:dyDescent="0.35">
      <c r="C78" t="s">
        <v>88</v>
      </c>
      <c r="D78" s="5">
        <v>6474135799</v>
      </c>
      <c r="E78" s="5">
        <v>6066871858</v>
      </c>
      <c r="F78" s="5">
        <v>4108342547</v>
      </c>
      <c r="G78" s="5">
        <v>4291163096</v>
      </c>
      <c r="I78" s="5">
        <v>17989549376</v>
      </c>
      <c r="J78" s="5">
        <v>8327066703</v>
      </c>
      <c r="K78" s="5">
        <v>1924756848</v>
      </c>
      <c r="L78" s="5">
        <v>-21279375357</v>
      </c>
      <c r="M78" s="5">
        <v>1261805333</v>
      </c>
      <c r="N78" s="5">
        <v>65602521380</v>
      </c>
      <c r="O78" s="5">
        <v>31703787983</v>
      </c>
      <c r="P78" s="5">
        <v>88156878848</v>
      </c>
      <c r="Q78" s="5">
        <v>105249809661</v>
      </c>
    </row>
    <row r="79" spans="3:17" ht="15.5" x14ac:dyDescent="0.35">
      <c r="C79" t="s">
        <v>89</v>
      </c>
      <c r="D79" s="5">
        <v>6474135799</v>
      </c>
      <c r="E79" s="5">
        <v>6336946368</v>
      </c>
      <c r="F79" s="5">
        <v>4108342547</v>
      </c>
      <c r="G79" s="5">
        <v>4291163096</v>
      </c>
      <c r="I79" s="5">
        <v>18259623886</v>
      </c>
      <c r="J79" s="5">
        <v>9088837032</v>
      </c>
      <c r="K79" s="5">
        <v>2960843744</v>
      </c>
      <c r="L79" s="5">
        <v>-19699724781</v>
      </c>
      <c r="M79" s="5">
        <v>1595947221</v>
      </c>
      <c r="N79" s="5">
        <v>65649232829</v>
      </c>
      <c r="O79" s="5">
        <v>31486776057</v>
      </c>
      <c r="P79" s="5">
        <v>88295451325</v>
      </c>
      <c r="Q79" s="5">
        <v>105081579375</v>
      </c>
    </row>
    <row r="80" spans="3:17" ht="15.5" x14ac:dyDescent="0.35">
      <c r="C80" t="s">
        <v>90</v>
      </c>
      <c r="D80" s="5">
        <v>6474135799</v>
      </c>
      <c r="E80" s="5">
        <v>6336946368</v>
      </c>
      <c r="F80" s="5">
        <v>4108342547</v>
      </c>
      <c r="G80" s="5">
        <v>4291163096</v>
      </c>
      <c r="I80" s="5">
        <v>18259623886</v>
      </c>
      <c r="J80" s="5">
        <v>9088837032</v>
      </c>
      <c r="K80" s="5">
        <v>2960843744</v>
      </c>
      <c r="L80" s="5">
        <v>-19699724781</v>
      </c>
      <c r="M80" s="5">
        <v>1595947221</v>
      </c>
      <c r="N80" s="5">
        <v>65649232829</v>
      </c>
      <c r="O80" s="5">
        <v>31486776057</v>
      </c>
      <c r="P80" s="5">
        <v>88295451325</v>
      </c>
      <c r="Q80" s="5">
        <v>105081579375</v>
      </c>
    </row>
    <row r="82" spans="2:17" ht="15.5" x14ac:dyDescent="0.35">
      <c r="B82" t="s">
        <v>91</v>
      </c>
      <c r="C82" t="s">
        <v>92</v>
      </c>
    </row>
    <row r="83" spans="2:17" ht="15.5" x14ac:dyDescent="0.35">
      <c r="C83" t="s">
        <v>93</v>
      </c>
    </row>
    <row r="84" spans="2:17" ht="15.5" x14ac:dyDescent="0.35">
      <c r="C84" t="s">
        <v>19</v>
      </c>
      <c r="D84" s="5">
        <v>80699272235</v>
      </c>
      <c r="E84" s="5">
        <v>75328261930</v>
      </c>
      <c r="F84" s="5">
        <v>48247126907</v>
      </c>
      <c r="G84" s="5">
        <v>64281439070</v>
      </c>
      <c r="I84" s="5">
        <v>75328261930</v>
      </c>
      <c r="J84" s="5">
        <v>83780583069</v>
      </c>
      <c r="K84" s="5">
        <v>33943149102</v>
      </c>
      <c r="L84" s="5">
        <v>31843081158</v>
      </c>
      <c r="M84" s="5">
        <v>32408723793</v>
      </c>
      <c r="N84" s="5">
        <v>29118676928</v>
      </c>
      <c r="O84" s="5">
        <v>32324480550</v>
      </c>
      <c r="P84" s="5">
        <v>47144197324</v>
      </c>
      <c r="Q84" s="5">
        <v>59679576030</v>
      </c>
    </row>
    <row r="85" spans="2:17" ht="15.5" x14ac:dyDescent="0.35">
      <c r="C85" t="s">
        <v>94</v>
      </c>
      <c r="D85" s="5">
        <v>85739230353</v>
      </c>
      <c r="E85" s="5">
        <v>85716812066</v>
      </c>
      <c r="F85" s="5">
        <v>87313549069</v>
      </c>
      <c r="G85" s="5">
        <v>82132993221</v>
      </c>
      <c r="I85" s="5">
        <v>85716812066</v>
      </c>
      <c r="J85" s="5">
        <v>79720354602</v>
      </c>
      <c r="K85" s="5">
        <v>84445683952</v>
      </c>
      <c r="L85" s="5">
        <v>81118885340</v>
      </c>
      <c r="M85" s="5">
        <v>92676037239</v>
      </c>
      <c r="N85" s="5">
        <v>95466796321</v>
      </c>
      <c r="O85" s="5">
        <v>124141035966</v>
      </c>
      <c r="P85" s="5">
        <v>121327006889</v>
      </c>
      <c r="Q85" s="5">
        <v>74411799629</v>
      </c>
    </row>
    <row r="86" spans="2:17" ht="15.5" x14ac:dyDescent="0.35">
      <c r="C86" t="s">
        <v>282</v>
      </c>
      <c r="L86" s="5">
        <v>1252406035</v>
      </c>
      <c r="M86" s="5">
        <v>6952406035</v>
      </c>
      <c r="N86" s="5">
        <v>14452406035</v>
      </c>
      <c r="O86" s="5">
        <v>14452406035</v>
      </c>
      <c r="P86" s="5">
        <v>14452406035</v>
      </c>
      <c r="Q86" s="5">
        <v>160347142877</v>
      </c>
    </row>
    <row r="87" spans="2:17" ht="15.5" x14ac:dyDescent="0.35">
      <c r="C87" t="s">
        <v>283</v>
      </c>
      <c r="F87" s="5">
        <v>1336341654</v>
      </c>
      <c r="G87" s="5">
        <v>1470041654</v>
      </c>
      <c r="J87" s="5">
        <v>2350811654</v>
      </c>
      <c r="M87" s="5">
        <v>17803015</v>
      </c>
      <c r="N87" s="5">
        <v>139530188</v>
      </c>
      <c r="O87" s="5">
        <v>339451784</v>
      </c>
      <c r="P87" s="5">
        <v>660112380</v>
      </c>
      <c r="Q87" s="5">
        <v>1230952684</v>
      </c>
    </row>
    <row r="88" spans="2:17" ht="15.5" x14ac:dyDescent="0.35">
      <c r="C88" t="s">
        <v>284</v>
      </c>
      <c r="D88" s="5">
        <v>85739230353</v>
      </c>
      <c r="E88" s="5">
        <v>85716812066</v>
      </c>
      <c r="F88" s="5">
        <v>87313549069</v>
      </c>
      <c r="G88" s="5">
        <v>82132993221</v>
      </c>
      <c r="I88" s="5">
        <v>85716812066</v>
      </c>
      <c r="J88" s="5">
        <v>79720354602</v>
      </c>
      <c r="K88" s="5">
        <v>84445683952</v>
      </c>
      <c r="L88" s="5">
        <v>81118885340</v>
      </c>
      <c r="M88" s="5">
        <v>92676037239</v>
      </c>
      <c r="N88" s="5">
        <v>95466796321</v>
      </c>
      <c r="O88" s="5">
        <v>124141035966</v>
      </c>
      <c r="P88" s="5">
        <v>121327006889</v>
      </c>
      <c r="Q88" s="5">
        <v>74411799629</v>
      </c>
    </row>
    <row r="89" spans="2:17" ht="15.5" x14ac:dyDescent="0.35">
      <c r="C89" t="s">
        <v>95</v>
      </c>
      <c r="D89" s="5">
        <v>5891395378</v>
      </c>
      <c r="E89" s="5">
        <v>5838262179</v>
      </c>
      <c r="F89" s="5">
        <v>5823824309</v>
      </c>
      <c r="G89" s="5">
        <v>5826352804</v>
      </c>
      <c r="I89" s="5">
        <v>5838262179</v>
      </c>
      <c r="J89" s="5">
        <v>5920647082</v>
      </c>
      <c r="K89" s="5">
        <v>4741895386</v>
      </c>
      <c r="L89" s="5">
        <v>8117237296</v>
      </c>
      <c r="M89" s="5">
        <v>8103328896</v>
      </c>
      <c r="N89" s="5">
        <v>8183258096</v>
      </c>
      <c r="O89" s="5">
        <v>8124636276</v>
      </c>
      <c r="P89" s="5">
        <v>8120136276</v>
      </c>
      <c r="Q89" s="5">
        <v>11472322083</v>
      </c>
    </row>
    <row r="90" spans="2:17" ht="15.5" x14ac:dyDescent="0.35">
      <c r="C90" t="s">
        <v>285</v>
      </c>
      <c r="D90" s="5">
        <v>5891395378</v>
      </c>
      <c r="E90" s="5">
        <v>5838262179</v>
      </c>
      <c r="F90" s="5">
        <v>5823824309</v>
      </c>
      <c r="G90" s="5">
        <v>5826352804</v>
      </c>
      <c r="I90" s="5">
        <v>5838262179</v>
      </c>
      <c r="J90" s="5">
        <v>5920647082</v>
      </c>
      <c r="K90" s="5">
        <v>4741895386</v>
      </c>
      <c r="L90" s="5">
        <v>8117237296</v>
      </c>
      <c r="M90" s="5">
        <v>8103328896</v>
      </c>
      <c r="N90" s="5">
        <v>8183258096</v>
      </c>
      <c r="O90" s="5">
        <v>8124636276</v>
      </c>
      <c r="P90" s="5">
        <v>8120136276</v>
      </c>
      <c r="Q90" s="5">
        <v>11472322083</v>
      </c>
    </row>
    <row r="91" spans="2:17" ht="15.5" x14ac:dyDescent="0.35">
      <c r="C91" t="s">
        <v>96</v>
      </c>
      <c r="D91" s="5">
        <v>326899070976</v>
      </c>
      <c r="E91" s="5">
        <v>308120383536</v>
      </c>
      <c r="F91" s="5">
        <v>268860824020</v>
      </c>
      <c r="G91" s="5">
        <v>260302159505</v>
      </c>
      <c r="I91" s="5">
        <v>308120383536</v>
      </c>
      <c r="J91" s="5">
        <v>267269001837</v>
      </c>
      <c r="K91" s="5">
        <v>257021237213</v>
      </c>
      <c r="L91" s="5">
        <v>245735771312</v>
      </c>
      <c r="M91" s="5">
        <v>258123807639</v>
      </c>
      <c r="N91" s="5">
        <v>266602115487</v>
      </c>
      <c r="O91" s="5">
        <v>270683706987</v>
      </c>
      <c r="P91" s="5">
        <v>250125456807</v>
      </c>
      <c r="Q91" s="5">
        <v>253791405421</v>
      </c>
    </row>
    <row r="92" spans="2:17" ht="15.5" x14ac:dyDescent="0.35">
      <c r="C92" t="s">
        <v>77</v>
      </c>
      <c r="D92" s="5">
        <v>4851520441</v>
      </c>
      <c r="E92" s="5">
        <v>4851520441</v>
      </c>
      <c r="F92" s="5">
        <v>3711743674</v>
      </c>
      <c r="G92" s="5">
        <v>3711743674</v>
      </c>
      <c r="I92" s="5">
        <v>4851520441</v>
      </c>
      <c r="J92" s="5">
        <v>3718243676</v>
      </c>
      <c r="K92" s="5">
        <v>3774698229</v>
      </c>
      <c r="L92" s="5">
        <v>5088145642</v>
      </c>
      <c r="M92" s="5">
        <v>5701725203</v>
      </c>
      <c r="N92" s="5">
        <v>4665854147</v>
      </c>
      <c r="O92" s="5">
        <v>4741654343</v>
      </c>
      <c r="P92" s="5">
        <v>3152701159</v>
      </c>
      <c r="Q92" s="5">
        <v>91331289702</v>
      </c>
    </row>
    <row r="93" spans="2:17" ht="15.5" x14ac:dyDescent="0.35">
      <c r="C93" t="s">
        <v>98</v>
      </c>
      <c r="D93" s="5">
        <v>581302309887</v>
      </c>
      <c r="E93" s="5">
        <v>559200686325</v>
      </c>
      <c r="F93" s="5">
        <v>486738003994</v>
      </c>
      <c r="G93" s="5">
        <v>489544091405</v>
      </c>
      <c r="I93" s="5">
        <v>559200686325</v>
      </c>
      <c r="J93" s="5">
        <v>506256765222</v>
      </c>
      <c r="K93" s="5">
        <v>450287980085</v>
      </c>
      <c r="L93" s="5">
        <v>429661448012</v>
      </c>
      <c r="M93" s="5">
        <v>454733573420</v>
      </c>
      <c r="N93" s="5">
        <v>460447511081</v>
      </c>
      <c r="O93" s="5">
        <v>506721141220</v>
      </c>
      <c r="P93" s="5">
        <v>502446393135</v>
      </c>
      <c r="Q93" s="5">
        <v>464387949212</v>
      </c>
    </row>
    <row r="94" spans="2:17" ht="15.5" x14ac:dyDescent="0.35">
      <c r="C94" t="s">
        <v>99</v>
      </c>
    </row>
    <row r="95" spans="2:17" ht="15.5" x14ac:dyDescent="0.35">
      <c r="C95" t="s">
        <v>102</v>
      </c>
      <c r="D95" s="5">
        <v>465234429693</v>
      </c>
      <c r="E95" s="5">
        <v>464416155993</v>
      </c>
      <c r="F95" s="5">
        <v>474839772527</v>
      </c>
      <c r="G95" s="5">
        <v>473255814376</v>
      </c>
      <c r="I95" s="5">
        <v>464416155993</v>
      </c>
      <c r="J95" s="5">
        <v>457812842943</v>
      </c>
      <c r="K95" s="5">
        <v>463989655577</v>
      </c>
      <c r="L95" s="5">
        <v>467931922929</v>
      </c>
      <c r="M95" s="5">
        <v>463705447420</v>
      </c>
      <c r="N95" s="5">
        <v>456967527506</v>
      </c>
      <c r="O95" s="5">
        <v>406401280161</v>
      </c>
      <c r="P95" s="5">
        <v>415832673956</v>
      </c>
      <c r="Q95" s="5">
        <v>71798893988</v>
      </c>
    </row>
    <row r="96" spans="2:17" ht="15.5" x14ac:dyDescent="0.35">
      <c r="C96" t="s">
        <v>101</v>
      </c>
      <c r="D96" s="5">
        <v>65191294702</v>
      </c>
      <c r="E96" s="5">
        <v>66521024475</v>
      </c>
      <c r="F96" s="5">
        <v>66989766191</v>
      </c>
      <c r="G96" s="5">
        <v>66640336317</v>
      </c>
      <c r="I96" s="5">
        <v>66521024475</v>
      </c>
      <c r="J96" s="5">
        <v>62861444100</v>
      </c>
      <c r="K96" s="5">
        <v>34701699921</v>
      </c>
      <c r="L96" s="5">
        <v>13773581467</v>
      </c>
      <c r="M96" s="5">
        <v>4394288662</v>
      </c>
      <c r="N96" s="5">
        <v>4515404521</v>
      </c>
      <c r="O96" s="5">
        <v>5075294745</v>
      </c>
      <c r="P96" s="5">
        <v>5700537523</v>
      </c>
      <c r="Q96" s="5">
        <v>5502684434</v>
      </c>
    </row>
    <row r="97" spans="3:17" ht="15.5" x14ac:dyDescent="0.35">
      <c r="C97" t="s">
        <v>103</v>
      </c>
      <c r="D97" s="5">
        <v>555389080593</v>
      </c>
      <c r="E97" s="5">
        <v>561867419324</v>
      </c>
      <c r="F97" s="5">
        <v>573562387584</v>
      </c>
      <c r="G97" s="5">
        <v>565756063060</v>
      </c>
      <c r="I97" s="5">
        <v>561867419324</v>
      </c>
      <c r="J97" s="5">
        <v>545911095950</v>
      </c>
      <c r="K97" s="5">
        <v>522441301380</v>
      </c>
      <c r="L97" s="5">
        <v>504311887732</v>
      </c>
      <c r="M97" s="5">
        <v>496599401480</v>
      </c>
      <c r="N97" s="5">
        <v>492475001344</v>
      </c>
      <c r="O97" s="5">
        <v>412158751593</v>
      </c>
      <c r="P97" s="5">
        <v>422500321492</v>
      </c>
      <c r="Q97" s="5">
        <v>97359838123</v>
      </c>
    </row>
    <row r="98" spans="3:17" ht="15.5" x14ac:dyDescent="0.35">
      <c r="C98" t="s">
        <v>104</v>
      </c>
      <c r="D98" s="5">
        <v>1136691390480</v>
      </c>
      <c r="E98" s="5">
        <v>1121068105649</v>
      </c>
      <c r="F98" s="5">
        <v>1060300391578</v>
      </c>
      <c r="G98" s="5">
        <v>1055300154465</v>
      </c>
      <c r="I98" s="5">
        <v>1121068105649</v>
      </c>
      <c r="J98" s="5">
        <v>1052167861172</v>
      </c>
      <c r="K98" s="5">
        <v>972729281465</v>
      </c>
      <c r="L98" s="5">
        <v>933973335744</v>
      </c>
      <c r="M98" s="5">
        <v>951332974900</v>
      </c>
      <c r="N98" s="5">
        <v>952922512425</v>
      </c>
      <c r="O98" s="5">
        <v>918879892813</v>
      </c>
      <c r="P98" s="5">
        <v>924946714627</v>
      </c>
      <c r="Q98" s="5">
        <v>561747787335</v>
      </c>
    </row>
    <row r="99" spans="3:17" ht="15.5" x14ac:dyDescent="0.35">
      <c r="C99" t="s">
        <v>105</v>
      </c>
    </row>
    <row r="100" spans="3:17" ht="15.5" x14ac:dyDescent="0.35">
      <c r="C100" t="s">
        <v>106</v>
      </c>
    </row>
    <row r="101" spans="3:17" ht="15.5" x14ac:dyDescent="0.35">
      <c r="C101" t="s">
        <v>107</v>
      </c>
      <c r="D101" s="5">
        <v>109063649979</v>
      </c>
      <c r="E101" s="5">
        <v>108686526012</v>
      </c>
      <c r="F101" s="5">
        <v>67302597246</v>
      </c>
      <c r="G101" s="5">
        <v>67319676688</v>
      </c>
      <c r="I101" s="5">
        <v>108686526012</v>
      </c>
      <c r="J101" s="5">
        <v>71689365087</v>
      </c>
      <c r="K101" s="5">
        <v>58634991288</v>
      </c>
      <c r="L101" s="5">
        <v>36617421572</v>
      </c>
      <c r="M101" s="5">
        <v>46601331214</v>
      </c>
      <c r="N101" s="5">
        <v>51703899317</v>
      </c>
      <c r="O101" s="5">
        <v>62122504870</v>
      </c>
      <c r="P101" s="5">
        <v>66611419949</v>
      </c>
      <c r="Q101" s="5">
        <v>230075826403</v>
      </c>
    </row>
    <row r="102" spans="3:17" ht="15.5" x14ac:dyDescent="0.35">
      <c r="C102" t="s">
        <v>108</v>
      </c>
    </row>
    <row r="103" spans="3:17" ht="15.5" x14ac:dyDescent="0.35">
      <c r="C103" t="s">
        <v>289</v>
      </c>
      <c r="D103" s="5">
        <v>489382025</v>
      </c>
      <c r="E103" s="5">
        <v>890306156</v>
      </c>
      <c r="F103" s="5">
        <v>1533809636</v>
      </c>
      <c r="G103" s="5">
        <v>1900679309</v>
      </c>
      <c r="I103" s="5">
        <v>890306156</v>
      </c>
      <c r="J103" s="5">
        <v>3415023867</v>
      </c>
      <c r="K103" s="5">
        <v>3783913023</v>
      </c>
      <c r="L103" s="5">
        <v>484469227</v>
      </c>
      <c r="M103" s="5">
        <v>773418113</v>
      </c>
      <c r="N103" s="5">
        <v>575431319</v>
      </c>
      <c r="O103" s="5">
        <v>877175390</v>
      </c>
      <c r="P103" s="5">
        <v>2520050921</v>
      </c>
      <c r="Q103" s="5">
        <v>3971419432</v>
      </c>
    </row>
    <row r="104" spans="3:17" ht="15.5" x14ac:dyDescent="0.35">
      <c r="C104" t="s">
        <v>109</v>
      </c>
    </row>
    <row r="105" spans="3:17" ht="15.5" x14ac:dyDescent="0.35">
      <c r="C105" t="s">
        <v>290</v>
      </c>
      <c r="F105" s="5">
        <v>1336341654</v>
      </c>
      <c r="G105" s="5">
        <v>1470041654</v>
      </c>
      <c r="J105" s="5">
        <v>2350811654</v>
      </c>
      <c r="L105" s="5">
        <v>1252406035</v>
      </c>
      <c r="M105" s="5">
        <v>6970209050</v>
      </c>
      <c r="N105" s="5">
        <v>14591936223</v>
      </c>
      <c r="O105" s="5">
        <v>14791857819</v>
      </c>
      <c r="P105" s="5">
        <v>15112518415</v>
      </c>
      <c r="Q105" s="5">
        <v>161578095561</v>
      </c>
    </row>
    <row r="106" spans="3:17" ht="15.5" x14ac:dyDescent="0.35">
      <c r="C106" t="s">
        <v>110</v>
      </c>
      <c r="D106" s="5">
        <v>2234532393</v>
      </c>
      <c r="E106" s="5">
        <v>857313714</v>
      </c>
      <c r="F106" s="5">
        <v>1122269554</v>
      </c>
      <c r="G106" s="5">
        <v>852856450</v>
      </c>
      <c r="I106" s="5">
        <v>857313714</v>
      </c>
      <c r="J106" s="5">
        <v>738925303</v>
      </c>
      <c r="K106" s="5">
        <v>3416892015</v>
      </c>
      <c r="L106" s="5">
        <v>2115117180</v>
      </c>
      <c r="M106" s="5">
        <v>3465153695</v>
      </c>
      <c r="N106" s="5">
        <v>1742820144</v>
      </c>
      <c r="O106" s="5">
        <v>2358493604</v>
      </c>
      <c r="P106" s="5">
        <v>14870475990</v>
      </c>
      <c r="Q106" s="5">
        <v>6760491077</v>
      </c>
    </row>
    <row r="107" spans="3:17" ht="15.5" x14ac:dyDescent="0.35">
      <c r="C107" t="s">
        <v>113</v>
      </c>
    </row>
    <row r="108" spans="3:17" ht="15.5" x14ac:dyDescent="0.35">
      <c r="C108" t="s">
        <v>403</v>
      </c>
      <c r="D108" s="5">
        <v>100817669021</v>
      </c>
      <c r="E108" s="5">
        <v>84407828980</v>
      </c>
      <c r="F108" s="5">
        <v>73318815521</v>
      </c>
      <c r="G108" s="5">
        <v>72647572314</v>
      </c>
      <c r="I108" s="5">
        <v>84407828980</v>
      </c>
      <c r="J108" s="5">
        <v>66840338990</v>
      </c>
      <c r="K108" s="5">
        <v>5391508381</v>
      </c>
    </row>
    <row r="109" spans="3:17" ht="15.5" x14ac:dyDescent="0.35">
      <c r="C109" t="s">
        <v>115</v>
      </c>
      <c r="D109" s="5">
        <v>51528160711</v>
      </c>
      <c r="E109" s="5">
        <v>63742893279</v>
      </c>
      <c r="F109" s="5">
        <v>42045370766</v>
      </c>
      <c r="G109" s="5">
        <v>37825163216</v>
      </c>
      <c r="I109" s="5">
        <v>63742893279</v>
      </c>
      <c r="J109" s="5">
        <v>34280251786</v>
      </c>
      <c r="K109" s="5">
        <v>30609720725</v>
      </c>
      <c r="L109" s="5">
        <v>25067826412</v>
      </c>
      <c r="M109" s="5">
        <v>21057678350</v>
      </c>
      <c r="N109" s="5">
        <v>20609560180</v>
      </c>
      <c r="O109" s="5">
        <v>24619213899</v>
      </c>
      <c r="P109" s="5">
        <v>11478558512</v>
      </c>
      <c r="Q109" s="5">
        <v>21747763808</v>
      </c>
    </row>
    <row r="110" spans="3:17" ht="15.5" x14ac:dyDescent="0.35">
      <c r="C110" t="s">
        <v>111</v>
      </c>
      <c r="D110" s="5">
        <v>54811574850</v>
      </c>
      <c r="E110" s="5">
        <v>43196012863</v>
      </c>
      <c r="F110" s="5">
        <v>21264805636</v>
      </c>
      <c r="G110" s="5">
        <v>25270936059</v>
      </c>
      <c r="I110" s="5">
        <v>43196012863</v>
      </c>
      <c r="J110" s="5">
        <v>30904352477</v>
      </c>
      <c r="K110" s="5">
        <v>20824465525</v>
      </c>
      <c r="L110" s="5">
        <v>7697602718</v>
      </c>
      <c r="M110" s="5">
        <v>14334872006</v>
      </c>
      <c r="N110" s="5">
        <v>14184151451</v>
      </c>
      <c r="O110" s="5">
        <v>19475764158</v>
      </c>
      <c r="P110" s="5">
        <v>22629816111</v>
      </c>
      <c r="Q110" s="5">
        <v>36018056525</v>
      </c>
    </row>
    <row r="111" spans="3:17" ht="15.5" x14ac:dyDescent="0.35">
      <c r="C111" t="s">
        <v>116</v>
      </c>
      <c r="D111" s="5">
        <v>136205783583</v>
      </c>
      <c r="E111" s="5">
        <v>127433758518</v>
      </c>
      <c r="F111" s="5">
        <v>114386919581</v>
      </c>
      <c r="G111" s="5">
        <v>113477945573</v>
      </c>
      <c r="I111" s="5">
        <v>127433758518</v>
      </c>
      <c r="J111" s="5">
        <v>113790298852</v>
      </c>
      <c r="K111" s="5">
        <v>56493642449</v>
      </c>
      <c r="L111" s="5">
        <v>42716110188</v>
      </c>
      <c r="M111" s="5">
        <v>30392114921</v>
      </c>
      <c r="N111" s="5">
        <v>28851099714</v>
      </c>
      <c r="O111" s="5">
        <v>50039211028</v>
      </c>
      <c r="P111" s="5">
        <v>83506066920</v>
      </c>
      <c r="Q111" s="5">
        <v>93539856589</v>
      </c>
    </row>
    <row r="112" spans="3:17" ht="15.5" x14ac:dyDescent="0.35">
      <c r="C112" t="s">
        <v>117</v>
      </c>
      <c r="D112" s="5">
        <v>136205783583</v>
      </c>
      <c r="E112" s="5">
        <v>127433758518</v>
      </c>
      <c r="F112" s="5">
        <v>114386919581</v>
      </c>
      <c r="G112" s="5">
        <v>113477945573</v>
      </c>
      <c r="I112" s="5">
        <v>127433758518</v>
      </c>
      <c r="J112" s="5">
        <v>113790298852</v>
      </c>
      <c r="K112" s="5">
        <v>56493642449</v>
      </c>
      <c r="L112" s="5">
        <v>42716110188</v>
      </c>
      <c r="M112" s="5">
        <v>30392114921</v>
      </c>
      <c r="N112" s="5">
        <v>28851099714</v>
      </c>
      <c r="O112" s="5">
        <v>50039211028</v>
      </c>
      <c r="P112" s="5">
        <v>83506066920</v>
      </c>
      <c r="Q112" s="5">
        <v>93539856589</v>
      </c>
    </row>
    <row r="113" spans="2:17" ht="15.5" x14ac:dyDescent="0.35">
      <c r="C113" t="s">
        <v>119</v>
      </c>
    </row>
    <row r="114" spans="2:17" ht="15.5" x14ac:dyDescent="0.35">
      <c r="C114" t="s">
        <v>120</v>
      </c>
      <c r="D114" s="5">
        <v>131354263142</v>
      </c>
      <c r="E114" s="5">
        <v>122582238077</v>
      </c>
      <c r="F114" s="5">
        <v>110675175907</v>
      </c>
      <c r="G114" s="5">
        <v>109766201899</v>
      </c>
      <c r="I114" s="5">
        <v>122582238077</v>
      </c>
      <c r="J114" s="5">
        <v>110072055176</v>
      </c>
      <c r="K114" s="5">
        <v>52718944220</v>
      </c>
      <c r="L114" s="5">
        <v>37627964546</v>
      </c>
      <c r="M114" s="5">
        <v>24690389718</v>
      </c>
      <c r="N114" s="5">
        <v>24185245567</v>
      </c>
      <c r="O114" s="5">
        <v>45297556685</v>
      </c>
      <c r="P114" s="5">
        <v>80353365761</v>
      </c>
      <c r="Q114" s="5">
        <v>2208566887</v>
      </c>
    </row>
    <row r="115" spans="2:17" ht="15.5" x14ac:dyDescent="0.35">
      <c r="C115" t="s">
        <v>121</v>
      </c>
      <c r="D115" s="5">
        <v>245269433562</v>
      </c>
      <c r="E115" s="5">
        <v>236120284530</v>
      </c>
      <c r="F115" s="5">
        <v>181689516827</v>
      </c>
      <c r="G115" s="5">
        <v>180797622261</v>
      </c>
      <c r="I115" s="5">
        <v>236120284530</v>
      </c>
      <c r="J115" s="5">
        <v>185479663939</v>
      </c>
      <c r="K115" s="5">
        <v>115128633737</v>
      </c>
      <c r="L115" s="5">
        <v>79333531760</v>
      </c>
      <c r="M115" s="5">
        <v>76993446135</v>
      </c>
      <c r="N115" s="5">
        <v>80554999031</v>
      </c>
      <c r="O115" s="5">
        <v>112161715898</v>
      </c>
      <c r="P115" s="5">
        <v>150117486869</v>
      </c>
      <c r="Q115" s="5">
        <v>323615682992</v>
      </c>
    </row>
    <row r="116" spans="2:17" ht="15.5" x14ac:dyDescent="0.35">
      <c r="C116" t="s">
        <v>122</v>
      </c>
    </row>
    <row r="117" spans="2:17" ht="15.5" x14ac:dyDescent="0.35">
      <c r="C117" t="s">
        <v>123</v>
      </c>
      <c r="D117" s="5">
        <v>540518896600</v>
      </c>
      <c r="E117" s="5">
        <v>540518896600</v>
      </c>
      <c r="F117" s="5">
        <v>540518896600</v>
      </c>
      <c r="G117" s="5">
        <v>540518896600</v>
      </c>
      <c r="I117" s="5">
        <v>540518896600</v>
      </c>
      <c r="J117" s="5">
        <v>540518896600</v>
      </c>
      <c r="K117" s="5">
        <v>540518896600</v>
      </c>
      <c r="L117" s="5">
        <v>540518896600</v>
      </c>
      <c r="M117" s="5">
        <v>540518896600</v>
      </c>
      <c r="N117" s="5">
        <v>540268184500</v>
      </c>
      <c r="O117" s="5">
        <v>540268115400</v>
      </c>
      <c r="P117" s="5">
        <v>540000000000</v>
      </c>
      <c r="Q117" s="5">
        <v>133000000000</v>
      </c>
    </row>
    <row r="118" spans="2:17" ht="15.5" x14ac:dyDescent="0.35">
      <c r="C118" t="s">
        <v>124</v>
      </c>
      <c r="D118" s="5">
        <v>41661120390</v>
      </c>
      <c r="E118" s="5">
        <v>41661120390</v>
      </c>
      <c r="F118" s="5">
        <v>41661120390</v>
      </c>
      <c r="G118" s="5">
        <v>41661120390</v>
      </c>
      <c r="I118" s="5">
        <v>41661120390</v>
      </c>
      <c r="J118" s="5">
        <v>41661120390</v>
      </c>
      <c r="K118" s="5">
        <v>41661120390</v>
      </c>
      <c r="L118" s="5">
        <v>41661120390</v>
      </c>
      <c r="M118" s="5">
        <v>41661120390</v>
      </c>
      <c r="N118" s="5">
        <v>41535764340</v>
      </c>
      <c r="O118" s="5">
        <v>41535729790</v>
      </c>
      <c r="P118" s="5">
        <v>41401672090</v>
      </c>
    </row>
    <row r="119" spans="2:17" ht="15.5" x14ac:dyDescent="0.35">
      <c r="C119" t="s">
        <v>125</v>
      </c>
      <c r="D119" s="5">
        <v>309307188598</v>
      </c>
      <c r="E119" s="5">
        <v>302834764308</v>
      </c>
      <c r="F119" s="5">
        <v>296500034070</v>
      </c>
      <c r="G119" s="5">
        <v>292392674543</v>
      </c>
      <c r="I119" s="5">
        <v>302834764308</v>
      </c>
      <c r="J119" s="5">
        <v>284575804306</v>
      </c>
      <c r="K119" s="5">
        <v>275496459955</v>
      </c>
      <c r="L119" s="5">
        <v>272452286994</v>
      </c>
      <c r="M119" s="5">
        <v>292152011775</v>
      </c>
      <c r="N119" s="5">
        <v>290556064554</v>
      </c>
      <c r="O119" s="5">
        <v>224906831725</v>
      </c>
      <c r="P119" s="5">
        <v>193420055668</v>
      </c>
      <c r="Q119" s="5">
        <v>105124604343</v>
      </c>
    </row>
    <row r="120" spans="2:17" ht="15.5" x14ac:dyDescent="0.35">
      <c r="C120" t="s">
        <v>294</v>
      </c>
    </row>
    <row r="121" spans="2:17" ht="15.5" x14ac:dyDescent="0.35">
      <c r="C121" t="s">
        <v>295</v>
      </c>
      <c r="D121" s="5">
        <v>309307188598</v>
      </c>
      <c r="E121" s="5">
        <v>302834764308</v>
      </c>
      <c r="F121" s="5">
        <v>296500034070</v>
      </c>
      <c r="G121" s="5">
        <v>292392674543</v>
      </c>
      <c r="I121" s="5">
        <v>302834764308</v>
      </c>
      <c r="J121" s="5">
        <v>284575804306</v>
      </c>
      <c r="K121" s="5">
        <v>275496459955</v>
      </c>
      <c r="L121" s="5">
        <v>272452286994</v>
      </c>
      <c r="M121" s="5">
        <v>292152011775</v>
      </c>
      <c r="N121" s="5">
        <v>290556064554</v>
      </c>
      <c r="O121" s="5">
        <v>224906831725</v>
      </c>
      <c r="P121" s="5">
        <v>193420055668</v>
      </c>
      <c r="Q121" s="5">
        <v>105124604343</v>
      </c>
    </row>
    <row r="122" spans="2:17" ht="15.5" x14ac:dyDescent="0.35">
      <c r="C122" t="s">
        <v>296</v>
      </c>
      <c r="D122" s="5">
        <v>309307188598</v>
      </c>
      <c r="E122" s="5">
        <v>302834764308</v>
      </c>
      <c r="F122" s="5">
        <v>296500034070</v>
      </c>
      <c r="G122" s="5">
        <v>292392674543</v>
      </c>
      <c r="I122" s="5">
        <v>302834764308</v>
      </c>
      <c r="J122" s="5">
        <v>284575804306</v>
      </c>
      <c r="K122" s="5">
        <v>275496459955</v>
      </c>
      <c r="L122" s="5">
        <v>272452286994</v>
      </c>
      <c r="M122" s="5">
        <v>292152011775</v>
      </c>
      <c r="N122" s="5">
        <v>290556064554</v>
      </c>
      <c r="O122" s="5">
        <v>224906831725</v>
      </c>
      <c r="P122" s="5">
        <v>193420055668</v>
      </c>
      <c r="Q122" s="5">
        <v>105124604343</v>
      </c>
    </row>
    <row r="123" spans="2:17" ht="15.5" x14ac:dyDescent="0.35">
      <c r="C123" t="s">
        <v>297</v>
      </c>
      <c r="D123" s="5">
        <v>-65248670</v>
      </c>
      <c r="E123" s="5">
        <v>-66960179</v>
      </c>
      <c r="F123" s="5">
        <v>-69176309</v>
      </c>
      <c r="G123" s="5">
        <v>-70159329</v>
      </c>
      <c r="I123" s="5">
        <v>-66960179</v>
      </c>
      <c r="J123" s="5">
        <v>-67624063</v>
      </c>
      <c r="K123" s="5">
        <v>-75829217</v>
      </c>
      <c r="L123" s="5">
        <v>7500000</v>
      </c>
      <c r="M123" s="5">
        <v>7500000</v>
      </c>
      <c r="N123" s="5">
        <v>7500000</v>
      </c>
      <c r="O123" s="5">
        <v>7500000</v>
      </c>
      <c r="P123" s="5">
        <v>7500000</v>
      </c>
      <c r="Q123" s="5">
        <v>7500000</v>
      </c>
    </row>
    <row r="124" spans="2:17" ht="15.5" x14ac:dyDescent="0.35">
      <c r="C124" t="s">
        <v>9</v>
      </c>
      <c r="D124" s="5">
        <v>891421956918</v>
      </c>
      <c r="E124" s="5">
        <v>884947821119</v>
      </c>
      <c r="F124" s="5">
        <v>878610874751</v>
      </c>
      <c r="G124" s="5">
        <v>874502532204</v>
      </c>
      <c r="I124" s="5">
        <v>884947821119</v>
      </c>
      <c r="J124" s="5">
        <v>866688197233</v>
      </c>
      <c r="K124" s="5">
        <v>857600647728</v>
      </c>
      <c r="L124" s="5">
        <v>854639803984</v>
      </c>
      <c r="M124" s="5">
        <v>874339528765</v>
      </c>
      <c r="N124" s="5">
        <v>872367513394</v>
      </c>
      <c r="O124" s="5">
        <v>806718176915</v>
      </c>
      <c r="P124" s="5">
        <v>774829227758</v>
      </c>
      <c r="Q124" s="5">
        <v>238132104343</v>
      </c>
    </row>
    <row r="125" spans="2:17" ht="15.5" x14ac:dyDescent="0.35">
      <c r="C125" t="s">
        <v>126</v>
      </c>
      <c r="D125" s="5">
        <v>1136691390480</v>
      </c>
      <c r="E125" s="5">
        <v>1121068105649</v>
      </c>
      <c r="F125" s="5">
        <v>1060300391578</v>
      </c>
      <c r="G125" s="5">
        <v>1055300154465</v>
      </c>
      <c r="I125" s="5">
        <v>1121068105649</v>
      </c>
      <c r="J125" s="5">
        <v>1052167861172</v>
      </c>
      <c r="K125" s="5">
        <v>972729281465</v>
      </c>
      <c r="L125" s="5">
        <v>933973335744</v>
      </c>
      <c r="M125" s="5">
        <v>951332974900</v>
      </c>
      <c r="N125" s="5">
        <v>952922512425</v>
      </c>
      <c r="O125" s="5">
        <v>918879892813</v>
      </c>
      <c r="P125" s="5">
        <v>924946714627</v>
      </c>
      <c r="Q125" s="5">
        <v>561747787335</v>
      </c>
    </row>
    <row r="126" spans="2:17" ht="15.5" x14ac:dyDescent="0.35">
      <c r="C126" t="s">
        <v>127</v>
      </c>
      <c r="D126" s="5">
        <v>5405188966</v>
      </c>
      <c r="E126" s="5">
        <v>5405188966</v>
      </c>
      <c r="F126" s="5">
        <v>5405188966</v>
      </c>
      <c r="G126" s="5">
        <v>5405188966</v>
      </c>
      <c r="I126" s="5">
        <v>5405188966</v>
      </c>
      <c r="J126" s="5">
        <v>5405188966</v>
      </c>
      <c r="K126" s="5">
        <v>5405188966</v>
      </c>
      <c r="L126" s="5">
        <v>5405188966</v>
      </c>
      <c r="M126" s="5">
        <v>5405188966</v>
      </c>
      <c r="N126" s="5">
        <v>5402681845</v>
      </c>
      <c r="O126" s="5">
        <v>5402681154</v>
      </c>
      <c r="P126" s="5">
        <v>5400000000</v>
      </c>
      <c r="Q126" s="5">
        <v>1330000</v>
      </c>
    </row>
    <row r="128" spans="2:17" ht="15.5" x14ac:dyDescent="0.35">
      <c r="B128" t="s">
        <v>128</v>
      </c>
      <c r="C128" t="s">
        <v>129</v>
      </c>
      <c r="D128" s="5">
        <v>-13632726219</v>
      </c>
      <c r="E128" s="5">
        <v>6782896052</v>
      </c>
      <c r="F128" s="5">
        <v>-20666879681</v>
      </c>
      <c r="G128" s="5">
        <v>-6090101225</v>
      </c>
      <c r="I128" s="5">
        <v>-42152452017</v>
      </c>
      <c r="J128" s="5">
        <v>-7958202927</v>
      </c>
      <c r="K128" s="5">
        <v>2578599139</v>
      </c>
      <c r="L128" s="5">
        <v>7573429659</v>
      </c>
      <c r="M128" s="5">
        <v>10877244119</v>
      </c>
      <c r="N128" s="5">
        <v>-3054005146</v>
      </c>
      <c r="O128" s="5">
        <v>-15024140899</v>
      </c>
      <c r="P128" s="5">
        <v>-315686909890</v>
      </c>
      <c r="Q128" s="5">
        <v>47504209785</v>
      </c>
    </row>
    <row r="129" spans="3:17" ht="15.5" x14ac:dyDescent="0.35">
      <c r="C129" t="s">
        <v>406</v>
      </c>
      <c r="D129" s="5">
        <v>31850102541</v>
      </c>
      <c r="E129" s="5">
        <v>41764360397</v>
      </c>
      <c r="F129" s="5">
        <v>25756312155</v>
      </c>
      <c r="G129" s="5">
        <v>30538522754</v>
      </c>
      <c r="I129" s="5">
        <v>120305541459</v>
      </c>
      <c r="J129" s="5">
        <v>114894538330</v>
      </c>
      <c r="K129" s="5">
        <v>92975756222</v>
      </c>
      <c r="L129" s="5">
        <v>63217413178</v>
      </c>
      <c r="M129" s="5">
        <v>81384773574</v>
      </c>
      <c r="N129" s="5">
        <v>161974898178</v>
      </c>
      <c r="O129" s="5">
        <v>90002321671</v>
      </c>
      <c r="P129" s="5">
        <v>144594092481</v>
      </c>
      <c r="Q129" s="5">
        <v>191351355796</v>
      </c>
    </row>
    <row r="130" spans="3:17" ht="15.5" x14ac:dyDescent="0.35">
      <c r="C130" t="s">
        <v>1529</v>
      </c>
      <c r="D130" s="5">
        <v>-25859893918</v>
      </c>
      <c r="E130" s="5">
        <v>-19415378468</v>
      </c>
      <c r="F130" s="5">
        <v>-33972809556</v>
      </c>
      <c r="G130" s="5">
        <v>-21184802562</v>
      </c>
      <c r="I130" s="5">
        <v>-101200541384</v>
      </c>
      <c r="J130" s="5">
        <v>-69064239316</v>
      </c>
      <c r="K130" s="5">
        <v>-43685841422</v>
      </c>
      <c r="L130" s="5">
        <v>-16902901789</v>
      </c>
      <c r="M130" s="5">
        <v>-27575035693</v>
      </c>
      <c r="N130" s="5">
        <v>-126641467996</v>
      </c>
      <c r="O130" s="5">
        <v>-61613994221</v>
      </c>
      <c r="P130" s="5">
        <v>-419802437501</v>
      </c>
      <c r="Q130" s="5">
        <v>-101474677282</v>
      </c>
    </row>
    <row r="131" spans="3:17" ht="15.5" x14ac:dyDescent="0.35">
      <c r="C131" t="s">
        <v>509</v>
      </c>
      <c r="D131" s="5">
        <v>-10669716917</v>
      </c>
      <c r="E131" s="5">
        <v>-9200310413</v>
      </c>
      <c r="F131" s="5">
        <v>-9033300803</v>
      </c>
      <c r="G131" s="5">
        <v>-8758680747</v>
      </c>
      <c r="I131" s="5">
        <v>-36906578837</v>
      </c>
      <c r="J131" s="5">
        <v>-34184821906</v>
      </c>
      <c r="K131" s="5">
        <v>-24765792600</v>
      </c>
      <c r="L131" s="5">
        <v>-18256550982</v>
      </c>
      <c r="M131" s="5">
        <v>-22012632825</v>
      </c>
      <c r="N131" s="5">
        <v>-21407736189</v>
      </c>
      <c r="O131" s="5">
        <v>-21750511168</v>
      </c>
      <c r="P131" s="5">
        <v>-17159171556</v>
      </c>
      <c r="Q131" s="5">
        <v>-17050912902</v>
      </c>
    </row>
    <row r="132" spans="3:17" ht="15.5" x14ac:dyDescent="0.35">
      <c r="C132" t="s">
        <v>1530</v>
      </c>
      <c r="E132" s="5">
        <v>112926397</v>
      </c>
      <c r="F132" s="5">
        <v>386618017</v>
      </c>
      <c r="I132" s="5">
        <v>499544414</v>
      </c>
      <c r="J132" s="5">
        <v>425762035</v>
      </c>
      <c r="K132" s="5">
        <v>4167446432</v>
      </c>
      <c r="L132" s="5">
        <v>1782514053</v>
      </c>
      <c r="M132" s="5">
        <v>1231711680</v>
      </c>
      <c r="N132" s="5">
        <v>978025277</v>
      </c>
      <c r="O132" s="5">
        <v>608766125</v>
      </c>
      <c r="P132" s="5">
        <v>1980643832</v>
      </c>
      <c r="Q132" s="5">
        <v>1819402383</v>
      </c>
    </row>
    <row r="133" spans="3:17" ht="15.5" x14ac:dyDescent="0.35">
      <c r="C133" t="s">
        <v>1241</v>
      </c>
      <c r="D133" s="5">
        <v>-8525426636</v>
      </c>
      <c r="E133" s="5">
        <v>-5994219664</v>
      </c>
      <c r="F133" s="5">
        <v>-3598092588</v>
      </c>
      <c r="G133" s="5">
        <v>-6235472165</v>
      </c>
      <c r="I133" s="5">
        <v>-23347941931</v>
      </c>
      <c r="J133" s="5">
        <v>-18133221661</v>
      </c>
      <c r="K133" s="5">
        <v>-25284683567</v>
      </c>
      <c r="L133" s="5">
        <v>-22776901583</v>
      </c>
      <c r="M133" s="5">
        <v>-21827138263</v>
      </c>
      <c r="N133" s="5">
        <v>-17337879426</v>
      </c>
      <c r="O133" s="5">
        <v>-18916643616</v>
      </c>
      <c r="P133" s="5">
        <v>-23178484081</v>
      </c>
      <c r="Q133" s="5">
        <v>-24327857843</v>
      </c>
    </row>
    <row r="134" spans="3:17" ht="15.5" x14ac:dyDescent="0.35">
      <c r="C134" t="s">
        <v>572</v>
      </c>
      <c r="D134" s="5">
        <v>627284420</v>
      </c>
      <c r="E134" s="5">
        <v>514563180</v>
      </c>
      <c r="F134" s="5">
        <v>622508786</v>
      </c>
      <c r="G134" s="5">
        <v>572208656</v>
      </c>
      <c r="I134" s="5">
        <v>2319019532</v>
      </c>
      <c r="J134" s="5">
        <v>1606873536</v>
      </c>
      <c r="K134" s="5">
        <v>1799928505</v>
      </c>
      <c r="L134" s="5">
        <v>1476267246</v>
      </c>
      <c r="M134" s="5">
        <v>1783433404</v>
      </c>
      <c r="N134" s="5">
        <v>3064570560</v>
      </c>
      <c r="O134" s="5">
        <v>2177560679</v>
      </c>
      <c r="P134" s="5">
        <v>2539637192</v>
      </c>
      <c r="Q134" s="5">
        <v>2091527094</v>
      </c>
    </row>
    <row r="135" spans="3:17" ht="15.5" x14ac:dyDescent="0.35">
      <c r="C135" t="s">
        <v>530</v>
      </c>
      <c r="D135" s="5">
        <v>-23385803</v>
      </c>
      <c r="E135" s="5">
        <v>-23905596</v>
      </c>
      <c r="F135" s="5">
        <v>-24406924</v>
      </c>
      <c r="G135" s="5">
        <v>-24890442</v>
      </c>
      <c r="I135" s="5">
        <v>-96459219</v>
      </c>
      <c r="J135" s="5">
        <v>-89945202</v>
      </c>
      <c r="K135" s="5">
        <v>-19332857</v>
      </c>
      <c r="N135" s="5">
        <v>-71546565</v>
      </c>
      <c r="O135" s="5">
        <v>-60085014</v>
      </c>
      <c r="P135" s="5">
        <v>-57529411</v>
      </c>
      <c r="Q135" s="5">
        <v>-22677480</v>
      </c>
    </row>
    <row r="136" spans="3:17" ht="15.5" x14ac:dyDescent="0.35">
      <c r="C136" t="s">
        <v>598</v>
      </c>
      <c r="E136" s="5">
        <v>-1837595</v>
      </c>
      <c r="G136" s="5">
        <v>-211905540</v>
      </c>
      <c r="I136" s="5">
        <v>-213743135</v>
      </c>
      <c r="J136" s="5">
        <v>-625588700</v>
      </c>
      <c r="K136" s="5">
        <v>-453952840</v>
      </c>
      <c r="L136" s="5">
        <v>-180345220</v>
      </c>
      <c r="M136" s="5">
        <v>-209822140</v>
      </c>
      <c r="N136" s="5">
        <v>-151983250</v>
      </c>
      <c r="O136" s="5">
        <v>-495343000</v>
      </c>
      <c r="P136" s="5">
        <v>-122328000</v>
      </c>
      <c r="Q136" s="5">
        <v>-410637500</v>
      </c>
    </row>
    <row r="137" spans="3:17" ht="15.5" x14ac:dyDescent="0.35">
      <c r="C137" t="s">
        <v>1124</v>
      </c>
      <c r="D137" s="5">
        <v>-1031689906</v>
      </c>
      <c r="E137" s="5">
        <v>-973302186</v>
      </c>
      <c r="F137" s="5">
        <v>-803708768</v>
      </c>
      <c r="G137" s="5">
        <v>-785081179</v>
      </c>
      <c r="I137" s="5">
        <v>-3511292916</v>
      </c>
      <c r="J137" s="5">
        <v>-2787560043</v>
      </c>
      <c r="K137" s="5">
        <v>-2154928734</v>
      </c>
      <c r="L137" s="5">
        <v>-786065244</v>
      </c>
      <c r="M137" s="5">
        <v>-1898045618</v>
      </c>
      <c r="N137" s="5">
        <v>-3460885735</v>
      </c>
      <c r="O137" s="5">
        <v>-4976212355</v>
      </c>
      <c r="P137" s="5">
        <v>-4481332846</v>
      </c>
      <c r="Q137" s="5">
        <v>-4471312481</v>
      </c>
    </row>
    <row r="138" spans="3:17" ht="15.5" x14ac:dyDescent="0.35">
      <c r="C138" t="s">
        <v>152</v>
      </c>
      <c r="D138" s="5">
        <v>13560138490</v>
      </c>
      <c r="E138" s="5">
        <v>26751151451</v>
      </c>
      <c r="F138" s="5">
        <v>5537139361</v>
      </c>
      <c r="G138" s="5">
        <v>16228519346</v>
      </c>
      <c r="I138" s="5">
        <v>45846524144</v>
      </c>
      <c r="J138" s="5">
        <v>65754150076</v>
      </c>
      <c r="K138" s="5">
        <v>7973886855</v>
      </c>
      <c r="M138" s="5">
        <v>-7123931850</v>
      </c>
      <c r="N138" s="5">
        <v>103650</v>
      </c>
      <c r="O138" s="5">
        <v>402173100</v>
      </c>
      <c r="P138" s="5">
        <v>301401672090</v>
      </c>
    </row>
    <row r="139" spans="3:17" ht="15.5" x14ac:dyDescent="0.35">
      <c r="C139" t="s">
        <v>142</v>
      </c>
      <c r="D139" s="5">
        <v>5443598034</v>
      </c>
      <c r="E139" s="5">
        <v>-6452912480</v>
      </c>
      <c r="F139" s="5">
        <v>-904571843</v>
      </c>
      <c r="G139" s="5">
        <v>-3355385869</v>
      </c>
      <c r="I139" s="5">
        <v>-12146393266</v>
      </c>
      <c r="J139" s="5">
        <v>-7958513182</v>
      </c>
      <c r="K139" s="5">
        <v>-8452418050</v>
      </c>
      <c r="L139" s="5">
        <v>-8139072294</v>
      </c>
      <c r="M139" s="5">
        <v>-463265404</v>
      </c>
      <c r="N139" s="5">
        <v>-151902126</v>
      </c>
      <c r="O139" s="5">
        <v>-197748975</v>
      </c>
      <c r="P139" s="5">
        <v>1749859094</v>
      </c>
      <c r="Q139" s="5">
        <v>-5123428834</v>
      </c>
    </row>
    <row r="140" spans="3:17" ht="15.5" x14ac:dyDescent="0.35">
      <c r="C140" t="s">
        <v>676</v>
      </c>
      <c r="O140" s="5">
        <v>7500000</v>
      </c>
      <c r="P140" s="5">
        <v>2316465013</v>
      </c>
      <c r="Q140" s="5">
        <v>-4330089938</v>
      </c>
    </row>
    <row r="141" spans="3:17" ht="15.5" x14ac:dyDescent="0.35">
      <c r="C141" t="s">
        <v>359</v>
      </c>
      <c r="D141" s="5">
        <v>-254166666</v>
      </c>
      <c r="E141" s="5">
        <v>-475989777</v>
      </c>
      <c r="G141" s="5">
        <v>750000000</v>
      </c>
      <c r="I141" s="5">
        <v>-475989777</v>
      </c>
      <c r="J141" s="5">
        <v>-1106365677</v>
      </c>
      <c r="K141" s="5">
        <v>-280000000</v>
      </c>
    </row>
    <row r="142" spans="3:17" ht="15.5" x14ac:dyDescent="0.35">
      <c r="C142" t="s">
        <v>1531</v>
      </c>
      <c r="D142" s="5">
        <v>6000000000</v>
      </c>
      <c r="E142" s="5">
        <v>-6000000000</v>
      </c>
      <c r="I142" s="5">
        <v>-6000000000</v>
      </c>
      <c r="K142" s="5">
        <v>-1000000000</v>
      </c>
    </row>
    <row r="143" spans="3:17" ht="15.5" x14ac:dyDescent="0.35">
      <c r="C143" t="s">
        <v>1532</v>
      </c>
      <c r="J143" s="5">
        <v>-395021179</v>
      </c>
    </row>
    <row r="144" spans="3:17" ht="15.5" x14ac:dyDescent="0.35">
      <c r="C144" t="s">
        <v>151</v>
      </c>
      <c r="D144" s="5">
        <v>-302235300</v>
      </c>
      <c r="E144" s="5">
        <v>23077297</v>
      </c>
      <c r="F144" s="5">
        <v>-904571843</v>
      </c>
      <c r="G144" s="5">
        <v>-4105385869</v>
      </c>
      <c r="I144" s="5">
        <v>-5670403489</v>
      </c>
      <c r="J144" s="5">
        <v>-6457126326</v>
      </c>
      <c r="K144" s="5">
        <v>-7172418050</v>
      </c>
      <c r="L144" s="5">
        <v>-8139072294</v>
      </c>
      <c r="M144" s="5">
        <v>-463265404</v>
      </c>
      <c r="N144" s="5">
        <v>-156832126</v>
      </c>
      <c r="O144" s="5">
        <v>-205248975</v>
      </c>
      <c r="P144" s="5">
        <v>-566605919</v>
      </c>
      <c r="Q144" s="5">
        <v>-793338896</v>
      </c>
    </row>
    <row r="145" spans="2:17" ht="15.5" x14ac:dyDescent="0.35">
      <c r="C145" t="s">
        <v>481</v>
      </c>
      <c r="N145" s="5">
        <v>4930000</v>
      </c>
    </row>
    <row r="146" spans="2:17" ht="15.5" x14ac:dyDescent="0.35">
      <c r="C146" t="s">
        <v>153</v>
      </c>
      <c r="D146" s="5">
        <v>13560138490</v>
      </c>
      <c r="E146" s="5">
        <v>26751151451</v>
      </c>
      <c r="F146" s="5">
        <v>5537139361</v>
      </c>
      <c r="G146" s="5">
        <v>16228519346</v>
      </c>
      <c r="I146" s="5">
        <v>45846524144</v>
      </c>
      <c r="J146" s="5">
        <v>65754150076</v>
      </c>
      <c r="K146" s="5">
        <v>7973886855</v>
      </c>
      <c r="M146" s="5">
        <v>-7123931850</v>
      </c>
      <c r="N146" s="5">
        <v>103650</v>
      </c>
      <c r="O146" s="5">
        <v>402173100</v>
      </c>
      <c r="P146" s="5">
        <v>301401672090</v>
      </c>
    </row>
    <row r="147" spans="2:17" ht="15.5" x14ac:dyDescent="0.35">
      <c r="C147" t="s">
        <v>627</v>
      </c>
      <c r="M147" s="5">
        <v>250712100</v>
      </c>
      <c r="N147" s="5">
        <v>69100</v>
      </c>
      <c r="O147" s="5">
        <v>268115400</v>
      </c>
      <c r="P147" s="5">
        <v>312000000000</v>
      </c>
    </row>
    <row r="148" spans="2:17" ht="15.5" x14ac:dyDescent="0.35">
      <c r="C148" t="s">
        <v>1533</v>
      </c>
      <c r="P148" s="5">
        <v>-10598327910</v>
      </c>
    </row>
    <row r="149" spans="2:17" ht="15.5" x14ac:dyDescent="0.35">
      <c r="C149" t="s">
        <v>521</v>
      </c>
      <c r="J149" s="5">
        <v>-2455541653</v>
      </c>
      <c r="K149" s="5">
        <v>-292364276</v>
      </c>
      <c r="M149" s="5">
        <v>-7500000000</v>
      </c>
    </row>
    <row r="150" spans="2:17" ht="15.5" x14ac:dyDescent="0.35">
      <c r="C150" t="s">
        <v>160</v>
      </c>
      <c r="E150" s="5">
        <v>1485000000</v>
      </c>
      <c r="I150" s="5">
        <v>1485000000</v>
      </c>
      <c r="K150" s="5">
        <v>2074342750</v>
      </c>
    </row>
    <row r="151" spans="2:17" ht="15.5" x14ac:dyDescent="0.35">
      <c r="C151" t="s">
        <v>1534</v>
      </c>
      <c r="D151" s="5">
        <v>16500000000</v>
      </c>
      <c r="E151" s="5">
        <v>37780696689</v>
      </c>
      <c r="F151" s="5">
        <v>9500000000</v>
      </c>
      <c r="G151" s="5">
        <v>15000000000</v>
      </c>
      <c r="I151" s="5">
        <v>62280696689</v>
      </c>
      <c r="J151" s="5">
        <v>71769241619</v>
      </c>
      <c r="K151" s="5">
        <v>6425358381</v>
      </c>
    </row>
    <row r="152" spans="2:17" ht="15.5" x14ac:dyDescent="0.35">
      <c r="C152" t="s">
        <v>1103</v>
      </c>
      <c r="D152" s="5">
        <v>-2743432310</v>
      </c>
      <c r="E152" s="5">
        <v>-11697751200</v>
      </c>
      <c r="F152" s="5">
        <v>-3962860639</v>
      </c>
      <c r="G152" s="5">
        <v>1228519346</v>
      </c>
      <c r="I152" s="5">
        <v>-17102378507</v>
      </c>
      <c r="J152" s="5">
        <v>-3559549890</v>
      </c>
      <c r="K152" s="5">
        <v>-233450000</v>
      </c>
    </row>
    <row r="153" spans="2:17" ht="15.5" x14ac:dyDescent="0.35">
      <c r="C153" t="s">
        <v>318</v>
      </c>
      <c r="D153" s="5">
        <v>-196429200</v>
      </c>
      <c r="E153" s="5">
        <v>-816794038</v>
      </c>
      <c r="I153" s="5">
        <v>-816794038</v>
      </c>
    </row>
    <row r="154" spans="2:17" ht="15.5" x14ac:dyDescent="0.35">
      <c r="C154" t="s">
        <v>1535</v>
      </c>
      <c r="M154" s="5">
        <v>125356050</v>
      </c>
      <c r="N154" s="5">
        <v>34550</v>
      </c>
      <c r="O154" s="5">
        <v>134057700</v>
      </c>
    </row>
    <row r="155" spans="2:17" ht="15.5" x14ac:dyDescent="0.35">
      <c r="C155" t="s">
        <v>165</v>
      </c>
      <c r="D155" s="5">
        <v>5371010305</v>
      </c>
      <c r="E155" s="5">
        <v>27081135023</v>
      </c>
      <c r="F155" s="5">
        <v>-16034312163</v>
      </c>
      <c r="G155" s="5">
        <v>6783032252</v>
      </c>
      <c r="I155" s="5">
        <v>-8452321139</v>
      </c>
      <c r="J155" s="5">
        <v>49837433967</v>
      </c>
      <c r="K155" s="5">
        <v>2100067944</v>
      </c>
      <c r="L155" s="5">
        <v>-565642635</v>
      </c>
      <c r="M155" s="5">
        <v>3290046865</v>
      </c>
      <c r="N155" s="5">
        <v>-3205803622</v>
      </c>
      <c r="O155" s="5">
        <v>-14819716774</v>
      </c>
      <c r="P155" s="5">
        <v>-12535378706</v>
      </c>
      <c r="Q155" s="5">
        <v>42380780951</v>
      </c>
    </row>
    <row r="156" spans="2:17" ht="15.5" x14ac:dyDescent="0.35">
      <c r="C156" t="s">
        <v>166</v>
      </c>
      <c r="D156" s="5">
        <v>75328261930</v>
      </c>
      <c r="I156" s="5">
        <v>83780583069</v>
      </c>
      <c r="J156" s="5">
        <v>33943149102</v>
      </c>
      <c r="K156" s="5">
        <v>31843081158</v>
      </c>
      <c r="L156" s="5">
        <v>32408723793</v>
      </c>
      <c r="M156" s="5">
        <v>29118676928</v>
      </c>
      <c r="N156" s="5">
        <v>32324480550</v>
      </c>
      <c r="O156" s="5">
        <v>47144197324</v>
      </c>
      <c r="P156" s="5">
        <v>59679576030</v>
      </c>
      <c r="Q156" s="5">
        <v>17298795079</v>
      </c>
    </row>
    <row r="157" spans="2:17" ht="15.5" x14ac:dyDescent="0.35">
      <c r="C157" t="s">
        <v>168</v>
      </c>
      <c r="D157" s="5">
        <v>80699272235</v>
      </c>
      <c r="E157" s="5">
        <v>27081135023</v>
      </c>
      <c r="F157" s="5">
        <v>-16034312163</v>
      </c>
      <c r="G157" s="5">
        <v>6783032252</v>
      </c>
      <c r="I157" s="5">
        <v>75328261930</v>
      </c>
      <c r="J157" s="5">
        <v>83780583069</v>
      </c>
      <c r="K157" s="5">
        <v>33943149102</v>
      </c>
      <c r="L157" s="5">
        <v>31843081158</v>
      </c>
      <c r="M157" s="5">
        <v>32408723793</v>
      </c>
      <c r="N157" s="5">
        <v>29118676928</v>
      </c>
      <c r="O157" s="5">
        <v>32324480550</v>
      </c>
      <c r="P157" s="5">
        <v>47144197324</v>
      </c>
      <c r="Q157" s="5">
        <v>59679576030</v>
      </c>
    </row>
    <row r="159" spans="2:17" ht="15.5" x14ac:dyDescent="0.35">
      <c r="B159" t="s">
        <v>169</v>
      </c>
      <c r="C159" t="s">
        <v>11</v>
      </c>
      <c r="D159" s="5">
        <v>5410000000</v>
      </c>
      <c r="E159" s="5">
        <v>5410000000</v>
      </c>
      <c r="F159" s="5">
        <v>5410000000</v>
      </c>
      <c r="G159" s="5">
        <v>5410000000</v>
      </c>
      <c r="I159" s="5">
        <v>5410000000</v>
      </c>
      <c r="J159" s="5">
        <v>5410000000</v>
      </c>
      <c r="K159" s="5">
        <v>5410000000</v>
      </c>
      <c r="L159" s="5">
        <v>5410000000</v>
      </c>
      <c r="M159" s="5">
        <v>5410000000</v>
      </c>
      <c r="N159" s="5">
        <v>5400000000</v>
      </c>
      <c r="O159" s="5">
        <v>5400000000</v>
      </c>
      <c r="P159" s="5">
        <v>5400000000</v>
      </c>
      <c r="Q159" s="5">
        <v>0</v>
      </c>
    </row>
    <row r="160" spans="2:17" ht="15.5" x14ac:dyDescent="0.35">
      <c r="C160" t="s">
        <v>170</v>
      </c>
      <c r="D160" s="6">
        <v>1.2</v>
      </c>
      <c r="E160" s="6">
        <v>1.1200000000000001</v>
      </c>
      <c r="F160" s="6">
        <v>0.76</v>
      </c>
      <c r="G160" s="6">
        <v>0.79</v>
      </c>
    </row>
    <row r="161" spans="3:7" ht="15.5" x14ac:dyDescent="0.35">
      <c r="C161" t="s">
        <v>171</v>
      </c>
      <c r="D161" s="6">
        <v>117.5</v>
      </c>
      <c r="E161" s="6">
        <v>364.29</v>
      </c>
      <c r="F161" s="6">
        <v>156.58000000000001</v>
      </c>
      <c r="G161" s="6">
        <v>108.86</v>
      </c>
    </row>
    <row r="162" spans="3:7" ht="15.5" x14ac:dyDescent="0.35">
      <c r="C162" t="s">
        <v>59</v>
      </c>
      <c r="D162" s="6">
        <v>17.989999999999998</v>
      </c>
      <c r="E162" s="6">
        <v>54.92</v>
      </c>
      <c r="F162" s="6">
        <v>19.420000000000002</v>
      </c>
      <c r="G162" s="6">
        <v>14.23</v>
      </c>
    </row>
    <row r="163" spans="3:7" ht="15.5" x14ac:dyDescent="0.35">
      <c r="C163" t="s">
        <v>172</v>
      </c>
      <c r="D163" s="5">
        <v>7470000000</v>
      </c>
      <c r="E163" s="5">
        <v>8710000000</v>
      </c>
      <c r="F163" s="5">
        <v>4710000000</v>
      </c>
      <c r="G163" s="5">
        <v>5060000000</v>
      </c>
    </row>
    <row r="164" spans="3:7" ht="15.5" x14ac:dyDescent="0.35">
      <c r="C164" t="s">
        <v>173</v>
      </c>
      <c r="D164" s="6">
        <v>5.6999999999999993E-3</v>
      </c>
      <c r="E164" s="6">
        <v>5.4000000000000003E-3</v>
      </c>
      <c r="F164" s="6">
        <v>3.9000000000000003E-3</v>
      </c>
      <c r="G164" s="6">
        <v>4.0999999999999995E-3</v>
      </c>
    </row>
    <row r="165" spans="3:7" ht="15.5" x14ac:dyDescent="0.35">
      <c r="C165" t="s">
        <v>174</v>
      </c>
      <c r="D165" s="6">
        <v>7.3000000000000001E-3</v>
      </c>
      <c r="E165" s="6">
        <v>6.8999999999999999E-3</v>
      </c>
      <c r="F165" s="6">
        <v>4.6999999999999993E-3</v>
      </c>
      <c r="G165" s="6">
        <v>4.8999999999999998E-3</v>
      </c>
    </row>
    <row r="166" spans="3:7" ht="15.5" x14ac:dyDescent="0.35">
      <c r="C166" t="s">
        <v>175</v>
      </c>
      <c r="D166" s="6">
        <v>6.8000000000000005E-3</v>
      </c>
      <c r="E166" s="6">
        <v>6.5000000000000006E-3</v>
      </c>
      <c r="F166" s="6">
        <v>4.1999999999999997E-3</v>
      </c>
      <c r="G166" s="6">
        <v>4.5999999999999999E-3</v>
      </c>
    </row>
    <row r="167" spans="3:7" ht="15.5" x14ac:dyDescent="0.35">
      <c r="C167" t="s">
        <v>176</v>
      </c>
    </row>
    <row r="168" spans="3:7" ht="15.5" x14ac:dyDescent="0.35">
      <c r="C168" t="s">
        <v>325</v>
      </c>
      <c r="D168" s="5">
        <v>891000000000</v>
      </c>
      <c r="E168" s="5">
        <v>885000000000</v>
      </c>
      <c r="F168" s="5">
        <v>879000000000</v>
      </c>
      <c r="G168" s="5">
        <v>875000000000</v>
      </c>
    </row>
    <row r="169" spans="3:7" ht="15.5" x14ac:dyDescent="0.35">
      <c r="C169" t="s">
        <v>177</v>
      </c>
      <c r="D169" s="6">
        <v>0.85</v>
      </c>
      <c r="E169" s="6">
        <v>2.4900000000000002</v>
      </c>
      <c r="F169" s="6">
        <v>0.73</v>
      </c>
      <c r="G169" s="6">
        <v>0.53</v>
      </c>
    </row>
    <row r="170" spans="3:7" ht="15.5" x14ac:dyDescent="0.35">
      <c r="C170" t="s">
        <v>178</v>
      </c>
      <c r="D170" s="6">
        <v>164.93</v>
      </c>
      <c r="E170" s="6">
        <v>163.72999999999999</v>
      </c>
      <c r="F170" s="6">
        <v>162.56</v>
      </c>
      <c r="G170" s="6">
        <v>161.80000000000001</v>
      </c>
    </row>
    <row r="171" spans="3:7" ht="15.5" x14ac:dyDescent="0.35">
      <c r="C171" t="s">
        <v>179</v>
      </c>
      <c r="D171" s="6">
        <v>0.85</v>
      </c>
      <c r="E171" s="6">
        <v>2.4900000000000002</v>
      </c>
      <c r="F171" s="6">
        <v>0.73</v>
      </c>
      <c r="G171" s="6">
        <v>0.53</v>
      </c>
    </row>
    <row r="172" spans="3:7" ht="15.5" x14ac:dyDescent="0.35">
      <c r="C172" t="s">
        <v>180</v>
      </c>
      <c r="D172" s="6">
        <v>164.93</v>
      </c>
      <c r="E172" s="6">
        <v>163.72999999999999</v>
      </c>
      <c r="F172" s="6">
        <v>162.56</v>
      </c>
      <c r="G172" s="6">
        <v>161.80000000000001</v>
      </c>
    </row>
    <row r="173" spans="3:7" ht="15.5" x14ac:dyDescent="0.35">
      <c r="C173" t="s">
        <v>181</v>
      </c>
      <c r="D173" s="5">
        <v>27000000000</v>
      </c>
      <c r="E173" s="5">
        <v>33000000000</v>
      </c>
      <c r="F173" s="5">
        <v>18000000000</v>
      </c>
      <c r="G173" s="5">
        <v>13000000000</v>
      </c>
    </row>
    <row r="174" spans="3:7" ht="15.5" x14ac:dyDescent="0.35">
      <c r="C174" t="s">
        <v>182</v>
      </c>
      <c r="D174" s="5">
        <v>101000000000</v>
      </c>
      <c r="E174" s="5">
        <v>84000000000</v>
      </c>
      <c r="F174" s="5">
        <v>73000000000</v>
      </c>
      <c r="G174" s="5">
        <v>73000000000</v>
      </c>
    </row>
    <row r="175" spans="3:7" ht="15.5" x14ac:dyDescent="0.35">
      <c r="C175" t="s">
        <v>258</v>
      </c>
      <c r="D175" s="5">
        <v>891000000000</v>
      </c>
      <c r="E175" s="5">
        <v>885000000000</v>
      </c>
      <c r="F175" s="5">
        <v>879000000000</v>
      </c>
      <c r="G175" s="5">
        <v>875000000000</v>
      </c>
    </row>
    <row r="176" spans="3:7" ht="15.5" x14ac:dyDescent="0.35">
      <c r="C176" t="s">
        <v>23</v>
      </c>
      <c r="D176" s="5">
        <v>128000000000</v>
      </c>
      <c r="E176" s="5">
        <v>118000000000</v>
      </c>
      <c r="F176" s="5">
        <v>92000000000</v>
      </c>
      <c r="G176" s="5">
        <v>86000000000</v>
      </c>
    </row>
    <row r="177" spans="3:17" ht="15.5" x14ac:dyDescent="0.35">
      <c r="C177" t="s">
        <v>20</v>
      </c>
      <c r="D177" s="5">
        <v>47000000000</v>
      </c>
      <c r="E177" s="5">
        <v>42000000000</v>
      </c>
      <c r="F177" s="5">
        <v>43000000000</v>
      </c>
      <c r="G177" s="5">
        <v>21000000000</v>
      </c>
    </row>
    <row r="178" spans="3:17" ht="15.5" x14ac:dyDescent="0.35">
      <c r="C178" t="s">
        <v>184</v>
      </c>
      <c r="D178" s="5">
        <v>472000000000</v>
      </c>
      <c r="E178" s="5">
        <v>451000000000</v>
      </c>
      <c r="F178" s="5">
        <v>419000000000</v>
      </c>
      <c r="G178" s="5">
        <v>422000000000</v>
      </c>
    </row>
    <row r="179" spans="3:17" ht="15.5" x14ac:dyDescent="0.35">
      <c r="C179" t="s">
        <v>185</v>
      </c>
      <c r="D179" s="5">
        <v>-14000000000</v>
      </c>
      <c r="E179" s="5">
        <v>7000000000</v>
      </c>
      <c r="F179" s="5">
        <v>-21000000000</v>
      </c>
      <c r="G179" s="5">
        <v>-6000000000</v>
      </c>
    </row>
    <row r="180" spans="3:17" ht="15.5" x14ac:dyDescent="0.35">
      <c r="C180" t="s">
        <v>186</v>
      </c>
      <c r="D180" s="5">
        <v>0</v>
      </c>
      <c r="E180" s="5">
        <v>0</v>
      </c>
      <c r="F180" s="5">
        <v>-1000000000</v>
      </c>
      <c r="G180" s="5">
        <v>-4000000000</v>
      </c>
    </row>
    <row r="181" spans="3:17" ht="15.5" x14ac:dyDescent="0.35">
      <c r="C181" t="s">
        <v>12</v>
      </c>
      <c r="D181" s="5">
        <v>-14000000000</v>
      </c>
      <c r="E181" s="5">
        <v>7000000000</v>
      </c>
      <c r="F181" s="5">
        <v>-22000000000</v>
      </c>
      <c r="G181" s="5">
        <v>-10000000000</v>
      </c>
    </row>
    <row r="182" spans="3:17" ht="15.5" x14ac:dyDescent="0.35">
      <c r="C182" t="s">
        <v>15</v>
      </c>
      <c r="D182" s="6">
        <v>-2.58</v>
      </c>
      <c r="E182" s="6">
        <v>1.26</v>
      </c>
      <c r="F182" s="6">
        <v>-3.99</v>
      </c>
      <c r="G182" s="6">
        <v>-1.89</v>
      </c>
    </row>
    <row r="183" spans="3:17" ht="15.5" x14ac:dyDescent="0.35">
      <c r="C183" t="s">
        <v>44</v>
      </c>
      <c r="I183" s="6">
        <v>3.33</v>
      </c>
      <c r="J183" s="6">
        <v>1.54</v>
      </c>
      <c r="K183" s="6">
        <v>0.37</v>
      </c>
      <c r="L183" s="6">
        <v>-3.94</v>
      </c>
      <c r="M183" s="6">
        <v>0.23</v>
      </c>
      <c r="N183" s="6">
        <v>12.14</v>
      </c>
      <c r="O183" s="6">
        <v>5.87</v>
      </c>
      <c r="P183" s="6">
        <v>16.329999999999998</v>
      </c>
      <c r="Q183" s="6">
        <v>79135.199999999997</v>
      </c>
    </row>
    <row r="184" spans="3:17" ht="15.5" x14ac:dyDescent="0.35">
      <c r="C184" t="s">
        <v>58</v>
      </c>
      <c r="I184" s="6">
        <v>122.52</v>
      </c>
      <c r="J184" s="6">
        <v>68.83</v>
      </c>
      <c r="K184" s="6">
        <v>170.27</v>
      </c>
      <c r="L184" s="6">
        <v>-36.04</v>
      </c>
      <c r="M184" s="6">
        <v>760.87</v>
      </c>
      <c r="N184" s="6">
        <v>7.17</v>
      </c>
      <c r="O184" s="6">
        <v>19.59</v>
      </c>
      <c r="P184" s="6">
        <v>24.37</v>
      </c>
      <c r="Q184" s="5">
        <v>0</v>
      </c>
    </row>
    <row r="185" spans="3:17" ht="15.5" x14ac:dyDescent="0.35">
      <c r="C185" t="s">
        <v>61</v>
      </c>
      <c r="I185" s="6">
        <v>15.22</v>
      </c>
      <c r="J185" s="6">
        <v>4.91</v>
      </c>
      <c r="K185" s="6">
        <v>3.81</v>
      </c>
      <c r="L185" s="6">
        <v>21.16</v>
      </c>
      <c r="M185" s="6">
        <v>12.04</v>
      </c>
      <c r="N185" s="6">
        <v>3.18</v>
      </c>
      <c r="O185" s="6">
        <v>5.0999999999999996</v>
      </c>
      <c r="P185" s="6">
        <v>10.08</v>
      </c>
      <c r="Q185" s="5">
        <v>0</v>
      </c>
    </row>
    <row r="186" spans="3:17" ht="15.5" x14ac:dyDescent="0.35">
      <c r="C186" t="s">
        <v>187</v>
      </c>
      <c r="I186" s="5">
        <v>22860000000</v>
      </c>
      <c r="J186" s="5">
        <v>10510000000</v>
      </c>
      <c r="K186" s="5">
        <v>1150000000</v>
      </c>
      <c r="L186" s="5">
        <v>-23160000000</v>
      </c>
      <c r="M186" s="5">
        <v>1490000000</v>
      </c>
      <c r="N186" s="5">
        <v>66690000000</v>
      </c>
      <c r="O186" s="5">
        <v>33430000000</v>
      </c>
      <c r="P186" s="5">
        <v>91160000000</v>
      </c>
    </row>
    <row r="187" spans="3:17" ht="15.5" x14ac:dyDescent="0.35">
      <c r="C187" t="s">
        <v>188</v>
      </c>
      <c r="I187" s="6">
        <v>1.6E-2</v>
      </c>
      <c r="J187" s="6">
        <v>7.9000000000000008E-3</v>
      </c>
      <c r="K187" s="6">
        <v>2.0999999999999999E-3</v>
      </c>
      <c r="L187" s="6">
        <v>-2.2799999999999997E-2</v>
      </c>
      <c r="M187" s="6">
        <v>1.2999999999999999E-3</v>
      </c>
      <c r="N187" s="6">
        <v>6.88E-2</v>
      </c>
      <c r="O187" s="6">
        <v>3.4500000000000003E-2</v>
      </c>
      <c r="P187" s="6">
        <v>9.5299999999999996E-2</v>
      </c>
      <c r="Q187" s="6">
        <v>0.18739999999999998</v>
      </c>
    </row>
    <row r="188" spans="3:17" ht="15.5" x14ac:dyDescent="0.35">
      <c r="C188" t="s">
        <v>189</v>
      </c>
      <c r="I188" s="6">
        <v>2.0299999999999999E-2</v>
      </c>
      <c r="J188" s="6">
        <v>9.5999999999999992E-3</v>
      </c>
      <c r="K188" s="6">
        <v>2.3E-3</v>
      </c>
      <c r="L188" s="6">
        <v>-2.4900000000000002E-2</v>
      </c>
      <c r="M188" s="6">
        <v>1.4000000000000002E-3</v>
      </c>
      <c r="N188" s="6">
        <v>7.5199999999999989E-2</v>
      </c>
      <c r="O188" s="6">
        <v>3.9300000000000002E-2</v>
      </c>
      <c r="P188" s="6">
        <v>0.11380000000000001</v>
      </c>
      <c r="Q188" s="6">
        <v>0.442</v>
      </c>
    </row>
    <row r="189" spans="3:17" ht="15.5" x14ac:dyDescent="0.35">
      <c r="C189" t="s">
        <v>190</v>
      </c>
      <c r="I189" s="6">
        <v>1.9199999999999998E-2</v>
      </c>
      <c r="J189" s="6">
        <v>9.7000000000000003E-3</v>
      </c>
      <c r="K189" s="6">
        <v>2.0000000000000001E-4</v>
      </c>
      <c r="L189" s="6">
        <v>-2.6200000000000001E-2</v>
      </c>
      <c r="M189" s="6">
        <v>1E-3</v>
      </c>
      <c r="N189" s="6">
        <v>7.4999999999999997E-2</v>
      </c>
      <c r="O189" s="6">
        <v>3.7999999999999999E-2</v>
      </c>
      <c r="P189" s="6">
        <v>0.15179999999999999</v>
      </c>
      <c r="Q189" s="6">
        <v>0.67090000000000005</v>
      </c>
    </row>
    <row r="190" spans="3:17" ht="15.5" x14ac:dyDescent="0.35">
      <c r="C190" t="s">
        <v>191</v>
      </c>
      <c r="N190" s="6">
        <v>921.67</v>
      </c>
      <c r="O190" s="6">
        <v>542.38</v>
      </c>
      <c r="P190" s="6">
        <v>1569.51</v>
      </c>
      <c r="Q190" s="6">
        <v>4906.4799999999996</v>
      </c>
    </row>
    <row r="191" spans="3:17" ht="15.5" x14ac:dyDescent="0.35">
      <c r="C191" t="s">
        <v>55</v>
      </c>
      <c r="I191" s="6">
        <v>2.4900000000000002</v>
      </c>
      <c r="J191" s="6">
        <v>0.66</v>
      </c>
      <c r="K191" s="6">
        <v>0.4</v>
      </c>
      <c r="L191" s="6">
        <v>0.9</v>
      </c>
      <c r="M191" s="6">
        <v>1.08</v>
      </c>
      <c r="N191" s="6">
        <v>0.54</v>
      </c>
      <c r="O191" s="6">
        <v>0.77</v>
      </c>
      <c r="P191" s="6">
        <v>2.77</v>
      </c>
      <c r="Q191" s="5">
        <v>0</v>
      </c>
    </row>
    <row r="192" spans="3:17" ht="15.5" x14ac:dyDescent="0.35">
      <c r="C192" t="s">
        <v>52</v>
      </c>
      <c r="I192" s="6">
        <v>163.72999999999999</v>
      </c>
      <c r="J192" s="6">
        <v>160.36000000000001</v>
      </c>
      <c r="K192" s="6">
        <v>158.68</v>
      </c>
      <c r="L192" s="6">
        <v>158.11000000000001</v>
      </c>
      <c r="M192" s="6">
        <v>161.76</v>
      </c>
      <c r="N192" s="6">
        <v>161.47</v>
      </c>
      <c r="O192" s="6">
        <v>149.32</v>
      </c>
      <c r="P192" s="6">
        <v>143.49</v>
      </c>
      <c r="Q192" s="6">
        <v>179041.06</v>
      </c>
    </row>
    <row r="193" spans="2:17" ht="15.5" x14ac:dyDescent="0.35">
      <c r="C193" t="s">
        <v>192</v>
      </c>
      <c r="I193" s="6">
        <v>2.4900000000000002</v>
      </c>
      <c r="J193" s="6">
        <v>0.66</v>
      </c>
      <c r="K193" s="6">
        <v>0.4</v>
      </c>
      <c r="L193" s="6">
        <v>0.9</v>
      </c>
      <c r="M193" s="6">
        <v>1.08</v>
      </c>
      <c r="N193" s="6">
        <v>0.54</v>
      </c>
      <c r="O193" s="6">
        <v>0.77</v>
      </c>
      <c r="P193" s="6">
        <v>2.77</v>
      </c>
      <c r="Q193" s="5">
        <v>0</v>
      </c>
    </row>
    <row r="194" spans="2:17" ht="15.5" x14ac:dyDescent="0.35">
      <c r="C194" t="s">
        <v>193</v>
      </c>
      <c r="I194" s="6">
        <v>163.72999999999999</v>
      </c>
      <c r="J194" s="6">
        <v>160.36000000000001</v>
      </c>
      <c r="K194" s="6">
        <v>158.68</v>
      </c>
      <c r="L194" s="6">
        <v>158.11000000000001</v>
      </c>
      <c r="M194" s="6">
        <v>161.76</v>
      </c>
      <c r="N194" s="6">
        <v>161.47</v>
      </c>
      <c r="O194" s="6">
        <v>149.32</v>
      </c>
      <c r="P194" s="6">
        <v>143.49</v>
      </c>
      <c r="Q194" s="6">
        <v>179041.06</v>
      </c>
    </row>
    <row r="195" spans="2:17" ht="15.5" x14ac:dyDescent="0.35">
      <c r="C195" t="s">
        <v>194</v>
      </c>
      <c r="I195" s="5">
        <v>33000000000</v>
      </c>
      <c r="J195" s="5">
        <v>6000000000</v>
      </c>
      <c r="K195" s="5">
        <v>1000000000</v>
      </c>
    </row>
    <row r="196" spans="2:17" ht="15.5" x14ac:dyDescent="0.35">
      <c r="C196" t="s">
        <v>195</v>
      </c>
      <c r="I196" s="5">
        <v>84000000000</v>
      </c>
      <c r="J196" s="5">
        <v>67000000000</v>
      </c>
      <c r="K196" s="5">
        <v>5000000000</v>
      </c>
    </row>
    <row r="197" spans="2:17" ht="15.5" x14ac:dyDescent="0.35">
      <c r="C197" t="s">
        <v>25</v>
      </c>
      <c r="I197" s="5">
        <v>118000000000</v>
      </c>
      <c r="J197" s="5">
        <v>73000000000</v>
      </c>
      <c r="K197" s="5">
        <v>6000000000</v>
      </c>
    </row>
    <row r="198" spans="2:17" ht="15.5" x14ac:dyDescent="0.35">
      <c r="C198" t="s">
        <v>22</v>
      </c>
      <c r="I198" s="5">
        <v>42000000000</v>
      </c>
      <c r="J198" s="5">
        <v>-11000000000</v>
      </c>
      <c r="K198" s="5">
        <v>-28000000000</v>
      </c>
      <c r="L198" s="5">
        <v>-32000000000</v>
      </c>
      <c r="M198" s="5">
        <v>-32000000000</v>
      </c>
      <c r="N198" s="5">
        <v>-29000000000</v>
      </c>
      <c r="O198" s="5">
        <v>-32000000000</v>
      </c>
      <c r="P198" s="5">
        <v>-47000000000</v>
      </c>
      <c r="Q198" s="5">
        <v>-60000000000</v>
      </c>
    </row>
    <row r="199" spans="2:17" ht="15.5" x14ac:dyDescent="0.35">
      <c r="C199" t="s">
        <v>196</v>
      </c>
      <c r="I199" s="5">
        <v>451000000000</v>
      </c>
      <c r="J199" s="5">
        <v>435000000000</v>
      </c>
      <c r="K199" s="5">
        <v>392000000000</v>
      </c>
      <c r="L199" s="5">
        <v>393000000000</v>
      </c>
      <c r="M199" s="5">
        <v>408000000000</v>
      </c>
      <c r="N199" s="5">
        <v>409000000000</v>
      </c>
      <c r="O199" s="5">
        <v>445000000000</v>
      </c>
      <c r="P199" s="5">
        <v>436000000000</v>
      </c>
      <c r="Q199" s="5">
        <v>234000000000</v>
      </c>
    </row>
    <row r="200" spans="2:17" ht="15.5" x14ac:dyDescent="0.35">
      <c r="C200" t="s">
        <v>197</v>
      </c>
      <c r="I200" s="5">
        <v>-42000000000</v>
      </c>
      <c r="J200" s="5">
        <v>-8000000000</v>
      </c>
      <c r="K200" s="5">
        <v>3000000000</v>
      </c>
      <c r="L200" s="5">
        <v>8000000000</v>
      </c>
      <c r="M200" s="5">
        <v>11000000000</v>
      </c>
      <c r="N200" s="5">
        <v>-3000000000</v>
      </c>
      <c r="O200" s="5">
        <v>-15000000000</v>
      </c>
      <c r="P200" s="5">
        <v>-316000000000</v>
      </c>
      <c r="Q200" s="5">
        <v>48000000000</v>
      </c>
    </row>
    <row r="201" spans="2:17" ht="15.5" x14ac:dyDescent="0.35">
      <c r="C201" t="s">
        <v>198</v>
      </c>
      <c r="I201" s="5">
        <v>-6000000000</v>
      </c>
      <c r="J201" s="5">
        <v>-6000000000</v>
      </c>
      <c r="K201" s="5">
        <v>-7000000000</v>
      </c>
      <c r="L201" s="5">
        <v>-8000000000</v>
      </c>
      <c r="M201" s="5">
        <v>0</v>
      </c>
      <c r="N201" s="5">
        <v>0</v>
      </c>
      <c r="O201" s="5">
        <v>0</v>
      </c>
      <c r="P201" s="5">
        <v>-1000000000</v>
      </c>
      <c r="Q201" s="5">
        <v>-1000000000</v>
      </c>
    </row>
    <row r="202" spans="2:17" ht="15.5" x14ac:dyDescent="0.35">
      <c r="C202" t="s">
        <v>14</v>
      </c>
      <c r="I202" s="5">
        <v>-48000000000</v>
      </c>
      <c r="J202" s="5">
        <v>-14000000000</v>
      </c>
      <c r="K202" s="5">
        <v>-5000000000</v>
      </c>
      <c r="L202" s="5">
        <v>-1000000000</v>
      </c>
      <c r="M202" s="5">
        <v>10000000000</v>
      </c>
      <c r="N202" s="5">
        <v>-3000000000</v>
      </c>
      <c r="O202" s="5">
        <v>-15000000000</v>
      </c>
      <c r="P202" s="5">
        <v>-316000000000</v>
      </c>
      <c r="Q202" s="5">
        <v>47000000000</v>
      </c>
    </row>
    <row r="203" spans="2:17" ht="15.5" x14ac:dyDescent="0.35">
      <c r="C203" t="s">
        <v>16</v>
      </c>
      <c r="I203" s="6">
        <v>-8.85</v>
      </c>
      <c r="J203" s="6">
        <v>-2.67</v>
      </c>
      <c r="K203" s="6">
        <v>-0.85</v>
      </c>
      <c r="L203" s="6">
        <v>-0.1</v>
      </c>
      <c r="M203" s="6">
        <v>1.93</v>
      </c>
      <c r="N203" s="6">
        <v>-0.59</v>
      </c>
      <c r="O203" s="6">
        <v>-2.82</v>
      </c>
      <c r="P203" s="6">
        <v>-58.57</v>
      </c>
      <c r="Q203" s="6">
        <v>35120.959999999999</v>
      </c>
    </row>
    <row r="205" spans="2:17" ht="15.5" x14ac:dyDescent="0.35">
      <c r="B205" t="s">
        <v>199</v>
      </c>
      <c r="C205" t="s">
        <v>200</v>
      </c>
      <c r="D205" s="5">
        <v>6000000000</v>
      </c>
      <c r="E205" s="5">
        <v>6000000000</v>
      </c>
      <c r="F205" s="5">
        <v>4000000000</v>
      </c>
      <c r="G205" s="5">
        <v>4000000000</v>
      </c>
      <c r="H205" s="5">
        <v>26000000000</v>
      </c>
      <c r="I205" s="5">
        <v>18000000000</v>
      </c>
      <c r="J205" s="5">
        <v>8000000000</v>
      </c>
      <c r="K205" s="5">
        <v>2000000000</v>
      </c>
      <c r="L205" s="5">
        <v>-21000000000</v>
      </c>
      <c r="M205" s="5">
        <v>1000000000</v>
      </c>
      <c r="N205" s="5">
        <v>66000000000</v>
      </c>
      <c r="O205" s="5">
        <v>32000000000</v>
      </c>
      <c r="P205" s="5">
        <v>88000000000</v>
      </c>
      <c r="Q205" s="5">
        <v>105000000000</v>
      </c>
    </row>
    <row r="206" spans="2:17" ht="15.5" x14ac:dyDescent="0.35">
      <c r="C206" t="s">
        <v>326</v>
      </c>
      <c r="H206" s="5">
        <v>21000000000</v>
      </c>
      <c r="I206" s="5">
        <v>18000000000</v>
      </c>
      <c r="J206" s="5">
        <v>8000000000</v>
      </c>
      <c r="K206" s="5">
        <v>2000000000</v>
      </c>
      <c r="L206" s="5">
        <v>-21000000000</v>
      </c>
      <c r="M206" s="5">
        <v>1000000000</v>
      </c>
      <c r="N206" s="5">
        <v>66000000000</v>
      </c>
      <c r="O206" s="5">
        <v>32000000000</v>
      </c>
      <c r="P206" s="5">
        <v>88000000000</v>
      </c>
    </row>
    <row r="207" spans="2:17" ht="15.5" x14ac:dyDescent="0.35">
      <c r="C207" t="s">
        <v>43</v>
      </c>
      <c r="D207" s="6">
        <v>1.2</v>
      </c>
      <c r="E207" s="6">
        <v>1.1200000000000001</v>
      </c>
      <c r="F207" s="6">
        <v>0.76</v>
      </c>
      <c r="G207" s="6">
        <v>0.79</v>
      </c>
      <c r="H207" s="6">
        <v>4.79</v>
      </c>
      <c r="I207" s="6">
        <v>3.33</v>
      </c>
      <c r="J207" s="6">
        <v>1.54</v>
      </c>
      <c r="K207" s="6">
        <v>0.37</v>
      </c>
      <c r="L207" s="6">
        <v>-3.94</v>
      </c>
      <c r="M207" s="6">
        <v>0.23</v>
      </c>
      <c r="N207" s="6">
        <v>12.14</v>
      </c>
      <c r="O207" s="6">
        <v>5.87</v>
      </c>
      <c r="P207" s="6">
        <v>16.309999999999999</v>
      </c>
      <c r="Q207" s="6">
        <v>19.47</v>
      </c>
    </row>
    <row r="208" spans="2:17" ht="15.5" x14ac:dyDescent="0.35">
      <c r="C208" t="s">
        <v>327</v>
      </c>
      <c r="H208" s="6">
        <v>3.87</v>
      </c>
      <c r="I208" s="6">
        <v>3.33</v>
      </c>
      <c r="J208" s="6">
        <v>1.54</v>
      </c>
      <c r="K208" s="6">
        <v>0.37</v>
      </c>
      <c r="L208" s="6">
        <v>-3.94</v>
      </c>
      <c r="M208" s="6">
        <v>0.23</v>
      </c>
      <c r="N208" s="6">
        <v>12.14</v>
      </c>
      <c r="O208" s="6">
        <v>5.87</v>
      </c>
      <c r="P208" s="6">
        <v>16.309999999999999</v>
      </c>
    </row>
    <row r="209" spans="3:17" ht="15.5" x14ac:dyDescent="0.35">
      <c r="C209" t="s">
        <v>201</v>
      </c>
      <c r="D209" s="5">
        <v>42000000000</v>
      </c>
      <c r="E209" s="5">
        <v>40000000000</v>
      </c>
      <c r="F209" s="5">
        <v>33000000000</v>
      </c>
      <c r="G209" s="5">
        <v>33000000000</v>
      </c>
      <c r="H209" s="5">
        <v>169000000000</v>
      </c>
      <c r="I209" s="5">
        <v>145000000000</v>
      </c>
      <c r="J209" s="5">
        <v>117000000000</v>
      </c>
      <c r="K209" s="5">
        <v>89000000000</v>
      </c>
      <c r="L209" s="5">
        <v>36000000000</v>
      </c>
      <c r="M209" s="5">
        <v>79000000000</v>
      </c>
      <c r="N209" s="5">
        <v>148000000000</v>
      </c>
      <c r="O209" s="5">
        <v>122000000000</v>
      </c>
      <c r="P209" s="5">
        <v>213000000000</v>
      </c>
      <c r="Q209" s="5">
        <v>247000000000</v>
      </c>
    </row>
    <row r="210" spans="3:17" ht="15.5" x14ac:dyDescent="0.35">
      <c r="C210" t="s">
        <v>328</v>
      </c>
      <c r="H210" s="5">
        <v>148000000000</v>
      </c>
      <c r="I210" s="5">
        <v>145000000000</v>
      </c>
      <c r="J210" s="5">
        <v>117000000000</v>
      </c>
      <c r="K210" s="5">
        <v>89000000000</v>
      </c>
      <c r="L210" s="5">
        <v>36000000000</v>
      </c>
      <c r="M210" s="5">
        <v>79000000000</v>
      </c>
      <c r="N210" s="5">
        <v>148000000000</v>
      </c>
      <c r="O210" s="5">
        <v>122000000000</v>
      </c>
      <c r="P210" s="5">
        <v>213000000000</v>
      </c>
    </row>
    <row r="211" spans="3:17" ht="15.5" x14ac:dyDescent="0.35">
      <c r="C211" t="s">
        <v>202</v>
      </c>
      <c r="I211" s="6">
        <v>33.200000000000003</v>
      </c>
    </row>
    <row r="212" spans="3:17" ht="15.5" x14ac:dyDescent="0.35">
      <c r="C212" t="s">
        <v>203</v>
      </c>
      <c r="I212" s="6">
        <v>41.05</v>
      </c>
    </row>
    <row r="213" spans="3:17" ht="15.5" x14ac:dyDescent="0.35">
      <c r="C213" t="s">
        <v>204</v>
      </c>
      <c r="I213" s="6">
        <v>7.49</v>
      </c>
    </row>
    <row r="214" spans="3:17" ht="15.5" x14ac:dyDescent="0.35">
      <c r="C214" t="s">
        <v>205</v>
      </c>
      <c r="I214" s="6">
        <v>2.4399999999999998E-2</v>
      </c>
    </row>
    <row r="215" spans="3:17" ht="15.5" x14ac:dyDescent="0.35">
      <c r="C215" t="s">
        <v>206</v>
      </c>
      <c r="I215" s="6">
        <v>5.79</v>
      </c>
    </row>
    <row r="216" spans="3:17" ht="15.5" x14ac:dyDescent="0.35">
      <c r="C216" t="s">
        <v>207</v>
      </c>
      <c r="I216" s="6">
        <v>0.96</v>
      </c>
    </row>
    <row r="217" spans="3:17" ht="15.5" x14ac:dyDescent="0.35">
      <c r="C217" t="s">
        <v>329</v>
      </c>
      <c r="I217" s="6">
        <v>-25.57</v>
      </c>
    </row>
    <row r="218" spans="3:17" ht="15.5" x14ac:dyDescent="0.35">
      <c r="C218" t="s">
        <v>208</v>
      </c>
      <c r="I218" s="6">
        <v>-22.1</v>
      </c>
    </row>
    <row r="219" spans="3:17" ht="15.5" x14ac:dyDescent="0.35">
      <c r="C219" t="s">
        <v>209</v>
      </c>
      <c r="I219" s="6">
        <v>40.98</v>
      </c>
    </row>
    <row r="220" spans="3:17" ht="15.5" x14ac:dyDescent="0.35">
      <c r="C220" t="s">
        <v>210</v>
      </c>
      <c r="I220" s="6">
        <v>34.93</v>
      </c>
    </row>
    <row r="221" spans="3:17" ht="15.5" x14ac:dyDescent="0.35">
      <c r="C221" t="s">
        <v>211</v>
      </c>
      <c r="I221" s="6">
        <v>0.35</v>
      </c>
    </row>
    <row r="222" spans="3:17" ht="15.5" x14ac:dyDescent="0.35">
      <c r="C222" t="s">
        <v>212</v>
      </c>
      <c r="I222" s="6">
        <v>-7.53</v>
      </c>
    </row>
    <row r="223" spans="3:17" ht="15.5" x14ac:dyDescent="0.35">
      <c r="C223" t="s">
        <v>213</v>
      </c>
      <c r="I223" s="6">
        <v>3.87</v>
      </c>
    </row>
    <row r="224" spans="3:17" ht="15.5" x14ac:dyDescent="0.35">
      <c r="C224" t="s">
        <v>214</v>
      </c>
      <c r="I224" s="6">
        <v>4.79</v>
      </c>
    </row>
    <row r="225" spans="3:9" ht="15.5" x14ac:dyDescent="0.35">
      <c r="C225" t="s">
        <v>215</v>
      </c>
      <c r="I225" s="6">
        <v>27.44</v>
      </c>
    </row>
    <row r="226" spans="3:9" ht="15.5" x14ac:dyDescent="0.35">
      <c r="C226" t="s">
        <v>216</v>
      </c>
      <c r="D226" s="6">
        <v>14.93</v>
      </c>
    </row>
    <row r="227" spans="3:9" ht="15.5" x14ac:dyDescent="0.35">
      <c r="C227" t="s">
        <v>217</v>
      </c>
      <c r="I227" s="6">
        <v>164.93</v>
      </c>
    </row>
    <row r="228" spans="3:9" ht="15.5" x14ac:dyDescent="0.35">
      <c r="C228" t="s">
        <v>218</v>
      </c>
      <c r="I228" s="6">
        <v>-7.2</v>
      </c>
    </row>
    <row r="229" spans="3:9" ht="15.5" x14ac:dyDescent="0.35">
      <c r="C229" t="s">
        <v>219</v>
      </c>
      <c r="D229" s="6">
        <v>5.33</v>
      </c>
    </row>
    <row r="230" spans="3:9" ht="15.5" x14ac:dyDescent="0.35">
      <c r="C230" t="s">
        <v>220</v>
      </c>
      <c r="D230" s="6">
        <v>2.33</v>
      </c>
    </row>
    <row r="231" spans="3:9" ht="15.5" x14ac:dyDescent="0.35">
      <c r="C231" t="s">
        <v>394</v>
      </c>
      <c r="D231" s="6">
        <v>0.14000000000000001</v>
      </c>
    </row>
    <row r="232" spans="3:9" ht="15.5" x14ac:dyDescent="0.35">
      <c r="C232" t="s">
        <v>437</v>
      </c>
      <c r="D232" s="6">
        <v>0.11</v>
      </c>
    </row>
    <row r="233" spans="3:9" ht="15.5" x14ac:dyDescent="0.35">
      <c r="C233" t="s">
        <v>221</v>
      </c>
      <c r="D233" s="6">
        <v>0.28000000000000003</v>
      </c>
    </row>
    <row r="234" spans="3:9" ht="15.5" x14ac:dyDescent="0.35">
      <c r="C234" t="s">
        <v>395</v>
      </c>
      <c r="D234" s="6">
        <v>0.11</v>
      </c>
    </row>
    <row r="235" spans="3:9" ht="15.5" x14ac:dyDescent="0.35">
      <c r="C235" t="s">
        <v>222</v>
      </c>
      <c r="D235" s="6">
        <v>1.28</v>
      </c>
    </row>
    <row r="236" spans="3:9" ht="15.5" x14ac:dyDescent="0.35">
      <c r="C236" t="s">
        <v>12</v>
      </c>
      <c r="D236" s="5">
        <v>-14000000000</v>
      </c>
    </row>
    <row r="237" spans="3:9" ht="15.5" x14ac:dyDescent="0.35">
      <c r="C237" t="s">
        <v>224</v>
      </c>
      <c r="I237" s="6">
        <v>7.56</v>
      </c>
    </row>
    <row r="238" spans="3:9" ht="15.5" x14ac:dyDescent="0.35">
      <c r="C238" t="s">
        <v>225</v>
      </c>
      <c r="I238" s="6">
        <v>1.84E-2</v>
      </c>
    </row>
    <row r="239" spans="3:9" ht="15.5" x14ac:dyDescent="0.35">
      <c r="C239" t="s">
        <v>226</v>
      </c>
      <c r="I239" s="6">
        <v>2.35E-2</v>
      </c>
    </row>
    <row r="240" spans="3:9" ht="15.5" x14ac:dyDescent="0.35">
      <c r="C240" t="s">
        <v>227</v>
      </c>
      <c r="I240" s="6">
        <v>2.1700000000000001E-2</v>
      </c>
    </row>
    <row r="241" spans="3:9" ht="15.5" x14ac:dyDescent="0.35">
      <c r="C241" t="s">
        <v>228</v>
      </c>
      <c r="I241" s="6">
        <v>2.18E-2</v>
      </c>
    </row>
    <row r="242" spans="3:9" ht="15.5" x14ac:dyDescent="0.35">
      <c r="C242" t="s">
        <v>330</v>
      </c>
      <c r="D242" s="6">
        <v>184.13</v>
      </c>
    </row>
    <row r="243" spans="3:9" ht="15.5" x14ac:dyDescent="0.35">
      <c r="C243" t="s">
        <v>229</v>
      </c>
      <c r="D243" s="6">
        <v>1647.08</v>
      </c>
    </row>
    <row r="244" spans="3:9" ht="15.5" x14ac:dyDescent="0.35">
      <c r="C244" t="s">
        <v>230</v>
      </c>
      <c r="D244" s="6">
        <v>3.58</v>
      </c>
    </row>
    <row r="245" spans="3:9" ht="15.5" x14ac:dyDescent="0.35">
      <c r="C245" t="s">
        <v>231</v>
      </c>
      <c r="D245" s="6">
        <v>1827.63</v>
      </c>
    </row>
    <row r="246" spans="3:9" ht="15.5" x14ac:dyDescent="0.35">
      <c r="C246" t="s">
        <v>331</v>
      </c>
      <c r="D246" s="6">
        <v>0.49</v>
      </c>
    </row>
    <row r="247" spans="3:9" ht="15.5" x14ac:dyDescent="0.35">
      <c r="C247" t="s">
        <v>232</v>
      </c>
      <c r="I247" s="6">
        <v>0.13</v>
      </c>
    </row>
    <row r="248" spans="3:9" ht="15.5" x14ac:dyDescent="0.35">
      <c r="C248" t="s">
        <v>233</v>
      </c>
      <c r="I248" s="6">
        <v>0.2</v>
      </c>
    </row>
    <row r="249" spans="3:9" ht="15.5" x14ac:dyDescent="0.35">
      <c r="C249" t="s">
        <v>39</v>
      </c>
      <c r="I249" s="5">
        <v>859000000000</v>
      </c>
    </row>
    <row r="250" spans="3:9" ht="15.5" x14ac:dyDescent="0.35">
      <c r="C250" t="s">
        <v>234</v>
      </c>
      <c r="I250" s="5">
        <v>906000000000</v>
      </c>
    </row>
    <row r="251" spans="3:9" ht="15.5" x14ac:dyDescent="0.35">
      <c r="C251" t="s">
        <v>235</v>
      </c>
      <c r="I251" s="5">
        <v>5410000000</v>
      </c>
    </row>
    <row r="252" spans="3:9" ht="15.5" x14ac:dyDescent="0.35">
      <c r="C252" t="s">
        <v>236</v>
      </c>
      <c r="I252" s="6">
        <v>7.7499999999999999E-2</v>
      </c>
    </row>
    <row r="253" spans="3:9" ht="15.5" x14ac:dyDescent="0.35">
      <c r="C253" t="s">
        <v>237</v>
      </c>
      <c r="D253" s="6">
        <v>0.58599999999999997</v>
      </c>
    </row>
    <row r="254" spans="3:9" ht="15.5" x14ac:dyDescent="0.35">
      <c r="C254" t="s">
        <v>238</v>
      </c>
      <c r="D254" s="6">
        <v>0.16309999999999999</v>
      </c>
    </row>
    <row r="255" spans="3:9" ht="15.5" x14ac:dyDescent="0.35">
      <c r="C255" t="s">
        <v>239</v>
      </c>
      <c r="D255" s="6">
        <v>0.15279999999999999</v>
      </c>
    </row>
    <row r="256" spans="3:9" ht="15.5" x14ac:dyDescent="0.35">
      <c r="C256" t="s">
        <v>240</v>
      </c>
      <c r="D256" s="6">
        <v>8.7100000000000011E-2</v>
      </c>
    </row>
    <row r="257" spans="3:9" ht="15.5" x14ac:dyDescent="0.35">
      <c r="C257" t="s">
        <v>241</v>
      </c>
      <c r="D257" s="6">
        <v>0.21199999999999999</v>
      </c>
    </row>
    <row r="258" spans="3:9" ht="15.5" x14ac:dyDescent="0.35">
      <c r="C258" t="s">
        <v>242</v>
      </c>
      <c r="D258" s="6">
        <v>0.83590000000000009</v>
      </c>
    </row>
    <row r="259" spans="3:9" ht="15.5" x14ac:dyDescent="0.35">
      <c r="C259" t="s">
        <v>243</v>
      </c>
      <c r="I259" s="5">
        <v>5</v>
      </c>
    </row>
    <row r="260" spans="3:9" ht="15.5" x14ac:dyDescent="0.35">
      <c r="C260" t="s">
        <v>244</v>
      </c>
      <c r="I260" s="6">
        <v>0.82</v>
      </c>
    </row>
    <row r="261" spans="3:9" ht="15.5" x14ac:dyDescent="0.35">
      <c r="C261" t="s">
        <v>245</v>
      </c>
      <c r="I261" s="6">
        <v>0.49</v>
      </c>
    </row>
    <row r="262" spans="3:9" ht="15.5" x14ac:dyDescent="0.35">
      <c r="C262" t="s">
        <v>246</v>
      </c>
      <c r="I262" s="6">
        <v>0.23</v>
      </c>
    </row>
    <row r="263" spans="3:9" ht="15.5" x14ac:dyDescent="0.35">
      <c r="C263" t="s">
        <v>247</v>
      </c>
      <c r="I263" s="6">
        <v>0.19</v>
      </c>
    </row>
    <row r="264" spans="3:9" ht="15.5" x14ac:dyDescent="0.35">
      <c r="C264" t="s">
        <v>248</v>
      </c>
      <c r="I264" s="6">
        <v>0.2</v>
      </c>
    </row>
    <row r="265" spans="3:9" ht="15.5" x14ac:dyDescent="0.35">
      <c r="C265" t="s">
        <v>249</v>
      </c>
      <c r="I265" s="6">
        <v>0.56000000000000005</v>
      </c>
    </row>
    <row r="266" spans="3:9" ht="15.5" x14ac:dyDescent="0.35">
      <c r="C266" t="s">
        <v>250</v>
      </c>
      <c r="I266" s="6">
        <v>0.17</v>
      </c>
    </row>
    <row r="267" spans="3:9" ht="15.5" x14ac:dyDescent="0.35">
      <c r="C267" t="s">
        <v>251</v>
      </c>
      <c r="I267" s="5">
        <v>148000000000</v>
      </c>
    </row>
    <row r="268" spans="3:9" ht="15.5" x14ac:dyDescent="0.35">
      <c r="C268" t="s">
        <v>252</v>
      </c>
      <c r="I268" s="5">
        <v>86000000000</v>
      </c>
    </row>
    <row r="269" spans="3:9" ht="15.5" x14ac:dyDescent="0.35">
      <c r="C269" t="s">
        <v>253</v>
      </c>
      <c r="I269" s="5">
        <v>26000000000</v>
      </c>
    </row>
    <row r="270" spans="3:9" ht="15.5" x14ac:dyDescent="0.35">
      <c r="C270" t="s">
        <v>254</v>
      </c>
      <c r="I270" s="5">
        <v>21000000000</v>
      </c>
    </row>
    <row r="271" spans="3:9" ht="15.5" x14ac:dyDescent="0.35">
      <c r="C271" t="s">
        <v>255</v>
      </c>
      <c r="D271" s="5">
        <v>81000000000</v>
      </c>
    </row>
    <row r="272" spans="3:9" ht="15.5" x14ac:dyDescent="0.35">
      <c r="C272" t="s">
        <v>256</v>
      </c>
      <c r="D272" s="5">
        <v>1137000000000</v>
      </c>
    </row>
    <row r="273" spans="3:9" ht="15.5" x14ac:dyDescent="0.35">
      <c r="C273" t="s">
        <v>257</v>
      </c>
      <c r="D273" s="5">
        <v>245000000000</v>
      </c>
    </row>
    <row r="274" spans="3:9" ht="15.5" x14ac:dyDescent="0.35">
      <c r="C274" t="s">
        <v>184</v>
      </c>
      <c r="D274" s="5">
        <v>472000000000</v>
      </c>
    </row>
    <row r="275" spans="3:9" ht="15.5" x14ac:dyDescent="0.35">
      <c r="C275" t="s">
        <v>258</v>
      </c>
      <c r="I275" s="5">
        <v>891000000000</v>
      </c>
    </row>
    <row r="276" spans="3:9" ht="15.5" x14ac:dyDescent="0.35">
      <c r="C276" t="s">
        <v>182</v>
      </c>
      <c r="D276" s="5">
        <v>101000000000</v>
      </c>
    </row>
    <row r="277" spans="3:9" ht="15.5" x14ac:dyDescent="0.35">
      <c r="C277" t="s">
        <v>181</v>
      </c>
      <c r="D277" s="5">
        <v>27000000000</v>
      </c>
    </row>
    <row r="278" spans="3:9" ht="15.5" x14ac:dyDescent="0.35">
      <c r="C278" t="s">
        <v>23</v>
      </c>
      <c r="D278" s="5">
        <v>128000000000</v>
      </c>
    </row>
    <row r="279" spans="3:9" ht="15.5" x14ac:dyDescent="0.35">
      <c r="C279" t="s">
        <v>20</v>
      </c>
      <c r="D279" s="5">
        <v>47000000000</v>
      </c>
    </row>
    <row r="280" spans="3:9" ht="15.5" x14ac:dyDescent="0.35">
      <c r="C280" t="s">
        <v>183</v>
      </c>
      <c r="I280" s="5">
        <v>891000000000</v>
      </c>
    </row>
    <row r="281" spans="3:9" ht="15.5" x14ac:dyDescent="0.35">
      <c r="C281" t="s">
        <v>332</v>
      </c>
      <c r="I281" s="5">
        <v>-34000000000</v>
      </c>
    </row>
    <row r="282" spans="3:9" ht="15.5" x14ac:dyDescent="0.35">
      <c r="C282" t="s">
        <v>259</v>
      </c>
      <c r="I282" s="5">
        <v>-5000000000</v>
      </c>
    </row>
    <row r="283" spans="3:9" ht="15.5" x14ac:dyDescent="0.35">
      <c r="C283" t="s">
        <v>260</v>
      </c>
      <c r="I283" s="5">
        <v>62000000000</v>
      </c>
    </row>
    <row r="284" spans="3:9" ht="15.5" x14ac:dyDescent="0.35">
      <c r="C284" t="s">
        <v>261</v>
      </c>
      <c r="I284" s="5">
        <v>-5000000000</v>
      </c>
    </row>
    <row r="285" spans="3:9" ht="15.5" x14ac:dyDescent="0.35">
      <c r="C285" t="s">
        <v>262</v>
      </c>
      <c r="I285" s="5">
        <v>-39000000000</v>
      </c>
    </row>
  </sheetData>
  <pageMargins left="0.7" right="0.7" top="0.75" bottom="0.75" header="0.3" footer="0.3"/>
  <ignoredErrors>
    <ignoredError sqref="A1:Q286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Q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1536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1537</v>
      </c>
      <c r="D2" s="2" vm="189">
        <f ca="1">IFERROR(_xlfn.STOCKHISTORY("XIDX:" &amp; $C$1, D3, , 0, 0, 1), "Libur")</f>
        <v>254</v>
      </c>
      <c r="H2" s="2" vm="189">
        <f ca="1">IFERROR(INDEX(D2:G2,COUNT(D2:G2)),"")</f>
        <v>254</v>
      </c>
      <c r="I2" s="2" vm="379">
        <f t="shared" ref="I2:Q2" ca="1" si="0">IFERROR(_xlfn.STOCKHISTORY("XIDX:" &amp; $C$1, I1, , 0, 0, 1), "Libur")</f>
        <v>304</v>
      </c>
      <c r="J2" s="2" vm="252">
        <f t="shared" ca="1" si="0"/>
        <v>1490</v>
      </c>
      <c r="K2" s="2" vm="380">
        <f t="shared" ca="1" si="0"/>
        <v>1190</v>
      </c>
      <c r="L2" s="2" vm="381">
        <f t="shared" ca="1" si="0"/>
        <v>740</v>
      </c>
      <c r="M2" s="2" vm="382">
        <f t="shared" ca="1" si="0"/>
        <v>1255</v>
      </c>
      <c r="N2" s="2" t="str">
        <f t="shared" ca="1" si="0"/>
        <v>Libur</v>
      </c>
      <c r="O2" s="2" t="str">
        <f t="shared" ca="1" si="0"/>
        <v>Libur</v>
      </c>
      <c r="P2" s="2" vm="383">
        <f t="shared" ca="1" si="0"/>
        <v>675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112695584631</v>
      </c>
      <c r="H4" s="2">
        <f>IFERROR(SUM(D4:G4)*(4/MAX(1,COUNT(D4:G4))),"")</f>
        <v>450782338524</v>
      </c>
      <c r="I4" s="2">
        <f t="shared" ref="I4:Q4" si="1">IFERROR(INDEX(I51:I500,MATCH($C$4,$C$51:$C$500,0)),"")</f>
        <v>523134642547</v>
      </c>
      <c r="J4" s="2">
        <f t="shared" si="1"/>
        <v>682513129935</v>
      </c>
      <c r="K4" s="2">
        <f t="shared" si="1"/>
        <v>622181581070</v>
      </c>
      <c r="L4" s="2">
        <f t="shared" si="1"/>
        <v>591902803145</v>
      </c>
      <c r="M4" s="2">
        <f t="shared" si="1"/>
        <v>589409749578</v>
      </c>
      <c r="N4" s="2">
        <f t="shared" si="1"/>
        <v>451599889844</v>
      </c>
      <c r="O4" s="2">
        <f t="shared" si="1"/>
        <v>394765940589</v>
      </c>
      <c r="P4" s="2">
        <f t="shared" si="1"/>
        <v>229821404369</v>
      </c>
      <c r="Q4" s="2">
        <f t="shared" si="1"/>
        <v>148157471533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472800779</v>
      </c>
      <c r="H5" s="2">
        <f>IFERROR(SUM(D5:G5)*(4/MAX(1,COUNT(D5:G5))),"")</f>
        <v>1891203116</v>
      </c>
      <c r="I5" s="2">
        <f t="shared" ref="I5:Q5" si="2">IFERROR(INDEX(I51:I500,MATCH($C$5,$C$51:$C$500,0)),"")</f>
        <v>9559339071</v>
      </c>
      <c r="J5" s="2">
        <f t="shared" si="2"/>
        <v>23301956212</v>
      </c>
      <c r="K5" s="2">
        <f t="shared" si="2"/>
        <v>7729876643</v>
      </c>
      <c r="L5" s="2">
        <f t="shared" si="2"/>
        <v>1425883248</v>
      </c>
      <c r="M5" s="2">
        <f t="shared" si="2"/>
        <v>44927713354</v>
      </c>
      <c r="N5" s="2">
        <f t="shared" si="2"/>
        <v>31162290109</v>
      </c>
      <c r="O5" s="2">
        <f t="shared" si="2"/>
        <v>40243656892</v>
      </c>
      <c r="P5" s="2">
        <f t="shared" si="2"/>
        <v>-30578866203</v>
      </c>
      <c r="Q5" s="2">
        <f t="shared" si="2"/>
        <v>-18670210513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210399646171</v>
      </c>
      <c r="H6" s="2">
        <f>IFERROR(INDEX(D6:G6,COUNT(D6:G6)),"")</f>
        <v>210399646171</v>
      </c>
      <c r="I6" s="2">
        <f t="shared" ref="I6:Q6" si="3">IFERROR(INDEX(I51:I500,MATCH($C$6,$C$51:$C$500,0)),"")</f>
        <v>209926845390</v>
      </c>
      <c r="J6" s="2">
        <f t="shared" si="3"/>
        <v>200367506319</v>
      </c>
      <c r="K6" s="2">
        <f t="shared" si="3"/>
        <v>177065550107</v>
      </c>
      <c r="L6" s="2">
        <f t="shared" si="3"/>
        <v>169335673464</v>
      </c>
      <c r="M6" s="2">
        <f t="shared" si="3"/>
        <v>167909790217</v>
      </c>
      <c r="N6" s="2">
        <f t="shared" si="3"/>
        <v>137982076263</v>
      </c>
      <c r="O6" s="2">
        <f t="shared" si="3"/>
        <v>106819786154</v>
      </c>
      <c r="P6" s="2">
        <f t="shared" si="3"/>
        <v>66576129262</v>
      </c>
      <c r="Q6" s="2">
        <f t="shared" si="3"/>
        <v>-1282476730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0.83</v>
      </c>
      <c r="H7" s="3">
        <f>IFERROR(INDEX(D7:G7,COUNT(D7:G7)),"")</f>
        <v>0.83</v>
      </c>
      <c r="I7" s="3">
        <f t="shared" ref="I7:Q7" si="4">IFERROR(INDEX(I51:I500,MATCH($C$7,$C$51:$C$500,0))/1000000000,"")</f>
        <v>0.83</v>
      </c>
      <c r="J7" s="3">
        <f t="shared" si="4"/>
        <v>0.83</v>
      </c>
      <c r="K7" s="3">
        <f t="shared" si="4"/>
        <v>0.83</v>
      </c>
      <c r="L7" s="3">
        <f t="shared" si="4"/>
        <v>0.83</v>
      </c>
      <c r="M7" s="3">
        <f t="shared" si="4"/>
        <v>0.83</v>
      </c>
      <c r="N7" s="3">
        <f t="shared" si="4"/>
        <v>0.83</v>
      </c>
      <c r="O7" s="3">
        <f t="shared" si="4"/>
        <v>0.83</v>
      </c>
      <c r="P7" s="3">
        <f t="shared" si="4"/>
        <v>0.83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Q8" si="5">IFERROR(INDEX(I51:I500,MATCH($C$8,$C$51:$C$500,0)),"")</f>
        <v>-9000000000</v>
      </c>
      <c r="J8" s="2">
        <f t="shared" si="5"/>
        <v>-32000000000</v>
      </c>
      <c r="K8" s="2">
        <f t="shared" si="5"/>
        <v>-4000000000</v>
      </c>
      <c r="L8" s="2">
        <f t="shared" si="5"/>
        <v>-13000000000</v>
      </c>
      <c r="M8" s="2">
        <f t="shared" si="5"/>
        <v>32000000000</v>
      </c>
      <c r="N8" s="2">
        <f t="shared" si="5"/>
        <v>45000000000</v>
      </c>
      <c r="O8" s="2">
        <f t="shared" si="5"/>
        <v>32000000000</v>
      </c>
      <c r="P8" s="2">
        <f t="shared" si="5"/>
        <v>-32000000000</v>
      </c>
      <c r="Q8" s="2">
        <f t="shared" si="5"/>
        <v>-16000000000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4.5199999999999996</v>
      </c>
      <c r="H9" s="3">
        <f>IFERROR(INDEX(D9:G9,COUNT(D9:G9)),"")</f>
        <v>4.5199999999999996</v>
      </c>
      <c r="I9" s="3">
        <f t="shared" ref="I9:Q9" si="6">IFERROR(INDEX(I51:I500,MATCH($C$9,$C$51:$C$500,0)),"")</f>
        <v>-10.65</v>
      </c>
      <c r="J9" s="3">
        <f t="shared" si="6"/>
        <v>-38.909999999999997</v>
      </c>
      <c r="K9" s="3">
        <f t="shared" si="6"/>
        <v>-5.12</v>
      </c>
      <c r="L9" s="3">
        <f t="shared" si="6"/>
        <v>-15.48</v>
      </c>
      <c r="M9" s="3">
        <f t="shared" si="6"/>
        <v>38.520000000000003</v>
      </c>
      <c r="N9" s="3">
        <f t="shared" si="6"/>
        <v>54.31</v>
      </c>
      <c r="O9" s="3">
        <f t="shared" si="6"/>
        <v>38.200000000000003</v>
      </c>
      <c r="P9" s="3">
        <f t="shared" si="6"/>
        <v>-38.950000000000003</v>
      </c>
      <c r="Q9" s="3">
        <f t="shared" si="6"/>
        <v>-54907.85</v>
      </c>
    </row>
    <row r="10" spans="1:17" ht="15.5" x14ac:dyDescent="0.35">
      <c r="C10" t="s">
        <v>17</v>
      </c>
      <c r="D10" s="3">
        <f ca="1">IFERROR(IF(D9=0,"",D2/D9),"")</f>
        <v>56.194690265486734</v>
      </c>
      <c r="I10" s="3">
        <f t="shared" ref="I10:Q10" ca="1" si="7">IFERROR(IF(I9=0,"",I2/I9),"")</f>
        <v>-28.544600938967136</v>
      </c>
      <c r="J10" s="3">
        <f t="shared" ca="1" si="7"/>
        <v>-38.293497815471603</v>
      </c>
      <c r="K10" s="3">
        <f t="shared" ca="1" si="7"/>
        <v>-232.421875</v>
      </c>
      <c r="L10" s="3">
        <f t="shared" ca="1" si="7"/>
        <v>-47.803617571059434</v>
      </c>
      <c r="M10" s="3">
        <f t="shared" ca="1" si="7"/>
        <v>32.580477673935619</v>
      </c>
      <c r="N10" s="3" t="str">
        <f t="shared" ca="1" si="7"/>
        <v/>
      </c>
      <c r="O10" s="3" t="str">
        <f t="shared" ca="1" si="7"/>
        <v/>
      </c>
      <c r="P10" s="3">
        <f t="shared" ca="1" si="7"/>
        <v>-17.329910141206675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26902699300</v>
      </c>
      <c r="H11" s="2">
        <f>IFERROR(INDEX(D11:G11,COUNT(D11:G11)),"")</f>
        <v>26902699300</v>
      </c>
      <c r="I11" s="2">
        <f t="shared" ref="I11:Q11" si="8">IFERROR(INDEX(I51:I500,MATCH($C$11,$C$51:$C$500,0)),"")</f>
        <v>20217835093</v>
      </c>
      <c r="J11" s="2">
        <f t="shared" si="8"/>
        <v>19542255375</v>
      </c>
      <c r="K11" s="2">
        <f t="shared" si="8"/>
        <v>63252223246</v>
      </c>
      <c r="L11" s="2">
        <f t="shared" si="8"/>
        <v>42528583084</v>
      </c>
      <c r="M11" s="2">
        <f t="shared" si="8"/>
        <v>63502482073</v>
      </c>
      <c r="N11" s="2">
        <f t="shared" si="8"/>
        <v>67809276938</v>
      </c>
      <c r="O11" s="2">
        <f t="shared" si="8"/>
        <v>39918177843</v>
      </c>
      <c r="P11" s="2">
        <f t="shared" si="8"/>
        <v>20785943974</v>
      </c>
      <c r="Q11" s="2">
        <f t="shared" si="8"/>
        <v>9517850137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132000000000</v>
      </c>
      <c r="H12" s="2">
        <f>IFERROR(INDEX(D12:G12,COUNT(D12:G12)),"")</f>
        <v>132000000000</v>
      </c>
      <c r="I12" s="2">
        <f t="shared" ref="I12:Q12" si="9">IFERROR(INDEX(I51:I500,MATCH($C$12,$C$51:$C$500,0)),"")</f>
        <v>128000000000</v>
      </c>
      <c r="J12" s="2">
        <f t="shared" si="9"/>
        <v>108000000000</v>
      </c>
      <c r="K12" s="2">
        <f t="shared" si="9"/>
        <v>6000000000</v>
      </c>
      <c r="L12" s="2">
        <f t="shared" si="9"/>
        <v>-32000000000</v>
      </c>
      <c r="M12" s="2">
        <f t="shared" si="9"/>
        <v>-45000000000</v>
      </c>
      <c r="N12" s="2">
        <f t="shared" si="9"/>
        <v>-47000000000</v>
      </c>
      <c r="O12" s="2">
        <f t="shared" si="9"/>
        <v>-18000000000</v>
      </c>
      <c r="P12" s="2">
        <f t="shared" si="9"/>
        <v>-10000000000</v>
      </c>
      <c r="Q12" s="2">
        <f t="shared" si="9"/>
        <v>17000000000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159000000000</v>
      </c>
      <c r="H13" s="2">
        <f>IFERROR(INDEX(D13:G13,COUNT(D13:G13)),"")</f>
        <v>159000000000</v>
      </c>
      <c r="I13" s="2">
        <f t="shared" ref="I13:Q13" si="10">IFERROR(INDEX(I51:I500,MATCH($C$13,$C$51:$C$500,0)),"")</f>
        <v>148000000000</v>
      </c>
      <c r="J13" s="2">
        <f t="shared" si="10"/>
        <v>128000000000</v>
      </c>
      <c r="K13" s="2">
        <f t="shared" si="10"/>
        <v>70000000000</v>
      </c>
      <c r="L13" s="2">
        <f t="shared" si="10"/>
        <v>11000000000</v>
      </c>
      <c r="M13" s="2">
        <f t="shared" si="10"/>
        <v>18000000000</v>
      </c>
      <c r="N13" s="2">
        <f t="shared" si="10"/>
        <v>21000000000</v>
      </c>
      <c r="O13" s="2">
        <f t="shared" si="10"/>
        <v>22000000000</v>
      </c>
      <c r="P13" s="2">
        <f t="shared" si="10"/>
        <v>11000000000</v>
      </c>
      <c r="Q13" s="2">
        <f t="shared" si="10"/>
        <v>26000000000</v>
      </c>
    </row>
    <row r="14" spans="1:17" ht="15.5" x14ac:dyDescent="0.35">
      <c r="C14" t="s">
        <v>26</v>
      </c>
      <c r="D14" s="2">
        <f>IFERROR(INDEX(D51:D500,MATCH($C$14,$C$51:$C$500,0)),"")</f>
        <v>-2972132830</v>
      </c>
      <c r="H14" s="2">
        <f>IFERROR(SUM(D14:G14)*(4/MAX(1,COUNT(D14:G14))),"")</f>
        <v>-11888531320</v>
      </c>
      <c r="I14" s="2">
        <f t="shared" ref="I14:Q14" si="11">IFERROR(INDEX(I51:I500,MATCH($C$14,$C$51:$C$500,0)),"")</f>
        <v>-12613485418</v>
      </c>
      <c r="J14" s="2">
        <f t="shared" si="11"/>
        <v>-7095937311</v>
      </c>
      <c r="K14" s="2">
        <f t="shared" si="11"/>
        <v>-4060460816</v>
      </c>
      <c r="L14" s="2">
        <f t="shared" si="11"/>
        <v>-2220466832</v>
      </c>
      <c r="M14" s="2">
        <f t="shared" si="11"/>
        <v>-2247623811</v>
      </c>
      <c r="N14" s="2">
        <f t="shared" si="11"/>
        <v>-2541893711</v>
      </c>
      <c r="O14" s="2">
        <f t="shared" si="11"/>
        <v>-2209500171</v>
      </c>
      <c r="P14" s="2">
        <f t="shared" si="11"/>
        <v>-2690398653</v>
      </c>
      <c r="Q14" s="2">
        <f t="shared" si="11"/>
        <v>-2083423786</v>
      </c>
    </row>
    <row r="15" spans="1:17" ht="15.5" x14ac:dyDescent="0.35">
      <c r="C15" t="s">
        <v>27</v>
      </c>
      <c r="D15" s="2">
        <f>IFERROR(INDEX(D51:D500,MATCH($C$15,$C$51:$C$500,0)),"")</f>
        <v>-157600258</v>
      </c>
      <c r="H15" s="2">
        <f>IFERROR(SUM(D15:G15)*(4/MAX(1,COUNT(D15:G15))),"")</f>
        <v>-630401032</v>
      </c>
      <c r="I15" s="2">
        <f t="shared" ref="I15:Q15" si="12">IFERROR(INDEX(I51:I500,MATCH($C$15,$C$51:$C$500,0)),"")</f>
        <v>-567501236</v>
      </c>
      <c r="J15" s="2">
        <f t="shared" si="12"/>
        <v>-319781848</v>
      </c>
      <c r="K15" s="2">
        <f t="shared" si="12"/>
        <v>24601600</v>
      </c>
      <c r="L15" s="2">
        <f t="shared" si="12"/>
        <v>-351238571</v>
      </c>
      <c r="M15" s="2">
        <f t="shared" si="12"/>
        <v>-8353644150</v>
      </c>
      <c r="N15" s="2">
        <f t="shared" si="12"/>
        <v>-9478754597</v>
      </c>
      <c r="O15" s="2">
        <f t="shared" si="12"/>
        <v>-406097666</v>
      </c>
      <c r="P15" s="2">
        <f t="shared" si="12"/>
        <v>1021151976</v>
      </c>
      <c r="Q15" s="2">
        <f t="shared" si="12"/>
        <v>1716930671</v>
      </c>
    </row>
    <row r="16" spans="1:17" ht="15.5" x14ac:dyDescent="0.35">
      <c r="C16" t="s">
        <v>28</v>
      </c>
      <c r="D16" s="2">
        <f>IFERROR(INDEX(D51:D500,MATCH($C$16,$C$51:$C$500,0)),"")</f>
        <v>630401037</v>
      </c>
      <c r="H16" s="2">
        <f>IFERROR(SUM(D16:G16)*(4/MAX(1,COUNT(D16:G16))),"")</f>
        <v>2521604148</v>
      </c>
      <c r="I16" s="2">
        <f t="shared" ref="I16:Q16" si="13">IFERROR(INDEX(I51:I500,MATCH($C$16,$C$51:$C$500,0)),"")</f>
        <v>1308107467</v>
      </c>
      <c r="J16" s="2">
        <f t="shared" si="13"/>
        <v>1301999051</v>
      </c>
      <c r="K16" s="2">
        <f t="shared" si="13"/>
        <v>1130884769</v>
      </c>
      <c r="L16" s="2">
        <f t="shared" si="13"/>
        <v>1182352684</v>
      </c>
      <c r="M16" s="2">
        <f t="shared" si="13"/>
        <v>53103820899</v>
      </c>
      <c r="N16" s="2">
        <f t="shared" si="13"/>
        <v>40812297756</v>
      </c>
      <c r="O16" s="2">
        <f t="shared" si="13"/>
        <v>39913636058</v>
      </c>
      <c r="P16" s="2">
        <f t="shared" si="13"/>
        <v>-32090466429</v>
      </c>
      <c r="Q16" s="2">
        <f t="shared" si="13"/>
        <v>-20310426684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210820000000</v>
      </c>
      <c r="H20" s="2">
        <f t="shared" ref="H20:Q20" ca="1" si="14">IFERROR(H21*H2,"")</f>
        <v>210820000000</v>
      </c>
      <c r="I20" s="2">
        <f t="shared" ca="1" si="14"/>
        <v>252320000000</v>
      </c>
      <c r="J20" s="2">
        <f t="shared" ca="1" si="14"/>
        <v>1236700000000</v>
      </c>
      <c r="K20" s="2">
        <f t="shared" ca="1" si="14"/>
        <v>987700000000</v>
      </c>
      <c r="L20" s="2">
        <f t="shared" ca="1" si="14"/>
        <v>614200000000</v>
      </c>
      <c r="M20" s="2">
        <f t="shared" ca="1" si="14"/>
        <v>1041650000000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560250000000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830000000</v>
      </c>
      <c r="H21" s="2">
        <f>IFERROR(INDEX(D21:G21,COUNT(D21:G21)),"")</f>
        <v>830000000</v>
      </c>
      <c r="I21" s="2">
        <f t="shared" ref="I21:Q21" si="15">IFERROR(INDEX(I51:I500,MATCH($C$7,$C$51:$C$500,0)),"")</f>
        <v>830000000</v>
      </c>
      <c r="J21" s="2">
        <f t="shared" si="15"/>
        <v>830000000</v>
      </c>
      <c r="K21" s="2">
        <f t="shared" si="15"/>
        <v>830000000</v>
      </c>
      <c r="L21" s="2">
        <f t="shared" si="15"/>
        <v>830000000</v>
      </c>
      <c r="M21" s="2">
        <f t="shared" si="15"/>
        <v>830000000</v>
      </c>
      <c r="N21" s="2">
        <f t="shared" si="15"/>
        <v>830000000</v>
      </c>
      <c r="O21" s="2">
        <f t="shared" si="15"/>
        <v>830000000</v>
      </c>
      <c r="P21" s="2">
        <f t="shared" si="15"/>
        <v>830000000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0.22471557704794634</v>
      </c>
      <c r="H23" s="3">
        <f t="shared" ref="H23:Q23" si="16">IFERROR(H5/H6*100,"")</f>
        <v>0.89886230819178536</v>
      </c>
      <c r="I23" s="3">
        <f t="shared" si="16"/>
        <v>4.5536525132079966</v>
      </c>
      <c r="J23" s="3">
        <f t="shared" si="16"/>
        <v>11.629608333250177</v>
      </c>
      <c r="K23" s="3">
        <f t="shared" si="16"/>
        <v>4.3655452109847825</v>
      </c>
      <c r="L23" s="3">
        <f t="shared" si="16"/>
        <v>0.84204539943152412</v>
      </c>
      <c r="M23" s="3">
        <f t="shared" si="16"/>
        <v>26.757054068102399</v>
      </c>
      <c r="N23" s="3">
        <f t="shared" si="16"/>
        <v>22.584302942074363</v>
      </c>
      <c r="O23" s="3">
        <f t="shared" si="16"/>
        <v>37.674346992215007</v>
      </c>
      <c r="P23" s="3">
        <f t="shared" si="16"/>
        <v>-45.930675967450178</v>
      </c>
      <c r="Q23" s="3">
        <f t="shared" si="16"/>
        <v>1455.7933158756027</v>
      </c>
    </row>
    <row r="24" spans="1:17" ht="15.5" x14ac:dyDescent="0.35">
      <c r="C24" t="s">
        <v>42</v>
      </c>
      <c r="D24" s="4">
        <f>IFERROR(_xlfn.RRI(5,I23,D23),"")</f>
        <v>-0.45215883991257211</v>
      </c>
      <c r="H24" s="4">
        <f t="shared" ref="H24:Q24" si="17">IFERROR(_xlfn.RRI(5,M23,H23),"")</f>
        <v>-0.49271622190905429</v>
      </c>
      <c r="I24" s="4">
        <f t="shared" si="17"/>
        <v>-0.27404343136057741</v>
      </c>
      <c r="J24" s="4">
        <f t="shared" si="17"/>
        <v>-0.20949636548753114</v>
      </c>
      <c r="K24" s="4" t="str">
        <f t="shared" si="17"/>
        <v/>
      </c>
      <c r="L24" s="4">
        <f t="shared" si="17"/>
        <v>-0.77486285352557216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0.56999999999999995</v>
      </c>
      <c r="H25" s="3">
        <f>IFERROR(INDEX(D25:G25,COUNT(D25:G25)),"")</f>
        <v>0.56999999999999995</v>
      </c>
      <c r="I25" s="3">
        <f t="shared" ref="I25:Q25" si="18">IFERROR(INDEX(I51:I500,MATCH($C$25,$C$51:$C$500,0)),"")</f>
        <v>0.89</v>
      </c>
      <c r="J25" s="3">
        <f t="shared" si="18"/>
        <v>1.18</v>
      </c>
      <c r="K25" s="3">
        <f t="shared" si="18"/>
        <v>1.39</v>
      </c>
      <c r="L25" s="3">
        <f t="shared" si="18"/>
        <v>1</v>
      </c>
      <c r="M25" s="3">
        <f t="shared" si="18"/>
        <v>53.7</v>
      </c>
      <c r="N25" s="3">
        <f t="shared" si="18"/>
        <v>37.6</v>
      </c>
      <c r="O25" s="3">
        <f t="shared" si="18"/>
        <v>47.41</v>
      </c>
      <c r="P25" s="3">
        <f t="shared" si="18"/>
        <v>-37.28</v>
      </c>
      <c r="Q25" s="3">
        <f t="shared" si="18"/>
        <v>-61978.32</v>
      </c>
    </row>
    <row r="26" spans="1:17" ht="15.5" x14ac:dyDescent="0.35">
      <c r="C26" t="s">
        <v>45</v>
      </c>
      <c r="D26" s="4">
        <f>IFERROR(_xlfn.RRI(5,I25,D25),"")</f>
        <v>-8.5261475738170223E-2</v>
      </c>
      <c r="H26" s="4">
        <f t="shared" ref="H26:Q26" si="19">IFERROR(_xlfn.RRI(5,M25,H25),"")</f>
        <v>-0.5971159130870034</v>
      </c>
      <c r="I26" s="4">
        <f t="shared" si="19"/>
        <v>-0.52702255344568338</v>
      </c>
      <c r="J26" s="4">
        <f t="shared" si="19"/>
        <v>-0.52224811375592628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135.77781280843374</v>
      </c>
      <c r="H27" s="3">
        <f t="shared" ref="H27:Q27" si="20">IFERROR(H4/H21,"")</f>
        <v>543.11125123373495</v>
      </c>
      <c r="I27" s="3">
        <f t="shared" si="20"/>
        <v>630.28270186385544</v>
      </c>
      <c r="J27" s="3">
        <f t="shared" si="20"/>
        <v>822.3049758253012</v>
      </c>
      <c r="K27" s="3">
        <f t="shared" si="20"/>
        <v>749.6163627349398</v>
      </c>
      <c r="L27" s="3">
        <f t="shared" si="20"/>
        <v>713.13590740361451</v>
      </c>
      <c r="M27" s="3">
        <f t="shared" si="20"/>
        <v>710.13222840722892</v>
      </c>
      <c r="N27" s="3">
        <f t="shared" si="20"/>
        <v>544.09625282409638</v>
      </c>
      <c r="O27" s="3">
        <f t="shared" si="20"/>
        <v>475.62161516746988</v>
      </c>
      <c r="P27" s="3">
        <f t="shared" si="20"/>
        <v>276.89325827590363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-0.26437126693185198</v>
      </c>
      <c r="H28" s="4">
        <f t="shared" ref="H28:Q28" si="21">IFERROR(_xlfn.RRI(5,M27,H27),"")</f>
        <v>-5.2214816108055451E-2</v>
      </c>
      <c r="I28" s="4">
        <f t="shared" si="21"/>
        <v>2.9845156105185788E-2</v>
      </c>
      <c r="J28" s="4">
        <f t="shared" si="21"/>
        <v>0.11571755634464465</v>
      </c>
      <c r="K28" s="4">
        <f t="shared" si="21"/>
        <v>0.22040881309407245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-0.35955056179775285</v>
      </c>
      <c r="I29" s="4">
        <f t="shared" si="22"/>
        <v>-0.24576271186440674</v>
      </c>
      <c r="J29" s="4">
        <f t="shared" si="22"/>
        <v>-0.15107913669064746</v>
      </c>
      <c r="K29" s="4">
        <f t="shared" si="22"/>
        <v>0.3899999999999999</v>
      </c>
      <c r="L29" s="4">
        <f t="shared" si="22"/>
        <v>-0.98137802607076352</v>
      </c>
      <c r="M29" s="4">
        <f t="shared" si="22"/>
        <v>0.42819148936170215</v>
      </c>
      <c r="N29" s="4">
        <f t="shared" si="22"/>
        <v>-0.20691837165155022</v>
      </c>
      <c r="O29" s="4">
        <f t="shared" si="22"/>
        <v>-2.2717274678111585</v>
      </c>
      <c r="P29" s="4">
        <f t="shared" si="22"/>
        <v>-0.99939849934622305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-0.13830531977529983</v>
      </c>
      <c r="I30" s="4">
        <f t="shared" si="23"/>
        <v>-0.23351710084050484</v>
      </c>
      <c r="J30" s="4">
        <f t="shared" si="23"/>
        <v>9.6967751377731989E-2</v>
      </c>
      <c r="K30" s="4">
        <f t="shared" si="23"/>
        <v>5.1154983156216804E-2</v>
      </c>
      <c r="L30" s="4">
        <f t="shared" si="23"/>
        <v>4.2297460616913633E-3</v>
      </c>
      <c r="M30" s="4">
        <f t="shared" si="23"/>
        <v>0.30515919696438554</v>
      </c>
      <c r="N30" s="4">
        <f t="shared" si="23"/>
        <v>0.14396872529125085</v>
      </c>
      <c r="O30" s="4">
        <f t="shared" si="23"/>
        <v>0.71770745928941382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252.48</v>
      </c>
      <c r="H32" s="3">
        <f>IFERROR(INDEX(D32:G32,COUNT(D32:G32)),"")</f>
        <v>252.48</v>
      </c>
      <c r="I32" s="3">
        <f t="shared" ref="I32:Q32" si="24">IFERROR(INDEX(I51:I500,MATCH($C$32,$C$51:$C$500,0)),"")</f>
        <v>251.91</v>
      </c>
      <c r="J32" s="3">
        <f t="shared" si="24"/>
        <v>240.44</v>
      </c>
      <c r="K32" s="3">
        <f t="shared" si="24"/>
        <v>212.48</v>
      </c>
      <c r="L32" s="3">
        <f t="shared" si="24"/>
        <v>203.2</v>
      </c>
      <c r="M32" s="3">
        <f t="shared" si="24"/>
        <v>201.49</v>
      </c>
      <c r="N32" s="3">
        <f t="shared" si="24"/>
        <v>165.58</v>
      </c>
      <c r="O32" s="3">
        <f t="shared" si="24"/>
        <v>128.18</v>
      </c>
      <c r="P32" s="3">
        <f t="shared" si="24"/>
        <v>79.89</v>
      </c>
      <c r="Q32" s="3">
        <f t="shared" si="24"/>
        <v>-4274.92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1.02</v>
      </c>
      <c r="H33" s="3">
        <f>IFERROR(INDEX(D33:G33,COUNT(D33:G33)),"")</f>
        <v>1.02</v>
      </c>
      <c r="I33" s="3">
        <f t="shared" ref="I33:Q33" si="25">IFERROR(INDEX(I51:I500,MATCH($C$33,$C$51:$C$500,0)),"")</f>
        <v>1.21</v>
      </c>
      <c r="J33" s="3">
        <f t="shared" si="25"/>
        <v>6.2</v>
      </c>
      <c r="K33" s="3">
        <f t="shared" si="25"/>
        <v>5.6</v>
      </c>
      <c r="L33" s="3">
        <f t="shared" si="25"/>
        <v>3.64</v>
      </c>
      <c r="M33" s="3">
        <f t="shared" si="25"/>
        <v>6.23</v>
      </c>
      <c r="N33" s="3">
        <f t="shared" si="25"/>
        <v>13.23</v>
      </c>
      <c r="O33" s="3">
        <f t="shared" si="25"/>
        <v>6.48</v>
      </c>
      <c r="P33" s="3">
        <f t="shared" si="25"/>
        <v>8.4499999999999993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452.63</v>
      </c>
      <c r="H34" s="3">
        <f>IFERROR(INDEX(D34:G34,COUNT(D34:G34)),"")</f>
        <v>452.63</v>
      </c>
      <c r="I34" s="3">
        <f t="shared" ref="I34:Q34" si="26">IFERROR(INDEX(I51:I500,MATCH($C$34,$C$51:$C$500,0)),"")</f>
        <v>341.57</v>
      </c>
      <c r="J34" s="3">
        <f t="shared" si="26"/>
        <v>1262.71</v>
      </c>
      <c r="K34" s="3">
        <f t="shared" si="26"/>
        <v>856.12</v>
      </c>
      <c r="L34" s="3">
        <f t="shared" si="26"/>
        <v>740</v>
      </c>
      <c r="M34" s="3">
        <f t="shared" si="26"/>
        <v>23.37</v>
      </c>
      <c r="N34" s="3">
        <f t="shared" si="26"/>
        <v>58.24</v>
      </c>
      <c r="O34" s="3">
        <f t="shared" si="26"/>
        <v>17.510000000000002</v>
      </c>
      <c r="P34" s="3">
        <f t="shared" si="26"/>
        <v>-18.11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1.91</v>
      </c>
      <c r="H35" s="3">
        <f>IFERROR(INDEX(D35:G35,COUNT(D35:G35)),"")</f>
        <v>1.91</v>
      </c>
      <c r="I35" s="3">
        <f t="shared" ref="I35:Q35" si="27">IFERROR(INDEX(I51:I500,MATCH($C$35,$C$51:$C$500,0)),"")</f>
        <v>0.48</v>
      </c>
      <c r="J35" s="3">
        <f t="shared" si="27"/>
        <v>1.82</v>
      </c>
      <c r="K35" s="3">
        <f t="shared" si="27"/>
        <v>1.59</v>
      </c>
      <c r="L35" s="3">
        <f t="shared" si="27"/>
        <v>1.04</v>
      </c>
      <c r="M35" s="3">
        <f t="shared" si="27"/>
        <v>1.77</v>
      </c>
      <c r="N35" s="3">
        <f t="shared" si="27"/>
        <v>4.04</v>
      </c>
      <c r="O35" s="3">
        <f t="shared" si="27"/>
        <v>1.75</v>
      </c>
      <c r="P35" s="3">
        <f t="shared" si="27"/>
        <v>2.4500000000000002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0.47869999999999996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18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112695584631</v>
      </c>
      <c r="E51" s="5">
        <v>120829849809</v>
      </c>
      <c r="F51" s="5">
        <v>132774463418</v>
      </c>
      <c r="G51" s="5">
        <v>131369852078</v>
      </c>
      <c r="I51" s="5">
        <v>523134642547</v>
      </c>
      <c r="J51" s="5">
        <v>682513129935</v>
      </c>
      <c r="K51" s="5">
        <v>622181581070</v>
      </c>
      <c r="L51" s="5">
        <v>591902803145</v>
      </c>
      <c r="M51" s="5">
        <v>589409749578</v>
      </c>
      <c r="N51" s="5">
        <v>451599889844</v>
      </c>
      <c r="O51" s="5">
        <v>394765940589</v>
      </c>
      <c r="P51" s="5">
        <v>229821404369</v>
      </c>
      <c r="Q51" s="5">
        <v>148157471533</v>
      </c>
    </row>
    <row r="52" spans="2:17" ht="15.5" x14ac:dyDescent="0.35">
      <c r="C52" t="s">
        <v>72</v>
      </c>
      <c r="D52" s="5">
        <v>-93776934081</v>
      </c>
      <c r="E52" s="5">
        <v>-95581810143</v>
      </c>
      <c r="F52" s="5">
        <v>-112355115573</v>
      </c>
      <c r="G52" s="5">
        <v>-104877018299</v>
      </c>
      <c r="I52" s="5">
        <v>-426709395954</v>
      </c>
      <c r="J52" s="5">
        <v>-540987410868</v>
      </c>
      <c r="K52" s="5">
        <v>-470678782051</v>
      </c>
      <c r="L52" s="5">
        <v>-418995628491</v>
      </c>
      <c r="M52" s="5">
        <v>-389876560850</v>
      </c>
      <c r="N52" s="5">
        <v>-286737026322</v>
      </c>
      <c r="O52" s="5">
        <v>-257338953872</v>
      </c>
      <c r="P52" s="5">
        <v>-164406536636</v>
      </c>
      <c r="Q52" s="5">
        <v>-119985587529</v>
      </c>
    </row>
    <row r="53" spans="2:17" ht="15.5" x14ac:dyDescent="0.35">
      <c r="C53" t="s">
        <v>73</v>
      </c>
      <c r="D53" s="5">
        <v>18918650550</v>
      </c>
      <c r="E53" s="5">
        <v>25248039666</v>
      </c>
      <c r="F53" s="5">
        <v>20419347845</v>
      </c>
      <c r="G53" s="5">
        <v>26492833779</v>
      </c>
      <c r="I53" s="5">
        <v>96425246593</v>
      </c>
      <c r="J53" s="5">
        <v>141525719067</v>
      </c>
      <c r="K53" s="5">
        <v>151502799019</v>
      </c>
      <c r="L53" s="5">
        <v>172907174654</v>
      </c>
      <c r="M53" s="5">
        <v>199533188728</v>
      </c>
      <c r="N53" s="5">
        <v>164862863522</v>
      </c>
      <c r="O53" s="5">
        <v>137426986717</v>
      </c>
      <c r="P53" s="5">
        <v>65414867733</v>
      </c>
      <c r="Q53" s="5">
        <v>28171884004</v>
      </c>
    </row>
    <row r="54" spans="2:17" ht="15.5" x14ac:dyDescent="0.35">
      <c r="C54" t="s">
        <v>74</v>
      </c>
      <c r="D54" s="5">
        <v>-17182124130</v>
      </c>
      <c r="E54" s="5">
        <v>-22301561500</v>
      </c>
      <c r="F54" s="5">
        <v>-20255260402</v>
      </c>
      <c r="G54" s="5">
        <v>-21073215408</v>
      </c>
      <c r="I54" s="5">
        <v>-86312714410</v>
      </c>
      <c r="J54" s="5">
        <v>-133730233055</v>
      </c>
      <c r="K54" s="5">
        <v>-147656335566</v>
      </c>
      <c r="L54" s="5">
        <v>-171764861420</v>
      </c>
      <c r="M54" s="5">
        <v>-150560616613</v>
      </c>
      <c r="N54" s="5">
        <v>-127145868147</v>
      </c>
      <c r="O54" s="5">
        <v>-99180598145</v>
      </c>
      <c r="P54" s="5">
        <v>-66616456104</v>
      </c>
      <c r="Q54" s="5">
        <v>-46792266941</v>
      </c>
    </row>
    <row r="55" spans="2:17" ht="15.5" x14ac:dyDescent="0.35">
      <c r="C55" t="s">
        <v>644</v>
      </c>
      <c r="D55" s="5">
        <v>-17182124130</v>
      </c>
      <c r="E55" s="5">
        <v>-22301561500</v>
      </c>
      <c r="F55" s="5">
        <v>-20255260402</v>
      </c>
      <c r="G55" s="5">
        <v>-21073215408</v>
      </c>
      <c r="I55" s="5">
        <v>-86312714410</v>
      </c>
      <c r="J55" s="5">
        <v>-133730233055</v>
      </c>
      <c r="K55" s="5">
        <v>-147656335566</v>
      </c>
      <c r="L55" s="5">
        <v>-171764861420</v>
      </c>
      <c r="M55" s="5">
        <v>-150560616613</v>
      </c>
      <c r="N55" s="5">
        <v>-127145868147</v>
      </c>
      <c r="O55" s="5">
        <v>-99180598145</v>
      </c>
      <c r="P55" s="5">
        <v>-66616456104</v>
      </c>
      <c r="Q55" s="5">
        <v>-46792266941</v>
      </c>
    </row>
    <row r="56" spans="2:17" ht="15.5" x14ac:dyDescent="0.35">
      <c r="C56" t="s">
        <v>78</v>
      </c>
      <c r="D56" s="5">
        <v>1736526420</v>
      </c>
      <c r="E56" s="5">
        <v>2946478166</v>
      </c>
      <c r="F56" s="5">
        <v>164087443</v>
      </c>
      <c r="G56" s="5">
        <v>5419618371</v>
      </c>
      <c r="I56" s="5">
        <v>10112532183</v>
      </c>
      <c r="J56" s="5">
        <v>7795486012</v>
      </c>
      <c r="K56" s="5">
        <v>3846463453</v>
      </c>
      <c r="L56" s="5">
        <v>1142313234</v>
      </c>
      <c r="M56" s="5">
        <v>48972572115</v>
      </c>
      <c r="N56" s="5">
        <v>37716995375</v>
      </c>
      <c r="O56" s="5">
        <v>38246388572</v>
      </c>
      <c r="P56" s="5">
        <v>-1201588371</v>
      </c>
      <c r="Q56" s="5">
        <v>-18620382937</v>
      </c>
    </row>
    <row r="57" spans="2:17" ht="15.5" x14ac:dyDescent="0.35">
      <c r="C57" t="s">
        <v>79</v>
      </c>
      <c r="D57" s="5">
        <v>-1106125383</v>
      </c>
      <c r="E57" s="5">
        <v>-2806758107</v>
      </c>
      <c r="F57" s="5">
        <v>-558913852</v>
      </c>
      <c r="G57" s="5">
        <v>-3958725178</v>
      </c>
      <c r="I57" s="5">
        <v>-8804424716</v>
      </c>
      <c r="J57" s="5">
        <v>-6493486961</v>
      </c>
      <c r="K57" s="5">
        <v>-2715578684</v>
      </c>
      <c r="L57" s="5">
        <v>40039450</v>
      </c>
      <c r="M57" s="5">
        <v>4131248784</v>
      </c>
      <c r="N57" s="5">
        <v>3095302381</v>
      </c>
      <c r="O57" s="5">
        <v>1667247486</v>
      </c>
      <c r="P57" s="5">
        <v>-30888878058</v>
      </c>
      <c r="Q57" s="5">
        <v>-1690043747</v>
      </c>
    </row>
    <row r="58" spans="2:17" ht="15.5" x14ac:dyDescent="0.35">
      <c r="C58" t="s">
        <v>80</v>
      </c>
      <c r="D58" s="5">
        <v>1100170253</v>
      </c>
      <c r="E58" s="5">
        <v>501973297</v>
      </c>
      <c r="F58" s="5">
        <v>467563920</v>
      </c>
      <c r="G58" s="5">
        <v>522278686</v>
      </c>
      <c r="I58" s="5">
        <v>2012004726</v>
      </c>
      <c r="J58" s="5">
        <v>1255591610</v>
      </c>
      <c r="K58" s="5">
        <v>869351728</v>
      </c>
      <c r="L58" s="5">
        <v>706415345</v>
      </c>
      <c r="M58" s="5">
        <v>1700685791</v>
      </c>
      <c r="N58" s="5">
        <v>1992431627</v>
      </c>
      <c r="O58" s="5">
        <v>1175777296</v>
      </c>
      <c r="P58" s="5">
        <v>341890352</v>
      </c>
      <c r="Q58" s="5">
        <v>223453158</v>
      </c>
    </row>
    <row r="59" spans="2:17" ht="15.5" x14ac:dyDescent="0.35">
      <c r="C59" t="s">
        <v>276</v>
      </c>
      <c r="D59" s="5">
        <v>1200000000</v>
      </c>
      <c r="E59" s="5">
        <v>-40787323</v>
      </c>
      <c r="F59" s="5">
        <v>2165000000</v>
      </c>
      <c r="I59" s="5">
        <v>2126915380</v>
      </c>
      <c r="L59" s="5">
        <v>679250000</v>
      </c>
      <c r="M59" s="5">
        <v>-88783178</v>
      </c>
      <c r="N59" s="5">
        <v>235000000</v>
      </c>
    </row>
    <row r="60" spans="2:17" ht="15.5" x14ac:dyDescent="0.35">
      <c r="C60" t="s">
        <v>26</v>
      </c>
      <c r="D60" s="5">
        <v>-2972132830</v>
      </c>
      <c r="E60" s="5">
        <v>-3583209866</v>
      </c>
      <c r="F60" s="5">
        <v>-2954903071</v>
      </c>
      <c r="G60" s="5">
        <v>-4272384079</v>
      </c>
      <c r="I60" s="5">
        <v>-12613485418</v>
      </c>
      <c r="J60" s="5">
        <v>-7095937311</v>
      </c>
      <c r="K60" s="5">
        <v>-4060460816</v>
      </c>
      <c r="L60" s="5">
        <v>-2220466832</v>
      </c>
      <c r="M60" s="5">
        <v>-2247623811</v>
      </c>
      <c r="N60" s="5">
        <v>-2541893711</v>
      </c>
      <c r="O60" s="5">
        <v>-2209500171</v>
      </c>
      <c r="P60" s="5">
        <v>-2690398653</v>
      </c>
      <c r="Q60" s="5">
        <v>-2083423786</v>
      </c>
    </row>
    <row r="61" spans="2:17" ht="15.5" x14ac:dyDescent="0.35">
      <c r="C61" t="s">
        <v>281</v>
      </c>
      <c r="D61" s="5">
        <v>-625534709</v>
      </c>
    </row>
    <row r="62" spans="2:17" ht="15.5" x14ac:dyDescent="0.35">
      <c r="C62" t="s">
        <v>77</v>
      </c>
      <c r="D62" s="5">
        <v>191371903</v>
      </c>
      <c r="E62" s="5">
        <v>315265785</v>
      </c>
      <c r="F62" s="5">
        <v>-236574701</v>
      </c>
      <c r="G62" s="5">
        <v>-208619785</v>
      </c>
      <c r="I62" s="5">
        <v>-329859404</v>
      </c>
      <c r="J62" s="5">
        <v>-653141260</v>
      </c>
      <c r="K62" s="5">
        <v>475530404</v>
      </c>
      <c r="L62" s="5">
        <v>874840937</v>
      </c>
      <c r="M62" s="5">
        <v>4766969982</v>
      </c>
      <c r="N62" s="5">
        <v>3409764465</v>
      </c>
      <c r="O62" s="5">
        <v>2700970361</v>
      </c>
      <c r="P62" s="5">
        <v>-28540369757</v>
      </c>
      <c r="Q62" s="5">
        <v>169926881</v>
      </c>
    </row>
    <row r="63" spans="2:17" ht="15.5" x14ac:dyDescent="0.35">
      <c r="C63" t="s">
        <v>82</v>
      </c>
      <c r="D63" s="5">
        <v>-1106125383</v>
      </c>
      <c r="E63" s="5">
        <v>-2806758107</v>
      </c>
      <c r="F63" s="5">
        <v>-558913852</v>
      </c>
      <c r="G63" s="5">
        <v>-3958725178</v>
      </c>
      <c r="I63" s="5">
        <v>-8804424716</v>
      </c>
      <c r="J63" s="5">
        <v>-6493486961</v>
      </c>
      <c r="K63" s="5">
        <v>-2715578684</v>
      </c>
      <c r="L63" s="5">
        <v>40039450</v>
      </c>
      <c r="M63" s="5">
        <v>4131248784</v>
      </c>
      <c r="N63" s="5">
        <v>3095302381</v>
      </c>
      <c r="O63" s="5">
        <v>1667247486</v>
      </c>
      <c r="P63" s="5">
        <v>-30888878058</v>
      </c>
      <c r="Q63" s="5">
        <v>-1690043747</v>
      </c>
    </row>
    <row r="64" spans="2:17" ht="15.5" x14ac:dyDescent="0.35">
      <c r="C64" t="s">
        <v>28</v>
      </c>
      <c r="D64" s="5">
        <v>630401037</v>
      </c>
      <c r="E64" s="5">
        <v>139720059</v>
      </c>
      <c r="F64" s="5">
        <v>-394826409</v>
      </c>
      <c r="G64" s="5">
        <v>1460893193</v>
      </c>
      <c r="I64" s="5">
        <v>1308107467</v>
      </c>
      <c r="J64" s="5">
        <v>1301999051</v>
      </c>
      <c r="K64" s="5">
        <v>1130884769</v>
      </c>
      <c r="L64" s="5">
        <v>1182352684</v>
      </c>
      <c r="M64" s="5">
        <v>53103820899</v>
      </c>
      <c r="N64" s="5">
        <v>40812297756</v>
      </c>
      <c r="O64" s="5">
        <v>39913636058</v>
      </c>
      <c r="P64" s="5">
        <v>-32090466429</v>
      </c>
      <c r="Q64" s="5">
        <v>-20310426684</v>
      </c>
    </row>
    <row r="65" spans="2:17" ht="15.5" x14ac:dyDescent="0.35">
      <c r="C65" t="s">
        <v>27</v>
      </c>
      <c r="D65" s="5">
        <v>-157600258</v>
      </c>
      <c r="E65" s="5">
        <v>-310456006</v>
      </c>
      <c r="F65" s="5">
        <v>86861810</v>
      </c>
      <c r="G65" s="5">
        <v>-343907040</v>
      </c>
      <c r="I65" s="5">
        <v>-567501236</v>
      </c>
      <c r="J65" s="5">
        <v>-319781848</v>
      </c>
      <c r="K65" s="5">
        <v>24601600</v>
      </c>
      <c r="L65" s="5">
        <v>-351238571</v>
      </c>
      <c r="M65" s="5">
        <v>-8353644150</v>
      </c>
      <c r="N65" s="5">
        <v>-9478754597</v>
      </c>
      <c r="O65" s="5">
        <v>-406097666</v>
      </c>
      <c r="P65" s="5">
        <v>1021151976</v>
      </c>
      <c r="Q65" s="5">
        <v>1716930671</v>
      </c>
    </row>
    <row r="66" spans="2:17" ht="15.5" x14ac:dyDescent="0.35">
      <c r="C66" t="s">
        <v>83</v>
      </c>
      <c r="D66" s="5">
        <v>472800779</v>
      </c>
      <c r="E66" s="5">
        <v>-170735947</v>
      </c>
      <c r="F66" s="5">
        <v>-307964599</v>
      </c>
      <c r="G66" s="5">
        <v>1116986153</v>
      </c>
      <c r="I66" s="5">
        <v>740606231</v>
      </c>
      <c r="J66" s="5">
        <v>982217203</v>
      </c>
      <c r="K66" s="5">
        <v>1155486369</v>
      </c>
      <c r="L66" s="5">
        <v>831114113</v>
      </c>
      <c r="M66" s="5">
        <v>44750176749</v>
      </c>
      <c r="N66" s="5">
        <v>31333543159</v>
      </c>
      <c r="O66" s="5">
        <v>39507538392</v>
      </c>
      <c r="P66" s="5">
        <v>-31069314453</v>
      </c>
      <c r="Q66" s="5">
        <v>-18593496013</v>
      </c>
    </row>
    <row r="67" spans="2:17" ht="15.5" x14ac:dyDescent="0.35">
      <c r="C67" t="s">
        <v>84</v>
      </c>
      <c r="E67" s="5">
        <v>8818732840</v>
      </c>
      <c r="I67" s="5">
        <v>8818732840</v>
      </c>
      <c r="J67" s="5">
        <v>22319739009</v>
      </c>
      <c r="K67" s="5">
        <v>6574390274</v>
      </c>
      <c r="L67" s="5">
        <v>594769135</v>
      </c>
      <c r="M67" s="5">
        <v>177536605</v>
      </c>
      <c r="N67" s="5">
        <v>-171253050</v>
      </c>
      <c r="O67" s="5">
        <v>736118500</v>
      </c>
      <c r="P67" s="5">
        <v>490448250</v>
      </c>
      <c r="Q67" s="5">
        <v>-76714500</v>
      </c>
    </row>
    <row r="68" spans="2:17" ht="15.5" x14ac:dyDescent="0.35">
      <c r="C68" t="s">
        <v>85</v>
      </c>
      <c r="D68" s="5">
        <v>472800779</v>
      </c>
      <c r="E68" s="5">
        <v>8647996893</v>
      </c>
      <c r="F68" s="5">
        <v>-307964599</v>
      </c>
      <c r="G68" s="5">
        <v>1116986153</v>
      </c>
      <c r="I68" s="5">
        <v>9559339071</v>
      </c>
      <c r="J68" s="5">
        <v>23301956212</v>
      </c>
      <c r="K68" s="5">
        <v>7729876643</v>
      </c>
      <c r="L68" s="5">
        <v>1425883248</v>
      </c>
      <c r="M68" s="5">
        <v>44927713354</v>
      </c>
      <c r="N68" s="5">
        <v>31162290109</v>
      </c>
      <c r="O68" s="5">
        <v>40243656892</v>
      </c>
      <c r="P68" s="5">
        <v>-30578866203</v>
      </c>
      <c r="Q68" s="5">
        <v>-18670210513</v>
      </c>
    </row>
    <row r="69" spans="2:17" ht="15.5" x14ac:dyDescent="0.35">
      <c r="C69" t="s">
        <v>86</v>
      </c>
      <c r="D69" s="5">
        <v>472800779</v>
      </c>
      <c r="E69" s="5">
        <v>-170735947</v>
      </c>
      <c r="F69" s="5">
        <v>-307964599</v>
      </c>
      <c r="G69" s="5">
        <v>1116986153</v>
      </c>
      <c r="I69" s="5">
        <v>740606231</v>
      </c>
      <c r="J69" s="5">
        <v>982217203</v>
      </c>
      <c r="K69" s="5">
        <v>1155486369</v>
      </c>
      <c r="L69" s="5">
        <v>831114113</v>
      </c>
      <c r="M69" s="5">
        <v>44750176749</v>
      </c>
      <c r="N69" s="5">
        <v>31333543159</v>
      </c>
      <c r="O69" s="5">
        <v>39507538392</v>
      </c>
      <c r="P69" s="5">
        <v>-31069314453</v>
      </c>
      <c r="Q69" s="5">
        <v>-18593496013</v>
      </c>
    </row>
    <row r="70" spans="2:17" ht="15.5" x14ac:dyDescent="0.35">
      <c r="C70" t="s">
        <v>7</v>
      </c>
      <c r="D70" s="5">
        <v>472800779</v>
      </c>
      <c r="E70" s="5">
        <v>8647996893</v>
      </c>
      <c r="F70" s="5">
        <v>-307964599</v>
      </c>
      <c r="G70" s="5">
        <v>1116986153</v>
      </c>
      <c r="I70" s="5">
        <v>9559339071</v>
      </c>
      <c r="J70" s="5">
        <v>23301956212</v>
      </c>
      <c r="K70" s="5">
        <v>7729876643</v>
      </c>
      <c r="L70" s="5">
        <v>1425883248</v>
      </c>
      <c r="M70" s="5">
        <v>44927713354</v>
      </c>
      <c r="N70" s="5">
        <v>31162290109</v>
      </c>
      <c r="O70" s="5">
        <v>40243656892</v>
      </c>
      <c r="P70" s="5">
        <v>-30578866203</v>
      </c>
      <c r="Q70" s="5">
        <v>-18670210513</v>
      </c>
    </row>
    <row r="71" spans="2:17" ht="15.5" x14ac:dyDescent="0.35">
      <c r="C71" t="s">
        <v>87</v>
      </c>
    </row>
    <row r="72" spans="2:17" ht="15.5" x14ac:dyDescent="0.35">
      <c r="C72" t="s">
        <v>88</v>
      </c>
      <c r="D72" s="5">
        <v>472800779</v>
      </c>
      <c r="E72" s="5">
        <v>-170735947</v>
      </c>
      <c r="F72" s="5">
        <v>-307964599</v>
      </c>
      <c r="G72" s="5">
        <v>1116986153</v>
      </c>
      <c r="I72" s="5">
        <v>740606231</v>
      </c>
      <c r="J72" s="5">
        <v>982217203</v>
      </c>
      <c r="K72" s="5">
        <v>1155486369</v>
      </c>
      <c r="L72" s="5">
        <v>831114113</v>
      </c>
      <c r="M72" s="5">
        <v>44750176749</v>
      </c>
      <c r="N72" s="5">
        <v>31333543159</v>
      </c>
      <c r="O72" s="5">
        <v>39507538392</v>
      </c>
      <c r="P72" s="5">
        <v>-31069314453</v>
      </c>
      <c r="Q72" s="5">
        <v>-18593496013</v>
      </c>
    </row>
    <row r="73" spans="2:17" ht="15.5" x14ac:dyDescent="0.35">
      <c r="C73" t="s">
        <v>89</v>
      </c>
      <c r="D73" s="5">
        <v>472800779</v>
      </c>
      <c r="E73" s="5">
        <v>8647996893</v>
      </c>
      <c r="F73" s="5">
        <v>-307964599</v>
      </c>
      <c r="G73" s="5">
        <v>1116986153</v>
      </c>
      <c r="I73" s="5">
        <v>9559339071</v>
      </c>
      <c r="J73" s="5">
        <v>23301956212</v>
      </c>
      <c r="K73" s="5">
        <v>7729876643</v>
      </c>
      <c r="L73" s="5">
        <v>1425883248</v>
      </c>
      <c r="M73" s="5">
        <v>44927713354</v>
      </c>
      <c r="N73" s="5">
        <v>31162290109</v>
      </c>
      <c r="O73" s="5">
        <v>40243656892</v>
      </c>
      <c r="P73" s="5">
        <v>-30578866203</v>
      </c>
      <c r="Q73" s="5">
        <v>-18670210513</v>
      </c>
    </row>
    <row r="74" spans="2:17" ht="15.5" x14ac:dyDescent="0.35">
      <c r="C74" t="s">
        <v>90</v>
      </c>
      <c r="D74" s="5">
        <v>472800779</v>
      </c>
      <c r="E74" s="5">
        <v>8647996893</v>
      </c>
      <c r="F74" s="5">
        <v>-307964599</v>
      </c>
      <c r="G74" s="5">
        <v>1116986153</v>
      </c>
      <c r="I74" s="5">
        <v>9559339071</v>
      </c>
      <c r="J74" s="5">
        <v>23301956212</v>
      </c>
      <c r="K74" s="5">
        <v>7729876643</v>
      </c>
      <c r="L74" s="5">
        <v>1425883248</v>
      </c>
      <c r="M74" s="5">
        <v>44927713354</v>
      </c>
      <c r="N74" s="5">
        <v>31162290109</v>
      </c>
      <c r="O74" s="5">
        <v>40243656892</v>
      </c>
      <c r="P74" s="5">
        <v>-30578866203</v>
      </c>
      <c r="Q74" s="5">
        <v>-18670210513</v>
      </c>
    </row>
    <row r="76" spans="2:17" ht="15.5" x14ac:dyDescent="0.35">
      <c r="B76" t="s">
        <v>91</v>
      </c>
      <c r="C76" t="s">
        <v>92</v>
      </c>
    </row>
    <row r="77" spans="2:17" ht="15.5" x14ac:dyDescent="0.35">
      <c r="C77" t="s">
        <v>93</v>
      </c>
    </row>
    <row r="78" spans="2:17" ht="15.5" x14ac:dyDescent="0.35">
      <c r="C78" t="s">
        <v>19</v>
      </c>
      <c r="D78" s="5">
        <v>26902699300</v>
      </c>
      <c r="E78" s="5">
        <v>20217835093</v>
      </c>
      <c r="F78" s="5">
        <v>23623980645</v>
      </c>
      <c r="G78" s="5">
        <v>25674278133</v>
      </c>
      <c r="I78" s="5">
        <v>20217835093</v>
      </c>
      <c r="J78" s="5">
        <v>19542255375</v>
      </c>
      <c r="K78" s="5">
        <v>63252223246</v>
      </c>
      <c r="L78" s="5">
        <v>42528583084</v>
      </c>
      <c r="M78" s="5">
        <v>63502482073</v>
      </c>
      <c r="N78" s="5">
        <v>67809276938</v>
      </c>
      <c r="O78" s="5">
        <v>39918177843</v>
      </c>
      <c r="P78" s="5">
        <v>20785943974</v>
      </c>
      <c r="Q78" s="5">
        <v>9517850137</v>
      </c>
    </row>
    <row r="79" spans="2:17" ht="15.5" x14ac:dyDescent="0.35">
      <c r="C79" t="s">
        <v>401</v>
      </c>
      <c r="N79" s="5">
        <v>5200000000</v>
      </c>
    </row>
    <row r="80" spans="2:17" ht="15.5" x14ac:dyDescent="0.35">
      <c r="C80" t="s">
        <v>519</v>
      </c>
      <c r="L80" s="5">
        <v>1635002540</v>
      </c>
      <c r="M80" s="5">
        <v>10412897025</v>
      </c>
      <c r="N80" s="5">
        <v>13357890000</v>
      </c>
      <c r="O80" s="5">
        <v>9874800000</v>
      </c>
      <c r="P80" s="5">
        <v>4000000000</v>
      </c>
    </row>
    <row r="81" spans="3:17" ht="15.5" x14ac:dyDescent="0.35">
      <c r="C81" t="s">
        <v>94</v>
      </c>
      <c r="D81" s="5">
        <v>174815860101</v>
      </c>
      <c r="E81" s="5">
        <v>185867167694</v>
      </c>
      <c r="F81" s="5">
        <v>200702989375</v>
      </c>
      <c r="G81" s="5">
        <v>190454413349</v>
      </c>
      <c r="I81" s="5">
        <v>185867167694</v>
      </c>
      <c r="J81" s="5">
        <v>178279380902</v>
      </c>
      <c r="K81" s="5">
        <v>147180353399</v>
      </c>
      <c r="L81" s="5">
        <v>114359620800</v>
      </c>
      <c r="M81" s="5">
        <v>101671050987</v>
      </c>
      <c r="N81" s="5">
        <v>72698554779</v>
      </c>
      <c r="O81" s="5">
        <v>61164000504</v>
      </c>
      <c r="P81" s="5">
        <v>48662001237</v>
      </c>
      <c r="Q81" s="5">
        <v>20835756160</v>
      </c>
    </row>
    <row r="82" spans="3:17" ht="15.5" x14ac:dyDescent="0.35">
      <c r="C82" t="s">
        <v>95</v>
      </c>
      <c r="D82" s="5">
        <v>557756489</v>
      </c>
      <c r="E82" s="5">
        <v>465382054</v>
      </c>
      <c r="F82" s="5">
        <v>6623343298</v>
      </c>
      <c r="G82" s="5">
        <v>4736693024</v>
      </c>
      <c r="I82" s="5">
        <v>465382054</v>
      </c>
      <c r="J82" s="5">
        <v>665471351</v>
      </c>
      <c r="K82" s="5">
        <v>2698332178</v>
      </c>
      <c r="L82" s="5">
        <v>1780617645</v>
      </c>
      <c r="M82" s="5">
        <v>2398314863</v>
      </c>
      <c r="N82" s="5">
        <v>2636415077</v>
      </c>
      <c r="O82" s="5">
        <v>4915548211</v>
      </c>
      <c r="P82" s="5">
        <v>1123575887</v>
      </c>
      <c r="Q82" s="5">
        <v>1635162466</v>
      </c>
    </row>
    <row r="83" spans="3:17" ht="15.5" x14ac:dyDescent="0.35">
      <c r="C83" t="s">
        <v>96</v>
      </c>
      <c r="D83" s="5">
        <v>3954190719</v>
      </c>
      <c r="E83" s="5">
        <v>3987569556</v>
      </c>
      <c r="F83" s="5">
        <v>3784958309</v>
      </c>
      <c r="G83" s="5">
        <v>3759097497</v>
      </c>
      <c r="I83" s="5">
        <v>3987569556</v>
      </c>
      <c r="J83" s="5">
        <v>2770392399</v>
      </c>
      <c r="K83" s="5">
        <v>2370450313</v>
      </c>
      <c r="L83" s="5">
        <v>2021391926</v>
      </c>
      <c r="M83" s="5">
        <v>2026336925</v>
      </c>
      <c r="N83" s="5">
        <v>723575935</v>
      </c>
      <c r="O83" s="5">
        <v>431089723</v>
      </c>
    </row>
    <row r="84" spans="3:17" ht="15.5" x14ac:dyDescent="0.35">
      <c r="C84" t="s">
        <v>77</v>
      </c>
      <c r="D84" s="5">
        <v>79147337981</v>
      </c>
      <c r="E84" s="5">
        <v>87966070821</v>
      </c>
      <c r="F84" s="5">
        <v>79147337981</v>
      </c>
      <c r="G84" s="5">
        <v>79147337981</v>
      </c>
      <c r="I84" s="5">
        <v>87966070821</v>
      </c>
      <c r="J84" s="5">
        <v>79147337981</v>
      </c>
      <c r="K84" s="5">
        <v>57458555012</v>
      </c>
      <c r="L84" s="5">
        <v>52296579378</v>
      </c>
      <c r="M84" s="5">
        <v>52227123863</v>
      </c>
      <c r="N84" s="5">
        <v>52672116838</v>
      </c>
      <c r="O84" s="5">
        <v>52249026838</v>
      </c>
      <c r="P84" s="5">
        <v>52361576838</v>
      </c>
      <c r="Q84" s="5">
        <v>7257434643</v>
      </c>
    </row>
    <row r="85" spans="3:17" ht="15.5" x14ac:dyDescent="0.35">
      <c r="C85" t="s">
        <v>98</v>
      </c>
      <c r="D85" s="5">
        <v>276416492832</v>
      </c>
      <c r="E85" s="5">
        <v>262649448935</v>
      </c>
      <c r="F85" s="5">
        <v>286737719920</v>
      </c>
      <c r="G85" s="5">
        <v>256126057571</v>
      </c>
      <c r="I85" s="5">
        <v>262649448935</v>
      </c>
      <c r="J85" s="5">
        <v>250390350316</v>
      </c>
      <c r="K85" s="5">
        <v>246969359016</v>
      </c>
      <c r="L85" s="5">
        <v>177602568021</v>
      </c>
      <c r="M85" s="5">
        <v>189616124655</v>
      </c>
      <c r="N85" s="5">
        <v>167091764767</v>
      </c>
      <c r="O85" s="5">
        <v>123087747765</v>
      </c>
      <c r="P85" s="5">
        <v>78186496714</v>
      </c>
      <c r="Q85" s="5">
        <v>34573385371</v>
      </c>
    </row>
    <row r="86" spans="3:17" ht="15.5" x14ac:dyDescent="0.35">
      <c r="C86" t="s">
        <v>99</v>
      </c>
    </row>
    <row r="87" spans="3:17" ht="15.5" x14ac:dyDescent="0.35">
      <c r="C87" t="s">
        <v>287</v>
      </c>
      <c r="D87" s="5">
        <v>6436829488</v>
      </c>
      <c r="E87" s="5">
        <v>6436829488</v>
      </c>
      <c r="F87" s="5">
        <v>7268187944</v>
      </c>
      <c r="G87" s="5">
        <v>7268187944</v>
      </c>
      <c r="I87" s="5">
        <v>6436829488</v>
      </c>
      <c r="J87" s="5">
        <v>7268187944</v>
      </c>
      <c r="K87" s="5">
        <v>7373112956</v>
      </c>
      <c r="L87" s="5">
        <v>7187385115</v>
      </c>
      <c r="M87" s="5">
        <v>6466198707</v>
      </c>
      <c r="N87" s="5">
        <v>3690994537</v>
      </c>
      <c r="O87" s="5">
        <v>3636078284</v>
      </c>
      <c r="P87" s="5">
        <v>2127087700</v>
      </c>
    </row>
    <row r="88" spans="3:17" ht="15.5" x14ac:dyDescent="0.35">
      <c r="C88" t="s">
        <v>101</v>
      </c>
      <c r="D88" s="5">
        <v>4534894776</v>
      </c>
      <c r="E88" s="5">
        <v>5227555926</v>
      </c>
      <c r="F88" s="5">
        <v>6488550763</v>
      </c>
      <c r="G88" s="5">
        <v>8184291944</v>
      </c>
      <c r="I88" s="5">
        <v>5227555926</v>
      </c>
      <c r="J88" s="5">
        <v>10484028699</v>
      </c>
      <c r="K88" s="5">
        <v>18562692965</v>
      </c>
      <c r="L88" s="5">
        <v>24583528527</v>
      </c>
      <c r="M88" s="5">
        <v>34519257894</v>
      </c>
      <c r="N88" s="5">
        <v>33144794874</v>
      </c>
      <c r="O88" s="5">
        <v>29970835098</v>
      </c>
      <c r="P88" s="5">
        <v>16461947431</v>
      </c>
      <c r="Q88" s="5">
        <v>9357262115</v>
      </c>
    </row>
    <row r="89" spans="3:17" ht="15.5" x14ac:dyDescent="0.35">
      <c r="C89" t="s">
        <v>338</v>
      </c>
      <c r="D89" s="5">
        <v>45300233080</v>
      </c>
      <c r="E89" s="5">
        <v>45300233080</v>
      </c>
      <c r="F89" s="5">
        <v>37416994020</v>
      </c>
      <c r="G89" s="5">
        <v>37416994020</v>
      </c>
      <c r="I89" s="5">
        <v>45300233080</v>
      </c>
      <c r="J89" s="5">
        <v>37416994020</v>
      </c>
      <c r="K89" s="5">
        <v>15728211051</v>
      </c>
      <c r="L89" s="5">
        <v>10631232877</v>
      </c>
      <c r="M89" s="5">
        <v>10631232877</v>
      </c>
    </row>
    <row r="90" spans="3:17" ht="15.5" x14ac:dyDescent="0.35">
      <c r="C90" t="s">
        <v>103</v>
      </c>
      <c r="D90" s="5">
        <v>143679166215</v>
      </c>
      <c r="E90" s="5">
        <v>147879286947</v>
      </c>
      <c r="F90" s="5">
        <v>131317939051</v>
      </c>
      <c r="G90" s="5">
        <v>131091123452</v>
      </c>
      <c r="I90" s="5">
        <v>147879286947</v>
      </c>
      <c r="J90" s="5">
        <v>135486432311</v>
      </c>
      <c r="K90" s="5">
        <v>77191853861</v>
      </c>
      <c r="L90" s="5">
        <v>72210753179</v>
      </c>
      <c r="M90" s="5">
        <v>61151425484</v>
      </c>
      <c r="N90" s="5">
        <v>43327996488</v>
      </c>
      <c r="O90" s="5">
        <v>34078486252</v>
      </c>
      <c r="P90" s="5">
        <v>19366905964</v>
      </c>
      <c r="Q90" s="5">
        <v>9399262115</v>
      </c>
    </row>
    <row r="91" spans="3:17" ht="15.5" x14ac:dyDescent="0.35">
      <c r="C91" t="s">
        <v>104</v>
      </c>
      <c r="D91" s="5">
        <v>420095659047</v>
      </c>
      <c r="E91" s="5">
        <v>410528735882</v>
      </c>
      <c r="F91" s="5">
        <v>418055658971</v>
      </c>
      <c r="G91" s="5">
        <v>387217181023</v>
      </c>
      <c r="I91" s="5">
        <v>410528735882</v>
      </c>
      <c r="J91" s="5">
        <v>385876782627</v>
      </c>
      <c r="K91" s="5">
        <v>324161212877</v>
      </c>
      <c r="L91" s="5">
        <v>249813321200</v>
      </c>
      <c r="M91" s="5">
        <v>250767550139</v>
      </c>
      <c r="N91" s="5">
        <v>210419761255</v>
      </c>
      <c r="O91" s="5">
        <v>157166234017</v>
      </c>
      <c r="P91" s="5">
        <v>97553402678</v>
      </c>
      <c r="Q91" s="5">
        <v>43972647486</v>
      </c>
    </row>
    <row r="92" spans="3:17" ht="15.5" x14ac:dyDescent="0.35">
      <c r="C92" t="s">
        <v>105</v>
      </c>
    </row>
    <row r="93" spans="3:17" ht="15.5" x14ac:dyDescent="0.35">
      <c r="C93" t="s">
        <v>106</v>
      </c>
    </row>
    <row r="94" spans="3:17" ht="15.5" x14ac:dyDescent="0.35">
      <c r="C94" t="s">
        <v>107</v>
      </c>
      <c r="D94" s="5">
        <v>152114217475</v>
      </c>
      <c r="E94" s="5">
        <v>139120095091</v>
      </c>
      <c r="F94" s="5">
        <v>138881672992</v>
      </c>
      <c r="G94" s="5">
        <v>103542181147</v>
      </c>
      <c r="I94" s="5">
        <v>139120095091</v>
      </c>
      <c r="J94" s="5">
        <v>151840449923</v>
      </c>
      <c r="K94" s="5">
        <v>139351542783</v>
      </c>
      <c r="L94" s="5">
        <v>68300531642</v>
      </c>
      <c r="M94" s="5">
        <v>61866044671</v>
      </c>
      <c r="N94" s="5">
        <v>58399139946</v>
      </c>
      <c r="O94" s="5">
        <v>31755734984</v>
      </c>
      <c r="P94" s="5">
        <v>19559153698</v>
      </c>
      <c r="Q94" s="5">
        <v>17782669454</v>
      </c>
    </row>
    <row r="95" spans="3:17" ht="15.5" x14ac:dyDescent="0.35">
      <c r="C95" t="s">
        <v>112</v>
      </c>
      <c r="D95" s="5">
        <v>91500000000</v>
      </c>
      <c r="E95" s="5">
        <v>77000000000</v>
      </c>
      <c r="F95" s="5">
        <v>80000000000</v>
      </c>
      <c r="G95" s="5">
        <v>57000000000</v>
      </c>
      <c r="I95" s="5">
        <v>77000000000</v>
      </c>
      <c r="J95" s="5">
        <v>96000000000</v>
      </c>
      <c r="K95" s="5">
        <v>64403459267</v>
      </c>
      <c r="N95" s="5">
        <v>5000000000</v>
      </c>
    </row>
    <row r="96" spans="3:17" ht="15.5" x14ac:dyDescent="0.35">
      <c r="C96" t="s">
        <v>108</v>
      </c>
      <c r="D96" s="5">
        <v>14447153193</v>
      </c>
      <c r="E96" s="5">
        <v>10779319589</v>
      </c>
      <c r="F96" s="5">
        <v>10173324868</v>
      </c>
      <c r="G96" s="5">
        <v>6008343768</v>
      </c>
      <c r="I96" s="5">
        <v>10779319589</v>
      </c>
      <c r="J96" s="5">
        <v>8482039200</v>
      </c>
      <c r="K96" s="5">
        <v>10473738036</v>
      </c>
      <c r="L96" s="5">
        <v>6149205238</v>
      </c>
      <c r="M96" s="5">
        <v>4088394908</v>
      </c>
      <c r="N96" s="5">
        <v>2507323018</v>
      </c>
      <c r="O96" s="5">
        <v>1856485931</v>
      </c>
      <c r="P96" s="5">
        <v>4404673264</v>
      </c>
      <c r="Q96" s="5">
        <v>3911364596</v>
      </c>
    </row>
    <row r="97" spans="3:17" ht="15.5" x14ac:dyDescent="0.35">
      <c r="C97" t="s">
        <v>109</v>
      </c>
    </row>
    <row r="98" spans="3:17" ht="15.5" x14ac:dyDescent="0.35">
      <c r="C98" t="s">
        <v>282</v>
      </c>
      <c r="D98" s="5">
        <v>500000000</v>
      </c>
      <c r="E98" s="5">
        <v>500000000</v>
      </c>
      <c r="F98" s="5">
        <v>500000000</v>
      </c>
      <c r="G98" s="5">
        <v>500000000</v>
      </c>
      <c r="I98" s="5">
        <v>500000000</v>
      </c>
      <c r="J98" s="5">
        <v>500000000</v>
      </c>
      <c r="K98" s="5">
        <v>8631863034</v>
      </c>
      <c r="L98" s="5">
        <v>15000000000</v>
      </c>
      <c r="P98" s="5">
        <v>672932862</v>
      </c>
      <c r="Q98" s="5">
        <v>7634912494</v>
      </c>
    </row>
    <row r="99" spans="3:17" ht="15.5" x14ac:dyDescent="0.35">
      <c r="C99" t="s">
        <v>283</v>
      </c>
      <c r="D99" s="5">
        <v>10869419831</v>
      </c>
      <c r="E99" s="5">
        <v>7606192252</v>
      </c>
      <c r="F99" s="5">
        <v>18092440607</v>
      </c>
      <c r="G99" s="5">
        <v>13633660609</v>
      </c>
      <c r="I99" s="5">
        <v>7606192252</v>
      </c>
      <c r="J99" s="5">
        <v>8720182142</v>
      </c>
      <c r="K99" s="5">
        <v>29004393577</v>
      </c>
      <c r="L99" s="5">
        <v>20736831385</v>
      </c>
      <c r="M99" s="5">
        <v>20218824214</v>
      </c>
      <c r="N99" s="5">
        <v>15967709277</v>
      </c>
      <c r="O99" s="5">
        <v>5993361564</v>
      </c>
      <c r="P99" s="5">
        <v>5506188154</v>
      </c>
      <c r="Q99" s="5">
        <v>2939679520</v>
      </c>
    </row>
    <row r="100" spans="3:17" ht="15.5" x14ac:dyDescent="0.35">
      <c r="C100" t="s">
        <v>290</v>
      </c>
      <c r="D100" s="5">
        <v>11369419831</v>
      </c>
      <c r="E100" s="5">
        <v>8106192252</v>
      </c>
      <c r="F100" s="5">
        <v>18592440607</v>
      </c>
      <c r="G100" s="5">
        <v>14133660609</v>
      </c>
      <c r="I100" s="5">
        <v>8106192252</v>
      </c>
      <c r="J100" s="5">
        <v>9220182142</v>
      </c>
      <c r="K100" s="5">
        <v>37636256611</v>
      </c>
      <c r="L100" s="5">
        <v>35736831385</v>
      </c>
      <c r="M100" s="5">
        <v>20218824214</v>
      </c>
      <c r="N100" s="5">
        <v>15967709277</v>
      </c>
      <c r="O100" s="5">
        <v>5993361564</v>
      </c>
      <c r="P100" s="5">
        <v>6179121016</v>
      </c>
      <c r="Q100" s="5">
        <v>10574592014</v>
      </c>
    </row>
    <row r="101" spans="3:17" ht="15.5" x14ac:dyDescent="0.35">
      <c r="C101" t="s">
        <v>111</v>
      </c>
      <c r="D101" s="5">
        <v>2389167419</v>
      </c>
      <c r="E101" s="5">
        <v>11262787215</v>
      </c>
      <c r="F101" s="5">
        <v>7525116516</v>
      </c>
      <c r="G101" s="5">
        <v>5757484547</v>
      </c>
      <c r="I101" s="5">
        <v>11262787215</v>
      </c>
      <c r="J101" s="5">
        <v>19374881832</v>
      </c>
      <c r="K101" s="5">
        <v>15891463174</v>
      </c>
      <c r="L101" s="5">
        <v>13092720831</v>
      </c>
      <c r="M101" s="5">
        <v>18133695248</v>
      </c>
      <c r="N101" s="5">
        <v>21704429774</v>
      </c>
      <c r="O101" s="5">
        <v>12875949064</v>
      </c>
      <c r="P101" s="5">
        <v>4569842514</v>
      </c>
      <c r="Q101" s="5">
        <v>1084673221</v>
      </c>
    </row>
    <row r="102" spans="3:17" ht="15.5" x14ac:dyDescent="0.35">
      <c r="C102" t="s">
        <v>110</v>
      </c>
      <c r="D102" s="5">
        <v>870520699</v>
      </c>
      <c r="E102" s="5">
        <v>749084832</v>
      </c>
      <c r="F102" s="5">
        <v>3741819384</v>
      </c>
      <c r="G102" s="5">
        <v>2898478912</v>
      </c>
      <c r="I102" s="5">
        <v>749084832</v>
      </c>
      <c r="J102" s="5">
        <v>1276638647</v>
      </c>
      <c r="K102" s="5">
        <v>2422658867</v>
      </c>
      <c r="L102" s="5">
        <v>2379298116</v>
      </c>
      <c r="M102" s="5">
        <v>6228856195</v>
      </c>
      <c r="N102" s="5">
        <v>4161687128</v>
      </c>
      <c r="O102" s="5">
        <v>2792127487</v>
      </c>
      <c r="P102" s="5">
        <v>1227954188</v>
      </c>
      <c r="Q102" s="5">
        <v>690954957</v>
      </c>
    </row>
    <row r="103" spans="3:17" ht="15.5" x14ac:dyDescent="0.35">
      <c r="C103" t="s">
        <v>113</v>
      </c>
    </row>
    <row r="104" spans="3:17" ht="15.5" x14ac:dyDescent="0.35">
      <c r="C104" t="s">
        <v>288</v>
      </c>
      <c r="D104" s="5">
        <v>50319360397</v>
      </c>
      <c r="E104" s="5">
        <v>54219360397</v>
      </c>
      <c r="F104" s="5">
        <v>68519360397</v>
      </c>
      <c r="G104" s="5">
        <v>72419360397</v>
      </c>
      <c r="I104" s="5">
        <v>54219360397</v>
      </c>
      <c r="J104" s="5">
        <v>24000000000</v>
      </c>
    </row>
    <row r="105" spans="3:17" ht="15.5" x14ac:dyDescent="0.35">
      <c r="C105" t="s">
        <v>450</v>
      </c>
      <c r="G105" s="5">
        <v>293049302</v>
      </c>
      <c r="J105" s="5">
        <v>293049302</v>
      </c>
      <c r="K105" s="5">
        <v>1822329987</v>
      </c>
      <c r="L105" s="5">
        <v>5238737094</v>
      </c>
      <c r="M105" s="5">
        <v>10312385752</v>
      </c>
      <c r="N105" s="5">
        <v>8777003109</v>
      </c>
      <c r="O105" s="5">
        <v>14521572879</v>
      </c>
      <c r="P105" s="5">
        <v>7918727718</v>
      </c>
      <c r="Q105" s="5">
        <v>2603594535</v>
      </c>
    </row>
    <row r="106" spans="3:17" ht="15.5" x14ac:dyDescent="0.35">
      <c r="C106" t="s">
        <v>115</v>
      </c>
      <c r="D106" s="5">
        <v>29796985129</v>
      </c>
      <c r="E106" s="5">
        <v>29840165129</v>
      </c>
      <c r="F106" s="5">
        <v>13886847549</v>
      </c>
      <c r="G106" s="5">
        <v>13723374249</v>
      </c>
      <c r="I106" s="5">
        <v>29840165129</v>
      </c>
      <c r="J106" s="5">
        <v>15061500442</v>
      </c>
      <c r="K106" s="5">
        <v>7191629399</v>
      </c>
      <c r="L106" s="5">
        <v>9439674824</v>
      </c>
      <c r="M106" s="5">
        <v>11327644136</v>
      </c>
      <c r="N106" s="5">
        <v>7631544713</v>
      </c>
      <c r="O106" s="5">
        <v>7143679071</v>
      </c>
      <c r="P106" s="5">
        <v>3177562716</v>
      </c>
      <c r="Q106" s="5">
        <v>1435277037</v>
      </c>
    </row>
    <row r="107" spans="3:17" ht="15.5" x14ac:dyDescent="0.35">
      <c r="C107" t="s">
        <v>281</v>
      </c>
      <c r="D107" s="5">
        <v>8818732839</v>
      </c>
    </row>
    <row r="108" spans="3:17" ht="15.5" x14ac:dyDescent="0.35">
      <c r="C108" t="s">
        <v>116</v>
      </c>
      <c r="D108" s="5">
        <v>57581795401</v>
      </c>
      <c r="E108" s="5">
        <v>61481795401</v>
      </c>
      <c r="F108" s="5">
        <v>77895137480</v>
      </c>
      <c r="G108" s="5">
        <v>82088186782</v>
      </c>
      <c r="I108" s="5">
        <v>61481795401</v>
      </c>
      <c r="J108" s="5">
        <v>33668826385</v>
      </c>
      <c r="K108" s="5">
        <v>7744119987</v>
      </c>
      <c r="L108" s="5">
        <v>12177116094</v>
      </c>
      <c r="M108" s="5">
        <v>20991715251</v>
      </c>
      <c r="N108" s="5">
        <v>14038545046</v>
      </c>
      <c r="O108" s="5">
        <v>18590712879</v>
      </c>
      <c r="P108" s="5">
        <v>11418119718</v>
      </c>
      <c r="Q108" s="5">
        <v>27472454762</v>
      </c>
    </row>
    <row r="109" spans="3:17" ht="15.5" x14ac:dyDescent="0.35">
      <c r="C109" t="s">
        <v>117</v>
      </c>
      <c r="D109" s="5">
        <v>57581795401</v>
      </c>
      <c r="E109" s="5">
        <v>61481795401</v>
      </c>
      <c r="F109" s="5">
        <v>77895137480</v>
      </c>
      <c r="G109" s="5">
        <v>82088186782</v>
      </c>
      <c r="I109" s="5">
        <v>61481795401</v>
      </c>
      <c r="J109" s="5">
        <v>33668826385</v>
      </c>
      <c r="K109" s="5">
        <v>7744119987</v>
      </c>
      <c r="L109" s="5">
        <v>12177116094</v>
      </c>
      <c r="M109" s="5">
        <v>20991715251</v>
      </c>
      <c r="N109" s="5">
        <v>14038545046</v>
      </c>
      <c r="O109" s="5">
        <v>18590712879</v>
      </c>
      <c r="P109" s="5">
        <v>11418119718</v>
      </c>
      <c r="Q109" s="5">
        <v>27472454762</v>
      </c>
    </row>
    <row r="110" spans="3:17" ht="15.5" x14ac:dyDescent="0.35">
      <c r="C110" t="s">
        <v>293</v>
      </c>
      <c r="Q110" s="5">
        <v>293314357</v>
      </c>
    </row>
    <row r="111" spans="3:17" ht="15.5" x14ac:dyDescent="0.35">
      <c r="C111" t="s">
        <v>292</v>
      </c>
      <c r="Q111" s="5">
        <v>22117867870</v>
      </c>
    </row>
    <row r="112" spans="3:17" ht="15.5" x14ac:dyDescent="0.35">
      <c r="C112" t="s">
        <v>119</v>
      </c>
    </row>
    <row r="113" spans="2:17" ht="15.5" x14ac:dyDescent="0.35">
      <c r="C113" t="s">
        <v>120</v>
      </c>
      <c r="D113" s="5">
        <v>51190517401</v>
      </c>
      <c r="E113" s="5">
        <v>55090517401</v>
      </c>
      <c r="F113" s="5">
        <v>71508270480</v>
      </c>
      <c r="G113" s="5">
        <v>75701319782</v>
      </c>
      <c r="I113" s="5">
        <v>55090517401</v>
      </c>
      <c r="J113" s="5">
        <v>27281959385</v>
      </c>
      <c r="K113" s="5">
        <v>1822329987</v>
      </c>
      <c r="L113" s="5">
        <v>5238737094</v>
      </c>
      <c r="M113" s="5">
        <v>14055787251</v>
      </c>
      <c r="N113" s="5">
        <v>9111245046</v>
      </c>
      <c r="O113" s="5">
        <v>14521572879</v>
      </c>
      <c r="P113" s="5">
        <v>7918727718</v>
      </c>
      <c r="Q113" s="5">
        <v>2603594535</v>
      </c>
    </row>
    <row r="114" spans="2:17" ht="15.5" x14ac:dyDescent="0.35">
      <c r="C114" t="s">
        <v>121</v>
      </c>
      <c r="D114" s="5">
        <v>209696012876</v>
      </c>
      <c r="E114" s="5">
        <v>200601890492</v>
      </c>
      <c r="F114" s="5">
        <v>216776810472</v>
      </c>
      <c r="G114" s="5">
        <v>185630367929</v>
      </c>
      <c r="I114" s="5">
        <v>200601890492</v>
      </c>
      <c r="J114" s="5">
        <v>185509276308</v>
      </c>
      <c r="K114" s="5">
        <v>147095662770</v>
      </c>
      <c r="L114" s="5">
        <v>80477647736</v>
      </c>
      <c r="M114" s="5">
        <v>82857759922</v>
      </c>
      <c r="N114" s="5">
        <v>72437684992</v>
      </c>
      <c r="O114" s="5">
        <v>50346447863</v>
      </c>
      <c r="P114" s="5">
        <v>30977273416</v>
      </c>
      <c r="Q114" s="5">
        <v>45255124216</v>
      </c>
    </row>
    <row r="115" spans="2:17" ht="15.5" x14ac:dyDescent="0.35">
      <c r="C115" t="s">
        <v>122</v>
      </c>
    </row>
    <row r="116" spans="2:17" ht="15.5" x14ac:dyDescent="0.35">
      <c r="C116" t="s">
        <v>123</v>
      </c>
      <c r="D116" s="5">
        <v>83333330000</v>
      </c>
      <c r="E116" s="5">
        <v>83333330000</v>
      </c>
      <c r="F116" s="5">
        <v>83333330000</v>
      </c>
      <c r="G116" s="5">
        <v>83333330000</v>
      </c>
      <c r="I116" s="5">
        <v>83333330000</v>
      </c>
      <c r="J116" s="5">
        <v>83333330000</v>
      </c>
      <c r="K116" s="5">
        <v>83333330000</v>
      </c>
      <c r="L116" s="5">
        <v>83333330000</v>
      </c>
      <c r="M116" s="5">
        <v>83333330000</v>
      </c>
      <c r="N116" s="5">
        <v>83333330000</v>
      </c>
      <c r="O116" s="5">
        <v>83333330000</v>
      </c>
      <c r="P116" s="5">
        <v>83333330000</v>
      </c>
      <c r="Q116" s="5">
        <v>30000000000</v>
      </c>
    </row>
    <row r="117" spans="2:17" ht="15.5" x14ac:dyDescent="0.35">
      <c r="C117" t="s">
        <v>125</v>
      </c>
      <c r="D117" s="5">
        <v>39100245351</v>
      </c>
      <c r="E117" s="5">
        <v>38627444569</v>
      </c>
      <c r="F117" s="5">
        <v>38798180516</v>
      </c>
      <c r="G117" s="5">
        <v>39106145115</v>
      </c>
      <c r="I117" s="5">
        <v>38627444569</v>
      </c>
      <c r="J117" s="5">
        <v>37886838338</v>
      </c>
      <c r="K117" s="5">
        <v>36273665095</v>
      </c>
      <c r="L117" s="5">
        <v>33705764086</v>
      </c>
      <c r="M117" s="5">
        <v>32349336354</v>
      </c>
      <c r="N117" s="5">
        <v>1976629425</v>
      </c>
      <c r="O117" s="5">
        <v>-28762570684</v>
      </c>
      <c r="P117" s="5">
        <v>-69118777576</v>
      </c>
      <c r="Q117" s="5">
        <v>-38539911373</v>
      </c>
    </row>
    <row r="118" spans="2:17" ht="15.5" x14ac:dyDescent="0.35">
      <c r="C118" t="s">
        <v>294</v>
      </c>
      <c r="D118" s="5">
        <v>30211737571</v>
      </c>
      <c r="E118" s="5">
        <v>30211737571</v>
      </c>
      <c r="F118" s="5">
        <v>30211737571</v>
      </c>
      <c r="G118" s="5">
        <v>30211737571</v>
      </c>
      <c r="I118" s="5">
        <v>30211737571</v>
      </c>
      <c r="J118" s="5">
        <v>30211737571</v>
      </c>
      <c r="K118" s="5">
        <v>22481860928</v>
      </c>
      <c r="L118" s="5">
        <v>21055977681</v>
      </c>
      <c r="M118" s="5">
        <v>9929832687</v>
      </c>
    </row>
    <row r="119" spans="2:17" ht="15.5" x14ac:dyDescent="0.35">
      <c r="C119" t="s">
        <v>295</v>
      </c>
      <c r="D119" s="5">
        <v>8888507780</v>
      </c>
      <c r="E119" s="5">
        <v>8415706998</v>
      </c>
      <c r="F119" s="5">
        <v>8586442945</v>
      </c>
      <c r="G119" s="5">
        <v>8894407544</v>
      </c>
      <c r="I119" s="5">
        <v>8415706998</v>
      </c>
      <c r="J119" s="5">
        <v>7675100767</v>
      </c>
      <c r="K119" s="5">
        <v>13791804167</v>
      </c>
      <c r="L119" s="5">
        <v>12649786405</v>
      </c>
      <c r="M119" s="5">
        <v>22419503667</v>
      </c>
    </row>
    <row r="120" spans="2:17" ht="15.5" x14ac:dyDescent="0.35">
      <c r="C120" t="s">
        <v>296</v>
      </c>
      <c r="D120" s="5">
        <v>39100245351</v>
      </c>
      <c r="E120" s="5">
        <v>38627444569</v>
      </c>
      <c r="F120" s="5">
        <v>38798180516</v>
      </c>
      <c r="G120" s="5">
        <v>39106145115</v>
      </c>
      <c r="I120" s="5">
        <v>38627444569</v>
      </c>
      <c r="J120" s="5">
        <v>37886838338</v>
      </c>
      <c r="K120" s="5">
        <v>36273665095</v>
      </c>
      <c r="L120" s="5">
        <v>33705764086</v>
      </c>
      <c r="M120" s="5">
        <v>32349336354</v>
      </c>
      <c r="N120" s="5">
        <v>1976629425</v>
      </c>
      <c r="O120" s="5">
        <v>-28762570684</v>
      </c>
      <c r="P120" s="5">
        <v>-69118777576</v>
      </c>
      <c r="Q120" s="5">
        <v>-38539911373</v>
      </c>
    </row>
    <row r="121" spans="2:17" ht="15.5" x14ac:dyDescent="0.35">
      <c r="C121" t="s">
        <v>9</v>
      </c>
      <c r="D121" s="5">
        <v>210399646171</v>
      </c>
      <c r="E121" s="5">
        <v>209926845390</v>
      </c>
      <c r="F121" s="5">
        <v>201278848497</v>
      </c>
      <c r="G121" s="5">
        <v>201586813096</v>
      </c>
      <c r="I121" s="5">
        <v>209926845390</v>
      </c>
      <c r="J121" s="5">
        <v>200367506319</v>
      </c>
      <c r="K121" s="5">
        <v>177065550107</v>
      </c>
      <c r="L121" s="5">
        <v>169335673464</v>
      </c>
      <c r="M121" s="5">
        <v>167909790217</v>
      </c>
      <c r="N121" s="5">
        <v>137982076263</v>
      </c>
      <c r="O121" s="5">
        <v>106819786154</v>
      </c>
      <c r="P121" s="5">
        <v>66576129262</v>
      </c>
      <c r="Q121" s="5">
        <v>-1282476730</v>
      </c>
    </row>
    <row r="122" spans="2:17" ht="15.5" x14ac:dyDescent="0.35">
      <c r="C122" t="s">
        <v>126</v>
      </c>
      <c r="D122" s="5">
        <v>420095659047</v>
      </c>
      <c r="E122" s="5">
        <v>410528735882</v>
      </c>
      <c r="F122" s="5">
        <v>418055658969</v>
      </c>
      <c r="G122" s="5">
        <v>387217181025</v>
      </c>
      <c r="I122" s="5">
        <v>410528735882</v>
      </c>
      <c r="J122" s="5">
        <v>385876782627</v>
      </c>
      <c r="K122" s="5">
        <v>324161212877</v>
      </c>
      <c r="L122" s="5">
        <v>249813321200</v>
      </c>
      <c r="M122" s="5">
        <v>250767550139</v>
      </c>
      <c r="N122" s="5">
        <v>210419761255</v>
      </c>
      <c r="O122" s="5">
        <v>157166234017</v>
      </c>
      <c r="P122" s="5">
        <v>97553402678</v>
      </c>
      <c r="Q122" s="5">
        <v>43972647486</v>
      </c>
    </row>
    <row r="123" spans="2:17" ht="15.5" x14ac:dyDescent="0.35">
      <c r="C123" t="s">
        <v>127</v>
      </c>
      <c r="D123" s="5">
        <v>833333300</v>
      </c>
      <c r="E123" s="5">
        <v>833333300</v>
      </c>
      <c r="F123" s="5">
        <v>833333300</v>
      </c>
      <c r="G123" s="5">
        <v>833333300</v>
      </c>
      <c r="I123" s="5">
        <v>833333300</v>
      </c>
      <c r="J123" s="5">
        <v>833333300</v>
      </c>
      <c r="K123" s="5">
        <v>833333300</v>
      </c>
      <c r="L123" s="5">
        <v>833333300</v>
      </c>
      <c r="M123" s="5">
        <v>833333300</v>
      </c>
      <c r="N123" s="5">
        <v>833333300</v>
      </c>
      <c r="O123" s="5">
        <v>833333300</v>
      </c>
      <c r="P123" s="5">
        <v>833333300</v>
      </c>
      <c r="Q123" s="5">
        <v>300000</v>
      </c>
    </row>
    <row r="125" spans="2:17" ht="15.5" x14ac:dyDescent="0.35">
      <c r="B125" t="s">
        <v>128</v>
      </c>
      <c r="C125" t="s">
        <v>129</v>
      </c>
      <c r="D125" s="5">
        <v>3722568778</v>
      </c>
      <c r="E125" s="5">
        <v>13896995152</v>
      </c>
      <c r="F125" s="5">
        <v>-8130407883</v>
      </c>
      <c r="G125" s="5">
        <v>1615638076</v>
      </c>
      <c r="I125" s="5">
        <v>-6665757567</v>
      </c>
      <c r="J125" s="5">
        <v>-27758955806</v>
      </c>
      <c r="K125" s="5">
        <v>3721230782</v>
      </c>
      <c r="L125" s="5">
        <v>-6491535363</v>
      </c>
      <c r="M125" s="5">
        <v>38598568443</v>
      </c>
      <c r="N125" s="5">
        <v>59202048937</v>
      </c>
      <c r="O125" s="5">
        <v>37965356837</v>
      </c>
      <c r="P125" s="5">
        <v>-30037546297</v>
      </c>
      <c r="Q125" s="5">
        <v>-11237242218</v>
      </c>
    </row>
    <row r="126" spans="2:17" ht="15.5" x14ac:dyDescent="0.35">
      <c r="C126" t="s">
        <v>298</v>
      </c>
      <c r="D126" s="5">
        <v>123918371098</v>
      </c>
      <c r="E126" s="5">
        <v>131681958441</v>
      </c>
      <c r="F126" s="5">
        <v>123520856731</v>
      </c>
      <c r="G126" s="5">
        <v>126727911559</v>
      </c>
      <c r="I126" s="5">
        <v>513677721486</v>
      </c>
      <c r="J126" s="5">
        <v>651834962857</v>
      </c>
      <c r="K126" s="5">
        <v>588429326671</v>
      </c>
      <c r="L126" s="5">
        <v>578983519719</v>
      </c>
      <c r="M126" s="5">
        <v>561349047563</v>
      </c>
      <c r="N126" s="5">
        <v>440338168293</v>
      </c>
      <c r="O126" s="5">
        <v>383204903220</v>
      </c>
      <c r="P126" s="5">
        <v>202059671395</v>
      </c>
      <c r="Q126" s="5">
        <v>141331232486</v>
      </c>
    </row>
    <row r="127" spans="2:17" ht="15.5" x14ac:dyDescent="0.35">
      <c r="C127" t="s">
        <v>1538</v>
      </c>
      <c r="D127" s="5">
        <v>8732117665</v>
      </c>
      <c r="E127" s="5">
        <v>1100907456</v>
      </c>
      <c r="F127" s="5">
        <v>86861810</v>
      </c>
      <c r="I127" s="5">
        <v>7989080830</v>
      </c>
      <c r="K127" s="5">
        <v>6289011566</v>
      </c>
    </row>
    <row r="128" spans="2:17" ht="15.5" x14ac:dyDescent="0.35">
      <c r="C128" t="s">
        <v>300</v>
      </c>
      <c r="D128" s="5">
        <v>-62442139080</v>
      </c>
      <c r="E128" s="5">
        <v>-41977054805</v>
      </c>
      <c r="F128" s="5">
        <v>-62533728956</v>
      </c>
      <c r="G128" s="5">
        <v>-60864741574</v>
      </c>
      <c r="I128" s="5">
        <v>-230598318052</v>
      </c>
      <c r="J128" s="5">
        <v>-302383708574</v>
      </c>
      <c r="K128" s="5">
        <v>-253593583579</v>
      </c>
      <c r="L128" s="5">
        <v>-263278219579</v>
      </c>
      <c r="M128" s="5">
        <v>-250765404234</v>
      </c>
      <c r="N128" s="5">
        <v>-241740468053</v>
      </c>
      <c r="O128" s="5">
        <v>-231770154838</v>
      </c>
      <c r="P128" s="5">
        <v>-135336192222</v>
      </c>
      <c r="Q128" s="5">
        <v>-77181835044</v>
      </c>
    </row>
    <row r="129" spans="3:17" ht="15.5" x14ac:dyDescent="0.35">
      <c r="C129" t="s">
        <v>299</v>
      </c>
      <c r="D129" s="5">
        <v>-66485780905</v>
      </c>
      <c r="E129" s="5">
        <v>-69764055590</v>
      </c>
      <c r="F129" s="5">
        <v>-69204397468</v>
      </c>
      <c r="G129" s="5">
        <v>-64247531909</v>
      </c>
      <c r="I129" s="5">
        <v>-290589481481</v>
      </c>
      <c r="J129" s="5">
        <v>-368362767636</v>
      </c>
      <c r="K129" s="5">
        <v>-329446132654</v>
      </c>
      <c r="L129" s="5">
        <v>-311294876488</v>
      </c>
      <c r="M129" s="5">
        <v>-261413281895</v>
      </c>
      <c r="N129" s="5">
        <v>-130993769592</v>
      </c>
      <c r="O129" s="5">
        <v>-112260451505</v>
      </c>
      <c r="P129" s="5">
        <v>-96761025470</v>
      </c>
      <c r="Q129" s="5">
        <v>-75381474453</v>
      </c>
    </row>
    <row r="130" spans="3:17" ht="15.5" x14ac:dyDescent="0.35">
      <c r="C130" t="s">
        <v>598</v>
      </c>
      <c r="E130" s="5">
        <v>-7144760350</v>
      </c>
      <c r="I130" s="5">
        <v>-7144760350</v>
      </c>
      <c r="J130" s="5">
        <v>-8847442453</v>
      </c>
      <c r="K130" s="5">
        <v>-7957391222</v>
      </c>
      <c r="L130" s="5">
        <v>-10901959015</v>
      </c>
      <c r="M130" s="5">
        <v>-10571792991</v>
      </c>
      <c r="N130" s="5">
        <v>-8401881711</v>
      </c>
      <c r="O130" s="5">
        <v>-1208940040</v>
      </c>
      <c r="Q130" s="5">
        <v>-5165207</v>
      </c>
    </row>
    <row r="131" spans="3:17" ht="15.5" x14ac:dyDescent="0.35">
      <c r="C131" t="s">
        <v>152</v>
      </c>
      <c r="D131" s="5">
        <v>7584687170</v>
      </c>
      <c r="E131" s="5">
        <v>-13396978001</v>
      </c>
      <c r="F131" s="5">
        <v>16015520929</v>
      </c>
      <c r="G131" s="5">
        <v>-17268339467</v>
      </c>
      <c r="I131" s="5">
        <v>4624404649</v>
      </c>
      <c r="J131" s="5">
        <v>36397402248</v>
      </c>
      <c r="K131" s="5">
        <v>43034625119</v>
      </c>
      <c r="L131" s="5">
        <v>910645322</v>
      </c>
      <c r="M131" s="5">
        <v>-34197609284</v>
      </c>
      <c r="N131" s="5">
        <v>-9272989276</v>
      </c>
      <c r="O131" s="5">
        <v>-6750812255</v>
      </c>
      <c r="P131" s="5">
        <v>47730443884</v>
      </c>
      <c r="Q131" s="5">
        <v>-1678767201</v>
      </c>
    </row>
    <row r="132" spans="3:17" ht="15.5" x14ac:dyDescent="0.35">
      <c r="C132" t="s">
        <v>142</v>
      </c>
      <c r="D132" s="5">
        <v>-4622391744</v>
      </c>
      <c r="E132" s="5">
        <v>-3906162703</v>
      </c>
      <c r="F132" s="5">
        <v>-9935410489</v>
      </c>
      <c r="G132" s="5">
        <v>-1593759944</v>
      </c>
      <c r="I132" s="5">
        <v>2716932636</v>
      </c>
      <c r="J132" s="5">
        <v>-52348414313</v>
      </c>
      <c r="K132" s="5">
        <v>-26032215739</v>
      </c>
      <c r="L132" s="5">
        <v>-15393008948</v>
      </c>
      <c r="M132" s="5">
        <v>-8707754024</v>
      </c>
      <c r="N132" s="5">
        <v>-22037960566</v>
      </c>
      <c r="O132" s="5">
        <v>-12082310713</v>
      </c>
      <c r="P132" s="5">
        <v>-6424803750</v>
      </c>
      <c r="Q132" s="5">
        <v>-5235113660</v>
      </c>
    </row>
    <row r="133" spans="3:17" ht="15.5" x14ac:dyDescent="0.35">
      <c r="C133" t="s">
        <v>547</v>
      </c>
      <c r="K133" s="5">
        <v>1683000000</v>
      </c>
      <c r="L133" s="5">
        <v>10264996146</v>
      </c>
      <c r="M133" s="5">
        <v>4160000000</v>
      </c>
      <c r="N133" s="5">
        <v>5410000000</v>
      </c>
    </row>
    <row r="134" spans="3:17" ht="15.5" x14ac:dyDescent="0.35">
      <c r="C134" t="s">
        <v>1539</v>
      </c>
      <c r="J134" s="5">
        <v>-609741194</v>
      </c>
    </row>
    <row r="135" spans="3:17" ht="15.5" x14ac:dyDescent="0.35">
      <c r="C135" t="s">
        <v>1288</v>
      </c>
      <c r="D135" s="5">
        <v>1200000000</v>
      </c>
      <c r="E135" s="5">
        <v>-39828767</v>
      </c>
      <c r="F135" s="5">
        <v>2172413519</v>
      </c>
      <c r="G135" s="5">
        <v>-48</v>
      </c>
      <c r="I135" s="5">
        <v>2126915380</v>
      </c>
      <c r="L135" s="5">
        <v>680000000</v>
      </c>
      <c r="N135" s="5">
        <v>235000000</v>
      </c>
    </row>
    <row r="136" spans="3:17" ht="15.5" x14ac:dyDescent="0.35">
      <c r="C136" t="s">
        <v>616</v>
      </c>
      <c r="E136" s="5">
        <v>2700000000</v>
      </c>
      <c r="F136" s="5">
        <v>-18300000000</v>
      </c>
      <c r="G136" s="5">
        <v>-20000000000</v>
      </c>
      <c r="I136" s="5">
        <v>2700000000</v>
      </c>
      <c r="J136" s="5">
        <v>17000000000</v>
      </c>
    </row>
    <row r="137" spans="3:17" ht="15.5" x14ac:dyDescent="0.35">
      <c r="C137" t="s">
        <v>786</v>
      </c>
      <c r="G137" s="5">
        <v>20000000000</v>
      </c>
      <c r="J137" s="5">
        <v>-26000000000</v>
      </c>
    </row>
    <row r="138" spans="3:17" ht="15.5" x14ac:dyDescent="0.35">
      <c r="C138" t="s">
        <v>143</v>
      </c>
      <c r="K138" s="5">
        <v>-2665000000</v>
      </c>
      <c r="L138" s="5">
        <v>-18020000000</v>
      </c>
    </row>
    <row r="139" spans="3:17" ht="15.5" x14ac:dyDescent="0.35">
      <c r="C139" t="s">
        <v>546</v>
      </c>
      <c r="L139" s="5">
        <v>-1700000000</v>
      </c>
      <c r="M139" s="5">
        <v>-11500000000</v>
      </c>
      <c r="N139" s="5">
        <v>-8470000000</v>
      </c>
      <c r="O139" s="5">
        <v>-5987350000</v>
      </c>
      <c r="P139" s="5">
        <v>-4000000000</v>
      </c>
    </row>
    <row r="140" spans="3:17" ht="15.5" x14ac:dyDescent="0.35">
      <c r="C140" t="s">
        <v>151</v>
      </c>
      <c r="D140" s="5">
        <v>42708256</v>
      </c>
      <c r="E140" s="5">
        <v>-265902436</v>
      </c>
      <c r="F140" s="5">
        <v>-122592408</v>
      </c>
      <c r="G140" s="5">
        <v>-1678909896</v>
      </c>
      <c r="I140" s="5">
        <v>-2209061644</v>
      </c>
      <c r="J140" s="5">
        <v>-4059493119</v>
      </c>
      <c r="K140" s="5">
        <v>-7988750339</v>
      </c>
      <c r="L140" s="5">
        <v>-6407130094</v>
      </c>
      <c r="M140" s="5">
        <v>-6499574024</v>
      </c>
      <c r="N140" s="5">
        <v>-13946460566</v>
      </c>
      <c r="O140" s="5">
        <v>-6129960713</v>
      </c>
      <c r="P140" s="5">
        <v>-2424803750</v>
      </c>
      <c r="Q140" s="5">
        <v>-5235113660</v>
      </c>
    </row>
    <row r="141" spans="3:17" ht="15.5" x14ac:dyDescent="0.35">
      <c r="C141" t="s">
        <v>1540</v>
      </c>
      <c r="D141" s="5">
        <v>-5850000000</v>
      </c>
      <c r="E141" s="5">
        <v>-6300000000</v>
      </c>
      <c r="F141" s="5">
        <v>6300000000</v>
      </c>
      <c r="J141" s="5">
        <v>-38300000000</v>
      </c>
      <c r="K141" s="5">
        <v>-17000000000</v>
      </c>
      <c r="M141" s="5">
        <v>5200000000</v>
      </c>
      <c r="N141" s="5">
        <v>-5200000000</v>
      </c>
    </row>
    <row r="142" spans="3:17" ht="15.5" x14ac:dyDescent="0.35">
      <c r="C142" t="s">
        <v>599</v>
      </c>
      <c r="D142" s="5">
        <v>-15100000</v>
      </c>
      <c r="G142" s="5">
        <v>408000</v>
      </c>
    </row>
    <row r="143" spans="3:17" ht="15.5" x14ac:dyDescent="0.35">
      <c r="C143" t="s">
        <v>1541</v>
      </c>
      <c r="E143" s="5">
        <v>-431500</v>
      </c>
      <c r="F143" s="5">
        <v>14768400</v>
      </c>
      <c r="G143" s="5">
        <v>84742000</v>
      </c>
      <c r="I143" s="5">
        <v>99078900</v>
      </c>
      <c r="J143" s="5">
        <v>-379180000</v>
      </c>
      <c r="K143" s="5">
        <v>-61465400</v>
      </c>
      <c r="L143" s="5">
        <v>-210875000</v>
      </c>
      <c r="M143" s="5">
        <v>-68180000</v>
      </c>
      <c r="N143" s="5">
        <v>-66500000</v>
      </c>
      <c r="O143" s="5">
        <v>35000000</v>
      </c>
    </row>
    <row r="144" spans="3:17" ht="15.5" x14ac:dyDescent="0.35">
      <c r="C144" t="s">
        <v>153</v>
      </c>
      <c r="D144" s="5">
        <v>7584687170</v>
      </c>
      <c r="E144" s="5">
        <v>-13396978001</v>
      </c>
      <c r="F144" s="5">
        <v>16015520929</v>
      </c>
      <c r="G144" s="5">
        <v>-17268339467</v>
      </c>
      <c r="I144" s="5">
        <v>4624404649</v>
      </c>
      <c r="J144" s="5">
        <v>36397402248</v>
      </c>
      <c r="K144" s="5">
        <v>43034625119</v>
      </c>
      <c r="L144" s="5">
        <v>910645322</v>
      </c>
      <c r="M144" s="5">
        <v>-34197609284</v>
      </c>
      <c r="N144" s="5">
        <v>-9272989276</v>
      </c>
      <c r="O144" s="5">
        <v>-6750812255</v>
      </c>
      <c r="P144" s="5">
        <v>47730443884</v>
      </c>
      <c r="Q144" s="5">
        <v>-1678767201</v>
      </c>
    </row>
    <row r="145" spans="3:17" ht="15.5" x14ac:dyDescent="0.35">
      <c r="C145" t="s">
        <v>1542</v>
      </c>
      <c r="P145" s="5">
        <v>118333325000</v>
      </c>
    </row>
    <row r="146" spans="3:17" ht="15.5" x14ac:dyDescent="0.35">
      <c r="C146" t="s">
        <v>1543</v>
      </c>
      <c r="P146" s="5">
        <v>-67200000000</v>
      </c>
    </row>
    <row r="147" spans="3:17" ht="15.5" x14ac:dyDescent="0.35">
      <c r="C147" t="s">
        <v>1017</v>
      </c>
    </row>
    <row r="148" spans="3:17" ht="15.5" x14ac:dyDescent="0.35">
      <c r="C148" t="s">
        <v>1544</v>
      </c>
      <c r="M148" s="5">
        <v>-14999999400</v>
      </c>
    </row>
    <row r="149" spans="3:17" ht="15.5" x14ac:dyDescent="0.35">
      <c r="C149" t="s">
        <v>433</v>
      </c>
      <c r="D149" s="5">
        <v>-43180000</v>
      </c>
      <c r="E149" s="5">
        <v>-129540000</v>
      </c>
      <c r="F149" s="5">
        <v>-79576000</v>
      </c>
      <c r="G149" s="5">
        <v>-414890000</v>
      </c>
      <c r="I149" s="5">
        <v>-1597242195</v>
      </c>
      <c r="J149" s="5">
        <v>-3416407109</v>
      </c>
      <c r="K149" s="5">
        <v>-5726592503</v>
      </c>
      <c r="L149" s="5">
        <v>-8284154512</v>
      </c>
      <c r="M149" s="5">
        <v>-8562894963</v>
      </c>
      <c r="N149" s="5">
        <v>-6975450784</v>
      </c>
      <c r="O149" s="5">
        <v>-4660420084</v>
      </c>
      <c r="P149" s="5">
        <v>-2397721986</v>
      </c>
      <c r="Q149" s="5">
        <v>-1301074605</v>
      </c>
    </row>
    <row r="150" spans="3:17" ht="15.5" x14ac:dyDescent="0.35">
      <c r="C150" t="s">
        <v>314</v>
      </c>
      <c r="E150" s="5">
        <v>-13780639603</v>
      </c>
      <c r="I150" s="5">
        <v>-13780639603</v>
      </c>
    </row>
    <row r="151" spans="3:17" ht="15.5" x14ac:dyDescent="0.35">
      <c r="C151" t="s">
        <v>375</v>
      </c>
      <c r="E151" s="5">
        <v>-3383161934</v>
      </c>
      <c r="I151" s="5">
        <v>-3383161934</v>
      </c>
      <c r="J151" s="5">
        <v>-6554931031</v>
      </c>
      <c r="K151" s="5">
        <v>-5213643863</v>
      </c>
      <c r="L151" s="5">
        <v>-3584733334</v>
      </c>
      <c r="M151" s="5">
        <v>-3387091110</v>
      </c>
      <c r="N151" s="5">
        <v>-4755644781</v>
      </c>
    </row>
    <row r="152" spans="3:17" ht="15.5" x14ac:dyDescent="0.35">
      <c r="C152" t="s">
        <v>530</v>
      </c>
      <c r="D152" s="5">
        <v>-2972132830</v>
      </c>
      <c r="E152" s="5">
        <v>-3584276067</v>
      </c>
      <c r="F152" s="5">
        <v>-2954903071</v>
      </c>
      <c r="G152" s="5">
        <v>-4272384079</v>
      </c>
      <c r="I152" s="5">
        <v>-12614551619</v>
      </c>
      <c r="J152" s="5">
        <v>-7095937311</v>
      </c>
      <c r="K152" s="5">
        <v>-4060460816</v>
      </c>
      <c r="L152" s="5">
        <v>-2220466832</v>
      </c>
      <c r="M152" s="5">
        <v>-2247623811</v>
      </c>
      <c r="N152" s="5">
        <v>-2541893711</v>
      </c>
      <c r="O152" s="5">
        <v>-2090392171</v>
      </c>
      <c r="P152" s="5">
        <v>-1005159130</v>
      </c>
      <c r="Q152" s="5">
        <v>-377692596</v>
      </c>
    </row>
    <row r="153" spans="3:17" ht="15.5" x14ac:dyDescent="0.35">
      <c r="C153" t="s">
        <v>1545</v>
      </c>
      <c r="L153" s="5">
        <v>17000000000</v>
      </c>
    </row>
    <row r="154" spans="3:17" ht="15.5" x14ac:dyDescent="0.35">
      <c r="C154" t="s">
        <v>1546</v>
      </c>
      <c r="J154" s="5">
        <v>-8131863034</v>
      </c>
      <c r="K154" s="5">
        <v>-6368136966</v>
      </c>
      <c r="L154" s="5">
        <v>-2000000000</v>
      </c>
    </row>
    <row r="155" spans="3:17" ht="15.5" x14ac:dyDescent="0.35">
      <c r="C155" t="s">
        <v>288</v>
      </c>
      <c r="D155" s="5">
        <v>10600000000</v>
      </c>
      <c r="E155" s="5">
        <v>291480639603</v>
      </c>
      <c r="F155" s="5">
        <v>-3900000000</v>
      </c>
      <c r="G155" s="5">
        <v>26368934612</v>
      </c>
      <c r="I155" s="5">
        <v>336000000000</v>
      </c>
      <c r="J155" s="5">
        <v>380595166096</v>
      </c>
      <c r="K155" s="5">
        <v>171388378369</v>
      </c>
      <c r="N155" s="5">
        <v>5000000000</v>
      </c>
    </row>
    <row r="156" spans="3:17" ht="15.5" x14ac:dyDescent="0.35">
      <c r="C156" t="s">
        <v>281</v>
      </c>
    </row>
    <row r="157" spans="3:17" ht="15.5" x14ac:dyDescent="0.35">
      <c r="C157" t="s">
        <v>165</v>
      </c>
      <c r="D157" s="5">
        <v>6684864204</v>
      </c>
      <c r="E157" s="5">
        <v>-3406145552</v>
      </c>
      <c r="F157" s="5">
        <v>-2050297443</v>
      </c>
      <c r="G157" s="5">
        <v>-17246461335</v>
      </c>
      <c r="I157" s="5">
        <v>675579718</v>
      </c>
      <c r="J157" s="5">
        <v>-43709967871</v>
      </c>
      <c r="K157" s="5">
        <v>20723640162</v>
      </c>
      <c r="L157" s="5">
        <v>-20973898989</v>
      </c>
      <c r="M157" s="5">
        <v>-4306794865</v>
      </c>
      <c r="N157" s="5">
        <v>27891099095</v>
      </c>
      <c r="O157" s="5">
        <v>19132233869</v>
      </c>
      <c r="P157" s="5">
        <v>11268093837</v>
      </c>
      <c r="Q157" s="5">
        <v>-18151123079</v>
      </c>
    </row>
    <row r="158" spans="3:17" ht="15.5" x14ac:dyDescent="0.35">
      <c r="C158" t="s">
        <v>166</v>
      </c>
      <c r="D158" s="5">
        <v>20217835096</v>
      </c>
      <c r="F158" s="5">
        <v>18708922075</v>
      </c>
      <c r="G158" s="5">
        <v>-18708922075</v>
      </c>
      <c r="I158" s="5">
        <v>19542255375</v>
      </c>
      <c r="J158" s="5">
        <v>63252223246</v>
      </c>
      <c r="K158" s="5">
        <v>42528583084</v>
      </c>
      <c r="L158" s="5">
        <v>63502482073</v>
      </c>
      <c r="M158" s="5">
        <v>67809276938</v>
      </c>
      <c r="N158" s="5">
        <v>39918177843</v>
      </c>
      <c r="O158" s="5">
        <v>20785943974</v>
      </c>
      <c r="P158" s="5">
        <v>9517850137</v>
      </c>
      <c r="Q158" s="5">
        <v>27668973216</v>
      </c>
    </row>
    <row r="159" spans="3:17" ht="15.5" x14ac:dyDescent="0.35">
      <c r="C159" t="s">
        <v>1547</v>
      </c>
      <c r="D159" s="5">
        <v>20217835096</v>
      </c>
      <c r="F159" s="5">
        <v>18708922075</v>
      </c>
      <c r="G159" s="5">
        <v>-18708922075</v>
      </c>
      <c r="I159" s="5">
        <v>19542255375</v>
      </c>
      <c r="J159" s="5">
        <v>63252223246</v>
      </c>
      <c r="K159" s="5">
        <v>42528583084</v>
      </c>
      <c r="L159" s="5">
        <v>63502482073</v>
      </c>
      <c r="M159" s="5">
        <v>67809276938</v>
      </c>
      <c r="N159" s="5">
        <v>39918177843</v>
      </c>
      <c r="O159" s="5">
        <v>20785943974</v>
      </c>
      <c r="P159" s="5">
        <v>9517850137</v>
      </c>
      <c r="Q159" s="5">
        <v>27668973216</v>
      </c>
    </row>
    <row r="160" spans="3:17" ht="15.5" x14ac:dyDescent="0.35">
      <c r="C160" t="s">
        <v>168</v>
      </c>
      <c r="D160" s="5">
        <v>26902699300</v>
      </c>
      <c r="E160" s="5">
        <v>-3406145552</v>
      </c>
      <c r="F160" s="5">
        <v>-2050297488</v>
      </c>
      <c r="G160" s="5">
        <v>-17246461290</v>
      </c>
      <c r="I160" s="5">
        <v>20217835093</v>
      </c>
      <c r="J160" s="5">
        <v>19542255375</v>
      </c>
      <c r="K160" s="5">
        <v>63252223246</v>
      </c>
      <c r="L160" s="5">
        <v>42528583084</v>
      </c>
      <c r="M160" s="5">
        <v>63502482073</v>
      </c>
      <c r="N160" s="5">
        <v>67809276938</v>
      </c>
      <c r="O160" s="5">
        <v>39918177843</v>
      </c>
      <c r="P160" s="5">
        <v>20785943974</v>
      </c>
      <c r="Q160" s="5">
        <v>9517850137</v>
      </c>
    </row>
    <row r="162" spans="2:17" ht="15.5" x14ac:dyDescent="0.35">
      <c r="B162" t="s">
        <v>169</v>
      </c>
      <c r="C162" t="s">
        <v>11</v>
      </c>
      <c r="D162" s="5">
        <v>830000000</v>
      </c>
      <c r="E162" s="5">
        <v>830000000</v>
      </c>
      <c r="F162" s="5">
        <v>830000000</v>
      </c>
      <c r="G162" s="5">
        <v>830000000</v>
      </c>
      <c r="I162" s="5">
        <v>830000000</v>
      </c>
      <c r="J162" s="5">
        <v>830000000</v>
      </c>
      <c r="K162" s="5">
        <v>830000000</v>
      </c>
      <c r="L162" s="5">
        <v>830000000</v>
      </c>
      <c r="M162" s="5">
        <v>830000000</v>
      </c>
      <c r="N162" s="5">
        <v>830000000</v>
      </c>
      <c r="O162" s="5">
        <v>830000000</v>
      </c>
      <c r="P162" s="5">
        <v>830000000</v>
      </c>
      <c r="Q162" s="5">
        <v>0</v>
      </c>
    </row>
    <row r="163" spans="2:17" ht="15.5" x14ac:dyDescent="0.35">
      <c r="C163" t="s">
        <v>170</v>
      </c>
      <c r="D163" s="6">
        <v>0.56999999999999995</v>
      </c>
      <c r="E163" s="6">
        <v>-0.2</v>
      </c>
      <c r="F163" s="6">
        <v>-0.37</v>
      </c>
      <c r="G163" s="6">
        <v>1.34</v>
      </c>
    </row>
    <row r="164" spans="2:17" ht="15.5" x14ac:dyDescent="0.35">
      <c r="C164" t="s">
        <v>171</v>
      </c>
      <c r="D164" s="6">
        <v>452.63</v>
      </c>
      <c r="E164" s="5">
        <v>-1520</v>
      </c>
      <c r="F164" s="6">
        <v>-827.03</v>
      </c>
      <c r="G164" s="5">
        <v>200</v>
      </c>
    </row>
    <row r="165" spans="2:17" ht="15.5" x14ac:dyDescent="0.35">
      <c r="C165" t="s">
        <v>59</v>
      </c>
      <c r="D165" s="6">
        <v>1.91</v>
      </c>
      <c r="E165" s="6">
        <v>2.1</v>
      </c>
      <c r="F165" s="6">
        <v>1.92</v>
      </c>
      <c r="G165" s="6">
        <v>1.7</v>
      </c>
    </row>
    <row r="166" spans="2:17" ht="15.5" x14ac:dyDescent="0.35">
      <c r="C166" t="s">
        <v>172</v>
      </c>
      <c r="D166" s="5">
        <v>3430000000</v>
      </c>
      <c r="E166" s="6">
        <v>8210000000.000001</v>
      </c>
      <c r="F166" s="5">
        <v>3160000000</v>
      </c>
      <c r="G166" s="5">
        <v>8740000000</v>
      </c>
    </row>
    <row r="167" spans="2:17" ht="15.5" x14ac:dyDescent="0.35">
      <c r="C167" t="s">
        <v>173</v>
      </c>
      <c r="D167" s="6">
        <v>1.1000000000000001E-3</v>
      </c>
      <c r="E167" s="6">
        <v>-4.0000000000000002E-4</v>
      </c>
      <c r="F167" s="6">
        <v>-7.000000000000001E-4</v>
      </c>
      <c r="G167" s="6">
        <v>2.8999999999999998E-3</v>
      </c>
    </row>
    <row r="168" spans="2:17" ht="15.5" x14ac:dyDescent="0.35">
      <c r="C168" t="s">
        <v>174</v>
      </c>
      <c r="D168" s="6">
        <v>2.2000000000000001E-3</v>
      </c>
      <c r="E168" s="6">
        <v>-8.0000000000000004E-4</v>
      </c>
      <c r="F168" s="6">
        <v>-1.5E-3</v>
      </c>
      <c r="G168" s="6">
        <v>5.5000000000000005E-3</v>
      </c>
    </row>
    <row r="169" spans="2:17" ht="15.5" x14ac:dyDescent="0.35">
      <c r="C169" t="s">
        <v>175</v>
      </c>
      <c r="D169" s="6">
        <v>6.4000000000000003E-3</v>
      </c>
      <c r="E169" s="6">
        <v>1.0700000000000001E-2</v>
      </c>
      <c r="F169" s="6">
        <v>5.9999999999999995E-4</v>
      </c>
      <c r="G169" s="6">
        <v>1.9099999999999999E-2</v>
      </c>
    </row>
    <row r="170" spans="2:17" ht="15.5" x14ac:dyDescent="0.35">
      <c r="C170" t="s">
        <v>176</v>
      </c>
      <c r="D170" s="6">
        <v>0.57999999999999996</v>
      </c>
      <c r="E170" s="6">
        <v>0.82</v>
      </c>
      <c r="F170" s="6">
        <v>0.06</v>
      </c>
      <c r="G170" s="6">
        <v>1.27</v>
      </c>
    </row>
    <row r="171" spans="2:17" ht="15.5" x14ac:dyDescent="0.35">
      <c r="C171" t="s">
        <v>325</v>
      </c>
      <c r="D171" s="5">
        <v>210000000000</v>
      </c>
      <c r="E171" s="5">
        <v>210000000000</v>
      </c>
      <c r="F171" s="5">
        <v>201000000000</v>
      </c>
      <c r="G171" s="5">
        <v>202000000000</v>
      </c>
    </row>
    <row r="172" spans="2:17" ht="15.5" x14ac:dyDescent="0.35">
      <c r="C172" t="s">
        <v>177</v>
      </c>
      <c r="D172" s="6">
        <v>1.02</v>
      </c>
      <c r="E172" s="6">
        <v>1.21</v>
      </c>
      <c r="F172" s="6">
        <v>1.27</v>
      </c>
      <c r="G172" s="6">
        <v>1.1100000000000001</v>
      </c>
    </row>
    <row r="173" spans="2:17" ht="15.5" x14ac:dyDescent="0.35">
      <c r="C173" t="s">
        <v>178</v>
      </c>
      <c r="D173" s="6">
        <v>252.48</v>
      </c>
      <c r="E173" s="6">
        <v>251.91</v>
      </c>
      <c r="F173" s="6">
        <v>241.53</v>
      </c>
      <c r="G173" s="6">
        <v>241.9</v>
      </c>
    </row>
    <row r="174" spans="2:17" ht="15.5" x14ac:dyDescent="0.35">
      <c r="C174" t="s">
        <v>179</v>
      </c>
      <c r="D174" s="6">
        <v>1.02</v>
      </c>
      <c r="E174" s="6">
        <v>1.21</v>
      </c>
      <c r="F174" s="6">
        <v>1.27</v>
      </c>
      <c r="G174" s="6">
        <v>1.1100000000000001</v>
      </c>
    </row>
    <row r="175" spans="2:17" ht="15.5" x14ac:dyDescent="0.35">
      <c r="C175" t="s">
        <v>180</v>
      </c>
      <c r="D175" s="6">
        <v>252.48</v>
      </c>
      <c r="E175" s="6">
        <v>251.91</v>
      </c>
      <c r="F175" s="6">
        <v>241.53</v>
      </c>
      <c r="G175" s="6">
        <v>241.9</v>
      </c>
    </row>
    <row r="176" spans="2:17" ht="15.5" x14ac:dyDescent="0.35">
      <c r="C176" t="s">
        <v>181</v>
      </c>
      <c r="D176" s="5">
        <v>109000000000</v>
      </c>
      <c r="E176" s="5">
        <v>94000000000</v>
      </c>
      <c r="F176" s="5">
        <v>86000000000</v>
      </c>
      <c r="G176" s="5">
        <v>63000000000</v>
      </c>
    </row>
    <row r="177" spans="3:17" ht="15.5" x14ac:dyDescent="0.35">
      <c r="C177" t="s">
        <v>182</v>
      </c>
      <c r="D177" s="5">
        <v>50000000000</v>
      </c>
      <c r="E177" s="5">
        <v>54000000000</v>
      </c>
      <c r="F177" s="5">
        <v>69000000000</v>
      </c>
      <c r="G177" s="5">
        <v>73000000000</v>
      </c>
    </row>
    <row r="178" spans="3:17" ht="15.5" x14ac:dyDescent="0.35">
      <c r="C178" t="s">
        <v>258</v>
      </c>
      <c r="D178" s="5">
        <v>210000000000</v>
      </c>
      <c r="E178" s="5">
        <v>210000000000</v>
      </c>
      <c r="F178" s="5">
        <v>201000000000</v>
      </c>
      <c r="G178" s="5">
        <v>202000000000</v>
      </c>
    </row>
    <row r="179" spans="3:17" ht="15.5" x14ac:dyDescent="0.35">
      <c r="C179" t="s">
        <v>23</v>
      </c>
      <c r="D179" s="5">
        <v>159000000000</v>
      </c>
      <c r="E179" s="5">
        <v>148000000000</v>
      </c>
      <c r="F179" s="5">
        <v>155000000000</v>
      </c>
      <c r="G179" s="5">
        <v>136000000000</v>
      </c>
    </row>
    <row r="180" spans="3:17" ht="15.5" x14ac:dyDescent="0.35">
      <c r="C180" t="s">
        <v>20</v>
      </c>
      <c r="D180" s="5">
        <v>132000000000</v>
      </c>
      <c r="E180" s="5">
        <v>128000000000</v>
      </c>
      <c r="F180" s="5">
        <v>131000000000</v>
      </c>
      <c r="G180" s="5">
        <v>-26000000000</v>
      </c>
    </row>
    <row r="181" spans="3:17" ht="15.5" x14ac:dyDescent="0.35">
      <c r="C181" t="s">
        <v>184</v>
      </c>
      <c r="D181" s="5">
        <v>124000000000</v>
      </c>
      <c r="E181" s="5">
        <v>124000000000</v>
      </c>
      <c r="F181" s="5">
        <v>148000000000</v>
      </c>
      <c r="G181" s="5">
        <v>153000000000</v>
      </c>
    </row>
    <row r="182" spans="3:17" ht="15.5" x14ac:dyDescent="0.35">
      <c r="C182" t="s">
        <v>185</v>
      </c>
      <c r="D182" s="5">
        <v>4000000000</v>
      </c>
      <c r="E182" s="5">
        <v>14000000000</v>
      </c>
      <c r="F182" s="5">
        <v>-8000000000</v>
      </c>
      <c r="G182" s="5">
        <v>2000000000</v>
      </c>
    </row>
    <row r="183" spans="3:17" ht="15.5" x14ac:dyDescent="0.35">
      <c r="C183" t="s">
        <v>186</v>
      </c>
      <c r="D183" s="5">
        <v>0</v>
      </c>
      <c r="E183" s="5">
        <v>0</v>
      </c>
      <c r="F183" s="5">
        <v>0</v>
      </c>
      <c r="G183" s="5">
        <v>-2000000000</v>
      </c>
    </row>
    <row r="184" spans="3:17" ht="15.5" x14ac:dyDescent="0.35">
      <c r="C184" t="s">
        <v>12</v>
      </c>
      <c r="D184" s="5">
        <v>4000000000</v>
      </c>
      <c r="E184" s="5">
        <v>14000000000</v>
      </c>
      <c r="F184" s="5">
        <v>-8000000000</v>
      </c>
      <c r="G184" s="5">
        <v>0</v>
      </c>
    </row>
    <row r="185" spans="3:17" ht="15.5" x14ac:dyDescent="0.35">
      <c r="C185" t="s">
        <v>15</v>
      </c>
      <c r="D185" s="6">
        <v>4.5199999999999996</v>
      </c>
      <c r="E185" s="6">
        <v>16.36</v>
      </c>
      <c r="F185" s="6">
        <v>-9.9</v>
      </c>
      <c r="G185" s="6">
        <v>-0.08</v>
      </c>
    </row>
    <row r="186" spans="3:17" ht="15.5" x14ac:dyDescent="0.35">
      <c r="C186" t="s">
        <v>44</v>
      </c>
      <c r="I186" s="6">
        <v>0.89</v>
      </c>
      <c r="J186" s="6">
        <v>1.18</v>
      </c>
      <c r="K186" s="6">
        <v>1.39</v>
      </c>
      <c r="L186" s="5">
        <v>1</v>
      </c>
      <c r="M186" s="6">
        <v>53.7</v>
      </c>
      <c r="N186" s="6">
        <v>37.6</v>
      </c>
      <c r="O186" s="6">
        <v>47.41</v>
      </c>
      <c r="P186" s="6">
        <v>-37.28</v>
      </c>
      <c r="Q186" s="6">
        <v>-61978.32</v>
      </c>
    </row>
    <row r="187" spans="3:17" ht="15.5" x14ac:dyDescent="0.35">
      <c r="C187" t="s">
        <v>58</v>
      </c>
      <c r="I187" s="6">
        <v>341.57</v>
      </c>
      <c r="J187" s="6">
        <v>1262.71</v>
      </c>
      <c r="K187" s="6">
        <v>856.12</v>
      </c>
      <c r="L187" s="5">
        <v>740</v>
      </c>
      <c r="M187" s="6">
        <v>23.37</v>
      </c>
      <c r="N187" s="6">
        <v>58.24</v>
      </c>
      <c r="O187" s="6">
        <v>17.510000000000002</v>
      </c>
      <c r="P187" s="6">
        <v>-18.11</v>
      </c>
      <c r="Q187" s="5">
        <v>0</v>
      </c>
    </row>
    <row r="188" spans="3:17" ht="15.5" x14ac:dyDescent="0.35">
      <c r="C188" t="s">
        <v>61</v>
      </c>
      <c r="I188" s="6">
        <v>0.48</v>
      </c>
      <c r="J188" s="6">
        <v>1.82</v>
      </c>
      <c r="K188" s="6">
        <v>1.59</v>
      </c>
      <c r="L188" s="6">
        <v>1.04</v>
      </c>
      <c r="M188" s="6">
        <v>1.77</v>
      </c>
      <c r="N188" s="6">
        <v>4.04</v>
      </c>
      <c r="O188" s="6">
        <v>1.75</v>
      </c>
      <c r="P188" s="6">
        <v>2.4500000000000002</v>
      </c>
      <c r="Q188" s="5">
        <v>0</v>
      </c>
    </row>
    <row r="189" spans="3:17" ht="15.5" x14ac:dyDescent="0.35">
      <c r="C189" t="s">
        <v>187</v>
      </c>
      <c r="I189" s="5">
        <v>24960000000</v>
      </c>
      <c r="J189" s="5">
        <v>24070000000</v>
      </c>
      <c r="K189" s="5">
        <v>22750000000</v>
      </c>
      <c r="L189" s="5">
        <v>23870000000</v>
      </c>
      <c r="M189" s="5">
        <v>65860000000</v>
      </c>
      <c r="N189" s="5">
        <v>49360000000</v>
      </c>
      <c r="O189" s="5">
        <v>46220000000</v>
      </c>
      <c r="P189" s="5">
        <v>3490000000</v>
      </c>
    </row>
    <row r="190" spans="3:17" ht="15.5" x14ac:dyDescent="0.35">
      <c r="C190" t="s">
        <v>188</v>
      </c>
      <c r="I190" s="6">
        <v>1.8E-3</v>
      </c>
      <c r="J190" s="6">
        <v>2.5000000000000001E-3</v>
      </c>
      <c r="K190" s="6">
        <v>3.5999999999999999E-3</v>
      </c>
      <c r="L190" s="6">
        <v>3.3E-3</v>
      </c>
      <c r="M190" s="6">
        <v>0.17850000000000002</v>
      </c>
      <c r="N190" s="6">
        <v>0.1489</v>
      </c>
      <c r="O190" s="6">
        <v>0.25140000000000001</v>
      </c>
      <c r="P190" s="6">
        <v>-0.31850000000000001</v>
      </c>
      <c r="Q190" s="6">
        <v>-0.42280000000000001</v>
      </c>
    </row>
    <row r="191" spans="3:17" ht="15.5" x14ac:dyDescent="0.35">
      <c r="C191" t="s">
        <v>189</v>
      </c>
      <c r="I191" s="6">
        <v>3.4999999999999996E-3</v>
      </c>
      <c r="J191" s="6">
        <v>4.8999999999999998E-3</v>
      </c>
      <c r="K191" s="6">
        <v>6.5000000000000006E-3</v>
      </c>
      <c r="L191" s="6">
        <v>4.8999999999999998E-3</v>
      </c>
      <c r="M191" s="6">
        <v>0.26649999999999996</v>
      </c>
      <c r="N191" s="6">
        <v>0.2271</v>
      </c>
      <c r="O191" s="6">
        <v>0.36990000000000001</v>
      </c>
      <c r="P191" s="6">
        <v>-0.4667</v>
      </c>
      <c r="Q191" s="6">
        <v>14.498099999999999</v>
      </c>
    </row>
    <row r="192" spans="3:17" ht="15.5" x14ac:dyDescent="0.35">
      <c r="C192" t="s">
        <v>190</v>
      </c>
      <c r="I192" s="6">
        <v>0.04</v>
      </c>
      <c r="J192" s="6">
        <v>3.7200000000000004E-2</v>
      </c>
      <c r="K192" s="6">
        <v>2.1000000000000001E-2</v>
      </c>
      <c r="L192" s="6">
        <v>6.1999999999999998E-3</v>
      </c>
      <c r="M192" s="6">
        <v>0.2873</v>
      </c>
      <c r="N192" s="6">
        <v>0.27190000000000003</v>
      </c>
      <c r="O192" s="6">
        <v>0.37609999999999999</v>
      </c>
      <c r="P192" s="6">
        <v>-2.3099999999999999E-2</v>
      </c>
      <c r="Q192" s="6">
        <v>-1.4218999999999999</v>
      </c>
    </row>
    <row r="193" spans="2:17" ht="15.5" x14ac:dyDescent="0.35">
      <c r="C193" t="s">
        <v>191</v>
      </c>
      <c r="I193" s="6">
        <v>0.8</v>
      </c>
      <c r="J193" s="6">
        <v>1.1000000000000001</v>
      </c>
      <c r="K193" s="6">
        <v>0.95</v>
      </c>
      <c r="L193" s="6">
        <v>0.51</v>
      </c>
      <c r="M193" s="6">
        <v>21.79</v>
      </c>
      <c r="N193" s="6">
        <v>14.84</v>
      </c>
      <c r="O193" s="6">
        <v>17.309999999999999</v>
      </c>
      <c r="P193" s="6">
        <v>-0.45</v>
      </c>
      <c r="Q193" s="6">
        <v>-8.94</v>
      </c>
    </row>
    <row r="194" spans="2:17" ht="15.5" x14ac:dyDescent="0.35">
      <c r="C194" t="s">
        <v>55</v>
      </c>
      <c r="I194" s="6">
        <v>1.21</v>
      </c>
      <c r="J194" s="6">
        <v>6.2</v>
      </c>
      <c r="K194" s="6">
        <v>5.6</v>
      </c>
      <c r="L194" s="6">
        <v>3.64</v>
      </c>
      <c r="M194" s="6">
        <v>6.23</v>
      </c>
      <c r="N194" s="6">
        <v>13.23</v>
      </c>
      <c r="O194" s="6">
        <v>6.48</v>
      </c>
      <c r="P194" s="6">
        <v>8.4499999999999993</v>
      </c>
      <c r="Q194" s="5">
        <v>0</v>
      </c>
    </row>
    <row r="195" spans="2:17" ht="15.5" x14ac:dyDescent="0.35">
      <c r="C195" t="s">
        <v>52</v>
      </c>
      <c r="I195" s="6">
        <v>251.91</v>
      </c>
      <c r="J195" s="6">
        <v>240.44</v>
      </c>
      <c r="K195" s="6">
        <v>212.48</v>
      </c>
      <c r="L195" s="6">
        <v>203.2</v>
      </c>
      <c r="M195" s="6">
        <v>201.49</v>
      </c>
      <c r="N195" s="6">
        <v>165.58</v>
      </c>
      <c r="O195" s="6">
        <v>128.18</v>
      </c>
      <c r="P195" s="6">
        <v>79.89</v>
      </c>
      <c r="Q195" s="6">
        <v>-4274.92</v>
      </c>
    </row>
    <row r="196" spans="2:17" ht="15.5" x14ac:dyDescent="0.35">
      <c r="C196" t="s">
        <v>192</v>
      </c>
      <c r="I196" s="6">
        <v>1.21</v>
      </c>
      <c r="J196" s="6">
        <v>6.2</v>
      </c>
      <c r="K196" s="6">
        <v>5.6</v>
      </c>
      <c r="L196" s="6">
        <v>3.64</v>
      </c>
      <c r="M196" s="6">
        <v>6.23</v>
      </c>
      <c r="N196" s="6">
        <v>13.23</v>
      </c>
      <c r="O196" s="6">
        <v>6.48</v>
      </c>
      <c r="P196" s="6">
        <v>8.4499999999999993</v>
      </c>
      <c r="Q196" s="5">
        <v>0</v>
      </c>
    </row>
    <row r="197" spans="2:17" ht="15.5" x14ac:dyDescent="0.35">
      <c r="C197" t="s">
        <v>193</v>
      </c>
      <c r="I197" s="6">
        <v>251.91</v>
      </c>
      <c r="J197" s="6">
        <v>240.44</v>
      </c>
      <c r="K197" s="6">
        <v>212.48</v>
      </c>
      <c r="L197" s="6">
        <v>203.2</v>
      </c>
      <c r="M197" s="6">
        <v>201.49</v>
      </c>
      <c r="N197" s="6">
        <v>165.58</v>
      </c>
      <c r="O197" s="6">
        <v>128.18</v>
      </c>
      <c r="P197" s="6">
        <v>79.89</v>
      </c>
      <c r="Q197" s="6">
        <v>-4274.92</v>
      </c>
    </row>
    <row r="198" spans="2:17" ht="15.5" x14ac:dyDescent="0.35">
      <c r="C198" t="s">
        <v>194</v>
      </c>
      <c r="I198" s="5">
        <v>94000000000</v>
      </c>
      <c r="J198" s="5">
        <v>104000000000</v>
      </c>
      <c r="K198" s="5">
        <v>68000000000</v>
      </c>
      <c r="L198" s="5">
        <v>6000000000</v>
      </c>
      <c r="M198" s="5">
        <v>8000000000</v>
      </c>
      <c r="N198" s="5">
        <v>12000000000</v>
      </c>
      <c r="O198" s="5">
        <v>7000000000</v>
      </c>
      <c r="P198" s="5">
        <v>3000000000</v>
      </c>
      <c r="Q198" s="5">
        <v>1000000000</v>
      </c>
    </row>
    <row r="199" spans="2:17" ht="15.5" x14ac:dyDescent="0.35">
      <c r="C199" t="s">
        <v>195</v>
      </c>
      <c r="I199" s="5">
        <v>54000000000</v>
      </c>
      <c r="J199" s="5">
        <v>24000000000</v>
      </c>
      <c r="K199" s="5">
        <v>2000000000</v>
      </c>
      <c r="L199" s="5">
        <v>5000000000</v>
      </c>
      <c r="M199" s="5">
        <v>10000000000</v>
      </c>
      <c r="N199" s="5">
        <v>9000000000</v>
      </c>
      <c r="O199" s="5">
        <v>15000000000</v>
      </c>
      <c r="P199" s="5">
        <v>8000000000</v>
      </c>
      <c r="Q199" s="5">
        <v>25000000000</v>
      </c>
    </row>
    <row r="200" spans="2:17" ht="15.5" x14ac:dyDescent="0.35">
      <c r="C200" t="s">
        <v>25</v>
      </c>
      <c r="I200" s="5">
        <v>148000000000</v>
      </c>
      <c r="J200" s="5">
        <v>128000000000</v>
      </c>
      <c r="K200" s="5">
        <v>70000000000</v>
      </c>
      <c r="L200" s="5">
        <v>11000000000</v>
      </c>
      <c r="M200" s="5">
        <v>18000000000</v>
      </c>
      <c r="N200" s="5">
        <v>21000000000</v>
      </c>
      <c r="O200" s="5">
        <v>22000000000</v>
      </c>
      <c r="P200" s="5">
        <v>11000000000</v>
      </c>
      <c r="Q200" s="5">
        <v>26000000000</v>
      </c>
    </row>
    <row r="201" spans="2:17" ht="15.5" x14ac:dyDescent="0.35">
      <c r="C201" t="s">
        <v>22</v>
      </c>
      <c r="I201" s="5">
        <v>128000000000</v>
      </c>
      <c r="J201" s="5">
        <v>108000000000</v>
      </c>
      <c r="K201" s="5">
        <v>6000000000</v>
      </c>
      <c r="L201" s="5">
        <v>-32000000000</v>
      </c>
      <c r="M201" s="5">
        <v>-45000000000</v>
      </c>
      <c r="N201" s="5">
        <v>-47000000000</v>
      </c>
      <c r="O201" s="5">
        <v>-18000000000</v>
      </c>
      <c r="P201" s="5">
        <v>-10000000000</v>
      </c>
      <c r="Q201" s="5">
        <v>17000000000</v>
      </c>
    </row>
    <row r="202" spans="2:17" ht="15.5" x14ac:dyDescent="0.35">
      <c r="C202" t="s">
        <v>196</v>
      </c>
      <c r="I202" s="5">
        <v>124000000000</v>
      </c>
      <c r="J202" s="5">
        <v>99000000000</v>
      </c>
      <c r="K202" s="5">
        <v>108000000000</v>
      </c>
      <c r="L202" s="5">
        <v>109000000000</v>
      </c>
      <c r="M202" s="5">
        <v>128000000000</v>
      </c>
      <c r="N202" s="5">
        <v>109000000000</v>
      </c>
      <c r="O202" s="5">
        <v>91000000000</v>
      </c>
      <c r="P202" s="5">
        <v>59000000000</v>
      </c>
      <c r="Q202" s="5">
        <v>17000000000</v>
      </c>
    </row>
    <row r="203" spans="2:17" ht="15.5" x14ac:dyDescent="0.35">
      <c r="C203" t="s">
        <v>197</v>
      </c>
      <c r="I203" s="5">
        <v>-7000000000</v>
      </c>
      <c r="J203" s="5">
        <v>-28000000000</v>
      </c>
      <c r="K203" s="5">
        <v>4000000000</v>
      </c>
      <c r="L203" s="5">
        <v>-6000000000</v>
      </c>
      <c r="M203" s="5">
        <v>39000000000</v>
      </c>
      <c r="N203" s="5">
        <v>59000000000</v>
      </c>
      <c r="O203" s="5">
        <v>38000000000</v>
      </c>
      <c r="P203" s="5">
        <v>-30000000000</v>
      </c>
      <c r="Q203" s="5">
        <v>-11000000000</v>
      </c>
    </row>
    <row r="204" spans="2:17" ht="15.5" x14ac:dyDescent="0.35">
      <c r="C204" t="s">
        <v>198</v>
      </c>
      <c r="I204" s="5">
        <v>-2000000000</v>
      </c>
      <c r="J204" s="5">
        <v>-5000000000</v>
      </c>
      <c r="K204" s="5">
        <v>-8000000000</v>
      </c>
      <c r="L204" s="5">
        <v>-6000000000</v>
      </c>
      <c r="M204" s="5">
        <v>-6000000000</v>
      </c>
      <c r="N204" s="5">
        <v>-14000000000</v>
      </c>
      <c r="O204" s="5">
        <v>-6000000000</v>
      </c>
      <c r="P204" s="5">
        <v>-2000000000</v>
      </c>
      <c r="Q204" s="5">
        <v>-5000000000</v>
      </c>
    </row>
    <row r="205" spans="2:17" ht="15.5" x14ac:dyDescent="0.35">
      <c r="C205" t="s">
        <v>14</v>
      </c>
      <c r="I205" s="5">
        <v>-9000000000</v>
      </c>
      <c r="J205" s="5">
        <v>-32000000000</v>
      </c>
      <c r="K205" s="5">
        <v>-4000000000</v>
      </c>
      <c r="L205" s="5">
        <v>-13000000000</v>
      </c>
      <c r="M205" s="5">
        <v>32000000000</v>
      </c>
      <c r="N205" s="5">
        <v>45000000000</v>
      </c>
      <c r="O205" s="5">
        <v>32000000000</v>
      </c>
      <c r="P205" s="5">
        <v>-32000000000</v>
      </c>
      <c r="Q205" s="5">
        <v>-16000000000</v>
      </c>
    </row>
    <row r="206" spans="2:17" ht="15.5" x14ac:dyDescent="0.35">
      <c r="C206" t="s">
        <v>16</v>
      </c>
      <c r="I206" s="6">
        <v>-10.65</v>
      </c>
      <c r="J206" s="6">
        <v>-38.909999999999997</v>
      </c>
      <c r="K206" s="6">
        <v>-5.12</v>
      </c>
      <c r="L206" s="6">
        <v>-15.48</v>
      </c>
      <c r="M206" s="6">
        <v>38.520000000000003</v>
      </c>
      <c r="N206" s="6">
        <v>54.31</v>
      </c>
      <c r="O206" s="6">
        <v>38.200000000000003</v>
      </c>
      <c r="P206" s="6">
        <v>-38.950000000000003</v>
      </c>
      <c r="Q206" s="6">
        <v>-54907.85</v>
      </c>
    </row>
    <row r="208" spans="2:17" ht="15.5" x14ac:dyDescent="0.35">
      <c r="B208" t="s">
        <v>199</v>
      </c>
      <c r="C208" t="s">
        <v>200</v>
      </c>
      <c r="D208" s="5">
        <v>473000000</v>
      </c>
      <c r="E208" s="5">
        <v>-171000000</v>
      </c>
      <c r="F208" s="5">
        <v>-308000000</v>
      </c>
      <c r="G208" s="5">
        <v>1000000000</v>
      </c>
      <c r="H208" s="5">
        <v>2000000000</v>
      </c>
      <c r="I208" s="5">
        <v>741000000</v>
      </c>
      <c r="J208" s="5">
        <v>982000000</v>
      </c>
      <c r="K208" s="5">
        <v>1000000000</v>
      </c>
      <c r="L208" s="5">
        <v>831000000</v>
      </c>
      <c r="M208" s="5">
        <v>45000000000</v>
      </c>
      <c r="N208" s="5">
        <v>31000000000</v>
      </c>
      <c r="O208" s="5">
        <v>40000000000</v>
      </c>
      <c r="P208" s="5">
        <v>-31000000000</v>
      </c>
      <c r="Q208" s="5">
        <v>-19000000000</v>
      </c>
    </row>
    <row r="209" spans="3:17" ht="15.5" x14ac:dyDescent="0.35">
      <c r="C209" t="s">
        <v>326</v>
      </c>
      <c r="H209" s="5">
        <v>1000000000</v>
      </c>
      <c r="I209" s="5">
        <v>741000000</v>
      </c>
      <c r="J209" s="5">
        <v>982000000</v>
      </c>
      <c r="K209" s="5">
        <v>1000000000</v>
      </c>
      <c r="L209" s="5">
        <v>831000000</v>
      </c>
      <c r="M209" s="5">
        <v>45000000000</v>
      </c>
      <c r="N209" s="5">
        <v>31000000000</v>
      </c>
      <c r="O209" s="5">
        <v>40000000000</v>
      </c>
      <c r="P209" s="5">
        <v>-31000000000</v>
      </c>
    </row>
    <row r="210" spans="3:17" ht="15.5" x14ac:dyDescent="0.35">
      <c r="C210" t="s">
        <v>387</v>
      </c>
      <c r="N210" s="5">
        <v>18</v>
      </c>
    </row>
    <row r="211" spans="3:17" ht="15.5" x14ac:dyDescent="0.35">
      <c r="C211" t="s">
        <v>63</v>
      </c>
      <c r="N211" s="6">
        <v>0.47869999999999996</v>
      </c>
    </row>
    <row r="212" spans="3:17" ht="15.5" x14ac:dyDescent="0.35">
      <c r="C212" t="s">
        <v>388</v>
      </c>
      <c r="N212" s="6">
        <v>1.6500000000000001E-2</v>
      </c>
    </row>
    <row r="213" spans="3:17" ht="15.5" x14ac:dyDescent="0.35">
      <c r="C213" t="s">
        <v>43</v>
      </c>
      <c r="D213" s="6">
        <v>0.56999999999999995</v>
      </c>
      <c r="E213" s="6">
        <v>-0.2</v>
      </c>
      <c r="F213" s="6">
        <v>-0.37</v>
      </c>
      <c r="G213" s="6">
        <v>1.34</v>
      </c>
      <c r="H213" s="6">
        <v>2.27</v>
      </c>
      <c r="I213" s="6">
        <v>0.89</v>
      </c>
      <c r="J213" s="6">
        <v>1.18</v>
      </c>
      <c r="K213" s="6">
        <v>1.39</v>
      </c>
      <c r="L213" s="5">
        <v>1</v>
      </c>
      <c r="M213" s="6">
        <v>53.7</v>
      </c>
      <c r="N213" s="6">
        <v>37.6</v>
      </c>
      <c r="O213" s="6">
        <v>47.41</v>
      </c>
      <c r="P213" s="6">
        <v>-37.28</v>
      </c>
      <c r="Q213" s="6">
        <v>-22.31</v>
      </c>
    </row>
    <row r="214" spans="3:17" ht="15.5" x14ac:dyDescent="0.35">
      <c r="C214" t="s">
        <v>327</v>
      </c>
      <c r="H214" s="6">
        <v>1.33</v>
      </c>
      <c r="I214" s="6">
        <v>0.89</v>
      </c>
      <c r="J214" s="6">
        <v>1.18</v>
      </c>
      <c r="K214" s="6">
        <v>1.39</v>
      </c>
      <c r="L214" s="5">
        <v>1</v>
      </c>
      <c r="M214" s="6">
        <v>53.7</v>
      </c>
      <c r="N214" s="6">
        <v>37.6</v>
      </c>
      <c r="O214" s="6">
        <v>47.41</v>
      </c>
      <c r="P214" s="6">
        <v>-37.28</v>
      </c>
    </row>
    <row r="215" spans="3:17" ht="15.5" x14ac:dyDescent="0.35">
      <c r="C215" t="s">
        <v>65</v>
      </c>
      <c r="N215" s="5">
        <v>18</v>
      </c>
    </row>
    <row r="216" spans="3:17" ht="15.5" x14ac:dyDescent="0.35">
      <c r="C216" t="s">
        <v>389</v>
      </c>
      <c r="N216" s="6">
        <v>0.47869999999999996</v>
      </c>
    </row>
    <row r="217" spans="3:17" ht="15.5" x14ac:dyDescent="0.35">
      <c r="C217" t="s">
        <v>390</v>
      </c>
      <c r="N217" s="6">
        <v>1.6500000000000001E-2</v>
      </c>
    </row>
    <row r="218" spans="3:17" ht="15.5" x14ac:dyDescent="0.35">
      <c r="C218" t="s">
        <v>201</v>
      </c>
      <c r="D218" s="5">
        <v>113000000000</v>
      </c>
      <c r="E218" s="5">
        <v>121000000000</v>
      </c>
      <c r="F218" s="5">
        <v>133000000000</v>
      </c>
      <c r="G218" s="5">
        <v>131000000000</v>
      </c>
      <c r="H218" s="5">
        <v>451000000000</v>
      </c>
      <c r="I218" s="5">
        <v>523000000000</v>
      </c>
      <c r="J218" s="5">
        <v>683000000000</v>
      </c>
      <c r="K218" s="5">
        <v>622000000000</v>
      </c>
      <c r="L218" s="5">
        <v>592000000000</v>
      </c>
      <c r="M218" s="5">
        <v>589000000000</v>
      </c>
      <c r="N218" s="5">
        <v>452000000000</v>
      </c>
      <c r="O218" s="5">
        <v>395000000000</v>
      </c>
      <c r="P218" s="5">
        <v>230000000000</v>
      </c>
      <c r="Q218" s="5">
        <v>148000000000</v>
      </c>
    </row>
    <row r="219" spans="3:17" ht="15.5" x14ac:dyDescent="0.35">
      <c r="C219" t="s">
        <v>328</v>
      </c>
      <c r="H219" s="5">
        <v>498000000000</v>
      </c>
      <c r="I219" s="5">
        <v>523000000000</v>
      </c>
      <c r="J219" s="5">
        <v>683000000000</v>
      </c>
      <c r="K219" s="5">
        <v>622000000000</v>
      </c>
      <c r="L219" s="5">
        <v>592000000000</v>
      </c>
      <c r="M219" s="5">
        <v>589000000000</v>
      </c>
      <c r="N219" s="5">
        <v>452000000000</v>
      </c>
      <c r="O219" s="5">
        <v>395000000000</v>
      </c>
      <c r="P219" s="5">
        <v>230000000000</v>
      </c>
    </row>
    <row r="220" spans="3:17" ht="15.5" x14ac:dyDescent="0.35">
      <c r="C220" t="s">
        <v>391</v>
      </c>
      <c r="N220" s="5">
        <v>18</v>
      </c>
    </row>
    <row r="221" spans="3:17" ht="15.5" x14ac:dyDescent="0.35">
      <c r="C221" t="s">
        <v>392</v>
      </c>
      <c r="N221" s="6">
        <v>0.47869999999999996</v>
      </c>
    </row>
    <row r="222" spans="3:17" ht="15.5" x14ac:dyDescent="0.35">
      <c r="C222" t="s">
        <v>393</v>
      </c>
      <c r="N222" s="6">
        <v>1.6500000000000001E-2</v>
      </c>
    </row>
    <row r="223" spans="3:17" ht="15.5" x14ac:dyDescent="0.35">
      <c r="C223" t="s">
        <v>202</v>
      </c>
      <c r="I223" s="6">
        <v>101.35</v>
      </c>
    </row>
    <row r="224" spans="3:17" ht="15.5" x14ac:dyDescent="0.35">
      <c r="C224" t="s">
        <v>203</v>
      </c>
      <c r="I224" s="6">
        <v>172.5</v>
      </c>
    </row>
    <row r="225" spans="3:9" ht="15.5" x14ac:dyDescent="0.35">
      <c r="C225" t="s">
        <v>204</v>
      </c>
      <c r="I225" s="6">
        <v>7.49</v>
      </c>
    </row>
    <row r="226" spans="3:9" ht="15.5" x14ac:dyDescent="0.35">
      <c r="C226" t="s">
        <v>205</v>
      </c>
      <c r="I226" s="6">
        <v>5.7999999999999996E-3</v>
      </c>
    </row>
    <row r="227" spans="3:9" ht="15.5" x14ac:dyDescent="0.35">
      <c r="C227" t="s">
        <v>206</v>
      </c>
      <c r="I227" s="6">
        <v>0.39</v>
      </c>
    </row>
    <row r="228" spans="3:9" ht="15.5" x14ac:dyDescent="0.35">
      <c r="C228" t="s">
        <v>207</v>
      </c>
      <c r="I228" s="6">
        <v>0.91</v>
      </c>
    </row>
    <row r="229" spans="3:9" ht="15.5" x14ac:dyDescent="0.35">
      <c r="C229" t="s">
        <v>329</v>
      </c>
      <c r="I229" s="6">
        <v>17.260000000000002</v>
      </c>
    </row>
    <row r="230" spans="3:9" ht="15.5" x14ac:dyDescent="0.35">
      <c r="C230" t="s">
        <v>208</v>
      </c>
      <c r="I230" s="6">
        <v>21.11</v>
      </c>
    </row>
    <row r="231" spans="3:9" ht="15.5" x14ac:dyDescent="0.35">
      <c r="C231" t="s">
        <v>209</v>
      </c>
      <c r="I231" s="6">
        <v>31.54</v>
      </c>
    </row>
    <row r="232" spans="3:9" ht="15.5" x14ac:dyDescent="0.35">
      <c r="C232" t="s">
        <v>210</v>
      </c>
      <c r="I232" s="6">
        <v>13.75</v>
      </c>
    </row>
    <row r="233" spans="3:9" ht="15.5" x14ac:dyDescent="0.35">
      <c r="C233" t="s">
        <v>211</v>
      </c>
      <c r="I233" s="6">
        <v>-7.02</v>
      </c>
    </row>
    <row r="234" spans="3:9" ht="15.5" x14ac:dyDescent="0.35">
      <c r="C234" t="s">
        <v>212</v>
      </c>
      <c r="I234" s="6">
        <v>-45.28</v>
      </c>
    </row>
    <row r="235" spans="3:9" ht="15.5" x14ac:dyDescent="0.35">
      <c r="C235" t="s">
        <v>213</v>
      </c>
      <c r="I235" s="6">
        <v>1.33</v>
      </c>
    </row>
    <row r="236" spans="3:9" ht="15.5" x14ac:dyDescent="0.35">
      <c r="C236" t="s">
        <v>214</v>
      </c>
      <c r="I236" s="6">
        <v>2.27</v>
      </c>
    </row>
    <row r="237" spans="3:9" ht="15.5" x14ac:dyDescent="0.35">
      <c r="C237" t="s">
        <v>215</v>
      </c>
      <c r="I237" s="6">
        <v>597.20000000000005</v>
      </c>
    </row>
    <row r="238" spans="3:9" ht="15.5" x14ac:dyDescent="0.35">
      <c r="C238" t="s">
        <v>216</v>
      </c>
      <c r="D238" s="6">
        <v>32.28</v>
      </c>
    </row>
    <row r="239" spans="3:9" ht="15.5" x14ac:dyDescent="0.35">
      <c r="C239" t="s">
        <v>217</v>
      </c>
      <c r="I239" s="6">
        <v>252.48</v>
      </c>
    </row>
    <row r="240" spans="3:9" ht="15.5" x14ac:dyDescent="0.35">
      <c r="C240" t="s">
        <v>218</v>
      </c>
      <c r="I240" s="6">
        <v>10.9</v>
      </c>
    </row>
    <row r="241" spans="3:9" ht="15.5" x14ac:dyDescent="0.35">
      <c r="C241" t="s">
        <v>219</v>
      </c>
      <c r="D241" s="6">
        <v>1.82</v>
      </c>
    </row>
    <row r="242" spans="3:9" ht="15.5" x14ac:dyDescent="0.35">
      <c r="C242" t="s">
        <v>220</v>
      </c>
      <c r="D242" s="6">
        <v>1.79</v>
      </c>
    </row>
    <row r="243" spans="3:9" ht="15.5" x14ac:dyDescent="0.35">
      <c r="C243" t="s">
        <v>394</v>
      </c>
      <c r="D243" s="6">
        <v>0.76</v>
      </c>
    </row>
    <row r="244" spans="3:9" ht="15.5" x14ac:dyDescent="0.35">
      <c r="C244" t="s">
        <v>437</v>
      </c>
      <c r="D244" s="6">
        <v>0.24</v>
      </c>
    </row>
    <row r="245" spans="3:9" ht="15.5" x14ac:dyDescent="0.35">
      <c r="C245" t="s">
        <v>221</v>
      </c>
      <c r="D245" s="5">
        <v>1</v>
      </c>
    </row>
    <row r="246" spans="3:9" ht="15.5" x14ac:dyDescent="0.35">
      <c r="C246" t="s">
        <v>395</v>
      </c>
      <c r="D246" s="6">
        <v>0.38</v>
      </c>
    </row>
    <row r="247" spans="3:9" ht="15.5" x14ac:dyDescent="0.35">
      <c r="C247" t="s">
        <v>222</v>
      </c>
      <c r="D247" s="5">
        <v>2</v>
      </c>
    </row>
    <row r="248" spans="3:9" ht="15.5" x14ac:dyDescent="0.35">
      <c r="C248" t="s">
        <v>223</v>
      </c>
      <c r="I248" s="6">
        <v>0.74</v>
      </c>
    </row>
    <row r="249" spans="3:9" ht="15.5" x14ac:dyDescent="0.35">
      <c r="C249" t="s">
        <v>12</v>
      </c>
      <c r="D249" s="5">
        <v>4000000000</v>
      </c>
    </row>
    <row r="250" spans="3:9" ht="15.5" x14ac:dyDescent="0.35">
      <c r="C250" t="s">
        <v>224</v>
      </c>
      <c r="I250" s="6">
        <v>3.46</v>
      </c>
    </row>
    <row r="251" spans="3:9" ht="15.5" x14ac:dyDescent="0.35">
      <c r="C251" t="s">
        <v>225</v>
      </c>
      <c r="I251" s="6">
        <v>2.5999999999999999E-3</v>
      </c>
    </row>
    <row r="252" spans="3:9" ht="15.5" x14ac:dyDescent="0.35">
      <c r="C252" t="s">
        <v>226</v>
      </c>
      <c r="I252" s="6">
        <v>5.3E-3</v>
      </c>
    </row>
    <row r="253" spans="3:9" ht="15.5" x14ac:dyDescent="0.35">
      <c r="C253" t="s">
        <v>227</v>
      </c>
      <c r="I253" s="6">
        <v>3.8100000000000002E-2</v>
      </c>
    </row>
    <row r="254" spans="3:9" ht="15.5" x14ac:dyDescent="0.35">
      <c r="C254" t="s">
        <v>228</v>
      </c>
      <c r="I254" s="6">
        <v>1.7100000000000001E-2</v>
      </c>
    </row>
    <row r="255" spans="3:9" ht="15.5" x14ac:dyDescent="0.35">
      <c r="C255" t="s">
        <v>330</v>
      </c>
      <c r="D255" s="6">
        <v>145.62</v>
      </c>
    </row>
    <row r="256" spans="3:9" ht="15.5" x14ac:dyDescent="0.35">
      <c r="C256" t="s">
        <v>229</v>
      </c>
      <c r="D256" s="6">
        <v>3.85</v>
      </c>
    </row>
    <row r="257" spans="3:9" ht="15.5" x14ac:dyDescent="0.35">
      <c r="C257" t="s">
        <v>230</v>
      </c>
      <c r="D257" s="6">
        <v>12.24</v>
      </c>
    </row>
    <row r="258" spans="3:9" ht="15.5" x14ac:dyDescent="0.35">
      <c r="C258" t="s">
        <v>231</v>
      </c>
      <c r="D258" s="6">
        <v>137.22999999999999</v>
      </c>
    </row>
    <row r="259" spans="3:9" ht="15.5" x14ac:dyDescent="0.35">
      <c r="C259" t="s">
        <v>331</v>
      </c>
      <c r="D259" s="6">
        <v>0.62</v>
      </c>
    </row>
    <row r="260" spans="3:9" ht="15.5" x14ac:dyDescent="0.35">
      <c r="C260" t="s">
        <v>232</v>
      </c>
      <c r="I260" s="6">
        <v>1.2</v>
      </c>
    </row>
    <row r="261" spans="3:9" ht="15.5" x14ac:dyDescent="0.35">
      <c r="C261" t="s">
        <v>233</v>
      </c>
      <c r="I261" s="6">
        <v>102.39</v>
      </c>
    </row>
    <row r="262" spans="3:9" ht="15.5" x14ac:dyDescent="0.35">
      <c r="C262" t="s">
        <v>39</v>
      </c>
      <c r="I262" s="5">
        <v>192000000000</v>
      </c>
    </row>
    <row r="263" spans="3:9" ht="15.5" x14ac:dyDescent="0.35">
      <c r="C263" t="s">
        <v>234</v>
      </c>
      <c r="I263" s="5">
        <v>324000000000</v>
      </c>
    </row>
    <row r="264" spans="3:9" ht="15.5" x14ac:dyDescent="0.35">
      <c r="C264" t="s">
        <v>235</v>
      </c>
      <c r="I264" s="5">
        <v>833330000</v>
      </c>
    </row>
    <row r="265" spans="3:9" ht="15.5" x14ac:dyDescent="0.35">
      <c r="C265" t="s">
        <v>236</v>
      </c>
      <c r="I265" s="6">
        <v>8.9399999999999993E-2</v>
      </c>
    </row>
    <row r="266" spans="3:9" ht="15.5" x14ac:dyDescent="0.35">
      <c r="C266" t="s">
        <v>237</v>
      </c>
      <c r="D266" s="6">
        <v>0.16789999999999999</v>
      </c>
    </row>
    <row r="267" spans="3:9" ht="15.5" x14ac:dyDescent="0.35">
      <c r="C267" t="s">
        <v>238</v>
      </c>
      <c r="D267" s="6">
        <v>1.54E-2</v>
      </c>
    </row>
    <row r="268" spans="3:9" ht="15.5" x14ac:dyDescent="0.35">
      <c r="C268" t="s">
        <v>239</v>
      </c>
      <c r="D268" s="6">
        <v>4.1999999999999997E-3</v>
      </c>
    </row>
    <row r="269" spans="3:9" ht="15.5" x14ac:dyDescent="0.35">
      <c r="C269" t="s">
        <v>240</v>
      </c>
      <c r="D269" s="6">
        <v>-0.18429999999999999</v>
      </c>
    </row>
    <row r="270" spans="3:9" ht="15.5" x14ac:dyDescent="0.35">
      <c r="C270" t="s">
        <v>241</v>
      </c>
      <c r="D270" s="6">
        <v>-0.22030000000000002</v>
      </c>
    </row>
    <row r="271" spans="3:9" ht="15.5" x14ac:dyDescent="0.35">
      <c r="C271" t="s">
        <v>242</v>
      </c>
      <c r="D271" s="6">
        <v>3.6208</v>
      </c>
    </row>
    <row r="272" spans="3:9" ht="15.5" x14ac:dyDescent="0.35">
      <c r="C272" t="s">
        <v>396</v>
      </c>
      <c r="I272" s="5">
        <v>18</v>
      </c>
    </row>
    <row r="273" spans="3:9" ht="15.5" x14ac:dyDescent="0.35">
      <c r="C273" t="s">
        <v>397</v>
      </c>
      <c r="I273" t="s">
        <v>1548</v>
      </c>
    </row>
    <row r="274" spans="3:9" ht="15.5" x14ac:dyDescent="0.35">
      <c r="C274" t="s">
        <v>243</v>
      </c>
      <c r="I274" s="5">
        <v>6</v>
      </c>
    </row>
    <row r="275" spans="3:9" ht="15.5" x14ac:dyDescent="0.35">
      <c r="C275" t="s">
        <v>244</v>
      </c>
      <c r="I275" s="6">
        <v>0.22</v>
      </c>
    </row>
    <row r="276" spans="3:9" ht="15.5" x14ac:dyDescent="0.35">
      <c r="C276" t="s">
        <v>245</v>
      </c>
      <c r="I276" s="6">
        <v>0.2</v>
      </c>
    </row>
    <row r="277" spans="3:9" ht="15.5" x14ac:dyDescent="0.35">
      <c r="C277" t="s">
        <v>246</v>
      </c>
      <c r="I277" s="6">
        <v>7.0000000000000007E-2</v>
      </c>
    </row>
    <row r="278" spans="3:9" ht="15.5" x14ac:dyDescent="0.35">
      <c r="C278" t="s">
        <v>247</v>
      </c>
      <c r="I278" s="6">
        <v>0.28999999999999998</v>
      </c>
    </row>
    <row r="279" spans="3:9" ht="15.5" x14ac:dyDescent="0.35">
      <c r="C279" t="s">
        <v>248</v>
      </c>
      <c r="I279" s="6">
        <v>0.82</v>
      </c>
    </row>
    <row r="280" spans="3:9" ht="15.5" x14ac:dyDescent="0.35">
      <c r="C280" t="s">
        <v>249</v>
      </c>
      <c r="I280" s="6">
        <v>0.59</v>
      </c>
    </row>
    <row r="281" spans="3:9" ht="15.5" x14ac:dyDescent="0.35">
      <c r="C281" t="s">
        <v>250</v>
      </c>
      <c r="I281" s="6">
        <v>0.55000000000000004</v>
      </c>
    </row>
    <row r="282" spans="3:9" ht="15.5" x14ac:dyDescent="0.35">
      <c r="C282" t="s">
        <v>251</v>
      </c>
      <c r="I282" s="5">
        <v>498000000000</v>
      </c>
    </row>
    <row r="283" spans="3:9" ht="15.5" x14ac:dyDescent="0.35">
      <c r="C283" t="s">
        <v>252</v>
      </c>
      <c r="I283" s="5">
        <v>91000000000</v>
      </c>
    </row>
    <row r="284" spans="3:9" ht="15.5" x14ac:dyDescent="0.35">
      <c r="C284" t="s">
        <v>253</v>
      </c>
      <c r="I284" s="5">
        <v>24000000000</v>
      </c>
    </row>
    <row r="285" spans="3:9" ht="15.5" x14ac:dyDescent="0.35">
      <c r="C285" t="s">
        <v>254</v>
      </c>
      <c r="I285" s="5">
        <v>1000000000</v>
      </c>
    </row>
    <row r="286" spans="3:9" ht="15.5" x14ac:dyDescent="0.35">
      <c r="C286" t="s">
        <v>255</v>
      </c>
      <c r="D286" s="5">
        <v>27000000000</v>
      </c>
    </row>
    <row r="287" spans="3:9" ht="15.5" x14ac:dyDescent="0.35">
      <c r="C287" t="s">
        <v>256</v>
      </c>
      <c r="D287" s="5">
        <v>420000000000</v>
      </c>
    </row>
    <row r="288" spans="3:9" ht="15.5" x14ac:dyDescent="0.35">
      <c r="C288" t="s">
        <v>257</v>
      </c>
      <c r="D288" s="5">
        <v>210000000000</v>
      </c>
    </row>
    <row r="289" spans="3:9" ht="15.5" x14ac:dyDescent="0.35">
      <c r="C289" t="s">
        <v>184</v>
      </c>
      <c r="D289" s="5">
        <v>124000000000</v>
      </c>
    </row>
    <row r="290" spans="3:9" ht="15.5" x14ac:dyDescent="0.35">
      <c r="C290" t="s">
        <v>258</v>
      </c>
      <c r="I290" s="5">
        <v>210000000000</v>
      </c>
    </row>
    <row r="291" spans="3:9" ht="15.5" x14ac:dyDescent="0.35">
      <c r="C291" t="s">
        <v>182</v>
      </c>
      <c r="D291" s="5">
        <v>50000000000</v>
      </c>
    </row>
    <row r="292" spans="3:9" ht="15.5" x14ac:dyDescent="0.35">
      <c r="C292" t="s">
        <v>181</v>
      </c>
      <c r="D292" s="5">
        <v>109000000000</v>
      </c>
    </row>
    <row r="293" spans="3:9" ht="15.5" x14ac:dyDescent="0.35">
      <c r="C293" t="s">
        <v>23</v>
      </c>
      <c r="D293" s="5">
        <v>159000000000</v>
      </c>
    </row>
    <row r="294" spans="3:9" ht="15.5" x14ac:dyDescent="0.35">
      <c r="C294" t="s">
        <v>20</v>
      </c>
      <c r="D294" s="5">
        <v>132000000000</v>
      </c>
    </row>
    <row r="295" spans="3:9" ht="15.5" x14ac:dyDescent="0.35">
      <c r="C295" t="s">
        <v>183</v>
      </c>
      <c r="I295" s="5">
        <v>210000000000</v>
      </c>
    </row>
    <row r="296" spans="3:9" ht="15.5" x14ac:dyDescent="0.35">
      <c r="C296" t="s">
        <v>332</v>
      </c>
      <c r="I296" s="5">
        <v>11000000000</v>
      </c>
    </row>
    <row r="297" spans="3:9" ht="15.5" x14ac:dyDescent="0.35">
      <c r="C297" t="s">
        <v>259</v>
      </c>
      <c r="I297" s="5">
        <v>-20000000000</v>
      </c>
    </row>
    <row r="298" spans="3:9" ht="15.5" x14ac:dyDescent="0.35">
      <c r="C298" t="s">
        <v>260</v>
      </c>
      <c r="I298" s="5">
        <v>-7000000000</v>
      </c>
    </row>
    <row r="299" spans="3:9" ht="15.5" x14ac:dyDescent="0.35">
      <c r="C299" t="s">
        <v>261</v>
      </c>
      <c r="I299" s="5">
        <v>-2000000000</v>
      </c>
    </row>
    <row r="300" spans="3:9" ht="15.5" x14ac:dyDescent="0.35">
      <c r="C300" t="s">
        <v>262</v>
      </c>
      <c r="I300" s="5">
        <v>9000000000</v>
      </c>
    </row>
  </sheetData>
  <pageMargins left="0.7" right="0.7" top="0.75" bottom="0.75" header="0.3" footer="0.3"/>
  <ignoredErrors>
    <ignoredError sqref="A1:Q301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Q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1549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1550</v>
      </c>
      <c r="D2" s="2" vm="384">
        <f ca="1">IFERROR(_xlfn.STOCKHISTORY("XIDX:" &amp; $C$1, D3, , 0, 0, 1), "Libur")</f>
        <v>2650</v>
      </c>
      <c r="H2" s="2" vm="384">
        <f ca="1">IFERROR(INDEX(D2:G2,COUNT(D2:G2)),"")</f>
        <v>2650</v>
      </c>
      <c r="I2" s="2" vm="385">
        <f t="shared" ref="I2:Q2" ca="1" si="0">IFERROR(_xlfn.STOCKHISTORY("XIDX:" &amp; $C$1, I1, , 0, 0, 1), "Libur")</f>
        <v>2670</v>
      </c>
      <c r="J2" s="2" vm="215">
        <f t="shared" ca="1" si="0"/>
        <v>2390</v>
      </c>
      <c r="K2" s="2" t="str">
        <f t="shared" ca="1" si="0"/>
        <v>Libur</v>
      </c>
      <c r="L2" s="2" t="str">
        <f t="shared" ca="1" si="0"/>
        <v>Libur</v>
      </c>
      <c r="M2" s="2" vm="309">
        <f t="shared" ca="1" si="0"/>
        <v>1990</v>
      </c>
      <c r="N2" s="2" vm="386">
        <f t="shared" ca="1" si="0"/>
        <v>2530</v>
      </c>
      <c r="O2" s="2" vm="94">
        <f t="shared" ca="1" si="0"/>
        <v>2950</v>
      </c>
      <c r="P2" s="2" vm="329">
        <f t="shared" ca="1" si="0"/>
        <v>3000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174644061739</v>
      </c>
      <c r="H4" s="2">
        <f>IFERROR(SUM(D4:G4)*(4/MAX(1,COUNT(D4:G4))),"")</f>
        <v>698576246956</v>
      </c>
      <c r="I4" s="2">
        <f t="shared" ref="I4:Q4" si="1">IFERROR(INDEX(I51:I500,MATCH($C$4,$C$51:$C$500,0)),"")</f>
        <v>513988043649</v>
      </c>
      <c r="J4" s="2">
        <f t="shared" si="1"/>
        <v>372754928587</v>
      </c>
      <c r="K4" s="2">
        <f t="shared" si="1"/>
        <v>304556595795</v>
      </c>
      <c r="L4" s="2">
        <f t="shared" si="1"/>
        <v>374131420451</v>
      </c>
      <c r="M4" s="2">
        <f t="shared" si="1"/>
        <v>339306403375</v>
      </c>
      <c r="N4" s="2">
        <f t="shared" si="1"/>
        <v>335556251700</v>
      </c>
      <c r="O4" s="2">
        <f t="shared" si="1"/>
        <v>291628419044</v>
      </c>
      <c r="P4" s="2">
        <f t="shared" si="1"/>
        <v>295852522716</v>
      </c>
      <c r="Q4" s="2">
        <f t="shared" si="1"/>
        <v>287606884601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-7630971319</v>
      </c>
      <c r="H5" s="2">
        <f>IFERROR(SUM(D5:G5)*(4/MAX(1,COUNT(D5:G5))),"")</f>
        <v>-30523885276</v>
      </c>
      <c r="I5" s="2">
        <f t="shared" ref="I5:Q5" si="2">IFERROR(INDEX(I51:I500,MATCH($C$5,$C$51:$C$500,0)),"")</f>
        <v>-39100093193</v>
      </c>
      <c r="J5" s="2">
        <f t="shared" si="2"/>
        <v>-135029333974</v>
      </c>
      <c r="K5" s="2">
        <f t="shared" si="2"/>
        <v>-116812239125</v>
      </c>
      <c r="L5" s="2">
        <f t="shared" si="2"/>
        <v>-66980142672</v>
      </c>
      <c r="M5" s="2">
        <f t="shared" si="2"/>
        <v>-55809790720</v>
      </c>
      <c r="N5" s="2">
        <f t="shared" si="2"/>
        <v>-19281988990</v>
      </c>
      <c r="O5" s="2">
        <f t="shared" si="2"/>
        <v>8221026976</v>
      </c>
      <c r="P5" s="2">
        <f t="shared" si="2"/>
        <v>-28305511736</v>
      </c>
      <c r="Q5" s="2">
        <f t="shared" si="2"/>
        <v>-17339471516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227865386274</v>
      </c>
      <c r="H6" s="2">
        <f>IFERROR(INDEX(D6:G6,COUNT(D6:G6)),"")</f>
        <v>227865386274</v>
      </c>
      <c r="I6" s="2">
        <f t="shared" ref="I6:Q6" si="3">IFERROR(INDEX(I51:I500,MATCH($C$6,$C$51:$C$500,0)),"")</f>
        <v>238110526363</v>
      </c>
      <c r="J6" s="2">
        <f t="shared" si="3"/>
        <v>291984349817</v>
      </c>
      <c r="K6" s="2">
        <f t="shared" si="3"/>
        <v>463471811949</v>
      </c>
      <c r="L6" s="2">
        <f t="shared" si="3"/>
        <v>453034199040</v>
      </c>
      <c r="M6" s="2">
        <f t="shared" si="3"/>
        <v>534788739376</v>
      </c>
      <c r="N6" s="2">
        <f t="shared" si="3"/>
        <v>604315136804</v>
      </c>
      <c r="O6" s="2">
        <f t="shared" si="3"/>
        <v>123772419759</v>
      </c>
      <c r="P6" s="2">
        <f t="shared" si="3"/>
        <v>115547588191</v>
      </c>
      <c r="Q6" s="2">
        <f t="shared" si="3"/>
        <v>110559832911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1.5</v>
      </c>
      <c r="H7" s="3">
        <f>IFERROR(INDEX(D7:G7,COUNT(D7:G7)),"")</f>
        <v>1.5</v>
      </c>
      <c r="I7" s="3">
        <f t="shared" ref="I7:Q7" si="4">IFERROR(INDEX(I51:I500,MATCH($C$7,$C$51:$C$500,0))/1000000000,"")</f>
        <v>1.5</v>
      </c>
      <c r="J7" s="3">
        <f t="shared" si="4"/>
        <v>1.5</v>
      </c>
      <c r="K7" s="3">
        <f t="shared" si="4"/>
        <v>1.5</v>
      </c>
      <c r="L7" s="3">
        <f t="shared" si="4"/>
        <v>1.5</v>
      </c>
      <c r="M7" s="3">
        <f t="shared" si="4"/>
        <v>1.5</v>
      </c>
      <c r="N7" s="3">
        <f t="shared" si="4"/>
        <v>1.5</v>
      </c>
      <c r="O7" s="3">
        <f t="shared" si="4"/>
        <v>1.5</v>
      </c>
      <c r="P7" s="3">
        <f t="shared" si="4"/>
        <v>1.5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-113000000000</v>
      </c>
      <c r="H8" s="2">
        <f>IFERROR(INDEX(D8:G8,COUNT(D8:G8)),"")</f>
        <v>-113000000000</v>
      </c>
      <c r="I8" s="2">
        <f t="shared" ref="I8:Q8" si="5">IFERROR(INDEX(I51:I500,MATCH($C$8,$C$51:$C$500,0)),"")</f>
        <v>-291000000000</v>
      </c>
      <c r="J8" s="2">
        <f t="shared" si="5"/>
        <v>-348000000000</v>
      </c>
      <c r="K8" s="2">
        <f t="shared" si="5"/>
        <v>-354000000000</v>
      </c>
      <c r="L8" s="2">
        <f t="shared" si="5"/>
        <v>-133000000000</v>
      </c>
      <c r="M8" s="2">
        <f t="shared" si="5"/>
        <v>-91000000000</v>
      </c>
      <c r="N8" s="2">
        <f t="shared" si="5"/>
        <v>-38000000000</v>
      </c>
      <c r="O8" s="2">
        <f t="shared" si="5"/>
        <v>48000000000</v>
      </c>
      <c r="P8" s="2">
        <f t="shared" si="5"/>
        <v>14000000000</v>
      </c>
      <c r="Q8" s="2">
        <f t="shared" si="5"/>
        <v>8000000000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-75.31</v>
      </c>
      <c r="H9" s="3">
        <f>IFERROR(INDEX(D9:G9,COUNT(D9:G9)),"")</f>
        <v>-75.31</v>
      </c>
      <c r="I9" s="3">
        <f t="shared" ref="I9:Q9" si="6">IFERROR(INDEX(I51:I500,MATCH($C$9,$C$51:$C$500,0)),"")</f>
        <v>-194.37</v>
      </c>
      <c r="J9" s="3">
        <f t="shared" si="6"/>
        <v>-232.38</v>
      </c>
      <c r="K9" s="3">
        <f t="shared" si="6"/>
        <v>-236.27</v>
      </c>
      <c r="L9" s="3">
        <f t="shared" si="6"/>
        <v>-88.66</v>
      </c>
      <c r="M9" s="3">
        <f t="shared" si="6"/>
        <v>-60.59</v>
      </c>
      <c r="N9" s="3">
        <f t="shared" si="6"/>
        <v>-25.67</v>
      </c>
      <c r="O9" s="3">
        <f t="shared" si="6"/>
        <v>31.74</v>
      </c>
      <c r="P9" s="3">
        <f t="shared" si="6"/>
        <v>9.2799999999999994</v>
      </c>
      <c r="Q9" s="3">
        <f t="shared" si="6"/>
        <v>86294.080000000002</v>
      </c>
    </row>
    <row r="10" spans="1:17" ht="15.5" x14ac:dyDescent="0.35">
      <c r="C10" t="s">
        <v>17</v>
      </c>
      <c r="D10" s="3">
        <f ca="1">IFERROR(IF(D9=0,"",D2/D9),"")</f>
        <v>-35.187890054441638</v>
      </c>
      <c r="I10" s="3">
        <f t="shared" ref="I10:Q10" ca="1" si="7">IFERROR(IF(I9=0,"",I2/I9),"")</f>
        <v>-13.73668776045686</v>
      </c>
      <c r="J10" s="3">
        <f t="shared" ca="1" si="7"/>
        <v>-10.284878216714002</v>
      </c>
      <c r="K10" s="3" t="str">
        <f t="shared" ca="1" si="7"/>
        <v/>
      </c>
      <c r="L10" s="3" t="str">
        <f t="shared" ca="1" si="7"/>
        <v/>
      </c>
      <c r="M10" s="3">
        <f t="shared" ca="1" si="7"/>
        <v>-32.843703581449084</v>
      </c>
      <c r="N10" s="3">
        <f t="shared" ca="1" si="7"/>
        <v>-98.558628749513048</v>
      </c>
      <c r="O10" s="3">
        <f t="shared" ca="1" si="7"/>
        <v>92.942659105229993</v>
      </c>
      <c r="P10" s="3">
        <f t="shared" ca="1" si="7"/>
        <v>323.27586206896552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9560820100</v>
      </c>
      <c r="H11" s="2">
        <f>IFERROR(INDEX(D11:G11,COUNT(D11:G11)),"")</f>
        <v>9560820100</v>
      </c>
      <c r="I11" s="2">
        <f t="shared" ref="I11:Q11" si="8">IFERROR(INDEX(I51:I500,MATCH($C$11,$C$51:$C$500,0)),"")</f>
        <v>10452746534</v>
      </c>
      <c r="J11" s="2">
        <f t="shared" si="8"/>
        <v>749002677</v>
      </c>
      <c r="K11" s="2">
        <f t="shared" si="8"/>
        <v>21647461204</v>
      </c>
      <c r="L11" s="2">
        <f t="shared" si="8"/>
        <v>231851109102</v>
      </c>
      <c r="M11" s="2">
        <f t="shared" si="8"/>
        <v>382783673777</v>
      </c>
      <c r="N11" s="2">
        <f t="shared" si="8"/>
        <v>490203564632</v>
      </c>
      <c r="O11" s="2">
        <f t="shared" si="8"/>
        <v>1192983681</v>
      </c>
      <c r="P11" s="2">
        <f t="shared" si="8"/>
        <v>13475736939</v>
      </c>
      <c r="Q11" s="2">
        <f t="shared" si="8"/>
        <v>3431732740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20000000000</v>
      </c>
      <c r="H12" s="2">
        <f>IFERROR(INDEX(D12:G12,COUNT(D12:G12)),"")</f>
        <v>20000000000</v>
      </c>
      <c r="I12" s="2">
        <f t="shared" ref="I12:Q12" si="9">IFERROR(INDEX(I51:I500,MATCH($C$12,$C$51:$C$500,0)),"")</f>
        <v>22000000000</v>
      </c>
      <c r="J12" s="2">
        <f t="shared" si="9"/>
        <v>39000000000</v>
      </c>
      <c r="K12" s="2">
        <f t="shared" si="9"/>
        <v>19000000000</v>
      </c>
      <c r="L12" s="2">
        <f t="shared" si="9"/>
        <v>-187000000000</v>
      </c>
      <c r="M12" s="2">
        <f t="shared" si="9"/>
        <v>-369000000000</v>
      </c>
      <c r="N12" s="2">
        <f t="shared" si="9"/>
        <v>-461000000000</v>
      </c>
      <c r="O12" s="2">
        <f t="shared" si="9"/>
        <v>38000000000</v>
      </c>
      <c r="P12" s="2">
        <f t="shared" si="9"/>
        <v>20000000000</v>
      </c>
      <c r="Q12" s="2">
        <f t="shared" si="9"/>
        <v>38000000000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30000000000</v>
      </c>
      <c r="H13" s="2">
        <f>IFERROR(INDEX(D13:G13,COUNT(D13:G13)),"")</f>
        <v>30000000000</v>
      </c>
      <c r="I13" s="2">
        <f t="shared" ref="I13:Q13" si="10">IFERROR(INDEX(I51:I500,MATCH($C$13,$C$51:$C$500,0)),"")</f>
        <v>33000000000</v>
      </c>
      <c r="J13" s="2">
        <f t="shared" si="10"/>
        <v>40000000000</v>
      </c>
      <c r="K13" s="2">
        <f t="shared" si="10"/>
        <v>40000000000</v>
      </c>
      <c r="L13" s="2">
        <f t="shared" si="10"/>
        <v>44000000000</v>
      </c>
      <c r="M13" s="2">
        <f t="shared" si="10"/>
        <v>14000000000</v>
      </c>
      <c r="N13" s="2">
        <f t="shared" si="10"/>
        <v>29000000000</v>
      </c>
      <c r="O13" s="2">
        <f t="shared" si="10"/>
        <v>39000000000</v>
      </c>
      <c r="P13" s="2">
        <f t="shared" si="10"/>
        <v>33000000000</v>
      </c>
      <c r="Q13" s="2">
        <f t="shared" si="10"/>
        <v>41000000000</v>
      </c>
    </row>
    <row r="14" spans="1:17" ht="15.5" x14ac:dyDescent="0.35">
      <c r="C14" t="s">
        <v>26</v>
      </c>
      <c r="D14" s="2">
        <f>IFERROR(INDEX(D51:D500,MATCH($C$14,$C$51:$C$500,0)),"")</f>
        <v>-12204343033</v>
      </c>
      <c r="H14" s="2">
        <f>IFERROR(SUM(D14:G14)*(4/MAX(1,COUNT(D14:G14))),"")</f>
        <v>-48817372132</v>
      </c>
      <c r="I14" s="2">
        <f t="shared" ref="I14:Q14" si="11">IFERROR(INDEX(I51:I500,MATCH($C$14,$C$51:$C$500,0)),"")</f>
        <v>-47015060057</v>
      </c>
      <c r="J14" s="2">
        <f t="shared" si="11"/>
        <v>-46346896167</v>
      </c>
      <c r="K14" s="2">
        <f t="shared" si="11"/>
        <v>-46222319613</v>
      </c>
      <c r="L14" s="2">
        <f t="shared" si="11"/>
        <v>-42602302688</v>
      </c>
      <c r="M14" s="2">
        <f t="shared" si="11"/>
        <v>-42839592803</v>
      </c>
      <c r="N14" s="2">
        <f t="shared" si="11"/>
        <v>-75514860151</v>
      </c>
      <c r="O14" s="2">
        <f t="shared" si="11"/>
        <v>-53931375660</v>
      </c>
      <c r="P14" s="2">
        <f t="shared" si="11"/>
        <v>-65188702943</v>
      </c>
      <c r="Q14" s="2">
        <f t="shared" si="11"/>
        <v>-53088840971</v>
      </c>
    </row>
    <row r="15" spans="1:17" ht="15.5" x14ac:dyDescent="0.35">
      <c r="C15" t="s">
        <v>27</v>
      </c>
      <c r="D15" s="2">
        <f>IFERROR(INDEX(D51:D500,MATCH($C$15,$C$51:$C$500,0)),"")</f>
        <v>-1815198843</v>
      </c>
      <c r="H15" s="2">
        <f>IFERROR(SUM(D15:G15)*(4/MAX(1,COUNT(D15:G15))),"")</f>
        <v>-7260795372</v>
      </c>
      <c r="I15" s="2">
        <f t="shared" ref="I15:Q15" si="12">IFERROR(INDEX(I51:I500,MATCH($C$15,$C$51:$C$500,0)),"")</f>
        <v>10047950372</v>
      </c>
      <c r="J15" s="2">
        <f t="shared" si="12"/>
        <v>-23652952789</v>
      </c>
      <c r="K15" s="2">
        <f t="shared" si="12"/>
        <v>29287762476</v>
      </c>
      <c r="L15" s="2">
        <f t="shared" si="12"/>
        <v>17885622844</v>
      </c>
      <c r="M15" s="2">
        <f t="shared" si="12"/>
        <v>5541550451</v>
      </c>
      <c r="N15" s="2">
        <f t="shared" si="12"/>
        <v>8056856677</v>
      </c>
      <c r="O15" s="2">
        <f t="shared" si="12"/>
        <v>-6401088357</v>
      </c>
      <c r="P15" s="2">
        <f t="shared" si="12"/>
        <v>7760429736</v>
      </c>
      <c r="Q15" s="2">
        <f t="shared" si="12"/>
        <v>2637248256</v>
      </c>
    </row>
    <row r="16" spans="1:17" ht="15.5" x14ac:dyDescent="0.35">
      <c r="C16" t="s">
        <v>28</v>
      </c>
      <c r="D16" s="2">
        <f>IFERROR(INDEX(D51:D500,MATCH($C$16,$C$51:$C$500,0)),"")</f>
        <v>-8429941246</v>
      </c>
      <c r="H16" s="2">
        <f>IFERROR(SUM(D16:G16)*(4/MAX(1,COUNT(D16:G16))),"")</f>
        <v>-33719764984</v>
      </c>
      <c r="I16" s="2">
        <f t="shared" ref="I16:Q16" si="13">IFERROR(INDEX(I51:I500,MATCH($C$16,$C$51:$C$500,0)),"")</f>
        <v>-63938928366</v>
      </c>
      <c r="J16" s="2">
        <f t="shared" si="13"/>
        <v>-147840998943</v>
      </c>
      <c r="K16" s="2">
        <f t="shared" si="13"/>
        <v>-171628917855</v>
      </c>
      <c r="L16" s="2">
        <f t="shared" si="13"/>
        <v>-99499700780</v>
      </c>
      <c r="M16" s="2">
        <f t="shared" si="13"/>
        <v>-76050295479</v>
      </c>
      <c r="N16" s="2">
        <f t="shared" si="13"/>
        <v>-33752011344</v>
      </c>
      <c r="O16" s="2">
        <f t="shared" si="13"/>
        <v>15018618425</v>
      </c>
      <c r="P16" s="2">
        <f t="shared" si="13"/>
        <v>-36034730327</v>
      </c>
      <c r="Q16" s="2">
        <f t="shared" si="13"/>
        <v>-19980381739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3975000000000</v>
      </c>
      <c r="H20" s="2">
        <f t="shared" ref="H20:Q20" ca="1" si="14">IFERROR(H21*H2,"")</f>
        <v>3975000000000</v>
      </c>
      <c r="I20" s="2">
        <f t="shared" ca="1" si="14"/>
        <v>4005000000000</v>
      </c>
      <c r="J20" s="2">
        <f t="shared" ca="1" si="14"/>
        <v>3585000000000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2985000000000</v>
      </c>
      <c r="N20" s="2">
        <f t="shared" ca="1" si="14"/>
        <v>3795000000000</v>
      </c>
      <c r="O20" s="2">
        <f t="shared" ca="1" si="14"/>
        <v>4425000000000</v>
      </c>
      <c r="P20" s="2">
        <f t="shared" ca="1" si="14"/>
        <v>4500000000000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1500000000</v>
      </c>
      <c r="H21" s="2">
        <f>IFERROR(INDEX(D21:G21,COUNT(D21:G21)),"")</f>
        <v>1500000000</v>
      </c>
      <c r="I21" s="2">
        <f t="shared" ref="I21:Q21" si="15">IFERROR(INDEX(I51:I500,MATCH($C$7,$C$51:$C$500,0)),"")</f>
        <v>1500000000</v>
      </c>
      <c r="J21" s="2">
        <f t="shared" si="15"/>
        <v>1500000000</v>
      </c>
      <c r="K21" s="2">
        <f t="shared" si="15"/>
        <v>1500000000</v>
      </c>
      <c r="L21" s="2">
        <f t="shared" si="15"/>
        <v>1500000000</v>
      </c>
      <c r="M21" s="2">
        <f t="shared" si="15"/>
        <v>1500000000</v>
      </c>
      <c r="N21" s="2">
        <f t="shared" si="15"/>
        <v>1500000000</v>
      </c>
      <c r="O21" s="2">
        <f t="shared" si="15"/>
        <v>1500000000</v>
      </c>
      <c r="P21" s="2">
        <f t="shared" si="15"/>
        <v>1500000000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-3.3488944695724996</v>
      </c>
      <c r="H23" s="3">
        <f t="shared" ref="H23:Q23" si="16">IFERROR(H5/H6*100,"")</f>
        <v>-13.395577878289998</v>
      </c>
      <c r="I23" s="3">
        <f t="shared" si="16"/>
        <v>-16.420984737731345</v>
      </c>
      <c r="J23" s="3">
        <f t="shared" si="16"/>
        <v>-46.245401186272176</v>
      </c>
      <c r="K23" s="3">
        <f t="shared" si="16"/>
        <v>-25.203741870250763</v>
      </c>
      <c r="L23" s="3">
        <f t="shared" si="16"/>
        <v>-14.784787288450621</v>
      </c>
      <c r="M23" s="3">
        <f t="shared" si="16"/>
        <v>-10.435857491150571</v>
      </c>
      <c r="N23" s="3">
        <f t="shared" si="16"/>
        <v>-3.1907175272781236</v>
      </c>
      <c r="O23" s="3">
        <f t="shared" si="16"/>
        <v>6.6420507832094922</v>
      </c>
      <c r="P23" s="3">
        <f t="shared" si="16"/>
        <v>-24.496843403785313</v>
      </c>
      <c r="Q23" s="3">
        <f t="shared" si="16"/>
        <v>-15.683337302036419</v>
      </c>
    </row>
    <row r="24" spans="1:17" ht="15.5" x14ac:dyDescent="0.35">
      <c r="C24" t="s">
        <v>42</v>
      </c>
      <c r="D24" s="4">
        <f>IFERROR(_xlfn.RRI(5,I23,D23),"")</f>
        <v>-0.2723869947749431</v>
      </c>
      <c r="H24" s="4">
        <f t="shared" ref="H24:Q24" si="17">IFERROR(_xlfn.RRI(5,M23,H23),"")</f>
        <v>5.1203172104158368E-2</v>
      </c>
      <c r="I24" s="4">
        <f t="shared" si="17"/>
        <v>0.38772102392919749</v>
      </c>
      <c r="J24" s="4" t="str">
        <f t="shared" si="17"/>
        <v/>
      </c>
      <c r="K24" s="4">
        <f t="shared" si="17"/>
        <v>5.7058571091270771E-3</v>
      </c>
      <c r="L24" s="4">
        <f t="shared" si="17"/>
        <v>-1.1730665721719657E-2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-5.0999999999999996</v>
      </c>
      <c r="H25" s="3">
        <f>IFERROR(INDEX(D25:G25,COUNT(D25:G25)),"")</f>
        <v>-5.0999999999999996</v>
      </c>
      <c r="I25" s="3">
        <f t="shared" ref="I25:Q25" si="18">IFERROR(INDEX(I51:I500,MATCH($C$25,$C$51:$C$500,0)),"")</f>
        <v>-26.15</v>
      </c>
      <c r="J25" s="3">
        <f t="shared" si="18"/>
        <v>-90.19</v>
      </c>
      <c r="K25" s="3">
        <f t="shared" si="18"/>
        <v>-78.33</v>
      </c>
      <c r="L25" s="3">
        <f t="shared" si="18"/>
        <v>-44.62</v>
      </c>
      <c r="M25" s="3">
        <f t="shared" si="18"/>
        <v>-37.840000000000003</v>
      </c>
      <c r="N25" s="3">
        <f t="shared" si="18"/>
        <v>-13.07</v>
      </c>
      <c r="O25" s="3">
        <f t="shared" si="18"/>
        <v>5.75</v>
      </c>
      <c r="P25" s="3">
        <f t="shared" si="18"/>
        <v>-18.86</v>
      </c>
      <c r="Q25" s="3">
        <f t="shared" si="18"/>
        <v>-180518.47</v>
      </c>
    </row>
    <row r="26" spans="1:17" ht="15.5" x14ac:dyDescent="0.35">
      <c r="C26" t="s">
        <v>45</v>
      </c>
      <c r="D26" s="4">
        <f>IFERROR(_xlfn.RRI(5,I25,D25),"")</f>
        <v>-0.27885981565261153</v>
      </c>
      <c r="H26" s="4">
        <f t="shared" ref="H26:Q26" si="19">IFERROR(_xlfn.RRI(5,M25,H25),"")</f>
        <v>-0.33023290128743998</v>
      </c>
      <c r="I26" s="4">
        <f t="shared" si="19"/>
        <v>0.14878622971922306</v>
      </c>
      <c r="J26" s="4" t="str">
        <f t="shared" si="19"/>
        <v/>
      </c>
      <c r="K26" s="4">
        <f t="shared" si="19"/>
        <v>0.32946616084508018</v>
      </c>
      <c r="L26" s="4">
        <f t="shared" si="19"/>
        <v>-0.81006649426232635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116.42937449266667</v>
      </c>
      <c r="H27" s="3">
        <f t="shared" ref="H27:Q27" si="20">IFERROR(H4/H21,"")</f>
        <v>465.71749797066667</v>
      </c>
      <c r="I27" s="3">
        <f t="shared" si="20"/>
        <v>342.65869576599999</v>
      </c>
      <c r="J27" s="3">
        <f t="shared" si="20"/>
        <v>248.50328572466665</v>
      </c>
      <c r="K27" s="3">
        <f t="shared" si="20"/>
        <v>203.03773053</v>
      </c>
      <c r="L27" s="3">
        <f t="shared" si="20"/>
        <v>249.42094696733332</v>
      </c>
      <c r="M27" s="3">
        <f t="shared" si="20"/>
        <v>226.20426891666668</v>
      </c>
      <c r="N27" s="3">
        <f t="shared" si="20"/>
        <v>223.70416779999999</v>
      </c>
      <c r="O27" s="3">
        <f t="shared" si="20"/>
        <v>194.41894602933334</v>
      </c>
      <c r="P27" s="3">
        <f t="shared" si="20"/>
        <v>197.23501514399999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-0.19417606785583907</v>
      </c>
      <c r="H28" s="4">
        <f t="shared" ref="H28:Q28" si="21">IFERROR(_xlfn.RRI(5,M27,H27),"")</f>
        <v>0.15537868656166043</v>
      </c>
      <c r="I28" s="4">
        <f t="shared" si="21"/>
        <v>8.9024214492184228E-2</v>
      </c>
      <c r="J28" s="4">
        <f t="shared" si="21"/>
        <v>5.0312925737692415E-2</v>
      </c>
      <c r="K28" s="4">
        <f t="shared" si="21"/>
        <v>5.8160154172912648E-3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-0.80497131931166344</v>
      </c>
      <c r="I29" s="4">
        <f t="shared" si="22"/>
        <v>-0.71005654728905632</v>
      </c>
      <c r="J29" s="4">
        <f t="shared" si="22"/>
        <v>0.15141069832758841</v>
      </c>
      <c r="K29" s="4">
        <f t="shared" si="22"/>
        <v>0.75549081129538331</v>
      </c>
      <c r="L29" s="4">
        <f t="shared" si="22"/>
        <v>0.17917547568710343</v>
      </c>
      <c r="M29" s="4">
        <f t="shared" si="22"/>
        <v>1.8951798010711556</v>
      </c>
      <c r="N29" s="4">
        <f t="shared" si="22"/>
        <v>-3.2730434782608695</v>
      </c>
      <c r="O29" s="4">
        <f t="shared" si="22"/>
        <v>-1.3048780487804879</v>
      </c>
      <c r="P29" s="4">
        <f t="shared" si="22"/>
        <v>-0.99989552315616248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0.3591293719529679</v>
      </c>
      <c r="I30" s="4">
        <f t="shared" si="23"/>
        <v>0.37889000045518267</v>
      </c>
      <c r="J30" s="4">
        <f t="shared" si="23"/>
        <v>0.22392663213869429</v>
      </c>
      <c r="K30" s="4">
        <f t="shared" si="23"/>
        <v>-0.18596359688830838</v>
      </c>
      <c r="L30" s="4">
        <f t="shared" si="23"/>
        <v>0.10263589702287906</v>
      </c>
      <c r="M30" s="4">
        <f t="shared" si="23"/>
        <v>1.1175925514726527E-2</v>
      </c>
      <c r="N30" s="4">
        <f t="shared" si="23"/>
        <v>0.15062946471404173</v>
      </c>
      <c r="O30" s="4">
        <f t="shared" si="23"/>
        <v>-1.4277734167083127E-2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-211.33</v>
      </c>
      <c r="H32" s="3">
        <f>IFERROR(INDEX(D32:G32,COUNT(D32:G32)),"")</f>
        <v>-211.33</v>
      </c>
      <c r="I32" s="3">
        <f t="shared" ref="I32:Q32" si="24">IFERROR(INDEX(I51:I500,MATCH($C$32,$C$51:$C$500,0)),"")</f>
        <v>-206.24</v>
      </c>
      <c r="J32" s="3">
        <f t="shared" si="24"/>
        <v>-180.13</v>
      </c>
      <c r="K32" s="3">
        <f t="shared" si="24"/>
        <v>-89.97</v>
      </c>
      <c r="L32" s="3">
        <f t="shared" si="24"/>
        <v>-14.5</v>
      </c>
      <c r="M32" s="3">
        <f t="shared" si="24"/>
        <v>30.23</v>
      </c>
      <c r="N32" s="3">
        <f t="shared" si="24"/>
        <v>67.5</v>
      </c>
      <c r="O32" s="3">
        <f t="shared" si="24"/>
        <v>82.52</v>
      </c>
      <c r="P32" s="3">
        <f t="shared" si="24"/>
        <v>77.03</v>
      </c>
      <c r="Q32" s="3">
        <f t="shared" si="24"/>
        <v>1149480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-12.44</v>
      </c>
      <c r="H33" s="3">
        <f>IFERROR(INDEX(D33:G33,COUNT(D33:G33)),"")</f>
        <v>-12.44</v>
      </c>
      <c r="I33" s="3">
        <f t="shared" ref="I33:Q33" si="25">IFERROR(INDEX(I51:I500,MATCH($C$33,$C$51:$C$500,0)),"")</f>
        <v>-12.95</v>
      </c>
      <c r="J33" s="3">
        <f t="shared" si="25"/>
        <v>-13.27</v>
      </c>
      <c r="K33" s="3">
        <f t="shared" si="25"/>
        <v>-12.23</v>
      </c>
      <c r="L33" s="3">
        <f t="shared" si="25"/>
        <v>-118.62</v>
      </c>
      <c r="M33" s="3">
        <f t="shared" si="25"/>
        <v>65.83</v>
      </c>
      <c r="N33" s="3">
        <f t="shared" si="25"/>
        <v>37.479999999999997</v>
      </c>
      <c r="O33" s="3">
        <f t="shared" si="25"/>
        <v>35.75</v>
      </c>
      <c r="P33" s="3">
        <f t="shared" si="25"/>
        <v>38.950000000000003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-515.69000000000005</v>
      </c>
      <c r="H34" s="3">
        <f>IFERROR(INDEX(D34:G34,COUNT(D34:G34)),"")</f>
        <v>-515.69000000000005</v>
      </c>
      <c r="I34" s="3">
        <f t="shared" ref="I34:Q34" si="26">IFERROR(INDEX(I51:I500,MATCH($C$34,$C$51:$C$500,0)),"")</f>
        <v>-102.1</v>
      </c>
      <c r="J34" s="3">
        <f t="shared" si="26"/>
        <v>-26.5</v>
      </c>
      <c r="K34" s="3">
        <f t="shared" si="26"/>
        <v>-14.04</v>
      </c>
      <c r="L34" s="3">
        <f t="shared" si="26"/>
        <v>-38.549999999999997</v>
      </c>
      <c r="M34" s="3">
        <f t="shared" si="26"/>
        <v>-52.59</v>
      </c>
      <c r="N34" s="3">
        <f t="shared" si="26"/>
        <v>-193.57</v>
      </c>
      <c r="O34" s="3">
        <f t="shared" si="26"/>
        <v>513.04</v>
      </c>
      <c r="P34" s="3">
        <f t="shared" si="26"/>
        <v>-159.07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22.55</v>
      </c>
      <c r="H35" s="3">
        <f>IFERROR(INDEX(D35:G35,COUNT(D35:G35)),"")</f>
        <v>22.55</v>
      </c>
      <c r="I35" s="3">
        <f t="shared" ref="I35:Q35" si="27">IFERROR(INDEX(I51:I500,MATCH($C$35,$C$51:$C$500,0)),"")</f>
        <v>7.78</v>
      </c>
      <c r="J35" s="3">
        <f t="shared" si="27"/>
        <v>9.6</v>
      </c>
      <c r="K35" s="3">
        <f t="shared" si="27"/>
        <v>5.41</v>
      </c>
      <c r="L35" s="3">
        <f t="shared" si="27"/>
        <v>6.88</v>
      </c>
      <c r="M35" s="3">
        <f t="shared" si="27"/>
        <v>8.7799999999999994</v>
      </c>
      <c r="N35" s="3">
        <f t="shared" si="27"/>
        <v>11.29</v>
      </c>
      <c r="O35" s="3">
        <f t="shared" si="27"/>
        <v>15.15</v>
      </c>
      <c r="P35" s="3">
        <f t="shared" si="27"/>
        <v>15.19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174644061739</v>
      </c>
      <c r="E51" s="5">
        <v>187256056515</v>
      </c>
      <c r="F51" s="5">
        <v>146053865030</v>
      </c>
      <c r="G51" s="5">
        <v>89384005790</v>
      </c>
      <c r="I51" s="5">
        <v>513988043649</v>
      </c>
      <c r="J51" s="5">
        <v>372754928587</v>
      </c>
      <c r="K51" s="5">
        <v>304556595795</v>
      </c>
      <c r="L51" s="5">
        <v>374131420451</v>
      </c>
      <c r="M51" s="5">
        <v>339306403375</v>
      </c>
      <c r="N51" s="5">
        <v>335556251700</v>
      </c>
      <c r="O51" s="5">
        <v>291628419044</v>
      </c>
      <c r="P51" s="5">
        <v>295852522716</v>
      </c>
      <c r="Q51" s="5">
        <v>287606884601</v>
      </c>
    </row>
    <row r="52" spans="2:17" ht="15.5" x14ac:dyDescent="0.35">
      <c r="C52" t="s">
        <v>72</v>
      </c>
      <c r="D52" s="5">
        <v>-121948519351</v>
      </c>
      <c r="E52" s="5">
        <v>-120067722545</v>
      </c>
      <c r="F52" s="5">
        <v>-100975640750</v>
      </c>
      <c r="G52" s="5">
        <v>-79123352630</v>
      </c>
      <c r="I52" s="5">
        <v>-379527261164</v>
      </c>
      <c r="J52" s="5">
        <v>-356659313342</v>
      </c>
      <c r="K52" s="5">
        <v>-311759874110</v>
      </c>
      <c r="L52" s="5">
        <v>-316068184238</v>
      </c>
      <c r="M52" s="5">
        <v>-276063388582</v>
      </c>
      <c r="N52" s="5">
        <v>-219811513461</v>
      </c>
      <c r="O52" s="5">
        <v>-162561190831</v>
      </c>
      <c r="P52" s="5">
        <v>-168550991664</v>
      </c>
      <c r="Q52" s="5">
        <v>-139572177800</v>
      </c>
    </row>
    <row r="53" spans="2:17" ht="15.5" x14ac:dyDescent="0.35">
      <c r="C53" t="s">
        <v>73</v>
      </c>
      <c r="D53" s="5">
        <v>52695542388</v>
      </c>
      <c r="E53" s="5">
        <v>67188333970</v>
      </c>
      <c r="F53" s="5">
        <v>45078224280</v>
      </c>
      <c r="G53" s="5">
        <v>10260653160</v>
      </c>
      <c r="I53" s="5">
        <v>134460782485</v>
      </c>
      <c r="J53" s="5">
        <v>16095615245</v>
      </c>
      <c r="K53" s="5">
        <v>-7203278315</v>
      </c>
      <c r="L53" s="5">
        <v>58063236213</v>
      </c>
      <c r="M53" s="5">
        <v>63243014793</v>
      </c>
      <c r="N53" s="5">
        <v>115744738239</v>
      </c>
      <c r="O53" s="5">
        <v>129067228213</v>
      </c>
      <c r="P53" s="5">
        <v>127301531052</v>
      </c>
      <c r="Q53" s="5">
        <v>148034706801</v>
      </c>
    </row>
    <row r="54" spans="2:17" ht="15.5" x14ac:dyDescent="0.35">
      <c r="C54" t="s">
        <v>74</v>
      </c>
      <c r="D54" s="5">
        <v>-48921140601</v>
      </c>
      <c r="E54" s="5">
        <v>-41268884414</v>
      </c>
      <c r="F54" s="5">
        <v>-37948543887</v>
      </c>
      <c r="G54" s="5">
        <v>-35486797646</v>
      </c>
      <c r="I54" s="5">
        <v>-151384650794</v>
      </c>
      <c r="J54" s="5">
        <v>-117589718021</v>
      </c>
      <c r="K54" s="5">
        <v>-118203319927</v>
      </c>
      <c r="L54" s="5">
        <v>-114960634305</v>
      </c>
      <c r="M54" s="5">
        <v>-96453717469</v>
      </c>
      <c r="N54" s="5">
        <v>-73981889432</v>
      </c>
      <c r="O54" s="5">
        <v>-60117234128</v>
      </c>
      <c r="P54" s="5">
        <v>-98147558436</v>
      </c>
      <c r="Q54" s="5">
        <v>-114926247569</v>
      </c>
    </row>
    <row r="55" spans="2:17" ht="15.5" x14ac:dyDescent="0.35">
      <c r="C55" t="s">
        <v>75</v>
      </c>
    </row>
    <row r="56" spans="2:17" ht="15.5" x14ac:dyDescent="0.35">
      <c r="C56" t="s">
        <v>76</v>
      </c>
      <c r="D56" s="5">
        <v>-49610241713</v>
      </c>
      <c r="E56" s="5">
        <v>-44653069212</v>
      </c>
      <c r="F56" s="5">
        <v>-39053149691</v>
      </c>
      <c r="G56" s="5">
        <v>-37401232951</v>
      </c>
      <c r="I56" s="5">
        <v>-160379354287</v>
      </c>
      <c r="J56" s="5">
        <v>-119698554755</v>
      </c>
      <c r="K56" s="5">
        <v>-119843361741</v>
      </c>
      <c r="L56" s="5">
        <v>-114615849014</v>
      </c>
      <c r="M56" s="5">
        <v>-97310681053</v>
      </c>
      <c r="N56" s="5">
        <v>-81649924313</v>
      </c>
      <c r="O56" s="5">
        <v>-74652828351</v>
      </c>
      <c r="P56" s="5">
        <v>-74678011689</v>
      </c>
      <c r="Q56" s="5">
        <v>-114043484640</v>
      </c>
    </row>
    <row r="57" spans="2:17" ht="15.5" x14ac:dyDescent="0.35">
      <c r="C57" t="s">
        <v>275</v>
      </c>
      <c r="D57" s="5">
        <v>689101112</v>
      </c>
      <c r="E57" s="5">
        <v>3384184798</v>
      </c>
      <c r="F57" s="5">
        <v>1104605804</v>
      </c>
      <c r="G57" s="5">
        <v>1914435305</v>
      </c>
      <c r="I57" s="5">
        <v>8994703493</v>
      </c>
      <c r="J57" s="5">
        <v>2108836734</v>
      </c>
      <c r="K57" s="5">
        <v>1640041814</v>
      </c>
      <c r="L57" s="5">
        <v>-344785291</v>
      </c>
      <c r="M57" s="5">
        <v>856963584</v>
      </c>
      <c r="N57" s="5">
        <v>7668034881</v>
      </c>
      <c r="O57" s="5">
        <v>14535594223</v>
      </c>
      <c r="P57" s="5">
        <v>-23469546747</v>
      </c>
      <c r="Q57" s="5">
        <v>-882762929</v>
      </c>
    </row>
    <row r="58" spans="2:17" ht="15.5" x14ac:dyDescent="0.35">
      <c r="C58" t="s">
        <v>78</v>
      </c>
      <c r="D58" s="5">
        <v>3774401787</v>
      </c>
      <c r="E58" s="5">
        <v>25919449556</v>
      </c>
      <c r="F58" s="5">
        <v>7129680393</v>
      </c>
      <c r="G58" s="5">
        <v>-25226144486</v>
      </c>
      <c r="I58" s="5">
        <v>-16923868309</v>
      </c>
      <c r="J58" s="5">
        <v>-101494102776</v>
      </c>
      <c r="K58" s="5">
        <v>-125406598242</v>
      </c>
      <c r="L58" s="5">
        <v>-56897398092</v>
      </c>
      <c r="M58" s="5">
        <v>-33210702676</v>
      </c>
      <c r="N58" s="5">
        <v>41762848807</v>
      </c>
      <c r="O58" s="5">
        <v>68949994085</v>
      </c>
      <c r="P58" s="5">
        <v>29153972616</v>
      </c>
      <c r="Q58" s="5">
        <v>33108459232</v>
      </c>
    </row>
    <row r="59" spans="2:17" ht="15.5" x14ac:dyDescent="0.35">
      <c r="C59" t="s">
        <v>79</v>
      </c>
      <c r="D59" s="5">
        <v>-12204343033</v>
      </c>
      <c r="E59" s="5">
        <v>-12333535526</v>
      </c>
      <c r="F59" s="5">
        <v>-11496710606</v>
      </c>
      <c r="G59" s="5">
        <v>-11440992038</v>
      </c>
      <c r="I59" s="5">
        <v>-47015060057</v>
      </c>
      <c r="J59" s="5">
        <v>-46346896167</v>
      </c>
      <c r="K59" s="5">
        <v>-46222319613</v>
      </c>
      <c r="L59" s="5">
        <v>-42602302688</v>
      </c>
      <c r="M59" s="5">
        <v>-42839592803</v>
      </c>
      <c r="N59" s="5">
        <v>-75514860151</v>
      </c>
      <c r="O59" s="5">
        <v>-53931375660</v>
      </c>
      <c r="P59" s="5">
        <v>-65188702943</v>
      </c>
      <c r="Q59" s="5">
        <v>-53088840971</v>
      </c>
    </row>
    <row r="60" spans="2:17" ht="15.5" x14ac:dyDescent="0.35">
      <c r="C60" t="s">
        <v>26</v>
      </c>
      <c r="D60" s="5">
        <v>-12204343033</v>
      </c>
      <c r="E60" s="5">
        <v>-12333535526</v>
      </c>
      <c r="F60" s="5">
        <v>-11496710606</v>
      </c>
      <c r="G60" s="5">
        <v>-11440992038</v>
      </c>
      <c r="I60" s="5">
        <v>-47015060057</v>
      </c>
      <c r="J60" s="5">
        <v>-46346896167</v>
      </c>
      <c r="K60" s="5">
        <v>-46222319613</v>
      </c>
      <c r="L60" s="5">
        <v>-42602302688</v>
      </c>
      <c r="M60" s="5">
        <v>-42839592803</v>
      </c>
      <c r="N60" s="5">
        <v>-75514860151</v>
      </c>
      <c r="O60" s="5">
        <v>-53931375660</v>
      </c>
      <c r="P60" s="5">
        <v>-65188702943</v>
      </c>
      <c r="Q60" s="5">
        <v>-53088840971</v>
      </c>
    </row>
    <row r="61" spans="2:17" ht="15.5" x14ac:dyDescent="0.35">
      <c r="C61" t="s">
        <v>82</v>
      </c>
      <c r="D61" s="5">
        <v>-12204343033</v>
      </c>
      <c r="E61" s="5">
        <v>-12333535526</v>
      </c>
      <c r="F61" s="5">
        <v>-11496710606</v>
      </c>
      <c r="G61" s="5">
        <v>-11440992038</v>
      </c>
      <c r="I61" s="5">
        <v>-47015060057</v>
      </c>
      <c r="J61" s="5">
        <v>-46346896167</v>
      </c>
      <c r="K61" s="5">
        <v>-46222319613</v>
      </c>
      <c r="L61" s="5">
        <v>-42602302688</v>
      </c>
      <c r="M61" s="5">
        <v>-42839592803</v>
      </c>
      <c r="N61" s="5">
        <v>-75514860151</v>
      </c>
      <c r="O61" s="5">
        <v>-53931375660</v>
      </c>
      <c r="P61" s="5">
        <v>-65188702943</v>
      </c>
      <c r="Q61" s="5">
        <v>-53088840971</v>
      </c>
    </row>
    <row r="62" spans="2:17" ht="15.5" x14ac:dyDescent="0.35">
      <c r="C62" t="s">
        <v>28</v>
      </c>
      <c r="D62" s="5">
        <v>-8429941246</v>
      </c>
      <c r="E62" s="5">
        <v>13585914030</v>
      </c>
      <c r="F62" s="5">
        <v>-4367030213</v>
      </c>
      <c r="G62" s="5">
        <v>-36667136524</v>
      </c>
      <c r="I62" s="5">
        <v>-63938928366</v>
      </c>
      <c r="J62" s="5">
        <v>-147840998943</v>
      </c>
      <c r="K62" s="5">
        <v>-171628917855</v>
      </c>
      <c r="L62" s="5">
        <v>-99499700780</v>
      </c>
      <c r="M62" s="5">
        <v>-76050295479</v>
      </c>
      <c r="N62" s="5">
        <v>-33752011344</v>
      </c>
      <c r="O62" s="5">
        <v>15018618425</v>
      </c>
      <c r="P62" s="5">
        <v>-36034730327</v>
      </c>
      <c r="Q62" s="5">
        <v>-19980381739</v>
      </c>
    </row>
    <row r="63" spans="2:17" ht="15.5" x14ac:dyDescent="0.35">
      <c r="C63" t="s">
        <v>27</v>
      </c>
      <c r="D63" s="5">
        <v>-1815198843</v>
      </c>
      <c r="E63" s="5">
        <v>7448046945</v>
      </c>
      <c r="F63" s="5">
        <v>1315334551</v>
      </c>
      <c r="G63" s="5">
        <v>842491377</v>
      </c>
      <c r="I63" s="5">
        <v>10047950372</v>
      </c>
      <c r="J63" s="5">
        <v>-23652952789</v>
      </c>
      <c r="K63" s="5">
        <v>29287762476</v>
      </c>
      <c r="L63" s="5">
        <v>17885622844</v>
      </c>
      <c r="M63" s="5">
        <v>5541550451</v>
      </c>
      <c r="N63" s="5">
        <v>8056856677</v>
      </c>
      <c r="O63" s="5">
        <v>-6401088357</v>
      </c>
      <c r="P63" s="5">
        <v>7760429736</v>
      </c>
      <c r="Q63" s="5">
        <v>2637248256</v>
      </c>
    </row>
    <row r="64" spans="2:17" ht="15.5" x14ac:dyDescent="0.35">
      <c r="C64" t="s">
        <v>280</v>
      </c>
      <c r="D64" s="5">
        <v>-10245140089</v>
      </c>
      <c r="E64" s="5">
        <v>21033960975</v>
      </c>
      <c r="F64" s="5">
        <v>-3051695662</v>
      </c>
      <c r="G64" s="5">
        <v>-35824645147</v>
      </c>
      <c r="I64" s="5">
        <v>-53890977994</v>
      </c>
      <c r="J64" s="5">
        <v>-171493951732</v>
      </c>
      <c r="K64" s="5">
        <v>-142341155379</v>
      </c>
      <c r="L64" s="5">
        <v>-81614077936</v>
      </c>
      <c r="M64" s="5">
        <v>-70508745028</v>
      </c>
      <c r="N64" s="5">
        <v>-25695154667</v>
      </c>
      <c r="O64" s="5">
        <v>8617530068</v>
      </c>
      <c r="P64" s="5">
        <v>-28274300591</v>
      </c>
      <c r="Q64" s="5">
        <v>-17343133483</v>
      </c>
    </row>
    <row r="65" spans="2:17" ht="15.5" x14ac:dyDescent="0.35">
      <c r="C65" t="s">
        <v>1255</v>
      </c>
    </row>
    <row r="66" spans="2:17" ht="15.5" x14ac:dyDescent="0.35">
      <c r="C66" t="s">
        <v>717</v>
      </c>
    </row>
    <row r="67" spans="2:17" ht="15.5" x14ac:dyDescent="0.35">
      <c r="C67" t="s">
        <v>83</v>
      </c>
      <c r="D67" s="5">
        <v>-10245140089</v>
      </c>
      <c r="E67" s="5">
        <v>21033960975</v>
      </c>
      <c r="F67" s="5">
        <v>-3051695662</v>
      </c>
      <c r="G67" s="5">
        <v>-35824645147</v>
      </c>
      <c r="I67" s="5">
        <v>-53890977994</v>
      </c>
      <c r="J67" s="5">
        <v>-171493951732</v>
      </c>
      <c r="K67" s="5">
        <v>-142341155379</v>
      </c>
      <c r="L67" s="5">
        <v>-81614077936</v>
      </c>
      <c r="M67" s="5">
        <v>-70508745028</v>
      </c>
      <c r="N67" s="5">
        <v>-22516517833</v>
      </c>
      <c r="O67" s="5">
        <v>8617530068</v>
      </c>
      <c r="P67" s="5">
        <v>-28274300591</v>
      </c>
      <c r="Q67" s="5">
        <v>-17343133483</v>
      </c>
    </row>
    <row r="68" spans="2:17" ht="15.5" x14ac:dyDescent="0.35">
      <c r="C68" t="s">
        <v>84</v>
      </c>
      <c r="E68" s="5">
        <v>17154540</v>
      </c>
      <c r="I68" s="5">
        <v>17154540</v>
      </c>
      <c r="J68" s="5">
        <v>6489600</v>
      </c>
      <c r="K68" s="5">
        <v>587206620</v>
      </c>
      <c r="L68" s="5">
        <v>-140462400</v>
      </c>
      <c r="M68" s="5">
        <v>982347600</v>
      </c>
      <c r="N68" s="5">
        <v>349075740</v>
      </c>
      <c r="O68" s="5">
        <v>-392698500</v>
      </c>
      <c r="P68" s="5">
        <v>-55631250</v>
      </c>
      <c r="Q68" s="5">
        <v>-9779250</v>
      </c>
    </row>
    <row r="69" spans="2:17" ht="15.5" x14ac:dyDescent="0.35">
      <c r="C69" t="s">
        <v>85</v>
      </c>
      <c r="D69" s="5">
        <v>-10245140089</v>
      </c>
      <c r="E69" s="5">
        <v>21051115515</v>
      </c>
      <c r="F69" s="5">
        <v>-3051695662</v>
      </c>
      <c r="G69" s="5">
        <v>-35824645147</v>
      </c>
      <c r="I69" s="5">
        <v>-53873823454</v>
      </c>
      <c r="J69" s="5">
        <v>-171487462132</v>
      </c>
      <c r="K69" s="5">
        <v>-141753948759</v>
      </c>
      <c r="L69" s="5">
        <v>-81754540336</v>
      </c>
      <c r="M69" s="5">
        <v>-69526397428</v>
      </c>
      <c r="N69" s="5">
        <v>-22167442093</v>
      </c>
      <c r="O69" s="5">
        <v>8224831568</v>
      </c>
      <c r="P69" s="5">
        <v>-28329931841</v>
      </c>
      <c r="Q69" s="5">
        <v>-17352912733</v>
      </c>
    </row>
    <row r="70" spans="2:17" ht="15.5" x14ac:dyDescent="0.35">
      <c r="C70" t="s">
        <v>86</v>
      </c>
      <c r="D70" s="5">
        <v>-10245140089</v>
      </c>
      <c r="E70" s="5">
        <v>21033960975</v>
      </c>
      <c r="F70" s="5">
        <v>-3051695662</v>
      </c>
      <c r="G70" s="5">
        <v>-35824645147</v>
      </c>
      <c r="I70" s="5">
        <v>-53890977994</v>
      </c>
      <c r="J70" s="5">
        <v>-171493951732</v>
      </c>
      <c r="K70" s="5">
        <v>-142341155379</v>
      </c>
      <c r="L70" s="5">
        <v>-81614077936</v>
      </c>
      <c r="M70" s="5">
        <v>-70508745028</v>
      </c>
      <c r="N70" s="5">
        <v>-22516517833</v>
      </c>
      <c r="O70" s="5">
        <v>8617530068</v>
      </c>
      <c r="P70" s="5">
        <v>-28274300591</v>
      </c>
      <c r="Q70" s="5">
        <v>-17343133483</v>
      </c>
    </row>
    <row r="71" spans="2:17" ht="15.5" x14ac:dyDescent="0.35">
      <c r="C71" t="s">
        <v>7</v>
      </c>
      <c r="D71" s="5">
        <v>-7630971319</v>
      </c>
      <c r="E71" s="5">
        <v>15128300440</v>
      </c>
      <c r="F71" s="5">
        <v>91588251</v>
      </c>
      <c r="G71" s="5">
        <v>-27002574734</v>
      </c>
      <c r="I71" s="5">
        <v>-39100093193</v>
      </c>
      <c r="J71" s="5">
        <v>-135029333974</v>
      </c>
      <c r="K71" s="5">
        <v>-116812239125</v>
      </c>
      <c r="L71" s="5">
        <v>-66980142672</v>
      </c>
      <c r="M71" s="5">
        <v>-55809790720</v>
      </c>
      <c r="N71" s="5">
        <v>-19281988990</v>
      </c>
      <c r="O71" s="5">
        <v>8221026976</v>
      </c>
      <c r="P71" s="5">
        <v>-28305511736</v>
      </c>
      <c r="Q71" s="5">
        <v>-17339471516</v>
      </c>
    </row>
    <row r="72" spans="2:17" ht="15.5" x14ac:dyDescent="0.35">
      <c r="C72" t="s">
        <v>77</v>
      </c>
      <c r="D72" s="5">
        <v>-2614168770</v>
      </c>
      <c r="E72" s="5">
        <v>5922815075</v>
      </c>
      <c r="F72" s="5">
        <v>-3143283913</v>
      </c>
      <c r="G72" s="5">
        <v>-8822070413</v>
      </c>
      <c r="I72" s="5">
        <v>-14773730261</v>
      </c>
      <c r="J72" s="5">
        <v>-36458128158</v>
      </c>
      <c r="K72" s="5">
        <v>-24941709634</v>
      </c>
      <c r="L72" s="5">
        <v>-14774397664</v>
      </c>
      <c r="M72" s="5">
        <v>-13716606708</v>
      </c>
      <c r="N72" s="5">
        <v>-2885453103</v>
      </c>
      <c r="O72" s="5">
        <v>3804592</v>
      </c>
      <c r="P72" s="5">
        <v>-24420105</v>
      </c>
      <c r="Q72" s="5">
        <v>-13441217</v>
      </c>
    </row>
    <row r="73" spans="2:17" ht="15.5" x14ac:dyDescent="0.35">
      <c r="C73" t="s">
        <v>88</v>
      </c>
      <c r="D73" s="5">
        <v>-10245140089</v>
      </c>
      <c r="E73" s="5">
        <v>21033960975</v>
      </c>
      <c r="F73" s="5">
        <v>-3051695662</v>
      </c>
      <c r="G73" s="5">
        <v>-35824645147</v>
      </c>
      <c r="I73" s="5">
        <v>-53890977994</v>
      </c>
      <c r="J73" s="5">
        <v>-171493951732</v>
      </c>
      <c r="K73" s="5">
        <v>-142341155379</v>
      </c>
      <c r="L73" s="5">
        <v>-81614077936</v>
      </c>
      <c r="M73" s="5">
        <v>-70508745028</v>
      </c>
      <c r="N73" s="5">
        <v>-22516517833</v>
      </c>
      <c r="O73" s="5">
        <v>8617530068</v>
      </c>
      <c r="P73" s="5">
        <v>-28274300591</v>
      </c>
      <c r="Q73" s="5">
        <v>-17343133483</v>
      </c>
    </row>
    <row r="74" spans="2:17" ht="15.5" x14ac:dyDescent="0.35">
      <c r="C74" t="s">
        <v>89</v>
      </c>
      <c r="D74" s="5">
        <v>-10245140089</v>
      </c>
      <c r="E74" s="5">
        <v>21051115515</v>
      </c>
      <c r="F74" s="5">
        <v>-3051695662</v>
      </c>
      <c r="G74" s="5">
        <v>-35824645147</v>
      </c>
      <c r="I74" s="5">
        <v>-53873823454</v>
      </c>
      <c r="J74" s="5">
        <v>-171487462132</v>
      </c>
      <c r="K74" s="5">
        <v>-141753948759</v>
      </c>
      <c r="L74" s="5">
        <v>-81754540336</v>
      </c>
      <c r="M74" s="5">
        <v>-69526397428</v>
      </c>
      <c r="N74" s="5">
        <v>-22167442093</v>
      </c>
      <c r="O74" s="5">
        <v>8224831568</v>
      </c>
      <c r="P74" s="5">
        <v>-28329931841</v>
      </c>
      <c r="Q74" s="5">
        <v>-17352912733</v>
      </c>
    </row>
    <row r="75" spans="2:17" ht="15.5" x14ac:dyDescent="0.35">
      <c r="C75" t="s">
        <v>90</v>
      </c>
      <c r="D75" s="5">
        <v>-10245140089</v>
      </c>
      <c r="E75" s="5">
        <v>21051115515</v>
      </c>
      <c r="F75" s="5">
        <v>-3051695662</v>
      </c>
      <c r="G75" s="5">
        <v>-35824645147</v>
      </c>
      <c r="I75" s="5">
        <v>-53873823454</v>
      </c>
      <c r="J75" s="5">
        <v>-171487462132</v>
      </c>
      <c r="K75" s="5">
        <v>-141753948759</v>
      </c>
      <c r="L75" s="5">
        <v>-81754540336</v>
      </c>
      <c r="M75" s="5">
        <v>-69526397428</v>
      </c>
      <c r="N75" s="5">
        <v>-22167442093</v>
      </c>
      <c r="O75" s="5">
        <v>8224831568</v>
      </c>
      <c r="P75" s="5">
        <v>-28329931841</v>
      </c>
      <c r="Q75" s="5">
        <v>-17352912733</v>
      </c>
    </row>
    <row r="77" spans="2:17" ht="15.5" x14ac:dyDescent="0.35">
      <c r="B77" t="s">
        <v>91</v>
      </c>
      <c r="C77" t="s">
        <v>92</v>
      </c>
    </row>
    <row r="78" spans="2:17" ht="15.5" x14ac:dyDescent="0.35">
      <c r="C78" t="s">
        <v>93</v>
      </c>
    </row>
    <row r="79" spans="2:17" ht="15.5" x14ac:dyDescent="0.35">
      <c r="C79" t="s">
        <v>19</v>
      </c>
      <c r="D79" s="5">
        <v>9560820100</v>
      </c>
      <c r="E79" s="5">
        <v>10452746534</v>
      </c>
      <c r="F79" s="5">
        <v>1431524262</v>
      </c>
      <c r="G79" s="5">
        <v>1414227096</v>
      </c>
      <c r="I79" s="5">
        <v>10452746534</v>
      </c>
      <c r="J79" s="5">
        <v>749002677</v>
      </c>
      <c r="K79" s="5">
        <v>21647461204</v>
      </c>
      <c r="L79" s="5">
        <v>231851109102</v>
      </c>
      <c r="M79" s="5">
        <v>382783673777</v>
      </c>
      <c r="N79" s="5">
        <v>490203564632</v>
      </c>
      <c r="O79" s="5">
        <v>1192983681</v>
      </c>
      <c r="P79" s="5">
        <v>13475736939</v>
      </c>
      <c r="Q79" s="5">
        <v>3431732740</v>
      </c>
    </row>
    <row r="80" spans="2:17" ht="15.5" x14ac:dyDescent="0.35">
      <c r="C80" t="s">
        <v>94</v>
      </c>
      <c r="D80" s="5">
        <v>71666852357</v>
      </c>
      <c r="E80" s="5">
        <v>65395383100</v>
      </c>
      <c r="F80" s="5">
        <v>51108983124</v>
      </c>
      <c r="G80" s="5">
        <v>31869695897</v>
      </c>
      <c r="I80" s="5">
        <v>65395383100</v>
      </c>
      <c r="J80" s="5">
        <v>22590985168</v>
      </c>
      <c r="K80" s="5">
        <v>21851253381</v>
      </c>
      <c r="L80" s="5">
        <v>34760963975</v>
      </c>
      <c r="M80" s="5">
        <v>25700412070</v>
      </c>
      <c r="N80" s="5">
        <v>25907914768</v>
      </c>
      <c r="O80" s="5">
        <v>15863284202</v>
      </c>
      <c r="P80" s="5">
        <v>21963806583</v>
      </c>
      <c r="Q80" s="5">
        <v>19227456978</v>
      </c>
    </row>
    <row r="81" spans="3:17" ht="15.5" x14ac:dyDescent="0.35">
      <c r="C81" t="s">
        <v>283</v>
      </c>
      <c r="K81" s="5">
        <v>5135801949</v>
      </c>
    </row>
    <row r="82" spans="3:17" ht="15.5" x14ac:dyDescent="0.35">
      <c r="C82" t="s">
        <v>284</v>
      </c>
      <c r="D82" s="5">
        <v>71666852357</v>
      </c>
      <c r="E82" s="5">
        <v>65395383100</v>
      </c>
      <c r="F82" s="5">
        <v>51108983124</v>
      </c>
      <c r="G82" s="5">
        <v>31869695897</v>
      </c>
      <c r="I82" s="5">
        <v>65395383100</v>
      </c>
      <c r="J82" s="5">
        <v>22590985168</v>
      </c>
      <c r="K82" s="5">
        <v>21851253381</v>
      </c>
      <c r="L82" s="5">
        <v>34760963975</v>
      </c>
      <c r="M82" s="5">
        <v>25700412070</v>
      </c>
      <c r="N82" s="5">
        <v>25907914768</v>
      </c>
      <c r="O82" s="5">
        <v>15863284202</v>
      </c>
      <c r="P82" s="5">
        <v>21963806583</v>
      </c>
      <c r="Q82" s="5">
        <v>19227456978</v>
      </c>
    </row>
    <row r="83" spans="3:17" ht="15.5" x14ac:dyDescent="0.35">
      <c r="C83" t="s">
        <v>95</v>
      </c>
      <c r="D83" s="5">
        <v>101981951</v>
      </c>
      <c r="E83" s="5">
        <v>107496569</v>
      </c>
      <c r="F83" s="5">
        <v>73271020</v>
      </c>
      <c r="G83" s="5">
        <v>119980497</v>
      </c>
      <c r="I83" s="5">
        <v>107496569</v>
      </c>
      <c r="J83" s="5">
        <v>154687658</v>
      </c>
      <c r="K83" s="5">
        <v>149014079</v>
      </c>
      <c r="L83" s="5">
        <v>167901349</v>
      </c>
      <c r="M83" s="5">
        <v>358315717</v>
      </c>
      <c r="N83" s="5">
        <v>1800001737</v>
      </c>
      <c r="O83" s="5">
        <v>199655340</v>
      </c>
      <c r="P83" s="5">
        <v>1797213545</v>
      </c>
      <c r="Q83" s="5">
        <v>1590567707</v>
      </c>
    </row>
    <row r="84" spans="3:17" ht="15.5" x14ac:dyDescent="0.35">
      <c r="C84" t="s">
        <v>282</v>
      </c>
      <c r="D84" s="5">
        <v>74770823157</v>
      </c>
      <c r="E84" s="5">
        <v>74770823157</v>
      </c>
      <c r="F84" s="5">
        <v>74770823157</v>
      </c>
      <c r="G84" s="5">
        <v>74770823157</v>
      </c>
      <c r="I84" s="5">
        <v>74770823157</v>
      </c>
      <c r="J84" s="5">
        <v>74770823157</v>
      </c>
      <c r="K84" s="5">
        <v>74770823157</v>
      </c>
    </row>
    <row r="85" spans="3:17" ht="15.5" x14ac:dyDescent="0.35">
      <c r="C85" t="s">
        <v>285</v>
      </c>
      <c r="D85" s="5">
        <v>101981951</v>
      </c>
      <c r="E85" s="5">
        <v>107496569</v>
      </c>
      <c r="F85" s="5">
        <v>73271020</v>
      </c>
      <c r="G85" s="5">
        <v>119980497</v>
      </c>
      <c r="I85" s="5">
        <v>107496569</v>
      </c>
      <c r="J85" s="5">
        <v>154687658</v>
      </c>
      <c r="K85" s="5">
        <v>149014079</v>
      </c>
      <c r="L85" s="5">
        <v>167901349</v>
      </c>
      <c r="M85" s="5">
        <v>358315717</v>
      </c>
      <c r="N85" s="5">
        <v>1800001737</v>
      </c>
      <c r="O85" s="5">
        <v>199655340</v>
      </c>
      <c r="P85" s="5">
        <v>1797213545</v>
      </c>
      <c r="Q85" s="5">
        <v>1590567707</v>
      </c>
    </row>
    <row r="86" spans="3:17" ht="15.5" x14ac:dyDescent="0.35">
      <c r="C86" t="s">
        <v>96</v>
      </c>
      <c r="D86" s="5">
        <v>2046800205</v>
      </c>
      <c r="E86" s="5">
        <v>2163561698</v>
      </c>
      <c r="F86" s="5">
        <v>1966457811</v>
      </c>
      <c r="G86" s="5">
        <v>2542365507</v>
      </c>
      <c r="I86" s="5">
        <v>2163561698</v>
      </c>
      <c r="J86" s="5">
        <v>3099555204</v>
      </c>
      <c r="K86" s="5">
        <v>3896325516</v>
      </c>
      <c r="L86" s="5">
        <v>4659767141</v>
      </c>
      <c r="M86" s="5">
        <v>5101570839</v>
      </c>
      <c r="N86" s="5">
        <v>2150735337</v>
      </c>
      <c r="O86" s="5">
        <v>2854748591</v>
      </c>
      <c r="P86" s="5">
        <v>59293870</v>
      </c>
      <c r="Q86" s="5">
        <v>38723365</v>
      </c>
    </row>
    <row r="87" spans="3:17" ht="15.5" x14ac:dyDescent="0.35">
      <c r="C87" t="s">
        <v>77</v>
      </c>
      <c r="D87" s="5">
        <v>13782973562</v>
      </c>
      <c r="E87" s="5">
        <v>13782973562</v>
      </c>
      <c r="F87" s="5">
        <v>13722217456</v>
      </c>
      <c r="G87" s="5">
        <v>13722217456</v>
      </c>
      <c r="I87" s="5">
        <v>13782973562</v>
      </c>
      <c r="J87" s="5">
        <v>13722217456</v>
      </c>
      <c r="K87" s="5">
        <v>13688769704</v>
      </c>
      <c r="L87" s="5">
        <v>9404481421</v>
      </c>
      <c r="M87" s="5">
        <v>9556772997</v>
      </c>
      <c r="N87" s="5">
        <v>8695180847</v>
      </c>
      <c r="O87" s="5">
        <v>8410890793</v>
      </c>
      <c r="P87" s="5">
        <v>8803318703</v>
      </c>
      <c r="Q87" s="5">
        <v>8859030424</v>
      </c>
    </row>
    <row r="88" spans="3:17" ht="15.5" x14ac:dyDescent="0.35">
      <c r="C88" t="s">
        <v>98</v>
      </c>
      <c r="D88" s="5">
        <v>647152513373</v>
      </c>
      <c r="E88" s="5">
        <v>679263462219</v>
      </c>
      <c r="F88" s="5">
        <v>369408001645</v>
      </c>
      <c r="G88" s="5">
        <v>303769624521</v>
      </c>
      <c r="I88" s="5">
        <v>679263462219</v>
      </c>
      <c r="J88" s="5">
        <v>287323409346</v>
      </c>
      <c r="K88" s="5">
        <v>219777659145</v>
      </c>
      <c r="L88" s="5">
        <v>354832585516</v>
      </c>
      <c r="M88" s="5">
        <v>425376340489</v>
      </c>
      <c r="N88" s="5">
        <v>540587740453</v>
      </c>
      <c r="O88" s="5">
        <v>340254632877</v>
      </c>
      <c r="P88" s="5">
        <v>44263031693</v>
      </c>
      <c r="Q88" s="5">
        <v>32330332107</v>
      </c>
    </row>
    <row r="89" spans="3:17" ht="15.5" x14ac:dyDescent="0.35">
      <c r="C89" t="s">
        <v>99</v>
      </c>
    </row>
    <row r="90" spans="3:17" ht="15.5" x14ac:dyDescent="0.35">
      <c r="C90" t="s">
        <v>101</v>
      </c>
      <c r="D90" s="5">
        <v>950093761642</v>
      </c>
      <c r="E90" s="5">
        <v>913983890571</v>
      </c>
      <c r="F90" s="5">
        <v>886188970466</v>
      </c>
      <c r="G90" s="5">
        <v>886633429851</v>
      </c>
      <c r="I90" s="5">
        <v>913983890571</v>
      </c>
      <c r="J90" s="5">
        <v>891541274366</v>
      </c>
      <c r="K90" s="5">
        <v>721767863983</v>
      </c>
      <c r="L90" s="5">
        <v>586177061437</v>
      </c>
      <c r="M90" s="5">
        <v>569668594742</v>
      </c>
      <c r="N90" s="5">
        <v>553130060330</v>
      </c>
      <c r="O90" s="5">
        <v>519355543508</v>
      </c>
      <c r="P90" s="5">
        <v>520870056068</v>
      </c>
      <c r="Q90" s="5">
        <v>543956528777</v>
      </c>
    </row>
    <row r="91" spans="3:17" ht="15.5" x14ac:dyDescent="0.35">
      <c r="C91" t="s">
        <v>287</v>
      </c>
      <c r="D91" s="5">
        <v>32373900785</v>
      </c>
      <c r="E91" s="5">
        <v>33104202795</v>
      </c>
      <c r="F91" s="5">
        <v>25522354606</v>
      </c>
      <c r="G91" s="5">
        <v>24037484459</v>
      </c>
      <c r="I91" s="5">
        <v>33104202795</v>
      </c>
      <c r="J91" s="5">
        <v>22392325568</v>
      </c>
      <c r="K91" s="5">
        <v>41838999544</v>
      </c>
      <c r="L91" s="5">
        <v>19977780599</v>
      </c>
      <c r="M91" s="5">
        <v>2048695624</v>
      </c>
      <c r="N91" s="5">
        <v>105694958</v>
      </c>
      <c r="O91" s="5">
        <v>12823250</v>
      </c>
      <c r="P91" s="5">
        <v>2945250</v>
      </c>
      <c r="Q91" s="5">
        <v>415956250</v>
      </c>
    </row>
    <row r="92" spans="3:17" ht="15.5" x14ac:dyDescent="0.35">
      <c r="C92" t="s">
        <v>1551</v>
      </c>
    </row>
    <row r="93" spans="3:17" ht="15.5" x14ac:dyDescent="0.35">
      <c r="C93" t="s">
        <v>103</v>
      </c>
      <c r="D93" s="5">
        <v>984811172427</v>
      </c>
      <c r="E93" s="5">
        <v>949431603366</v>
      </c>
      <c r="F93" s="5">
        <v>914054835072</v>
      </c>
      <c r="G93" s="5">
        <v>912040164310</v>
      </c>
      <c r="I93" s="5">
        <v>949431603366</v>
      </c>
      <c r="J93" s="5">
        <v>915302849934</v>
      </c>
      <c r="K93" s="5">
        <v>764001863527</v>
      </c>
      <c r="L93" s="5">
        <v>606549842036</v>
      </c>
      <c r="M93" s="5">
        <v>572063290366</v>
      </c>
      <c r="N93" s="5">
        <v>553408755288</v>
      </c>
      <c r="O93" s="5">
        <v>519368366758</v>
      </c>
      <c r="P93" s="5">
        <v>523272579618</v>
      </c>
      <c r="Q93" s="5">
        <v>544814181237</v>
      </c>
    </row>
    <row r="94" spans="3:17" ht="15.5" x14ac:dyDescent="0.35">
      <c r="C94" t="s">
        <v>104</v>
      </c>
      <c r="D94" s="5">
        <v>1631963685800</v>
      </c>
      <c r="E94" s="5">
        <v>1628695065585</v>
      </c>
      <c r="F94" s="5">
        <v>1283462836717</v>
      </c>
      <c r="G94" s="5">
        <v>1215809788831</v>
      </c>
      <c r="I94" s="5">
        <v>1628695065585</v>
      </c>
      <c r="J94" s="5">
        <v>1202626259280</v>
      </c>
      <c r="K94" s="5">
        <v>983779522672</v>
      </c>
      <c r="L94" s="5">
        <v>961382427552</v>
      </c>
      <c r="M94" s="5">
        <v>997439630855</v>
      </c>
      <c r="N94" s="5">
        <v>1093996495741</v>
      </c>
      <c r="O94" s="5">
        <v>859622999635</v>
      </c>
      <c r="P94" s="5">
        <v>567535611311</v>
      </c>
      <c r="Q94" s="5">
        <v>577144513344</v>
      </c>
    </row>
    <row r="95" spans="3:17" ht="15.5" x14ac:dyDescent="0.35">
      <c r="C95" t="s">
        <v>105</v>
      </c>
    </row>
    <row r="96" spans="3:17" ht="15.5" x14ac:dyDescent="0.35">
      <c r="C96" t="s">
        <v>106</v>
      </c>
    </row>
    <row r="97" spans="3:17" ht="15.5" x14ac:dyDescent="0.35">
      <c r="C97" t="s">
        <v>107</v>
      </c>
      <c r="D97" s="5">
        <v>219760334102</v>
      </c>
      <c r="E97" s="5">
        <v>209729435514</v>
      </c>
      <c r="F97" s="5">
        <v>168897476788</v>
      </c>
      <c r="G97" s="5">
        <v>145878774413</v>
      </c>
      <c r="I97" s="5">
        <v>209729435514</v>
      </c>
      <c r="J97" s="5">
        <v>134775775342</v>
      </c>
      <c r="K97" s="5">
        <v>95963679228</v>
      </c>
      <c r="L97" s="5">
        <v>80241436430</v>
      </c>
      <c r="M97" s="5">
        <v>58478126138</v>
      </c>
      <c r="N97" s="5">
        <v>76899627855</v>
      </c>
      <c r="O97" s="5">
        <v>689218978159</v>
      </c>
      <c r="P97" s="5">
        <v>418220636405</v>
      </c>
      <c r="Q97" s="5">
        <v>417167647275</v>
      </c>
    </row>
    <row r="98" spans="3:17" ht="15.5" x14ac:dyDescent="0.35">
      <c r="C98" t="s">
        <v>108</v>
      </c>
    </row>
    <row r="99" spans="3:17" ht="15.5" x14ac:dyDescent="0.35">
      <c r="C99" t="s">
        <v>289</v>
      </c>
      <c r="D99" s="5">
        <v>55862449352</v>
      </c>
      <c r="E99" s="5">
        <v>61277443113</v>
      </c>
      <c r="F99" s="5">
        <v>66737972351</v>
      </c>
      <c r="G99" s="5">
        <v>59526830944</v>
      </c>
      <c r="I99" s="5">
        <v>61277443113</v>
      </c>
      <c r="J99" s="5">
        <v>63615465982</v>
      </c>
      <c r="K99" s="5">
        <v>50841376541</v>
      </c>
      <c r="L99" s="5">
        <v>40360688704</v>
      </c>
      <c r="M99" s="5">
        <v>30383954647</v>
      </c>
      <c r="N99" s="5">
        <v>36931703459</v>
      </c>
      <c r="O99" s="5">
        <v>40458228567</v>
      </c>
      <c r="P99" s="5">
        <v>31545508772</v>
      </c>
      <c r="Q99" s="5">
        <v>59289425948</v>
      </c>
    </row>
    <row r="100" spans="3:17" ht="15.5" x14ac:dyDescent="0.35">
      <c r="C100" t="s">
        <v>109</v>
      </c>
      <c r="L100" s="5">
        <v>74770823157</v>
      </c>
      <c r="M100" s="5">
        <v>74770823157</v>
      </c>
      <c r="N100" s="5">
        <v>74770823157</v>
      </c>
    </row>
    <row r="101" spans="3:17" ht="15.5" x14ac:dyDescent="0.35">
      <c r="C101" t="s">
        <v>290</v>
      </c>
      <c r="D101" s="5">
        <v>74770823157</v>
      </c>
      <c r="E101" s="5">
        <v>74770823157</v>
      </c>
      <c r="F101" s="5">
        <v>74770823157</v>
      </c>
      <c r="G101" s="5">
        <v>74770823157</v>
      </c>
      <c r="I101" s="5">
        <v>74770823157</v>
      </c>
      <c r="J101" s="5">
        <v>74770823157</v>
      </c>
      <c r="K101" s="5">
        <v>79906625106</v>
      </c>
      <c r="L101" s="5">
        <v>74770823157</v>
      </c>
      <c r="M101" s="5">
        <v>74770823157</v>
      </c>
      <c r="N101" s="5">
        <v>74770823157</v>
      </c>
    </row>
    <row r="102" spans="3:17" ht="15.5" x14ac:dyDescent="0.35">
      <c r="C102" t="s">
        <v>110</v>
      </c>
      <c r="D102" s="5">
        <v>7164097802</v>
      </c>
      <c r="E102" s="5">
        <v>20000914441</v>
      </c>
      <c r="F102" s="5">
        <v>23298095213</v>
      </c>
      <c r="G102" s="5">
        <v>20295119340</v>
      </c>
      <c r="I102" s="5">
        <v>20000914441</v>
      </c>
      <c r="J102" s="5">
        <v>13680813627</v>
      </c>
      <c r="K102" s="5">
        <v>9692526592</v>
      </c>
      <c r="L102" s="5">
        <v>7501193498</v>
      </c>
      <c r="M102" s="5">
        <v>5246204966</v>
      </c>
      <c r="N102" s="5">
        <v>4981012959</v>
      </c>
      <c r="O102" s="5">
        <v>10407800090</v>
      </c>
      <c r="P102" s="5">
        <v>3786587980</v>
      </c>
      <c r="Q102" s="5">
        <v>4073130419</v>
      </c>
    </row>
    <row r="103" spans="3:17" ht="15.5" x14ac:dyDescent="0.35">
      <c r="C103" t="s">
        <v>111</v>
      </c>
      <c r="D103" s="5">
        <v>67528361027</v>
      </c>
      <c r="E103" s="5">
        <v>59128842518</v>
      </c>
      <c r="F103" s="5">
        <v>51511603029</v>
      </c>
      <c r="G103" s="5">
        <v>41247739739</v>
      </c>
      <c r="I103" s="5">
        <v>59128842518</v>
      </c>
      <c r="J103" s="5">
        <v>29128619728</v>
      </c>
      <c r="K103" s="5">
        <v>14646388702</v>
      </c>
      <c r="L103" s="5">
        <v>10366538769</v>
      </c>
      <c r="M103" s="5">
        <v>6324084307</v>
      </c>
      <c r="N103" s="5">
        <v>9344707117</v>
      </c>
      <c r="O103" s="5">
        <v>7926950072</v>
      </c>
      <c r="P103" s="5">
        <v>2381669063</v>
      </c>
      <c r="Q103" s="5">
        <v>4148056692</v>
      </c>
    </row>
    <row r="104" spans="3:17" ht="15.5" x14ac:dyDescent="0.35">
      <c r="C104" t="s">
        <v>113</v>
      </c>
    </row>
    <row r="105" spans="3:17" ht="15.5" x14ac:dyDescent="0.35">
      <c r="C105" t="s">
        <v>288</v>
      </c>
      <c r="L105" s="5">
        <v>692817573</v>
      </c>
      <c r="M105" s="5">
        <v>2771270409</v>
      </c>
      <c r="N105" s="5">
        <v>4849723245</v>
      </c>
      <c r="O105" s="5">
        <v>6928176081</v>
      </c>
    </row>
    <row r="106" spans="3:17" ht="15.5" x14ac:dyDescent="0.35">
      <c r="C106" t="s">
        <v>450</v>
      </c>
      <c r="D106" s="5">
        <v>290918040</v>
      </c>
      <c r="E106" s="5">
        <v>427022867</v>
      </c>
      <c r="F106" s="5">
        <v>630125980</v>
      </c>
      <c r="G106" s="5">
        <v>692710924</v>
      </c>
      <c r="I106" s="5">
        <v>427022867</v>
      </c>
      <c r="J106" s="5">
        <v>884609539</v>
      </c>
      <c r="K106" s="5">
        <v>992477592</v>
      </c>
      <c r="L106" s="5">
        <v>1038000309</v>
      </c>
      <c r="M106" s="5">
        <v>733389374</v>
      </c>
      <c r="N106" s="5">
        <v>392784975</v>
      </c>
      <c r="O106" s="5">
        <v>172515709</v>
      </c>
      <c r="P106" s="5">
        <v>2643926454</v>
      </c>
      <c r="Q106" s="5">
        <v>5129461660</v>
      </c>
    </row>
    <row r="107" spans="3:17" ht="15.5" x14ac:dyDescent="0.35">
      <c r="C107" t="s">
        <v>342</v>
      </c>
      <c r="D107" s="5">
        <v>14548254024</v>
      </c>
      <c r="E107" s="5">
        <v>16565520359</v>
      </c>
      <c r="F107" s="5">
        <v>19232492510</v>
      </c>
      <c r="G107" s="5">
        <v>21623417448</v>
      </c>
      <c r="I107" s="5">
        <v>16565520359</v>
      </c>
      <c r="J107" s="5">
        <v>27014428189</v>
      </c>
      <c r="K107" s="5">
        <v>27590764492</v>
      </c>
      <c r="L107" s="5">
        <v>29945717084</v>
      </c>
      <c r="M107" s="5">
        <v>5074043781</v>
      </c>
      <c r="N107" s="5">
        <v>7604047000</v>
      </c>
      <c r="O107" s="5">
        <v>11861511165</v>
      </c>
      <c r="P107" s="5">
        <v>11236849955</v>
      </c>
      <c r="Q107" s="5">
        <v>17666840706</v>
      </c>
    </row>
    <row r="108" spans="3:17" ht="15.5" x14ac:dyDescent="0.35">
      <c r="C108" t="s">
        <v>115</v>
      </c>
      <c r="D108" s="5">
        <v>79574759829</v>
      </c>
      <c r="E108" s="5">
        <v>58917452255</v>
      </c>
      <c r="F108" s="5">
        <v>16056000821</v>
      </c>
      <c r="G108" s="5">
        <v>11509749346</v>
      </c>
      <c r="I108" s="5">
        <v>58917452255</v>
      </c>
      <c r="J108" s="5">
        <v>11910199424</v>
      </c>
      <c r="K108" s="5">
        <v>11631127386</v>
      </c>
      <c r="L108" s="5">
        <v>12805231355</v>
      </c>
      <c r="M108" s="5">
        <v>5417784874</v>
      </c>
      <c r="N108" s="5">
        <v>15992053462</v>
      </c>
      <c r="O108" s="5">
        <v>622763932082</v>
      </c>
      <c r="P108" s="5">
        <v>374005545081</v>
      </c>
      <c r="Q108" s="5">
        <v>342024421516</v>
      </c>
    </row>
    <row r="109" spans="3:17" ht="15.5" x14ac:dyDescent="0.35">
      <c r="C109" t="s">
        <v>116</v>
      </c>
      <c r="D109" s="5">
        <v>1184337965424</v>
      </c>
      <c r="E109" s="5">
        <v>1180855103708</v>
      </c>
      <c r="F109" s="5">
        <v>897505949081</v>
      </c>
      <c r="G109" s="5">
        <v>849819907908</v>
      </c>
      <c r="I109" s="5">
        <v>1180855103708</v>
      </c>
      <c r="J109" s="5">
        <v>423249826881</v>
      </c>
      <c r="K109" s="5">
        <v>424344031495</v>
      </c>
      <c r="L109" s="5">
        <v>428106792082</v>
      </c>
      <c r="M109" s="5">
        <v>404172765341</v>
      </c>
      <c r="N109" s="5">
        <v>412781731082</v>
      </c>
      <c r="O109" s="5">
        <v>46631601717</v>
      </c>
      <c r="P109" s="5">
        <v>33767386715</v>
      </c>
      <c r="Q109" s="5">
        <v>49417033158</v>
      </c>
    </row>
    <row r="110" spans="3:17" ht="15.5" x14ac:dyDescent="0.35">
      <c r="C110" t="s">
        <v>117</v>
      </c>
      <c r="D110" s="5">
        <v>1184337965424</v>
      </c>
      <c r="E110" s="5">
        <v>1180855103708</v>
      </c>
      <c r="F110" s="5">
        <v>897505949081</v>
      </c>
      <c r="G110" s="5">
        <v>849819907908</v>
      </c>
      <c r="I110" s="5">
        <v>1180855103708</v>
      </c>
      <c r="J110" s="5">
        <v>423249826881</v>
      </c>
      <c r="K110" s="5">
        <v>424344031495</v>
      </c>
      <c r="L110" s="5">
        <v>428106792082</v>
      </c>
      <c r="M110" s="5">
        <v>404172765341</v>
      </c>
      <c r="N110" s="5">
        <v>412781731082</v>
      </c>
      <c r="O110" s="5">
        <v>46631601717</v>
      </c>
      <c r="P110" s="5">
        <v>33767386715</v>
      </c>
      <c r="Q110" s="5">
        <v>49417033158</v>
      </c>
    </row>
    <row r="111" spans="3:17" ht="15.5" x14ac:dyDescent="0.35">
      <c r="C111" t="s">
        <v>293</v>
      </c>
      <c r="D111" s="5">
        <v>5961771361</v>
      </c>
      <c r="E111" s="5">
        <v>4876874528</v>
      </c>
      <c r="F111" s="5">
        <v>4738234824</v>
      </c>
      <c r="G111" s="5">
        <v>4568699228</v>
      </c>
      <c r="I111" s="5">
        <v>4876874528</v>
      </c>
      <c r="J111" s="5">
        <v>4208109213</v>
      </c>
      <c r="L111" s="5">
        <v>7260921151</v>
      </c>
      <c r="M111" s="5">
        <v>7257076620</v>
      </c>
      <c r="N111" s="5">
        <v>10698989705</v>
      </c>
      <c r="O111" s="5">
        <v>20024312762</v>
      </c>
      <c r="P111" s="5">
        <v>15827432306</v>
      </c>
      <c r="Q111" s="5">
        <v>24019416792</v>
      </c>
    </row>
    <row r="112" spans="3:17" ht="15.5" x14ac:dyDescent="0.35">
      <c r="C112" t="s">
        <v>119</v>
      </c>
    </row>
    <row r="113" spans="2:17" ht="15.5" x14ac:dyDescent="0.35">
      <c r="C113" t="s">
        <v>120</v>
      </c>
      <c r="D113" s="5">
        <v>786682998027</v>
      </c>
      <c r="E113" s="5">
        <v>784692163123</v>
      </c>
      <c r="F113" s="5">
        <v>19862618490</v>
      </c>
      <c r="G113" s="5">
        <v>22316128372</v>
      </c>
      <c r="I113" s="5">
        <v>784692163123</v>
      </c>
      <c r="J113" s="5">
        <v>27899037728</v>
      </c>
      <c r="K113" s="5">
        <v>28583242084</v>
      </c>
      <c r="L113" s="5">
        <v>31676534966</v>
      </c>
      <c r="M113" s="5">
        <v>8578703564</v>
      </c>
      <c r="N113" s="5">
        <v>12846555220</v>
      </c>
      <c r="O113" s="5">
        <v>18962202955</v>
      </c>
      <c r="P113" s="5">
        <v>13880776409</v>
      </c>
      <c r="Q113" s="5">
        <v>22796302366</v>
      </c>
    </row>
    <row r="114" spans="2:17" ht="15.5" x14ac:dyDescent="0.35">
      <c r="C114" t="s">
        <v>121</v>
      </c>
      <c r="D114" s="5">
        <v>1404098299526</v>
      </c>
      <c r="E114" s="5">
        <v>1390584539222</v>
      </c>
      <c r="F114" s="5">
        <v>1066403425869</v>
      </c>
      <c r="G114" s="5">
        <v>995698682321</v>
      </c>
      <c r="I114" s="5">
        <v>1390584539222</v>
      </c>
      <c r="J114" s="5">
        <v>558025602223</v>
      </c>
      <c r="K114" s="5">
        <v>520307710723</v>
      </c>
      <c r="L114" s="5">
        <v>508348228512</v>
      </c>
      <c r="M114" s="5">
        <v>462650891479</v>
      </c>
      <c r="N114" s="5">
        <v>489681358937</v>
      </c>
      <c r="O114" s="5">
        <v>735850579876</v>
      </c>
      <c r="P114" s="5">
        <v>451988023120</v>
      </c>
      <c r="Q114" s="5">
        <v>466584680433</v>
      </c>
    </row>
    <row r="115" spans="2:17" ht="15.5" x14ac:dyDescent="0.35">
      <c r="C115" t="s">
        <v>122</v>
      </c>
    </row>
    <row r="116" spans="2:17" ht="15.5" x14ac:dyDescent="0.35">
      <c r="C116" t="s">
        <v>123</v>
      </c>
      <c r="D116" s="5">
        <v>149757677100</v>
      </c>
      <c r="E116" s="5">
        <v>149757677100</v>
      </c>
      <c r="F116" s="5">
        <v>149757677100</v>
      </c>
      <c r="G116" s="5">
        <v>149757677100</v>
      </c>
      <c r="I116" s="5">
        <v>149757677100</v>
      </c>
      <c r="J116" s="5">
        <v>149757677100</v>
      </c>
      <c r="K116" s="5">
        <v>149757677100</v>
      </c>
      <c r="L116" s="5">
        <v>149757677100</v>
      </c>
      <c r="M116" s="5">
        <v>149757677100</v>
      </c>
      <c r="N116" s="5">
        <v>149757677100</v>
      </c>
      <c r="O116" s="5">
        <v>149757677100</v>
      </c>
      <c r="P116" s="5">
        <v>149757677100</v>
      </c>
      <c r="Q116" s="5">
        <v>96000000000</v>
      </c>
    </row>
    <row r="117" spans="2:17" ht="15.5" x14ac:dyDescent="0.35">
      <c r="C117" t="s">
        <v>124</v>
      </c>
      <c r="D117" s="5">
        <v>27920077157</v>
      </c>
      <c r="E117" s="5">
        <v>27920077157</v>
      </c>
      <c r="F117" s="5">
        <v>27920077157</v>
      </c>
      <c r="G117" s="5">
        <v>27920077157</v>
      </c>
      <c r="I117" s="5">
        <v>27920077157</v>
      </c>
      <c r="J117" s="5">
        <v>27920077157</v>
      </c>
      <c r="K117" s="5">
        <v>27920077157</v>
      </c>
      <c r="L117" s="5">
        <v>27920077157</v>
      </c>
      <c r="M117" s="5">
        <v>27920077157</v>
      </c>
      <c r="N117" s="5">
        <v>27920077157</v>
      </c>
      <c r="O117" s="5">
        <v>31138864678</v>
      </c>
      <c r="P117" s="5">
        <v>31138864678</v>
      </c>
      <c r="Q117" s="5">
        <v>51578854657</v>
      </c>
    </row>
    <row r="118" spans="2:17" ht="15.5" x14ac:dyDescent="0.35">
      <c r="C118" t="s">
        <v>125</v>
      </c>
      <c r="D118" s="5">
        <v>-507950922619</v>
      </c>
      <c r="E118" s="5">
        <v>-500319951300</v>
      </c>
      <c r="F118" s="5">
        <v>-515387495634</v>
      </c>
      <c r="G118" s="5">
        <v>-515479083885</v>
      </c>
      <c r="I118" s="5">
        <v>-500319951300</v>
      </c>
      <c r="J118" s="5">
        <v>-461159102001</v>
      </c>
      <c r="K118" s="5">
        <v>-326096320275</v>
      </c>
      <c r="L118" s="5">
        <v>-208789663188</v>
      </c>
      <c r="M118" s="5">
        <v>-141961812092</v>
      </c>
      <c r="N118" s="5">
        <v>-85290429222</v>
      </c>
      <c r="O118" s="5">
        <v>-65724150178</v>
      </c>
      <c r="P118" s="5">
        <v>-74337605064</v>
      </c>
      <c r="Q118" s="5">
        <v>-46087805049</v>
      </c>
    </row>
    <row r="119" spans="2:17" ht="15.5" x14ac:dyDescent="0.35">
      <c r="C119" t="s">
        <v>294</v>
      </c>
    </row>
    <row r="120" spans="2:17" ht="15.5" x14ac:dyDescent="0.35">
      <c r="C120" t="s">
        <v>295</v>
      </c>
    </row>
    <row r="121" spans="2:17" ht="15.5" x14ac:dyDescent="0.35">
      <c r="C121" t="s">
        <v>296</v>
      </c>
      <c r="D121" s="5">
        <v>-507950922619</v>
      </c>
      <c r="E121" s="5">
        <v>-500319951300</v>
      </c>
      <c r="F121" s="5">
        <v>-515387495634</v>
      </c>
      <c r="G121" s="5">
        <v>-515479083885</v>
      </c>
      <c r="I121" s="5">
        <v>-500319951300</v>
      </c>
      <c r="J121" s="5">
        <v>-461159102001</v>
      </c>
      <c r="K121" s="5">
        <v>-326096320275</v>
      </c>
      <c r="L121" s="5">
        <v>-208789663188</v>
      </c>
      <c r="M121" s="5">
        <v>-141961812092</v>
      </c>
      <c r="N121" s="5">
        <v>-85290429222</v>
      </c>
      <c r="O121" s="5">
        <v>-65724150178</v>
      </c>
      <c r="P121" s="5">
        <v>-74337605064</v>
      </c>
      <c r="Q121" s="5">
        <v>-46087805049</v>
      </c>
    </row>
    <row r="122" spans="2:17" ht="15.5" x14ac:dyDescent="0.35">
      <c r="C122" t="s">
        <v>281</v>
      </c>
    </row>
    <row r="123" spans="2:17" ht="15.5" x14ac:dyDescent="0.35">
      <c r="C123" t="s">
        <v>297</v>
      </c>
      <c r="D123" s="5">
        <v>544355581074</v>
      </c>
      <c r="E123" s="5">
        <v>546969749844</v>
      </c>
      <c r="F123" s="5">
        <v>541046934769</v>
      </c>
      <c r="G123" s="5">
        <v>544190218682</v>
      </c>
      <c r="I123" s="5">
        <v>546969749844</v>
      </c>
      <c r="J123" s="5">
        <v>561743480105</v>
      </c>
      <c r="K123" s="5">
        <v>598201608263</v>
      </c>
      <c r="L123" s="5">
        <v>474741626550</v>
      </c>
      <c r="M123" s="5">
        <v>489516024214</v>
      </c>
      <c r="N123" s="5">
        <v>503232630922</v>
      </c>
      <c r="O123" s="5">
        <v>189137366</v>
      </c>
      <c r="P123" s="5">
        <v>185332774</v>
      </c>
      <c r="Q123" s="5">
        <v>209752879</v>
      </c>
    </row>
    <row r="124" spans="2:17" ht="15.5" x14ac:dyDescent="0.35">
      <c r="C124" t="s">
        <v>9</v>
      </c>
      <c r="D124" s="5">
        <v>227865386274</v>
      </c>
      <c r="E124" s="5">
        <v>238110526363</v>
      </c>
      <c r="F124" s="5">
        <v>217059410848</v>
      </c>
      <c r="G124" s="5">
        <v>220111106510</v>
      </c>
      <c r="I124" s="5">
        <v>238110526363</v>
      </c>
      <c r="J124" s="5">
        <v>291984349817</v>
      </c>
      <c r="K124" s="5">
        <v>463471811949</v>
      </c>
      <c r="L124" s="5">
        <v>453034199040</v>
      </c>
      <c r="M124" s="5">
        <v>534788739376</v>
      </c>
      <c r="N124" s="5">
        <v>604315136804</v>
      </c>
      <c r="O124" s="5">
        <v>123772419759</v>
      </c>
      <c r="P124" s="5">
        <v>115547588191</v>
      </c>
      <c r="Q124" s="5">
        <v>110559832911</v>
      </c>
    </row>
    <row r="125" spans="2:17" ht="15.5" x14ac:dyDescent="0.35">
      <c r="C125" t="s">
        <v>126</v>
      </c>
      <c r="D125" s="5">
        <v>1631963685800</v>
      </c>
      <c r="E125" s="5">
        <v>1628695065585</v>
      </c>
      <c r="F125" s="5">
        <v>1283462836717</v>
      </c>
      <c r="G125" s="5">
        <v>1215809788831</v>
      </c>
      <c r="I125" s="5">
        <v>1628695065585</v>
      </c>
      <c r="J125" s="5">
        <v>850009952040</v>
      </c>
      <c r="K125" s="5">
        <v>983779522672</v>
      </c>
      <c r="L125" s="5">
        <v>961382427552</v>
      </c>
      <c r="M125" s="5">
        <v>997439630855</v>
      </c>
      <c r="N125" s="5">
        <v>1093996495741</v>
      </c>
      <c r="O125" s="5">
        <v>859622999635</v>
      </c>
      <c r="P125" s="5">
        <v>567535611311</v>
      </c>
      <c r="Q125" s="5">
        <v>577144513344</v>
      </c>
    </row>
    <row r="126" spans="2:17" ht="15.5" x14ac:dyDescent="0.35">
      <c r="C126" t="s">
        <v>127</v>
      </c>
      <c r="D126" s="5">
        <v>1497576771</v>
      </c>
      <c r="E126" s="5">
        <v>1497576771</v>
      </c>
      <c r="F126" s="5">
        <v>1497576771</v>
      </c>
      <c r="G126" s="5">
        <v>1497576771</v>
      </c>
      <c r="I126" s="5">
        <v>1497576771</v>
      </c>
      <c r="J126" s="5">
        <v>1497576771</v>
      </c>
      <c r="K126" s="5">
        <v>1497576771</v>
      </c>
      <c r="L126" s="5">
        <v>1497576771</v>
      </c>
      <c r="M126" s="5">
        <v>1497576771</v>
      </c>
      <c r="N126" s="5">
        <v>1497576771</v>
      </c>
      <c r="O126" s="5">
        <v>1497576771</v>
      </c>
      <c r="P126" s="5">
        <v>1497576771</v>
      </c>
      <c r="Q126" s="5">
        <v>96000</v>
      </c>
    </row>
    <row r="128" spans="2:17" ht="15.5" x14ac:dyDescent="0.35">
      <c r="B128" t="s">
        <v>128</v>
      </c>
      <c r="C128" t="s">
        <v>129</v>
      </c>
      <c r="D128" s="5">
        <v>-23023556766</v>
      </c>
      <c r="E128" s="5">
        <v>17517333492</v>
      </c>
      <c r="F128" s="5">
        <v>23913767184</v>
      </c>
      <c r="G128" s="5">
        <v>-9028373445</v>
      </c>
      <c r="I128" s="5">
        <v>17115177695</v>
      </c>
      <c r="J128" s="5">
        <v>-43238427513</v>
      </c>
      <c r="K128" s="5">
        <v>-71350778201</v>
      </c>
      <c r="L128" s="5">
        <v>-34861888005</v>
      </c>
      <c r="M128" s="5">
        <v>-25664955380</v>
      </c>
      <c r="N128" s="5">
        <v>4771274342</v>
      </c>
      <c r="O128" s="5">
        <v>98241517377</v>
      </c>
      <c r="P128" s="5">
        <v>31296474094</v>
      </c>
      <c r="Q128" s="5">
        <v>76706454477</v>
      </c>
    </row>
    <row r="129" spans="3:17" ht="15.5" x14ac:dyDescent="0.35">
      <c r="C129" t="s">
        <v>406</v>
      </c>
      <c r="D129" s="5">
        <v>168274466573</v>
      </c>
      <c r="E129" s="5">
        <v>173052870458</v>
      </c>
      <c r="F129" s="5">
        <v>125462826487</v>
      </c>
      <c r="G129" s="5">
        <v>80377751756</v>
      </c>
      <c r="I129" s="5">
        <v>468468613089</v>
      </c>
      <c r="J129" s="5">
        <v>381839261900</v>
      </c>
      <c r="K129" s="5">
        <v>317983971410</v>
      </c>
      <c r="L129" s="5">
        <v>364321340535</v>
      </c>
      <c r="M129" s="5">
        <v>339829493601</v>
      </c>
      <c r="N129" s="5">
        <v>327784096119</v>
      </c>
      <c r="O129" s="5">
        <v>302005592883</v>
      </c>
      <c r="P129" s="5">
        <v>292941413224</v>
      </c>
      <c r="Q129" s="5">
        <v>277534011373</v>
      </c>
    </row>
    <row r="130" spans="3:17" ht="15.5" x14ac:dyDescent="0.35">
      <c r="C130" t="s">
        <v>508</v>
      </c>
      <c r="D130" s="5">
        <v>-135686947440</v>
      </c>
      <c r="E130" s="5">
        <v>-116596434286</v>
      </c>
      <c r="F130" s="5">
        <v>-73483002133</v>
      </c>
      <c r="G130" s="5">
        <v>-64548628079</v>
      </c>
      <c r="I130" s="5">
        <v>-323920218660</v>
      </c>
      <c r="J130" s="5">
        <v>-291673340516</v>
      </c>
      <c r="K130" s="5">
        <v>-245110492453</v>
      </c>
      <c r="L130" s="5">
        <v>-255878211399</v>
      </c>
      <c r="M130" s="5">
        <v>-227399111543</v>
      </c>
      <c r="N130" s="5">
        <v>-172546347774</v>
      </c>
      <c r="O130" s="5">
        <v>-104749513675</v>
      </c>
      <c r="P130" s="5">
        <v>-145048472368</v>
      </c>
      <c r="Q130" s="5">
        <v>-87580946037</v>
      </c>
    </row>
    <row r="131" spans="3:17" ht="15.5" x14ac:dyDescent="0.35">
      <c r="C131" t="s">
        <v>509</v>
      </c>
      <c r="D131" s="5">
        <v>-23227367479</v>
      </c>
      <c r="E131" s="5">
        <v>-17785280042</v>
      </c>
      <c r="F131" s="5">
        <v>-16196902161</v>
      </c>
      <c r="G131" s="5">
        <v>-15335753621</v>
      </c>
      <c r="I131" s="5">
        <v>-68220546351</v>
      </c>
      <c r="J131" s="5">
        <v>-66827465601</v>
      </c>
      <c r="K131" s="5">
        <v>-66976713842</v>
      </c>
      <c r="L131" s="5">
        <v>-69835722333</v>
      </c>
      <c r="M131" s="5">
        <v>-58683547284</v>
      </c>
      <c r="N131" s="5">
        <v>-56761072711</v>
      </c>
      <c r="O131" s="5">
        <v>-46913348840</v>
      </c>
      <c r="P131" s="5">
        <v>-44277877186</v>
      </c>
      <c r="Q131" s="5">
        <v>-46870443377</v>
      </c>
    </row>
    <row r="132" spans="3:17" ht="15.5" x14ac:dyDescent="0.35">
      <c r="C132" t="s">
        <v>829</v>
      </c>
      <c r="D132" s="5">
        <v>-22723101155</v>
      </c>
      <c r="E132" s="5">
        <v>-17777004968</v>
      </c>
      <c r="F132" s="5">
        <v>-10339896897</v>
      </c>
      <c r="G132" s="5">
        <v>-8412062139</v>
      </c>
      <c r="I132" s="5">
        <v>-43910107456</v>
      </c>
      <c r="J132" s="5">
        <v>-35815730692</v>
      </c>
      <c r="K132" s="5">
        <v>-36229504810</v>
      </c>
      <c r="L132" s="5">
        <v>-34180077449</v>
      </c>
      <c r="M132" s="5">
        <v>-29940336737</v>
      </c>
      <c r="N132" s="5">
        <v>-28436812777</v>
      </c>
      <c r="O132" s="5">
        <v>-24322750971</v>
      </c>
      <c r="P132" s="5">
        <v>-28296011067</v>
      </c>
      <c r="Q132" s="5">
        <v>-16307211897</v>
      </c>
    </row>
    <row r="133" spans="3:17" ht="15.5" x14ac:dyDescent="0.35">
      <c r="C133" t="s">
        <v>479</v>
      </c>
      <c r="D133" s="5">
        <v>-9660607265</v>
      </c>
      <c r="E133" s="5">
        <v>-3376817670</v>
      </c>
      <c r="F133" s="5">
        <v>-1529258112</v>
      </c>
      <c r="G133" s="5">
        <v>-1109681362</v>
      </c>
      <c r="I133" s="5">
        <v>-15302562927</v>
      </c>
      <c r="J133" s="5">
        <v>-30761152604</v>
      </c>
      <c r="K133" s="5">
        <v>-41018038506</v>
      </c>
      <c r="L133" s="5">
        <v>-38477239049</v>
      </c>
      <c r="M133" s="5">
        <v>-47180928961</v>
      </c>
      <c r="N133" s="5">
        <v>-63218957086</v>
      </c>
      <c r="O133" s="5">
        <v>-26383374911</v>
      </c>
      <c r="P133" s="5">
        <v>-42882966107</v>
      </c>
      <c r="Q133" s="5">
        <v>-49627259375</v>
      </c>
    </row>
    <row r="134" spans="3:17" ht="15.5" x14ac:dyDescent="0.35">
      <c r="C134" t="s">
        <v>598</v>
      </c>
      <c r="L134" s="5">
        <v>-811978310</v>
      </c>
      <c r="M134" s="5">
        <v>-2290524456</v>
      </c>
      <c r="N134" s="5">
        <v>-2049631429</v>
      </c>
      <c r="O134" s="5">
        <v>-1395087109</v>
      </c>
      <c r="P134" s="5">
        <v>-1139612402</v>
      </c>
      <c r="Q134" s="5">
        <v>-441696210</v>
      </c>
    </row>
    <row r="135" spans="3:17" ht="15.5" x14ac:dyDescent="0.35">
      <c r="C135" t="s">
        <v>152</v>
      </c>
      <c r="D135" s="5">
        <v>111890602960</v>
      </c>
      <c r="E135" s="5">
        <v>174413751239</v>
      </c>
      <c r="F135" s="5">
        <v>46631786851</v>
      </c>
      <c r="G135" s="5">
        <v>42516778295</v>
      </c>
      <c r="I135" s="5">
        <v>295125252476</v>
      </c>
      <c r="J135" s="5">
        <v>326642866459</v>
      </c>
      <c r="K135" s="5">
        <v>143417776048</v>
      </c>
      <c r="L135" s="5">
        <v>-18171660318</v>
      </c>
      <c r="M135" s="5">
        <v>-16715070244</v>
      </c>
      <c r="N135" s="5">
        <v>-90880589619</v>
      </c>
      <c r="O135" s="5">
        <v>229488981224</v>
      </c>
      <c r="P135" s="5">
        <v>-3658696107</v>
      </c>
      <c r="Q135" s="5">
        <v>-27662605368</v>
      </c>
    </row>
    <row r="136" spans="3:17" ht="15.5" x14ac:dyDescent="0.35">
      <c r="C136" t="s">
        <v>142</v>
      </c>
      <c r="D136" s="5">
        <v>-89760618578</v>
      </c>
      <c r="E136" s="5">
        <v>-182910771971</v>
      </c>
      <c r="F136" s="5">
        <v>-70532520154</v>
      </c>
      <c r="G136" s="5">
        <v>-33433923471</v>
      </c>
      <c r="I136" s="5">
        <v>-302544027723</v>
      </c>
      <c r="J136" s="5">
        <v>-304309272252</v>
      </c>
      <c r="K136" s="5">
        <v>-282268527398</v>
      </c>
      <c r="L136" s="5">
        <v>-97906075917</v>
      </c>
      <c r="M136" s="5">
        <v>-65040696104</v>
      </c>
      <c r="N136" s="5">
        <v>-42895487952</v>
      </c>
      <c r="O136" s="5">
        <v>-28040065170</v>
      </c>
      <c r="P136" s="5">
        <v>-17611316804</v>
      </c>
      <c r="Q136" s="5">
        <v>-69468310543</v>
      </c>
    </row>
    <row r="137" spans="3:17" ht="15.5" x14ac:dyDescent="0.35">
      <c r="C137" t="s">
        <v>1552</v>
      </c>
      <c r="Q137" s="5">
        <v>86980500</v>
      </c>
    </row>
    <row r="138" spans="3:17" ht="15.5" x14ac:dyDescent="0.35">
      <c r="C138" t="s">
        <v>309</v>
      </c>
      <c r="D138" s="5">
        <v>-50089314135</v>
      </c>
      <c r="E138" s="5">
        <v>-134800251831</v>
      </c>
      <c r="F138" s="5">
        <v>-58318337361</v>
      </c>
      <c r="G138" s="5">
        <v>-7163655851</v>
      </c>
      <c r="I138" s="5">
        <v>-218482949062</v>
      </c>
      <c r="J138" s="5">
        <v>-129842943253</v>
      </c>
      <c r="K138" s="5">
        <v>-155780311951</v>
      </c>
      <c r="Q138" s="5">
        <v>-1328541163</v>
      </c>
    </row>
    <row r="139" spans="3:17" ht="15.5" x14ac:dyDescent="0.35">
      <c r="C139" t="s">
        <v>151</v>
      </c>
      <c r="D139" s="5">
        <v>-39671304443</v>
      </c>
      <c r="E139" s="5">
        <v>-51506780140</v>
      </c>
      <c r="F139" s="5">
        <v>-11494352523</v>
      </c>
      <c r="G139" s="5">
        <v>-26716357711</v>
      </c>
      <c r="I139" s="5">
        <v>-89717490374</v>
      </c>
      <c r="J139" s="5">
        <v>-174923183954</v>
      </c>
      <c r="K139" s="5">
        <v>-126704931664</v>
      </c>
      <c r="L139" s="5">
        <v>-97906075917</v>
      </c>
      <c r="M139" s="5">
        <v>-65070999489</v>
      </c>
      <c r="N139" s="5">
        <v>-43217831568</v>
      </c>
      <c r="O139" s="5">
        <v>-50704368297</v>
      </c>
      <c r="P139" s="5">
        <v>-17391965312</v>
      </c>
      <c r="Q139" s="5">
        <v>-67093681415</v>
      </c>
    </row>
    <row r="140" spans="3:17" ht="15.5" x14ac:dyDescent="0.35">
      <c r="C140" t="s">
        <v>1553</v>
      </c>
      <c r="E140" s="5">
        <v>974260000</v>
      </c>
      <c r="F140" s="5">
        <v>-974260000</v>
      </c>
    </row>
    <row r="141" spans="3:17" ht="15.5" x14ac:dyDescent="0.35">
      <c r="C141" t="s">
        <v>1554</v>
      </c>
      <c r="M141" s="5">
        <v>30303385</v>
      </c>
      <c r="N141" s="5">
        <v>234343616</v>
      </c>
      <c r="O141" s="5">
        <v>1131351492</v>
      </c>
      <c r="P141" s="5">
        <v>-219351492</v>
      </c>
      <c r="Q141" s="5">
        <v>-1133068465</v>
      </c>
    </row>
    <row r="142" spans="3:17" ht="15.5" x14ac:dyDescent="0.35">
      <c r="C142" t="s">
        <v>481</v>
      </c>
      <c r="E142" s="5">
        <v>2422000000</v>
      </c>
      <c r="F142" s="5">
        <v>254429730</v>
      </c>
      <c r="G142" s="5">
        <v>446090091</v>
      </c>
      <c r="I142" s="5">
        <v>5656411713</v>
      </c>
      <c r="J142" s="5">
        <v>456854955</v>
      </c>
      <c r="K142" s="5">
        <v>216716217</v>
      </c>
      <c r="N142" s="5">
        <v>88000000</v>
      </c>
      <c r="O142" s="5">
        <v>21532951635</v>
      </c>
    </row>
    <row r="143" spans="3:17" ht="15.5" x14ac:dyDescent="0.35">
      <c r="C143" t="s">
        <v>153</v>
      </c>
      <c r="D143" s="5">
        <v>111890602960</v>
      </c>
      <c r="E143" s="5">
        <v>174413751239</v>
      </c>
      <c r="F143" s="5">
        <v>46631786851</v>
      </c>
      <c r="G143" s="5">
        <v>42516778295</v>
      </c>
      <c r="I143" s="5">
        <v>295125252476</v>
      </c>
      <c r="J143" s="5">
        <v>326642866459</v>
      </c>
      <c r="K143" s="5">
        <v>143417776048</v>
      </c>
      <c r="L143" s="5">
        <v>-18171660318</v>
      </c>
      <c r="M143" s="5">
        <v>-16715070244</v>
      </c>
      <c r="N143" s="5">
        <v>-90880589619</v>
      </c>
      <c r="O143" s="5">
        <v>229488981224</v>
      </c>
      <c r="P143" s="5">
        <v>-3658696107</v>
      </c>
      <c r="Q143" s="5">
        <v>-27662605368</v>
      </c>
    </row>
    <row r="144" spans="3:17" ht="15.5" x14ac:dyDescent="0.35">
      <c r="C144" t="s">
        <v>321</v>
      </c>
      <c r="K144" s="5">
        <v>152191561668</v>
      </c>
      <c r="P144" s="5">
        <v>33317687121</v>
      </c>
    </row>
    <row r="145" spans="3:17" ht="15.5" x14ac:dyDescent="0.35">
      <c r="C145" t="s">
        <v>466</v>
      </c>
      <c r="E145" s="5">
        <v>259816525539</v>
      </c>
      <c r="G145" s="5">
        <v>-34612597967</v>
      </c>
      <c r="I145" s="5">
        <v>259816525539</v>
      </c>
      <c r="J145" s="5">
        <v>338757417682</v>
      </c>
      <c r="O145" s="5">
        <v>10334920036</v>
      </c>
    </row>
    <row r="146" spans="3:17" ht="15.5" x14ac:dyDescent="0.35">
      <c r="C146" t="s">
        <v>1555</v>
      </c>
      <c r="D146" s="5">
        <v>25620581426</v>
      </c>
      <c r="E146" s="5">
        <v>450000000000</v>
      </c>
      <c r="I146" s="5">
        <v>450000000000</v>
      </c>
    </row>
    <row r="147" spans="3:17" ht="15.5" x14ac:dyDescent="0.35">
      <c r="C147" t="s">
        <v>798</v>
      </c>
      <c r="N147" s="5">
        <v>-610549300188</v>
      </c>
      <c r="O147" s="5">
        <v>-53962375642</v>
      </c>
      <c r="P147" s="5">
        <v>-14536000000</v>
      </c>
    </row>
    <row r="148" spans="3:17" ht="15.5" x14ac:dyDescent="0.35">
      <c r="C148" t="s">
        <v>433</v>
      </c>
      <c r="D148" s="5">
        <v>-4678919380</v>
      </c>
      <c r="E148" s="5">
        <v>-3099807887</v>
      </c>
      <c r="F148" s="5">
        <v>-3109518323</v>
      </c>
      <c r="G148" s="5">
        <v>-3213697558</v>
      </c>
      <c r="I148" s="5">
        <v>-12472685644</v>
      </c>
      <c r="J148" s="5">
        <v>-11421733650</v>
      </c>
      <c r="K148" s="5">
        <v>-11831134733</v>
      </c>
      <c r="L148" s="5">
        <v>-16093207482</v>
      </c>
      <c r="M148" s="5">
        <v>-14636617408</v>
      </c>
      <c r="N148" s="5">
        <v>-25689250365</v>
      </c>
      <c r="O148" s="5">
        <v>-24646738125</v>
      </c>
      <c r="P148" s="5">
        <v>-21398695055</v>
      </c>
      <c r="Q148" s="5">
        <v>-14478112592</v>
      </c>
    </row>
    <row r="149" spans="3:17" ht="15.5" x14ac:dyDescent="0.35">
      <c r="C149" t="s">
        <v>1301</v>
      </c>
      <c r="J149" s="5">
        <v>-692817573</v>
      </c>
      <c r="K149" s="5">
        <v>-2078452836</v>
      </c>
      <c r="L149" s="5">
        <v>-2078452836</v>
      </c>
      <c r="M149" s="5">
        <v>-2078452836</v>
      </c>
      <c r="N149" s="5">
        <v>-2078452836</v>
      </c>
      <c r="O149" s="5">
        <v>-1328291119</v>
      </c>
    </row>
    <row r="150" spans="3:17" ht="15.5" x14ac:dyDescent="0.35">
      <c r="C150" t="s">
        <v>981</v>
      </c>
      <c r="E150" s="5">
        <v>-152218587419</v>
      </c>
      <c r="I150" s="5">
        <v>-152218587419</v>
      </c>
    </row>
    <row r="151" spans="3:17" ht="15.5" x14ac:dyDescent="0.35">
      <c r="C151" t="s">
        <v>1556</v>
      </c>
      <c r="D151" s="5">
        <v>90948940914</v>
      </c>
    </row>
    <row r="152" spans="3:17" ht="15.5" x14ac:dyDescent="0.35">
      <c r="C152" t="s">
        <v>1557</v>
      </c>
      <c r="E152" s="5">
        <v>-250000000000</v>
      </c>
      <c r="I152" s="5">
        <v>-250000000000</v>
      </c>
    </row>
    <row r="153" spans="3:17" ht="15.5" x14ac:dyDescent="0.35">
      <c r="C153" t="s">
        <v>1558</v>
      </c>
      <c r="N153" s="5">
        <v>41388114684</v>
      </c>
      <c r="O153" s="5">
        <v>-4101226</v>
      </c>
      <c r="P153" s="5">
        <v>-1041688173</v>
      </c>
      <c r="Q153" s="5">
        <v>-13184492776</v>
      </c>
    </row>
    <row r="154" spans="3:17" ht="15.5" x14ac:dyDescent="0.35">
      <c r="C154" t="s">
        <v>889</v>
      </c>
      <c r="E154" s="5">
        <v>-130084378994</v>
      </c>
      <c r="F154" s="5">
        <v>49741305174</v>
      </c>
      <c r="G154" s="5">
        <v>80343073820</v>
      </c>
      <c r="K154" s="5">
        <v>5135801949</v>
      </c>
      <c r="O154" s="5">
        <v>299095567300</v>
      </c>
    </row>
    <row r="155" spans="3:17" ht="15.5" x14ac:dyDescent="0.35">
      <c r="C155" t="s">
        <v>165</v>
      </c>
      <c r="D155" s="5">
        <v>-893572384</v>
      </c>
      <c r="E155" s="5">
        <v>9020312760</v>
      </c>
      <c r="F155" s="5">
        <v>13033881</v>
      </c>
      <c r="G155" s="5">
        <v>54481379</v>
      </c>
      <c r="I155" s="5">
        <v>9696402448</v>
      </c>
      <c r="J155" s="5">
        <v>-20904833306</v>
      </c>
      <c r="K155" s="5">
        <v>-210201529551</v>
      </c>
      <c r="L155" s="5">
        <v>-150939624240</v>
      </c>
      <c r="M155" s="5">
        <v>-107420721728</v>
      </c>
      <c r="N155" s="5">
        <v>176995196771</v>
      </c>
      <c r="O155" s="5">
        <v>299690433431</v>
      </c>
      <c r="P155" s="5">
        <v>10026461183</v>
      </c>
      <c r="Q155" s="5">
        <v>-20424461434</v>
      </c>
    </row>
    <row r="156" spans="3:17" ht="15.5" x14ac:dyDescent="0.35">
      <c r="C156" t="s">
        <v>166</v>
      </c>
      <c r="D156" s="5">
        <v>10452746534</v>
      </c>
      <c r="I156" s="5">
        <v>749002677</v>
      </c>
      <c r="J156" s="5">
        <v>21647461204</v>
      </c>
      <c r="K156" s="5">
        <v>231851109102</v>
      </c>
      <c r="L156" s="5">
        <v>382783673777</v>
      </c>
      <c r="M156" s="5">
        <v>490203564632</v>
      </c>
      <c r="N156" s="5">
        <v>313207269273</v>
      </c>
      <c r="O156" s="5">
        <v>13475736939</v>
      </c>
      <c r="P156" s="5">
        <v>3431732740</v>
      </c>
      <c r="Q156" s="5">
        <v>23868798934</v>
      </c>
    </row>
    <row r="157" spans="3:17" ht="15.5" x14ac:dyDescent="0.35">
      <c r="C157" t="s">
        <v>1559</v>
      </c>
    </row>
    <row r="158" spans="3:17" ht="15.5" x14ac:dyDescent="0.35">
      <c r="C158" t="s">
        <v>167</v>
      </c>
      <c r="D158" s="5">
        <v>1645950</v>
      </c>
      <c r="E158" s="5">
        <v>909512</v>
      </c>
      <c r="F158" s="5">
        <v>4263285</v>
      </c>
      <c r="G158" s="5">
        <v>322344</v>
      </c>
      <c r="I158" s="5">
        <v>7341409</v>
      </c>
      <c r="J158" s="5">
        <v>6374779</v>
      </c>
      <c r="K158" s="5">
        <v>-2118347</v>
      </c>
      <c r="L158" s="5">
        <v>7059565</v>
      </c>
      <c r="M158" s="5">
        <v>830873</v>
      </c>
      <c r="N158" s="5">
        <v>1098588</v>
      </c>
      <c r="O158" s="5">
        <v>-2986728</v>
      </c>
      <c r="P158" s="5">
        <v>17543016</v>
      </c>
      <c r="Q158" s="5">
        <v>-12604760</v>
      </c>
    </row>
    <row r="159" spans="3:17" ht="15.5" x14ac:dyDescent="0.35">
      <c r="C159" t="s">
        <v>168</v>
      </c>
      <c r="D159" s="5">
        <v>9560820100</v>
      </c>
      <c r="E159" s="5">
        <v>9021222272</v>
      </c>
      <c r="F159" s="5">
        <v>17297166</v>
      </c>
      <c r="G159" s="5">
        <v>54803723</v>
      </c>
      <c r="I159" s="5">
        <v>10452746534</v>
      </c>
      <c r="J159" s="5">
        <v>749002677</v>
      </c>
      <c r="K159" s="5">
        <v>21647461204</v>
      </c>
      <c r="L159" s="5">
        <v>231851109102</v>
      </c>
      <c r="M159" s="5">
        <v>382783673777</v>
      </c>
      <c r="N159" s="5">
        <v>490203564632</v>
      </c>
      <c r="O159" s="5">
        <v>313163183642</v>
      </c>
      <c r="P159" s="5">
        <v>13475736939</v>
      </c>
      <c r="Q159" s="5">
        <v>3431732740</v>
      </c>
    </row>
    <row r="161" spans="2:17" ht="15.5" x14ac:dyDescent="0.35">
      <c r="B161" t="s">
        <v>169</v>
      </c>
      <c r="C161" t="s">
        <v>11</v>
      </c>
      <c r="D161" s="5">
        <v>1500000000</v>
      </c>
      <c r="E161" s="5">
        <v>1500000000</v>
      </c>
      <c r="F161" s="5">
        <v>1500000000</v>
      </c>
      <c r="G161" s="5">
        <v>1500000000</v>
      </c>
      <c r="I161" s="5">
        <v>1500000000</v>
      </c>
      <c r="J161" s="5">
        <v>1500000000</v>
      </c>
      <c r="K161" s="5">
        <v>1500000000</v>
      </c>
      <c r="L161" s="5">
        <v>1500000000</v>
      </c>
      <c r="M161" s="5">
        <v>1500000000</v>
      </c>
      <c r="N161" s="5">
        <v>1500000000</v>
      </c>
      <c r="O161" s="5">
        <v>1500000000</v>
      </c>
      <c r="P161" s="5">
        <v>1500000000</v>
      </c>
      <c r="Q161" s="5">
        <v>0</v>
      </c>
    </row>
    <row r="162" spans="2:17" ht="15.5" x14ac:dyDescent="0.35">
      <c r="C162" t="s">
        <v>170</v>
      </c>
      <c r="D162" s="6">
        <v>-5.0999999999999996</v>
      </c>
      <c r="E162" s="6">
        <v>10.06</v>
      </c>
      <c r="F162" s="6">
        <v>0.06</v>
      </c>
      <c r="G162" s="6">
        <v>-18.03</v>
      </c>
    </row>
    <row r="163" spans="2:17" ht="15.5" x14ac:dyDescent="0.35">
      <c r="C163" t="s">
        <v>171</v>
      </c>
      <c r="D163" s="6">
        <v>-515.69000000000005</v>
      </c>
      <c r="E163" s="6">
        <v>265.41000000000003</v>
      </c>
      <c r="F163" s="6">
        <v>48833.33</v>
      </c>
      <c r="G163" s="6">
        <v>-131.44999999999999</v>
      </c>
    </row>
    <row r="164" spans="2:17" ht="15.5" x14ac:dyDescent="0.35">
      <c r="C164" t="s">
        <v>59</v>
      </c>
      <c r="D164" s="6">
        <v>22.55</v>
      </c>
      <c r="E164" s="6">
        <v>21.35</v>
      </c>
      <c r="F164" s="6">
        <v>30.04</v>
      </c>
      <c r="G164" s="6">
        <v>39.71</v>
      </c>
    </row>
    <row r="165" spans="2:17" ht="15.5" x14ac:dyDescent="0.35">
      <c r="C165" t="s">
        <v>172</v>
      </c>
      <c r="D165" s="5">
        <v>27770000000</v>
      </c>
      <c r="E165" s="5">
        <v>49590000000</v>
      </c>
      <c r="F165" s="5">
        <v>31110000000</v>
      </c>
      <c r="G165" s="5">
        <v>-1800000000</v>
      </c>
    </row>
    <row r="166" spans="2:17" ht="15.5" x14ac:dyDescent="0.35">
      <c r="C166" t="s">
        <v>173</v>
      </c>
      <c r="D166" s="6">
        <v>-4.6999999999999993E-3</v>
      </c>
      <c r="E166" s="6">
        <v>9.300000000000001E-3</v>
      </c>
      <c r="F166" s="6">
        <v>1E-4</v>
      </c>
      <c r="G166" s="6">
        <v>-2.2200000000000001E-2</v>
      </c>
    </row>
    <row r="167" spans="2:17" ht="15.5" x14ac:dyDescent="0.35">
      <c r="C167" t="s">
        <v>174</v>
      </c>
      <c r="D167" s="6">
        <v>2.41E-2</v>
      </c>
      <c r="E167" s="6">
        <v>-4.8799999999999996E-2</v>
      </c>
      <c r="F167" s="6">
        <v>-2.9999999999999997E-4</v>
      </c>
      <c r="G167" s="6">
        <v>8.3299999999999999E-2</v>
      </c>
    </row>
    <row r="168" spans="2:17" ht="15.5" x14ac:dyDescent="0.35">
      <c r="C168" t="s">
        <v>175</v>
      </c>
      <c r="D168" s="6">
        <v>2.7000000000000001E-3</v>
      </c>
      <c r="E168" s="6">
        <v>2.0499999999999997E-2</v>
      </c>
      <c r="F168" s="6">
        <v>6.5000000000000006E-3</v>
      </c>
      <c r="G168" s="6">
        <v>-2.3700000000000002E-2</v>
      </c>
    </row>
    <row r="169" spans="2:17" ht="15.5" x14ac:dyDescent="0.35">
      <c r="C169" t="s">
        <v>176</v>
      </c>
      <c r="D169" s="6">
        <v>0.31</v>
      </c>
      <c r="E169" s="6">
        <v>2.1</v>
      </c>
      <c r="F169" s="6">
        <v>0.62</v>
      </c>
      <c r="G169" s="6">
        <v>-2.2000000000000002</v>
      </c>
    </row>
    <row r="170" spans="2:17" ht="15.5" x14ac:dyDescent="0.35">
      <c r="C170" t="s">
        <v>325</v>
      </c>
      <c r="D170" s="5">
        <v>228000000000</v>
      </c>
      <c r="E170" s="5">
        <v>238000000000</v>
      </c>
      <c r="F170" s="5">
        <v>217000000000</v>
      </c>
      <c r="G170" s="5">
        <v>220000000000</v>
      </c>
    </row>
    <row r="171" spans="2:17" ht="15.5" x14ac:dyDescent="0.35">
      <c r="C171" t="s">
        <v>177</v>
      </c>
      <c r="D171" s="6">
        <v>-12.44</v>
      </c>
      <c r="E171" s="6">
        <v>-12.95</v>
      </c>
      <c r="F171" s="6">
        <v>-13.54</v>
      </c>
      <c r="G171" s="6">
        <v>-10.95</v>
      </c>
    </row>
    <row r="172" spans="2:17" ht="15.5" x14ac:dyDescent="0.35">
      <c r="C172" t="s">
        <v>178</v>
      </c>
      <c r="D172" s="6">
        <v>-211.33</v>
      </c>
      <c r="E172" s="6">
        <v>-206.24</v>
      </c>
      <c r="F172" s="6">
        <v>-216.34</v>
      </c>
      <c r="G172" s="6">
        <v>-216.4</v>
      </c>
    </row>
    <row r="173" spans="2:17" ht="15.5" x14ac:dyDescent="0.35">
      <c r="C173" t="s">
        <v>179</v>
      </c>
      <c r="D173" s="6">
        <v>-12.44</v>
      </c>
      <c r="E173" s="6">
        <v>-12.95</v>
      </c>
      <c r="F173" s="6">
        <v>-13.54</v>
      </c>
      <c r="G173" s="6">
        <v>-10.95</v>
      </c>
    </row>
    <row r="174" spans="2:17" ht="15.5" x14ac:dyDescent="0.35">
      <c r="C174" t="s">
        <v>180</v>
      </c>
      <c r="D174" s="6">
        <v>-211.33</v>
      </c>
      <c r="E174" s="6">
        <v>-206.24</v>
      </c>
      <c r="F174" s="6">
        <v>-216.34</v>
      </c>
      <c r="G174" s="6">
        <v>-216.4</v>
      </c>
    </row>
    <row r="175" spans="2:17" ht="15.5" x14ac:dyDescent="0.35">
      <c r="C175" t="s">
        <v>181</v>
      </c>
      <c r="D175" s="5">
        <v>15000000000</v>
      </c>
      <c r="E175" s="5">
        <v>16000000000</v>
      </c>
      <c r="F175" s="5">
        <v>16000000000</v>
      </c>
      <c r="G175" s="5">
        <v>12000000000</v>
      </c>
    </row>
    <row r="176" spans="2:17" ht="15.5" x14ac:dyDescent="0.35">
      <c r="C176" t="s">
        <v>182</v>
      </c>
      <c r="D176" s="5">
        <v>15000000000</v>
      </c>
      <c r="E176" s="5">
        <v>17000000000</v>
      </c>
      <c r="F176" s="5">
        <v>20000000000</v>
      </c>
      <c r="G176" s="5">
        <v>22000000000</v>
      </c>
    </row>
    <row r="177" spans="3:17" ht="15.5" x14ac:dyDescent="0.35">
      <c r="C177" t="s">
        <v>258</v>
      </c>
      <c r="D177" s="5">
        <v>-316000000000</v>
      </c>
      <c r="E177" s="5">
        <v>-309000000000</v>
      </c>
      <c r="F177" s="5">
        <v>-324000000000</v>
      </c>
      <c r="G177" s="5">
        <v>-324000000000</v>
      </c>
    </row>
    <row r="178" spans="3:17" ht="15.5" x14ac:dyDescent="0.35">
      <c r="C178" t="s">
        <v>23</v>
      </c>
      <c r="D178" s="5">
        <v>30000000000</v>
      </c>
      <c r="E178" s="5">
        <v>33000000000</v>
      </c>
      <c r="F178" s="5">
        <v>36000000000</v>
      </c>
      <c r="G178" s="5">
        <v>34000000000</v>
      </c>
    </row>
    <row r="179" spans="3:17" ht="15.5" x14ac:dyDescent="0.35">
      <c r="C179" t="s">
        <v>20</v>
      </c>
      <c r="D179" s="5">
        <v>20000000000</v>
      </c>
      <c r="E179" s="5">
        <v>22000000000</v>
      </c>
      <c r="F179" s="5">
        <v>34000000000</v>
      </c>
      <c r="G179" s="5">
        <v>32000000000</v>
      </c>
    </row>
    <row r="180" spans="3:17" ht="15.5" x14ac:dyDescent="0.35">
      <c r="C180" t="s">
        <v>184</v>
      </c>
      <c r="D180" s="5">
        <v>427000000000</v>
      </c>
      <c r="E180" s="5">
        <v>470000000000</v>
      </c>
      <c r="F180" s="5">
        <v>201000000000</v>
      </c>
      <c r="G180" s="5">
        <v>158000000000</v>
      </c>
    </row>
    <row r="181" spans="3:17" ht="15.5" x14ac:dyDescent="0.35">
      <c r="C181" t="s">
        <v>185</v>
      </c>
      <c r="D181" s="5">
        <v>-23000000000</v>
      </c>
      <c r="E181" s="5">
        <v>18000000000</v>
      </c>
      <c r="F181" s="5">
        <v>24000000000</v>
      </c>
      <c r="G181" s="5">
        <v>-9000000000</v>
      </c>
    </row>
    <row r="182" spans="3:17" ht="15.5" x14ac:dyDescent="0.35">
      <c r="C182" t="s">
        <v>186</v>
      </c>
      <c r="D182" s="5">
        <v>-90000000000</v>
      </c>
      <c r="E182" s="5">
        <v>-186000000000</v>
      </c>
      <c r="F182" s="5">
        <v>-70000000000</v>
      </c>
      <c r="G182" s="5">
        <v>-34000000000</v>
      </c>
    </row>
    <row r="183" spans="3:17" ht="15.5" x14ac:dyDescent="0.35">
      <c r="C183" t="s">
        <v>12</v>
      </c>
      <c r="D183" s="5">
        <v>-113000000000</v>
      </c>
      <c r="E183" s="5">
        <v>-169000000000</v>
      </c>
      <c r="F183" s="5">
        <v>-46000000000</v>
      </c>
      <c r="G183" s="5">
        <v>-43000000000</v>
      </c>
    </row>
    <row r="184" spans="3:17" ht="15.5" x14ac:dyDescent="0.35">
      <c r="C184" t="s">
        <v>15</v>
      </c>
      <c r="D184" s="6">
        <v>-75.31</v>
      </c>
      <c r="E184" s="6">
        <v>-112.71</v>
      </c>
      <c r="F184" s="6">
        <v>-30.65</v>
      </c>
      <c r="G184" s="6">
        <v>-28.65</v>
      </c>
    </row>
    <row r="185" spans="3:17" ht="15.5" x14ac:dyDescent="0.35">
      <c r="C185" t="s">
        <v>44</v>
      </c>
      <c r="I185" s="6">
        <v>-26.15</v>
      </c>
      <c r="J185" s="6">
        <v>-90.19</v>
      </c>
      <c r="K185" s="6">
        <v>-78.33</v>
      </c>
      <c r="L185" s="6">
        <v>-44.62</v>
      </c>
      <c r="M185" s="6">
        <v>-37.840000000000003</v>
      </c>
      <c r="N185" s="6">
        <v>-13.07</v>
      </c>
      <c r="O185" s="6">
        <v>5.75</v>
      </c>
      <c r="P185" s="6">
        <v>-18.86</v>
      </c>
      <c r="Q185" s="6">
        <v>-180518.47</v>
      </c>
    </row>
    <row r="186" spans="3:17" ht="15.5" x14ac:dyDescent="0.35">
      <c r="C186" t="s">
        <v>58</v>
      </c>
      <c r="I186" s="6">
        <v>-102.1</v>
      </c>
      <c r="J186" s="6">
        <v>-26.5</v>
      </c>
      <c r="K186" s="6">
        <v>-14.04</v>
      </c>
      <c r="L186" s="6">
        <v>-38.549999999999997</v>
      </c>
      <c r="M186" s="6">
        <v>-52.59</v>
      </c>
      <c r="N186" s="6">
        <v>-193.57</v>
      </c>
      <c r="O186" s="6">
        <v>513.04</v>
      </c>
      <c r="P186" s="6">
        <v>-159.07</v>
      </c>
      <c r="Q186" s="5">
        <v>0</v>
      </c>
    </row>
    <row r="187" spans="3:17" ht="15.5" x14ac:dyDescent="0.35">
      <c r="C187" t="s">
        <v>61</v>
      </c>
      <c r="I187" s="6">
        <v>7.78</v>
      </c>
      <c r="J187" s="6">
        <v>9.6</v>
      </c>
      <c r="K187" s="6">
        <v>5.41</v>
      </c>
      <c r="L187" s="6">
        <v>6.88</v>
      </c>
      <c r="M187" s="6">
        <v>8.7799999999999994</v>
      </c>
      <c r="N187" s="6">
        <v>11.29</v>
      </c>
      <c r="O187" s="6">
        <v>15.15</v>
      </c>
      <c r="P187" s="6">
        <v>15.19</v>
      </c>
      <c r="Q187" s="5">
        <v>0</v>
      </c>
    </row>
    <row r="188" spans="3:17" ht="15.5" x14ac:dyDescent="0.35">
      <c r="C188" t="s">
        <v>187</v>
      </c>
      <c r="I188" s="5">
        <v>76450000000</v>
      </c>
      <c r="J188" s="6">
        <v>-32939999999.999996</v>
      </c>
      <c r="K188" s="5">
        <v>-56790000000</v>
      </c>
      <c r="L188" s="5">
        <v>8670000000</v>
      </c>
      <c r="M188" s="5">
        <v>26670000000</v>
      </c>
      <c r="N188" s="5">
        <v>96690000000</v>
      </c>
      <c r="O188" s="5">
        <v>122330000000</v>
      </c>
    </row>
    <row r="189" spans="3:17" ht="15.5" x14ac:dyDescent="0.35">
      <c r="C189" t="s">
        <v>188</v>
      </c>
      <c r="I189" s="6">
        <v>-2.4E-2</v>
      </c>
      <c r="J189" s="6">
        <v>-0.11230000000000001</v>
      </c>
      <c r="K189" s="6">
        <v>-0.1192</v>
      </c>
      <c r="L189" s="6">
        <v>-6.9500000000000006E-2</v>
      </c>
      <c r="M189" s="6">
        <v>-5.6799999999999996E-2</v>
      </c>
      <c r="N189" s="6">
        <v>-1.7899999999999999E-2</v>
      </c>
      <c r="O189" s="6">
        <v>0.01</v>
      </c>
      <c r="P189" s="6">
        <v>-4.9800000000000004E-2</v>
      </c>
      <c r="Q189" s="6">
        <v>-0.03</v>
      </c>
    </row>
    <row r="190" spans="3:17" ht="15.5" x14ac:dyDescent="0.35">
      <c r="C190" t="s">
        <v>189</v>
      </c>
      <c r="I190" s="6">
        <v>0.1268</v>
      </c>
      <c r="J190" s="6">
        <v>0.50070000000000003</v>
      </c>
      <c r="K190" s="6">
        <v>0.87069999999999992</v>
      </c>
      <c r="L190" s="6">
        <v>3.0786000000000002</v>
      </c>
      <c r="M190" s="6">
        <v>-1.2518</v>
      </c>
      <c r="N190" s="6">
        <v>-0.19359999999999999</v>
      </c>
      <c r="O190" s="6">
        <v>6.9699999999999998E-2</v>
      </c>
      <c r="P190" s="6">
        <v>-0.24489999999999998</v>
      </c>
      <c r="Q190" s="6">
        <v>-0.157</v>
      </c>
    </row>
    <row r="191" spans="3:17" ht="15.5" x14ac:dyDescent="0.35">
      <c r="C191" t="s">
        <v>190</v>
      </c>
      <c r="I191" s="6">
        <v>-1.3600000000000001E-2</v>
      </c>
      <c r="J191" s="6">
        <v>-0.1038</v>
      </c>
      <c r="K191" s="6">
        <v>-0.14180000000000001</v>
      </c>
      <c r="L191" s="6">
        <v>-6.25E-2</v>
      </c>
      <c r="M191" s="6">
        <v>-3.4000000000000002E-2</v>
      </c>
      <c r="N191" s="6">
        <v>7.0300000000000001E-2</v>
      </c>
      <c r="O191" s="6">
        <v>0.43130000000000002</v>
      </c>
      <c r="P191" s="6">
        <v>0.1885</v>
      </c>
      <c r="Q191" s="6">
        <v>0.41389999999999999</v>
      </c>
    </row>
    <row r="192" spans="3:17" ht="15.5" x14ac:dyDescent="0.35">
      <c r="C192" t="s">
        <v>191</v>
      </c>
      <c r="I192" s="6">
        <v>-0.36</v>
      </c>
      <c r="J192" s="6">
        <v>-2.19</v>
      </c>
      <c r="K192" s="6">
        <v>-2.71</v>
      </c>
      <c r="L192" s="6">
        <v>-1.34</v>
      </c>
      <c r="M192" s="6">
        <v>-0.78</v>
      </c>
      <c r="N192" s="6">
        <v>0.55000000000000004</v>
      </c>
      <c r="O192" s="6">
        <v>1.28</v>
      </c>
      <c r="P192" s="6">
        <v>0.45</v>
      </c>
      <c r="Q192" s="6">
        <v>0.62</v>
      </c>
    </row>
    <row r="193" spans="2:17" ht="15.5" x14ac:dyDescent="0.35">
      <c r="C193" t="s">
        <v>55</v>
      </c>
      <c r="I193" s="6">
        <v>-12.95</v>
      </c>
      <c r="J193" s="6">
        <v>-13.27</v>
      </c>
      <c r="K193" s="6">
        <v>-12.23</v>
      </c>
      <c r="L193" s="6">
        <v>-118.62</v>
      </c>
      <c r="M193" s="6">
        <v>65.83</v>
      </c>
      <c r="N193" s="6">
        <v>37.479999999999997</v>
      </c>
      <c r="O193" s="6">
        <v>35.75</v>
      </c>
      <c r="P193" s="6">
        <v>38.950000000000003</v>
      </c>
      <c r="Q193" s="5">
        <v>0</v>
      </c>
    </row>
    <row r="194" spans="2:17" ht="15.5" x14ac:dyDescent="0.35">
      <c r="C194" t="s">
        <v>52</v>
      </c>
      <c r="I194" s="6">
        <v>-206.24</v>
      </c>
      <c r="J194" s="6">
        <v>-180.13</v>
      </c>
      <c r="K194" s="6">
        <v>-89.97</v>
      </c>
      <c r="L194" s="6">
        <v>-14.5</v>
      </c>
      <c r="M194" s="6">
        <v>30.23</v>
      </c>
      <c r="N194" s="6">
        <v>67.5</v>
      </c>
      <c r="O194" s="6">
        <v>82.52</v>
      </c>
      <c r="P194" s="6">
        <v>77.03</v>
      </c>
      <c r="Q194" s="5">
        <v>1149480</v>
      </c>
    </row>
    <row r="195" spans="2:17" ht="15.5" x14ac:dyDescent="0.35">
      <c r="C195" t="s">
        <v>192</v>
      </c>
      <c r="I195" s="6">
        <v>-12.95</v>
      </c>
      <c r="J195" s="6">
        <v>-13.27</v>
      </c>
      <c r="K195" s="6">
        <v>-12.23</v>
      </c>
      <c r="L195" s="6">
        <v>-118.62</v>
      </c>
      <c r="M195" s="6">
        <v>65.83</v>
      </c>
      <c r="N195" s="6">
        <v>37.479999999999997</v>
      </c>
      <c r="O195" s="6">
        <v>35.75</v>
      </c>
      <c r="P195" s="6">
        <v>38.950000000000003</v>
      </c>
      <c r="Q195" s="5">
        <v>0</v>
      </c>
    </row>
    <row r="196" spans="2:17" ht="15.5" x14ac:dyDescent="0.35">
      <c r="C196" t="s">
        <v>193</v>
      </c>
      <c r="I196" s="6">
        <v>-206.24</v>
      </c>
      <c r="J196" s="6">
        <v>-180.13</v>
      </c>
      <c r="K196" s="6">
        <v>-89.97</v>
      </c>
      <c r="L196" s="6">
        <v>-14.5</v>
      </c>
      <c r="M196" s="6">
        <v>30.23</v>
      </c>
      <c r="N196" s="6">
        <v>67.5</v>
      </c>
      <c r="O196" s="6">
        <v>82.52</v>
      </c>
      <c r="P196" s="6">
        <v>77.03</v>
      </c>
      <c r="Q196" s="5">
        <v>1149480</v>
      </c>
    </row>
    <row r="197" spans="2:17" ht="15.5" x14ac:dyDescent="0.35">
      <c r="C197" t="s">
        <v>194</v>
      </c>
      <c r="I197" s="5">
        <v>16000000000</v>
      </c>
      <c r="J197" s="5">
        <v>12000000000</v>
      </c>
      <c r="K197" s="5">
        <v>12000000000</v>
      </c>
      <c r="L197" s="5">
        <v>13000000000</v>
      </c>
      <c r="M197" s="5">
        <v>5000000000</v>
      </c>
      <c r="N197" s="5">
        <v>16000000000</v>
      </c>
      <c r="O197" s="5">
        <v>20000000000</v>
      </c>
      <c r="P197" s="5">
        <v>19000000000</v>
      </c>
      <c r="Q197" s="5">
        <v>18000000000</v>
      </c>
    </row>
    <row r="198" spans="2:17" ht="15.5" x14ac:dyDescent="0.35">
      <c r="C198" t="s">
        <v>195</v>
      </c>
      <c r="I198" s="5">
        <v>17000000000</v>
      </c>
      <c r="J198" s="5">
        <v>28000000000</v>
      </c>
      <c r="K198" s="5">
        <v>29000000000</v>
      </c>
      <c r="L198" s="5">
        <v>32000000000</v>
      </c>
      <c r="M198" s="5">
        <v>9000000000</v>
      </c>
      <c r="N198" s="5">
        <v>13000000000</v>
      </c>
      <c r="O198" s="5">
        <v>19000000000</v>
      </c>
      <c r="P198" s="5">
        <v>14000000000</v>
      </c>
      <c r="Q198" s="5">
        <v>23000000000</v>
      </c>
    </row>
    <row r="199" spans="2:17" ht="15.5" x14ac:dyDescent="0.35">
      <c r="C199" t="s">
        <v>25</v>
      </c>
      <c r="I199" s="5">
        <v>33000000000</v>
      </c>
      <c r="J199" s="5">
        <v>40000000000</v>
      </c>
      <c r="K199" s="5">
        <v>40000000000</v>
      </c>
      <c r="L199" s="5">
        <v>44000000000</v>
      </c>
      <c r="M199" s="5">
        <v>14000000000</v>
      </c>
      <c r="N199" s="5">
        <v>29000000000</v>
      </c>
      <c r="O199" s="5">
        <v>39000000000</v>
      </c>
      <c r="P199" s="5">
        <v>33000000000</v>
      </c>
      <c r="Q199" s="5">
        <v>41000000000</v>
      </c>
    </row>
    <row r="200" spans="2:17" ht="15.5" x14ac:dyDescent="0.35">
      <c r="C200" t="s">
        <v>22</v>
      </c>
      <c r="I200" s="5">
        <v>22000000000</v>
      </c>
      <c r="J200" s="5">
        <v>39000000000</v>
      </c>
      <c r="K200" s="5">
        <v>19000000000</v>
      </c>
      <c r="L200" s="5">
        <v>-187000000000</v>
      </c>
      <c r="M200" s="5">
        <v>-369000000000</v>
      </c>
      <c r="N200" s="5">
        <v>-461000000000</v>
      </c>
      <c r="O200" s="5">
        <v>38000000000</v>
      </c>
      <c r="P200" s="5">
        <v>20000000000</v>
      </c>
      <c r="Q200" s="5">
        <v>38000000000</v>
      </c>
    </row>
    <row r="201" spans="2:17" ht="15.5" x14ac:dyDescent="0.35">
      <c r="C201" t="s">
        <v>196</v>
      </c>
      <c r="I201" s="5">
        <v>470000000000</v>
      </c>
      <c r="J201" s="5">
        <v>153000000000</v>
      </c>
      <c r="K201" s="5">
        <v>124000000000</v>
      </c>
      <c r="L201" s="5">
        <v>275000000000</v>
      </c>
      <c r="M201" s="5">
        <v>367000000000</v>
      </c>
      <c r="N201" s="5">
        <v>464000000000</v>
      </c>
      <c r="O201" s="5">
        <v>-349000000000</v>
      </c>
      <c r="P201" s="5">
        <v>-374000000000</v>
      </c>
      <c r="Q201" s="5">
        <v>-385000000000</v>
      </c>
    </row>
    <row r="202" spans="2:17" ht="15.5" x14ac:dyDescent="0.35">
      <c r="C202" t="s">
        <v>197</v>
      </c>
      <c r="I202" s="5">
        <v>17000000000</v>
      </c>
      <c r="J202" s="5">
        <v>-43000000000</v>
      </c>
      <c r="K202" s="5">
        <v>-71000000000</v>
      </c>
      <c r="L202" s="5">
        <v>-35000000000</v>
      </c>
      <c r="M202" s="5">
        <v>-26000000000</v>
      </c>
      <c r="N202" s="5">
        <v>5000000000</v>
      </c>
      <c r="O202" s="5">
        <v>98000000000</v>
      </c>
      <c r="P202" s="5">
        <v>31000000000</v>
      </c>
      <c r="Q202" s="5">
        <v>77000000000</v>
      </c>
    </row>
    <row r="203" spans="2:17" ht="15.5" x14ac:dyDescent="0.35">
      <c r="C203" t="s">
        <v>198</v>
      </c>
      <c r="I203" s="5">
        <v>-308000000000</v>
      </c>
      <c r="J203" s="5">
        <v>-305000000000</v>
      </c>
      <c r="K203" s="5">
        <v>-282000000000</v>
      </c>
      <c r="L203" s="5">
        <v>-98000000000</v>
      </c>
      <c r="M203" s="5">
        <v>-65000000000</v>
      </c>
      <c r="N203" s="5">
        <v>-43000000000</v>
      </c>
      <c r="O203" s="5">
        <v>-51000000000</v>
      </c>
      <c r="P203" s="5">
        <v>-17000000000</v>
      </c>
      <c r="Q203" s="5">
        <v>-68000000000</v>
      </c>
    </row>
    <row r="204" spans="2:17" ht="15.5" x14ac:dyDescent="0.35">
      <c r="C204" t="s">
        <v>14</v>
      </c>
      <c r="I204" s="5">
        <v>-291000000000</v>
      </c>
      <c r="J204" s="5">
        <v>-348000000000</v>
      </c>
      <c r="K204" s="5">
        <v>-354000000000</v>
      </c>
      <c r="L204" s="5">
        <v>-133000000000</v>
      </c>
      <c r="M204" s="5">
        <v>-91000000000</v>
      </c>
      <c r="N204" s="5">
        <v>-38000000000</v>
      </c>
      <c r="O204" s="5">
        <v>48000000000</v>
      </c>
      <c r="P204" s="5">
        <v>14000000000</v>
      </c>
      <c r="Q204" s="5">
        <v>8000000000</v>
      </c>
    </row>
    <row r="205" spans="2:17" ht="15.5" x14ac:dyDescent="0.35">
      <c r="C205" t="s">
        <v>16</v>
      </c>
      <c r="I205" s="6">
        <v>-194.37</v>
      </c>
      <c r="J205" s="6">
        <v>-232.38</v>
      </c>
      <c r="K205" s="6">
        <v>-236.27</v>
      </c>
      <c r="L205" s="6">
        <v>-88.66</v>
      </c>
      <c r="M205" s="6">
        <v>-60.59</v>
      </c>
      <c r="N205" s="6">
        <v>-25.67</v>
      </c>
      <c r="O205" s="6">
        <v>31.74</v>
      </c>
      <c r="P205" s="6">
        <v>9.2799999999999994</v>
      </c>
      <c r="Q205" s="6">
        <v>86294.080000000002</v>
      </c>
    </row>
    <row r="207" spans="2:17" ht="15.5" x14ac:dyDescent="0.35">
      <c r="B207" t="s">
        <v>199</v>
      </c>
      <c r="C207" t="s">
        <v>200</v>
      </c>
      <c r="D207" s="5">
        <v>-8000000000</v>
      </c>
      <c r="E207" s="5">
        <v>15000000000</v>
      </c>
      <c r="F207" s="5">
        <v>92000000</v>
      </c>
      <c r="G207" s="5">
        <v>-27000000000</v>
      </c>
      <c r="H207" s="5">
        <v>-31000000000</v>
      </c>
      <c r="I207" s="5">
        <v>-39000000000</v>
      </c>
      <c r="J207" s="5">
        <v>-135000000000</v>
      </c>
      <c r="K207" s="5">
        <v>-117000000000</v>
      </c>
      <c r="L207" s="5">
        <v>-67000000000</v>
      </c>
      <c r="M207" s="5">
        <v>-57000000000</v>
      </c>
      <c r="N207" s="5">
        <v>-20000000000</v>
      </c>
      <c r="O207" s="5">
        <v>9000000000</v>
      </c>
      <c r="P207" s="5">
        <v>-28000000000</v>
      </c>
      <c r="Q207" s="5">
        <v>-17000000000</v>
      </c>
    </row>
    <row r="208" spans="2:17" ht="15.5" x14ac:dyDescent="0.35">
      <c r="C208" t="s">
        <v>326</v>
      </c>
      <c r="H208" s="5">
        <v>-19000000000</v>
      </c>
      <c r="I208" s="5">
        <v>-39000000000</v>
      </c>
      <c r="J208" s="5">
        <v>-135000000000</v>
      </c>
      <c r="K208" s="5">
        <v>-117000000000</v>
      </c>
      <c r="L208" s="5">
        <v>-67000000000</v>
      </c>
      <c r="M208" s="5">
        <v>-57000000000</v>
      </c>
      <c r="N208" s="5">
        <v>-20000000000</v>
      </c>
      <c r="O208" s="5">
        <v>9000000000</v>
      </c>
    </row>
    <row r="209" spans="3:17" ht="15.5" x14ac:dyDescent="0.35">
      <c r="C209" t="s">
        <v>43</v>
      </c>
      <c r="D209" s="6">
        <v>-5.0999999999999996</v>
      </c>
      <c r="E209" s="6">
        <v>10.06</v>
      </c>
      <c r="F209" s="6">
        <v>0.06</v>
      </c>
      <c r="G209" s="6">
        <v>-18.03</v>
      </c>
      <c r="H209" s="6">
        <v>-20.38</v>
      </c>
      <c r="I209" s="6">
        <v>-26.15</v>
      </c>
      <c r="J209" s="6">
        <v>-90.19</v>
      </c>
      <c r="K209" s="6">
        <v>-78.33</v>
      </c>
      <c r="L209" s="6">
        <v>-44.62</v>
      </c>
      <c r="M209" s="6">
        <v>-37.840000000000003</v>
      </c>
      <c r="N209" s="6">
        <v>-13.07</v>
      </c>
      <c r="O209" s="6">
        <v>5.75</v>
      </c>
      <c r="P209" s="6">
        <v>-18.86</v>
      </c>
      <c r="Q209" s="6">
        <v>-11.57</v>
      </c>
    </row>
    <row r="210" spans="3:17" ht="15.5" x14ac:dyDescent="0.35">
      <c r="C210" t="s">
        <v>327</v>
      </c>
      <c r="H210" s="5">
        <v>-13</v>
      </c>
      <c r="I210" s="6">
        <v>-26.15</v>
      </c>
      <c r="J210" s="6">
        <v>-90.19</v>
      </c>
      <c r="K210" s="6">
        <v>-78.33</v>
      </c>
      <c r="L210" s="6">
        <v>-44.62</v>
      </c>
      <c r="M210" s="6">
        <v>-37.840000000000003</v>
      </c>
      <c r="N210" s="6">
        <v>-13.07</v>
      </c>
      <c r="O210" s="6">
        <v>5.75</v>
      </c>
    </row>
    <row r="211" spans="3:17" ht="15.5" x14ac:dyDescent="0.35">
      <c r="C211" t="s">
        <v>201</v>
      </c>
      <c r="D211" s="5">
        <v>175000000000</v>
      </c>
      <c r="E211" s="5">
        <v>187000000000</v>
      </c>
      <c r="F211" s="5">
        <v>146000000000</v>
      </c>
      <c r="G211" s="5">
        <v>89000000000</v>
      </c>
      <c r="H211" s="5">
        <v>699000000000</v>
      </c>
      <c r="I211" s="5">
        <v>514000000000</v>
      </c>
      <c r="J211" s="5">
        <v>373000000000</v>
      </c>
      <c r="K211" s="5">
        <v>305000000000</v>
      </c>
      <c r="L211" s="5">
        <v>374000000000</v>
      </c>
      <c r="M211" s="5">
        <v>339000000000</v>
      </c>
      <c r="N211" s="5">
        <v>336000000000</v>
      </c>
      <c r="O211" s="5">
        <v>292000000000</v>
      </c>
      <c r="P211" s="5">
        <v>296000000000</v>
      </c>
      <c r="Q211" s="5">
        <v>288000000000</v>
      </c>
    </row>
    <row r="212" spans="3:17" ht="15.5" x14ac:dyDescent="0.35">
      <c r="C212" t="s">
        <v>328</v>
      </c>
      <c r="H212" s="5">
        <v>597000000000</v>
      </c>
      <c r="I212" s="5">
        <v>514000000000</v>
      </c>
      <c r="J212" s="5">
        <v>373000000000</v>
      </c>
      <c r="K212" s="5">
        <v>305000000000</v>
      </c>
      <c r="L212" s="5">
        <v>374000000000</v>
      </c>
      <c r="M212" s="5">
        <v>339000000000</v>
      </c>
      <c r="N212" s="5">
        <v>336000000000</v>
      </c>
      <c r="O212" s="5">
        <v>292000000000</v>
      </c>
    </row>
    <row r="213" spans="3:17" ht="15.5" x14ac:dyDescent="0.35">
      <c r="C213" t="s">
        <v>202</v>
      </c>
      <c r="I213" s="6">
        <v>-135.9</v>
      </c>
    </row>
    <row r="214" spans="3:17" ht="15.5" x14ac:dyDescent="0.35">
      <c r="C214" t="s">
        <v>203</v>
      </c>
      <c r="I214" s="6">
        <v>-213.01</v>
      </c>
    </row>
    <row r="215" spans="3:17" ht="15.5" x14ac:dyDescent="0.35">
      <c r="C215" t="s">
        <v>204</v>
      </c>
      <c r="I215" s="6">
        <v>7.49</v>
      </c>
    </row>
    <row r="216" spans="3:17" ht="15.5" x14ac:dyDescent="0.35">
      <c r="C216" t="s">
        <v>205</v>
      </c>
      <c r="I216" s="6">
        <v>-4.6999999999999993E-3</v>
      </c>
    </row>
    <row r="217" spans="3:17" ht="15.5" x14ac:dyDescent="0.35">
      <c r="C217" t="s">
        <v>206</v>
      </c>
      <c r="I217" s="6">
        <v>6.94</v>
      </c>
    </row>
    <row r="218" spans="3:17" ht="15.5" x14ac:dyDescent="0.35">
      <c r="C218" t="s">
        <v>207</v>
      </c>
      <c r="I218" s="6">
        <v>-13.11</v>
      </c>
    </row>
    <row r="219" spans="3:17" ht="15.5" x14ac:dyDescent="0.35">
      <c r="C219" t="s">
        <v>329</v>
      </c>
      <c r="I219" s="6">
        <v>442.29</v>
      </c>
    </row>
    <row r="220" spans="3:17" ht="15.5" x14ac:dyDescent="0.35">
      <c r="C220" t="s">
        <v>208</v>
      </c>
      <c r="I220" s="6">
        <v>-11.2</v>
      </c>
    </row>
    <row r="221" spans="3:17" ht="15.5" x14ac:dyDescent="0.35">
      <c r="C221" t="s">
        <v>209</v>
      </c>
      <c r="I221" s="6">
        <v>406.37</v>
      </c>
    </row>
    <row r="222" spans="3:17" ht="15.5" x14ac:dyDescent="0.35">
      <c r="C222" t="s">
        <v>210</v>
      </c>
      <c r="I222" s="6">
        <v>44.18</v>
      </c>
    </row>
    <row r="223" spans="3:17" ht="15.5" x14ac:dyDescent="0.35">
      <c r="C223" t="s">
        <v>211</v>
      </c>
      <c r="I223" s="5">
        <v>-3</v>
      </c>
    </row>
    <row r="224" spans="3:17" ht="15.5" x14ac:dyDescent="0.35">
      <c r="C224" t="s">
        <v>213</v>
      </c>
      <c r="I224" s="5">
        <v>-13</v>
      </c>
    </row>
    <row r="225" spans="3:9" ht="15.5" x14ac:dyDescent="0.35">
      <c r="C225" t="s">
        <v>214</v>
      </c>
      <c r="I225" s="6">
        <v>-20.38</v>
      </c>
    </row>
    <row r="226" spans="3:9" ht="15.5" x14ac:dyDescent="0.35">
      <c r="C226" t="s">
        <v>215</v>
      </c>
      <c r="I226" s="6">
        <v>398.87</v>
      </c>
    </row>
    <row r="227" spans="3:9" ht="15.5" x14ac:dyDescent="0.35">
      <c r="C227" t="s">
        <v>216</v>
      </c>
      <c r="D227" s="6">
        <v>6.38</v>
      </c>
    </row>
    <row r="228" spans="3:9" ht="15.5" x14ac:dyDescent="0.35">
      <c r="C228" t="s">
        <v>217</v>
      </c>
      <c r="I228" s="6">
        <v>-211.33</v>
      </c>
    </row>
    <row r="229" spans="3:9" ht="15.5" x14ac:dyDescent="0.35">
      <c r="C229" t="s">
        <v>218</v>
      </c>
      <c r="I229" s="6">
        <v>-247.32</v>
      </c>
    </row>
    <row r="230" spans="3:9" ht="15.5" x14ac:dyDescent="0.35">
      <c r="C230" t="s">
        <v>219</v>
      </c>
      <c r="D230" s="6">
        <v>2.94</v>
      </c>
    </row>
    <row r="231" spans="3:9" ht="15.5" x14ac:dyDescent="0.35">
      <c r="C231" t="s">
        <v>220</v>
      </c>
      <c r="D231" s="6">
        <v>2.94</v>
      </c>
    </row>
    <row r="232" spans="3:9" ht="15.5" x14ac:dyDescent="0.35">
      <c r="C232" t="s">
        <v>394</v>
      </c>
      <c r="D232" s="6">
        <v>-0.09</v>
      </c>
    </row>
    <row r="233" spans="3:9" ht="15.5" x14ac:dyDescent="0.35">
      <c r="C233" t="s">
        <v>437</v>
      </c>
      <c r="D233" s="6">
        <v>-0.05</v>
      </c>
    </row>
    <row r="234" spans="3:9" ht="15.5" x14ac:dyDescent="0.35">
      <c r="C234" t="s">
        <v>221</v>
      </c>
      <c r="D234" s="6">
        <v>-4.4400000000000004</v>
      </c>
    </row>
    <row r="235" spans="3:9" ht="15.5" x14ac:dyDescent="0.35">
      <c r="C235" t="s">
        <v>395</v>
      </c>
      <c r="D235" s="6">
        <v>0.02</v>
      </c>
    </row>
    <row r="236" spans="3:9" ht="15.5" x14ac:dyDescent="0.35">
      <c r="C236" t="s">
        <v>222</v>
      </c>
      <c r="D236" s="6">
        <v>-5.16</v>
      </c>
    </row>
    <row r="237" spans="3:9" ht="15.5" x14ac:dyDescent="0.35">
      <c r="C237" t="s">
        <v>223</v>
      </c>
      <c r="I237" s="6">
        <v>0.24</v>
      </c>
    </row>
    <row r="238" spans="3:9" ht="15.5" x14ac:dyDescent="0.35">
      <c r="C238" t="s">
        <v>12</v>
      </c>
      <c r="D238" s="5">
        <v>-113000000000</v>
      </c>
    </row>
    <row r="239" spans="3:9" ht="15.5" x14ac:dyDescent="0.35">
      <c r="C239" t="s">
        <v>224</v>
      </c>
      <c r="I239" s="6">
        <v>0.51</v>
      </c>
    </row>
    <row r="240" spans="3:9" ht="15.5" x14ac:dyDescent="0.35">
      <c r="C240" t="s">
        <v>225</v>
      </c>
      <c r="I240" s="6">
        <v>-1.1899999999999999E-2</v>
      </c>
    </row>
    <row r="241" spans="3:9" ht="15.5" x14ac:dyDescent="0.35">
      <c r="C241" t="s">
        <v>226</v>
      </c>
      <c r="I241" s="6">
        <v>6.1500000000000006E-2</v>
      </c>
    </row>
    <row r="242" spans="3:9" ht="15.5" x14ac:dyDescent="0.35">
      <c r="C242" t="s">
        <v>227</v>
      </c>
      <c r="I242" s="6">
        <v>8.199999999999999E-3</v>
      </c>
    </row>
    <row r="243" spans="3:9" ht="15.5" x14ac:dyDescent="0.35">
      <c r="C243" t="s">
        <v>228</v>
      </c>
      <c r="I243" s="6">
        <v>5.3399999999999996E-2</v>
      </c>
    </row>
    <row r="244" spans="3:9" ht="15.5" x14ac:dyDescent="0.35">
      <c r="C244" t="s">
        <v>330</v>
      </c>
      <c r="D244" s="6">
        <v>35.71</v>
      </c>
    </row>
    <row r="245" spans="3:9" ht="15.5" x14ac:dyDescent="0.35">
      <c r="C245" t="s">
        <v>229</v>
      </c>
      <c r="D245" s="6">
        <v>1.57</v>
      </c>
    </row>
    <row r="246" spans="3:9" ht="15.5" x14ac:dyDescent="0.35">
      <c r="C246" t="s">
        <v>230</v>
      </c>
      <c r="D246" s="6">
        <v>43.71</v>
      </c>
    </row>
    <row r="247" spans="3:9" ht="15.5" x14ac:dyDescent="0.35">
      <c r="C247" t="s">
        <v>231</v>
      </c>
      <c r="D247" s="6">
        <v>-6.43</v>
      </c>
    </row>
    <row r="248" spans="3:9" ht="15.5" x14ac:dyDescent="0.35">
      <c r="C248" t="s">
        <v>331</v>
      </c>
      <c r="D248" s="6">
        <v>2.5499999999999998</v>
      </c>
    </row>
    <row r="249" spans="3:9" ht="15.5" x14ac:dyDescent="0.35">
      <c r="C249" t="s">
        <v>232</v>
      </c>
      <c r="I249" s="6">
        <v>0.37</v>
      </c>
    </row>
    <row r="250" spans="3:9" ht="15.5" x14ac:dyDescent="0.35">
      <c r="C250" t="s">
        <v>233</v>
      </c>
      <c r="I250" s="6">
        <v>200.51</v>
      </c>
    </row>
    <row r="251" spans="3:9" ht="15.5" x14ac:dyDescent="0.35">
      <c r="C251" t="s">
        <v>39</v>
      </c>
      <c r="I251" s="5">
        <v>4148000000000</v>
      </c>
    </row>
    <row r="252" spans="3:9" ht="15.5" x14ac:dyDescent="0.35">
      <c r="C252" t="s">
        <v>234</v>
      </c>
      <c r="I252" s="5">
        <v>4713000000000</v>
      </c>
    </row>
    <row r="253" spans="3:9" ht="15.5" x14ac:dyDescent="0.35">
      <c r="C253" t="s">
        <v>235</v>
      </c>
      <c r="I253" s="5">
        <v>1500000000</v>
      </c>
    </row>
    <row r="254" spans="3:9" ht="15.5" x14ac:dyDescent="0.35">
      <c r="C254" t="s">
        <v>236</v>
      </c>
      <c r="I254" s="6">
        <v>7.690000000000001E-2</v>
      </c>
    </row>
    <row r="255" spans="3:9" ht="15.5" x14ac:dyDescent="0.35">
      <c r="C255" t="s">
        <v>237</v>
      </c>
      <c r="D255" s="6">
        <v>0.30170000000000002</v>
      </c>
    </row>
    <row r="256" spans="3:9" ht="15.5" x14ac:dyDescent="0.35">
      <c r="C256" t="s">
        <v>238</v>
      </c>
      <c r="D256" s="6">
        <v>2.1600000000000001E-2</v>
      </c>
    </row>
    <row r="257" spans="3:9" ht="15.5" x14ac:dyDescent="0.35">
      <c r="C257" t="s">
        <v>239</v>
      </c>
      <c r="D257" s="6">
        <v>-4.3700000000000003E-2</v>
      </c>
    </row>
    <row r="258" spans="3:9" ht="15.5" x14ac:dyDescent="0.35">
      <c r="C258" t="s">
        <v>240</v>
      </c>
      <c r="D258" s="6">
        <v>0.91299999999999992</v>
      </c>
    </row>
    <row r="259" spans="3:9" ht="15.5" x14ac:dyDescent="0.35">
      <c r="C259" t="s">
        <v>241</v>
      </c>
      <c r="D259" s="6">
        <v>3.4156999999999997</v>
      </c>
    </row>
    <row r="260" spans="3:9" ht="15.5" x14ac:dyDescent="0.35">
      <c r="C260" t="s">
        <v>242</v>
      </c>
      <c r="D260" s="6">
        <v>0.7206999999999999</v>
      </c>
    </row>
    <row r="261" spans="3:9" ht="15.5" x14ac:dyDescent="0.35">
      <c r="C261" t="s">
        <v>243</v>
      </c>
      <c r="I261" s="5">
        <v>8</v>
      </c>
    </row>
    <row r="262" spans="3:9" ht="15.5" x14ac:dyDescent="0.35">
      <c r="C262" t="s">
        <v>244</v>
      </c>
      <c r="I262" s="6">
        <v>0.6</v>
      </c>
    </row>
    <row r="263" spans="3:9" ht="15.5" x14ac:dyDescent="0.35">
      <c r="C263" t="s">
        <v>245</v>
      </c>
      <c r="I263" s="6">
        <v>0.75</v>
      </c>
    </row>
    <row r="264" spans="3:9" ht="15.5" x14ac:dyDescent="0.35">
      <c r="C264" t="s">
        <v>247</v>
      </c>
      <c r="I264" s="6">
        <v>0.2</v>
      </c>
    </row>
    <row r="265" spans="3:9" ht="15.5" x14ac:dyDescent="0.35">
      <c r="C265" t="s">
        <v>248</v>
      </c>
      <c r="I265" s="6">
        <v>0.18</v>
      </c>
    </row>
    <row r="266" spans="3:9" ht="15.5" x14ac:dyDescent="0.35">
      <c r="C266" t="s">
        <v>249</v>
      </c>
      <c r="I266" s="5">
        <v>0</v>
      </c>
    </row>
    <row r="267" spans="3:9" ht="15.5" x14ac:dyDescent="0.35">
      <c r="C267" t="s">
        <v>250</v>
      </c>
      <c r="I267" s="6">
        <v>0.56000000000000005</v>
      </c>
    </row>
    <row r="268" spans="3:9" ht="15.5" x14ac:dyDescent="0.35">
      <c r="C268" t="s">
        <v>251</v>
      </c>
      <c r="I268" s="5">
        <v>597000000000</v>
      </c>
    </row>
    <row r="269" spans="3:9" ht="15.5" x14ac:dyDescent="0.35">
      <c r="C269" t="s">
        <v>252</v>
      </c>
      <c r="I269" s="5">
        <v>175000000000</v>
      </c>
    </row>
    <row r="270" spans="3:9" ht="15.5" x14ac:dyDescent="0.35">
      <c r="C270" t="s">
        <v>253</v>
      </c>
      <c r="I270" s="5">
        <v>107000000000</v>
      </c>
    </row>
    <row r="271" spans="3:9" ht="15.5" x14ac:dyDescent="0.35">
      <c r="C271" t="s">
        <v>254</v>
      </c>
      <c r="I271" s="5">
        <v>-19000000000</v>
      </c>
    </row>
    <row r="272" spans="3:9" ht="15.5" x14ac:dyDescent="0.35">
      <c r="C272" t="s">
        <v>255</v>
      </c>
      <c r="D272" s="5">
        <v>10000000000</v>
      </c>
    </row>
    <row r="273" spans="3:9" ht="15.5" x14ac:dyDescent="0.35">
      <c r="C273" t="s">
        <v>256</v>
      </c>
      <c r="D273" s="5">
        <v>1632000000000</v>
      </c>
    </row>
    <row r="274" spans="3:9" ht="15.5" x14ac:dyDescent="0.35">
      <c r="C274" t="s">
        <v>257</v>
      </c>
      <c r="D274" s="5">
        <v>1404000000000</v>
      </c>
    </row>
    <row r="275" spans="3:9" ht="15.5" x14ac:dyDescent="0.35">
      <c r="C275" t="s">
        <v>184</v>
      </c>
      <c r="D275" s="5">
        <v>427000000000</v>
      </c>
    </row>
    <row r="276" spans="3:9" ht="15.5" x14ac:dyDescent="0.35">
      <c r="C276" t="s">
        <v>258</v>
      </c>
      <c r="I276" s="5">
        <v>-316000000000</v>
      </c>
    </row>
    <row r="277" spans="3:9" ht="15.5" x14ac:dyDescent="0.35">
      <c r="C277" t="s">
        <v>182</v>
      </c>
      <c r="D277" s="5">
        <v>15000000000</v>
      </c>
    </row>
    <row r="278" spans="3:9" ht="15.5" x14ac:dyDescent="0.35">
      <c r="C278" t="s">
        <v>181</v>
      </c>
      <c r="D278" s="5">
        <v>15000000000</v>
      </c>
    </row>
    <row r="279" spans="3:9" ht="15.5" x14ac:dyDescent="0.35">
      <c r="C279" t="s">
        <v>23</v>
      </c>
      <c r="D279" s="5">
        <v>30000000000</v>
      </c>
    </row>
    <row r="280" spans="3:9" ht="15.5" x14ac:dyDescent="0.35">
      <c r="C280" t="s">
        <v>20</v>
      </c>
      <c r="D280" s="5">
        <v>20000000000</v>
      </c>
    </row>
    <row r="281" spans="3:9" ht="15.5" x14ac:dyDescent="0.35">
      <c r="C281" t="s">
        <v>183</v>
      </c>
      <c r="I281" s="5">
        <v>228000000000</v>
      </c>
    </row>
    <row r="282" spans="3:9" ht="15.5" x14ac:dyDescent="0.35">
      <c r="C282" t="s">
        <v>332</v>
      </c>
      <c r="I282" s="5">
        <v>9000000000</v>
      </c>
    </row>
    <row r="283" spans="3:9" ht="15.5" x14ac:dyDescent="0.35">
      <c r="C283" t="s">
        <v>259</v>
      </c>
      <c r="I283" s="5">
        <v>-377000000000</v>
      </c>
    </row>
    <row r="284" spans="3:9" ht="15.5" x14ac:dyDescent="0.35">
      <c r="C284" t="s">
        <v>260</v>
      </c>
      <c r="I284" s="5">
        <v>375000000000</v>
      </c>
    </row>
    <row r="285" spans="3:9" ht="15.5" x14ac:dyDescent="0.35">
      <c r="C285" t="s">
        <v>261</v>
      </c>
      <c r="I285" s="5">
        <v>-380000000000</v>
      </c>
    </row>
    <row r="286" spans="3:9" ht="15.5" x14ac:dyDescent="0.35">
      <c r="C286" t="s">
        <v>262</v>
      </c>
      <c r="I286" s="5">
        <v>-370000000000</v>
      </c>
    </row>
  </sheetData>
  <pageMargins left="0.7" right="0.7" top="0.75" bottom="0.75" header="0.3" footer="0.3"/>
  <ignoredErrors>
    <ignoredError sqref="A1:Q287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1560</v>
      </c>
      <c r="D1" t="s">
        <v>1</v>
      </c>
      <c r="H1" t="s">
        <v>2</v>
      </c>
      <c r="I1" s="1">
        <v>44925</v>
      </c>
      <c r="J1" s="1">
        <v>44560</v>
      </c>
      <c r="K1" s="1">
        <v>44195</v>
      </c>
      <c r="L1" s="1">
        <v>43829</v>
      </c>
      <c r="M1" s="1">
        <v>43462</v>
      </c>
      <c r="N1" s="1">
        <v>43098</v>
      </c>
    </row>
    <row r="2" spans="1:14" ht="15.5" x14ac:dyDescent="0.35">
      <c r="C2" t="s">
        <v>1561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32">
        <f t="shared" ref="I2:N2" ca="1" si="0">IFERROR(_xlfn.STOCKHISTORY("XIDX:" &amp; $C$1, I1, , 0, 0, 1), "Libur")</f>
        <v>50</v>
      </c>
      <c r="J2" s="2" vm="222">
        <f t="shared" ca="1" si="0"/>
        <v>53</v>
      </c>
      <c r="K2" s="2" vm="51">
        <f t="shared" ca="1" si="0"/>
        <v>110</v>
      </c>
      <c r="L2" s="2" vm="387">
        <f t="shared" ca="1" si="0"/>
        <v>258</v>
      </c>
      <c r="M2" s="2" vm="388">
        <f t="shared" ca="1" si="0"/>
        <v>372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4207088720</v>
      </c>
      <c r="H4" s="2">
        <f>IFERROR(SUM(D4:G4)*(4/MAX(1,COUNT(D4:G4))),"")</f>
        <v>16828354880</v>
      </c>
      <c r="I4" s="2">
        <f t="shared" ref="I4:N4" si="1">IFERROR(INDEX(I51:I500,MATCH($C$4,$C$51:$C$500,0)),"")</f>
        <v>189451456077</v>
      </c>
      <c r="J4" s="2">
        <f t="shared" si="1"/>
        <v>389704532869</v>
      </c>
      <c r="K4" s="2">
        <f t="shared" si="1"/>
        <v>559954787358</v>
      </c>
      <c r="L4" s="2">
        <f t="shared" si="1"/>
        <v>1271856134204</v>
      </c>
      <c r="M4" s="2">
        <f t="shared" si="1"/>
        <v>864983016390</v>
      </c>
      <c r="N4" s="2">
        <f t="shared" si="1"/>
        <v>497504080854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-90745352041</v>
      </c>
      <c r="H5" s="2">
        <f>IFERROR(SUM(D5:G5)*(4/MAX(1,COUNT(D5:G5))),"")</f>
        <v>-362981408164</v>
      </c>
      <c r="I5" s="2">
        <f t="shared" ref="I5:N5" si="2">IFERROR(INDEX(I51:I500,MATCH($C$5,$C$51:$C$500,0)),"")</f>
        <v>-199411859834</v>
      </c>
      <c r="J5" s="2">
        <f t="shared" si="2"/>
        <v>-230533651354</v>
      </c>
      <c r="K5" s="2">
        <f t="shared" si="2"/>
        <v>-221509520672</v>
      </c>
      <c r="L5" s="2">
        <f t="shared" si="2"/>
        <v>93339046840</v>
      </c>
      <c r="M5" s="2">
        <f t="shared" si="2"/>
        <v>87547678135</v>
      </c>
      <c r="N5" s="2">
        <f t="shared" si="2"/>
        <v>45444198307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-69880678194</v>
      </c>
      <c r="H6" s="2">
        <f>IFERROR(INDEX(D6:G6,COUNT(D6:G6)),"")</f>
        <v>-69880678194</v>
      </c>
      <c r="I6" s="2">
        <f t="shared" ref="I6:N6" si="3">IFERROR(INDEX(I51:I500,MATCH($C$6,$C$51:$C$500,0)),"")</f>
        <v>22517085436</v>
      </c>
      <c r="J6" s="2">
        <f t="shared" si="3"/>
        <v>229232967999</v>
      </c>
      <c r="K6" s="2">
        <f t="shared" si="3"/>
        <v>464428230654</v>
      </c>
      <c r="L6" s="2">
        <f t="shared" si="3"/>
        <v>718029120594</v>
      </c>
      <c r="M6" s="2">
        <f t="shared" si="3"/>
        <v>621811697265</v>
      </c>
      <c r="N6" s="2">
        <f t="shared" si="3"/>
        <v>307163086243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3.22</v>
      </c>
      <c r="H7" s="3">
        <f>IFERROR(INDEX(D7:G7,COUNT(D7:G7)),"")</f>
        <v>3.22</v>
      </c>
      <c r="I7" s="3">
        <f t="shared" ref="I7:N7" si="4">IFERROR(INDEX(I51:I500,MATCH($C$7,$C$51:$C$500,0))/1000000000,"")</f>
        <v>3.22</v>
      </c>
      <c r="J7" s="3">
        <f t="shared" si="4"/>
        <v>3.22</v>
      </c>
      <c r="K7" s="3">
        <f t="shared" si="4"/>
        <v>3.22</v>
      </c>
      <c r="L7" s="3">
        <f t="shared" si="4"/>
        <v>3.22</v>
      </c>
      <c r="M7" s="3">
        <f t="shared" si="4"/>
        <v>3.22</v>
      </c>
      <c r="N7" s="3">
        <f t="shared" si="4"/>
        <v>2.2000000000000002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-16000000000</v>
      </c>
      <c r="H8" s="2">
        <f>IFERROR(INDEX(D8:G8,COUNT(D8:G8)),"")</f>
        <v>-16000000000</v>
      </c>
      <c r="I8" s="2">
        <f t="shared" ref="I8:N8" si="5">IFERROR(INDEX(I51:I500,MATCH($C$8,$C$51:$C$500,0)),"")</f>
        <v>7000000000</v>
      </c>
      <c r="J8" s="2">
        <f t="shared" si="5"/>
        <v>4000000000</v>
      </c>
      <c r="K8" s="2">
        <f t="shared" si="5"/>
        <v>-13000000000</v>
      </c>
      <c r="L8" s="2">
        <f t="shared" si="5"/>
        <v>-210000000000</v>
      </c>
      <c r="M8" s="2">
        <f t="shared" si="5"/>
        <v>-292000000000</v>
      </c>
      <c r="N8" s="2">
        <f t="shared" si="5"/>
        <v>-295000000000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-4.82</v>
      </c>
      <c r="H9" s="3">
        <f>IFERROR(INDEX(D9:G9,COUNT(D9:G9)),"")</f>
        <v>-4.82</v>
      </c>
      <c r="I9" s="3">
        <f t="shared" ref="I9:N9" si="6">IFERROR(INDEX(I51:I500,MATCH($C$9,$C$51:$C$500,0)),"")</f>
        <v>2.23</v>
      </c>
      <c r="J9" s="3">
        <f t="shared" si="6"/>
        <v>1.1100000000000001</v>
      </c>
      <c r="K9" s="3">
        <f t="shared" si="6"/>
        <v>-3.95</v>
      </c>
      <c r="L9" s="3">
        <f t="shared" si="6"/>
        <v>-65.13</v>
      </c>
      <c r="M9" s="3">
        <f t="shared" si="6"/>
        <v>-90.52</v>
      </c>
      <c r="N9" s="3">
        <f t="shared" si="6"/>
        <v>-134.03</v>
      </c>
    </row>
    <row r="10" spans="1:14" ht="15.5" x14ac:dyDescent="0.35">
      <c r="C10" t="s">
        <v>17</v>
      </c>
      <c r="D10" s="3" t="str">
        <f ca="1">IFERROR(IF(D9=0,"",D2/D9),"")</f>
        <v/>
      </c>
      <c r="I10" s="3">
        <f t="shared" ref="I10:N10" ca="1" si="7">IFERROR(IF(I9=0,"",I2/I9),"")</f>
        <v>22.421524663677129</v>
      </c>
      <c r="J10" s="3">
        <f t="shared" ca="1" si="7"/>
        <v>47.747747747747745</v>
      </c>
      <c r="K10" s="3">
        <f t="shared" ca="1" si="7"/>
        <v>-27.848101265822784</v>
      </c>
      <c r="L10" s="3">
        <f t="shared" ca="1" si="7"/>
        <v>-3.9613081529249197</v>
      </c>
      <c r="M10" s="3">
        <f t="shared" ca="1" si="7"/>
        <v>-4.1095890410958908</v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1581480998</v>
      </c>
      <c r="H11" s="2">
        <f>IFERROR(INDEX(D11:G11,COUNT(D11:G11)),"")</f>
        <v>1581480998</v>
      </c>
      <c r="I11" s="2">
        <f t="shared" ref="I11:N11" si="8">IFERROR(INDEX(I51:I500,MATCH($C$11,$C$51:$C$500,0)),"")</f>
        <v>2328043445</v>
      </c>
      <c r="J11" s="2">
        <f t="shared" si="8"/>
        <v>3482249454</v>
      </c>
      <c r="K11" s="2">
        <f t="shared" si="8"/>
        <v>9132693014</v>
      </c>
      <c r="L11" s="2">
        <f t="shared" si="8"/>
        <v>11341869668</v>
      </c>
      <c r="M11" s="2">
        <f t="shared" si="8"/>
        <v>85498752871</v>
      </c>
      <c r="N11" s="2">
        <f t="shared" si="8"/>
        <v>30577929249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260000000000</v>
      </c>
      <c r="H12" s="2">
        <f>IFERROR(INDEX(D12:G12,COUNT(D12:G12)),"")</f>
        <v>260000000000</v>
      </c>
      <c r="I12" s="2">
        <f t="shared" ref="I12:N12" si="9">IFERROR(INDEX(I51:I500,MATCH($C$12,$C$51:$C$500,0)),"")</f>
        <v>261000000000</v>
      </c>
      <c r="J12" s="2">
        <f t="shared" si="9"/>
        <v>288000000000</v>
      </c>
      <c r="K12" s="2">
        <f t="shared" si="9"/>
        <v>322000000000</v>
      </c>
      <c r="L12" s="2">
        <f t="shared" si="9"/>
        <v>663000000000</v>
      </c>
      <c r="M12" s="2">
        <f t="shared" si="9"/>
        <v>452000000000</v>
      </c>
      <c r="N12" s="2">
        <f t="shared" si="9"/>
        <v>351000000000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262000000000</v>
      </c>
      <c r="H13" s="2">
        <f>IFERROR(INDEX(D13:G13,COUNT(D13:G13)),"")</f>
        <v>262000000000</v>
      </c>
      <c r="I13" s="2">
        <f t="shared" ref="I13:N13" si="10">IFERROR(INDEX(I51:I500,MATCH($C$13,$C$51:$C$500,0)),"")</f>
        <v>263000000000</v>
      </c>
      <c r="J13" s="2">
        <f t="shared" si="10"/>
        <v>292000000000</v>
      </c>
      <c r="K13" s="2">
        <f t="shared" si="10"/>
        <v>332000000000</v>
      </c>
      <c r="L13" s="2">
        <f t="shared" si="10"/>
        <v>675000000000</v>
      </c>
      <c r="M13" s="2">
        <f t="shared" si="10"/>
        <v>537000000000</v>
      </c>
      <c r="N13" s="2">
        <f t="shared" si="10"/>
        <v>382000000000</v>
      </c>
    </row>
    <row r="14" spans="1:14" ht="15.5" x14ac:dyDescent="0.35">
      <c r="C14" t="s">
        <v>26</v>
      </c>
      <c r="D14" s="2">
        <f>IFERROR(INDEX(D51:D500,MATCH($C$14,$C$51:$C$500,0)),"")</f>
        <v>-25332629023</v>
      </c>
      <c r="H14" s="2">
        <f>IFERROR(SUM(D14:G14)*(4/MAX(1,COUNT(D14:G14))),"")</f>
        <v>-101330516092</v>
      </c>
      <c r="I14" s="2">
        <f t="shared" ref="I14:N14" si="11">IFERROR(INDEX(I51:I500,MATCH($C$14,$C$51:$C$500,0)),"")</f>
        <v>-20767534395</v>
      </c>
      <c r="J14" s="2">
        <f t="shared" si="11"/>
        <v>-43506409446</v>
      </c>
      <c r="K14" s="2">
        <f t="shared" si="11"/>
        <v>-35043968400</v>
      </c>
      <c r="L14" s="2">
        <f t="shared" si="11"/>
        <v>-79798884137</v>
      </c>
      <c r="M14" s="2">
        <f t="shared" si="11"/>
        <v>-67760786335</v>
      </c>
      <c r="N14" s="2">
        <f t="shared" si="11"/>
        <v>-48925701005</v>
      </c>
    </row>
    <row r="15" spans="1:14" ht="15.5" x14ac:dyDescent="0.35">
      <c r="C15" t="s">
        <v>27</v>
      </c>
      <c r="D15" s="2">
        <f>IFERROR(INDEX(D51:D500,MATCH($C$15,$C$51:$C$500,0)),"")</f>
        <v>29905615032</v>
      </c>
      <c r="H15" s="2">
        <f>IFERROR(SUM(D15:G15)*(4/MAX(1,COUNT(D15:G15))),"")</f>
        <v>119622460128</v>
      </c>
      <c r="I15" s="2">
        <f t="shared" ref="I15:N15" si="12">IFERROR(INDEX(I51:I500,MATCH($C$15,$C$51:$C$500,0)),"")</f>
        <v>39850540222</v>
      </c>
      <c r="J15" s="2">
        <f t="shared" si="12"/>
        <v>23465389749</v>
      </c>
      <c r="K15" s="2">
        <f t="shared" si="12"/>
        <v>33721913194</v>
      </c>
      <c r="L15" s="2">
        <f t="shared" si="12"/>
        <v>-30099474795</v>
      </c>
      <c r="M15" s="2">
        <f t="shared" si="12"/>
        <v>-20117493837</v>
      </c>
      <c r="N15" s="2">
        <f t="shared" si="12"/>
        <v>-10908919464</v>
      </c>
    </row>
    <row r="16" spans="1:14" ht="15.5" x14ac:dyDescent="0.35">
      <c r="C16" t="s">
        <v>28</v>
      </c>
      <c r="D16" s="2">
        <f>IFERROR(INDEX(D51:D500,MATCH($C$16,$C$51:$C$500,0)),"")</f>
        <v>-123077308058</v>
      </c>
      <c r="H16" s="2">
        <f>IFERROR(SUM(D16:G16)*(4/MAX(1,COUNT(D16:G16))),"")</f>
        <v>-492309232232</v>
      </c>
      <c r="I16" s="2">
        <f t="shared" ref="I16:N16" si="13">IFERROR(INDEX(I51:I500,MATCH($C$16,$C$51:$C$500,0)),"")</f>
        <v>-251987695407</v>
      </c>
      <c r="J16" s="2">
        <f t="shared" si="13"/>
        <v>-256648733017</v>
      </c>
      <c r="K16" s="2">
        <f t="shared" si="13"/>
        <v>-268053413991</v>
      </c>
      <c r="L16" s="2">
        <f t="shared" si="13"/>
        <v>119325795720</v>
      </c>
      <c r="M16" s="2">
        <f t="shared" si="13"/>
        <v>89310721715</v>
      </c>
      <c r="N16" s="2">
        <f t="shared" si="13"/>
        <v>41013799483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268</v>
      </c>
      <c r="J18" t="s">
        <v>269</v>
      </c>
      <c r="K18" t="s">
        <v>31</v>
      </c>
      <c r="L18" t="s">
        <v>32</v>
      </c>
      <c r="M18" t="s">
        <v>33</v>
      </c>
      <c r="N18" t="s">
        <v>34</v>
      </c>
    </row>
    <row r="19" spans="1:14" ht="15.5" x14ac:dyDescent="0.35">
      <c r="A19" t="s">
        <v>36</v>
      </c>
      <c r="C19" t="s">
        <v>37</v>
      </c>
    </row>
    <row r="20" spans="1:14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t="shared" ref="H20:N20" ca="1" si="14">IFERROR(H21*H2,"")</f>
        <v/>
      </c>
      <c r="I20" s="2">
        <f t="shared" ca="1" si="14"/>
        <v>161000000000</v>
      </c>
      <c r="J20" s="2">
        <f t="shared" ca="1" si="14"/>
        <v>170660000000</v>
      </c>
      <c r="K20" s="2">
        <f t="shared" ca="1" si="14"/>
        <v>354200000000</v>
      </c>
      <c r="L20" s="2">
        <f t="shared" ca="1" si="14"/>
        <v>830760000000</v>
      </c>
      <c r="M20" s="2">
        <f t="shared" ca="1" si="14"/>
        <v>1197840000000</v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3220000000</v>
      </c>
      <c r="H21" s="2">
        <f>IFERROR(INDEX(D21:G21,COUNT(D21:G21)),"")</f>
        <v>3220000000</v>
      </c>
      <c r="I21" s="2">
        <f t="shared" ref="I21:N21" si="15">IFERROR(INDEX(I51:I500,MATCH($C$7,$C$51:$C$500,0)),"")</f>
        <v>3220000000</v>
      </c>
      <c r="J21" s="2">
        <f t="shared" si="15"/>
        <v>3220000000</v>
      </c>
      <c r="K21" s="2">
        <f t="shared" si="15"/>
        <v>3220000000</v>
      </c>
      <c r="L21" s="2">
        <f t="shared" si="15"/>
        <v>3220000000</v>
      </c>
      <c r="M21" s="2">
        <f t="shared" si="15"/>
        <v>3220000000</v>
      </c>
      <c r="N21" s="2">
        <f t="shared" si="15"/>
        <v>2200000000</v>
      </c>
    </row>
    <row r="23" spans="1:14" ht="15.5" x14ac:dyDescent="0.35">
      <c r="B23" t="s">
        <v>40</v>
      </c>
      <c r="C23" t="s">
        <v>41</v>
      </c>
      <c r="D23" s="3">
        <f>IFERROR(D5/D6*100,"")</f>
        <v>129.85757205886915</v>
      </c>
      <c r="H23" s="3">
        <f t="shared" ref="H23:N23" si="16">IFERROR(H5/H6*100,"")</f>
        <v>519.43028823547661</v>
      </c>
      <c r="I23" s="3">
        <f t="shared" si="16"/>
        <v>-885.60244797571852</v>
      </c>
      <c r="J23" s="3">
        <f t="shared" si="16"/>
        <v>-100.56740675931295</v>
      </c>
      <c r="K23" s="3">
        <f t="shared" si="16"/>
        <v>-47.695102504874441</v>
      </c>
      <c r="L23" s="3">
        <f t="shared" si="16"/>
        <v>12.999340021583514</v>
      </c>
      <c r="M23" s="3">
        <f t="shared" si="16"/>
        <v>14.079451789034044</v>
      </c>
      <c r="N23" s="3">
        <f t="shared" si="16"/>
        <v>14.794811076695789</v>
      </c>
    </row>
    <row r="24" spans="1:14" ht="15.5" x14ac:dyDescent="0.35">
      <c r="C24" t="s">
        <v>42</v>
      </c>
      <c r="D24" s="4" t="str">
        <f>IFERROR(_xlfn.RRI(5,I23,D23),"")</f>
        <v/>
      </c>
      <c r="H24" s="4">
        <f t="shared" ref="H24:N24" si="17">IFERROR(_xlfn.RRI(5,M23,H23),"")</f>
        <v>1.0577296006102168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43</v>
      </c>
      <c r="C25" t="s">
        <v>44</v>
      </c>
      <c r="D25" s="3">
        <f>IFERROR(INDEX(D51:D500,MATCH($A$25,$C$51:$C$500,0)),"")</f>
        <v>-28.4</v>
      </c>
      <c r="H25" s="3">
        <f>IFERROR(INDEX(D25:G25,COUNT(D25:G25)),"")</f>
        <v>-28.4</v>
      </c>
      <c r="I25" s="3">
        <f t="shared" ref="I25:N25" si="18">IFERROR(INDEX(I51:I500,MATCH($C$25,$C$51:$C$500,0)),"")</f>
        <v>-63.51</v>
      </c>
      <c r="J25" s="3">
        <f t="shared" si="18"/>
        <v>-71.22</v>
      </c>
      <c r="K25" s="3">
        <f t="shared" si="18"/>
        <v>-72.92</v>
      </c>
      <c r="L25" s="3">
        <f t="shared" si="18"/>
        <v>26.81</v>
      </c>
      <c r="M25" s="3">
        <f t="shared" si="18"/>
        <v>20.77</v>
      </c>
      <c r="N25" s="3">
        <f t="shared" si="18"/>
        <v>13.96</v>
      </c>
    </row>
    <row r="26" spans="1:14" ht="15.5" x14ac:dyDescent="0.35">
      <c r="C26" t="s">
        <v>45</v>
      </c>
      <c r="D26" s="4">
        <f>IFERROR(_xlfn.RRI(5,I25,D25),"")</f>
        <v>-0.14867527758036247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46</v>
      </c>
      <c r="D27" s="3">
        <f>IFERROR(D4/D21,"")</f>
        <v>1.3065492919254658</v>
      </c>
      <c r="H27" s="3">
        <f t="shared" ref="H27:N27" si="20">IFERROR(H4/H21,"")</f>
        <v>5.226197167701863</v>
      </c>
      <c r="I27" s="3">
        <f t="shared" si="20"/>
        <v>58.835855924534158</v>
      </c>
      <c r="J27" s="3">
        <f t="shared" si="20"/>
        <v>121.02625244378882</v>
      </c>
      <c r="K27" s="3">
        <f t="shared" si="20"/>
        <v>173.89900228509316</v>
      </c>
      <c r="L27" s="3">
        <f t="shared" si="20"/>
        <v>394.9863770819876</v>
      </c>
      <c r="M27" s="3">
        <f t="shared" si="20"/>
        <v>268.62826595962736</v>
      </c>
      <c r="N27" s="3">
        <f t="shared" si="20"/>
        <v>226.13821856999999</v>
      </c>
    </row>
    <row r="28" spans="1:14" ht="15.5" x14ac:dyDescent="0.35">
      <c r="C28" t="s">
        <v>47</v>
      </c>
      <c r="D28" s="4">
        <f>IFERROR(_xlfn.RRI(5,I27,D27),"")</f>
        <v>-0.53302165182534611</v>
      </c>
      <c r="H28" s="4">
        <f t="shared" ref="H28:N28" si="21">IFERROR(_xlfn.RRI(5,M27,H27),"")</f>
        <v>-0.54521428348023226</v>
      </c>
      <c r="I28" s="4">
        <f t="shared" si="21"/>
        <v>-0.2360699006864142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48</v>
      </c>
      <c r="H29" s="4">
        <f t="shared" ref="H29:N29" si="22">IFERROR(((H25-I25)/I25)*100%,"")</f>
        <v>-0.552826326562746</v>
      </c>
      <c r="I29" s="4">
        <f t="shared" si="22"/>
        <v>-0.10825610783487785</v>
      </c>
      <c r="J29" s="4">
        <f t="shared" si="22"/>
        <v>-2.3313219967087257E-2</v>
      </c>
      <c r="K29" s="4">
        <f t="shared" si="22"/>
        <v>-3.7198806415516601</v>
      </c>
      <c r="L29" s="4">
        <f t="shared" si="22"/>
        <v>0.29080404429465573</v>
      </c>
      <c r="M29" s="4">
        <f t="shared" si="22"/>
        <v>0.48782234957020043</v>
      </c>
      <c r="N29" s="4" t="str">
        <f t="shared" si="22"/>
        <v/>
      </c>
    </row>
    <row r="30" spans="1:14" ht="15.5" x14ac:dyDescent="0.35">
      <c r="C30" t="s">
        <v>49</v>
      </c>
      <c r="H30" s="4">
        <f t="shared" ref="H30:N30" si="23">IFERROR(((H27-I27)/I27)*100%,"")</f>
        <v>-0.91117326185574243</v>
      </c>
      <c r="I30" s="4">
        <f t="shared" si="23"/>
        <v>-0.51385873117189407</v>
      </c>
      <c r="J30" s="4">
        <f t="shared" si="23"/>
        <v>-0.30404285905346257</v>
      </c>
      <c r="K30" s="4">
        <f t="shared" si="23"/>
        <v>-0.55973417723974606</v>
      </c>
      <c r="L30" s="4">
        <f t="shared" si="23"/>
        <v>0.47038278221008523</v>
      </c>
      <c r="M30" s="4">
        <f t="shared" si="23"/>
        <v>0.18789414570573693</v>
      </c>
      <c r="N30" s="4" t="str">
        <f t="shared" si="23"/>
        <v/>
      </c>
    </row>
    <row r="32" spans="1:14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-21.52</v>
      </c>
      <c r="H32" s="3">
        <f>IFERROR(INDEX(D32:G32,COUNT(D32:G32)),"")</f>
        <v>-21.52</v>
      </c>
      <c r="I32" s="3">
        <f t="shared" ref="I32:N32" si="24">IFERROR(INDEX(I51:I500,MATCH($C$32,$C$51:$C$500,0)),"")</f>
        <v>6.65</v>
      </c>
      <c r="J32" s="3">
        <f t="shared" si="24"/>
        <v>68.55</v>
      </c>
      <c r="K32" s="3">
        <f t="shared" si="24"/>
        <v>140.31</v>
      </c>
      <c r="L32" s="3">
        <f t="shared" si="24"/>
        <v>218.74</v>
      </c>
      <c r="M32" s="3">
        <f t="shared" si="24"/>
        <v>189.76</v>
      </c>
      <c r="N32" s="3">
        <f t="shared" si="24"/>
        <v>136</v>
      </c>
    </row>
    <row r="33" spans="1:14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-2.3199999999999998</v>
      </c>
      <c r="H33" s="3">
        <f>IFERROR(INDEX(D33:G33,COUNT(D33:G33)),"")</f>
        <v>-2.3199999999999998</v>
      </c>
      <c r="I33" s="3">
        <f t="shared" ref="I33:N33" si="25">IFERROR(INDEX(I51:I500,MATCH($C$33,$C$51:$C$500,0)),"")</f>
        <v>7.52</v>
      </c>
      <c r="J33" s="3">
        <f t="shared" si="25"/>
        <v>0.77</v>
      </c>
      <c r="K33" s="3">
        <f t="shared" si="25"/>
        <v>0.78</v>
      </c>
      <c r="L33" s="3">
        <f t="shared" si="25"/>
        <v>1.18</v>
      </c>
      <c r="M33" s="3">
        <f t="shared" si="25"/>
        <v>1.96</v>
      </c>
      <c r="N33" s="3">
        <f t="shared" si="25"/>
        <v>0</v>
      </c>
    </row>
    <row r="34" spans="1:14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-1.76</v>
      </c>
      <c r="H34" s="3">
        <f>IFERROR(INDEX(D34:G34,COUNT(D34:G34)),"")</f>
        <v>-1.76</v>
      </c>
      <c r="I34" s="3">
        <f t="shared" ref="I34:N34" si="26">IFERROR(INDEX(I51:I500,MATCH($C$34,$C$51:$C$500,0)),"")</f>
        <v>-0.79</v>
      </c>
      <c r="J34" s="3">
        <f t="shared" si="26"/>
        <v>-0.74</v>
      </c>
      <c r="K34" s="3">
        <f t="shared" si="26"/>
        <v>-1.51</v>
      </c>
      <c r="L34" s="3">
        <f t="shared" si="26"/>
        <v>9.6199999999999992</v>
      </c>
      <c r="M34" s="3">
        <f t="shared" si="26"/>
        <v>17.91</v>
      </c>
      <c r="N34" s="3">
        <f t="shared" si="26"/>
        <v>0</v>
      </c>
    </row>
    <row r="35" spans="1:14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38.29</v>
      </c>
      <c r="H35" s="3">
        <f>IFERROR(INDEX(D35:G35,COUNT(D35:G35)),"")</f>
        <v>38.29</v>
      </c>
      <c r="I35" s="3">
        <f t="shared" ref="I35:N35" si="27">IFERROR(INDEX(I51:I500,MATCH($C$35,$C$51:$C$500,0)),"")</f>
        <v>0.85</v>
      </c>
      <c r="J35" s="3">
        <f t="shared" si="27"/>
        <v>0.44</v>
      </c>
      <c r="K35" s="3">
        <f t="shared" si="27"/>
        <v>0.63</v>
      </c>
      <c r="L35" s="3">
        <f t="shared" si="27"/>
        <v>0.65</v>
      </c>
      <c r="M35" s="3">
        <f t="shared" si="27"/>
        <v>1.39</v>
      </c>
      <c r="N35" s="3">
        <f t="shared" si="27"/>
        <v>0</v>
      </c>
    </row>
    <row r="36" spans="1:14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1007</v>
      </c>
      <c r="E50" t="s">
        <v>1008</v>
      </c>
      <c r="F50" t="s">
        <v>1037</v>
      </c>
      <c r="G50" t="s">
        <v>1038</v>
      </c>
      <c r="H50" t="s">
        <v>1009</v>
      </c>
      <c r="I50" t="s">
        <v>268</v>
      </c>
      <c r="J50" t="s">
        <v>269</v>
      </c>
      <c r="K50" t="s">
        <v>31</v>
      </c>
      <c r="L50" t="s">
        <v>32</v>
      </c>
      <c r="M50" t="s">
        <v>33</v>
      </c>
      <c r="N50" t="s">
        <v>34</v>
      </c>
    </row>
    <row r="51" spans="2:14" ht="15.5" x14ac:dyDescent="0.35">
      <c r="B51" t="s">
        <v>71</v>
      </c>
      <c r="C51" t="s">
        <v>5</v>
      </c>
      <c r="D51" s="5">
        <v>4207088720</v>
      </c>
      <c r="E51" s="5">
        <v>-38188145349</v>
      </c>
      <c r="F51" s="5">
        <v>53719026021</v>
      </c>
      <c r="G51" s="5">
        <v>53426961307</v>
      </c>
      <c r="I51" s="5">
        <v>189451456077</v>
      </c>
      <c r="J51" s="5">
        <v>389704532869</v>
      </c>
      <c r="K51" s="5">
        <v>559954787358</v>
      </c>
      <c r="L51" s="5">
        <v>1271856134204</v>
      </c>
      <c r="M51" s="5">
        <v>864983016390</v>
      </c>
      <c r="N51" s="5">
        <v>497504080854</v>
      </c>
    </row>
    <row r="52" spans="2:14" ht="15.5" x14ac:dyDescent="0.35">
      <c r="C52" t="s">
        <v>72</v>
      </c>
      <c r="D52" s="5">
        <v>-3681007776</v>
      </c>
      <c r="E52" s="5">
        <v>27581010650</v>
      </c>
      <c r="F52" s="5">
        <v>-43887574599</v>
      </c>
      <c r="G52" s="5">
        <v>-46845549914</v>
      </c>
      <c r="I52" s="5">
        <v>-171948153888</v>
      </c>
      <c r="J52" s="5">
        <v>-334546979396</v>
      </c>
      <c r="K52" s="5">
        <v>-510016819721</v>
      </c>
      <c r="L52" s="5">
        <v>-1037323611689</v>
      </c>
      <c r="M52" s="5">
        <v>-671297137735</v>
      </c>
      <c r="N52" s="5">
        <v>-390094229166</v>
      </c>
    </row>
    <row r="53" spans="2:14" ht="15.5" x14ac:dyDescent="0.35">
      <c r="C53" t="s">
        <v>73</v>
      </c>
      <c r="D53" s="5">
        <v>526080944</v>
      </c>
      <c r="E53" s="5">
        <v>-10607134699</v>
      </c>
      <c r="F53" s="5">
        <v>9831451422</v>
      </c>
      <c r="G53" s="5">
        <v>6581411393</v>
      </c>
      <c r="I53" s="5">
        <v>17503302189</v>
      </c>
      <c r="J53" s="5">
        <v>55157553473</v>
      </c>
      <c r="K53" s="5">
        <v>49937967637</v>
      </c>
      <c r="L53" s="5">
        <v>234532522515</v>
      </c>
      <c r="M53" s="5">
        <v>193685878655</v>
      </c>
      <c r="N53" s="5">
        <v>107409851688</v>
      </c>
    </row>
    <row r="54" spans="2:14" ht="15.5" x14ac:dyDescent="0.35">
      <c r="C54" t="s">
        <v>74</v>
      </c>
      <c r="D54" s="5">
        <v>-8611773230</v>
      </c>
      <c r="E54" s="5">
        <v>-11570882387</v>
      </c>
      <c r="F54" s="5">
        <v>-13215353048</v>
      </c>
      <c r="G54" s="5">
        <v>-16495843664</v>
      </c>
      <c r="I54" s="5">
        <v>-55139440217</v>
      </c>
      <c r="J54" s="5">
        <v>-49189620128</v>
      </c>
      <c r="K54" s="5">
        <v>-27636281909</v>
      </c>
      <c r="L54" s="5">
        <v>-35009543490</v>
      </c>
      <c r="M54" s="5">
        <v>-31276432276</v>
      </c>
      <c r="N54" s="5">
        <v>-16979127961</v>
      </c>
    </row>
    <row r="55" spans="2:14" ht="15.5" x14ac:dyDescent="0.35">
      <c r="C55" t="s">
        <v>76</v>
      </c>
      <c r="D55" s="5">
        <v>-8611773230</v>
      </c>
      <c r="E55" s="5">
        <v>-11570882387</v>
      </c>
      <c r="F55" s="5">
        <v>-13215353048</v>
      </c>
      <c r="G55" s="5">
        <v>-16495843664</v>
      </c>
      <c r="I55" s="5">
        <v>-55139440217</v>
      </c>
      <c r="J55" s="5">
        <v>-49189620128</v>
      </c>
      <c r="K55" s="5">
        <v>-27636281909</v>
      </c>
      <c r="L55" s="5">
        <v>-35009543490</v>
      </c>
      <c r="M55" s="5">
        <v>-31276432276</v>
      </c>
      <c r="N55" s="5">
        <v>-16979127961</v>
      </c>
    </row>
    <row r="56" spans="2:14" ht="15.5" x14ac:dyDescent="0.35">
      <c r="C56" t="s">
        <v>78</v>
      </c>
      <c r="D56" s="5">
        <v>-8085692286</v>
      </c>
      <c r="E56" s="5">
        <v>-22178017086</v>
      </c>
      <c r="F56" s="5">
        <v>-3383901626</v>
      </c>
      <c r="G56" s="5">
        <v>-9914432271</v>
      </c>
      <c r="I56" s="5">
        <v>-37636138028</v>
      </c>
      <c r="J56" s="5">
        <v>5967933345</v>
      </c>
      <c r="K56" s="5">
        <v>22301685728</v>
      </c>
      <c r="L56" s="5">
        <v>199522979025</v>
      </c>
      <c r="M56" s="5">
        <v>162409446379</v>
      </c>
      <c r="N56" s="5">
        <v>90430723727</v>
      </c>
    </row>
    <row r="57" spans="2:14" ht="15.5" x14ac:dyDescent="0.35">
      <c r="C57" t="s">
        <v>79</v>
      </c>
      <c r="D57" s="5">
        <v>-114991615772</v>
      </c>
      <c r="E57" s="5">
        <v>-156291481881</v>
      </c>
      <c r="F57" s="5">
        <v>-23759055798</v>
      </c>
      <c r="G57" s="5">
        <v>-16849983314</v>
      </c>
      <c r="I57" s="5">
        <v>-214351557379</v>
      </c>
      <c r="J57" s="5">
        <v>-262616666362</v>
      </c>
      <c r="K57" s="5">
        <v>-290355099719</v>
      </c>
      <c r="L57" s="5">
        <v>-80197183305</v>
      </c>
      <c r="M57" s="5">
        <v>-73098724664</v>
      </c>
      <c r="N57" s="5">
        <v>-49416924244</v>
      </c>
    </row>
    <row r="58" spans="2:14" ht="15.5" x14ac:dyDescent="0.35">
      <c r="C58" t="s">
        <v>26</v>
      </c>
      <c r="D58" s="5">
        <v>-25332629023</v>
      </c>
      <c r="E58" s="5">
        <v>14899116157</v>
      </c>
      <c r="F58" s="5">
        <v>-17773336413</v>
      </c>
      <c r="G58" s="5">
        <v>-10209831602</v>
      </c>
      <c r="I58" s="5">
        <v>-20767534395</v>
      </c>
      <c r="J58" s="5">
        <v>-43506409446</v>
      </c>
      <c r="K58" s="5">
        <v>-35043968400</v>
      </c>
      <c r="L58" s="5">
        <v>-79798884137</v>
      </c>
      <c r="M58" s="5">
        <v>-67760786335</v>
      </c>
      <c r="N58" s="5">
        <v>-48925701005</v>
      </c>
    </row>
    <row r="59" spans="2:14" ht="15.5" x14ac:dyDescent="0.35">
      <c r="C59" t="s">
        <v>77</v>
      </c>
      <c r="D59" s="5">
        <v>-89658986749</v>
      </c>
      <c r="E59" s="5">
        <v>-171190598038</v>
      </c>
      <c r="F59" s="5">
        <v>-5985719385</v>
      </c>
      <c r="G59" s="5">
        <v>-6640151712</v>
      </c>
      <c r="I59" s="5">
        <v>-193584022984</v>
      </c>
      <c r="J59" s="5">
        <v>-219110256916</v>
      </c>
      <c r="K59" s="5">
        <v>-255311131319</v>
      </c>
      <c r="L59" s="5">
        <v>-398299168</v>
      </c>
      <c r="M59" s="5">
        <v>-5337938329</v>
      </c>
      <c r="N59" s="5">
        <v>-491223239</v>
      </c>
    </row>
    <row r="60" spans="2:14" ht="15.5" x14ac:dyDescent="0.35">
      <c r="C60" t="s">
        <v>82</v>
      </c>
      <c r="D60" s="5">
        <v>-114991615772</v>
      </c>
      <c r="E60" s="5">
        <v>-156291481881</v>
      </c>
      <c r="F60" s="5">
        <v>-23759055798</v>
      </c>
      <c r="G60" s="5">
        <v>-16849983314</v>
      </c>
      <c r="I60" s="5">
        <v>-214351557379</v>
      </c>
      <c r="J60" s="5">
        <v>-262616666362</v>
      </c>
      <c r="K60" s="5">
        <v>-290355099719</v>
      </c>
      <c r="L60" s="5">
        <v>-80197183305</v>
      </c>
      <c r="M60" s="5">
        <v>-73098724664</v>
      </c>
      <c r="N60" s="5">
        <v>-49416924244</v>
      </c>
    </row>
    <row r="61" spans="2:14" ht="15.5" x14ac:dyDescent="0.35">
      <c r="C61" t="s">
        <v>28</v>
      </c>
      <c r="D61" s="5">
        <v>-123077308058</v>
      </c>
      <c r="E61" s="5">
        <v>-178469498967</v>
      </c>
      <c r="F61" s="5">
        <v>-27142957424</v>
      </c>
      <c r="G61" s="5">
        <v>-26764415585</v>
      </c>
      <c r="I61" s="5">
        <v>-251987695407</v>
      </c>
      <c r="J61" s="5">
        <v>-256648733017</v>
      </c>
      <c r="K61" s="5">
        <v>-268053413991</v>
      </c>
      <c r="L61" s="5">
        <v>119325795720</v>
      </c>
      <c r="M61" s="5">
        <v>89310721715</v>
      </c>
      <c r="N61" s="5">
        <v>41013799483</v>
      </c>
    </row>
    <row r="62" spans="2:14" ht="15.5" x14ac:dyDescent="0.35">
      <c r="C62" t="s">
        <v>27</v>
      </c>
      <c r="D62" s="5">
        <v>29905615032</v>
      </c>
      <c r="E62" s="5">
        <v>29717704281</v>
      </c>
      <c r="F62" s="5">
        <v>5746962158</v>
      </c>
      <c r="G62" s="5">
        <v>-840137071</v>
      </c>
      <c r="I62" s="5">
        <v>39850540222</v>
      </c>
      <c r="J62" s="5">
        <v>23465389749</v>
      </c>
      <c r="K62" s="5">
        <v>33721913194</v>
      </c>
      <c r="L62" s="5">
        <v>-30099474795</v>
      </c>
      <c r="M62" s="5">
        <v>-20117493837</v>
      </c>
      <c r="N62" s="5">
        <v>-10908919464</v>
      </c>
    </row>
    <row r="63" spans="2:14" ht="15.5" x14ac:dyDescent="0.35">
      <c r="C63" t="s">
        <v>336</v>
      </c>
      <c r="K63" s="5">
        <v>-1369556379</v>
      </c>
    </row>
    <row r="64" spans="2:14" ht="15.5" x14ac:dyDescent="0.35">
      <c r="C64" t="s">
        <v>83</v>
      </c>
      <c r="D64" s="5">
        <v>-93171693026</v>
      </c>
      <c r="E64" s="5">
        <v>-148751794686</v>
      </c>
      <c r="F64" s="5">
        <v>-21395995266</v>
      </c>
      <c r="G64" s="5">
        <v>-27604552656</v>
      </c>
      <c r="I64" s="5">
        <v>-212137155185</v>
      </c>
      <c r="J64" s="5">
        <v>-233183343268</v>
      </c>
      <c r="K64" s="5">
        <v>-235701057176</v>
      </c>
      <c r="L64" s="5">
        <v>89226320925</v>
      </c>
      <c r="M64" s="5">
        <v>69193227878</v>
      </c>
      <c r="N64" s="5">
        <v>30104880019</v>
      </c>
    </row>
    <row r="65" spans="2:14" ht="15.5" x14ac:dyDescent="0.35">
      <c r="C65" t="s">
        <v>84</v>
      </c>
      <c r="D65" s="5">
        <v>773929394</v>
      </c>
      <c r="E65" s="5">
        <v>10112958650</v>
      </c>
      <c r="F65" s="5">
        <v>-649376957</v>
      </c>
      <c r="G65" s="5">
        <v>-3370777014</v>
      </c>
      <c r="I65" s="5">
        <v>5421272621</v>
      </c>
      <c r="J65" s="5">
        <v>-1091212556</v>
      </c>
      <c r="K65" s="5">
        <v>13546184515</v>
      </c>
      <c r="L65" s="5">
        <v>6991102404</v>
      </c>
      <c r="M65" s="5">
        <v>20818691964</v>
      </c>
      <c r="N65" s="5">
        <v>14846654246</v>
      </c>
    </row>
    <row r="66" spans="2:14" ht="15.5" x14ac:dyDescent="0.35">
      <c r="C66" t="s">
        <v>85</v>
      </c>
      <c r="D66" s="5">
        <v>-92397763632</v>
      </c>
      <c r="E66" s="5">
        <v>-138638836036</v>
      </c>
      <c r="F66" s="5">
        <v>-22045372223</v>
      </c>
      <c r="G66" s="5">
        <v>-30975329670</v>
      </c>
      <c r="I66" s="5">
        <v>-206715882564</v>
      </c>
      <c r="J66" s="5">
        <v>-234274555824</v>
      </c>
      <c r="K66" s="5">
        <v>-222154872661</v>
      </c>
      <c r="L66" s="5">
        <v>96217423329</v>
      </c>
      <c r="M66" s="5">
        <v>90011919842</v>
      </c>
      <c r="N66" s="5">
        <v>44951534265</v>
      </c>
    </row>
    <row r="67" spans="2:14" ht="15.5" x14ac:dyDescent="0.35">
      <c r="C67" t="s">
        <v>86</v>
      </c>
      <c r="D67" s="5">
        <v>-93171693026</v>
      </c>
      <c r="E67" s="5">
        <v>-148751794685</v>
      </c>
      <c r="F67" s="5">
        <v>-21395995267</v>
      </c>
      <c r="G67" s="5">
        <v>-27604552656</v>
      </c>
      <c r="I67" s="5">
        <v>-212137155185</v>
      </c>
      <c r="J67" s="5">
        <v>-233183343268</v>
      </c>
      <c r="K67" s="5">
        <v>-235701057176</v>
      </c>
      <c r="L67" s="5">
        <v>89226320925</v>
      </c>
      <c r="M67" s="5">
        <v>69193227878</v>
      </c>
      <c r="N67" s="5">
        <v>30104880019</v>
      </c>
    </row>
    <row r="68" spans="2:14" ht="15.5" x14ac:dyDescent="0.35">
      <c r="C68" t="s">
        <v>7</v>
      </c>
      <c r="D68" s="5">
        <v>-90745352041</v>
      </c>
      <c r="E68" s="5">
        <v>-133146941356</v>
      </c>
      <c r="F68" s="5">
        <v>-21719958273</v>
      </c>
      <c r="G68" s="5">
        <v>-30194233471</v>
      </c>
      <c r="I68" s="5">
        <v>-199411859834</v>
      </c>
      <c r="J68" s="5">
        <v>-230533651354</v>
      </c>
      <c r="K68" s="5">
        <v>-221509520672</v>
      </c>
      <c r="L68" s="5">
        <v>93339046840</v>
      </c>
      <c r="M68" s="5">
        <v>87547678135</v>
      </c>
      <c r="N68" s="5">
        <v>45444198307</v>
      </c>
    </row>
    <row r="69" spans="2:14" ht="15.5" x14ac:dyDescent="0.35">
      <c r="C69" t="s">
        <v>87</v>
      </c>
      <c r="D69" s="5">
        <v>-1652411591</v>
      </c>
      <c r="E69" s="5">
        <v>-5491894680</v>
      </c>
      <c r="F69" s="5">
        <v>-325413950</v>
      </c>
      <c r="G69" s="5">
        <v>-781096199</v>
      </c>
      <c r="I69" s="5">
        <v>-7304022730</v>
      </c>
      <c r="J69" s="5">
        <v>-3740904470</v>
      </c>
      <c r="K69" s="5">
        <v>-645351989</v>
      </c>
      <c r="L69" s="5">
        <v>2878376489</v>
      </c>
      <c r="M69" s="5">
        <v>2464241707</v>
      </c>
      <c r="N69" s="5">
        <v>-492664042</v>
      </c>
    </row>
    <row r="70" spans="2:14" ht="15.5" x14ac:dyDescent="0.35">
      <c r="C70" t="s">
        <v>88</v>
      </c>
      <c r="D70" s="5">
        <v>-93171693026</v>
      </c>
      <c r="E70" s="5">
        <v>-148751794685</v>
      </c>
      <c r="F70" s="5">
        <v>-21395995267</v>
      </c>
      <c r="G70" s="5">
        <v>-27604552656</v>
      </c>
      <c r="I70" s="5">
        <v>-212137155185</v>
      </c>
      <c r="J70" s="5">
        <v>-233183343268</v>
      </c>
      <c r="K70" s="5">
        <v>-235701057176</v>
      </c>
      <c r="L70" s="5">
        <v>89226320925</v>
      </c>
      <c r="M70" s="5">
        <v>69193227878</v>
      </c>
      <c r="N70" s="5">
        <v>30104880019</v>
      </c>
    </row>
    <row r="71" spans="2:14" ht="15.5" x14ac:dyDescent="0.35">
      <c r="C71" t="s">
        <v>89</v>
      </c>
      <c r="D71" s="5">
        <v>-92397763632</v>
      </c>
      <c r="E71" s="5">
        <v>-138638836036</v>
      </c>
      <c r="F71" s="5">
        <v>-22045372223</v>
      </c>
      <c r="G71" s="5">
        <v>-30975329670</v>
      </c>
      <c r="I71" s="5">
        <v>-206715882564</v>
      </c>
      <c r="J71" s="5">
        <v>-234274555824</v>
      </c>
      <c r="K71" s="5">
        <v>-222154872661</v>
      </c>
      <c r="L71" s="5">
        <v>96217423329</v>
      </c>
      <c r="M71" s="5">
        <v>90011919842</v>
      </c>
      <c r="N71" s="5">
        <v>44951534265</v>
      </c>
    </row>
    <row r="72" spans="2:14" ht="15.5" x14ac:dyDescent="0.35">
      <c r="C72" t="s">
        <v>90</v>
      </c>
      <c r="D72" s="5">
        <v>-92397763632</v>
      </c>
      <c r="E72" s="5">
        <v>-138638836036</v>
      </c>
      <c r="F72" s="5">
        <v>-22045372223</v>
      </c>
      <c r="G72" s="5">
        <v>-30975329670</v>
      </c>
      <c r="I72" s="5">
        <v>-206715882564</v>
      </c>
      <c r="J72" s="5">
        <v>-234274555824</v>
      </c>
      <c r="K72" s="5">
        <v>-222154872661</v>
      </c>
      <c r="L72" s="5">
        <v>96217423329</v>
      </c>
      <c r="M72" s="5">
        <v>90011919842</v>
      </c>
      <c r="N72" s="5">
        <v>44951534265</v>
      </c>
    </row>
    <row r="74" spans="2:14" ht="15.5" x14ac:dyDescent="0.35">
      <c r="B74" t="s">
        <v>91</v>
      </c>
      <c r="C74" t="s">
        <v>92</v>
      </c>
    </row>
    <row r="75" spans="2:14" ht="15.5" x14ac:dyDescent="0.35">
      <c r="C75" t="s">
        <v>93</v>
      </c>
    </row>
    <row r="76" spans="2:14" ht="15.5" x14ac:dyDescent="0.35">
      <c r="C76" t="s">
        <v>19</v>
      </c>
      <c r="D76" s="5">
        <v>1581480998</v>
      </c>
      <c r="E76" s="5">
        <v>2328043445</v>
      </c>
      <c r="F76" s="5">
        <v>3235450775</v>
      </c>
      <c r="G76" s="5">
        <v>4840620634</v>
      </c>
      <c r="I76" s="5">
        <v>2328043445</v>
      </c>
      <c r="J76" s="5">
        <v>3482249454</v>
      </c>
      <c r="K76" s="5">
        <v>9132693014</v>
      </c>
      <c r="L76" s="5">
        <v>11341869668</v>
      </c>
      <c r="M76" s="5">
        <v>85498752871</v>
      </c>
      <c r="N76" s="5">
        <v>30577929249</v>
      </c>
    </row>
    <row r="77" spans="2:14" ht="15.5" x14ac:dyDescent="0.35">
      <c r="C77" t="s">
        <v>94</v>
      </c>
      <c r="D77" s="5">
        <v>3443404669</v>
      </c>
      <c r="E77" s="5">
        <v>10879255489</v>
      </c>
      <c r="F77" s="5">
        <v>20044005605</v>
      </c>
      <c r="G77" s="5">
        <v>21197543376</v>
      </c>
      <c r="I77" s="5">
        <v>10879255489</v>
      </c>
      <c r="J77" s="5">
        <v>65254298568</v>
      </c>
      <c r="K77" s="5">
        <v>181849120079</v>
      </c>
      <c r="L77" s="5">
        <v>452819331252</v>
      </c>
      <c r="M77" s="5">
        <v>322823218126</v>
      </c>
      <c r="N77" s="5">
        <v>153388160213</v>
      </c>
    </row>
    <row r="78" spans="2:14" ht="15.5" x14ac:dyDescent="0.35">
      <c r="C78" t="s">
        <v>282</v>
      </c>
      <c r="D78" s="5">
        <v>1150000000</v>
      </c>
      <c r="E78" s="5">
        <v>1150000000</v>
      </c>
      <c r="F78" s="5">
        <v>1150000000</v>
      </c>
      <c r="G78" s="5">
        <v>1150000000</v>
      </c>
      <c r="I78" s="5">
        <v>1150000000</v>
      </c>
    </row>
    <row r="79" spans="2:14" ht="15.5" x14ac:dyDescent="0.35">
      <c r="C79" t="s">
        <v>283</v>
      </c>
      <c r="E79" s="5">
        <v>62885703178</v>
      </c>
      <c r="F79" s="5">
        <v>62635446246</v>
      </c>
      <c r="G79" s="5">
        <v>62267141599</v>
      </c>
      <c r="I79" s="5">
        <v>62885703178</v>
      </c>
      <c r="J79" s="5">
        <v>62112876959</v>
      </c>
    </row>
    <row r="80" spans="2:14" ht="15.5" x14ac:dyDescent="0.35">
      <c r="C80" t="s">
        <v>284</v>
      </c>
      <c r="D80" s="5">
        <v>3443404669</v>
      </c>
      <c r="E80" s="5">
        <v>10879255489</v>
      </c>
      <c r="F80" s="5">
        <v>20044005605</v>
      </c>
      <c r="G80" s="5">
        <v>21197543376</v>
      </c>
      <c r="I80" s="5">
        <v>10879255489</v>
      </c>
      <c r="J80" s="5">
        <v>65254298568</v>
      </c>
      <c r="K80" s="5">
        <v>181849120079</v>
      </c>
      <c r="L80" s="5">
        <v>452819331252</v>
      </c>
      <c r="M80" s="5">
        <v>322823218126</v>
      </c>
      <c r="N80" s="5">
        <v>153388160213</v>
      </c>
    </row>
    <row r="81" spans="3:14" ht="15.5" x14ac:dyDescent="0.35">
      <c r="C81" t="s">
        <v>95</v>
      </c>
      <c r="D81" s="5">
        <v>1150000000</v>
      </c>
      <c r="E81" s="5">
        <v>64035703178</v>
      </c>
      <c r="F81" s="5">
        <v>63785446246</v>
      </c>
      <c r="G81" s="5">
        <v>63417141599</v>
      </c>
      <c r="I81" s="5">
        <v>64035703178</v>
      </c>
      <c r="J81" s="5">
        <v>62112876959</v>
      </c>
      <c r="L81" s="5">
        <v>733672444</v>
      </c>
      <c r="M81" s="5">
        <v>842503365</v>
      </c>
      <c r="N81" s="5">
        <v>650790775</v>
      </c>
    </row>
    <row r="82" spans="3:14" ht="15.5" x14ac:dyDescent="0.35">
      <c r="C82" t="s">
        <v>285</v>
      </c>
      <c r="D82" s="5">
        <v>1150000000</v>
      </c>
      <c r="E82" s="5">
        <v>64035703178</v>
      </c>
      <c r="F82" s="5">
        <v>63785446246</v>
      </c>
      <c r="G82" s="5">
        <v>63417141599</v>
      </c>
      <c r="I82" s="5">
        <v>64035703178</v>
      </c>
      <c r="J82" s="5">
        <v>62112876959</v>
      </c>
      <c r="L82" s="5">
        <v>733672444</v>
      </c>
      <c r="M82" s="5">
        <v>842503365</v>
      </c>
      <c r="N82" s="5">
        <v>650790775</v>
      </c>
    </row>
    <row r="83" spans="3:14" ht="15.5" x14ac:dyDescent="0.35">
      <c r="C83" t="s">
        <v>96</v>
      </c>
      <c r="D83" s="5">
        <v>3305802928</v>
      </c>
      <c r="E83" s="5">
        <v>33702141305</v>
      </c>
      <c r="F83" s="5">
        <v>222493186250</v>
      </c>
      <c r="G83" s="5">
        <v>231329249865</v>
      </c>
      <c r="I83" s="5">
        <v>33702141305</v>
      </c>
      <c r="J83" s="5">
        <v>222572822344</v>
      </c>
      <c r="K83" s="5">
        <v>318569333500</v>
      </c>
      <c r="L83" s="5">
        <v>617066027440</v>
      </c>
      <c r="M83" s="5">
        <v>471803953477</v>
      </c>
      <c r="N83" s="5">
        <v>273128270062</v>
      </c>
    </row>
    <row r="84" spans="3:14" ht="15.5" x14ac:dyDescent="0.35">
      <c r="C84" t="s">
        <v>97</v>
      </c>
      <c r="K84" s="5">
        <v>57159845178</v>
      </c>
      <c r="L84" s="5">
        <v>49482756000</v>
      </c>
      <c r="M84" s="5">
        <v>49482756000</v>
      </c>
      <c r="N84" s="5">
        <v>42497000000</v>
      </c>
    </row>
    <row r="85" spans="3:14" ht="15.5" x14ac:dyDescent="0.35">
      <c r="C85" t="s">
        <v>77</v>
      </c>
      <c r="D85" s="5">
        <v>58928219674</v>
      </c>
      <c r="E85" s="5">
        <v>58187829166</v>
      </c>
      <c r="F85" s="5">
        <v>48357061183</v>
      </c>
      <c r="G85" s="5">
        <v>48983234881</v>
      </c>
      <c r="I85" s="5">
        <v>58187829166</v>
      </c>
      <c r="J85" s="5">
        <v>52979137435</v>
      </c>
      <c r="K85" s="5">
        <v>54048390930</v>
      </c>
      <c r="L85" s="5">
        <v>40613946349</v>
      </c>
      <c r="M85" s="5">
        <v>33648917090</v>
      </c>
      <c r="N85" s="5">
        <v>13018073173</v>
      </c>
    </row>
    <row r="86" spans="3:14" ht="15.5" x14ac:dyDescent="0.35">
      <c r="C86" t="s">
        <v>98</v>
      </c>
      <c r="D86" s="5">
        <v>31620419095</v>
      </c>
      <c r="E86" s="5">
        <v>133392871490</v>
      </c>
      <c r="F86" s="5">
        <v>338798167630</v>
      </c>
      <c r="G86" s="5">
        <v>348813318318</v>
      </c>
      <c r="I86" s="5">
        <v>133392871490</v>
      </c>
      <c r="J86" s="5">
        <v>377302397528</v>
      </c>
      <c r="K86" s="5">
        <v>594617548109</v>
      </c>
      <c r="L86" s="5">
        <v>1370511554169</v>
      </c>
      <c r="M86" s="5">
        <v>1092216775330</v>
      </c>
      <c r="N86" s="5">
        <v>635512743746</v>
      </c>
    </row>
    <row r="87" spans="3:14" ht="15.5" x14ac:dyDescent="0.35">
      <c r="C87" t="s">
        <v>99</v>
      </c>
    </row>
    <row r="88" spans="3:14" ht="15.5" x14ac:dyDescent="0.35">
      <c r="C88" t="s">
        <v>287</v>
      </c>
      <c r="D88" s="5">
        <v>133782039331</v>
      </c>
      <c r="E88" s="5">
        <v>104094712077</v>
      </c>
      <c r="F88" s="5">
        <v>75812129470</v>
      </c>
      <c r="G88" s="5">
        <v>70461795945</v>
      </c>
      <c r="I88" s="5">
        <v>104094712077</v>
      </c>
      <c r="J88" s="5">
        <v>65554699802</v>
      </c>
      <c r="K88" s="5">
        <v>40164373339</v>
      </c>
      <c r="L88" s="5">
        <v>125717296</v>
      </c>
      <c r="M88" s="5">
        <v>380329840</v>
      </c>
      <c r="N88" s="5">
        <v>899297579</v>
      </c>
    </row>
    <row r="89" spans="3:14" ht="15.5" x14ac:dyDescent="0.35">
      <c r="C89" t="s">
        <v>286</v>
      </c>
      <c r="D89" s="5">
        <v>2126632003</v>
      </c>
      <c r="E89" s="5">
        <v>2126632000</v>
      </c>
      <c r="F89" s="5">
        <v>2126632000</v>
      </c>
      <c r="G89" s="5">
        <v>2096632000</v>
      </c>
      <c r="I89" s="5">
        <v>2126632000</v>
      </c>
      <c r="J89" s="5">
        <v>1954132000</v>
      </c>
    </row>
    <row r="90" spans="3:14" ht="15.5" x14ac:dyDescent="0.35">
      <c r="C90" t="s">
        <v>101</v>
      </c>
      <c r="D90" s="5">
        <v>229413771072</v>
      </c>
      <c r="E90" s="5">
        <v>238635273300</v>
      </c>
      <c r="F90" s="5">
        <v>239059034660</v>
      </c>
      <c r="G90" s="5">
        <v>252054222646</v>
      </c>
      <c r="I90" s="5">
        <v>238635273300</v>
      </c>
      <c r="J90" s="5">
        <v>273175843981</v>
      </c>
      <c r="K90" s="5">
        <v>292961466602</v>
      </c>
      <c r="L90" s="5">
        <v>475101317491</v>
      </c>
      <c r="M90" s="5">
        <v>419223958450</v>
      </c>
      <c r="N90" s="5">
        <v>391542138072</v>
      </c>
    </row>
    <row r="91" spans="3:14" ht="15.5" x14ac:dyDescent="0.35">
      <c r="C91" t="s">
        <v>103</v>
      </c>
      <c r="D91" s="5">
        <v>366087656645</v>
      </c>
      <c r="E91" s="5">
        <v>346839155658</v>
      </c>
      <c r="F91" s="5">
        <v>318948319763</v>
      </c>
      <c r="G91" s="5">
        <v>327589575613</v>
      </c>
      <c r="I91" s="5">
        <v>346839155658</v>
      </c>
      <c r="J91" s="5">
        <v>343338474698</v>
      </c>
      <c r="K91" s="5">
        <v>334720765637</v>
      </c>
      <c r="L91" s="5">
        <v>497162376351</v>
      </c>
      <c r="M91" s="5">
        <v>441103303042</v>
      </c>
      <c r="N91" s="5">
        <v>414168902302</v>
      </c>
    </row>
    <row r="92" spans="3:14" ht="15.5" x14ac:dyDescent="0.35">
      <c r="C92" t="s">
        <v>104</v>
      </c>
      <c r="D92" s="5">
        <v>397708075740</v>
      </c>
      <c r="E92" s="5">
        <v>480232027148</v>
      </c>
      <c r="F92" s="5">
        <v>657746487393</v>
      </c>
      <c r="G92" s="5">
        <v>676402893931</v>
      </c>
      <c r="I92" s="5">
        <v>480232027148</v>
      </c>
      <c r="J92" s="5">
        <v>720640872226</v>
      </c>
      <c r="K92" s="5">
        <v>929338313746</v>
      </c>
      <c r="L92" s="5">
        <v>1867673930520</v>
      </c>
      <c r="M92" s="5">
        <v>1533320078372</v>
      </c>
      <c r="N92" s="5">
        <v>1049681646048</v>
      </c>
    </row>
    <row r="93" spans="3:14" ht="15.5" x14ac:dyDescent="0.35">
      <c r="C93" t="s">
        <v>105</v>
      </c>
    </row>
    <row r="94" spans="3:14" ht="15.5" x14ac:dyDescent="0.35">
      <c r="C94" t="s">
        <v>106</v>
      </c>
    </row>
    <row r="95" spans="3:14" ht="15.5" x14ac:dyDescent="0.35">
      <c r="C95" t="s">
        <v>107</v>
      </c>
      <c r="D95" s="5">
        <v>282528159067</v>
      </c>
      <c r="E95" s="5">
        <v>270031395397</v>
      </c>
      <c r="F95" s="5">
        <v>295184408775</v>
      </c>
      <c r="G95" s="5">
        <v>301535661122</v>
      </c>
      <c r="I95" s="5">
        <v>270031395397</v>
      </c>
      <c r="J95" s="5">
        <v>291936129718</v>
      </c>
      <c r="K95" s="5">
        <v>422167708885</v>
      </c>
      <c r="L95" s="5">
        <v>779145720624</v>
      </c>
      <c r="M95" s="5">
        <v>533438496043</v>
      </c>
      <c r="N95" s="5">
        <v>403510897352</v>
      </c>
    </row>
    <row r="96" spans="3:14" ht="15.5" x14ac:dyDescent="0.35">
      <c r="C96" t="s">
        <v>112</v>
      </c>
      <c r="D96" s="5">
        <v>83301796260</v>
      </c>
      <c r="E96" s="5">
        <v>83301796260</v>
      </c>
      <c r="F96" s="5">
        <v>78927552634</v>
      </c>
      <c r="G96" s="5">
        <v>74577774940</v>
      </c>
      <c r="I96" s="5">
        <v>83301796260</v>
      </c>
      <c r="J96" s="5">
        <v>80589527698</v>
      </c>
      <c r="K96" s="5">
        <v>273234678436</v>
      </c>
      <c r="L96" s="5">
        <v>541627246566</v>
      </c>
      <c r="M96" s="5">
        <v>389754397855</v>
      </c>
      <c r="N96" s="5">
        <v>301731781962</v>
      </c>
    </row>
    <row r="97" spans="3:14" ht="15.5" x14ac:dyDescent="0.35">
      <c r="C97" t="s">
        <v>108</v>
      </c>
      <c r="D97" s="5">
        <v>20444608690</v>
      </c>
      <c r="E97" s="5">
        <v>23908716836</v>
      </c>
      <c r="F97" s="5">
        <v>25787358936</v>
      </c>
      <c r="G97" s="5">
        <v>33822082495</v>
      </c>
      <c r="I97" s="5">
        <v>23908716836</v>
      </c>
      <c r="J97" s="5">
        <v>31731440082</v>
      </c>
      <c r="K97" s="5">
        <v>28468507629</v>
      </c>
      <c r="L97" s="5">
        <v>176289205372</v>
      </c>
      <c r="M97" s="5">
        <v>89378611271</v>
      </c>
      <c r="N97" s="5">
        <v>60885203672</v>
      </c>
    </row>
    <row r="98" spans="3:14" ht="15.5" x14ac:dyDescent="0.35">
      <c r="C98" t="s">
        <v>110</v>
      </c>
      <c r="D98" s="5">
        <v>21806024667</v>
      </c>
      <c r="E98" s="5">
        <v>21612660339</v>
      </c>
      <c r="F98" s="5">
        <v>26900537582</v>
      </c>
      <c r="G98" s="5">
        <v>25033681225</v>
      </c>
      <c r="I98" s="5">
        <v>21612660339</v>
      </c>
      <c r="J98" s="5">
        <v>20575521221</v>
      </c>
      <c r="K98" s="5">
        <v>13315956217</v>
      </c>
      <c r="L98" s="5">
        <v>22170366876</v>
      </c>
      <c r="M98" s="5">
        <v>14862108912</v>
      </c>
      <c r="N98" s="5">
        <v>13355272598</v>
      </c>
    </row>
    <row r="99" spans="3:14" ht="15.5" x14ac:dyDescent="0.35">
      <c r="C99" t="s">
        <v>111</v>
      </c>
      <c r="D99" s="5">
        <v>9291739612</v>
      </c>
      <c r="E99" s="5">
        <v>14100213062</v>
      </c>
      <c r="F99" s="5">
        <v>31021507595</v>
      </c>
      <c r="G99" s="5">
        <v>17474443875</v>
      </c>
      <c r="I99" s="5">
        <v>14100213062</v>
      </c>
      <c r="J99" s="5">
        <v>14561150803</v>
      </c>
      <c r="K99" s="5">
        <v>6469669645</v>
      </c>
      <c r="L99" s="5">
        <v>3156301376</v>
      </c>
      <c r="M99" s="5">
        <v>6289826920</v>
      </c>
      <c r="N99" s="5">
        <v>3264925596</v>
      </c>
    </row>
    <row r="100" spans="3:14" ht="15.5" x14ac:dyDescent="0.35">
      <c r="C100" t="s">
        <v>118</v>
      </c>
      <c r="K100" s="5">
        <v>21866055205</v>
      </c>
      <c r="L100" s="5">
        <v>7566000000</v>
      </c>
      <c r="M100" s="5">
        <v>7566000000</v>
      </c>
      <c r="N100" s="5">
        <v>7000000000</v>
      </c>
    </row>
    <row r="101" spans="3:14" ht="15.5" x14ac:dyDescent="0.35">
      <c r="C101" t="s">
        <v>109</v>
      </c>
      <c r="D101" s="5">
        <v>146751578956</v>
      </c>
      <c r="E101" s="5">
        <v>125614795384</v>
      </c>
      <c r="F101" s="5">
        <v>130074443194</v>
      </c>
      <c r="G101" s="5">
        <v>124573510694</v>
      </c>
      <c r="I101" s="5">
        <v>125614795384</v>
      </c>
      <c r="J101" s="5">
        <v>105420094612</v>
      </c>
      <c r="K101" s="5">
        <v>56420000000</v>
      </c>
    </row>
    <row r="102" spans="3:14" ht="15.5" x14ac:dyDescent="0.35">
      <c r="C102" t="s">
        <v>113</v>
      </c>
    </row>
    <row r="103" spans="3:14" ht="15.5" x14ac:dyDescent="0.35">
      <c r="C103" t="s">
        <v>403</v>
      </c>
      <c r="D103" s="5">
        <v>176255898886</v>
      </c>
      <c r="E103" s="5">
        <v>176514284386</v>
      </c>
      <c r="F103" s="5">
        <v>184240264887</v>
      </c>
      <c r="G103" s="5">
        <v>172482273623</v>
      </c>
      <c r="I103" s="5">
        <v>176514284386</v>
      </c>
      <c r="J103" s="5">
        <v>180327174675</v>
      </c>
      <c r="K103" s="5">
        <v>30460866878</v>
      </c>
      <c r="L103" s="5">
        <v>38444545161</v>
      </c>
      <c r="M103" s="5">
        <v>58530816078</v>
      </c>
      <c r="N103" s="5">
        <v>55768478475</v>
      </c>
    </row>
    <row r="104" spans="3:14" ht="15.5" x14ac:dyDescent="0.35">
      <c r="C104" t="s">
        <v>507</v>
      </c>
      <c r="E104" s="5">
        <v>314287126</v>
      </c>
      <c r="F104" s="5">
        <v>808998686</v>
      </c>
      <c r="G104" s="5">
        <v>836471688</v>
      </c>
      <c r="I104" s="5">
        <v>314287126</v>
      </c>
      <c r="J104" s="5">
        <v>725878841</v>
      </c>
      <c r="K104" s="5">
        <v>2231555446</v>
      </c>
      <c r="L104" s="5">
        <v>6075965174</v>
      </c>
      <c r="M104" s="5">
        <v>2714881577</v>
      </c>
      <c r="N104" s="5">
        <v>1905478419</v>
      </c>
    </row>
    <row r="105" spans="3:14" ht="15.5" x14ac:dyDescent="0.35">
      <c r="C105" t="s">
        <v>342</v>
      </c>
      <c r="D105" s="5">
        <v>2002371818</v>
      </c>
      <c r="E105" s="5">
        <v>2402381818</v>
      </c>
      <c r="F105" s="5">
        <v>2487306627</v>
      </c>
      <c r="G105" s="5">
        <v>4359088545</v>
      </c>
      <c r="I105" s="5">
        <v>2402381818</v>
      </c>
      <c r="J105" s="5">
        <v>6749905282</v>
      </c>
      <c r="K105" s="5">
        <v>3286754068</v>
      </c>
      <c r="L105" s="5">
        <v>4721674747</v>
      </c>
      <c r="M105" s="5">
        <v>2592963636</v>
      </c>
      <c r="N105" s="5">
        <v>5319863075</v>
      </c>
    </row>
    <row r="106" spans="3:14" ht="15.5" x14ac:dyDescent="0.35">
      <c r="C106" t="s">
        <v>115</v>
      </c>
      <c r="D106" s="5">
        <v>226654578</v>
      </c>
      <c r="E106" s="5">
        <v>556057371</v>
      </c>
      <c r="F106" s="5">
        <v>602454173</v>
      </c>
      <c r="G106" s="5">
        <v>22787743153</v>
      </c>
      <c r="I106" s="5">
        <v>556057371</v>
      </c>
      <c r="J106" s="5">
        <v>23311187582</v>
      </c>
      <c r="K106" s="5">
        <v>22392841753</v>
      </c>
      <c r="L106" s="5">
        <v>28336600434</v>
      </c>
      <c r="M106" s="5">
        <v>25587551085</v>
      </c>
      <c r="N106" s="5">
        <v>17273713524</v>
      </c>
    </row>
    <row r="107" spans="3:14" ht="15.5" x14ac:dyDescent="0.35">
      <c r="C107" t="s">
        <v>116</v>
      </c>
      <c r="D107" s="5">
        <v>185060594866</v>
      </c>
      <c r="E107" s="5">
        <v>187683546315</v>
      </c>
      <c r="F107" s="5">
        <v>201406157143</v>
      </c>
      <c r="G107" s="5">
        <v>191665939115</v>
      </c>
      <c r="I107" s="5">
        <v>187683546315</v>
      </c>
      <c r="J107" s="5">
        <v>199471774509</v>
      </c>
      <c r="K107" s="5">
        <v>42742374207</v>
      </c>
      <c r="L107" s="5">
        <v>370499089302</v>
      </c>
      <c r="M107" s="5">
        <v>378069885064</v>
      </c>
      <c r="N107" s="5">
        <v>339007662453</v>
      </c>
    </row>
    <row r="108" spans="3:14" ht="15.5" x14ac:dyDescent="0.35">
      <c r="C108" t="s">
        <v>117</v>
      </c>
      <c r="D108" s="5">
        <v>185060594866</v>
      </c>
      <c r="E108" s="5">
        <v>187683546315</v>
      </c>
      <c r="F108" s="5">
        <v>201406157143</v>
      </c>
      <c r="G108" s="5">
        <v>191665939115</v>
      </c>
      <c r="I108" s="5">
        <v>187683546315</v>
      </c>
      <c r="J108" s="5">
        <v>199471774509</v>
      </c>
      <c r="K108" s="5">
        <v>42742374207</v>
      </c>
      <c r="L108" s="5">
        <v>370499089302</v>
      </c>
      <c r="M108" s="5">
        <v>378069885064</v>
      </c>
      <c r="N108" s="5">
        <v>339007662453</v>
      </c>
    </row>
    <row r="109" spans="3:14" ht="15.5" x14ac:dyDescent="0.35">
      <c r="C109" t="s">
        <v>293</v>
      </c>
      <c r="G109" s="5">
        <v>347510553</v>
      </c>
      <c r="J109" s="5">
        <v>437376835</v>
      </c>
      <c r="K109" s="5">
        <v>316736171</v>
      </c>
      <c r="L109" s="5">
        <v>2212221410</v>
      </c>
      <c r="M109" s="5">
        <v>1119371111</v>
      </c>
      <c r="N109" s="5">
        <v>517182006</v>
      </c>
    </row>
    <row r="110" spans="3:14" ht="15.5" x14ac:dyDescent="0.35">
      <c r="C110" t="s">
        <v>119</v>
      </c>
    </row>
    <row r="111" spans="3:14" ht="15.5" x14ac:dyDescent="0.35">
      <c r="C111" t="s">
        <v>120</v>
      </c>
      <c r="D111" s="5">
        <v>178258270704</v>
      </c>
      <c r="E111" s="5">
        <v>179230953330</v>
      </c>
      <c r="F111" s="5">
        <v>187536570200</v>
      </c>
      <c r="G111" s="5">
        <v>177677833856</v>
      </c>
      <c r="I111" s="5">
        <v>179230953330</v>
      </c>
      <c r="J111" s="5">
        <v>187802958798</v>
      </c>
      <c r="K111" s="5">
        <v>35979176392</v>
      </c>
      <c r="L111" s="5">
        <v>49242185082</v>
      </c>
      <c r="M111" s="5">
        <v>63838661291</v>
      </c>
      <c r="N111" s="5">
        <v>62993819969</v>
      </c>
    </row>
    <row r="112" spans="3:14" ht="15.5" x14ac:dyDescent="0.35">
      <c r="C112" t="s">
        <v>877</v>
      </c>
    </row>
    <row r="113" spans="2:14" ht="15.5" x14ac:dyDescent="0.35">
      <c r="C113" t="s">
        <v>878</v>
      </c>
      <c r="L113" s="5">
        <v>55604000000</v>
      </c>
      <c r="M113" s="5">
        <v>57924000000</v>
      </c>
    </row>
    <row r="114" spans="2:14" ht="15.5" x14ac:dyDescent="0.35">
      <c r="C114" t="s">
        <v>937</v>
      </c>
      <c r="L114" s="5">
        <v>254339157886</v>
      </c>
      <c r="M114" s="5">
        <v>248630910308</v>
      </c>
      <c r="N114" s="5">
        <v>269799788900</v>
      </c>
    </row>
    <row r="115" spans="2:14" ht="15.5" x14ac:dyDescent="0.35">
      <c r="C115" t="s">
        <v>121</v>
      </c>
      <c r="D115" s="5">
        <v>467588753933</v>
      </c>
      <c r="E115" s="5">
        <v>457714941712</v>
      </c>
      <c r="F115" s="5">
        <v>496590565918</v>
      </c>
      <c r="G115" s="5">
        <v>493201600237</v>
      </c>
      <c r="I115" s="5">
        <v>457714941712</v>
      </c>
      <c r="J115" s="5">
        <v>491407904227</v>
      </c>
      <c r="K115" s="5">
        <v>464910083092</v>
      </c>
      <c r="L115" s="5">
        <v>1149644809926</v>
      </c>
      <c r="M115" s="5">
        <v>911508381107</v>
      </c>
      <c r="N115" s="5">
        <v>742518559805</v>
      </c>
    </row>
    <row r="116" spans="2:14" ht="15.5" x14ac:dyDescent="0.35">
      <c r="C116" t="s">
        <v>122</v>
      </c>
    </row>
    <row r="117" spans="2:14" ht="15.5" x14ac:dyDescent="0.35">
      <c r="C117" t="s">
        <v>123</v>
      </c>
      <c r="D117" s="5">
        <v>322175000000</v>
      </c>
      <c r="E117" s="5">
        <v>322175000000</v>
      </c>
      <c r="F117" s="5">
        <v>322175000000</v>
      </c>
      <c r="G117" s="5">
        <v>322175000000</v>
      </c>
      <c r="I117" s="5">
        <v>322175000000</v>
      </c>
      <c r="J117" s="5">
        <v>322175000000</v>
      </c>
      <c r="K117" s="5">
        <v>322175000000</v>
      </c>
      <c r="L117" s="5">
        <v>322175000000</v>
      </c>
      <c r="M117" s="5">
        <v>322175000000</v>
      </c>
      <c r="N117" s="5">
        <v>220001000000</v>
      </c>
    </row>
    <row r="118" spans="2:14" ht="15.5" x14ac:dyDescent="0.35">
      <c r="C118" t="s">
        <v>124</v>
      </c>
      <c r="D118" s="5">
        <v>123216774018</v>
      </c>
      <c r="E118" s="5">
        <v>123216774018</v>
      </c>
      <c r="F118" s="5">
        <v>123216774018</v>
      </c>
      <c r="G118" s="5">
        <v>123216774018</v>
      </c>
      <c r="I118" s="5">
        <v>123216774018</v>
      </c>
      <c r="J118" s="5">
        <v>123216774018</v>
      </c>
      <c r="K118" s="5">
        <v>123881874018</v>
      </c>
      <c r="L118" s="5">
        <v>133497091180</v>
      </c>
      <c r="M118" s="5">
        <v>133497091180</v>
      </c>
      <c r="N118" s="5">
        <v>11034400000</v>
      </c>
    </row>
    <row r="119" spans="2:14" ht="15.5" x14ac:dyDescent="0.35">
      <c r="C119" t="s">
        <v>125</v>
      </c>
      <c r="D119" s="5">
        <v>-573639751361</v>
      </c>
      <c r="E119" s="5">
        <v>-482154008814</v>
      </c>
      <c r="F119" s="5">
        <v>-339176299473</v>
      </c>
      <c r="G119" s="5">
        <v>-318082514899</v>
      </c>
      <c r="I119" s="5">
        <v>-482154008814</v>
      </c>
      <c r="J119" s="5">
        <v>-277533457246</v>
      </c>
      <c r="K119" s="5">
        <v>-48069059387</v>
      </c>
      <c r="L119" s="5">
        <v>208427809571</v>
      </c>
      <c r="M119" s="5">
        <v>122053791990</v>
      </c>
      <c r="N119" s="5">
        <v>55136957772</v>
      </c>
    </row>
    <row r="120" spans="2:14" ht="15.5" x14ac:dyDescent="0.35">
      <c r="C120" t="s">
        <v>297</v>
      </c>
      <c r="D120" s="5">
        <v>-560920525</v>
      </c>
      <c r="E120" s="5">
        <v>1091491066</v>
      </c>
      <c r="F120" s="5">
        <v>6583385745</v>
      </c>
      <c r="G120" s="5">
        <v>6908799695</v>
      </c>
      <c r="I120" s="5">
        <v>1091491066</v>
      </c>
      <c r="J120" s="5">
        <v>8395513792</v>
      </c>
      <c r="K120" s="5">
        <v>12392025093</v>
      </c>
      <c r="L120" s="5">
        <v>13315273494</v>
      </c>
      <c r="M120" s="5">
        <v>10436897005</v>
      </c>
      <c r="N120" s="5">
        <v>7972655298</v>
      </c>
    </row>
    <row r="121" spans="2:14" ht="15.5" x14ac:dyDescent="0.35">
      <c r="C121" t="s">
        <v>9</v>
      </c>
      <c r="D121" s="5">
        <v>-69880678194</v>
      </c>
      <c r="E121" s="5">
        <v>22517085436</v>
      </c>
      <c r="F121" s="5">
        <v>161155921473</v>
      </c>
      <c r="G121" s="5">
        <v>183201293695</v>
      </c>
      <c r="I121" s="5">
        <v>22517085436</v>
      </c>
      <c r="J121" s="5">
        <v>229232967999</v>
      </c>
      <c r="K121" s="5">
        <v>464428230654</v>
      </c>
      <c r="L121" s="5">
        <v>718029120594</v>
      </c>
      <c r="M121" s="5">
        <v>621811697265</v>
      </c>
      <c r="N121" s="5">
        <v>307163086243</v>
      </c>
    </row>
    <row r="122" spans="2:14" ht="15.5" x14ac:dyDescent="0.35">
      <c r="C122" t="s">
        <v>126</v>
      </c>
      <c r="D122" s="5">
        <v>397708075739</v>
      </c>
      <c r="E122" s="5">
        <v>480232027148</v>
      </c>
      <c r="F122" s="5">
        <v>657746487391</v>
      </c>
      <c r="G122" s="5">
        <v>676402893932</v>
      </c>
      <c r="I122" s="5">
        <v>480232027148</v>
      </c>
      <c r="J122" s="5">
        <v>720640872226</v>
      </c>
      <c r="K122" s="5">
        <v>929338313746</v>
      </c>
      <c r="L122" s="5">
        <v>1867673930520</v>
      </c>
      <c r="M122" s="5">
        <v>1533320078372</v>
      </c>
      <c r="N122" s="5">
        <v>1049681646048</v>
      </c>
    </row>
    <row r="123" spans="2:14" ht="15.5" x14ac:dyDescent="0.35">
      <c r="C123" t="s">
        <v>127</v>
      </c>
      <c r="D123" s="5">
        <v>3221750000</v>
      </c>
      <c r="E123" s="5">
        <v>3221750000</v>
      </c>
      <c r="F123" s="5">
        <v>3221750000</v>
      </c>
      <c r="G123" s="5">
        <v>3221750000</v>
      </c>
      <c r="I123" s="5">
        <v>3221750000</v>
      </c>
      <c r="J123" s="5">
        <v>3221750000</v>
      </c>
      <c r="K123" s="5">
        <v>3221750000</v>
      </c>
      <c r="L123" s="5">
        <v>3221750000</v>
      </c>
      <c r="M123" s="5">
        <v>3221750000</v>
      </c>
      <c r="N123" s="5">
        <v>2200010000</v>
      </c>
    </row>
    <row r="125" spans="2:14" ht="15.5" x14ac:dyDescent="0.35">
      <c r="B125" t="s">
        <v>128</v>
      </c>
      <c r="C125" t="s">
        <v>129</v>
      </c>
      <c r="D125" s="5">
        <v>-15512161991</v>
      </c>
      <c r="E125" s="5">
        <v>6667416195</v>
      </c>
      <c r="F125" s="5">
        <v>-6015161743</v>
      </c>
      <c r="G125" s="5">
        <v>-829264787</v>
      </c>
      <c r="I125" s="5">
        <v>-13054386526</v>
      </c>
      <c r="J125" s="5">
        <v>11378133192</v>
      </c>
      <c r="K125" s="5">
        <v>-9855539361</v>
      </c>
      <c r="L125" s="5">
        <v>-149771934244</v>
      </c>
      <c r="M125" s="5">
        <v>-271900085503</v>
      </c>
      <c r="N125" s="5">
        <v>45116923883</v>
      </c>
    </row>
    <row r="126" spans="2:14" ht="15.5" x14ac:dyDescent="0.35">
      <c r="C126" t="s">
        <v>298</v>
      </c>
      <c r="D126" s="5">
        <v>11642939540</v>
      </c>
      <c r="E126" s="5">
        <v>-29023395232</v>
      </c>
      <c r="F126" s="5">
        <v>54872563791</v>
      </c>
      <c r="G126" s="5">
        <v>88707330689</v>
      </c>
      <c r="I126" s="5">
        <v>243826499156</v>
      </c>
      <c r="J126" s="5">
        <v>454970221784</v>
      </c>
      <c r="K126" s="5">
        <v>570283419594</v>
      </c>
      <c r="L126" s="5">
        <v>1269045634498</v>
      </c>
      <c r="M126" s="5">
        <v>782046260116</v>
      </c>
      <c r="N126" s="5">
        <v>533567274270</v>
      </c>
    </row>
    <row r="127" spans="2:14" ht="15.5" x14ac:dyDescent="0.35">
      <c r="C127" t="s">
        <v>300</v>
      </c>
      <c r="D127" s="5">
        <v>-125301391</v>
      </c>
      <c r="E127" s="5">
        <v>1488519654</v>
      </c>
      <c r="F127" s="5">
        <v>-51682987267</v>
      </c>
      <c r="G127" s="5">
        <v>-33487794349</v>
      </c>
      <c r="I127" s="5">
        <v>-179770877134</v>
      </c>
      <c r="J127" s="5">
        <v>-310392930540</v>
      </c>
      <c r="K127" s="5">
        <v>-392093145190</v>
      </c>
      <c r="L127" s="5">
        <v>-1110743084191</v>
      </c>
      <c r="M127" s="5">
        <v>-822038159883</v>
      </c>
      <c r="N127" s="5">
        <v>-344261279455</v>
      </c>
    </row>
    <row r="128" spans="2:14" ht="15.5" x14ac:dyDescent="0.35">
      <c r="C128" t="s">
        <v>299</v>
      </c>
      <c r="D128" s="5">
        <v>-2624749860</v>
      </c>
      <c r="E128" s="5">
        <v>17932517772</v>
      </c>
      <c r="F128" s="5">
        <v>-9786216538</v>
      </c>
      <c r="G128" s="5">
        <v>-12733222515</v>
      </c>
      <c r="I128" s="5">
        <v>-14648840950</v>
      </c>
      <c r="J128" s="5">
        <v>-35899600679</v>
      </c>
      <c r="K128" s="5">
        <v>-30952856621</v>
      </c>
      <c r="L128" s="5">
        <v>-26690470243</v>
      </c>
      <c r="M128" s="5">
        <v>-23977071923</v>
      </c>
      <c r="N128" s="5">
        <v>-11082732466</v>
      </c>
    </row>
    <row r="129" spans="3:14" ht="15.5" x14ac:dyDescent="0.35">
      <c r="C129" t="s">
        <v>1562</v>
      </c>
      <c r="D129" s="5">
        <v>-4699924803</v>
      </c>
      <c r="E129" s="5">
        <v>-7527459282</v>
      </c>
      <c r="F129" s="5">
        <v>3312755293</v>
      </c>
      <c r="G129" s="5">
        <v>-12972461497</v>
      </c>
      <c r="I129" s="5">
        <v>-45482465858</v>
      </c>
      <c r="J129" s="5">
        <v>-55198487951</v>
      </c>
      <c r="K129" s="5">
        <v>-116577759897</v>
      </c>
      <c r="L129" s="5">
        <v>-176850414672</v>
      </c>
      <c r="M129" s="5">
        <v>-127228602741</v>
      </c>
      <c r="N129" s="5">
        <v>-82127811014</v>
      </c>
    </row>
    <row r="130" spans="3:14" ht="15.5" x14ac:dyDescent="0.35">
      <c r="C130" t="s">
        <v>530</v>
      </c>
      <c r="D130" s="5">
        <v>-21623627958</v>
      </c>
      <c r="E130" s="5">
        <v>14899116157</v>
      </c>
      <c r="F130" s="5">
        <v>-17773336413</v>
      </c>
      <c r="G130" s="5">
        <v>-10209831602</v>
      </c>
      <c r="I130" s="5">
        <v>-20767534395</v>
      </c>
      <c r="J130" s="5">
        <v>-38374524428</v>
      </c>
      <c r="K130" s="5">
        <v>-34979538860</v>
      </c>
      <c r="L130" s="5">
        <v>-83436089486</v>
      </c>
      <c r="M130" s="5">
        <v>-64620095591</v>
      </c>
      <c r="N130" s="5">
        <v>-49201780615</v>
      </c>
    </row>
    <row r="131" spans="3:14" ht="15.5" x14ac:dyDescent="0.35">
      <c r="C131" t="s">
        <v>350</v>
      </c>
      <c r="E131" s="5">
        <v>3883740357</v>
      </c>
      <c r="F131" s="5">
        <v>-218579366</v>
      </c>
      <c r="G131" s="5">
        <v>133761183</v>
      </c>
      <c r="I131" s="5">
        <v>3774450674</v>
      </c>
      <c r="J131" s="5">
        <v>-3788906269</v>
      </c>
      <c r="K131" s="5">
        <v>-5625752295</v>
      </c>
      <c r="L131" s="5">
        <v>-21906845500</v>
      </c>
      <c r="M131" s="5">
        <v>-17332802159</v>
      </c>
      <c r="N131" s="5">
        <v>-1981550033</v>
      </c>
    </row>
    <row r="132" spans="3:14" ht="15.5" x14ac:dyDescent="0.35">
      <c r="C132" t="s">
        <v>305</v>
      </c>
      <c r="D132" s="5">
        <v>942636</v>
      </c>
      <c r="E132" s="5">
        <v>1204371</v>
      </c>
      <c r="F132" s="5">
        <v>1027740</v>
      </c>
      <c r="G132" s="5">
        <v>5736719</v>
      </c>
      <c r="I132" s="5">
        <v>14381981</v>
      </c>
      <c r="J132" s="5">
        <v>62361275</v>
      </c>
      <c r="K132" s="5">
        <v>90093908</v>
      </c>
      <c r="L132" s="5">
        <v>809335350</v>
      </c>
      <c r="M132" s="5">
        <v>1250386678</v>
      </c>
      <c r="N132" s="5">
        <v>204803196</v>
      </c>
    </row>
    <row r="133" spans="3:14" ht="15.5" x14ac:dyDescent="0.35">
      <c r="C133" t="s">
        <v>558</v>
      </c>
      <c r="D133" s="5">
        <v>1917559845</v>
      </c>
    </row>
    <row r="134" spans="3:14" ht="15.5" x14ac:dyDescent="0.35">
      <c r="C134" t="s">
        <v>945</v>
      </c>
      <c r="E134" s="5">
        <v>5013172398</v>
      </c>
      <c r="F134" s="5">
        <v>15259611017</v>
      </c>
      <c r="G134" s="5">
        <v>-20272783415</v>
      </c>
    </row>
    <row r="135" spans="3:14" ht="15.5" x14ac:dyDescent="0.35">
      <c r="C135" t="s">
        <v>152</v>
      </c>
      <c r="D135" s="5">
        <v>11317223640</v>
      </c>
      <c r="E135" s="5">
        <v>-13170986337</v>
      </c>
      <c r="F135" s="5">
        <v>2739252643</v>
      </c>
      <c r="G135" s="5">
        <v>-15254844746</v>
      </c>
      <c r="I135" s="5">
        <v>-8420166345</v>
      </c>
      <c r="J135" s="5">
        <v>-18381445561</v>
      </c>
      <c r="K135" s="5">
        <v>14062342515</v>
      </c>
      <c r="L135" s="5">
        <v>133054374132</v>
      </c>
      <c r="M135" s="5">
        <v>346544631864</v>
      </c>
      <c r="N135" s="5">
        <v>316255014170</v>
      </c>
    </row>
    <row r="136" spans="3:14" ht="15.5" x14ac:dyDescent="0.35">
      <c r="C136" t="s">
        <v>142</v>
      </c>
      <c r="D136" s="5">
        <v>3452460743</v>
      </c>
      <c r="E136" s="5">
        <v>9172541090</v>
      </c>
      <c r="F136" s="5">
        <v>332046307</v>
      </c>
      <c r="G136" s="5">
        <v>14115665066</v>
      </c>
      <c r="I136" s="5">
        <v>20242052207</v>
      </c>
      <c r="J136" s="5">
        <v>696848809</v>
      </c>
      <c r="K136" s="5">
        <v>-2863732228</v>
      </c>
      <c r="L136" s="5">
        <v>-55119323091</v>
      </c>
      <c r="M136" s="5">
        <v>-19723722739</v>
      </c>
      <c r="N136" s="5">
        <v>-339975189454</v>
      </c>
    </row>
    <row r="137" spans="3:14" ht="15.5" x14ac:dyDescent="0.35">
      <c r="C137" t="s">
        <v>360</v>
      </c>
      <c r="D137" s="5">
        <v>3474396743</v>
      </c>
      <c r="E137" s="5">
        <v>-12945176600</v>
      </c>
      <c r="F137" s="5">
        <v>1112267509</v>
      </c>
      <c r="G137" s="5">
        <v>10567000000</v>
      </c>
    </row>
    <row r="138" spans="3:14" ht="15.5" x14ac:dyDescent="0.35">
      <c r="C138" t="s">
        <v>151</v>
      </c>
      <c r="D138" s="5">
        <v>-21936000</v>
      </c>
      <c r="E138" s="5">
        <v>22117717690</v>
      </c>
      <c r="F138" s="5">
        <v>-750221202</v>
      </c>
      <c r="G138" s="5">
        <v>3573665066</v>
      </c>
      <c r="I138" s="5">
        <v>20414552207</v>
      </c>
      <c r="J138" s="5">
        <v>-5849019191</v>
      </c>
      <c r="K138" s="5">
        <v>-2863732228</v>
      </c>
      <c r="L138" s="5">
        <v>-60069323091</v>
      </c>
      <c r="M138" s="5">
        <v>-19723722739</v>
      </c>
      <c r="N138" s="5">
        <v>-339205189454</v>
      </c>
    </row>
    <row r="139" spans="3:14" ht="15.5" x14ac:dyDescent="0.35">
      <c r="C139" t="s">
        <v>416</v>
      </c>
      <c r="F139" s="5">
        <v>-30000000</v>
      </c>
      <c r="G139" s="5">
        <v>-25000000</v>
      </c>
      <c r="I139" s="5">
        <v>-172500000</v>
      </c>
      <c r="J139" s="5">
        <v>-1954132000</v>
      </c>
    </row>
    <row r="140" spans="3:14" ht="15.5" x14ac:dyDescent="0.35">
      <c r="C140" t="s">
        <v>544</v>
      </c>
      <c r="J140" s="5">
        <v>3010000000</v>
      </c>
    </row>
    <row r="141" spans="3:14" ht="15.5" x14ac:dyDescent="0.35">
      <c r="C141" t="s">
        <v>484</v>
      </c>
      <c r="J141" s="5">
        <v>5490000000</v>
      </c>
    </row>
    <row r="142" spans="3:14" ht="15.5" x14ac:dyDescent="0.35">
      <c r="C142" t="s">
        <v>1563</v>
      </c>
      <c r="L142" s="5">
        <v>4950000000</v>
      </c>
    </row>
    <row r="143" spans="3:14" ht="15.5" x14ac:dyDescent="0.35">
      <c r="C143" t="s">
        <v>309</v>
      </c>
      <c r="N143" s="5">
        <v>-770000000</v>
      </c>
    </row>
    <row r="144" spans="3:14" ht="15.5" x14ac:dyDescent="0.35">
      <c r="C144" t="s">
        <v>153</v>
      </c>
      <c r="D144" s="5">
        <v>11317223640</v>
      </c>
      <c r="E144" s="5">
        <v>-13170986337</v>
      </c>
      <c r="F144" s="5">
        <v>2739252643</v>
      </c>
      <c r="G144" s="5">
        <v>-15254844746</v>
      </c>
      <c r="I144" s="5">
        <v>-8420166345</v>
      </c>
      <c r="J144" s="5">
        <v>-18381445561</v>
      </c>
      <c r="K144" s="5">
        <v>14062342515</v>
      </c>
      <c r="L144" s="5">
        <v>133054374132</v>
      </c>
      <c r="M144" s="5">
        <v>346544631864</v>
      </c>
      <c r="N144" s="5">
        <v>316255014170</v>
      </c>
    </row>
    <row r="145" spans="3:14" ht="15.5" x14ac:dyDescent="0.35">
      <c r="C145" t="s">
        <v>655</v>
      </c>
    </row>
    <row r="146" spans="3:14" ht="15.5" x14ac:dyDescent="0.35">
      <c r="C146" t="s">
        <v>837</v>
      </c>
      <c r="M146" s="5">
        <v>566000000</v>
      </c>
    </row>
    <row r="147" spans="3:14" ht="15.5" x14ac:dyDescent="0.35">
      <c r="C147" t="s">
        <v>838</v>
      </c>
      <c r="N147" s="5">
        <v>-14173721741</v>
      </c>
    </row>
    <row r="148" spans="3:14" ht="15.5" x14ac:dyDescent="0.35">
      <c r="C148" t="s">
        <v>1564</v>
      </c>
      <c r="D148" s="5">
        <v>-258385500</v>
      </c>
      <c r="E148" s="5">
        <v>-7725980501</v>
      </c>
      <c r="F148" s="5">
        <v>-16960318089</v>
      </c>
      <c r="G148" s="5">
        <v>5001588157</v>
      </c>
      <c r="I148" s="5">
        <v>-19684710433</v>
      </c>
      <c r="J148" s="5">
        <v>-6320272711</v>
      </c>
      <c r="K148" s="5">
        <v>-10459814484</v>
      </c>
      <c r="L148" s="5">
        <v>-19838076384</v>
      </c>
      <c r="M148" s="5">
        <v>11361299908</v>
      </c>
      <c r="N148" s="5">
        <v>48686366587</v>
      </c>
    </row>
    <row r="149" spans="3:14" ht="15.5" x14ac:dyDescent="0.35">
      <c r="C149" t="s">
        <v>937</v>
      </c>
    </row>
    <row r="150" spans="3:14" ht="15.5" x14ac:dyDescent="0.35">
      <c r="C150" t="s">
        <v>1565</v>
      </c>
      <c r="L150" s="5">
        <v>5708247578</v>
      </c>
      <c r="M150" s="5">
        <v>-21168878592</v>
      </c>
      <c r="N150" s="5">
        <v>40815760688</v>
      </c>
    </row>
    <row r="151" spans="3:14" ht="15.5" x14ac:dyDescent="0.35">
      <c r="C151" t="s">
        <v>563</v>
      </c>
      <c r="D151" s="5">
        <v>-643689918</v>
      </c>
      <c r="E151" s="5">
        <v>-284255861</v>
      </c>
      <c r="F151" s="5">
        <v>-483145596</v>
      </c>
      <c r="G151" s="5">
        <v>-795965691</v>
      </c>
      <c r="I151" s="5">
        <v>-2056454295</v>
      </c>
      <c r="J151" s="5">
        <v>-3259049373</v>
      </c>
      <c r="K151" s="5">
        <v>-1989593250</v>
      </c>
      <c r="L151" s="5">
        <v>-1813627236</v>
      </c>
      <c r="M151" s="5">
        <v>-1263060875</v>
      </c>
      <c r="N151" s="5">
        <v>-1369328552</v>
      </c>
    </row>
    <row r="152" spans="3:14" ht="15.5" x14ac:dyDescent="0.35">
      <c r="C152" t="s">
        <v>1072</v>
      </c>
      <c r="D152" s="5">
        <v>-400010000</v>
      </c>
      <c r="E152" s="5">
        <v>-8934362291</v>
      </c>
      <c r="F152" s="5">
        <v>-176490191</v>
      </c>
      <c r="G152" s="5">
        <v>-236447391</v>
      </c>
      <c r="I152" s="5">
        <v>-9585970951</v>
      </c>
      <c r="J152" s="5">
        <v>-3594366505</v>
      </c>
      <c r="K152" s="5">
        <v>-990008117</v>
      </c>
      <c r="L152" s="5">
        <v>-2875018537</v>
      </c>
      <c r="M152" s="5">
        <v>-3648279650</v>
      </c>
      <c r="N152" s="5">
        <v>-5287528016</v>
      </c>
    </row>
    <row r="153" spans="3:14" ht="15.5" x14ac:dyDescent="0.35">
      <c r="C153" t="s">
        <v>921</v>
      </c>
    </row>
    <row r="154" spans="3:14" ht="15.5" x14ac:dyDescent="0.35">
      <c r="C154" t="s">
        <v>97</v>
      </c>
    </row>
    <row r="155" spans="3:14" ht="15.5" x14ac:dyDescent="0.35">
      <c r="C155" t="s">
        <v>1566</v>
      </c>
      <c r="K155" s="5">
        <v>15920000000</v>
      </c>
      <c r="M155" s="5">
        <v>-6985756000</v>
      </c>
      <c r="N155" s="5">
        <v>-34097000000</v>
      </c>
    </row>
    <row r="156" spans="3:14" ht="15.5" x14ac:dyDescent="0.35">
      <c r="C156" t="s">
        <v>118</v>
      </c>
    </row>
    <row r="157" spans="3:14" ht="15.5" x14ac:dyDescent="0.35">
      <c r="C157" t="s">
        <v>1567</v>
      </c>
      <c r="M157" s="5">
        <v>566000000</v>
      </c>
      <c r="N157" s="5">
        <v>-14173721741</v>
      </c>
    </row>
    <row r="158" spans="3:14" ht="15.5" x14ac:dyDescent="0.35">
      <c r="C158" t="s">
        <v>704</v>
      </c>
      <c r="E158" s="5">
        <v>-4301405108</v>
      </c>
      <c r="F158" s="5">
        <v>-1538104000</v>
      </c>
      <c r="G158" s="5">
        <v>4359209880</v>
      </c>
      <c r="I158" s="5">
        <v>20194700772</v>
      </c>
      <c r="J158" s="5">
        <v>7664347400</v>
      </c>
    </row>
    <row r="159" spans="3:14" ht="15.5" x14ac:dyDescent="0.35">
      <c r="C159" t="s">
        <v>310</v>
      </c>
      <c r="D159" s="5">
        <v>12619309058</v>
      </c>
      <c r="E159" s="5">
        <v>3700773800</v>
      </c>
      <c r="F159" s="5">
        <v>5496000000</v>
      </c>
      <c r="G159" s="5">
        <v>-7921104000</v>
      </c>
    </row>
    <row r="160" spans="3:14" ht="15.5" x14ac:dyDescent="0.35">
      <c r="C160" t="s">
        <v>109</v>
      </c>
      <c r="M160" s="5">
        <v>55024000000</v>
      </c>
    </row>
    <row r="161" spans="2:14" ht="15.5" x14ac:dyDescent="0.35">
      <c r="C161" t="s">
        <v>371</v>
      </c>
    </row>
    <row r="162" spans="2:14" ht="15.5" x14ac:dyDescent="0.35">
      <c r="C162" t="s">
        <v>1031</v>
      </c>
      <c r="M162" s="5">
        <v>224636691180</v>
      </c>
      <c r="N162" s="5">
        <v>215001000000</v>
      </c>
    </row>
    <row r="163" spans="2:14" ht="15.5" x14ac:dyDescent="0.35">
      <c r="C163" t="s">
        <v>281</v>
      </c>
    </row>
    <row r="164" spans="2:14" ht="15.5" x14ac:dyDescent="0.35">
      <c r="C164" t="s">
        <v>165</v>
      </c>
      <c r="D164" s="5">
        <v>-742477608</v>
      </c>
      <c r="E164" s="5">
        <v>2668970948</v>
      </c>
      <c r="F164" s="5">
        <v>-2943862793</v>
      </c>
      <c r="G164" s="5">
        <v>-1968444467</v>
      </c>
      <c r="I164" s="5">
        <v>-1232500664</v>
      </c>
      <c r="J164" s="5">
        <v>-6306463560</v>
      </c>
      <c r="K164" s="5">
        <v>1343070926</v>
      </c>
      <c r="L164" s="5">
        <v>-71836883203</v>
      </c>
      <c r="M164" s="5">
        <v>54920823622</v>
      </c>
      <c r="N164" s="5">
        <v>21396748599</v>
      </c>
    </row>
    <row r="165" spans="2:14" ht="15.5" x14ac:dyDescent="0.35">
      <c r="C165" t="s">
        <v>166</v>
      </c>
      <c r="D165" s="5">
        <v>2328043444</v>
      </c>
      <c r="E165" s="5">
        <v>-2</v>
      </c>
      <c r="F165" s="5">
        <v>2</v>
      </c>
      <c r="I165" s="5">
        <v>3482249454</v>
      </c>
      <c r="J165" s="5">
        <v>9132693014</v>
      </c>
      <c r="K165" s="5">
        <v>11041622088</v>
      </c>
      <c r="L165" s="5">
        <v>85498752871</v>
      </c>
      <c r="M165" s="5">
        <v>30577929249</v>
      </c>
      <c r="N165" s="5">
        <v>9181180650</v>
      </c>
    </row>
    <row r="166" spans="2:14" ht="15.5" x14ac:dyDescent="0.35">
      <c r="C166" t="s">
        <v>167</v>
      </c>
      <c r="D166" s="5">
        <v>-4084840</v>
      </c>
      <c r="E166" s="5">
        <v>-3576378276</v>
      </c>
      <c r="F166" s="5">
        <v>1338692931</v>
      </c>
      <c r="G166" s="5">
        <v>1995960000</v>
      </c>
      <c r="I166" s="5">
        <v>78294655</v>
      </c>
      <c r="J166" s="5">
        <v>656020000</v>
      </c>
      <c r="K166" s="5">
        <v>-3252000000</v>
      </c>
      <c r="L166" s="5">
        <v>-2320000000</v>
      </c>
    </row>
    <row r="167" spans="2:14" ht="15.5" x14ac:dyDescent="0.35">
      <c r="C167" t="s">
        <v>168</v>
      </c>
      <c r="D167" s="5">
        <v>1581480996</v>
      </c>
      <c r="E167" s="5">
        <v>-907407330</v>
      </c>
      <c r="F167" s="5">
        <v>-1605169860</v>
      </c>
      <c r="G167" s="5">
        <v>27515533</v>
      </c>
      <c r="I167" s="5">
        <v>2328043445</v>
      </c>
      <c r="J167" s="5">
        <v>3482249454</v>
      </c>
      <c r="K167" s="5">
        <v>9132693014</v>
      </c>
      <c r="L167" s="5">
        <v>11341869668</v>
      </c>
      <c r="M167" s="5">
        <v>85498752871</v>
      </c>
      <c r="N167" s="5">
        <v>30577929249</v>
      </c>
    </row>
    <row r="169" spans="2:14" ht="15.5" x14ac:dyDescent="0.35">
      <c r="B169" t="s">
        <v>169</v>
      </c>
      <c r="C169" t="s">
        <v>11</v>
      </c>
      <c r="D169" s="5">
        <v>3220000000</v>
      </c>
      <c r="E169" s="5">
        <v>3220000000</v>
      </c>
      <c r="F169" s="5">
        <v>3220000000</v>
      </c>
      <c r="G169" s="5">
        <v>3220000000</v>
      </c>
      <c r="I169" s="5">
        <v>3220000000</v>
      </c>
      <c r="J169" s="5">
        <v>3220000000</v>
      </c>
      <c r="K169" s="5">
        <v>3220000000</v>
      </c>
      <c r="L169" s="5">
        <v>3220000000</v>
      </c>
      <c r="M169" s="5">
        <v>3220000000</v>
      </c>
      <c r="N169" s="5">
        <v>2200000000</v>
      </c>
    </row>
    <row r="170" spans="2:14" ht="15.5" x14ac:dyDescent="0.35">
      <c r="C170" t="s">
        <v>170</v>
      </c>
      <c r="D170" s="6">
        <v>-28.4</v>
      </c>
      <c r="E170" s="6">
        <v>-44.38</v>
      </c>
      <c r="F170" s="6">
        <v>-6.55</v>
      </c>
      <c r="G170" s="6">
        <v>-8.33</v>
      </c>
    </row>
    <row r="171" spans="2:14" ht="15.5" x14ac:dyDescent="0.35">
      <c r="C171" t="s">
        <v>171</v>
      </c>
      <c r="D171" s="6">
        <v>-1.76</v>
      </c>
      <c r="E171" s="6">
        <v>-1.1299999999999999</v>
      </c>
      <c r="F171" s="6">
        <v>-7.63</v>
      </c>
      <c r="G171" s="5">
        <v>-6</v>
      </c>
    </row>
    <row r="172" spans="2:14" ht="15.5" x14ac:dyDescent="0.35">
      <c r="C172" t="s">
        <v>59</v>
      </c>
      <c r="D172" s="6">
        <v>38.29</v>
      </c>
      <c r="E172" s="6">
        <v>-4.22</v>
      </c>
      <c r="F172" s="5">
        <v>3</v>
      </c>
      <c r="G172" s="6">
        <v>3.02</v>
      </c>
    </row>
    <row r="173" spans="2:14" ht="15.5" x14ac:dyDescent="0.35">
      <c r="C173" t="s">
        <v>172</v>
      </c>
      <c r="D173" s="5">
        <v>-3210000000</v>
      </c>
      <c r="E173" s="5">
        <v>-17720000000</v>
      </c>
      <c r="F173" s="5">
        <v>1490000000</v>
      </c>
      <c r="G173" s="5">
        <v>-4200000000</v>
      </c>
    </row>
    <row r="174" spans="2:14" ht="15.5" x14ac:dyDescent="0.35">
      <c r="C174" t="s">
        <v>173</v>
      </c>
      <c r="D174" s="6">
        <v>-0.23</v>
      </c>
      <c r="E174" s="6">
        <v>-0.29770000000000002</v>
      </c>
      <c r="F174" s="6">
        <v>-3.2099999999999997E-2</v>
      </c>
      <c r="G174" s="6">
        <v>-3.9699999999999999E-2</v>
      </c>
    </row>
    <row r="175" spans="2:14" ht="15.5" x14ac:dyDescent="0.35">
      <c r="C175" t="s">
        <v>174</v>
      </c>
      <c r="D175" s="6">
        <v>1.3197999999999999</v>
      </c>
      <c r="E175" s="6">
        <v>-6.6732000000000005</v>
      </c>
      <c r="F175" s="6">
        <v>-0.13650000000000001</v>
      </c>
      <c r="G175" s="6">
        <v>-0.15229999999999999</v>
      </c>
    </row>
    <row r="176" spans="2:14" ht="15.5" x14ac:dyDescent="0.35">
      <c r="C176" t="s">
        <v>175</v>
      </c>
      <c r="D176" s="6">
        <v>-4.9699999999999994E-2</v>
      </c>
      <c r="E176" s="6">
        <v>-7.7399999999999997E-2</v>
      </c>
      <c r="F176" s="6">
        <v>-9.1999999999999998E-3</v>
      </c>
      <c r="G176" s="6">
        <v>-2.5099999999999997E-2</v>
      </c>
    </row>
    <row r="177" spans="3:14" ht="15.5" x14ac:dyDescent="0.35">
      <c r="C177" t="s">
        <v>176</v>
      </c>
      <c r="D177" s="6">
        <v>-0.32</v>
      </c>
      <c r="E177" s="6">
        <v>-1.49</v>
      </c>
      <c r="F177" s="6">
        <v>-0.19</v>
      </c>
      <c r="G177" s="6">
        <v>-0.97</v>
      </c>
    </row>
    <row r="178" spans="3:14" ht="15.5" x14ac:dyDescent="0.35">
      <c r="C178" t="s">
        <v>177</v>
      </c>
      <c r="D178" s="6">
        <v>-2.3199999999999998</v>
      </c>
      <c r="E178" s="6">
        <v>7.52</v>
      </c>
      <c r="F178" s="6">
        <v>1.04</v>
      </c>
      <c r="G178" s="6">
        <v>0.91</v>
      </c>
    </row>
    <row r="179" spans="3:14" ht="15.5" x14ac:dyDescent="0.35">
      <c r="C179" t="s">
        <v>178</v>
      </c>
      <c r="D179" s="6">
        <v>-21.52</v>
      </c>
      <c r="E179" s="6">
        <v>6.65</v>
      </c>
      <c r="F179" s="6">
        <v>47.98</v>
      </c>
      <c r="G179" s="6">
        <v>54.72</v>
      </c>
    </row>
    <row r="180" spans="3:14" ht="15.5" x14ac:dyDescent="0.35">
      <c r="C180" t="s">
        <v>179</v>
      </c>
      <c r="D180" s="6">
        <v>-2.25</v>
      </c>
      <c r="E180" s="6">
        <v>8.35</v>
      </c>
      <c r="F180" s="6">
        <v>1.06</v>
      </c>
      <c r="G180" s="6">
        <v>0.92</v>
      </c>
    </row>
    <row r="181" spans="3:14" ht="15.5" x14ac:dyDescent="0.35">
      <c r="C181" t="s">
        <v>180</v>
      </c>
      <c r="D181" s="6">
        <v>-22.18</v>
      </c>
      <c r="E181" s="6">
        <v>5.99</v>
      </c>
      <c r="F181" s="6">
        <v>47.32</v>
      </c>
      <c r="G181" s="6">
        <v>54.07</v>
      </c>
    </row>
    <row r="182" spans="3:14" ht="15.5" x14ac:dyDescent="0.35">
      <c r="C182" t="s">
        <v>181</v>
      </c>
      <c r="D182" s="5">
        <v>84000000000</v>
      </c>
      <c r="E182" s="5">
        <v>84000000000</v>
      </c>
      <c r="F182" s="5">
        <v>80000000000</v>
      </c>
      <c r="G182" s="5">
        <v>97000000000</v>
      </c>
    </row>
    <row r="183" spans="3:14" ht="15.5" x14ac:dyDescent="0.35">
      <c r="C183" t="s">
        <v>182</v>
      </c>
      <c r="D183" s="5">
        <v>178000000000</v>
      </c>
      <c r="E183" s="5">
        <v>179000000000</v>
      </c>
      <c r="F183" s="5">
        <v>188000000000</v>
      </c>
      <c r="G183" s="5">
        <v>178000000000</v>
      </c>
    </row>
    <row r="184" spans="3:14" ht="15.5" x14ac:dyDescent="0.35">
      <c r="C184" t="s">
        <v>183</v>
      </c>
      <c r="D184" s="5">
        <v>-69000000000</v>
      </c>
      <c r="E184" s="5">
        <v>21000000000</v>
      </c>
      <c r="F184" s="5">
        <v>155000000000</v>
      </c>
      <c r="G184" s="5">
        <v>176000000000</v>
      </c>
    </row>
    <row r="185" spans="3:14" ht="15.5" x14ac:dyDescent="0.35">
      <c r="C185" t="s">
        <v>23</v>
      </c>
      <c r="D185" s="5">
        <v>262000000000</v>
      </c>
      <c r="E185" s="5">
        <v>263000000000</v>
      </c>
      <c r="F185" s="5">
        <v>267000000000</v>
      </c>
      <c r="G185" s="5">
        <v>275000000000</v>
      </c>
    </row>
    <row r="186" spans="3:14" ht="15.5" x14ac:dyDescent="0.35">
      <c r="C186" t="s">
        <v>20</v>
      </c>
      <c r="D186" s="5">
        <v>260000000000</v>
      </c>
      <c r="E186" s="5">
        <v>261000000000</v>
      </c>
      <c r="F186" s="5">
        <v>264000000000</v>
      </c>
      <c r="G186" s="5">
        <v>270000000000</v>
      </c>
    </row>
    <row r="187" spans="3:14" ht="15.5" x14ac:dyDescent="0.35">
      <c r="C187" t="s">
        <v>184</v>
      </c>
      <c r="D187" s="5">
        <v>-251000000000</v>
      </c>
      <c r="E187" s="5">
        <v>-137000000000</v>
      </c>
      <c r="F187" s="5">
        <v>44000000000</v>
      </c>
      <c r="G187" s="5">
        <v>47000000000</v>
      </c>
    </row>
    <row r="188" spans="3:14" ht="15.5" x14ac:dyDescent="0.35">
      <c r="C188" t="s">
        <v>185</v>
      </c>
      <c r="D188" s="5">
        <v>-16000000000</v>
      </c>
      <c r="E188" s="5">
        <v>7000000000</v>
      </c>
      <c r="F188" s="5">
        <v>-6000000000</v>
      </c>
      <c r="G188" s="5">
        <v>-1000000000</v>
      </c>
    </row>
    <row r="189" spans="3:14" ht="15.5" x14ac:dyDescent="0.35">
      <c r="C189" t="s">
        <v>186</v>
      </c>
      <c r="D189" s="5">
        <v>0</v>
      </c>
      <c r="E189" s="5">
        <v>22000000000</v>
      </c>
      <c r="F189" s="5">
        <v>-1000000000</v>
      </c>
      <c r="G189" s="5">
        <v>4000000000</v>
      </c>
    </row>
    <row r="190" spans="3:14" ht="15.5" x14ac:dyDescent="0.35">
      <c r="C190" t="s">
        <v>12</v>
      </c>
      <c r="D190" s="5">
        <v>-16000000000</v>
      </c>
      <c r="E190" s="5">
        <v>29000000000</v>
      </c>
      <c r="F190" s="5">
        <v>-7000000000</v>
      </c>
      <c r="G190" s="5">
        <v>3000000000</v>
      </c>
    </row>
    <row r="191" spans="3:14" ht="15.5" x14ac:dyDescent="0.35">
      <c r="C191" t="s">
        <v>15</v>
      </c>
      <c r="D191" s="6">
        <v>-4.82</v>
      </c>
      <c r="E191" s="6">
        <v>8.93</v>
      </c>
      <c r="F191" s="6">
        <v>-2.11</v>
      </c>
      <c r="G191" s="6">
        <v>0.84</v>
      </c>
    </row>
    <row r="192" spans="3:14" ht="15.5" x14ac:dyDescent="0.35">
      <c r="C192" t="s">
        <v>44</v>
      </c>
      <c r="I192" s="6">
        <v>-63.51</v>
      </c>
      <c r="J192" s="6">
        <v>-71.22</v>
      </c>
      <c r="K192" s="6">
        <v>-72.92</v>
      </c>
      <c r="L192" s="6">
        <v>26.81</v>
      </c>
      <c r="M192" s="6">
        <v>20.77</v>
      </c>
      <c r="N192" s="6">
        <v>13.96</v>
      </c>
    </row>
    <row r="193" spans="3:14" ht="15.5" x14ac:dyDescent="0.35">
      <c r="C193" t="s">
        <v>58</v>
      </c>
      <c r="I193" s="6">
        <v>-0.79</v>
      </c>
      <c r="J193" s="6">
        <v>-0.74</v>
      </c>
      <c r="K193" s="6">
        <v>-1.51</v>
      </c>
      <c r="L193" s="6">
        <v>9.6199999999999992</v>
      </c>
      <c r="M193" s="6">
        <v>17.91</v>
      </c>
      <c r="N193" s="5">
        <v>0</v>
      </c>
    </row>
    <row r="194" spans="3:14" ht="15.5" x14ac:dyDescent="0.35">
      <c r="C194" t="s">
        <v>61</v>
      </c>
      <c r="I194" s="6">
        <v>0.85</v>
      </c>
      <c r="J194" s="6">
        <v>0.44</v>
      </c>
      <c r="K194" s="6">
        <v>0.63</v>
      </c>
      <c r="L194" s="6">
        <v>0.65</v>
      </c>
      <c r="M194" s="6">
        <v>1.39</v>
      </c>
      <c r="N194" s="5">
        <v>0</v>
      </c>
    </row>
    <row r="195" spans="3:14" ht="15.5" x14ac:dyDescent="0.35">
      <c r="C195" t="s">
        <v>187</v>
      </c>
      <c r="I195" s="6">
        <v>-16670000000.000002</v>
      </c>
      <c r="J195" s="5">
        <v>26710000000</v>
      </c>
      <c r="K195" s="5">
        <v>39270000000</v>
      </c>
      <c r="L195" s="5">
        <v>218350000000</v>
      </c>
      <c r="M195" s="5">
        <v>177850000000</v>
      </c>
    </row>
    <row r="196" spans="3:14" ht="15.5" x14ac:dyDescent="0.35">
      <c r="C196" t="s">
        <v>188</v>
      </c>
      <c r="I196" s="6">
        <v>-0.42609999999999998</v>
      </c>
      <c r="J196" s="6">
        <v>-0.31840000000000002</v>
      </c>
      <c r="K196" s="6">
        <v>-0.25280000000000002</v>
      </c>
      <c r="L196" s="6">
        <v>4.6199999999999998E-2</v>
      </c>
      <c r="M196" s="6">
        <v>4.36E-2</v>
      </c>
      <c r="N196" s="6">
        <v>2.9300000000000003E-2</v>
      </c>
    </row>
    <row r="197" spans="3:14" ht="15.5" x14ac:dyDescent="0.35">
      <c r="C197" t="s">
        <v>189</v>
      </c>
      <c r="I197" s="6">
        <v>-9.5503</v>
      </c>
      <c r="J197" s="6">
        <v>-1.0390999999999999</v>
      </c>
      <c r="K197" s="6">
        <v>-0.51969999999999994</v>
      </c>
      <c r="L197" s="6">
        <v>0.1226</v>
      </c>
      <c r="M197" s="6">
        <v>0.10949999999999999</v>
      </c>
      <c r="N197" s="6">
        <v>0.1027</v>
      </c>
    </row>
    <row r="198" spans="3:14" ht="15.5" x14ac:dyDescent="0.35">
      <c r="C198" t="s">
        <v>190</v>
      </c>
      <c r="I198" s="6">
        <v>-0.11779999999999999</v>
      </c>
      <c r="J198" s="6">
        <v>1.2800000000000001E-2</v>
      </c>
      <c r="K198" s="6">
        <v>2.7999999999999997E-2</v>
      </c>
      <c r="L198" s="6">
        <v>0.19109999999999999</v>
      </c>
      <c r="M198" s="6">
        <v>0.1973</v>
      </c>
      <c r="N198" s="6">
        <v>0.27989999999999998</v>
      </c>
    </row>
    <row r="199" spans="3:14" ht="15.5" x14ac:dyDescent="0.35">
      <c r="C199" t="s">
        <v>191</v>
      </c>
      <c r="I199" s="6">
        <v>-1.81</v>
      </c>
      <c r="J199" s="6">
        <v>0.14000000000000001</v>
      </c>
      <c r="K199" s="6">
        <v>0.64</v>
      </c>
      <c r="L199" s="6">
        <v>2.5</v>
      </c>
      <c r="M199" s="6">
        <v>2.4</v>
      </c>
      <c r="N199" s="6">
        <v>1.85</v>
      </c>
    </row>
    <row r="200" spans="3:14" ht="15.5" x14ac:dyDescent="0.35">
      <c r="C200" t="s">
        <v>55</v>
      </c>
      <c r="I200" s="6">
        <v>7.52</v>
      </c>
      <c r="J200" s="6">
        <v>0.77</v>
      </c>
      <c r="K200" s="6">
        <v>0.78</v>
      </c>
      <c r="L200" s="6">
        <v>1.18</v>
      </c>
      <c r="M200" s="6">
        <v>1.96</v>
      </c>
      <c r="N200" s="5">
        <v>0</v>
      </c>
    </row>
    <row r="201" spans="3:14" ht="15.5" x14ac:dyDescent="0.35">
      <c r="C201" t="s">
        <v>52</v>
      </c>
      <c r="I201" s="6">
        <v>6.65</v>
      </c>
      <c r="J201" s="6">
        <v>68.55</v>
      </c>
      <c r="K201" s="6">
        <v>140.31</v>
      </c>
      <c r="L201" s="6">
        <v>218.74</v>
      </c>
      <c r="M201" s="6">
        <v>189.76</v>
      </c>
      <c r="N201" s="5">
        <v>136</v>
      </c>
    </row>
    <row r="202" spans="3:14" ht="15.5" x14ac:dyDescent="0.35">
      <c r="C202" t="s">
        <v>192</v>
      </c>
      <c r="I202" s="6">
        <v>8.35</v>
      </c>
      <c r="J202" s="6">
        <v>0.78</v>
      </c>
      <c r="K202" s="6">
        <v>0.78</v>
      </c>
      <c r="L202" s="6">
        <v>1.18</v>
      </c>
      <c r="M202" s="6">
        <v>1.96</v>
      </c>
      <c r="N202" s="5">
        <v>0</v>
      </c>
    </row>
    <row r="203" spans="3:14" ht="15.5" x14ac:dyDescent="0.35">
      <c r="C203" t="s">
        <v>193</v>
      </c>
      <c r="I203" s="6">
        <v>5.99</v>
      </c>
      <c r="J203" s="6">
        <v>67.94</v>
      </c>
      <c r="K203" s="6">
        <v>140.31</v>
      </c>
      <c r="L203" s="6">
        <v>218.74</v>
      </c>
      <c r="M203" s="6">
        <v>189.76</v>
      </c>
      <c r="N203" s="5">
        <v>136</v>
      </c>
    </row>
    <row r="204" spans="3:14" ht="15.5" x14ac:dyDescent="0.35">
      <c r="C204" t="s">
        <v>194</v>
      </c>
      <c r="I204" s="5">
        <v>84000000000</v>
      </c>
      <c r="J204" s="5">
        <v>104000000000</v>
      </c>
      <c r="K204" s="5">
        <v>296000000000</v>
      </c>
      <c r="L204" s="5">
        <v>570000000000</v>
      </c>
      <c r="M204" s="5">
        <v>415000000000</v>
      </c>
      <c r="N204" s="5">
        <v>319000000000</v>
      </c>
    </row>
    <row r="205" spans="3:14" ht="15.5" x14ac:dyDescent="0.35">
      <c r="C205" t="s">
        <v>195</v>
      </c>
      <c r="I205" s="5">
        <v>179000000000</v>
      </c>
      <c r="J205" s="5">
        <v>188000000000</v>
      </c>
      <c r="K205" s="5">
        <v>36000000000</v>
      </c>
      <c r="L205" s="5">
        <v>105000000000</v>
      </c>
      <c r="M205" s="5">
        <v>122000000000</v>
      </c>
      <c r="N205" s="5">
        <v>63000000000</v>
      </c>
    </row>
    <row r="206" spans="3:14" ht="15.5" x14ac:dyDescent="0.35">
      <c r="C206" t="s">
        <v>25</v>
      </c>
      <c r="I206" s="5">
        <v>263000000000</v>
      </c>
      <c r="J206" s="5">
        <v>292000000000</v>
      </c>
      <c r="K206" s="5">
        <v>332000000000</v>
      </c>
      <c r="L206" s="5">
        <v>675000000000</v>
      </c>
      <c r="M206" s="5">
        <v>537000000000</v>
      </c>
      <c r="N206" s="5">
        <v>382000000000</v>
      </c>
    </row>
    <row r="207" spans="3:14" ht="15.5" x14ac:dyDescent="0.35">
      <c r="C207" t="s">
        <v>22</v>
      </c>
      <c r="I207" s="5">
        <v>261000000000</v>
      </c>
      <c r="J207" s="5">
        <v>288000000000</v>
      </c>
      <c r="K207" s="5">
        <v>322000000000</v>
      </c>
      <c r="L207" s="5">
        <v>663000000000</v>
      </c>
      <c r="M207" s="5">
        <v>452000000000</v>
      </c>
      <c r="N207" s="5">
        <v>351000000000</v>
      </c>
    </row>
    <row r="208" spans="3:14" ht="15.5" x14ac:dyDescent="0.35">
      <c r="C208" t="s">
        <v>196</v>
      </c>
      <c r="I208" s="5">
        <v>-137000000000</v>
      </c>
      <c r="J208" s="5">
        <v>85000000000</v>
      </c>
      <c r="K208" s="5">
        <v>172000000000</v>
      </c>
      <c r="L208" s="5">
        <v>591000000000</v>
      </c>
      <c r="M208" s="5">
        <v>559000000000</v>
      </c>
      <c r="N208" s="5">
        <v>232000000000</v>
      </c>
    </row>
    <row r="209" spans="2:14" ht="15.5" x14ac:dyDescent="0.35">
      <c r="C209" t="s">
        <v>197</v>
      </c>
      <c r="I209" s="5">
        <v>-13000000000</v>
      </c>
      <c r="J209" s="5">
        <v>11000000000</v>
      </c>
      <c r="K209" s="5">
        <v>-10000000000</v>
      </c>
      <c r="L209" s="5">
        <v>-150000000000</v>
      </c>
      <c r="M209" s="5">
        <v>-272000000000</v>
      </c>
      <c r="N209" s="5">
        <v>45000000000</v>
      </c>
    </row>
    <row r="210" spans="2:14" ht="15.5" x14ac:dyDescent="0.35">
      <c r="C210" t="s">
        <v>198</v>
      </c>
      <c r="I210" s="5">
        <v>20000000000</v>
      </c>
      <c r="J210" s="5">
        <v>-8000000000</v>
      </c>
      <c r="K210" s="5">
        <v>-3000000000</v>
      </c>
      <c r="L210" s="5">
        <v>-60000000000</v>
      </c>
      <c r="M210" s="5">
        <v>-20000000000</v>
      </c>
      <c r="N210" s="5">
        <v>-340000000000</v>
      </c>
    </row>
    <row r="211" spans="2:14" ht="15.5" x14ac:dyDescent="0.35">
      <c r="C211" t="s">
        <v>14</v>
      </c>
      <c r="I211" s="5">
        <v>7000000000</v>
      </c>
      <c r="J211" s="5">
        <v>4000000000</v>
      </c>
      <c r="K211" s="5">
        <v>-13000000000</v>
      </c>
      <c r="L211" s="5">
        <v>-210000000000</v>
      </c>
      <c r="M211" s="5">
        <v>-292000000000</v>
      </c>
      <c r="N211" s="5">
        <v>-295000000000</v>
      </c>
    </row>
    <row r="212" spans="2:14" ht="15.5" x14ac:dyDescent="0.35">
      <c r="C212" t="s">
        <v>16</v>
      </c>
      <c r="I212" s="6">
        <v>2.23</v>
      </c>
      <c r="J212" s="6">
        <v>1.1100000000000001</v>
      </c>
      <c r="K212" s="6">
        <v>-3.95</v>
      </c>
      <c r="L212" s="6">
        <v>-65.13</v>
      </c>
      <c r="M212" s="6">
        <v>-90.52</v>
      </c>
      <c r="N212" s="6">
        <v>-134.03</v>
      </c>
    </row>
    <row r="214" spans="2:14" ht="15.5" x14ac:dyDescent="0.35">
      <c r="B214" t="s">
        <v>199</v>
      </c>
      <c r="C214" t="s">
        <v>200</v>
      </c>
      <c r="D214" s="5">
        <v>-91000000000</v>
      </c>
      <c r="E214" s="5">
        <v>-143000000000</v>
      </c>
      <c r="F214" s="5">
        <v>-21000000000</v>
      </c>
      <c r="G214" s="5">
        <v>-27000000000</v>
      </c>
      <c r="H214" s="5">
        <v>-366000000000</v>
      </c>
      <c r="I214" s="5">
        <v>-205000000000</v>
      </c>
      <c r="J214" s="5">
        <v>-229000000000</v>
      </c>
      <c r="K214" s="5">
        <v>-235000000000</v>
      </c>
      <c r="L214" s="5">
        <v>86000000000</v>
      </c>
      <c r="M214" s="5">
        <v>67000000000</v>
      </c>
      <c r="N214" s="5">
        <v>31000000000</v>
      </c>
    </row>
    <row r="215" spans="2:14" ht="15.5" x14ac:dyDescent="0.35">
      <c r="C215" t="s">
        <v>326</v>
      </c>
      <c r="H215" s="5">
        <v>-282000000000</v>
      </c>
      <c r="I215" s="5">
        <v>-205000000000</v>
      </c>
      <c r="J215" s="5">
        <v>-229000000000</v>
      </c>
      <c r="K215" s="5">
        <v>-235000000000</v>
      </c>
      <c r="L215" s="5">
        <v>86000000000</v>
      </c>
      <c r="M215" s="5">
        <v>67000000000</v>
      </c>
    </row>
    <row r="216" spans="2:14" ht="15.5" x14ac:dyDescent="0.35">
      <c r="C216" t="s">
        <v>43</v>
      </c>
      <c r="D216" s="6">
        <v>-28.4</v>
      </c>
      <c r="E216" s="6">
        <v>-44.38</v>
      </c>
      <c r="F216" s="6">
        <v>-6.55</v>
      </c>
      <c r="G216" s="6">
        <v>-8.33</v>
      </c>
      <c r="H216" s="6">
        <v>-113.59</v>
      </c>
      <c r="I216" s="6">
        <v>-63.51</v>
      </c>
      <c r="J216" s="6">
        <v>-71.22</v>
      </c>
      <c r="K216" s="6">
        <v>-72.92</v>
      </c>
      <c r="L216" s="6">
        <v>26.81</v>
      </c>
      <c r="M216" s="6">
        <v>20.77</v>
      </c>
      <c r="N216" s="6">
        <v>9.5399999999999991</v>
      </c>
    </row>
    <row r="217" spans="2:14" ht="15.5" x14ac:dyDescent="0.35">
      <c r="C217" t="s">
        <v>327</v>
      </c>
      <c r="H217" s="6">
        <v>-87.66</v>
      </c>
      <c r="I217" s="6">
        <v>-63.51</v>
      </c>
      <c r="J217" s="6">
        <v>-71.22</v>
      </c>
      <c r="K217" s="6">
        <v>-72.92</v>
      </c>
      <c r="L217" s="6">
        <v>26.81</v>
      </c>
      <c r="M217" s="6">
        <v>20.77</v>
      </c>
    </row>
    <row r="218" spans="2:14" ht="15.5" x14ac:dyDescent="0.35">
      <c r="C218" t="s">
        <v>201</v>
      </c>
      <c r="D218" s="5">
        <v>4000000000</v>
      </c>
      <c r="E218" s="5">
        <v>-38000000000</v>
      </c>
      <c r="F218" s="5">
        <v>54000000000</v>
      </c>
      <c r="G218" s="5">
        <v>53000000000</v>
      </c>
      <c r="H218" s="5">
        <v>17000000000</v>
      </c>
      <c r="I218" s="5">
        <v>189000000000</v>
      </c>
      <c r="J218" s="5">
        <v>390000000000</v>
      </c>
      <c r="K218" s="5">
        <v>560000000000</v>
      </c>
      <c r="L218" s="5">
        <v>1272000000000</v>
      </c>
      <c r="M218" s="5">
        <v>865000000000</v>
      </c>
      <c r="N218" s="5">
        <v>498000000000</v>
      </c>
    </row>
    <row r="219" spans="2:14" ht="15.5" x14ac:dyDescent="0.35">
      <c r="C219" t="s">
        <v>328</v>
      </c>
      <c r="H219" s="5">
        <v>73000000000</v>
      </c>
      <c r="I219" s="5">
        <v>189000000000</v>
      </c>
      <c r="J219" s="5">
        <v>390000000000</v>
      </c>
      <c r="K219" s="5">
        <v>560000000000</v>
      </c>
      <c r="L219" s="5">
        <v>1272000000000</v>
      </c>
      <c r="M219" s="5">
        <v>865000000000</v>
      </c>
    </row>
    <row r="220" spans="2:14" ht="15.5" x14ac:dyDescent="0.35">
      <c r="C220" t="s">
        <v>202</v>
      </c>
      <c r="I220" s="6">
        <v>-0.44</v>
      </c>
    </row>
    <row r="221" spans="2:14" ht="15.5" x14ac:dyDescent="0.35">
      <c r="C221" t="s">
        <v>203</v>
      </c>
      <c r="I221" s="6">
        <v>-0.56999999999999995</v>
      </c>
    </row>
    <row r="222" spans="2:14" ht="15.5" x14ac:dyDescent="0.35">
      <c r="C222" t="s">
        <v>204</v>
      </c>
      <c r="I222" s="6">
        <v>7.49</v>
      </c>
    </row>
    <row r="223" spans="2:14" ht="15.5" x14ac:dyDescent="0.35">
      <c r="C223" t="s">
        <v>205</v>
      </c>
      <c r="I223" s="6">
        <v>-1.7531000000000001</v>
      </c>
    </row>
    <row r="224" spans="2:14" ht="15.5" x14ac:dyDescent="0.35">
      <c r="C224" t="s">
        <v>206</v>
      </c>
      <c r="I224" s="6">
        <v>2.2000000000000002</v>
      </c>
    </row>
    <row r="225" spans="3:9" ht="15.5" x14ac:dyDescent="0.35">
      <c r="C225" t="s">
        <v>207</v>
      </c>
      <c r="I225" s="6">
        <v>-2.3199999999999998</v>
      </c>
    </row>
    <row r="226" spans="3:9" ht="15.5" x14ac:dyDescent="0.35">
      <c r="C226" t="s">
        <v>329</v>
      </c>
      <c r="I226" s="6">
        <v>-10.27</v>
      </c>
    </row>
    <row r="227" spans="3:9" ht="15.5" x14ac:dyDescent="0.35">
      <c r="C227" t="s">
        <v>208</v>
      </c>
      <c r="I227" s="6">
        <v>17.559999999999999</v>
      </c>
    </row>
    <row r="228" spans="3:9" ht="15.5" x14ac:dyDescent="0.35">
      <c r="C228" t="s">
        <v>209</v>
      </c>
      <c r="I228" s="6">
        <v>-9.66</v>
      </c>
    </row>
    <row r="229" spans="3:9" ht="15.5" x14ac:dyDescent="0.35">
      <c r="C229" t="s">
        <v>210</v>
      </c>
      <c r="I229" s="6">
        <v>-17.79</v>
      </c>
    </row>
    <row r="230" spans="3:9" ht="15.5" x14ac:dyDescent="0.35">
      <c r="C230" t="s">
        <v>211</v>
      </c>
      <c r="I230" s="6">
        <v>-0.05</v>
      </c>
    </row>
    <row r="231" spans="3:9" ht="15.5" x14ac:dyDescent="0.35">
      <c r="C231" t="s">
        <v>212</v>
      </c>
      <c r="I231" s="6">
        <v>-0.02</v>
      </c>
    </row>
    <row r="232" spans="3:9" ht="15.5" x14ac:dyDescent="0.35">
      <c r="C232" t="s">
        <v>213</v>
      </c>
      <c r="I232" s="6">
        <v>-87.66</v>
      </c>
    </row>
    <row r="233" spans="3:9" ht="15.5" x14ac:dyDescent="0.35">
      <c r="C233" t="s">
        <v>214</v>
      </c>
      <c r="I233" s="6">
        <v>-113.59</v>
      </c>
    </row>
    <row r="234" spans="3:9" ht="15.5" x14ac:dyDescent="0.35">
      <c r="C234" t="s">
        <v>215</v>
      </c>
      <c r="I234" s="6">
        <v>22.71</v>
      </c>
    </row>
    <row r="235" spans="3:9" ht="15.5" x14ac:dyDescent="0.35">
      <c r="C235" t="s">
        <v>216</v>
      </c>
      <c r="D235" s="6">
        <v>0.49</v>
      </c>
    </row>
    <row r="236" spans="3:9" ht="15.5" x14ac:dyDescent="0.35">
      <c r="C236" t="s">
        <v>217</v>
      </c>
      <c r="I236" s="6">
        <v>-21.52</v>
      </c>
    </row>
    <row r="237" spans="3:9" ht="15.5" x14ac:dyDescent="0.35">
      <c r="C237" t="s">
        <v>218</v>
      </c>
      <c r="I237" s="6">
        <v>2.85</v>
      </c>
    </row>
    <row r="238" spans="3:9" ht="15.5" x14ac:dyDescent="0.35">
      <c r="C238" t="s">
        <v>219</v>
      </c>
      <c r="D238" s="6">
        <v>0.11</v>
      </c>
    </row>
    <row r="239" spans="3:9" ht="15.5" x14ac:dyDescent="0.35">
      <c r="C239" t="s">
        <v>220</v>
      </c>
      <c r="D239" s="6">
        <v>0.1</v>
      </c>
    </row>
    <row r="240" spans="3:9" ht="15.5" x14ac:dyDescent="0.35">
      <c r="C240" t="s">
        <v>394</v>
      </c>
      <c r="D240" s="6">
        <v>-3.78</v>
      </c>
    </row>
    <row r="241" spans="3:9" ht="15.5" x14ac:dyDescent="0.35">
      <c r="C241" t="s">
        <v>437</v>
      </c>
      <c r="D241" s="6">
        <v>-2.57</v>
      </c>
    </row>
    <row r="242" spans="3:9" ht="15.5" x14ac:dyDescent="0.35">
      <c r="C242" t="s">
        <v>221</v>
      </c>
      <c r="D242" s="6">
        <v>-6.75</v>
      </c>
    </row>
    <row r="243" spans="3:9" ht="15.5" x14ac:dyDescent="0.35">
      <c r="C243" t="s">
        <v>395</v>
      </c>
      <c r="D243" s="6">
        <v>0.66</v>
      </c>
    </row>
    <row r="244" spans="3:9" ht="15.5" x14ac:dyDescent="0.35">
      <c r="C244" t="s">
        <v>222</v>
      </c>
      <c r="D244" s="6">
        <v>-5.74</v>
      </c>
    </row>
    <row r="245" spans="3:9" ht="15.5" x14ac:dyDescent="0.35">
      <c r="C245" t="s">
        <v>223</v>
      </c>
      <c r="I245" s="6">
        <v>-1.1299999999999999</v>
      </c>
    </row>
    <row r="246" spans="3:9" ht="15.5" x14ac:dyDescent="0.35">
      <c r="C246" t="s">
        <v>12</v>
      </c>
      <c r="D246" s="5">
        <v>-16000000000</v>
      </c>
    </row>
    <row r="247" spans="3:9" ht="15.5" x14ac:dyDescent="0.35">
      <c r="C247" t="s">
        <v>224</v>
      </c>
      <c r="I247" s="6">
        <v>-9.73</v>
      </c>
    </row>
    <row r="248" spans="3:9" ht="15.5" x14ac:dyDescent="0.35">
      <c r="C248" t="s">
        <v>225</v>
      </c>
      <c r="I248" s="6">
        <v>-0.71010000000000006</v>
      </c>
    </row>
    <row r="249" spans="3:9" ht="15.5" x14ac:dyDescent="0.35">
      <c r="C249" t="s">
        <v>226</v>
      </c>
      <c r="I249" s="6">
        <v>4.0739000000000001</v>
      </c>
    </row>
    <row r="250" spans="3:9" ht="15.5" x14ac:dyDescent="0.35">
      <c r="C250" t="s">
        <v>227</v>
      </c>
      <c r="I250" s="6">
        <v>-0.26780000000000004</v>
      </c>
    </row>
    <row r="251" spans="3:9" ht="15.5" x14ac:dyDescent="0.35">
      <c r="C251" t="s">
        <v>228</v>
      </c>
      <c r="I251" s="6">
        <v>-0.21559999999999999</v>
      </c>
    </row>
    <row r="252" spans="3:9" ht="15.5" x14ac:dyDescent="0.35">
      <c r="C252" t="s">
        <v>330</v>
      </c>
      <c r="D252" s="6">
        <v>154.9</v>
      </c>
    </row>
    <row r="253" spans="3:9" ht="15.5" x14ac:dyDescent="0.35">
      <c r="C253" t="s">
        <v>229</v>
      </c>
      <c r="D253" s="6">
        <v>457.45</v>
      </c>
    </row>
    <row r="254" spans="3:9" ht="15.5" x14ac:dyDescent="0.35">
      <c r="C254" t="s">
        <v>230</v>
      </c>
      <c r="D254" s="6">
        <v>548.24</v>
      </c>
    </row>
    <row r="255" spans="3:9" ht="15.5" x14ac:dyDescent="0.35">
      <c r="C255" t="s">
        <v>231</v>
      </c>
      <c r="D255" s="6">
        <v>64.11</v>
      </c>
    </row>
    <row r="256" spans="3:9" ht="15.5" x14ac:dyDescent="0.35">
      <c r="C256" t="s">
        <v>331</v>
      </c>
      <c r="D256" s="6">
        <v>0.59</v>
      </c>
    </row>
    <row r="257" spans="3:9" ht="15.5" x14ac:dyDescent="0.35">
      <c r="C257" t="s">
        <v>232</v>
      </c>
      <c r="I257" s="6">
        <v>0.17</v>
      </c>
    </row>
    <row r="258" spans="3:9" ht="15.5" x14ac:dyDescent="0.35">
      <c r="C258" t="s">
        <v>233</v>
      </c>
      <c r="I258" s="6">
        <v>3.61</v>
      </c>
    </row>
    <row r="259" spans="3:9" ht="15.5" x14ac:dyDescent="0.35">
      <c r="C259" t="s">
        <v>39</v>
      </c>
      <c r="I259" s="5">
        <v>161000000000</v>
      </c>
    </row>
    <row r="260" spans="3:9" ht="15.5" x14ac:dyDescent="0.35">
      <c r="C260" t="s">
        <v>234</v>
      </c>
      <c r="I260" s="5">
        <v>421000000000</v>
      </c>
    </row>
    <row r="261" spans="3:9" ht="15.5" x14ac:dyDescent="0.35">
      <c r="C261" t="s">
        <v>235</v>
      </c>
      <c r="I261" s="5">
        <v>3220000000</v>
      </c>
    </row>
    <row r="262" spans="3:9" ht="15.5" x14ac:dyDescent="0.35">
      <c r="C262" t="s">
        <v>236</v>
      </c>
      <c r="I262" s="5">
        <v>1</v>
      </c>
    </row>
    <row r="263" spans="3:9" ht="15.5" x14ac:dyDescent="0.35">
      <c r="C263" t="s">
        <v>237</v>
      </c>
      <c r="D263" s="6">
        <v>0.125</v>
      </c>
    </row>
    <row r="264" spans="3:9" ht="15.5" x14ac:dyDescent="0.35">
      <c r="C264" t="s">
        <v>238</v>
      </c>
      <c r="D264" s="6">
        <v>-1.9218999999999999</v>
      </c>
    </row>
    <row r="265" spans="3:9" ht="15.5" x14ac:dyDescent="0.35">
      <c r="C265" t="s">
        <v>239</v>
      </c>
      <c r="D265" s="6">
        <v>-21.7456</v>
      </c>
    </row>
    <row r="266" spans="3:9" ht="15.5" x14ac:dyDescent="0.35">
      <c r="C266" t="s">
        <v>240</v>
      </c>
      <c r="D266" s="6">
        <v>-0.96510000000000007</v>
      </c>
    </row>
    <row r="267" spans="3:9" ht="15.5" x14ac:dyDescent="0.35">
      <c r="C267" t="s">
        <v>241</v>
      </c>
      <c r="D267" s="6">
        <v>-0.95499999999999996</v>
      </c>
    </row>
    <row r="268" spans="3:9" ht="15.5" x14ac:dyDescent="0.35">
      <c r="C268" t="s">
        <v>242</v>
      </c>
      <c r="D268" s="6">
        <v>-5.6765999999999996</v>
      </c>
    </row>
    <row r="269" spans="3:9" ht="15.5" x14ac:dyDescent="0.35">
      <c r="C269" t="s">
        <v>243</v>
      </c>
      <c r="I269" s="5">
        <v>2</v>
      </c>
    </row>
    <row r="270" spans="3:9" ht="15.5" x14ac:dyDescent="0.35">
      <c r="C270" t="s">
        <v>244</v>
      </c>
      <c r="I270" s="6">
        <v>0.64</v>
      </c>
    </row>
    <row r="271" spans="3:9" ht="15.5" x14ac:dyDescent="0.35">
      <c r="C271" t="s">
        <v>245</v>
      </c>
      <c r="I271" s="6">
        <v>0.17</v>
      </c>
    </row>
    <row r="272" spans="3:9" ht="15.5" x14ac:dyDescent="0.35">
      <c r="C272" t="s">
        <v>247</v>
      </c>
      <c r="I272" s="6">
        <v>0.02</v>
      </c>
    </row>
    <row r="273" spans="3:9" ht="15.5" x14ac:dyDescent="0.35">
      <c r="C273" t="s">
        <v>248</v>
      </c>
      <c r="I273" s="6">
        <v>0.38</v>
      </c>
    </row>
    <row r="274" spans="3:9" ht="15.5" x14ac:dyDescent="0.35">
      <c r="C274" t="s">
        <v>249</v>
      </c>
      <c r="I274" s="5">
        <v>0</v>
      </c>
    </row>
    <row r="275" spans="3:9" ht="15.5" x14ac:dyDescent="0.35">
      <c r="C275" t="s">
        <v>250</v>
      </c>
      <c r="I275" s="6">
        <v>0.95</v>
      </c>
    </row>
    <row r="276" spans="3:9" ht="15.5" x14ac:dyDescent="0.35">
      <c r="C276" t="s">
        <v>251</v>
      </c>
      <c r="I276" s="5">
        <v>73000000000</v>
      </c>
    </row>
    <row r="277" spans="3:9" ht="15.5" x14ac:dyDescent="0.35">
      <c r="C277" t="s">
        <v>252</v>
      </c>
      <c r="I277" s="5">
        <v>6000000000</v>
      </c>
    </row>
    <row r="278" spans="3:9" ht="15.5" x14ac:dyDescent="0.35">
      <c r="C278" t="s">
        <v>253</v>
      </c>
      <c r="I278" s="5">
        <v>-24000000000</v>
      </c>
    </row>
    <row r="279" spans="3:9" ht="15.5" x14ac:dyDescent="0.35">
      <c r="C279" t="s">
        <v>254</v>
      </c>
      <c r="I279" s="5">
        <v>-282000000000</v>
      </c>
    </row>
    <row r="280" spans="3:9" ht="15.5" x14ac:dyDescent="0.35">
      <c r="C280" t="s">
        <v>255</v>
      </c>
      <c r="D280" s="5">
        <v>2000000000</v>
      </c>
    </row>
    <row r="281" spans="3:9" ht="15.5" x14ac:dyDescent="0.35">
      <c r="C281" t="s">
        <v>256</v>
      </c>
      <c r="D281" s="5">
        <v>398000000000</v>
      </c>
    </row>
    <row r="282" spans="3:9" ht="15.5" x14ac:dyDescent="0.35">
      <c r="C282" t="s">
        <v>257</v>
      </c>
      <c r="D282" s="5">
        <v>468000000000</v>
      </c>
    </row>
    <row r="283" spans="3:9" ht="15.5" x14ac:dyDescent="0.35">
      <c r="C283" t="s">
        <v>184</v>
      </c>
      <c r="D283" s="5">
        <v>-251000000000</v>
      </c>
    </row>
    <row r="284" spans="3:9" ht="15.5" x14ac:dyDescent="0.35">
      <c r="C284" t="s">
        <v>258</v>
      </c>
      <c r="I284" s="5">
        <v>-69000000000</v>
      </c>
    </row>
    <row r="285" spans="3:9" ht="15.5" x14ac:dyDescent="0.35">
      <c r="C285" t="s">
        <v>182</v>
      </c>
      <c r="D285" s="5">
        <v>178000000000</v>
      </c>
    </row>
    <row r="286" spans="3:9" ht="15.5" x14ac:dyDescent="0.35">
      <c r="C286" t="s">
        <v>181</v>
      </c>
      <c r="D286" s="5">
        <v>84000000000</v>
      </c>
    </row>
    <row r="287" spans="3:9" ht="15.5" x14ac:dyDescent="0.35">
      <c r="C287" t="s">
        <v>23</v>
      </c>
      <c r="D287" s="5">
        <v>262000000000</v>
      </c>
    </row>
    <row r="288" spans="3:9" ht="15.5" x14ac:dyDescent="0.35">
      <c r="C288" t="s">
        <v>20</v>
      </c>
      <c r="D288" s="5">
        <v>260000000000</v>
      </c>
    </row>
    <row r="289" spans="3:9" ht="15.5" x14ac:dyDescent="0.35">
      <c r="C289" t="s">
        <v>183</v>
      </c>
      <c r="I289" s="5">
        <v>-70000000000</v>
      </c>
    </row>
    <row r="290" spans="3:9" ht="15.5" x14ac:dyDescent="0.35">
      <c r="C290" t="s">
        <v>332</v>
      </c>
      <c r="I290" s="5">
        <v>-16000000000</v>
      </c>
    </row>
    <row r="291" spans="3:9" ht="15.5" x14ac:dyDescent="0.35">
      <c r="C291" t="s">
        <v>259</v>
      </c>
      <c r="I291" s="5">
        <v>27000000000</v>
      </c>
    </row>
    <row r="292" spans="3:9" ht="15.5" x14ac:dyDescent="0.35">
      <c r="C292" t="s">
        <v>260</v>
      </c>
      <c r="I292" s="5">
        <v>-14000000000</v>
      </c>
    </row>
    <row r="293" spans="3:9" ht="15.5" x14ac:dyDescent="0.35">
      <c r="C293" t="s">
        <v>261</v>
      </c>
      <c r="I293" s="5">
        <v>25000000000</v>
      </c>
    </row>
    <row r="294" spans="3:9" ht="15.5" x14ac:dyDescent="0.35">
      <c r="C294" t="s">
        <v>262</v>
      </c>
      <c r="I294" s="5">
        <v>9000000000</v>
      </c>
    </row>
  </sheetData>
  <pageMargins left="0.7" right="0.7" top="0.75" bottom="0.75" header="0.3" footer="0.3"/>
  <ignoredErrors>
    <ignoredError sqref="A1:N295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26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1568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1569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389">
        <f t="shared" ref="I2:Q2" ca="1" si="0">IFERROR(_xlfn.STOCKHISTORY("XIDX:" &amp; $C$1, I1, , 0, 0, 1), "Libur")</f>
        <v>11500</v>
      </c>
      <c r="J2" s="2" vm="390">
        <f t="shared" ca="1" si="0"/>
        <v>2020</v>
      </c>
      <c r="K2" s="2" vm="391">
        <f t="shared" ca="1" si="0"/>
        <v>2100</v>
      </c>
      <c r="L2" s="2" t="str">
        <f t="shared" ca="1" si="0"/>
        <v>Libur</v>
      </c>
      <c r="M2" s="2" vm="334">
        <f t="shared" ca="1" si="0"/>
        <v>850</v>
      </c>
      <c r="N2" s="2" t="str">
        <f t="shared" ca="1" si="0"/>
        <v>Libur</v>
      </c>
      <c r="O2" s="2" vm="392">
        <f t="shared" ca="1" si="0"/>
        <v>2300</v>
      </c>
      <c r="P2" s="2" vm="393">
        <f t="shared" ca="1" si="0"/>
        <v>770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1097934000</v>
      </c>
      <c r="H4" s="2">
        <f>IFERROR(SUM(D4:G4)*(4/MAX(1,COUNT(D4:G4))),"")</f>
        <v>4391736000</v>
      </c>
      <c r="I4" s="2">
        <f t="shared" ref="I4:Q4" si="1">IFERROR(INDEX(I51:I500,MATCH($C$4,$C$51:$C$500,0)),"")</f>
        <v>3553426000</v>
      </c>
      <c r="J4" s="2">
        <f t="shared" si="1"/>
        <v>7574406000</v>
      </c>
      <c r="K4" s="2">
        <f t="shared" si="1"/>
        <v>5458044000</v>
      </c>
      <c r="L4" s="2">
        <f t="shared" si="1"/>
        <v>14462704000</v>
      </c>
      <c r="M4" s="2">
        <f t="shared" si="1"/>
        <v>66958886000</v>
      </c>
      <c r="N4" s="2">
        <f t="shared" si="1"/>
        <v>127195488000</v>
      </c>
      <c r="O4" s="2">
        <f t="shared" si="1"/>
        <v>172845413000</v>
      </c>
      <c r="P4" s="2">
        <f t="shared" si="1"/>
        <v>42419068000</v>
      </c>
      <c r="Q4" s="2">
        <f t="shared" si="1"/>
        <v>35242968000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-8716541000</v>
      </c>
      <c r="H5" s="2">
        <f>IFERROR(SUM(D5:G5)*(4/MAX(1,COUNT(D5:G5))),"")</f>
        <v>-34866164000</v>
      </c>
      <c r="I5" s="2">
        <f t="shared" ref="I5:Q5" si="2">IFERROR(INDEX(I51:I500,MATCH($C$5,$C$51:$C$500,0)),"")</f>
        <v>-62004249000</v>
      </c>
      <c r="J5" s="2">
        <f t="shared" si="2"/>
        <v>-38899394000</v>
      </c>
      <c r="K5" s="2">
        <f t="shared" si="2"/>
        <v>-38988785000</v>
      </c>
      <c r="L5" s="2">
        <f t="shared" si="2"/>
        <v>-29049820000</v>
      </c>
      <c r="M5" s="2">
        <f t="shared" si="2"/>
        <v>-13707385000</v>
      </c>
      <c r="N5" s="2">
        <f t="shared" si="2"/>
        <v>12726711000</v>
      </c>
      <c r="O5" s="2">
        <f t="shared" si="2"/>
        <v>33980100000</v>
      </c>
      <c r="P5" s="2">
        <f t="shared" si="2"/>
        <v>-41939984000</v>
      </c>
      <c r="Q5" s="2">
        <f t="shared" si="2"/>
        <v>-2713793000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1176845228000</v>
      </c>
      <c r="H6" s="2">
        <f>IFERROR(INDEX(D6:G6,COUNT(D6:G6)),"")</f>
        <v>1176845228000</v>
      </c>
      <c r="I6" s="2">
        <f t="shared" ref="I6:Q6" si="3">IFERROR(INDEX(I51:I500,MATCH($C$6,$C$51:$C$500,0)),"")</f>
        <v>1185561769000</v>
      </c>
      <c r="J6" s="2">
        <f t="shared" si="3"/>
        <v>1247588161000</v>
      </c>
      <c r="K6" s="2">
        <f t="shared" si="3"/>
        <v>1286534231000</v>
      </c>
      <c r="L6" s="2">
        <f t="shared" si="3"/>
        <v>1325523976000</v>
      </c>
      <c r="M6" s="2">
        <f t="shared" si="3"/>
        <v>1354597302000</v>
      </c>
      <c r="N6" s="2">
        <f t="shared" si="3"/>
        <v>1368422273000</v>
      </c>
      <c r="O6" s="2">
        <f t="shared" si="3"/>
        <v>1360217131000</v>
      </c>
      <c r="P6" s="2">
        <f t="shared" si="3"/>
        <v>1328751371000</v>
      </c>
      <c r="Q6" s="2">
        <f t="shared" si="3"/>
        <v>444638559000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9.94</v>
      </c>
      <c r="H7" s="3">
        <f>IFERROR(INDEX(D7:G7,COUNT(D7:G7)),"")</f>
        <v>9.94</v>
      </c>
      <c r="I7" s="3">
        <f t="shared" ref="I7:Q7" si="4">IFERROR(INDEX(I51:I500,MATCH($C$7,$C$51:$C$500,0))/1000000000,"")</f>
        <v>9.94</v>
      </c>
      <c r="J7" s="3">
        <f t="shared" si="4"/>
        <v>9.94</v>
      </c>
      <c r="K7" s="3">
        <f t="shared" si="4"/>
        <v>9.94</v>
      </c>
      <c r="L7" s="3">
        <f t="shared" si="4"/>
        <v>9.94</v>
      </c>
      <c r="M7" s="3">
        <f t="shared" si="4"/>
        <v>9.94</v>
      </c>
      <c r="N7" s="3">
        <f t="shared" si="4"/>
        <v>9.94</v>
      </c>
      <c r="O7" s="3">
        <f t="shared" si="4"/>
        <v>9.94</v>
      </c>
      <c r="P7" s="3">
        <f t="shared" si="4"/>
        <v>9.94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Q8" si="5">IFERROR(INDEX(I51:I500,MATCH($C$8,$C$51:$C$500,0)),"")</f>
        <v>-27000000000</v>
      </c>
      <c r="J8" s="2">
        <f t="shared" si="5"/>
        <v>-27000000000</v>
      </c>
      <c r="K8" s="2">
        <f t="shared" si="5"/>
        <v>-57000000000</v>
      </c>
      <c r="L8" s="2">
        <f t="shared" si="5"/>
        <v>-38000000000</v>
      </c>
      <c r="M8" s="2">
        <f t="shared" si="5"/>
        <v>-13000000000</v>
      </c>
      <c r="N8" s="2">
        <f t="shared" si="5"/>
        <v>-8000000000</v>
      </c>
      <c r="O8" s="2">
        <f t="shared" si="5"/>
        <v>-243000000000</v>
      </c>
      <c r="P8" s="2">
        <f t="shared" si="5"/>
        <v>-73000000000</v>
      </c>
      <c r="Q8" s="2">
        <f t="shared" si="5"/>
        <v>223000000000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-0.35</v>
      </c>
      <c r="H9" s="3">
        <f>IFERROR(INDEX(D9:G9,COUNT(D9:G9)),"")</f>
        <v>-0.35</v>
      </c>
      <c r="I9" s="3">
        <f t="shared" ref="I9:Q9" si="6">IFERROR(INDEX(I51:I500,MATCH($C$9,$C$51:$C$500,0)),"")</f>
        <v>-2.7</v>
      </c>
      <c r="J9" s="3">
        <f t="shared" si="6"/>
        <v>-2.7</v>
      </c>
      <c r="K9" s="3">
        <f t="shared" si="6"/>
        <v>-5.72</v>
      </c>
      <c r="L9" s="3">
        <f t="shared" si="6"/>
        <v>-3.81</v>
      </c>
      <c r="M9" s="3">
        <f t="shared" si="6"/>
        <v>-1.28</v>
      </c>
      <c r="N9" s="3">
        <f t="shared" si="6"/>
        <v>-0.84</v>
      </c>
      <c r="O9" s="3">
        <f t="shared" si="6"/>
        <v>-24.47</v>
      </c>
      <c r="P9" s="3">
        <f t="shared" si="6"/>
        <v>-7.33</v>
      </c>
      <c r="Q9" s="3">
        <f t="shared" si="6"/>
        <v>2974936.13</v>
      </c>
    </row>
    <row r="10" spans="1:17" ht="15.5" x14ac:dyDescent="0.35">
      <c r="C10" t="s">
        <v>17</v>
      </c>
      <c r="D10" s="3" t="str">
        <f ca="1">IFERROR(IF(D9=0,"",D2/D9),"")</f>
        <v/>
      </c>
      <c r="I10" s="3">
        <f t="shared" ref="I10:Q10" ca="1" si="7">IFERROR(IF(I9=0,"",I2/I9),"")</f>
        <v>-4259.2592592592591</v>
      </c>
      <c r="J10" s="3">
        <f t="shared" ca="1" si="7"/>
        <v>-748.14814814814815</v>
      </c>
      <c r="K10" s="3">
        <f t="shared" ca="1" si="7"/>
        <v>-367.13286713286715</v>
      </c>
      <c r="L10" s="3" t="str">
        <f t="shared" ca="1" si="7"/>
        <v/>
      </c>
      <c r="M10" s="3">
        <f t="shared" ca="1" si="7"/>
        <v>-664.0625</v>
      </c>
      <c r="N10" s="3" t="str">
        <f t="shared" ca="1" si="7"/>
        <v/>
      </c>
      <c r="O10" s="3">
        <f t="shared" ca="1" si="7"/>
        <v>-93.992644053943607</v>
      </c>
      <c r="P10" s="3">
        <f t="shared" ca="1" si="7"/>
        <v>-105.04774897680764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8170101000</v>
      </c>
      <c r="H11" s="2">
        <f>IFERROR(INDEX(D11:G11,COUNT(D11:G11)),"")</f>
        <v>8170101000</v>
      </c>
      <c r="I11" s="2">
        <f t="shared" ref="I11:Q11" si="8">IFERROR(INDEX(I51:I500,MATCH($C$11,$C$51:$C$500,0)),"")</f>
        <v>11271088000</v>
      </c>
      <c r="J11" s="2">
        <f t="shared" si="8"/>
        <v>16244975000</v>
      </c>
      <c r="K11" s="2">
        <f t="shared" si="8"/>
        <v>6301570000</v>
      </c>
      <c r="L11" s="2">
        <f t="shared" si="8"/>
        <v>36804862000</v>
      </c>
      <c r="M11" s="2">
        <f t="shared" si="8"/>
        <v>73643174000</v>
      </c>
      <c r="N11" s="2">
        <f t="shared" si="8"/>
        <v>67488794000</v>
      </c>
      <c r="O11" s="2">
        <f t="shared" si="8"/>
        <v>54602119000</v>
      </c>
      <c r="P11" s="2">
        <f t="shared" si="8"/>
        <v>345090045000</v>
      </c>
      <c r="Q11" s="2">
        <f t="shared" si="8"/>
        <v>170782164000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242000000000</v>
      </c>
      <c r="H12" s="2">
        <f>IFERROR(INDEX(D12:G12,COUNT(D12:G12)),"")</f>
        <v>242000000000</v>
      </c>
      <c r="I12" s="2">
        <f t="shared" ref="I12:Q12" si="9">IFERROR(INDEX(I51:I500,MATCH($C$12,$C$51:$C$500,0)),"")</f>
        <v>239000000000</v>
      </c>
      <c r="J12" s="2">
        <f t="shared" si="9"/>
        <v>234000000000</v>
      </c>
      <c r="K12" s="2">
        <f t="shared" si="9"/>
        <v>243000000000</v>
      </c>
      <c r="L12" s="2">
        <f t="shared" si="9"/>
        <v>213000000000</v>
      </c>
      <c r="M12" s="2">
        <f t="shared" si="9"/>
        <v>172000000000</v>
      </c>
      <c r="N12" s="2">
        <f t="shared" si="9"/>
        <v>160000000000</v>
      </c>
      <c r="O12" s="2">
        <f t="shared" si="9"/>
        <v>151000000000</v>
      </c>
      <c r="P12" s="2">
        <f t="shared" si="9"/>
        <v>-145000000000</v>
      </c>
      <c r="Q12" s="2">
        <f t="shared" si="9"/>
        <v>329000000000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250000000000</v>
      </c>
      <c r="H13" s="2">
        <f>IFERROR(INDEX(D13:G13,COUNT(D13:G13)),"")</f>
        <v>250000000000</v>
      </c>
      <c r="I13" s="2">
        <f t="shared" ref="I13:Q13" si="10">IFERROR(INDEX(I51:I500,MATCH($C$13,$C$51:$C$500,0)),"")</f>
        <v>250000000000</v>
      </c>
      <c r="J13" s="2">
        <f t="shared" si="10"/>
        <v>250000000000</v>
      </c>
      <c r="K13" s="2">
        <f t="shared" si="10"/>
        <v>250000000000</v>
      </c>
      <c r="L13" s="2">
        <f t="shared" si="10"/>
        <v>250000000000</v>
      </c>
      <c r="M13" s="2">
        <f t="shared" si="10"/>
        <v>246000000000</v>
      </c>
      <c r="N13" s="2">
        <f t="shared" si="10"/>
        <v>227000000000</v>
      </c>
      <c r="O13" s="2">
        <f t="shared" si="10"/>
        <v>206000000000</v>
      </c>
      <c r="P13" s="2">
        <f t="shared" si="10"/>
        <v>200000000000</v>
      </c>
      <c r="Q13" s="2">
        <f t="shared" si="10"/>
        <v>500000000000</v>
      </c>
    </row>
    <row r="14" spans="1:17" ht="15.5" x14ac:dyDescent="0.35">
      <c r="C14" t="s">
        <v>26</v>
      </c>
      <c r="D14" s="2">
        <f>IFERROR(INDEX(D51:D500,MATCH($C$14,$C$51:$C$500,0)),"")</f>
        <v>-4878614000</v>
      </c>
      <c r="H14" s="2">
        <f>IFERROR(SUM(D14:G14)*(4/MAX(1,COUNT(D14:G14))),"")</f>
        <v>-19514456000</v>
      </c>
      <c r="I14" s="2">
        <f t="shared" ref="I14:Q14" si="11">IFERROR(INDEX(I51:I500,MATCH($C$14,$C$51:$C$500,0)),"")</f>
        <v>-19791922000</v>
      </c>
      <c r="J14" s="2">
        <f t="shared" si="11"/>
        <v>-17131860000</v>
      </c>
      <c r="K14" s="2">
        <f t="shared" si="11"/>
        <v>-22501415000</v>
      </c>
      <c r="L14" s="2">
        <f t="shared" si="11"/>
        <v>-19750891000</v>
      </c>
      <c r="M14" s="2">
        <f t="shared" si="11"/>
        <v>-18913088000</v>
      </c>
      <c r="N14" s="2">
        <f t="shared" si="11"/>
        <v>-21098934000</v>
      </c>
      <c r="O14" s="2">
        <f t="shared" si="11"/>
        <v>-25610365000</v>
      </c>
      <c r="P14" s="2">
        <f t="shared" si="11"/>
        <v>-27514775000</v>
      </c>
      <c r="Q14" s="2">
        <f t="shared" si="11"/>
        <v>-22510905000</v>
      </c>
    </row>
    <row r="15" spans="1:17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</row>
    <row r="16" spans="1:17" ht="15.5" x14ac:dyDescent="0.35">
      <c r="C16" t="s">
        <v>28</v>
      </c>
      <c r="D16" s="2">
        <f>IFERROR(INDEX(D51:D500,MATCH($C$16,$C$51:$C$500,0)),"")</f>
        <v>-8716541000</v>
      </c>
      <c r="H16" s="2">
        <f>IFERROR(SUM(D16:G16)*(4/MAX(1,COUNT(D16:G16))),"")</f>
        <v>-34866164000</v>
      </c>
      <c r="I16" s="2">
        <f t="shared" ref="I16:Q16" si="13">IFERROR(INDEX(I51:I500,MATCH($C$16,$C$51:$C$500,0)),"")</f>
        <v>-61982688000</v>
      </c>
      <c r="J16" s="2">
        <f t="shared" si="13"/>
        <v>-38961712000</v>
      </c>
      <c r="K16" s="2">
        <f t="shared" si="13"/>
        <v>-38956228000</v>
      </c>
      <c r="L16" s="2">
        <f t="shared" si="13"/>
        <v>-29208883000</v>
      </c>
      <c r="M16" s="2">
        <f t="shared" si="13"/>
        <v>-13969360000</v>
      </c>
      <c r="N16" s="2">
        <f t="shared" si="13"/>
        <v>12773503000</v>
      </c>
      <c r="O16" s="2">
        <f t="shared" si="13"/>
        <v>31727329000</v>
      </c>
      <c r="P16" s="2">
        <f t="shared" si="13"/>
        <v>-42499808000</v>
      </c>
      <c r="Q16" s="2">
        <f t="shared" si="13"/>
        <v>-2832168000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t="shared" ref="H20:Q20" ca="1" si="14">IFERROR(H21*H2,"")</f>
        <v/>
      </c>
      <c r="I20" s="2">
        <f t="shared" ca="1" si="14"/>
        <v>114310000000000</v>
      </c>
      <c r="J20" s="2">
        <f t="shared" ca="1" si="14"/>
        <v>20078800000000</v>
      </c>
      <c r="K20" s="2">
        <f t="shared" ca="1" si="14"/>
        <v>20874000000000</v>
      </c>
      <c r="L20" s="2" t="str">
        <f t="shared" ca="1" si="14"/>
        <v/>
      </c>
      <c r="M20" s="2">
        <f t="shared" ca="1" si="14"/>
        <v>8449000000000</v>
      </c>
      <c r="N20" s="2" t="str">
        <f t="shared" ca="1" si="14"/>
        <v/>
      </c>
      <c r="O20" s="2">
        <f t="shared" ca="1" si="14"/>
        <v>22862000000000</v>
      </c>
      <c r="P20" s="2">
        <f t="shared" ca="1" si="14"/>
        <v>7653800000000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9940000000</v>
      </c>
      <c r="H21" s="2">
        <f>IFERROR(INDEX(D21:G21,COUNT(D21:G21)),"")</f>
        <v>9940000000</v>
      </c>
      <c r="I21" s="2">
        <f t="shared" ref="I21:Q21" si="15">IFERROR(INDEX(I51:I500,MATCH($C$7,$C$51:$C$500,0)),"")</f>
        <v>9940000000</v>
      </c>
      <c r="J21" s="2">
        <f t="shared" si="15"/>
        <v>9940000000</v>
      </c>
      <c r="K21" s="2">
        <f t="shared" si="15"/>
        <v>9940000000</v>
      </c>
      <c r="L21" s="2">
        <f t="shared" si="15"/>
        <v>9940000000</v>
      </c>
      <c r="M21" s="2">
        <f t="shared" si="15"/>
        <v>9940000000</v>
      </c>
      <c r="N21" s="2">
        <f t="shared" si="15"/>
        <v>9940000000</v>
      </c>
      <c r="O21" s="2">
        <f t="shared" si="15"/>
        <v>9940000000</v>
      </c>
      <c r="P21" s="2">
        <f t="shared" si="15"/>
        <v>9940000000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-0.74067012319142445</v>
      </c>
      <c r="H23" s="3">
        <f t="shared" ref="H23:Q23" si="16">IFERROR(H5/H6*100,"")</f>
        <v>-2.9626804927656978</v>
      </c>
      <c r="I23" s="3">
        <f t="shared" si="16"/>
        <v>-5.22994673253503</v>
      </c>
      <c r="J23" s="3">
        <f t="shared" si="16"/>
        <v>-3.1179675485875342</v>
      </c>
      <c r="K23" s="3">
        <f t="shared" si="16"/>
        <v>-3.030528380865134</v>
      </c>
      <c r="L23" s="3">
        <f t="shared" si="16"/>
        <v>-2.191572580049657</v>
      </c>
      <c r="M23" s="3">
        <f t="shared" si="16"/>
        <v>-1.0119158645718311</v>
      </c>
      <c r="N23" s="3">
        <f t="shared" si="16"/>
        <v>0.93002805136306044</v>
      </c>
      <c r="O23" s="3">
        <f t="shared" si="16"/>
        <v>2.4981379241282324</v>
      </c>
      <c r="P23" s="3">
        <f t="shared" si="16"/>
        <v>-3.1563454921168992</v>
      </c>
      <c r="Q23" s="3">
        <f t="shared" si="16"/>
        <v>-0.61033685564818496</v>
      </c>
    </row>
    <row r="24" spans="1:17" ht="15.5" x14ac:dyDescent="0.35">
      <c r="C24" t="s">
        <v>42</v>
      </c>
      <c r="D24" s="4">
        <f>IFERROR(_xlfn.RRI(5,I23,D23),"")</f>
        <v>-0.32356586988063651</v>
      </c>
      <c r="H24" s="4">
        <f t="shared" ref="H24:Q24" si="17">IFERROR(_xlfn.RRI(5,M23,H23),"")</f>
        <v>0.23967568389224492</v>
      </c>
      <c r="I24" s="4" t="str">
        <f t="shared" si="17"/>
        <v/>
      </c>
      <c r="J24" s="4" t="str">
        <f t="shared" si="17"/>
        <v/>
      </c>
      <c r="K24" s="4">
        <f t="shared" si="17"/>
        <v>-8.10257197728248E-3</v>
      </c>
      <c r="L24" s="4">
        <f t="shared" si="17"/>
        <v>0.29133003514184463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-0.88</v>
      </c>
      <c r="H25" s="3">
        <f>IFERROR(INDEX(D25:G25,COUNT(D25:G25)),"")</f>
        <v>-0.88</v>
      </c>
      <c r="I25" s="3">
        <f t="shared" ref="I25:Q25" si="18">IFERROR(INDEX(I51:I500,MATCH($C$25,$C$51:$C$500,0)),"")</f>
        <v>-6.23</v>
      </c>
      <c r="J25" s="3">
        <f t="shared" si="18"/>
        <v>-3.91</v>
      </c>
      <c r="K25" s="3">
        <f t="shared" si="18"/>
        <v>-3.92</v>
      </c>
      <c r="L25" s="3">
        <f t="shared" si="18"/>
        <v>-2.94</v>
      </c>
      <c r="M25" s="3">
        <f t="shared" si="18"/>
        <v>-1.39</v>
      </c>
      <c r="N25" s="3">
        <f t="shared" si="18"/>
        <v>1.29</v>
      </c>
      <c r="O25" s="3">
        <f t="shared" si="18"/>
        <v>3.44</v>
      </c>
      <c r="P25" s="3">
        <f t="shared" si="18"/>
        <v>-4.25</v>
      </c>
      <c r="Q25" s="3">
        <f t="shared" si="18"/>
        <v>-36135.550000000003</v>
      </c>
    </row>
    <row r="26" spans="1:17" ht="15.5" x14ac:dyDescent="0.35">
      <c r="C26" t="s">
        <v>45</v>
      </c>
      <c r="D26" s="4">
        <f>IFERROR(_xlfn.RRI(5,I25,D25),"")</f>
        <v>-0.3239186979470503</v>
      </c>
      <c r="H26" s="4">
        <f t="shared" ref="H26:Q26" si="19">IFERROR(_xlfn.RRI(5,M25,H25),"")</f>
        <v>-8.7372451148537755E-2</v>
      </c>
      <c r="I26" s="4" t="str">
        <f t="shared" si="19"/>
        <v/>
      </c>
      <c r="J26" s="4" t="str">
        <f t="shared" si="19"/>
        <v/>
      </c>
      <c r="K26" s="4">
        <f t="shared" si="19"/>
        <v>-1.6035505913956971E-2</v>
      </c>
      <c r="L26" s="4">
        <f t="shared" si="19"/>
        <v>-0.84791634817898531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0.11045613682092556</v>
      </c>
      <c r="H27" s="3">
        <f t="shared" ref="H27:Q27" si="20">IFERROR(H4/H21,"")</f>
        <v>0.44182454728370224</v>
      </c>
      <c r="I27" s="3">
        <f t="shared" si="20"/>
        <v>0.35748752515090543</v>
      </c>
      <c r="J27" s="3">
        <f t="shared" si="20"/>
        <v>0.76201267605633805</v>
      </c>
      <c r="K27" s="3">
        <f t="shared" si="20"/>
        <v>0.5490989939637827</v>
      </c>
      <c r="L27" s="3">
        <f t="shared" si="20"/>
        <v>1.4550004024144869</v>
      </c>
      <c r="M27" s="3">
        <f t="shared" si="20"/>
        <v>6.7363064386317903</v>
      </c>
      <c r="N27" s="3">
        <f t="shared" si="20"/>
        <v>12.79632676056338</v>
      </c>
      <c r="O27" s="3">
        <f t="shared" si="20"/>
        <v>17.388874547283702</v>
      </c>
      <c r="P27" s="3">
        <f t="shared" si="20"/>
        <v>4.2675118712273639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-0.20934723927840837</v>
      </c>
      <c r="H28" s="4">
        <f t="shared" ref="H28:Q28" si="21">IFERROR(_xlfn.RRI(5,M27,H27),"")</f>
        <v>-0.4200833190102411</v>
      </c>
      <c r="I28" s="4">
        <f t="shared" si="21"/>
        <v>-0.51108302735242683</v>
      </c>
      <c r="J28" s="4">
        <f t="shared" si="21"/>
        <v>-0.46501926346725164</v>
      </c>
      <c r="K28" s="4">
        <f t="shared" si="21"/>
        <v>-0.3364171061907486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-0.85874799357945431</v>
      </c>
      <c r="I29" s="4">
        <f t="shared" si="22"/>
        <v>0.59335038363171355</v>
      </c>
      <c r="J29" s="4">
        <f t="shared" si="22"/>
        <v>-2.5510204081632109E-3</v>
      </c>
      <c r="K29" s="4">
        <f t="shared" si="22"/>
        <v>0.33333333333333331</v>
      </c>
      <c r="L29" s="4">
        <f t="shared" si="22"/>
        <v>1.1151079136690649</v>
      </c>
      <c r="M29" s="4">
        <f t="shared" si="22"/>
        <v>-2.0775193798449609</v>
      </c>
      <c r="N29" s="4">
        <f t="shared" si="22"/>
        <v>-0.625</v>
      </c>
      <c r="O29" s="4">
        <f t="shared" si="22"/>
        <v>-1.8094117647058823</v>
      </c>
      <c r="P29" s="4">
        <f t="shared" si="22"/>
        <v>-0.99988238728897172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0.23591598643112319</v>
      </c>
      <c r="I30" s="4">
        <f t="shared" si="23"/>
        <v>-0.5308640703970714</v>
      </c>
      <c r="J30" s="4">
        <f t="shared" si="23"/>
        <v>0.387750996510838</v>
      </c>
      <c r="K30" s="4">
        <f t="shared" si="23"/>
        <v>-0.62261247965802247</v>
      </c>
      <c r="L30" s="4">
        <f t="shared" si="23"/>
        <v>-0.78400620344848626</v>
      </c>
      <c r="M30" s="4">
        <f t="shared" si="23"/>
        <v>-0.47357499033299044</v>
      </c>
      <c r="N30" s="4">
        <f t="shared" si="23"/>
        <v>-0.26410839725321494</v>
      </c>
      <c r="O30" s="4">
        <f t="shared" si="23"/>
        <v>3.0747102930219969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80.08</v>
      </c>
      <c r="H32" s="3">
        <f>IFERROR(INDEX(D32:G32,COUNT(D32:G32)),"")</f>
        <v>80.08</v>
      </c>
      <c r="I32" s="3">
        <f t="shared" ref="I32:Q32" si="24">IFERROR(INDEX(I51:I500,MATCH($C$32,$C$51:$C$500,0)),"")</f>
        <v>80.959999999999994</v>
      </c>
      <c r="J32" s="3">
        <f t="shared" si="24"/>
        <v>87.19</v>
      </c>
      <c r="K32" s="3">
        <f t="shared" si="24"/>
        <v>91.11</v>
      </c>
      <c r="L32" s="3">
        <f t="shared" si="24"/>
        <v>95.03</v>
      </c>
      <c r="M32" s="3">
        <f t="shared" si="24"/>
        <v>97.95</v>
      </c>
      <c r="N32" s="3">
        <f t="shared" si="24"/>
        <v>99.33</v>
      </c>
      <c r="O32" s="3">
        <f t="shared" si="24"/>
        <v>98.5</v>
      </c>
      <c r="P32" s="3">
        <f t="shared" si="24"/>
        <v>95.08</v>
      </c>
      <c r="Q32" s="3">
        <f t="shared" si="24"/>
        <v>812783.45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117.07</v>
      </c>
      <c r="H33" s="3">
        <f>IFERROR(INDEX(D33:G33,COUNT(D33:G33)),"")</f>
        <v>117.07</v>
      </c>
      <c r="I33" s="3">
        <f t="shared" ref="I33:Q33" si="25">IFERROR(INDEX(I51:I500,MATCH($C$33,$C$51:$C$500,0)),"")</f>
        <v>142.05000000000001</v>
      </c>
      <c r="J33" s="3">
        <f t="shared" si="25"/>
        <v>23.17</v>
      </c>
      <c r="K33" s="3">
        <f t="shared" si="25"/>
        <v>23.05</v>
      </c>
      <c r="L33" s="3">
        <f t="shared" si="25"/>
        <v>15.89</v>
      </c>
      <c r="M33" s="3">
        <f t="shared" si="25"/>
        <v>8.68</v>
      </c>
      <c r="N33" s="3">
        <f t="shared" si="25"/>
        <v>17.52</v>
      </c>
      <c r="O33" s="3">
        <f t="shared" si="25"/>
        <v>23.35</v>
      </c>
      <c r="P33" s="3">
        <f t="shared" si="25"/>
        <v>8.1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-10653.41</v>
      </c>
      <c r="H34" s="3">
        <f>IFERROR(INDEX(D34:G34,COUNT(D34:G34)),"")</f>
        <v>-10653.41</v>
      </c>
      <c r="I34" s="3">
        <f t="shared" ref="I34:Q34" si="26">IFERROR(INDEX(I51:I500,MATCH($C$34,$C$51:$C$500,0)),"")</f>
        <v>-1845.91</v>
      </c>
      <c r="J34" s="3">
        <f t="shared" si="26"/>
        <v>-516.62</v>
      </c>
      <c r="K34" s="3">
        <f t="shared" si="26"/>
        <v>-535.71</v>
      </c>
      <c r="L34" s="3">
        <f t="shared" si="26"/>
        <v>-513.61</v>
      </c>
      <c r="M34" s="3">
        <f t="shared" si="26"/>
        <v>-611.51</v>
      </c>
      <c r="N34" s="3">
        <f t="shared" si="26"/>
        <v>1348.84</v>
      </c>
      <c r="O34" s="3">
        <f t="shared" si="26"/>
        <v>668.6</v>
      </c>
      <c r="P34" s="3">
        <f t="shared" si="26"/>
        <v>-181.18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84896.67</v>
      </c>
      <c r="H35" s="3">
        <f>IFERROR(INDEX(D35:G35,COUNT(D35:G35)),"")</f>
        <v>84896.67</v>
      </c>
      <c r="I35" s="3">
        <f t="shared" ref="I35:Q35" si="27">IFERROR(INDEX(I51:I500,MATCH($C$35,$C$51:$C$500,0)),"")</f>
        <v>32177.05</v>
      </c>
      <c r="J35" s="3">
        <f t="shared" si="27"/>
        <v>2651.54</v>
      </c>
      <c r="K35" s="3">
        <f t="shared" si="27"/>
        <v>3825.41</v>
      </c>
      <c r="L35" s="3">
        <f t="shared" si="27"/>
        <v>1038.06</v>
      </c>
      <c r="M35" s="3">
        <f t="shared" si="27"/>
        <v>126.21</v>
      </c>
      <c r="N35" s="3">
        <f t="shared" si="27"/>
        <v>136.01</v>
      </c>
      <c r="O35" s="3">
        <f t="shared" si="27"/>
        <v>132.30000000000001</v>
      </c>
      <c r="P35" s="3">
        <f t="shared" si="27"/>
        <v>180.48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1097934000</v>
      </c>
      <c r="E51" s="5">
        <v>1038393000</v>
      </c>
      <c r="F51" s="5">
        <v>455250000</v>
      </c>
      <c r="G51" s="5">
        <v>1579911000</v>
      </c>
      <c r="I51" s="5">
        <v>3553426000</v>
      </c>
      <c r="J51" s="5">
        <v>7574406000</v>
      </c>
      <c r="K51" s="5">
        <v>5458044000</v>
      </c>
      <c r="L51" s="5">
        <v>14462704000</v>
      </c>
      <c r="M51" s="5">
        <v>66958886000</v>
      </c>
      <c r="N51" s="5">
        <v>127195488000</v>
      </c>
      <c r="O51" s="5">
        <v>172845413000</v>
      </c>
      <c r="P51" s="5">
        <v>42419068000</v>
      </c>
      <c r="Q51" s="5">
        <v>35242968000</v>
      </c>
    </row>
    <row r="52" spans="2:17" ht="15.5" x14ac:dyDescent="0.35">
      <c r="C52" t="s">
        <v>72</v>
      </c>
      <c r="D52" s="5">
        <v>-774888000</v>
      </c>
      <c r="E52" s="5">
        <v>-701257000</v>
      </c>
      <c r="F52" s="5">
        <v>-395152000</v>
      </c>
      <c r="G52" s="5">
        <v>-1115476000</v>
      </c>
      <c r="I52" s="5">
        <v>-2688908000</v>
      </c>
      <c r="J52" s="5">
        <v>-5519128000</v>
      </c>
      <c r="K52" s="5">
        <v>-4292050000</v>
      </c>
      <c r="L52" s="5">
        <v>-7649206000</v>
      </c>
      <c r="M52" s="5">
        <v>-39724439000</v>
      </c>
      <c r="N52" s="5">
        <v>-58370340000</v>
      </c>
      <c r="O52" s="5">
        <v>-50337102000</v>
      </c>
      <c r="P52" s="5">
        <v>-28164665000</v>
      </c>
      <c r="Q52" s="5">
        <v>-26502453000</v>
      </c>
    </row>
    <row r="53" spans="2:17" ht="15.5" x14ac:dyDescent="0.35">
      <c r="C53" t="s">
        <v>73</v>
      </c>
      <c r="D53" s="5">
        <v>323046000</v>
      </c>
      <c r="E53" s="5">
        <v>337136000</v>
      </c>
      <c r="F53" s="5">
        <v>60098000</v>
      </c>
      <c r="G53" s="5">
        <v>464435000</v>
      </c>
      <c r="I53" s="5">
        <v>864518000</v>
      </c>
      <c r="J53" s="5">
        <v>2055278000</v>
      </c>
      <c r="K53" s="5">
        <v>1165994000</v>
      </c>
      <c r="L53" s="5">
        <v>6813498000</v>
      </c>
      <c r="M53" s="5">
        <v>27234447000</v>
      </c>
      <c r="N53" s="5">
        <v>68825148000</v>
      </c>
      <c r="O53" s="5">
        <v>122508311000</v>
      </c>
      <c r="P53" s="5">
        <v>14254403000</v>
      </c>
      <c r="Q53" s="5">
        <v>8740515000</v>
      </c>
    </row>
    <row r="54" spans="2:17" ht="15.5" x14ac:dyDescent="0.35">
      <c r="C54" t="s">
        <v>74</v>
      </c>
      <c r="D54" s="5">
        <v>-4254122000</v>
      </c>
      <c r="E54" s="5">
        <v>-2640526000</v>
      </c>
      <c r="F54" s="5">
        <v>-29469740000</v>
      </c>
      <c r="G54" s="5">
        <v>-4681557000</v>
      </c>
      <c r="I54" s="5">
        <v>-43432973000</v>
      </c>
      <c r="J54" s="5">
        <v>-24187587000</v>
      </c>
      <c r="K54" s="5">
        <v>-17924844000</v>
      </c>
      <c r="L54" s="5">
        <v>-18412667000</v>
      </c>
      <c r="M54" s="5">
        <v>-25532341000</v>
      </c>
      <c r="N54" s="5">
        <v>-35969927000</v>
      </c>
      <c r="O54" s="5">
        <v>-77080672000</v>
      </c>
      <c r="P54" s="5">
        <v>-41832221000</v>
      </c>
      <c r="Q54" s="5">
        <v>7415278000</v>
      </c>
    </row>
    <row r="55" spans="2:17" ht="15.5" x14ac:dyDescent="0.35">
      <c r="C55" t="s">
        <v>76</v>
      </c>
      <c r="D55" s="5">
        <v>-4149678000</v>
      </c>
      <c r="E55" s="5">
        <v>-28184538000</v>
      </c>
      <c r="F55" s="5">
        <v>-3534387000</v>
      </c>
      <c r="G55" s="5">
        <v>-4512984000</v>
      </c>
      <c r="I55" s="5">
        <v>-42589781000</v>
      </c>
      <c r="J55" s="5">
        <v>-22647542000</v>
      </c>
      <c r="K55" s="5">
        <v>-17172627000</v>
      </c>
      <c r="L55" s="5">
        <v>-17490947000</v>
      </c>
      <c r="M55" s="5">
        <v>-23913511000</v>
      </c>
      <c r="N55" s="5">
        <v>-32176094000</v>
      </c>
      <c r="O55" s="5">
        <v>-35992707000</v>
      </c>
      <c r="P55" s="5">
        <v>-24308115000</v>
      </c>
      <c r="Q55" s="5">
        <v>-7264596000</v>
      </c>
    </row>
    <row r="56" spans="2:17" ht="15.5" x14ac:dyDescent="0.35">
      <c r="C56" t="s">
        <v>75</v>
      </c>
      <c r="D56" s="5">
        <v>-111457000</v>
      </c>
      <c r="E56" s="5">
        <v>-102903000</v>
      </c>
      <c r="F56" s="5">
        <v>-214581000</v>
      </c>
      <c r="G56" s="5">
        <v>-192461000</v>
      </c>
      <c r="I56" s="5">
        <v>-672230000</v>
      </c>
      <c r="J56" s="5">
        <v>-445098000</v>
      </c>
      <c r="K56" s="5">
        <v>-468009000</v>
      </c>
      <c r="L56" s="5">
        <v>-571652000</v>
      </c>
      <c r="M56" s="5">
        <v>-485055000</v>
      </c>
      <c r="N56" s="5">
        <v>-770503000</v>
      </c>
      <c r="O56" s="5">
        <v>-1533984000</v>
      </c>
      <c r="P56" s="5">
        <v>-2575484000</v>
      </c>
      <c r="Q56" s="5">
        <v>-2940479000</v>
      </c>
    </row>
    <row r="57" spans="2:17" ht="15.5" x14ac:dyDescent="0.35">
      <c r="C57" t="s">
        <v>81</v>
      </c>
      <c r="D57" s="5">
        <v>-30324000</v>
      </c>
      <c r="E57" s="5">
        <v>25642294000</v>
      </c>
      <c r="F57" s="5">
        <v>-25684333000</v>
      </c>
      <c r="G57" s="5">
        <v>-6626000</v>
      </c>
      <c r="I57" s="5">
        <v>-98665000</v>
      </c>
      <c r="J57" s="5">
        <v>-293900000</v>
      </c>
      <c r="K57" s="5">
        <v>-35350000</v>
      </c>
      <c r="L57" s="5">
        <v>-338985000</v>
      </c>
      <c r="M57" s="5">
        <v>-1655133000</v>
      </c>
      <c r="N57" s="5">
        <v>-3258884000</v>
      </c>
      <c r="O57" s="5">
        <v>-4336334000</v>
      </c>
      <c r="P57" s="5">
        <v>-1063448000</v>
      </c>
      <c r="Q57" s="5">
        <v>-1628760000</v>
      </c>
    </row>
    <row r="58" spans="2:17" ht="15.5" x14ac:dyDescent="0.35">
      <c r="C58" t="s">
        <v>77</v>
      </c>
      <c r="F58" s="5">
        <v>-21603000</v>
      </c>
      <c r="G58" s="5">
        <v>-540000</v>
      </c>
      <c r="I58" s="5">
        <v>-22143000</v>
      </c>
      <c r="J58" s="5">
        <v>-46676000</v>
      </c>
      <c r="K58" s="5">
        <v>-960000</v>
      </c>
      <c r="L58" s="5">
        <v>-23506000</v>
      </c>
      <c r="M58" s="5">
        <v>-117586000</v>
      </c>
      <c r="N58" s="5">
        <v>-26728000</v>
      </c>
      <c r="O58" s="5">
        <v>-2514340000</v>
      </c>
      <c r="P58" s="5">
        <v>-293614000</v>
      </c>
      <c r="Q58" s="5">
        <v>-122002000</v>
      </c>
    </row>
    <row r="59" spans="2:17" ht="15.5" x14ac:dyDescent="0.35">
      <c r="C59" t="s">
        <v>78</v>
      </c>
      <c r="D59" s="5">
        <v>-3931076000</v>
      </c>
      <c r="E59" s="5">
        <v>-2303390000</v>
      </c>
      <c r="F59" s="5">
        <v>-29409642000</v>
      </c>
      <c r="G59" s="5">
        <v>-4217122000</v>
      </c>
      <c r="I59" s="5">
        <v>-42568455000</v>
      </c>
      <c r="J59" s="5">
        <v>-22132309000</v>
      </c>
      <c r="K59" s="5">
        <v>-16758850000</v>
      </c>
      <c r="L59" s="5">
        <v>-11599169000</v>
      </c>
      <c r="M59" s="5">
        <v>1702106000</v>
      </c>
      <c r="N59" s="5">
        <v>32855221000</v>
      </c>
      <c r="O59" s="5">
        <v>45427639000</v>
      </c>
      <c r="P59" s="5">
        <v>-27577818000</v>
      </c>
      <c r="Q59" s="5">
        <v>16155793000</v>
      </c>
    </row>
    <row r="60" spans="2:17" ht="15.5" x14ac:dyDescent="0.35">
      <c r="C60" t="s">
        <v>79</v>
      </c>
      <c r="D60" s="5">
        <v>-4785465000</v>
      </c>
      <c r="E60" s="5">
        <v>-4782264000</v>
      </c>
      <c r="F60" s="5">
        <v>-4898042000</v>
      </c>
      <c r="G60" s="5">
        <v>-4886356000</v>
      </c>
      <c r="I60" s="5">
        <v>-19414233000</v>
      </c>
      <c r="J60" s="5">
        <v>-16829403000</v>
      </c>
      <c r="K60" s="5">
        <v>-22197378000</v>
      </c>
      <c r="L60" s="5">
        <v>-17609714000</v>
      </c>
      <c r="M60" s="5">
        <v>-15671466000</v>
      </c>
      <c r="N60" s="5">
        <v>-20081718000</v>
      </c>
      <c r="O60" s="5">
        <v>-13700310000</v>
      </c>
      <c r="P60" s="5">
        <v>-14921990000</v>
      </c>
      <c r="Q60" s="5">
        <v>-18987961000</v>
      </c>
    </row>
    <row r="61" spans="2:17" ht="15.5" x14ac:dyDescent="0.35">
      <c r="C61" t="s">
        <v>80</v>
      </c>
      <c r="D61" s="5">
        <v>93149000</v>
      </c>
      <c r="E61" s="5">
        <v>117812000</v>
      </c>
      <c r="F61" s="5">
        <v>73999000</v>
      </c>
      <c r="G61" s="5">
        <v>85362000</v>
      </c>
      <c r="I61" s="5">
        <v>377689000</v>
      </c>
      <c r="J61" s="5">
        <v>302457000</v>
      </c>
      <c r="K61" s="5">
        <v>304037000</v>
      </c>
      <c r="L61" s="5">
        <v>2141177000</v>
      </c>
      <c r="M61" s="5">
        <v>3241622000</v>
      </c>
      <c r="N61" s="5">
        <v>1017216000</v>
      </c>
      <c r="O61" s="5">
        <v>11910055000</v>
      </c>
      <c r="P61" s="5">
        <v>12592785000</v>
      </c>
      <c r="Q61" s="5">
        <v>3522944000</v>
      </c>
    </row>
    <row r="62" spans="2:17" ht="15.5" x14ac:dyDescent="0.35">
      <c r="C62" t="s">
        <v>26</v>
      </c>
      <c r="D62" s="5">
        <v>-4878614000</v>
      </c>
      <c r="E62" s="5">
        <v>-4900076000</v>
      </c>
      <c r="F62" s="5">
        <v>-4972041000</v>
      </c>
      <c r="G62" s="5">
        <v>-4971718000</v>
      </c>
      <c r="I62" s="5">
        <v>-19791922000</v>
      </c>
      <c r="J62" s="5">
        <v>-17131860000</v>
      </c>
      <c r="K62" s="5">
        <v>-22501415000</v>
      </c>
      <c r="L62" s="5">
        <v>-19750891000</v>
      </c>
      <c r="M62" s="5">
        <v>-18913088000</v>
      </c>
      <c r="N62" s="5">
        <v>-21098934000</v>
      </c>
      <c r="O62" s="5">
        <v>-25610365000</v>
      </c>
      <c r="P62" s="5">
        <v>-27514775000</v>
      </c>
      <c r="Q62" s="5">
        <v>-22510905000</v>
      </c>
    </row>
    <row r="63" spans="2:17" ht="15.5" x14ac:dyDescent="0.35">
      <c r="C63" t="s">
        <v>82</v>
      </c>
      <c r="D63" s="5">
        <v>-4785465000</v>
      </c>
      <c r="E63" s="5">
        <v>-4782264000</v>
      </c>
      <c r="F63" s="5">
        <v>-4898042000</v>
      </c>
      <c r="G63" s="5">
        <v>-4886356000</v>
      </c>
      <c r="I63" s="5">
        <v>-19414233000</v>
      </c>
      <c r="J63" s="5">
        <v>-16829403000</v>
      </c>
      <c r="K63" s="5">
        <v>-22197378000</v>
      </c>
      <c r="L63" s="5">
        <v>-17609714000</v>
      </c>
      <c r="M63" s="5">
        <v>-15671466000</v>
      </c>
      <c r="N63" s="5">
        <v>-20081718000</v>
      </c>
      <c r="O63" s="5">
        <v>-13700310000</v>
      </c>
      <c r="P63" s="5">
        <v>-14921990000</v>
      </c>
      <c r="Q63" s="5">
        <v>-18987961000</v>
      </c>
    </row>
    <row r="64" spans="2:17" ht="15.5" x14ac:dyDescent="0.35">
      <c r="C64" t="s">
        <v>28</v>
      </c>
      <c r="D64" s="5">
        <v>-8716541000</v>
      </c>
      <c r="E64" s="5">
        <v>-7085654000</v>
      </c>
      <c r="F64" s="5">
        <v>-34307684000</v>
      </c>
      <c r="G64" s="5">
        <v>-9103478000</v>
      </c>
      <c r="I64" s="5">
        <v>-61982688000</v>
      </c>
      <c r="J64" s="5">
        <v>-38961712000</v>
      </c>
      <c r="K64" s="5">
        <v>-38956228000</v>
      </c>
      <c r="L64" s="5">
        <v>-29208883000</v>
      </c>
      <c r="M64" s="5">
        <v>-13969360000</v>
      </c>
      <c r="N64" s="5">
        <v>12773503000</v>
      </c>
      <c r="O64" s="5">
        <v>31727329000</v>
      </c>
      <c r="P64" s="5">
        <v>-42499808000</v>
      </c>
      <c r="Q64" s="5">
        <v>-2832168000</v>
      </c>
    </row>
    <row r="65" spans="2:17" ht="15.5" x14ac:dyDescent="0.35">
      <c r="C65" t="s">
        <v>27</v>
      </c>
    </row>
    <row r="66" spans="2:17" ht="15.5" x14ac:dyDescent="0.35">
      <c r="C66" t="s">
        <v>277</v>
      </c>
    </row>
    <row r="67" spans="2:17" ht="15.5" x14ac:dyDescent="0.35">
      <c r="C67" t="s">
        <v>278</v>
      </c>
    </row>
    <row r="68" spans="2:17" ht="15.5" x14ac:dyDescent="0.35">
      <c r="C68" t="s">
        <v>279</v>
      </c>
    </row>
    <row r="69" spans="2:17" ht="15.5" x14ac:dyDescent="0.35">
      <c r="C69" t="s">
        <v>280</v>
      </c>
      <c r="D69" s="5">
        <v>-8716541000</v>
      </c>
      <c r="E69" s="5">
        <v>-7085654000</v>
      </c>
      <c r="F69" s="5">
        <v>-34307684000</v>
      </c>
      <c r="G69" s="5">
        <v>-9103478000</v>
      </c>
      <c r="I69" s="5">
        <v>-61982688000</v>
      </c>
      <c r="J69" s="5">
        <v>-38961712000</v>
      </c>
      <c r="K69" s="5">
        <v>-38956228000</v>
      </c>
      <c r="L69" s="5">
        <v>-29208883000</v>
      </c>
      <c r="M69" s="5">
        <v>-13969360000</v>
      </c>
      <c r="N69" s="5">
        <v>12773503000</v>
      </c>
      <c r="O69" s="5">
        <v>31727329000</v>
      </c>
      <c r="P69" s="5">
        <v>-42499808000</v>
      </c>
      <c r="Q69" s="5">
        <v>-2832168000</v>
      </c>
    </row>
    <row r="70" spans="2:17" ht="15.5" x14ac:dyDescent="0.35">
      <c r="C70" t="s">
        <v>336</v>
      </c>
    </row>
    <row r="71" spans="2:17" ht="15.5" x14ac:dyDescent="0.35">
      <c r="C71" t="s">
        <v>83</v>
      </c>
      <c r="D71" s="5">
        <v>-8716541000</v>
      </c>
      <c r="E71" s="5">
        <v>-7085654000</v>
      </c>
      <c r="F71" s="5">
        <v>-34307684000</v>
      </c>
      <c r="G71" s="5">
        <v>-9103478000</v>
      </c>
      <c r="I71" s="5">
        <v>-61982688000</v>
      </c>
      <c r="J71" s="5">
        <v>-38961712000</v>
      </c>
      <c r="K71" s="5">
        <v>-38956228000</v>
      </c>
      <c r="L71" s="5">
        <v>-29208883000</v>
      </c>
      <c r="M71" s="5">
        <v>-13969360000</v>
      </c>
      <c r="N71" s="5">
        <v>12773503000</v>
      </c>
      <c r="O71" s="5">
        <v>31727329000</v>
      </c>
      <c r="P71" s="5">
        <v>-42499808000</v>
      </c>
      <c r="Q71" s="5">
        <v>-2832168000</v>
      </c>
    </row>
    <row r="72" spans="2:17" ht="15.5" x14ac:dyDescent="0.35">
      <c r="C72" t="s">
        <v>84</v>
      </c>
      <c r="E72" s="5">
        <v>-43704000</v>
      </c>
      <c r="I72" s="5">
        <v>-43704000</v>
      </c>
      <c r="J72" s="5">
        <v>15642000</v>
      </c>
      <c r="K72" s="5">
        <v>-33517000</v>
      </c>
      <c r="L72" s="5">
        <v>135557000</v>
      </c>
      <c r="M72" s="5">
        <v>144389000</v>
      </c>
      <c r="N72" s="5">
        <v>-73520000</v>
      </c>
      <c r="O72" s="5">
        <v>-261569000</v>
      </c>
      <c r="P72" s="5">
        <v>266210000</v>
      </c>
      <c r="Q72" s="5">
        <v>-3627000</v>
      </c>
    </row>
    <row r="73" spans="2:17" ht="15.5" x14ac:dyDescent="0.35">
      <c r="C73" t="s">
        <v>85</v>
      </c>
      <c r="D73" s="5">
        <v>-8716541000</v>
      </c>
      <c r="E73" s="5">
        <v>-7129358000</v>
      </c>
      <c r="F73" s="5">
        <v>-34307684000</v>
      </c>
      <c r="G73" s="5">
        <v>-9103478000</v>
      </c>
      <c r="I73" s="5">
        <v>-62026392000</v>
      </c>
      <c r="J73" s="5">
        <v>-38946070000</v>
      </c>
      <c r="K73" s="5">
        <v>-38989745000</v>
      </c>
      <c r="L73" s="5">
        <v>-29073326000</v>
      </c>
      <c r="M73" s="5">
        <v>-13824971000</v>
      </c>
      <c r="N73" s="5">
        <v>12699983000</v>
      </c>
      <c r="O73" s="5">
        <v>31465760000</v>
      </c>
      <c r="P73" s="5">
        <v>-42233598000</v>
      </c>
      <c r="Q73" s="5">
        <v>-2835795000</v>
      </c>
    </row>
    <row r="74" spans="2:17" ht="15.5" x14ac:dyDescent="0.35">
      <c r="C74" t="s">
        <v>86</v>
      </c>
      <c r="D74" s="5">
        <v>-8716541000</v>
      </c>
      <c r="E74" s="5">
        <v>-7085654000</v>
      </c>
      <c r="F74" s="5">
        <v>-34307684000</v>
      </c>
      <c r="G74" s="5">
        <v>-9103478000</v>
      </c>
      <c r="I74" s="5">
        <v>-61982688000</v>
      </c>
      <c r="J74" s="5">
        <v>-38961712000</v>
      </c>
      <c r="K74" s="5">
        <v>-38956228000</v>
      </c>
      <c r="L74" s="5">
        <v>-29208883000</v>
      </c>
      <c r="M74" s="5">
        <v>-13969360000</v>
      </c>
      <c r="N74" s="5">
        <v>12773503000</v>
      </c>
      <c r="O74" s="5">
        <v>31727329000</v>
      </c>
      <c r="P74" s="5">
        <v>-42499808000</v>
      </c>
      <c r="Q74" s="5">
        <v>-2832168000</v>
      </c>
    </row>
    <row r="75" spans="2:17" ht="15.5" x14ac:dyDescent="0.35">
      <c r="C75" t="s">
        <v>7</v>
      </c>
      <c r="D75" s="5">
        <v>-8716541000</v>
      </c>
      <c r="E75" s="5">
        <v>-7129358000</v>
      </c>
      <c r="F75" s="5">
        <v>-34286081000</v>
      </c>
      <c r="G75" s="5">
        <v>-9102938000</v>
      </c>
      <c r="I75" s="5">
        <v>-62004249000</v>
      </c>
      <c r="J75" s="5">
        <v>-38899394000</v>
      </c>
      <c r="K75" s="5">
        <v>-38988785000</v>
      </c>
      <c r="L75" s="5">
        <v>-29049820000</v>
      </c>
      <c r="M75" s="5">
        <v>-13707385000</v>
      </c>
      <c r="N75" s="5">
        <v>12726711000</v>
      </c>
      <c r="O75" s="5">
        <v>33980100000</v>
      </c>
      <c r="P75" s="5">
        <v>-41939984000</v>
      </c>
      <c r="Q75" s="5">
        <v>-2713793000</v>
      </c>
    </row>
    <row r="76" spans="2:17" ht="15.5" x14ac:dyDescent="0.35">
      <c r="C76" t="s">
        <v>88</v>
      </c>
      <c r="D76" s="5">
        <v>-8716541000</v>
      </c>
      <c r="E76" s="5">
        <v>-7085654000</v>
      </c>
      <c r="F76" s="5">
        <v>-34307684000</v>
      </c>
      <c r="G76" s="5">
        <v>-9103478000</v>
      </c>
      <c r="I76" s="5">
        <v>-61982688000</v>
      </c>
      <c r="J76" s="5">
        <v>-38961712000</v>
      </c>
      <c r="K76" s="5">
        <v>-38956228000</v>
      </c>
      <c r="L76" s="5">
        <v>-29208883000</v>
      </c>
      <c r="M76" s="5">
        <v>-13969360000</v>
      </c>
      <c r="N76" s="5">
        <v>12773503000</v>
      </c>
      <c r="O76" s="5">
        <v>31727329000</v>
      </c>
      <c r="P76" s="5">
        <v>-42499808000</v>
      </c>
      <c r="Q76" s="5">
        <v>-2832168000</v>
      </c>
    </row>
    <row r="77" spans="2:17" ht="15.5" x14ac:dyDescent="0.35">
      <c r="C77" t="s">
        <v>89</v>
      </c>
      <c r="D77" s="5">
        <v>-8716541000</v>
      </c>
      <c r="E77" s="5">
        <v>-7129358000</v>
      </c>
      <c r="F77" s="5">
        <v>-34307684000</v>
      </c>
      <c r="G77" s="5">
        <v>-9103478000</v>
      </c>
      <c r="I77" s="5">
        <v>-62026392000</v>
      </c>
      <c r="J77" s="5">
        <v>-38946070000</v>
      </c>
      <c r="K77" s="5">
        <v>-38989745000</v>
      </c>
      <c r="L77" s="5">
        <v>-29073326000</v>
      </c>
      <c r="M77" s="5">
        <v>-13824971000</v>
      </c>
      <c r="N77" s="5">
        <v>12699983000</v>
      </c>
      <c r="O77" s="5">
        <v>31465760000</v>
      </c>
      <c r="P77" s="5">
        <v>-42233598000</v>
      </c>
      <c r="Q77" s="5">
        <v>-2835795000</v>
      </c>
    </row>
    <row r="78" spans="2:17" ht="15.5" x14ac:dyDescent="0.35">
      <c r="C78" t="s">
        <v>90</v>
      </c>
      <c r="D78" s="5">
        <v>-8716541000</v>
      </c>
      <c r="E78" s="5">
        <v>-7129358000</v>
      </c>
      <c r="F78" s="5">
        <v>-34307684000</v>
      </c>
      <c r="G78" s="5">
        <v>-9103478000</v>
      </c>
      <c r="I78" s="5">
        <v>-62026392000</v>
      </c>
      <c r="J78" s="5">
        <v>-38946070000</v>
      </c>
      <c r="K78" s="5">
        <v>-38989745000</v>
      </c>
      <c r="L78" s="5">
        <v>-29073326000</v>
      </c>
      <c r="M78" s="5">
        <v>-13824971000</v>
      </c>
      <c r="N78" s="5">
        <v>12699983000</v>
      </c>
      <c r="O78" s="5">
        <v>31465760000</v>
      </c>
      <c r="P78" s="5">
        <v>-42233598000</v>
      </c>
      <c r="Q78" s="5">
        <v>-2835795000</v>
      </c>
    </row>
    <row r="80" spans="2:17" ht="15.5" x14ac:dyDescent="0.35">
      <c r="B80" t="s">
        <v>91</v>
      </c>
      <c r="C80" t="s">
        <v>92</v>
      </c>
    </row>
    <row r="81" spans="3:17" ht="15.5" x14ac:dyDescent="0.35">
      <c r="C81" t="s">
        <v>93</v>
      </c>
    </row>
    <row r="82" spans="3:17" ht="15.5" x14ac:dyDescent="0.35">
      <c r="C82" t="s">
        <v>19</v>
      </c>
      <c r="D82" s="5">
        <v>8170101000</v>
      </c>
      <c r="E82" s="5">
        <v>11271088000</v>
      </c>
      <c r="F82" s="5">
        <v>14046864000</v>
      </c>
      <c r="G82" s="5">
        <v>12135147000</v>
      </c>
      <c r="I82" s="5">
        <v>11271088000</v>
      </c>
      <c r="J82" s="5">
        <v>16244975000</v>
      </c>
      <c r="K82" s="5">
        <v>6301570000</v>
      </c>
      <c r="L82" s="5">
        <v>36804862000</v>
      </c>
      <c r="M82" s="5">
        <v>73643174000</v>
      </c>
      <c r="N82" s="5">
        <v>67488794000</v>
      </c>
      <c r="O82" s="5">
        <v>54602119000</v>
      </c>
      <c r="P82" s="5">
        <v>345090045000</v>
      </c>
      <c r="Q82" s="5">
        <v>170782164000</v>
      </c>
    </row>
    <row r="83" spans="3:17" ht="15.5" x14ac:dyDescent="0.35">
      <c r="C83" t="s">
        <v>95</v>
      </c>
      <c r="D83" s="5">
        <v>69175000</v>
      </c>
      <c r="E83" s="5">
        <v>69243000</v>
      </c>
      <c r="F83" s="5">
        <v>69175000</v>
      </c>
      <c r="G83" s="5">
        <v>69175000</v>
      </c>
      <c r="I83" s="5">
        <v>69243000</v>
      </c>
      <c r="J83" s="5">
        <v>69175000</v>
      </c>
      <c r="K83" s="5">
        <v>69175000</v>
      </c>
      <c r="L83" s="5">
        <v>177501000</v>
      </c>
      <c r="M83" s="5">
        <v>1957752000</v>
      </c>
      <c r="N83" s="5">
        <v>4292208000</v>
      </c>
      <c r="O83" s="5">
        <v>168724000</v>
      </c>
      <c r="P83" s="5">
        <v>168724000</v>
      </c>
      <c r="Q83" s="5">
        <v>507263000</v>
      </c>
    </row>
    <row r="84" spans="3:17" ht="15.5" x14ac:dyDescent="0.35">
      <c r="C84" t="s">
        <v>282</v>
      </c>
      <c r="D84" s="5">
        <v>34900000000</v>
      </c>
      <c r="E84" s="5">
        <v>34900000000</v>
      </c>
      <c r="F84" s="5">
        <v>34900000000</v>
      </c>
      <c r="G84" s="5">
        <v>29400000000</v>
      </c>
      <c r="I84" s="5">
        <v>34900000000</v>
      </c>
      <c r="J84" s="5">
        <v>22400000000</v>
      </c>
      <c r="K84" s="5">
        <v>26572500000</v>
      </c>
      <c r="P84" s="5">
        <v>132470990000</v>
      </c>
      <c r="Q84" s="5">
        <v>888580734000</v>
      </c>
    </row>
    <row r="85" spans="3:17" ht="15.5" x14ac:dyDescent="0.35">
      <c r="C85" t="s">
        <v>283</v>
      </c>
      <c r="D85" s="5">
        <v>82065352000</v>
      </c>
      <c r="E85" s="5">
        <v>81565852000</v>
      </c>
      <c r="F85" s="5">
        <v>74764248000</v>
      </c>
      <c r="G85" s="5">
        <v>74764248000</v>
      </c>
      <c r="I85" s="5">
        <v>81565852000</v>
      </c>
      <c r="J85" s="5">
        <v>75446553000</v>
      </c>
      <c r="K85" s="5">
        <v>76254305000</v>
      </c>
      <c r="L85" s="5">
        <v>82172086000</v>
      </c>
      <c r="M85" s="5">
        <v>82433266000</v>
      </c>
      <c r="N85" s="5">
        <v>81348016000</v>
      </c>
      <c r="O85" s="5">
        <v>84052118000</v>
      </c>
      <c r="P85" s="5">
        <v>234823681000</v>
      </c>
      <c r="Q85" s="5">
        <v>279397368000</v>
      </c>
    </row>
    <row r="86" spans="3:17" ht="15.5" x14ac:dyDescent="0.35">
      <c r="C86" t="s">
        <v>285</v>
      </c>
      <c r="D86" s="5">
        <v>69175000</v>
      </c>
      <c r="E86" s="5">
        <v>69243000</v>
      </c>
      <c r="F86" s="5">
        <v>69175000</v>
      </c>
      <c r="G86" s="5">
        <v>69175000</v>
      </c>
      <c r="I86" s="5">
        <v>69243000</v>
      </c>
      <c r="J86" s="5">
        <v>69175000</v>
      </c>
      <c r="K86" s="5">
        <v>69175000</v>
      </c>
      <c r="L86" s="5">
        <v>177501000</v>
      </c>
      <c r="M86" s="5">
        <v>1957752000</v>
      </c>
      <c r="N86" s="5">
        <v>4292208000</v>
      </c>
      <c r="O86" s="5">
        <v>168724000</v>
      </c>
      <c r="P86" s="5">
        <v>168724000</v>
      </c>
      <c r="Q86" s="5">
        <v>507263000</v>
      </c>
    </row>
    <row r="87" spans="3:17" ht="15.5" x14ac:dyDescent="0.35">
      <c r="C87" t="s">
        <v>94</v>
      </c>
      <c r="D87" s="5">
        <v>1111282000</v>
      </c>
      <c r="E87" s="5">
        <v>1251477000</v>
      </c>
      <c r="F87" s="5">
        <v>1354320000</v>
      </c>
      <c r="G87" s="5">
        <v>1846125000</v>
      </c>
      <c r="I87" s="5">
        <v>1251477000</v>
      </c>
      <c r="J87" s="5">
        <v>2413988000</v>
      </c>
      <c r="K87" s="5">
        <v>4269795000</v>
      </c>
      <c r="L87" s="5">
        <v>2253038000</v>
      </c>
      <c r="M87" s="5">
        <v>2205038000</v>
      </c>
      <c r="N87" s="5">
        <v>2084402000</v>
      </c>
      <c r="O87" s="5">
        <v>274323000</v>
      </c>
    </row>
    <row r="88" spans="3:17" ht="15.5" x14ac:dyDescent="0.35">
      <c r="C88" t="s">
        <v>284</v>
      </c>
      <c r="D88" s="5">
        <v>1111282000</v>
      </c>
      <c r="E88" s="5">
        <v>1251477000</v>
      </c>
      <c r="F88" s="5">
        <v>1354320000</v>
      </c>
      <c r="G88" s="5">
        <v>1846125000</v>
      </c>
      <c r="I88" s="5">
        <v>1251477000</v>
      </c>
      <c r="J88" s="5">
        <v>2413988000</v>
      </c>
      <c r="K88" s="5">
        <v>4269795000</v>
      </c>
      <c r="L88" s="5">
        <v>2253038000</v>
      </c>
      <c r="M88" s="5">
        <v>2205038000</v>
      </c>
      <c r="N88" s="5">
        <v>2084402000</v>
      </c>
      <c r="O88" s="5">
        <v>274323000</v>
      </c>
    </row>
    <row r="89" spans="3:17" ht="15.5" x14ac:dyDescent="0.35">
      <c r="C89" t="s">
        <v>77</v>
      </c>
      <c r="D89" s="5">
        <v>266359000</v>
      </c>
      <c r="E89" s="5">
        <v>266359000</v>
      </c>
      <c r="F89" s="5">
        <v>310063000</v>
      </c>
      <c r="G89" s="5">
        <v>310063000</v>
      </c>
      <c r="I89" s="5">
        <v>266359000</v>
      </c>
      <c r="J89" s="5">
        <v>310063000</v>
      </c>
      <c r="K89" s="5">
        <v>294421000</v>
      </c>
      <c r="L89" s="5">
        <v>327938000</v>
      </c>
      <c r="M89" s="5">
        <v>192381000</v>
      </c>
      <c r="N89" s="5">
        <v>47992000</v>
      </c>
      <c r="O89" s="5">
        <v>121512000</v>
      </c>
      <c r="P89" s="5">
        <v>383081000</v>
      </c>
      <c r="Q89" s="5">
        <v>15396661000</v>
      </c>
    </row>
    <row r="90" spans="3:17" ht="15.5" x14ac:dyDescent="0.35">
      <c r="C90" t="s">
        <v>98</v>
      </c>
      <c r="D90" s="5">
        <v>10421978000</v>
      </c>
      <c r="E90" s="5">
        <v>13478976000</v>
      </c>
      <c r="F90" s="5">
        <v>16236576000</v>
      </c>
      <c r="G90" s="5">
        <v>15308337000</v>
      </c>
      <c r="I90" s="5">
        <v>13478976000</v>
      </c>
      <c r="J90" s="5">
        <v>19616907000</v>
      </c>
      <c r="K90" s="5">
        <v>11606593000</v>
      </c>
      <c r="L90" s="5">
        <v>40100267000</v>
      </c>
      <c r="M90" s="5">
        <v>79507307000</v>
      </c>
      <c r="N90" s="5">
        <v>115933574000</v>
      </c>
      <c r="O90" s="5">
        <v>126831081000</v>
      </c>
      <c r="P90" s="5">
        <v>354379988000</v>
      </c>
      <c r="Q90" s="5">
        <v>577720615000</v>
      </c>
    </row>
    <row r="91" spans="3:17" ht="15.5" x14ac:dyDescent="0.35">
      <c r="C91" t="s">
        <v>99</v>
      </c>
    </row>
    <row r="92" spans="3:17" ht="15.5" x14ac:dyDescent="0.35">
      <c r="C92" t="s">
        <v>449</v>
      </c>
      <c r="D92" s="5">
        <v>513266502000</v>
      </c>
      <c r="E92" s="5">
        <v>512920350000</v>
      </c>
      <c r="F92" s="5">
        <v>512950967000</v>
      </c>
      <c r="G92" s="5">
        <v>513854191000</v>
      </c>
      <c r="I92" s="5">
        <v>512920350000</v>
      </c>
      <c r="J92" s="5">
        <v>512864816000</v>
      </c>
      <c r="K92" s="5">
        <v>515489173000</v>
      </c>
      <c r="L92" s="5">
        <v>500050921000</v>
      </c>
      <c r="M92" s="5">
        <v>495079620000</v>
      </c>
      <c r="N92" s="5">
        <v>508214729000</v>
      </c>
      <c r="O92" s="5">
        <v>482840997000</v>
      </c>
      <c r="P92" s="5">
        <v>469518435000</v>
      </c>
      <c r="Q92" s="5">
        <v>341906728000</v>
      </c>
    </row>
    <row r="93" spans="3:17" ht="15.5" x14ac:dyDescent="0.35">
      <c r="C93" t="s">
        <v>102</v>
      </c>
      <c r="D93" s="5">
        <v>912130780000</v>
      </c>
      <c r="E93" s="5">
        <v>912130780000</v>
      </c>
      <c r="F93" s="5">
        <v>912130780000</v>
      </c>
      <c r="G93" s="5">
        <v>912130780000</v>
      </c>
      <c r="I93" s="5">
        <v>912130780000</v>
      </c>
      <c r="J93" s="5">
        <v>912130780000</v>
      </c>
      <c r="K93" s="5">
        <v>912130780000</v>
      </c>
      <c r="L93" s="5">
        <v>911840110000</v>
      </c>
      <c r="M93" s="5">
        <v>908916066000</v>
      </c>
      <c r="N93" s="5">
        <v>908916066000</v>
      </c>
      <c r="O93" s="5">
        <v>908916066000</v>
      </c>
      <c r="P93" s="5">
        <v>886068370000</v>
      </c>
      <c r="Q93" s="5">
        <v>898360659000</v>
      </c>
    </row>
    <row r="94" spans="3:17" ht="15.5" x14ac:dyDescent="0.35">
      <c r="C94" t="s">
        <v>101</v>
      </c>
      <c r="D94" s="5">
        <v>2943222000</v>
      </c>
      <c r="E94" s="5">
        <v>3057833000</v>
      </c>
      <c r="F94" s="5">
        <v>3168706000</v>
      </c>
      <c r="G94" s="5">
        <v>3280754000</v>
      </c>
      <c r="I94" s="5">
        <v>3057833000</v>
      </c>
      <c r="J94" s="5">
        <v>3405437000</v>
      </c>
      <c r="K94" s="5">
        <v>3780432000</v>
      </c>
      <c r="L94" s="5">
        <v>4167464000</v>
      </c>
      <c r="M94" s="5">
        <v>4513126000</v>
      </c>
      <c r="N94" s="5">
        <v>3456500000</v>
      </c>
      <c r="O94" s="5">
        <v>4264707000</v>
      </c>
      <c r="P94" s="5">
        <v>5094565000</v>
      </c>
      <c r="Q94" s="5">
        <v>3517885000</v>
      </c>
    </row>
    <row r="95" spans="3:17" ht="15.5" x14ac:dyDescent="0.35">
      <c r="C95" t="s">
        <v>103</v>
      </c>
      <c r="D95" s="5">
        <v>1662058480000</v>
      </c>
      <c r="E95" s="5">
        <v>1661826939000</v>
      </c>
      <c r="F95" s="5">
        <v>1661968429000</v>
      </c>
      <c r="G95" s="5">
        <v>1663216175000</v>
      </c>
      <c r="I95" s="5">
        <v>1661826939000</v>
      </c>
      <c r="J95" s="5">
        <v>1672307483000</v>
      </c>
      <c r="K95" s="5">
        <v>1698591233000</v>
      </c>
      <c r="L95" s="5">
        <v>1685075988000</v>
      </c>
      <c r="M95" s="5">
        <v>1682607534000</v>
      </c>
      <c r="N95" s="5">
        <v>1654305271000</v>
      </c>
      <c r="O95" s="5">
        <v>1629739746000</v>
      </c>
      <c r="P95" s="5">
        <v>1695939659000</v>
      </c>
      <c r="Q95" s="5">
        <v>1613614952000</v>
      </c>
    </row>
    <row r="96" spans="3:17" ht="15.5" x14ac:dyDescent="0.35">
      <c r="C96" t="s">
        <v>104</v>
      </c>
      <c r="D96" s="5">
        <v>1672480458000</v>
      </c>
      <c r="E96" s="5">
        <v>1675305915000</v>
      </c>
      <c r="F96" s="5">
        <v>1678205005000</v>
      </c>
      <c r="G96" s="5">
        <v>1678524512000</v>
      </c>
      <c r="I96" s="5">
        <v>1675305915000</v>
      </c>
      <c r="J96" s="5">
        <v>1691924390000</v>
      </c>
      <c r="K96" s="5">
        <v>1710197826000</v>
      </c>
      <c r="L96" s="5">
        <v>1725176255000</v>
      </c>
      <c r="M96" s="5">
        <v>1762114841000</v>
      </c>
      <c r="N96" s="5">
        <v>1770238845000</v>
      </c>
      <c r="O96" s="5">
        <v>1756570827000</v>
      </c>
      <c r="P96" s="5">
        <v>2050319647000</v>
      </c>
      <c r="Q96" s="5">
        <v>2191335567000</v>
      </c>
    </row>
    <row r="97" spans="3:17" ht="15.5" x14ac:dyDescent="0.35">
      <c r="C97" t="s">
        <v>105</v>
      </c>
    </row>
    <row r="98" spans="3:17" ht="15.5" x14ac:dyDescent="0.35">
      <c r="C98" t="s">
        <v>106</v>
      </c>
    </row>
    <row r="99" spans="3:17" ht="15.5" x14ac:dyDescent="0.35">
      <c r="C99" t="s">
        <v>107</v>
      </c>
      <c r="D99" s="5">
        <v>494704364000</v>
      </c>
      <c r="E99" s="5">
        <v>488813280000</v>
      </c>
      <c r="F99" s="5">
        <v>484181120000</v>
      </c>
      <c r="G99" s="5">
        <v>450192943000</v>
      </c>
      <c r="I99" s="5">
        <v>488813280000</v>
      </c>
      <c r="J99" s="5">
        <v>443003471000</v>
      </c>
      <c r="K99" s="5">
        <v>422450364000</v>
      </c>
      <c r="L99" s="5">
        <v>398068216000</v>
      </c>
      <c r="M99" s="5">
        <v>405814930000</v>
      </c>
      <c r="N99" s="5">
        <v>399812682000</v>
      </c>
      <c r="O99" s="5">
        <v>394129106000</v>
      </c>
      <c r="P99" s="5">
        <v>720364120000</v>
      </c>
      <c r="Q99" s="5">
        <v>1746605722000</v>
      </c>
    </row>
    <row r="100" spans="3:17" ht="15.5" x14ac:dyDescent="0.35">
      <c r="C100" t="s">
        <v>288</v>
      </c>
      <c r="D100" s="5">
        <v>249801000000</v>
      </c>
      <c r="E100" s="5">
        <v>249801000000</v>
      </c>
      <c r="F100" s="5">
        <v>249801000000</v>
      </c>
      <c r="G100" s="5">
        <v>249801000000</v>
      </c>
      <c r="I100" s="5">
        <v>249801000000</v>
      </c>
      <c r="J100" s="5">
        <v>249801000000</v>
      </c>
      <c r="K100" s="5">
        <v>249801000000</v>
      </c>
      <c r="L100" s="5">
        <v>249801000000</v>
      </c>
      <c r="M100" s="5">
        <v>245851000000</v>
      </c>
      <c r="N100" s="5">
        <v>227151000000</v>
      </c>
      <c r="O100" s="5">
        <v>206051000000</v>
      </c>
      <c r="P100" s="5">
        <v>199951000000</v>
      </c>
      <c r="Q100" s="5">
        <v>499951000000</v>
      </c>
    </row>
    <row r="101" spans="3:17" ht="15.5" x14ac:dyDescent="0.35">
      <c r="C101" t="s">
        <v>108</v>
      </c>
    </row>
    <row r="102" spans="3:17" ht="15.5" x14ac:dyDescent="0.35">
      <c r="C102" t="s">
        <v>289</v>
      </c>
      <c r="D102" s="5">
        <v>26949000</v>
      </c>
      <c r="E102" s="5">
        <v>33819000</v>
      </c>
      <c r="F102" s="5">
        <v>6828553000</v>
      </c>
      <c r="G102" s="5">
        <v>6828553000</v>
      </c>
      <c r="I102" s="5">
        <v>33819000</v>
      </c>
      <c r="J102" s="5">
        <v>6801604000</v>
      </c>
      <c r="K102" s="5">
        <v>6929591000</v>
      </c>
      <c r="L102" s="5">
        <v>6927927000</v>
      </c>
      <c r="M102" s="5">
        <v>9936706000</v>
      </c>
      <c r="N102" s="5">
        <v>19067279000</v>
      </c>
      <c r="O102" s="5">
        <v>11729148000</v>
      </c>
      <c r="P102" s="5">
        <v>5156340000</v>
      </c>
      <c r="Q102" s="5">
        <v>16607095000</v>
      </c>
    </row>
    <row r="103" spans="3:17" ht="15.5" x14ac:dyDescent="0.35">
      <c r="C103" t="s">
        <v>109</v>
      </c>
    </row>
    <row r="104" spans="3:17" ht="15.5" x14ac:dyDescent="0.35">
      <c r="C104" t="s">
        <v>290</v>
      </c>
      <c r="D104" s="5">
        <v>116965352000</v>
      </c>
      <c r="E104" s="5">
        <v>116465852000</v>
      </c>
      <c r="F104" s="5">
        <v>109664248000</v>
      </c>
      <c r="G104" s="5">
        <v>104164248000</v>
      </c>
      <c r="I104" s="5">
        <v>116465852000</v>
      </c>
      <c r="J104" s="5">
        <v>97846553000</v>
      </c>
      <c r="K104" s="5">
        <v>102826805000</v>
      </c>
      <c r="L104" s="5">
        <v>82172086000</v>
      </c>
      <c r="M104" s="5">
        <v>82433266000</v>
      </c>
      <c r="N104" s="5">
        <v>81348016000</v>
      </c>
      <c r="O104" s="5">
        <v>84052118000</v>
      </c>
      <c r="P104" s="5">
        <v>367294671000</v>
      </c>
      <c r="Q104" s="5">
        <v>1167978102000</v>
      </c>
    </row>
    <row r="105" spans="3:17" ht="15.5" x14ac:dyDescent="0.35">
      <c r="C105" t="s">
        <v>110</v>
      </c>
      <c r="D105" s="5">
        <v>25528916000</v>
      </c>
      <c r="E105" s="5">
        <v>25506506000</v>
      </c>
      <c r="F105" s="5">
        <v>25880681000</v>
      </c>
      <c r="G105" s="5">
        <v>1069001000</v>
      </c>
      <c r="I105" s="5">
        <v>25506506000</v>
      </c>
      <c r="J105" s="5">
        <v>1044309000</v>
      </c>
      <c r="K105" s="5">
        <v>1967952000</v>
      </c>
      <c r="L105" s="5">
        <v>1687856000</v>
      </c>
      <c r="M105" s="5">
        <v>2626650000</v>
      </c>
      <c r="N105" s="5">
        <v>4054699000</v>
      </c>
      <c r="O105" s="5">
        <v>3710721000</v>
      </c>
      <c r="P105" s="5">
        <v>2850900000</v>
      </c>
      <c r="Q105" s="5">
        <v>1895647000</v>
      </c>
    </row>
    <row r="106" spans="3:17" ht="15.5" x14ac:dyDescent="0.35">
      <c r="C106" t="s">
        <v>111</v>
      </c>
      <c r="D106" s="5">
        <v>12496995000</v>
      </c>
      <c r="E106" s="5">
        <v>12654090000</v>
      </c>
      <c r="F106" s="5">
        <v>22228503000</v>
      </c>
      <c r="G106" s="5">
        <v>17401665000</v>
      </c>
      <c r="I106" s="5">
        <v>12654090000</v>
      </c>
      <c r="J106" s="5">
        <v>17642292000</v>
      </c>
      <c r="K106" s="5">
        <v>10585035000</v>
      </c>
      <c r="L106" s="5">
        <v>5871590000</v>
      </c>
      <c r="M106" s="5">
        <v>5605880000</v>
      </c>
      <c r="N106" s="5">
        <v>5510609000</v>
      </c>
      <c r="O106" s="5">
        <v>32320423000</v>
      </c>
      <c r="P106" s="5">
        <v>282885000</v>
      </c>
      <c r="Q106" s="5">
        <v>1672731000</v>
      </c>
    </row>
    <row r="107" spans="3:17" ht="15.5" x14ac:dyDescent="0.35">
      <c r="C107" t="s">
        <v>1072</v>
      </c>
      <c r="Q107" s="5">
        <v>248832000</v>
      </c>
    </row>
    <row r="108" spans="3:17" ht="15.5" x14ac:dyDescent="0.35">
      <c r="C108" t="s">
        <v>116</v>
      </c>
      <c r="D108" s="5">
        <v>930866000</v>
      </c>
      <c r="E108" s="5">
        <v>930866000</v>
      </c>
      <c r="F108" s="5">
        <v>1332758000</v>
      </c>
      <c r="G108" s="5">
        <v>1332758000</v>
      </c>
      <c r="I108" s="5">
        <v>930866000</v>
      </c>
      <c r="J108" s="5">
        <v>1332758000</v>
      </c>
      <c r="K108" s="5">
        <v>1213231000</v>
      </c>
      <c r="L108" s="5">
        <v>1584063000</v>
      </c>
      <c r="M108" s="5">
        <v>1702609000</v>
      </c>
      <c r="N108" s="5">
        <v>2003890000</v>
      </c>
      <c r="O108" s="5">
        <v>2224590000</v>
      </c>
      <c r="P108" s="5">
        <v>1204156000</v>
      </c>
      <c r="Q108" s="5">
        <v>91286000</v>
      </c>
    </row>
    <row r="109" spans="3:17" ht="15.5" x14ac:dyDescent="0.35">
      <c r="C109" t="s">
        <v>117</v>
      </c>
      <c r="D109" s="5">
        <v>930866000</v>
      </c>
      <c r="E109" s="5">
        <v>930866000</v>
      </c>
      <c r="F109" s="5">
        <v>1332758000</v>
      </c>
      <c r="G109" s="5">
        <v>1332758000</v>
      </c>
      <c r="I109" s="5">
        <v>930866000</v>
      </c>
      <c r="J109" s="5">
        <v>1332758000</v>
      </c>
      <c r="K109" s="5">
        <v>1213231000</v>
      </c>
      <c r="L109" s="5">
        <v>1584063000</v>
      </c>
      <c r="M109" s="5">
        <v>1702609000</v>
      </c>
      <c r="N109" s="5">
        <v>2003890000</v>
      </c>
      <c r="O109" s="5">
        <v>2224590000</v>
      </c>
      <c r="P109" s="5">
        <v>1204156000</v>
      </c>
      <c r="Q109" s="5">
        <v>91286000</v>
      </c>
    </row>
    <row r="110" spans="3:17" ht="15.5" x14ac:dyDescent="0.35">
      <c r="C110" t="s">
        <v>121</v>
      </c>
      <c r="D110" s="5">
        <v>495635230000</v>
      </c>
      <c r="E110" s="5">
        <v>489744146000</v>
      </c>
      <c r="F110" s="5">
        <v>485513878000</v>
      </c>
      <c r="G110" s="5">
        <v>451525701000</v>
      </c>
      <c r="I110" s="5">
        <v>489744146000</v>
      </c>
      <c r="J110" s="5">
        <v>444336229000</v>
      </c>
      <c r="K110" s="5">
        <v>423663595000</v>
      </c>
      <c r="L110" s="5">
        <v>399652279000</v>
      </c>
      <c r="M110" s="5">
        <v>407517539000</v>
      </c>
      <c r="N110" s="5">
        <v>401816572000</v>
      </c>
      <c r="O110" s="5">
        <v>396353696000</v>
      </c>
      <c r="P110" s="5">
        <v>721568276000</v>
      </c>
      <c r="Q110" s="5">
        <v>1746697008000</v>
      </c>
    </row>
    <row r="111" spans="3:17" ht="15.5" x14ac:dyDescent="0.35">
      <c r="C111" t="s">
        <v>122</v>
      </c>
    </row>
    <row r="112" spans="3:17" ht="15.5" x14ac:dyDescent="0.35">
      <c r="C112" t="s">
        <v>123</v>
      </c>
      <c r="D112" s="5">
        <v>994250000000</v>
      </c>
      <c r="E112" s="5">
        <v>994250000000</v>
      </c>
      <c r="F112" s="5">
        <v>994250000000</v>
      </c>
      <c r="G112" s="5">
        <v>994250000000</v>
      </c>
      <c r="I112" s="5">
        <v>994250000000</v>
      </c>
      <c r="J112" s="5">
        <v>994250000000</v>
      </c>
      <c r="K112" s="5">
        <v>994250000000</v>
      </c>
      <c r="L112" s="5">
        <v>994250000000</v>
      </c>
      <c r="M112" s="5">
        <v>994250000000</v>
      </c>
      <c r="N112" s="5">
        <v>994250000000</v>
      </c>
      <c r="O112" s="5">
        <v>994250000000</v>
      </c>
      <c r="P112" s="5">
        <v>994250000000</v>
      </c>
      <c r="Q112" s="5">
        <v>75000000000</v>
      </c>
    </row>
    <row r="113" spans="2:17" ht="15.5" x14ac:dyDescent="0.35">
      <c r="C113" t="s">
        <v>124</v>
      </c>
      <c r="D113" s="5">
        <v>22376200000</v>
      </c>
      <c r="E113" s="5">
        <v>22376200000</v>
      </c>
      <c r="F113" s="5">
        <v>22376200000</v>
      </c>
      <c r="G113" s="5">
        <v>22376200000</v>
      </c>
      <c r="I113" s="5">
        <v>22376200000</v>
      </c>
      <c r="J113" s="5">
        <v>22376200000</v>
      </c>
      <c r="K113" s="5">
        <v>22376200000</v>
      </c>
      <c r="L113" s="5">
        <v>22376200000</v>
      </c>
      <c r="M113" s="5">
        <v>22376200000</v>
      </c>
      <c r="N113" s="5">
        <v>22376200000</v>
      </c>
      <c r="O113" s="5">
        <v>22376200000</v>
      </c>
      <c r="P113" s="5">
        <v>22376200000</v>
      </c>
    </row>
    <row r="114" spans="2:17" ht="15.5" x14ac:dyDescent="0.35">
      <c r="C114" t="s">
        <v>125</v>
      </c>
      <c r="D114" s="5">
        <v>-220681578000</v>
      </c>
      <c r="E114" s="5">
        <v>-211965037000</v>
      </c>
      <c r="F114" s="5">
        <v>-204879383000</v>
      </c>
      <c r="G114" s="5">
        <v>-170593302000</v>
      </c>
      <c r="I114" s="5">
        <v>-211965037000</v>
      </c>
      <c r="J114" s="5">
        <v>-150004492000</v>
      </c>
      <c r="K114" s="5">
        <v>-111089456000</v>
      </c>
      <c r="L114" s="5">
        <v>-72134188000</v>
      </c>
      <c r="M114" s="5">
        <v>-42948811000</v>
      </c>
      <c r="N114" s="5">
        <v>-29097037000</v>
      </c>
      <c r="O114" s="5">
        <v>-37402427000</v>
      </c>
      <c r="P114" s="5">
        <v>-71644096000</v>
      </c>
      <c r="Q114" s="5">
        <v>-29437902000</v>
      </c>
    </row>
    <row r="115" spans="2:17" ht="15.5" x14ac:dyDescent="0.35">
      <c r="C115" t="s">
        <v>294</v>
      </c>
    </row>
    <row r="116" spans="2:17" ht="15.5" x14ac:dyDescent="0.35">
      <c r="C116" t="s">
        <v>295</v>
      </c>
    </row>
    <row r="117" spans="2:17" ht="15.5" x14ac:dyDescent="0.35">
      <c r="C117" t="s">
        <v>296</v>
      </c>
      <c r="D117" s="5">
        <v>-220681578000</v>
      </c>
      <c r="E117" s="5">
        <v>-211965037000</v>
      </c>
      <c r="F117" s="5">
        <v>-204879383000</v>
      </c>
      <c r="G117" s="5">
        <v>-170593302000</v>
      </c>
      <c r="I117" s="5">
        <v>-211965037000</v>
      </c>
      <c r="J117" s="5">
        <v>-150004492000</v>
      </c>
      <c r="K117" s="5">
        <v>-111089456000</v>
      </c>
      <c r="L117" s="5">
        <v>-72134188000</v>
      </c>
      <c r="M117" s="5">
        <v>-42948811000</v>
      </c>
      <c r="N117" s="5">
        <v>-29097037000</v>
      </c>
      <c r="O117" s="5">
        <v>-37402427000</v>
      </c>
      <c r="P117" s="5">
        <v>-71644096000</v>
      </c>
      <c r="Q117" s="5">
        <v>-29437902000</v>
      </c>
    </row>
    <row r="118" spans="2:17" ht="15.5" x14ac:dyDescent="0.35">
      <c r="C118" t="s">
        <v>297</v>
      </c>
      <c r="D118" s="5">
        <v>380634247000</v>
      </c>
      <c r="E118" s="5">
        <v>380634247000</v>
      </c>
      <c r="F118" s="5">
        <v>380634247000</v>
      </c>
      <c r="G118" s="5">
        <v>380655850000</v>
      </c>
      <c r="I118" s="5">
        <v>380634247000</v>
      </c>
      <c r="J118" s="5">
        <v>380656390000</v>
      </c>
      <c r="K118" s="5">
        <v>380703066000</v>
      </c>
      <c r="L118" s="5">
        <v>380704026000</v>
      </c>
      <c r="M118" s="5">
        <v>380727532000</v>
      </c>
      <c r="N118" s="5">
        <v>380845118000</v>
      </c>
      <c r="O118" s="5">
        <v>380871846000</v>
      </c>
      <c r="P118" s="5">
        <v>383386186000</v>
      </c>
      <c r="Q118" s="5">
        <v>383679800000</v>
      </c>
    </row>
    <row r="119" spans="2:17" ht="15.5" x14ac:dyDescent="0.35">
      <c r="C119" t="s">
        <v>9</v>
      </c>
      <c r="D119" s="5">
        <v>1176845228000</v>
      </c>
      <c r="E119" s="5">
        <v>1185561769000</v>
      </c>
      <c r="F119" s="5">
        <v>1192691127000</v>
      </c>
      <c r="G119" s="5">
        <v>1226998811000</v>
      </c>
      <c r="I119" s="5">
        <v>1185561769000</v>
      </c>
      <c r="J119" s="5">
        <v>1247588161000</v>
      </c>
      <c r="K119" s="5">
        <v>1286534231000</v>
      </c>
      <c r="L119" s="5">
        <v>1325523976000</v>
      </c>
      <c r="M119" s="5">
        <v>1354597302000</v>
      </c>
      <c r="N119" s="5">
        <v>1368422273000</v>
      </c>
      <c r="O119" s="5">
        <v>1360217131000</v>
      </c>
      <c r="P119" s="5">
        <v>1328751371000</v>
      </c>
      <c r="Q119" s="5">
        <v>444638559000</v>
      </c>
    </row>
    <row r="120" spans="2:17" ht="15.5" x14ac:dyDescent="0.35">
      <c r="C120" t="s">
        <v>126</v>
      </c>
      <c r="D120" s="5">
        <v>1672480458000</v>
      </c>
      <c r="E120" s="5">
        <v>1675305915000</v>
      </c>
      <c r="F120" s="5">
        <v>1678205005000</v>
      </c>
      <c r="G120" s="5">
        <v>1678524512000</v>
      </c>
      <c r="I120" s="5">
        <v>1675305915000</v>
      </c>
      <c r="J120" s="5">
        <v>1691924390000</v>
      </c>
      <c r="K120" s="5">
        <v>1710197826000</v>
      </c>
      <c r="L120" s="5">
        <v>1725176255000</v>
      </c>
      <c r="M120" s="5">
        <v>1762114841000</v>
      </c>
      <c r="N120" s="5">
        <v>1770238845000</v>
      </c>
      <c r="O120" s="5">
        <v>1756570827000</v>
      </c>
      <c r="P120" s="5">
        <v>2050319647000</v>
      </c>
      <c r="Q120" s="5">
        <v>2191335567000</v>
      </c>
    </row>
    <row r="121" spans="2:17" ht="15.5" x14ac:dyDescent="0.35">
      <c r="C121" t="s">
        <v>127</v>
      </c>
      <c r="D121" s="5">
        <v>9942500000</v>
      </c>
      <c r="E121" s="5">
        <v>9942500000</v>
      </c>
      <c r="F121" s="5">
        <v>9942500000</v>
      </c>
      <c r="G121" s="5">
        <v>9942500000</v>
      </c>
      <c r="I121" s="5">
        <v>9942500000</v>
      </c>
      <c r="J121" s="5">
        <v>9942500000</v>
      </c>
      <c r="K121" s="5">
        <v>9942500000</v>
      </c>
      <c r="L121" s="5">
        <v>9942500000</v>
      </c>
      <c r="M121" s="5">
        <v>9942500000</v>
      </c>
      <c r="N121" s="5">
        <v>9942500000</v>
      </c>
      <c r="O121" s="5">
        <v>9942500000</v>
      </c>
      <c r="P121" s="5">
        <v>9942500000</v>
      </c>
      <c r="Q121" s="5">
        <v>75000</v>
      </c>
    </row>
    <row r="123" spans="2:17" ht="15.5" x14ac:dyDescent="0.35">
      <c r="B123" t="s">
        <v>128</v>
      </c>
      <c r="C123" t="s">
        <v>129</v>
      </c>
      <c r="D123" s="5">
        <v>-3486273000</v>
      </c>
      <c r="E123" s="5">
        <v>-2628138000</v>
      </c>
      <c r="F123" s="5">
        <v>-3897637000</v>
      </c>
      <c r="G123" s="5">
        <v>-4039044000</v>
      </c>
      <c r="I123" s="5">
        <v>-26681557000</v>
      </c>
      <c r="J123" s="5">
        <v>-26681824000</v>
      </c>
      <c r="K123" s="5">
        <v>-56773932000</v>
      </c>
      <c r="L123" s="5">
        <v>-37717016000</v>
      </c>
      <c r="M123" s="5">
        <v>-10918343000</v>
      </c>
      <c r="N123" s="5">
        <v>-8368267000</v>
      </c>
      <c r="O123" s="5">
        <v>-243205535000</v>
      </c>
      <c r="P123" s="5">
        <v>-70400724000</v>
      </c>
      <c r="Q123" s="5">
        <v>224394697000</v>
      </c>
    </row>
    <row r="124" spans="2:17" ht="15.5" x14ac:dyDescent="0.35">
      <c r="C124" t="s">
        <v>406</v>
      </c>
      <c r="D124" s="5">
        <v>6771336000</v>
      </c>
      <c r="E124" s="5">
        <v>15715046000</v>
      </c>
      <c r="F124" s="5">
        <v>-203287000</v>
      </c>
      <c r="G124" s="5">
        <v>1906102000</v>
      </c>
      <c r="I124" s="5">
        <v>19200168000</v>
      </c>
      <c r="J124" s="5">
        <v>10468301000</v>
      </c>
      <c r="K124" s="5">
        <v>2173511000</v>
      </c>
      <c r="L124" s="5">
        <v>6538536000</v>
      </c>
      <c r="M124" s="5">
        <v>63641096000</v>
      </c>
      <c r="N124" s="5">
        <v>117483590000</v>
      </c>
      <c r="O124" s="5">
        <v>84008462000</v>
      </c>
      <c r="P124" s="5">
        <v>122913143000</v>
      </c>
      <c r="Q124" s="5">
        <v>203578612000</v>
      </c>
    </row>
    <row r="125" spans="2:17" ht="15.5" x14ac:dyDescent="0.35">
      <c r="C125" t="s">
        <v>408</v>
      </c>
      <c r="D125" s="5">
        <v>-2050655000</v>
      </c>
      <c r="E125" s="5">
        <v>-10661657000</v>
      </c>
      <c r="F125" s="5">
        <v>4509164000</v>
      </c>
      <c r="G125" s="5">
        <v>2814933000</v>
      </c>
      <c r="I125" s="5">
        <v>-11461773000</v>
      </c>
      <c r="J125" s="5">
        <v>-1923171000</v>
      </c>
      <c r="K125" s="5">
        <v>-16912672000</v>
      </c>
      <c r="L125" s="5">
        <v>-7477714000</v>
      </c>
      <c r="M125" s="5">
        <v>-35871807000</v>
      </c>
      <c r="N125" s="5">
        <v>-77300998000</v>
      </c>
      <c r="O125" s="5">
        <v>-130837853000</v>
      </c>
      <c r="P125" s="5">
        <v>-104511780000</v>
      </c>
      <c r="Q125" s="5">
        <v>-63457068000</v>
      </c>
    </row>
    <row r="126" spans="2:17" ht="15.5" x14ac:dyDescent="0.35">
      <c r="C126" t="s">
        <v>1041</v>
      </c>
      <c r="D126" s="5">
        <v>-3349004000</v>
      </c>
      <c r="E126" s="5">
        <v>-2604719000</v>
      </c>
      <c r="F126" s="5">
        <v>-2830865000</v>
      </c>
      <c r="G126" s="5">
        <v>-3175797000</v>
      </c>
      <c r="I126" s="5">
        <v>-13913705000</v>
      </c>
      <c r="J126" s="5">
        <v>-17274073000</v>
      </c>
      <c r="K126" s="5">
        <v>-14150577000</v>
      </c>
      <c r="L126" s="5">
        <v>-14585827000</v>
      </c>
      <c r="M126" s="5">
        <v>-20986255000</v>
      </c>
      <c r="N126" s="5">
        <v>-24977194000</v>
      </c>
      <c r="O126" s="5">
        <v>-30802440000</v>
      </c>
      <c r="P126" s="5">
        <v>-18987700000</v>
      </c>
      <c r="Q126" s="5">
        <v>-3049231000</v>
      </c>
    </row>
    <row r="127" spans="2:17" ht="15.5" x14ac:dyDescent="0.35">
      <c r="C127" t="s">
        <v>305</v>
      </c>
      <c r="D127" s="5">
        <v>93149000</v>
      </c>
      <c r="E127" s="5">
        <v>117812000</v>
      </c>
      <c r="F127" s="5">
        <v>73999000</v>
      </c>
      <c r="G127" s="5">
        <v>85362000</v>
      </c>
      <c r="I127" s="5">
        <v>377689000</v>
      </c>
      <c r="J127" s="5">
        <v>302457000</v>
      </c>
      <c r="K127" s="5">
        <v>304037000</v>
      </c>
      <c r="L127" s="5">
        <v>2141178000</v>
      </c>
      <c r="M127" s="5">
        <v>3241623000</v>
      </c>
      <c r="N127" s="5">
        <v>1017216000</v>
      </c>
      <c r="O127" s="5">
        <v>11910055000</v>
      </c>
      <c r="P127" s="5">
        <v>12592785000</v>
      </c>
      <c r="Q127" s="5">
        <v>3522944000</v>
      </c>
    </row>
    <row r="128" spans="2:17" ht="15.5" x14ac:dyDescent="0.35">
      <c r="C128" t="s">
        <v>413</v>
      </c>
      <c r="K128" s="5">
        <v>-5917781000</v>
      </c>
      <c r="L128" s="5">
        <v>-1321242000</v>
      </c>
      <c r="M128" s="5">
        <v>1085250000</v>
      </c>
      <c r="N128" s="5">
        <v>-986327000</v>
      </c>
      <c r="O128" s="5">
        <v>-150725148000</v>
      </c>
      <c r="P128" s="5">
        <v>-52499194000</v>
      </c>
      <c r="Q128" s="5">
        <v>107734355000</v>
      </c>
    </row>
    <row r="129" spans="3:17" ht="15.5" x14ac:dyDescent="0.35">
      <c r="C129" t="s">
        <v>479</v>
      </c>
      <c r="D129" s="5">
        <v>-4871770000</v>
      </c>
      <c r="E129" s="5">
        <v>-4894274000</v>
      </c>
      <c r="F129" s="5">
        <v>-4965201000</v>
      </c>
      <c r="G129" s="5">
        <v>-4965202000</v>
      </c>
      <c r="I129" s="5">
        <v>-19765408000</v>
      </c>
      <c r="J129" s="5">
        <v>-17102901000</v>
      </c>
      <c r="K129" s="5">
        <v>-22477181000</v>
      </c>
      <c r="L129" s="5">
        <v>-19727777000</v>
      </c>
      <c r="M129" s="5">
        <v>-18886387000</v>
      </c>
      <c r="N129" s="5">
        <v>-21072589000</v>
      </c>
      <c r="O129" s="5">
        <v>-25582743000</v>
      </c>
      <c r="P129" s="5">
        <v>-27489203000</v>
      </c>
      <c r="Q129" s="5">
        <v>-22492483000</v>
      </c>
    </row>
    <row r="130" spans="3:17" ht="15.5" x14ac:dyDescent="0.35">
      <c r="C130" t="s">
        <v>350</v>
      </c>
      <c r="D130" s="5">
        <v>-79329000</v>
      </c>
      <c r="E130" s="5">
        <v>-300346000</v>
      </c>
      <c r="F130" s="5">
        <v>-481447000</v>
      </c>
      <c r="G130" s="5">
        <v>-704442000</v>
      </c>
      <c r="I130" s="5">
        <v>-1118528000</v>
      </c>
      <c r="J130" s="5">
        <v>-1152437000</v>
      </c>
      <c r="K130" s="5">
        <v>206731000</v>
      </c>
      <c r="L130" s="5">
        <v>-3284170000</v>
      </c>
      <c r="M130" s="5">
        <v>-3141863000</v>
      </c>
      <c r="N130" s="5">
        <v>-2531965000</v>
      </c>
      <c r="O130" s="5">
        <v>-1175868000</v>
      </c>
      <c r="P130" s="5">
        <v>-2418775000</v>
      </c>
      <c r="Q130" s="5">
        <v>-1442432000</v>
      </c>
    </row>
    <row r="131" spans="3:17" ht="15.5" x14ac:dyDescent="0.35">
      <c r="C131" t="s">
        <v>152</v>
      </c>
      <c r="D131" s="5">
        <v>499500000</v>
      </c>
      <c r="F131" s="5">
        <v>5500000000</v>
      </c>
      <c r="G131" s="5">
        <v>6000000000</v>
      </c>
      <c r="I131" s="5">
        <v>11817695000</v>
      </c>
      <c r="J131" s="5">
        <v>-4980252000</v>
      </c>
      <c r="K131" s="5">
        <v>26572500000</v>
      </c>
      <c r="L131" s="5">
        <v>3950000000</v>
      </c>
      <c r="M131" s="5">
        <v>18700000000</v>
      </c>
      <c r="N131" s="5">
        <v>21100000000</v>
      </c>
      <c r="O131" s="5">
        <v>-126370990000</v>
      </c>
      <c r="P131" s="5">
        <v>500987434000</v>
      </c>
      <c r="Q131" s="5">
        <v>435398089000</v>
      </c>
    </row>
    <row r="132" spans="3:17" ht="15.5" x14ac:dyDescent="0.35">
      <c r="C132" t="s">
        <v>142</v>
      </c>
      <c r="D132" s="5">
        <v>-114214000</v>
      </c>
      <c r="E132" s="5">
        <v>-147638000</v>
      </c>
      <c r="F132" s="5">
        <v>309354000</v>
      </c>
      <c r="G132" s="5">
        <v>86943000</v>
      </c>
      <c r="I132" s="5">
        <v>9889975000</v>
      </c>
      <c r="J132" s="5">
        <v>41605481000</v>
      </c>
      <c r="K132" s="5">
        <v>-301860000</v>
      </c>
      <c r="L132" s="5">
        <v>-3071296000</v>
      </c>
      <c r="M132" s="5">
        <v>-1627277000</v>
      </c>
      <c r="N132" s="5">
        <v>154942000</v>
      </c>
      <c r="O132" s="5">
        <v>79088599000</v>
      </c>
      <c r="P132" s="5">
        <v>-256278829000</v>
      </c>
      <c r="Q132" s="5">
        <v>-493804001000</v>
      </c>
    </row>
    <row r="133" spans="3:17" ht="15.5" x14ac:dyDescent="0.35">
      <c r="C133" t="s">
        <v>151</v>
      </c>
      <c r="D133" s="5">
        <v>-1377000</v>
      </c>
      <c r="E133" s="5">
        <v>-23552000</v>
      </c>
      <c r="F133" s="5">
        <v>-23587000</v>
      </c>
      <c r="G133" s="5">
        <v>-34718000</v>
      </c>
      <c r="I133" s="5">
        <v>-210560000</v>
      </c>
      <c r="J133" s="5">
        <v>-180740000</v>
      </c>
      <c r="K133" s="5">
        <v>-119516000</v>
      </c>
      <c r="L133" s="5">
        <v>-147242000</v>
      </c>
      <c r="M133" s="5">
        <v>-1796077000</v>
      </c>
      <c r="N133" s="5">
        <v>-22734000</v>
      </c>
      <c r="O133" s="5">
        <v>-60433000</v>
      </c>
      <c r="P133" s="5">
        <v>-2479908000</v>
      </c>
      <c r="Q133" s="5">
        <v>-1274487000</v>
      </c>
    </row>
    <row r="134" spans="3:17" ht="15.5" x14ac:dyDescent="0.35">
      <c r="C134" t="s">
        <v>481</v>
      </c>
      <c r="M134" s="5">
        <v>168800000</v>
      </c>
      <c r="N134" s="5">
        <v>177676000</v>
      </c>
    </row>
    <row r="135" spans="3:17" ht="15.5" x14ac:dyDescent="0.35">
      <c r="C135" t="s">
        <v>363</v>
      </c>
      <c r="D135" s="5">
        <v>499500000</v>
      </c>
      <c r="E135" s="5">
        <v>-13182305000</v>
      </c>
      <c r="F135" s="5">
        <v>5500000000</v>
      </c>
      <c r="G135" s="5">
        <v>6000000000</v>
      </c>
      <c r="I135" s="5">
        <v>-682305000</v>
      </c>
      <c r="J135" s="5">
        <v>-4980252000</v>
      </c>
      <c r="K135" s="5">
        <v>26572500000</v>
      </c>
      <c r="P135" s="5">
        <v>212256216000</v>
      </c>
      <c r="Q135" s="5">
        <v>108048038000</v>
      </c>
    </row>
    <row r="136" spans="3:17" ht="15.5" x14ac:dyDescent="0.35">
      <c r="C136" t="s">
        <v>798</v>
      </c>
    </row>
    <row r="137" spans="3:17" ht="15.5" x14ac:dyDescent="0.35">
      <c r="C137" t="s">
        <v>1570</v>
      </c>
      <c r="E137" s="5">
        <v>10100535000</v>
      </c>
      <c r="I137" s="5">
        <v>10100535000</v>
      </c>
      <c r="J137" s="5">
        <v>23296576000</v>
      </c>
      <c r="K137" s="5">
        <v>-290670000</v>
      </c>
      <c r="L137" s="5">
        <v>-2924054000</v>
      </c>
      <c r="O137" s="5">
        <v>-4792465000</v>
      </c>
      <c r="P137" s="5">
        <v>-22799321000</v>
      </c>
      <c r="Q137" s="5">
        <v>-92529514000</v>
      </c>
    </row>
    <row r="138" spans="3:17" ht="15.5" x14ac:dyDescent="0.35">
      <c r="C138" t="s">
        <v>1571</v>
      </c>
      <c r="D138" s="5">
        <v>-112837000</v>
      </c>
      <c r="E138" s="5">
        <v>-10224621000</v>
      </c>
      <c r="F138" s="5">
        <v>332941000</v>
      </c>
      <c r="G138" s="5">
        <v>121661000</v>
      </c>
      <c r="O138" s="5">
        <v>83941497000</v>
      </c>
    </row>
    <row r="139" spans="3:17" ht="15.5" x14ac:dyDescent="0.35">
      <c r="C139" t="s">
        <v>1001</v>
      </c>
      <c r="Q139" s="5">
        <v>-400000000000</v>
      </c>
    </row>
    <row r="140" spans="3:17" ht="15.5" x14ac:dyDescent="0.35">
      <c r="C140" t="s">
        <v>783</v>
      </c>
      <c r="P140" s="5">
        <v>-230999600000</v>
      </c>
    </row>
    <row r="141" spans="3:17" ht="15.5" x14ac:dyDescent="0.35">
      <c r="C141" t="s">
        <v>153</v>
      </c>
      <c r="D141" s="5">
        <v>499500000</v>
      </c>
      <c r="F141" s="5">
        <v>5500000000</v>
      </c>
      <c r="G141" s="5">
        <v>6000000000</v>
      </c>
      <c r="I141" s="5">
        <v>11817695000</v>
      </c>
      <c r="J141" s="5">
        <v>-4980252000</v>
      </c>
      <c r="K141" s="5">
        <v>26572500000</v>
      </c>
      <c r="L141" s="5">
        <v>3950000000</v>
      </c>
      <c r="M141" s="5">
        <v>18700000000</v>
      </c>
      <c r="N141" s="5">
        <v>21100000000</v>
      </c>
      <c r="O141" s="5">
        <v>-126370990000</v>
      </c>
      <c r="P141" s="5">
        <v>500987434000</v>
      </c>
      <c r="Q141" s="5">
        <v>435398089000</v>
      </c>
    </row>
    <row r="142" spans="3:17" ht="15.5" x14ac:dyDescent="0.35">
      <c r="C142" t="s">
        <v>1572</v>
      </c>
      <c r="P142" s="5">
        <v>926346410000</v>
      </c>
    </row>
    <row r="143" spans="3:17" ht="15.5" x14ac:dyDescent="0.35">
      <c r="C143" t="s">
        <v>495</v>
      </c>
      <c r="G143" s="5">
        <v>682305000</v>
      </c>
      <c r="O143" s="5">
        <v>-132470990000</v>
      </c>
      <c r="P143" s="5">
        <v>-337366360000</v>
      </c>
      <c r="Q143" s="5">
        <v>-172849781000</v>
      </c>
    </row>
    <row r="144" spans="3:17" ht="15.5" x14ac:dyDescent="0.35">
      <c r="C144" t="s">
        <v>1573</v>
      </c>
      <c r="L144" s="5">
        <v>3950000000</v>
      </c>
      <c r="M144" s="5">
        <v>18700000000</v>
      </c>
      <c r="N144" s="5">
        <v>21100000000</v>
      </c>
      <c r="O144" s="5">
        <v>6100000000</v>
      </c>
      <c r="Q144" s="5">
        <v>500548200000</v>
      </c>
    </row>
    <row r="145" spans="2:17" ht="15.5" x14ac:dyDescent="0.35">
      <c r="C145" t="s">
        <v>362</v>
      </c>
      <c r="E145" s="5">
        <v>682305000</v>
      </c>
      <c r="G145" s="5">
        <v>-682305000</v>
      </c>
      <c r="P145" s="5">
        <v>-300248832000</v>
      </c>
      <c r="Q145" s="5">
        <v>-348368000</v>
      </c>
    </row>
    <row r="146" spans="2:17" ht="15.5" x14ac:dyDescent="0.35">
      <c r="C146" t="s">
        <v>165</v>
      </c>
      <c r="D146" s="5">
        <v>-3100987000</v>
      </c>
      <c r="E146" s="5">
        <v>-2775776000</v>
      </c>
      <c r="F146" s="5">
        <v>1911717000</v>
      </c>
      <c r="G146" s="5">
        <v>2047899000</v>
      </c>
      <c r="I146" s="5">
        <v>-4973887000</v>
      </c>
      <c r="J146" s="5">
        <v>9943405000</v>
      </c>
      <c r="K146" s="5">
        <v>-30503292000</v>
      </c>
      <c r="L146" s="5">
        <v>-36838312000</v>
      </c>
      <c r="M146" s="5">
        <v>6154380000</v>
      </c>
      <c r="N146" s="5">
        <v>12886675000</v>
      </c>
      <c r="O146" s="5">
        <v>-290487926000</v>
      </c>
      <c r="P146" s="5">
        <v>174307881000</v>
      </c>
      <c r="Q146" s="5">
        <v>165988785000</v>
      </c>
    </row>
    <row r="147" spans="2:17" ht="15.5" x14ac:dyDescent="0.35">
      <c r="C147" t="s">
        <v>166</v>
      </c>
      <c r="D147" s="5">
        <v>11271088000</v>
      </c>
      <c r="I147" s="5">
        <v>16244975000</v>
      </c>
      <c r="J147" s="5">
        <v>6301570000</v>
      </c>
      <c r="K147" s="5">
        <v>36804862000</v>
      </c>
      <c r="L147" s="5">
        <v>73643174000</v>
      </c>
      <c r="M147" s="5">
        <v>67488794000</v>
      </c>
      <c r="N147" s="5">
        <v>54602119000</v>
      </c>
      <c r="O147" s="5">
        <v>345090045000</v>
      </c>
      <c r="P147" s="5">
        <v>170782164000</v>
      </c>
      <c r="Q147" s="5">
        <v>4793379000</v>
      </c>
    </row>
    <row r="148" spans="2:17" ht="15.5" x14ac:dyDescent="0.35">
      <c r="C148" t="s">
        <v>168</v>
      </c>
      <c r="D148" s="5">
        <v>8170101000</v>
      </c>
      <c r="E148" s="5">
        <v>-2775776000</v>
      </c>
      <c r="F148" s="5">
        <v>1911717000</v>
      </c>
      <c r="G148" s="5">
        <v>2047899000</v>
      </c>
      <c r="I148" s="5">
        <v>11271088000</v>
      </c>
      <c r="J148" s="5">
        <v>16244975000</v>
      </c>
      <c r="K148" s="5">
        <v>6301570000</v>
      </c>
      <c r="L148" s="5">
        <v>36804862000</v>
      </c>
      <c r="M148" s="5">
        <v>73643174000</v>
      </c>
      <c r="N148" s="5">
        <v>67488794000</v>
      </c>
      <c r="O148" s="5">
        <v>54602119000</v>
      </c>
      <c r="P148" s="5">
        <v>345090045000</v>
      </c>
      <c r="Q148" s="5">
        <v>170782164000</v>
      </c>
    </row>
    <row r="150" spans="2:17" ht="15.5" x14ac:dyDescent="0.35">
      <c r="B150" t="s">
        <v>169</v>
      </c>
      <c r="C150" t="s">
        <v>11</v>
      </c>
      <c r="D150" s="5">
        <v>9940000000</v>
      </c>
      <c r="E150" s="5">
        <v>9940000000</v>
      </c>
      <c r="F150" s="5">
        <v>9940000000</v>
      </c>
      <c r="G150" s="5">
        <v>9940000000</v>
      </c>
      <c r="I150" s="5">
        <v>9940000000</v>
      </c>
      <c r="J150" s="5">
        <v>9940000000</v>
      </c>
      <c r="K150" s="5">
        <v>9940000000</v>
      </c>
      <c r="L150" s="5">
        <v>9940000000</v>
      </c>
      <c r="M150" s="5">
        <v>9940000000</v>
      </c>
      <c r="N150" s="5">
        <v>9940000000</v>
      </c>
      <c r="O150" s="5">
        <v>9940000000</v>
      </c>
      <c r="P150" s="5">
        <v>9940000000</v>
      </c>
      <c r="Q150" s="5">
        <v>0</v>
      </c>
    </row>
    <row r="151" spans="2:17" ht="15.5" x14ac:dyDescent="0.35">
      <c r="C151" t="s">
        <v>170</v>
      </c>
      <c r="D151" s="6">
        <v>-0.88</v>
      </c>
      <c r="E151" s="6">
        <v>-0.71</v>
      </c>
      <c r="F151" s="6">
        <v>-3.45</v>
      </c>
      <c r="G151" s="6">
        <v>-0.92</v>
      </c>
    </row>
    <row r="152" spans="2:17" ht="15.5" x14ac:dyDescent="0.35">
      <c r="C152" t="s">
        <v>171</v>
      </c>
      <c r="D152" s="6">
        <v>-10653.41</v>
      </c>
      <c r="E152" s="6">
        <v>-16197.18</v>
      </c>
      <c r="F152" s="6">
        <v>-1478.26</v>
      </c>
      <c r="G152" s="6">
        <v>-2369.5700000000002</v>
      </c>
    </row>
    <row r="153" spans="2:17" ht="15.5" x14ac:dyDescent="0.35">
      <c r="C153" t="s">
        <v>59</v>
      </c>
      <c r="D153" s="6">
        <v>84896.67</v>
      </c>
      <c r="E153" s="6">
        <v>110111.25</v>
      </c>
      <c r="F153" s="6">
        <v>111382.21</v>
      </c>
      <c r="G153" s="6">
        <v>13718.91</v>
      </c>
    </row>
    <row r="154" spans="2:17" ht="15.5" x14ac:dyDescent="0.35">
      <c r="C154" t="s">
        <v>172</v>
      </c>
      <c r="D154" s="5">
        <v>-3820000000</v>
      </c>
      <c r="E154" s="5">
        <v>-2170000000</v>
      </c>
      <c r="F154" s="5">
        <v>-29270000000</v>
      </c>
      <c r="G154" s="6">
        <v>-4070000000.0000005</v>
      </c>
    </row>
    <row r="155" spans="2:17" ht="15.5" x14ac:dyDescent="0.35">
      <c r="C155" t="s">
        <v>173</v>
      </c>
      <c r="D155" s="6">
        <v>-5.1999999999999998E-3</v>
      </c>
      <c r="E155" s="6">
        <v>-4.1999999999999997E-3</v>
      </c>
      <c r="F155" s="6">
        <v>-2.0400000000000001E-2</v>
      </c>
      <c r="G155" s="6">
        <v>-5.4000000000000003E-3</v>
      </c>
    </row>
    <row r="156" spans="2:17" ht="15.5" x14ac:dyDescent="0.35">
      <c r="C156" t="s">
        <v>174</v>
      </c>
      <c r="D156" s="6">
        <v>-1.09E-2</v>
      </c>
      <c r="E156" s="6">
        <v>-8.8000000000000005E-3</v>
      </c>
      <c r="F156" s="6">
        <v>-4.2199999999999994E-2</v>
      </c>
      <c r="G156" s="6">
        <v>-1.0800000000000001E-2</v>
      </c>
    </row>
    <row r="157" spans="2:17" ht="15.5" x14ac:dyDescent="0.35">
      <c r="C157" t="s">
        <v>175</v>
      </c>
      <c r="D157" s="6">
        <v>-3.3E-3</v>
      </c>
      <c r="E157" s="6">
        <v>-1.9E-3</v>
      </c>
      <c r="F157" s="6">
        <v>-2.4300000000000002E-2</v>
      </c>
      <c r="G157" s="6">
        <v>-3.4000000000000002E-3</v>
      </c>
    </row>
    <row r="158" spans="2:17" ht="15.5" x14ac:dyDescent="0.35">
      <c r="C158" t="s">
        <v>176</v>
      </c>
      <c r="D158" s="6">
        <v>-0.81</v>
      </c>
      <c r="E158" s="6">
        <v>-0.47</v>
      </c>
      <c r="F158" s="6">
        <v>-5.92</v>
      </c>
      <c r="G158" s="6">
        <v>-0.85</v>
      </c>
    </row>
    <row r="159" spans="2:17" ht="15.5" x14ac:dyDescent="0.35">
      <c r="C159" t="s">
        <v>325</v>
      </c>
      <c r="D159" s="5">
        <v>1177000000000</v>
      </c>
      <c r="E159" s="5">
        <v>1186000000000</v>
      </c>
      <c r="F159" s="5">
        <v>1193000000000</v>
      </c>
      <c r="G159" s="5">
        <v>1227000000000</v>
      </c>
    </row>
    <row r="160" spans="2:17" ht="15.5" x14ac:dyDescent="0.35">
      <c r="C160" t="s">
        <v>177</v>
      </c>
      <c r="D160" s="6">
        <v>117.07</v>
      </c>
      <c r="E160" s="6">
        <v>142.05000000000001</v>
      </c>
      <c r="F160" s="6">
        <v>62.44</v>
      </c>
      <c r="G160" s="6">
        <v>25.61</v>
      </c>
    </row>
    <row r="161" spans="3:17" ht="15.5" x14ac:dyDescent="0.35">
      <c r="C161" t="s">
        <v>178</v>
      </c>
      <c r="D161" s="6">
        <v>80.08</v>
      </c>
      <c r="E161" s="6">
        <v>80.959999999999994</v>
      </c>
      <c r="F161" s="6">
        <v>81.680000000000007</v>
      </c>
      <c r="G161" s="6">
        <v>85.12</v>
      </c>
    </row>
    <row r="162" spans="3:17" ht="15.5" x14ac:dyDescent="0.35">
      <c r="C162" t="s">
        <v>179</v>
      </c>
      <c r="D162" s="6">
        <v>117.07</v>
      </c>
      <c r="E162" s="6">
        <v>142.05000000000001</v>
      </c>
      <c r="F162" s="6">
        <v>62.44</v>
      </c>
      <c r="G162" s="6">
        <v>25.61</v>
      </c>
    </row>
    <row r="163" spans="3:17" ht="15.5" x14ac:dyDescent="0.35">
      <c r="C163" t="s">
        <v>180</v>
      </c>
      <c r="D163" s="6">
        <v>80.08</v>
      </c>
      <c r="E163" s="6">
        <v>80.959999999999994</v>
      </c>
      <c r="F163" s="6">
        <v>81.680000000000007</v>
      </c>
      <c r="G163" s="6">
        <v>85.12</v>
      </c>
    </row>
    <row r="164" spans="3:17" ht="15.5" x14ac:dyDescent="0.35">
      <c r="C164" t="s">
        <v>181</v>
      </c>
      <c r="D164" s="5">
        <v>250000000000</v>
      </c>
      <c r="E164" s="5">
        <v>250000000000</v>
      </c>
      <c r="F164" s="5">
        <v>250000000000</v>
      </c>
      <c r="G164" s="5">
        <v>250000000000</v>
      </c>
    </row>
    <row r="165" spans="3:17" ht="15.5" x14ac:dyDescent="0.35">
      <c r="C165" t="s">
        <v>182</v>
      </c>
    </row>
    <row r="166" spans="3:17" ht="15.5" x14ac:dyDescent="0.35">
      <c r="C166" t="s">
        <v>258</v>
      </c>
      <c r="D166" s="5">
        <v>796000000000</v>
      </c>
      <c r="E166" s="5">
        <v>805000000000</v>
      </c>
      <c r="F166" s="5">
        <v>812000000000</v>
      </c>
      <c r="G166" s="5">
        <v>846000000000</v>
      </c>
    </row>
    <row r="167" spans="3:17" ht="15.5" x14ac:dyDescent="0.35">
      <c r="C167" t="s">
        <v>23</v>
      </c>
      <c r="D167" s="5">
        <v>250000000000</v>
      </c>
      <c r="E167" s="5">
        <v>250000000000</v>
      </c>
      <c r="F167" s="5">
        <v>250000000000</v>
      </c>
      <c r="G167" s="5">
        <v>250000000000</v>
      </c>
    </row>
    <row r="168" spans="3:17" ht="15.5" x14ac:dyDescent="0.35">
      <c r="C168" t="s">
        <v>20</v>
      </c>
      <c r="D168" s="5">
        <v>242000000000</v>
      </c>
      <c r="E168" s="5">
        <v>239000000000</v>
      </c>
      <c r="F168" s="5">
        <v>236000000000</v>
      </c>
      <c r="G168" s="5">
        <v>238000000000</v>
      </c>
    </row>
    <row r="169" spans="3:17" ht="15.5" x14ac:dyDescent="0.35">
      <c r="C169" t="s">
        <v>184</v>
      </c>
      <c r="D169" s="5">
        <v>-484000000000</v>
      </c>
      <c r="E169" s="5">
        <v>-475000000000</v>
      </c>
      <c r="F169" s="5">
        <v>-468000000000</v>
      </c>
      <c r="G169" s="5">
        <v>-435000000000</v>
      </c>
    </row>
    <row r="170" spans="3:17" ht="15.5" x14ac:dyDescent="0.35">
      <c r="C170" t="s">
        <v>185</v>
      </c>
      <c r="D170" s="5">
        <v>-3000000000</v>
      </c>
      <c r="E170" s="5">
        <v>-3000000000</v>
      </c>
      <c r="F170" s="5">
        <v>-4000000000</v>
      </c>
      <c r="G170" s="5">
        <v>-4000000000</v>
      </c>
    </row>
    <row r="171" spans="3:17" ht="15.5" x14ac:dyDescent="0.35">
      <c r="C171" t="s">
        <v>186</v>
      </c>
      <c r="D171" s="5">
        <v>0</v>
      </c>
      <c r="E171" s="5">
        <v>0</v>
      </c>
      <c r="F171" s="5">
        <v>0</v>
      </c>
      <c r="G171" s="5">
        <v>0</v>
      </c>
    </row>
    <row r="172" spans="3:17" ht="15.5" x14ac:dyDescent="0.35">
      <c r="C172" t="s">
        <v>12</v>
      </c>
      <c r="D172" s="5">
        <v>-3000000000</v>
      </c>
      <c r="E172" s="5">
        <v>-3000000000</v>
      </c>
      <c r="F172" s="5">
        <v>-4000000000</v>
      </c>
      <c r="G172" s="5">
        <v>-4000000000</v>
      </c>
    </row>
    <row r="173" spans="3:17" ht="15.5" x14ac:dyDescent="0.35">
      <c r="C173" t="s">
        <v>15</v>
      </c>
      <c r="D173" s="6">
        <v>-0.35</v>
      </c>
      <c r="E173" s="6">
        <v>-0.27</v>
      </c>
      <c r="F173" s="6">
        <v>-0.39</v>
      </c>
      <c r="G173" s="6">
        <v>-0.41</v>
      </c>
    </row>
    <row r="174" spans="3:17" ht="15.5" x14ac:dyDescent="0.35">
      <c r="C174" t="s">
        <v>44</v>
      </c>
      <c r="I174" s="6">
        <v>-6.23</v>
      </c>
      <c r="J174" s="6">
        <v>-3.91</v>
      </c>
      <c r="K174" s="6">
        <v>-3.92</v>
      </c>
      <c r="L174" s="6">
        <v>-2.94</v>
      </c>
      <c r="M174" s="6">
        <v>-1.39</v>
      </c>
      <c r="N174" s="6">
        <v>1.29</v>
      </c>
      <c r="O174" s="6">
        <v>3.44</v>
      </c>
      <c r="P174" s="6">
        <v>-4.25</v>
      </c>
      <c r="Q174" s="6">
        <v>-36135.550000000003</v>
      </c>
    </row>
    <row r="175" spans="3:17" ht="15.5" x14ac:dyDescent="0.35">
      <c r="C175" t="s">
        <v>58</v>
      </c>
      <c r="I175" s="6">
        <v>-1845.91</v>
      </c>
      <c r="J175" s="6">
        <v>-516.62</v>
      </c>
      <c r="K175" s="6">
        <v>-535.71</v>
      </c>
      <c r="L175" s="6">
        <v>-513.61</v>
      </c>
      <c r="M175" s="6">
        <v>-611.51</v>
      </c>
      <c r="N175" s="6">
        <v>1348.84</v>
      </c>
      <c r="O175" s="6">
        <v>668.6</v>
      </c>
      <c r="P175" s="6">
        <v>-181.18</v>
      </c>
      <c r="Q175" s="5">
        <v>0</v>
      </c>
    </row>
    <row r="176" spans="3:17" ht="15.5" x14ac:dyDescent="0.35">
      <c r="C176" t="s">
        <v>61</v>
      </c>
      <c r="I176" s="6">
        <v>32177.05</v>
      </c>
      <c r="J176" s="6">
        <v>2651.54</v>
      </c>
      <c r="K176" s="6">
        <v>3825.41</v>
      </c>
      <c r="L176" s="6">
        <v>1038.06</v>
      </c>
      <c r="M176" s="6">
        <v>126.21</v>
      </c>
      <c r="N176" s="6">
        <v>136.01</v>
      </c>
      <c r="O176" s="6">
        <v>132.30000000000001</v>
      </c>
      <c r="P176" s="6">
        <v>180.48</v>
      </c>
      <c r="Q176" s="5">
        <v>0</v>
      </c>
    </row>
    <row r="177" spans="3:17" ht="15.5" x14ac:dyDescent="0.35">
      <c r="C177" t="s">
        <v>187</v>
      </c>
      <c r="I177" s="5">
        <v>-42010000000</v>
      </c>
      <c r="J177" s="5">
        <v>-21580000000</v>
      </c>
      <c r="K177" s="5">
        <v>-16250000000</v>
      </c>
      <c r="L177" s="5">
        <v>-11110000000</v>
      </c>
      <c r="M177" s="5">
        <v>2390000000</v>
      </c>
      <c r="N177" s="5">
        <v>33580000000</v>
      </c>
      <c r="O177" s="5">
        <v>46320000000</v>
      </c>
      <c r="P177" s="5">
        <v>-26670000000</v>
      </c>
    </row>
    <row r="178" spans="3:17" ht="15.5" x14ac:dyDescent="0.35">
      <c r="C178" t="s">
        <v>188</v>
      </c>
      <c r="I178" s="6">
        <v>-3.7000000000000005E-2</v>
      </c>
      <c r="J178" s="6">
        <v>-2.3E-2</v>
      </c>
      <c r="K178" s="6">
        <v>-2.2799999999999997E-2</v>
      </c>
      <c r="L178" s="6">
        <v>-1.6899999999999998E-2</v>
      </c>
      <c r="M178" s="6">
        <v>-7.9000000000000008E-3</v>
      </c>
      <c r="N178" s="6">
        <v>7.1999999999999998E-3</v>
      </c>
      <c r="O178" s="6">
        <v>1.95E-2</v>
      </c>
      <c r="P178" s="6">
        <v>-2.06E-2</v>
      </c>
      <c r="Q178" s="6">
        <v>-1.1999999999999999E-3</v>
      </c>
    </row>
    <row r="179" spans="3:17" ht="15.5" x14ac:dyDescent="0.35">
      <c r="C179" t="s">
        <v>189</v>
      </c>
      <c r="I179" s="6">
        <v>-7.6999999999999999E-2</v>
      </c>
      <c r="J179" s="6">
        <v>-4.4900000000000002E-2</v>
      </c>
      <c r="K179" s="6">
        <v>-4.2999999999999997E-2</v>
      </c>
      <c r="L179" s="6">
        <v>-3.0899999999999997E-2</v>
      </c>
      <c r="M179" s="6">
        <v>-1.4199999999999999E-2</v>
      </c>
      <c r="N179" s="6">
        <v>1.3000000000000001E-2</v>
      </c>
      <c r="O179" s="6">
        <v>3.5000000000000003E-2</v>
      </c>
      <c r="P179" s="6">
        <v>-4.4600000000000001E-2</v>
      </c>
      <c r="Q179" s="6">
        <v>-4.4500000000000005E-2</v>
      </c>
    </row>
    <row r="180" spans="3:17" ht="15.5" x14ac:dyDescent="0.35">
      <c r="C180" t="s">
        <v>190</v>
      </c>
      <c r="I180" s="6">
        <v>-3.5000000000000003E-2</v>
      </c>
      <c r="J180" s="6">
        <v>-1.7399999999999999E-2</v>
      </c>
      <c r="K180" s="6">
        <v>-1.2800000000000001E-2</v>
      </c>
      <c r="L180" s="6">
        <v>-8.6E-3</v>
      </c>
      <c r="M180" s="6">
        <v>1.1999999999999999E-3</v>
      </c>
      <c r="N180" s="6">
        <v>2.4E-2</v>
      </c>
      <c r="O180" s="6">
        <v>3.3700000000000001E-2</v>
      </c>
      <c r="P180" s="6">
        <v>-3.1099999999999999E-2</v>
      </c>
      <c r="Q180" s="6">
        <v>7.2700000000000001E-2</v>
      </c>
    </row>
    <row r="181" spans="3:17" ht="15.5" x14ac:dyDescent="0.35">
      <c r="C181" t="s">
        <v>191</v>
      </c>
      <c r="I181" s="6">
        <v>-2.15</v>
      </c>
      <c r="J181" s="6">
        <v>-1.29</v>
      </c>
      <c r="K181" s="6">
        <v>-0.74</v>
      </c>
      <c r="L181" s="6">
        <v>-0.59</v>
      </c>
      <c r="M181" s="6">
        <v>0.09</v>
      </c>
      <c r="N181" s="6">
        <v>1.56</v>
      </c>
      <c r="O181" s="6">
        <v>1.77</v>
      </c>
      <c r="P181" s="5">
        <v>-1</v>
      </c>
      <c r="Q181" s="6">
        <v>0.72</v>
      </c>
    </row>
    <row r="182" spans="3:17" ht="15.5" x14ac:dyDescent="0.35">
      <c r="C182" t="s">
        <v>55</v>
      </c>
      <c r="I182" s="6">
        <v>142.05000000000001</v>
      </c>
      <c r="J182" s="6">
        <v>23.17</v>
      </c>
      <c r="K182" s="6">
        <v>23.05</v>
      </c>
      <c r="L182" s="6">
        <v>15.89</v>
      </c>
      <c r="M182" s="6">
        <v>8.68</v>
      </c>
      <c r="N182" s="6">
        <v>17.52</v>
      </c>
      <c r="O182" s="6">
        <v>23.35</v>
      </c>
      <c r="P182" s="6">
        <v>8.1</v>
      </c>
      <c r="Q182" s="5">
        <v>0</v>
      </c>
    </row>
    <row r="183" spans="3:17" ht="15.5" x14ac:dyDescent="0.35">
      <c r="C183" t="s">
        <v>52</v>
      </c>
      <c r="I183" s="6">
        <v>80.959999999999994</v>
      </c>
      <c r="J183" s="6">
        <v>87.19</v>
      </c>
      <c r="K183" s="6">
        <v>91.11</v>
      </c>
      <c r="L183" s="6">
        <v>95.03</v>
      </c>
      <c r="M183" s="6">
        <v>97.95</v>
      </c>
      <c r="N183" s="6">
        <v>99.33</v>
      </c>
      <c r="O183" s="6">
        <v>98.5</v>
      </c>
      <c r="P183" s="6">
        <v>95.08</v>
      </c>
      <c r="Q183" s="6">
        <v>812783.45</v>
      </c>
    </row>
    <row r="184" spans="3:17" ht="15.5" x14ac:dyDescent="0.35">
      <c r="C184" t="s">
        <v>192</v>
      </c>
      <c r="I184" s="6">
        <v>142.05000000000001</v>
      </c>
      <c r="J184" s="6">
        <v>23.17</v>
      </c>
      <c r="K184" s="6">
        <v>23.05</v>
      </c>
      <c r="L184" s="6">
        <v>15.89</v>
      </c>
      <c r="M184" s="6">
        <v>8.68</v>
      </c>
      <c r="N184" s="6">
        <v>17.52</v>
      </c>
      <c r="O184" s="6">
        <v>23.35</v>
      </c>
      <c r="P184" s="6">
        <v>8.1</v>
      </c>
      <c r="Q184" s="5">
        <v>0</v>
      </c>
    </row>
    <row r="185" spans="3:17" ht="15.5" x14ac:dyDescent="0.35">
      <c r="C185" t="s">
        <v>193</v>
      </c>
      <c r="I185" s="6">
        <v>80.959999999999994</v>
      </c>
      <c r="J185" s="6">
        <v>87.19</v>
      </c>
      <c r="K185" s="6">
        <v>91.11</v>
      </c>
      <c r="L185" s="6">
        <v>95.03</v>
      </c>
      <c r="M185" s="6">
        <v>97.95</v>
      </c>
      <c r="N185" s="6">
        <v>99.33</v>
      </c>
      <c r="O185" s="6">
        <v>98.5</v>
      </c>
      <c r="P185" s="6">
        <v>95.08</v>
      </c>
      <c r="Q185" s="6">
        <v>812783.45</v>
      </c>
    </row>
    <row r="186" spans="3:17" ht="15.5" x14ac:dyDescent="0.35">
      <c r="C186" t="s">
        <v>194</v>
      </c>
      <c r="I186" s="5">
        <v>250000000000</v>
      </c>
      <c r="J186" s="5">
        <v>250000000000</v>
      </c>
      <c r="K186" s="5">
        <v>250000000000</v>
      </c>
      <c r="L186" s="5">
        <v>250000000000</v>
      </c>
      <c r="M186" s="5">
        <v>246000000000</v>
      </c>
      <c r="N186" s="5">
        <v>227000000000</v>
      </c>
      <c r="O186" s="5">
        <v>206000000000</v>
      </c>
      <c r="P186" s="5">
        <v>200000000000</v>
      </c>
      <c r="Q186" s="5">
        <v>500000000000</v>
      </c>
    </row>
    <row r="187" spans="3:17" ht="15.5" x14ac:dyDescent="0.35">
      <c r="C187" t="s">
        <v>195</v>
      </c>
    </row>
    <row r="188" spans="3:17" ht="15.5" x14ac:dyDescent="0.35">
      <c r="C188" t="s">
        <v>25</v>
      </c>
      <c r="I188" s="5">
        <v>250000000000</v>
      </c>
      <c r="J188" s="5">
        <v>250000000000</v>
      </c>
      <c r="K188" s="5">
        <v>250000000000</v>
      </c>
      <c r="L188" s="5">
        <v>250000000000</v>
      </c>
      <c r="M188" s="5">
        <v>246000000000</v>
      </c>
      <c r="N188" s="5">
        <v>227000000000</v>
      </c>
      <c r="O188" s="5">
        <v>206000000000</v>
      </c>
      <c r="P188" s="5">
        <v>200000000000</v>
      </c>
      <c r="Q188" s="5">
        <v>500000000000</v>
      </c>
    </row>
    <row r="189" spans="3:17" ht="15.5" x14ac:dyDescent="0.35">
      <c r="C189" t="s">
        <v>22</v>
      </c>
      <c r="I189" s="5">
        <v>239000000000</v>
      </c>
      <c r="J189" s="5">
        <v>234000000000</v>
      </c>
      <c r="K189" s="5">
        <v>243000000000</v>
      </c>
      <c r="L189" s="5">
        <v>213000000000</v>
      </c>
      <c r="M189" s="5">
        <v>172000000000</v>
      </c>
      <c r="N189" s="5">
        <v>160000000000</v>
      </c>
      <c r="O189" s="5">
        <v>151000000000</v>
      </c>
      <c r="P189" s="5">
        <v>-145000000000</v>
      </c>
      <c r="Q189" s="5">
        <v>329000000000</v>
      </c>
    </row>
    <row r="190" spans="3:17" ht="15.5" x14ac:dyDescent="0.35">
      <c r="C190" t="s">
        <v>196</v>
      </c>
      <c r="I190" s="5">
        <v>-475000000000</v>
      </c>
      <c r="J190" s="5">
        <v>-423000000000</v>
      </c>
      <c r="K190" s="5">
        <v>-411000000000</v>
      </c>
      <c r="L190" s="5">
        <v>-358000000000</v>
      </c>
      <c r="M190" s="5">
        <v>-326000000000</v>
      </c>
      <c r="N190" s="5">
        <v>-284000000000</v>
      </c>
      <c r="O190" s="5">
        <v>-267000000000</v>
      </c>
      <c r="P190" s="5">
        <v>-366000000000</v>
      </c>
      <c r="Q190" s="5">
        <v>-1169000000000</v>
      </c>
    </row>
    <row r="191" spans="3:17" ht="15.5" x14ac:dyDescent="0.35">
      <c r="C191" t="s">
        <v>197</v>
      </c>
      <c r="I191" s="5">
        <v>-27000000000</v>
      </c>
      <c r="J191" s="5">
        <v>-27000000000</v>
      </c>
      <c r="K191" s="5">
        <v>-57000000000</v>
      </c>
      <c r="L191" s="5">
        <v>-38000000000</v>
      </c>
      <c r="M191" s="5">
        <v>-11000000000</v>
      </c>
      <c r="N191" s="5">
        <v>-8000000000</v>
      </c>
      <c r="O191" s="5">
        <v>-243000000000</v>
      </c>
      <c r="P191" s="5">
        <v>-70000000000</v>
      </c>
      <c r="Q191" s="5">
        <v>224000000000</v>
      </c>
    </row>
    <row r="192" spans="3:17" ht="15.5" x14ac:dyDescent="0.35">
      <c r="C192" t="s">
        <v>198</v>
      </c>
      <c r="I192" s="5">
        <v>0</v>
      </c>
      <c r="J192" s="5">
        <v>0</v>
      </c>
      <c r="K192" s="5">
        <v>0</v>
      </c>
      <c r="L192" s="5">
        <v>0</v>
      </c>
      <c r="M192" s="5">
        <v>-2000000000</v>
      </c>
      <c r="N192" s="5">
        <v>0</v>
      </c>
      <c r="O192" s="5">
        <v>0</v>
      </c>
      <c r="P192" s="5">
        <v>-2000000000</v>
      </c>
      <c r="Q192" s="5">
        <v>-1000000000</v>
      </c>
    </row>
    <row r="193" spans="2:17" ht="15.5" x14ac:dyDescent="0.35">
      <c r="C193" t="s">
        <v>14</v>
      </c>
      <c r="I193" s="5">
        <v>-27000000000</v>
      </c>
      <c r="J193" s="5">
        <v>-27000000000</v>
      </c>
      <c r="K193" s="5">
        <v>-57000000000</v>
      </c>
      <c r="L193" s="5">
        <v>-38000000000</v>
      </c>
      <c r="M193" s="5">
        <v>-13000000000</v>
      </c>
      <c r="N193" s="5">
        <v>-8000000000</v>
      </c>
      <c r="O193" s="5">
        <v>-243000000000</v>
      </c>
      <c r="P193" s="5">
        <v>-73000000000</v>
      </c>
      <c r="Q193" s="5">
        <v>223000000000</v>
      </c>
    </row>
    <row r="194" spans="2:17" ht="15.5" x14ac:dyDescent="0.35">
      <c r="C194" t="s">
        <v>16</v>
      </c>
      <c r="I194" s="6">
        <v>-2.7</v>
      </c>
      <c r="J194" s="6">
        <v>-2.7</v>
      </c>
      <c r="K194" s="6">
        <v>-5.72</v>
      </c>
      <c r="L194" s="6">
        <v>-3.81</v>
      </c>
      <c r="M194" s="6">
        <v>-1.28</v>
      </c>
      <c r="N194" s="6">
        <v>-0.84</v>
      </c>
      <c r="O194" s="6">
        <v>-24.47</v>
      </c>
      <c r="P194" s="6">
        <v>-7.33</v>
      </c>
      <c r="Q194" s="6">
        <v>2974936.13</v>
      </c>
    </row>
    <row r="196" spans="2:17" ht="15.5" x14ac:dyDescent="0.35">
      <c r="B196" t="s">
        <v>199</v>
      </c>
      <c r="C196" t="s">
        <v>200</v>
      </c>
      <c r="D196" s="5">
        <v>-9000000000</v>
      </c>
      <c r="E196" s="5">
        <v>-7000000000</v>
      </c>
      <c r="F196" s="5">
        <v>-34000000000</v>
      </c>
      <c r="G196" s="5">
        <v>-9000000000</v>
      </c>
      <c r="H196" s="5">
        <v>-35000000000</v>
      </c>
      <c r="I196" s="5">
        <v>-62000000000</v>
      </c>
      <c r="J196" s="5">
        <v>-39000000000</v>
      </c>
      <c r="K196" s="5">
        <v>-39000000000</v>
      </c>
      <c r="L196" s="5">
        <v>-29000000000</v>
      </c>
      <c r="M196" s="5">
        <v>-14000000000</v>
      </c>
      <c r="N196" s="5">
        <v>13000000000</v>
      </c>
      <c r="O196" s="5">
        <v>34000000000</v>
      </c>
      <c r="P196" s="5">
        <v>-42000000000</v>
      </c>
      <c r="Q196" s="5">
        <v>-3000000000</v>
      </c>
    </row>
    <row r="197" spans="2:17" ht="15.5" x14ac:dyDescent="0.35">
      <c r="C197" t="s">
        <v>326</v>
      </c>
      <c r="H197" s="5">
        <v>-59000000000</v>
      </c>
      <c r="I197" s="5">
        <v>-62000000000</v>
      </c>
      <c r="J197" s="5">
        <v>-39000000000</v>
      </c>
      <c r="K197" s="5">
        <v>-39000000000</v>
      </c>
      <c r="L197" s="5">
        <v>-29000000000</v>
      </c>
      <c r="M197" s="5">
        <v>-14000000000</v>
      </c>
      <c r="N197" s="5">
        <v>13000000000</v>
      </c>
      <c r="O197" s="5">
        <v>34000000000</v>
      </c>
      <c r="P197" s="5">
        <v>-42000000000</v>
      </c>
    </row>
    <row r="198" spans="2:17" ht="15.5" x14ac:dyDescent="0.35">
      <c r="C198" t="s">
        <v>43</v>
      </c>
      <c r="D198" s="6">
        <v>-0.88</v>
      </c>
      <c r="E198" s="6">
        <v>-0.71</v>
      </c>
      <c r="F198" s="6">
        <v>-3.45</v>
      </c>
      <c r="G198" s="6">
        <v>-0.92</v>
      </c>
      <c r="H198" s="6">
        <v>-3.51</v>
      </c>
      <c r="I198" s="6">
        <v>-6.23</v>
      </c>
      <c r="J198" s="6">
        <v>-3.91</v>
      </c>
      <c r="K198" s="6">
        <v>-3.92</v>
      </c>
      <c r="L198" s="6">
        <v>-2.94</v>
      </c>
      <c r="M198" s="6">
        <v>-1.39</v>
      </c>
      <c r="N198" s="6">
        <v>1.29</v>
      </c>
      <c r="O198" s="6">
        <v>3.44</v>
      </c>
      <c r="P198" s="6">
        <v>-4.25</v>
      </c>
      <c r="Q198" s="6">
        <v>-0.27</v>
      </c>
    </row>
    <row r="199" spans="2:17" ht="15.5" x14ac:dyDescent="0.35">
      <c r="C199" t="s">
        <v>327</v>
      </c>
      <c r="H199" s="6">
        <v>-5.95</v>
      </c>
      <c r="I199" s="6">
        <v>-6.23</v>
      </c>
      <c r="J199" s="6">
        <v>-3.91</v>
      </c>
      <c r="K199" s="6">
        <v>-3.92</v>
      </c>
      <c r="L199" s="6">
        <v>-2.94</v>
      </c>
      <c r="M199" s="6">
        <v>-1.39</v>
      </c>
      <c r="N199" s="6">
        <v>1.29</v>
      </c>
      <c r="O199" s="6">
        <v>3.44</v>
      </c>
      <c r="P199" s="6">
        <v>-4.25</v>
      </c>
    </row>
    <row r="200" spans="2:17" ht="15.5" x14ac:dyDescent="0.35">
      <c r="C200" t="s">
        <v>201</v>
      </c>
      <c r="D200" s="5">
        <v>1000000000</v>
      </c>
      <c r="E200" s="5">
        <v>1000000000</v>
      </c>
      <c r="F200" s="5">
        <v>455000000</v>
      </c>
      <c r="G200" s="5">
        <v>2000000000</v>
      </c>
      <c r="H200" s="5">
        <v>4000000000</v>
      </c>
      <c r="I200" s="5">
        <v>4000000000</v>
      </c>
      <c r="J200" s="5">
        <v>8000000000</v>
      </c>
      <c r="K200" s="5">
        <v>5000000000</v>
      </c>
      <c r="L200" s="5">
        <v>14000000000</v>
      </c>
      <c r="M200" s="5">
        <v>67000000000</v>
      </c>
      <c r="N200" s="5">
        <v>127000000000</v>
      </c>
      <c r="O200" s="5">
        <v>173000000000</v>
      </c>
      <c r="P200" s="5">
        <v>42000000000</v>
      </c>
      <c r="Q200" s="5">
        <v>35000000000</v>
      </c>
    </row>
    <row r="201" spans="2:17" ht="15.5" x14ac:dyDescent="0.35">
      <c r="C201" t="s">
        <v>328</v>
      </c>
      <c r="H201" s="5">
        <v>4000000000</v>
      </c>
      <c r="I201" s="5">
        <v>4000000000</v>
      </c>
      <c r="J201" s="5">
        <v>8000000000</v>
      </c>
      <c r="K201" s="5">
        <v>5000000000</v>
      </c>
      <c r="L201" s="5">
        <v>14000000000</v>
      </c>
      <c r="M201" s="5">
        <v>67000000000</v>
      </c>
      <c r="N201" s="5">
        <v>127000000000</v>
      </c>
      <c r="O201" s="5">
        <v>173000000000</v>
      </c>
      <c r="P201" s="5">
        <v>42000000000</v>
      </c>
    </row>
    <row r="202" spans="2:17" ht="15.5" x14ac:dyDescent="0.35">
      <c r="C202" t="s">
        <v>202</v>
      </c>
      <c r="I202" s="6">
        <v>-2281.29</v>
      </c>
    </row>
    <row r="203" spans="2:17" ht="15.5" x14ac:dyDescent="0.35">
      <c r="C203" t="s">
        <v>203</v>
      </c>
      <c r="I203" s="6">
        <v>-1343.78</v>
      </c>
    </row>
    <row r="204" spans="2:17" ht="15.5" x14ac:dyDescent="0.35">
      <c r="C204" t="s">
        <v>204</v>
      </c>
      <c r="I204" s="6">
        <v>7.49</v>
      </c>
    </row>
    <row r="205" spans="2:17" ht="15.5" x14ac:dyDescent="0.35">
      <c r="C205" t="s">
        <v>205</v>
      </c>
      <c r="I205" s="6">
        <v>-7.000000000000001E-4</v>
      </c>
    </row>
    <row r="206" spans="2:17" ht="15.5" x14ac:dyDescent="0.35">
      <c r="C206" t="s">
        <v>206</v>
      </c>
      <c r="I206" s="6">
        <v>19067.54</v>
      </c>
    </row>
    <row r="207" spans="2:17" ht="15.5" x14ac:dyDescent="0.35">
      <c r="C207" t="s">
        <v>207</v>
      </c>
      <c r="I207" s="6">
        <v>99.9</v>
      </c>
    </row>
    <row r="208" spans="2:17" ht="15.5" x14ac:dyDescent="0.35">
      <c r="C208" t="s">
        <v>329</v>
      </c>
      <c r="I208" s="6">
        <v>-5660.77</v>
      </c>
    </row>
    <row r="209" spans="3:9" ht="15.5" x14ac:dyDescent="0.35">
      <c r="C209" t="s">
        <v>208</v>
      </c>
      <c r="I209" s="6">
        <v>-5627.43</v>
      </c>
    </row>
    <row r="210" spans="3:9" ht="15.5" x14ac:dyDescent="0.35">
      <c r="C210" t="s">
        <v>209</v>
      </c>
      <c r="I210" s="6">
        <v>-2011.03</v>
      </c>
    </row>
    <row r="211" spans="3:9" ht="15.5" x14ac:dyDescent="0.35">
      <c r="C211" t="s">
        <v>210</v>
      </c>
      <c r="I211" s="6">
        <v>-2038.2</v>
      </c>
    </row>
    <row r="212" spans="3:9" ht="15.5" x14ac:dyDescent="0.35">
      <c r="C212" t="s">
        <v>212</v>
      </c>
      <c r="I212" s="6">
        <v>-47.25</v>
      </c>
    </row>
    <row r="213" spans="3:9" ht="15.5" x14ac:dyDescent="0.35">
      <c r="C213" t="s">
        <v>213</v>
      </c>
      <c r="I213" s="6">
        <v>-5.95</v>
      </c>
    </row>
    <row r="214" spans="3:9" ht="15.5" x14ac:dyDescent="0.35">
      <c r="C214" t="s">
        <v>214</v>
      </c>
      <c r="I214" s="6">
        <v>-3.51</v>
      </c>
    </row>
    <row r="215" spans="3:9" ht="15.5" x14ac:dyDescent="0.35">
      <c r="C215" t="s">
        <v>215</v>
      </c>
      <c r="I215" s="6">
        <v>0.42</v>
      </c>
    </row>
    <row r="216" spans="3:9" ht="15.5" x14ac:dyDescent="0.35">
      <c r="C216" t="s">
        <v>216</v>
      </c>
      <c r="D216" s="6">
        <v>0.82</v>
      </c>
    </row>
    <row r="217" spans="3:9" ht="15.5" x14ac:dyDescent="0.35">
      <c r="C217" t="s">
        <v>217</v>
      </c>
      <c r="I217" s="6">
        <v>80.08</v>
      </c>
    </row>
    <row r="218" spans="3:9" ht="15.5" x14ac:dyDescent="0.35">
      <c r="C218" t="s">
        <v>218</v>
      </c>
      <c r="I218" s="6">
        <v>-1.42</v>
      </c>
    </row>
    <row r="219" spans="3:9" ht="15.5" x14ac:dyDescent="0.35">
      <c r="C219" t="s">
        <v>219</v>
      </c>
      <c r="D219" s="6">
        <v>0.02</v>
      </c>
    </row>
    <row r="220" spans="3:9" ht="15.5" x14ac:dyDescent="0.35">
      <c r="C220" t="s">
        <v>220</v>
      </c>
      <c r="D220" s="6">
        <v>0.02</v>
      </c>
    </row>
    <row r="221" spans="3:9" ht="15.5" x14ac:dyDescent="0.35">
      <c r="C221" t="s">
        <v>394</v>
      </c>
      <c r="D221" s="6">
        <v>0.31</v>
      </c>
    </row>
    <row r="222" spans="3:9" ht="15.5" x14ac:dyDescent="0.35">
      <c r="C222" t="s">
        <v>221</v>
      </c>
      <c r="D222" s="6">
        <v>0.62</v>
      </c>
    </row>
    <row r="223" spans="3:9" ht="15.5" x14ac:dyDescent="0.35">
      <c r="C223" t="s">
        <v>395</v>
      </c>
      <c r="D223" s="6">
        <v>0.15</v>
      </c>
    </row>
    <row r="224" spans="3:9" ht="15.5" x14ac:dyDescent="0.35">
      <c r="C224" t="s">
        <v>222</v>
      </c>
      <c r="D224" s="6">
        <v>2.1</v>
      </c>
    </row>
    <row r="225" spans="3:9" ht="15.5" x14ac:dyDescent="0.35">
      <c r="C225" t="s">
        <v>223</v>
      </c>
      <c r="I225" s="6">
        <v>-2.02</v>
      </c>
    </row>
    <row r="226" spans="3:9" ht="15.5" x14ac:dyDescent="0.35">
      <c r="C226" t="s">
        <v>12</v>
      </c>
      <c r="D226" s="5">
        <v>-3000000000</v>
      </c>
    </row>
    <row r="227" spans="3:9" ht="15.5" x14ac:dyDescent="0.35">
      <c r="C227" t="s">
        <v>224</v>
      </c>
      <c r="I227" s="6">
        <v>-0.8</v>
      </c>
    </row>
    <row r="228" spans="3:9" ht="15.5" x14ac:dyDescent="0.35">
      <c r="C228" t="s">
        <v>225</v>
      </c>
      <c r="I228" s="6">
        <v>-3.5400000000000001E-2</v>
      </c>
    </row>
    <row r="229" spans="3:9" ht="15.5" x14ac:dyDescent="0.35">
      <c r="C229" t="s">
        <v>226</v>
      </c>
      <c r="I229" s="6">
        <v>-7.4299999999999991E-2</v>
      </c>
    </row>
    <row r="230" spans="3:9" ht="15.5" x14ac:dyDescent="0.35">
      <c r="C230" t="s">
        <v>227</v>
      </c>
      <c r="I230" s="6">
        <v>-3.3700000000000001E-2</v>
      </c>
    </row>
    <row r="231" spans="3:9" ht="15.5" x14ac:dyDescent="0.35">
      <c r="C231" t="s">
        <v>228</v>
      </c>
      <c r="I231" s="6">
        <v>-2.7900000000000001E-2</v>
      </c>
    </row>
    <row r="232" spans="3:9" ht="15.5" x14ac:dyDescent="0.35">
      <c r="C232" t="s">
        <v>330</v>
      </c>
      <c r="D232" s="6">
        <v>97.92</v>
      </c>
    </row>
    <row r="233" spans="3:9" ht="15.5" x14ac:dyDescent="0.35">
      <c r="C233" t="s">
        <v>230</v>
      </c>
      <c r="D233" s="6">
        <v>3.57</v>
      </c>
    </row>
    <row r="234" spans="3:9" ht="15.5" x14ac:dyDescent="0.35">
      <c r="C234" t="s">
        <v>331</v>
      </c>
      <c r="D234" s="6">
        <v>0.93</v>
      </c>
    </row>
    <row r="235" spans="3:9" ht="15.5" x14ac:dyDescent="0.35">
      <c r="C235" t="s">
        <v>39</v>
      </c>
      <c r="I235" s="5">
        <v>79540000000000</v>
      </c>
    </row>
    <row r="236" spans="3:9" ht="15.5" x14ac:dyDescent="0.35">
      <c r="C236" t="s">
        <v>234</v>
      </c>
      <c r="I236" s="5">
        <v>80162000000000</v>
      </c>
    </row>
    <row r="237" spans="3:9" ht="15.5" x14ac:dyDescent="0.35">
      <c r="C237" t="s">
        <v>235</v>
      </c>
      <c r="I237" s="5">
        <v>9940000000</v>
      </c>
    </row>
    <row r="238" spans="3:9" ht="15.5" x14ac:dyDescent="0.35">
      <c r="C238" t="s">
        <v>236</v>
      </c>
      <c r="I238" s="6">
        <v>0.14779999999999999</v>
      </c>
    </row>
    <row r="239" spans="3:9" ht="15.5" x14ac:dyDescent="0.35">
      <c r="C239" t="s">
        <v>237</v>
      </c>
      <c r="D239" s="6">
        <v>0.29420000000000002</v>
      </c>
    </row>
    <row r="240" spans="3:9" ht="15.5" x14ac:dyDescent="0.35">
      <c r="C240" t="s">
        <v>238</v>
      </c>
      <c r="D240" s="6">
        <v>-3.5804</v>
      </c>
    </row>
    <row r="241" spans="3:9" ht="15.5" x14ac:dyDescent="0.35">
      <c r="C241" t="s">
        <v>239</v>
      </c>
      <c r="D241" s="6">
        <v>-7.9390000000000001</v>
      </c>
    </row>
    <row r="242" spans="3:9" ht="15.5" x14ac:dyDescent="0.35">
      <c r="C242" t="s">
        <v>240</v>
      </c>
      <c r="D242" s="6">
        <v>1.288</v>
      </c>
    </row>
    <row r="243" spans="3:9" ht="15.5" x14ac:dyDescent="0.35">
      <c r="C243" t="s">
        <v>241</v>
      </c>
      <c r="D243" s="6">
        <v>112.38930000000001</v>
      </c>
    </row>
    <row r="244" spans="3:9" ht="15.5" x14ac:dyDescent="0.35">
      <c r="C244" t="s">
        <v>242</v>
      </c>
      <c r="D244" s="6">
        <v>0.24109999999999998</v>
      </c>
    </row>
    <row r="245" spans="3:9" ht="15.5" x14ac:dyDescent="0.35">
      <c r="C245" t="s">
        <v>243</v>
      </c>
      <c r="I245" s="5">
        <v>4</v>
      </c>
    </row>
    <row r="246" spans="3:9" ht="15.5" x14ac:dyDescent="0.35">
      <c r="C246" t="s">
        <v>244</v>
      </c>
      <c r="I246" s="6">
        <v>0.88</v>
      </c>
    </row>
    <row r="247" spans="3:9" ht="15.5" x14ac:dyDescent="0.35">
      <c r="C247" t="s">
        <v>245</v>
      </c>
      <c r="I247" s="6">
        <v>0.97</v>
      </c>
    </row>
    <row r="248" spans="3:9" ht="15.5" x14ac:dyDescent="0.35">
      <c r="C248" t="s">
        <v>247</v>
      </c>
      <c r="I248" s="6">
        <v>0.32</v>
      </c>
    </row>
    <row r="249" spans="3:9" ht="15.5" x14ac:dyDescent="0.35">
      <c r="C249" t="s">
        <v>249</v>
      </c>
      <c r="I249" s="6">
        <v>0.01</v>
      </c>
    </row>
    <row r="250" spans="3:9" ht="15.5" x14ac:dyDescent="0.35">
      <c r="C250" t="s">
        <v>250</v>
      </c>
      <c r="I250" s="6">
        <v>0.52</v>
      </c>
    </row>
    <row r="251" spans="3:9" ht="15.5" x14ac:dyDescent="0.35">
      <c r="C251" t="s">
        <v>251</v>
      </c>
      <c r="I251" s="5">
        <v>4000000000</v>
      </c>
    </row>
    <row r="252" spans="3:9" ht="15.5" x14ac:dyDescent="0.35">
      <c r="C252" t="s">
        <v>252</v>
      </c>
      <c r="I252" s="5">
        <v>1000000000</v>
      </c>
    </row>
    <row r="253" spans="3:9" ht="15.5" x14ac:dyDescent="0.35">
      <c r="C253" t="s">
        <v>253</v>
      </c>
      <c r="I253" s="5">
        <v>-39000000000</v>
      </c>
    </row>
    <row r="254" spans="3:9" ht="15.5" x14ac:dyDescent="0.35">
      <c r="C254" t="s">
        <v>254</v>
      </c>
      <c r="I254" s="5">
        <v>-59000000000</v>
      </c>
    </row>
    <row r="255" spans="3:9" ht="15.5" x14ac:dyDescent="0.35">
      <c r="C255" t="s">
        <v>255</v>
      </c>
      <c r="D255" s="5">
        <v>8000000000</v>
      </c>
    </row>
    <row r="256" spans="3:9" ht="15.5" x14ac:dyDescent="0.35">
      <c r="C256" t="s">
        <v>256</v>
      </c>
      <c r="D256" s="5">
        <v>1672000000000</v>
      </c>
    </row>
    <row r="257" spans="3:9" ht="15.5" x14ac:dyDescent="0.35">
      <c r="C257" t="s">
        <v>257</v>
      </c>
      <c r="D257" s="5">
        <v>496000000000</v>
      </c>
    </row>
    <row r="258" spans="3:9" ht="15.5" x14ac:dyDescent="0.35">
      <c r="C258" t="s">
        <v>184</v>
      </c>
      <c r="D258" s="5">
        <v>-484000000000</v>
      </c>
    </row>
    <row r="259" spans="3:9" ht="15.5" x14ac:dyDescent="0.35">
      <c r="C259" t="s">
        <v>258</v>
      </c>
      <c r="I259" s="5">
        <v>796000000000</v>
      </c>
    </row>
    <row r="260" spans="3:9" ht="15.5" x14ac:dyDescent="0.35">
      <c r="C260" t="s">
        <v>181</v>
      </c>
      <c r="D260" s="5">
        <v>250000000000</v>
      </c>
    </row>
    <row r="261" spans="3:9" ht="15.5" x14ac:dyDescent="0.35">
      <c r="C261" t="s">
        <v>23</v>
      </c>
      <c r="D261" s="5">
        <v>250000000000</v>
      </c>
    </row>
    <row r="262" spans="3:9" ht="15.5" x14ac:dyDescent="0.35">
      <c r="C262" t="s">
        <v>20</v>
      </c>
      <c r="D262" s="5">
        <v>242000000000</v>
      </c>
    </row>
    <row r="263" spans="3:9" ht="15.5" x14ac:dyDescent="0.35">
      <c r="C263" t="s">
        <v>183</v>
      </c>
      <c r="I263" s="5">
        <v>1177000000000</v>
      </c>
    </row>
    <row r="264" spans="3:9" ht="15.5" x14ac:dyDescent="0.35">
      <c r="C264" t="s">
        <v>332</v>
      </c>
      <c r="I264" s="5">
        <v>-14000000000</v>
      </c>
    </row>
    <row r="265" spans="3:9" ht="15.5" x14ac:dyDescent="0.35">
      <c r="C265" t="s">
        <v>259</v>
      </c>
      <c r="I265" s="5">
        <v>0</v>
      </c>
    </row>
    <row r="266" spans="3:9" ht="15.5" x14ac:dyDescent="0.35">
      <c r="C266" t="s">
        <v>260</v>
      </c>
      <c r="I266" s="5">
        <v>12000000000</v>
      </c>
    </row>
    <row r="267" spans="3:9" ht="15.5" x14ac:dyDescent="0.35">
      <c r="C267" t="s">
        <v>261</v>
      </c>
      <c r="I267" s="5">
        <v>0</v>
      </c>
    </row>
    <row r="268" spans="3:9" ht="15.5" x14ac:dyDescent="0.35">
      <c r="C268" t="s">
        <v>262</v>
      </c>
      <c r="I268" s="5">
        <v>-14000000000</v>
      </c>
    </row>
  </sheetData>
  <pageMargins left="0.7" right="0.7" top="0.75" bottom="0.75" header="0.3" footer="0.3"/>
  <ignoredErrors>
    <ignoredError sqref="A1:Q269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K27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1" width="18.83203125" customWidth="1"/>
  </cols>
  <sheetData>
    <row r="1" spans="1:11" ht="15.5" x14ac:dyDescent="0.35">
      <c r="C1" t="s">
        <v>1574</v>
      </c>
      <c r="D1" t="s">
        <v>1</v>
      </c>
      <c r="H1" t="s">
        <v>2</v>
      </c>
      <c r="I1" s="1">
        <v>43829</v>
      </c>
      <c r="J1" s="1">
        <v>43462</v>
      </c>
      <c r="K1" s="1">
        <v>43098</v>
      </c>
    </row>
    <row r="2" spans="1:11" ht="15.5" x14ac:dyDescent="0.35">
      <c r="C2" t="s">
        <v>1575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228">
        <f ca="1">IFERROR(_xlfn.STOCKHISTORY("XIDX:" &amp; $C$1, I1, , 0, 0, 1), "Libur")</f>
        <v>1220</v>
      </c>
      <c r="J2" s="2" vm="394">
        <f ca="1">IFERROR(_xlfn.STOCKHISTORY("XIDX:" &amp; $C$1, J1, , 0, 0, 1), "Libur")</f>
        <v>1560</v>
      </c>
      <c r="K2" s="2" t="str">
        <f ca="1">IFERROR(_xlfn.STOCKHISTORY("XIDX:" &amp; $C$1, K1, , 0, 0, 1), "Libur")</f>
        <v>Libur</v>
      </c>
    </row>
    <row r="3" spans="1:11" ht="15.5" x14ac:dyDescent="0.35">
      <c r="D3" s="1">
        <v>46111</v>
      </c>
      <c r="H3" s="1">
        <f>IFERROR(INDEX(D3:G3,COUNT(D3:G3)),"")</f>
        <v>46111</v>
      </c>
    </row>
    <row r="4" spans="1:11" ht="15.5" x14ac:dyDescent="0.35">
      <c r="B4" t="s">
        <v>4</v>
      </c>
      <c r="C4" t="s">
        <v>5</v>
      </c>
      <c r="D4" s="2">
        <f>IFERROR(INDEX(D51:D500,MATCH($C$4,$C$51:$C$500,0)),"")</f>
        <v>26978344268</v>
      </c>
      <c r="H4" s="2">
        <f>IFERROR(SUM(D4:G4)*(4/MAX(1,COUNT(D4:G4))),"")</f>
        <v>107913377072</v>
      </c>
      <c r="I4" s="2">
        <f>IFERROR(INDEX(I51:I500,MATCH($C$4,$C$51:$C$500,0)),"")</f>
        <v>736796880212</v>
      </c>
      <c r="J4" s="2">
        <f>IFERROR(INDEX(J51:J500,MATCH($C$4,$C$51:$C$500,0)),"")</f>
        <v>617769716781</v>
      </c>
      <c r="K4" s="2">
        <f>IFERROR(INDEX(K51:K500,MATCH($C$4,$C$51:$C$500,0)),"")</f>
        <v>538254996942</v>
      </c>
    </row>
    <row r="5" spans="1:11" ht="15.5" x14ac:dyDescent="0.35">
      <c r="B5" t="s">
        <v>6</v>
      </c>
      <c r="C5" t="s">
        <v>7</v>
      </c>
      <c r="D5" s="2">
        <f>IFERROR(INDEX(D51:D500,MATCH($C$5,$C$51:$C$500,0)),"")</f>
        <v>-6191261932</v>
      </c>
      <c r="H5" s="2">
        <f>IFERROR(SUM(D5:G5)*(4/MAX(1,COUNT(D5:G5))),"")</f>
        <v>-24765047728</v>
      </c>
      <c r="I5" s="2">
        <f>IFERROR(INDEX(I51:I500,MATCH($C$5,$C$51:$C$500,0)),"")</f>
        <v>144664477935</v>
      </c>
      <c r="J5" s="2">
        <f>IFERROR(INDEX(J51:J500,MATCH($C$5,$C$51:$C$500,0)),"")</f>
        <v>115896222309</v>
      </c>
      <c r="K5" s="2">
        <f>IFERROR(INDEX(K51:K500,MATCH($C$5,$C$51:$C$500,0)),"")</f>
        <v>71530747879</v>
      </c>
    </row>
    <row r="6" spans="1:11" ht="15.5" x14ac:dyDescent="0.35">
      <c r="B6" t="s">
        <v>8</v>
      </c>
      <c r="C6" t="s">
        <v>9</v>
      </c>
      <c r="D6" s="2">
        <f>IFERROR(INDEX(D51:D500,MATCH($C$6,$C$51:$C$500,0)),"")</f>
        <v>922930743483</v>
      </c>
      <c r="H6" s="2">
        <f>IFERROR(INDEX(D6:G6,COUNT(D6:G6)),"")</f>
        <v>922930743483</v>
      </c>
      <c r="I6" s="2">
        <f>IFERROR(INDEX(I51:I500,MATCH($C$6,$C$51:$C$500,0)),"")</f>
        <v>902343395533</v>
      </c>
      <c r="J6" s="2">
        <f>IFERROR(INDEX(J51:J500,MATCH($C$6,$C$51:$C$500,0)),"")</f>
        <v>748435877770</v>
      </c>
      <c r="K6" s="2">
        <f>IFERROR(INDEX(K51:K500,MATCH($C$6,$C$51:$C$500,0)),"")</f>
        <v>318225112304</v>
      </c>
    </row>
    <row r="7" spans="1:11" ht="15.5" x14ac:dyDescent="0.35">
      <c r="B7" t="s">
        <v>10</v>
      </c>
      <c r="C7" t="s">
        <v>11</v>
      </c>
      <c r="D7" s="3">
        <f>IFERROR(INDEX(D51:D500,MATCH($C$7,$C$51:$C$500,0))/1000000000,"")</f>
        <v>1.28</v>
      </c>
      <c r="H7" s="3">
        <f>IFERROR(INDEX(D7:G7,COUNT(D7:G7)),"")</f>
        <v>1.28</v>
      </c>
      <c r="I7" s="3">
        <f>IFERROR(INDEX(I51:I500,MATCH($C$7,$C$51:$C$500,0))/1000000000,"")</f>
        <v>1.28</v>
      </c>
      <c r="J7" s="3">
        <f>IFERROR(INDEX(J51:J500,MATCH($C$7,$C$51:$C$500,0))/1000000000,"")</f>
        <v>1.28</v>
      </c>
      <c r="K7" s="3">
        <f>IFERROR(INDEX(K51:K500,MATCH($C$7,$C$51:$C$500,0))/1000000000,"")</f>
        <v>0.25</v>
      </c>
    </row>
    <row r="8" spans="1:1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-37000000000</v>
      </c>
      <c r="H8" s="2">
        <f>IFERROR(INDEX(D8:G8,COUNT(D8:G8)),"")</f>
        <v>-37000000000</v>
      </c>
      <c r="I8" s="2">
        <f>IFERROR(INDEX(I51:I500,MATCH($C$8,$C$51:$C$500,0)),"")</f>
        <v>236000000000</v>
      </c>
      <c r="J8" s="2">
        <f>IFERROR(INDEX(J51:J500,MATCH($C$8,$C$51:$C$500,0)),"")</f>
        <v>1107000000000</v>
      </c>
      <c r="K8" s="2">
        <f>IFERROR(INDEX(K51:K500,MATCH($C$8,$C$51:$C$500,0)),"")</f>
        <v>52000000000</v>
      </c>
    </row>
    <row r="9" spans="1:11" ht="15.5" x14ac:dyDescent="0.35">
      <c r="A9" t="s">
        <v>15</v>
      </c>
      <c r="C9" t="s">
        <v>16</v>
      </c>
      <c r="D9" s="3">
        <f>IFERROR(INDEX(D51:D500,MATCH("Free cash flow per share (Quarter)",$C$51:$C$500,0)),"")</f>
        <v>-28.64</v>
      </c>
      <c r="H9" s="3">
        <f>IFERROR(INDEX(D9:G9,COUNT(D9:G9)),"")</f>
        <v>-28.64</v>
      </c>
      <c r="I9" s="3">
        <f>IFERROR(INDEX(I51:I500,MATCH($C$9,$C$51:$C$500,0)),"")</f>
        <v>183.58</v>
      </c>
      <c r="J9" s="3">
        <f>IFERROR(INDEX(J51:J500,MATCH($C$9,$C$51:$C$500,0)),"")</f>
        <v>862.88</v>
      </c>
      <c r="K9" s="3">
        <f>IFERROR(INDEX(K51:K500,MATCH($C$9,$C$51:$C$500,0)),"")</f>
        <v>209.18</v>
      </c>
    </row>
    <row r="10" spans="1:11" ht="15.5" x14ac:dyDescent="0.35">
      <c r="C10" t="s">
        <v>17</v>
      </c>
      <c r="D10" s="3" t="str">
        <f ca="1">IFERROR(IF(D9=0,"",D2/D9),"")</f>
        <v/>
      </c>
      <c r="I10" s="3">
        <f ca="1">IFERROR(IF(I9=0,"",I2/I9),"")</f>
        <v>6.6456040963067871</v>
      </c>
      <c r="J10" s="3">
        <f ca="1">IFERROR(IF(J9=0,"",J2/J9),"")</f>
        <v>1.8078991284999073</v>
      </c>
      <c r="K10" s="3" t="str">
        <f ca="1">IFERROR(IF(K9=0,"",K2/K9),"")</f>
        <v/>
      </c>
    </row>
    <row r="11" spans="1:11" ht="15.5" x14ac:dyDescent="0.35">
      <c r="B11" t="s">
        <v>18</v>
      </c>
      <c r="C11" t="s">
        <v>19</v>
      </c>
      <c r="D11" s="2">
        <f>IFERROR(INDEX(D51:D500,MATCH($C$11,$C$51:$C$500,0)),"")</f>
        <v>481357273850</v>
      </c>
      <c r="H11" s="2">
        <f>IFERROR(INDEX(D11:G11,COUNT(D11:G11)),"")</f>
        <v>481357273850</v>
      </c>
      <c r="I11" s="2">
        <f>IFERROR(INDEX(I51:I500,MATCH($C$11,$C$51:$C$500,0)),"")</f>
        <v>722287079821</v>
      </c>
      <c r="J11" s="2">
        <f>IFERROR(INDEX(J51:J500,MATCH($C$11,$C$51:$C$500,0)),"")</f>
        <v>709615309603</v>
      </c>
      <c r="K11" s="2">
        <f>IFERROR(INDEX(K51:K500,MATCH($C$11,$C$51:$C$500,0)),"")</f>
        <v>84564524969</v>
      </c>
    </row>
    <row r="12" spans="1:1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-435000000000</v>
      </c>
      <c r="H12" s="2">
        <f>IFERROR(INDEX(D12:G12,COUNT(D12:G12)),"")</f>
        <v>-435000000000</v>
      </c>
      <c r="I12" s="2">
        <f>IFERROR(INDEX(I51:I500,MATCH($C$12,$C$51:$C$500,0)),"")</f>
        <v>-675000000000</v>
      </c>
      <c r="J12" s="2">
        <f>IFERROR(INDEX(J51:J500,MATCH($C$12,$C$51:$C$500,0)),"")</f>
        <v>-657000000000</v>
      </c>
      <c r="K12" s="2">
        <f>IFERROR(INDEX(K51:K500,MATCH($C$12,$C$51:$C$500,0)),"")</f>
        <v>-22000000000</v>
      </c>
    </row>
    <row r="13" spans="1:1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46000000000</v>
      </c>
      <c r="H13" s="2">
        <f>IFERROR(INDEX(D13:G13,COUNT(D13:G13)),"")</f>
        <v>46000000000</v>
      </c>
      <c r="I13" s="2">
        <f>IFERROR(INDEX(I51:I500,MATCH($C$13,$C$51:$C$500,0)),"")</f>
        <v>48000000000</v>
      </c>
      <c r="J13" s="2">
        <f>IFERROR(INDEX(J51:J500,MATCH($C$13,$C$51:$C$500,0)),"")</f>
        <v>53000000000</v>
      </c>
      <c r="K13" s="2">
        <f>IFERROR(INDEX(K51:K500,MATCH($C$13,$C$51:$C$500,0)),"")</f>
        <v>62000000000</v>
      </c>
    </row>
    <row r="14" spans="1:11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</row>
    <row r="15" spans="1:11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-69991410729</v>
      </c>
      <c r="J15" s="2">
        <f>IFERROR(INDEX(J51:J500,MATCH($C$15,$C$51:$C$500,0)),"")</f>
        <v>-47133050575</v>
      </c>
      <c r="K15" s="2">
        <f>IFERROR(INDEX(K51:K500,MATCH($C$15,$C$51:$C$500,0)),"")</f>
        <v>-28369079197</v>
      </c>
    </row>
    <row r="16" spans="1:11" ht="15.5" x14ac:dyDescent="0.35">
      <c r="C16" t="s">
        <v>28</v>
      </c>
      <c r="D16" s="2">
        <f>IFERROR(INDEX(D51:D500,MATCH($C$16,$C$51:$C$500,0)),"")</f>
        <v>-6191261932</v>
      </c>
      <c r="H16" s="2">
        <f>IFERROR(SUM(D16:G16)*(4/MAX(1,COUNT(D16:G16))),"")</f>
        <v>-24765047728</v>
      </c>
      <c r="I16" s="2">
        <f>IFERROR(INDEX(I51:I500,MATCH($C$16,$C$51:$C$500,0)),"")</f>
        <v>220330111992</v>
      </c>
      <c r="J16" s="2">
        <f>IFERROR(INDEX(J51:J500,MATCH($C$16,$C$51:$C$500,0)),"")</f>
        <v>164219199210</v>
      </c>
      <c r="K16" s="2">
        <f>IFERROR(INDEX(K51:K500,MATCH($C$16,$C$51:$C$500,0)),"")</f>
        <v>100140218705</v>
      </c>
    </row>
    <row r="17" spans="1:11" ht="15.5" x14ac:dyDescent="0.35">
      <c r="A17" t="s">
        <v>29</v>
      </c>
    </row>
    <row r="18" spans="1:11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</row>
    <row r="19" spans="1:11" ht="15.5" x14ac:dyDescent="0.35">
      <c r="A19" t="s">
        <v>36</v>
      </c>
      <c r="C19" t="s">
        <v>37</v>
      </c>
    </row>
    <row r="20" spans="1:11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ca="1">IFERROR(H21*H2,"")</f>
        <v/>
      </c>
      <c r="I20" s="2">
        <f ca="1">IFERROR(I21*I2,"")</f>
        <v>1561600000000</v>
      </c>
      <c r="J20" s="2">
        <f ca="1">IFERROR(J21*J2,"")</f>
        <v>1996800000000</v>
      </c>
      <c r="K20" s="2" t="str">
        <f ca="1">IFERROR(K21*K2,"")</f>
        <v/>
      </c>
    </row>
    <row r="21" spans="1:11" ht="15.5" x14ac:dyDescent="0.35">
      <c r="C21" t="s">
        <v>11</v>
      </c>
      <c r="D21" s="2">
        <f>IFERROR(INDEX(D51:D500,MATCH($C$7,$C$51:$C$500,0)),"")</f>
        <v>1280000000</v>
      </c>
      <c r="H21" s="2">
        <f>IFERROR(INDEX(D21:G21,COUNT(D21:G21)),"")</f>
        <v>1280000000</v>
      </c>
      <c r="I21" s="2">
        <f>IFERROR(INDEX(I51:I500,MATCH($C$7,$C$51:$C$500,0)),"")</f>
        <v>1280000000</v>
      </c>
      <c r="J21" s="2">
        <f>IFERROR(INDEX(J51:J500,MATCH($C$7,$C$51:$C$500,0)),"")</f>
        <v>1280000000</v>
      </c>
      <c r="K21" s="2">
        <f>IFERROR(INDEX(K51:K500,MATCH($C$7,$C$51:$C$500,0)),"")</f>
        <v>250000000</v>
      </c>
    </row>
    <row r="23" spans="1:11" ht="15.5" x14ac:dyDescent="0.35">
      <c r="B23" t="s">
        <v>40</v>
      </c>
      <c r="C23" t="s">
        <v>41</v>
      </c>
      <c r="D23" s="3">
        <f>IFERROR(D5/D6*100,"")</f>
        <v>-0.67082627550525853</v>
      </c>
      <c r="H23" s="3">
        <f>IFERROR(H5/H6*100,"")</f>
        <v>-2.6833051020210341</v>
      </c>
      <c r="I23" s="3">
        <f>IFERROR(I5/I6*100,"")</f>
        <v>16.032086969456785</v>
      </c>
      <c r="J23" s="3">
        <f>IFERROR(J5/J6*100,"")</f>
        <v>15.485123809713434</v>
      </c>
      <c r="K23" s="3">
        <f>IFERROR(K5/K6*100,"")</f>
        <v>22.478033666515536</v>
      </c>
    </row>
    <row r="24" spans="1:11" ht="15.5" x14ac:dyDescent="0.35">
      <c r="C24" t="s">
        <v>42</v>
      </c>
      <c r="D24" s="4" t="str">
        <f>IFERROR(_xlfn.RRI(5,I23,D23),"")</f>
        <v/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</row>
    <row r="25" spans="1:11" ht="15.5" x14ac:dyDescent="0.35">
      <c r="A25" t="s">
        <v>43</v>
      </c>
      <c r="C25" t="s">
        <v>44</v>
      </c>
      <c r="D25" s="3">
        <f>IFERROR(INDEX(D51:D500,MATCH($A$25,$C$51:$C$500,0)),"")</f>
        <v>-4.82</v>
      </c>
      <c r="H25" s="3">
        <f>IFERROR(INDEX(D25:G25,COUNT(D25:G25)),"")</f>
        <v>-4.82</v>
      </c>
      <c r="I25" s="3">
        <f>IFERROR(INDEX(I51:I500,MATCH($C$25,$C$51:$C$500,0)),"")</f>
        <v>113.45</v>
      </c>
      <c r="J25" s="3">
        <f>IFERROR(INDEX(J51:J500,MATCH($C$25,$C$51:$C$500,0)),"")</f>
        <v>90.08</v>
      </c>
      <c r="K25" s="3">
        <f>IFERROR(INDEX(K51:K500,MATCH($C$25,$C$51:$C$500,0)),"")</f>
        <v>288.94</v>
      </c>
    </row>
    <row r="26" spans="1:11" ht="15.5" x14ac:dyDescent="0.35">
      <c r="C26" t="s">
        <v>45</v>
      </c>
      <c r="D26" s="4" t="str">
        <f>IFERROR(_xlfn.RRI(5,I25,D25),"")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</row>
    <row r="27" spans="1:11" ht="15.5" x14ac:dyDescent="0.35">
      <c r="C27" t="s">
        <v>46</v>
      </c>
      <c r="D27" s="3">
        <f>IFERROR(D4/D21,"")</f>
        <v>21.076831459375001</v>
      </c>
      <c r="H27" s="3">
        <f>IFERROR(H4/H21,"")</f>
        <v>84.307325837500002</v>
      </c>
      <c r="I27" s="3">
        <f>IFERROR(I4/I21,"")</f>
        <v>575.62256266562497</v>
      </c>
      <c r="J27" s="3">
        <f>IFERROR(J4/J21,"")</f>
        <v>482.63259123515627</v>
      </c>
      <c r="K27" s="3">
        <f>IFERROR(K4/K21,"")</f>
        <v>2153.0199877680002</v>
      </c>
    </row>
    <row r="28" spans="1:11" ht="15.5" x14ac:dyDescent="0.35">
      <c r="C28" t="s">
        <v>47</v>
      </c>
      <c r="D28" s="4">
        <f>IFERROR(_xlfn.RRI(5,I27,D27),"")</f>
        <v>-0.4839004233591605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</row>
    <row r="29" spans="1:11" ht="15.5" x14ac:dyDescent="0.35">
      <c r="C29" t="s">
        <v>48</v>
      </c>
      <c r="H29" s="4">
        <f>IFERROR(((H25-I25)/I25)*100%,"")</f>
        <v>-1.0424856765094757</v>
      </c>
      <c r="I29" s="4">
        <f>IFERROR(((I25-J25)/J25)*100%,"")</f>
        <v>0.25943605683836596</v>
      </c>
      <c r="J29" s="4">
        <f>IFERROR(((J25-K25)/K25)*100%,"")</f>
        <v>-0.68823977296324501</v>
      </c>
      <c r="K29" s="4" t="str">
        <f>IFERROR(((K25-L25)/L25)*100%,"")</f>
        <v/>
      </c>
    </row>
    <row r="30" spans="1:11" ht="15.5" x14ac:dyDescent="0.35">
      <c r="C30" t="s">
        <v>49</v>
      </c>
      <c r="H30" s="4">
        <f>IFERROR(((H27-I27)/I27)*100%,"")</f>
        <v>-0.85353714168693295</v>
      </c>
      <c r="I30" s="4">
        <f>IFERROR(((I27-J27)/J27)*100%,"")</f>
        <v>0.19267238292484185</v>
      </c>
      <c r="J30" s="4">
        <f>IFERROR(((J27-K27)/K27)*100%,"")</f>
        <v>-0.77583459792424248</v>
      </c>
      <c r="K30" s="4" t="str">
        <f>IFERROR(((K27-L27)/L27)*100%,"")</f>
        <v/>
      </c>
    </row>
    <row r="32" spans="1:11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708.34</v>
      </c>
      <c r="H32" s="3">
        <f>IFERROR(INDEX(D32:G32,COUNT(D32:G32)),"")</f>
        <v>708.34</v>
      </c>
      <c r="I32" s="3">
        <f>IFERROR(INDEX(I51:I500,MATCH($C$32,$C$51:$C$500,0)),"")</f>
        <v>692.29</v>
      </c>
      <c r="J32" s="3">
        <f>IFERROR(INDEX(J51:J500,MATCH($C$32,$C$51:$C$500,0)),"")</f>
        <v>579.57000000000005</v>
      </c>
      <c r="K32" s="3">
        <f>IFERROR(INDEX(K51:K500,MATCH($C$32,$C$51:$C$500,0)),"")</f>
        <v>1262.67</v>
      </c>
    </row>
    <row r="33" spans="1:11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0.34</v>
      </c>
      <c r="H33" s="3">
        <f>IFERROR(INDEX(D33:G33,COUNT(D33:G33)),"")</f>
        <v>0.34</v>
      </c>
      <c r="I33" s="3">
        <f>IFERROR(INDEX(I51:I500,MATCH($C$33,$C$51:$C$500,0)),"")</f>
        <v>1.76</v>
      </c>
      <c r="J33" s="3">
        <f>IFERROR(INDEX(J51:J500,MATCH($C$33,$C$51:$C$500,0)),"")</f>
        <v>2.69</v>
      </c>
      <c r="K33" s="3">
        <f>IFERROR(INDEX(K51:K500,MATCH($C$33,$C$51:$C$500,0)),"")</f>
        <v>0</v>
      </c>
    </row>
    <row r="34" spans="1:11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-50.62</v>
      </c>
      <c r="H34" s="3">
        <f>IFERROR(INDEX(D34:G34,COUNT(D34:G34)),"")</f>
        <v>-50.62</v>
      </c>
      <c r="I34" s="3">
        <f>IFERROR(INDEX(I51:I500,MATCH($C$34,$C$51:$C$500,0)),"")</f>
        <v>10.75</v>
      </c>
      <c r="J34" s="3">
        <f>IFERROR(INDEX(J51:J500,MATCH($C$34,$C$51:$C$500,0)),"")</f>
        <v>17.32</v>
      </c>
      <c r="K34" s="3">
        <f>IFERROR(INDEX(K51:K500,MATCH($C$34,$C$51:$C$500,0)),"")</f>
        <v>0</v>
      </c>
    </row>
    <row r="35" spans="1:11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11.61</v>
      </c>
      <c r="H35" s="3">
        <f>IFERROR(INDEX(D35:G35,COUNT(D35:G35)),"")</f>
        <v>11.61</v>
      </c>
      <c r="I35" s="3">
        <f>IFERROR(INDEX(I51:I500,MATCH($C$35,$C$51:$C$500,0)),"")</f>
        <v>2.12</v>
      </c>
      <c r="J35" s="3">
        <f>IFERROR(INDEX(J51:J500,MATCH($C$35,$C$51:$C$500,0)),"")</f>
        <v>3.24</v>
      </c>
      <c r="K35" s="3">
        <f>IFERROR(INDEX(K51:K500,MATCH($C$35,$C$51:$C$500,0)),"")</f>
        <v>0</v>
      </c>
    </row>
    <row r="36" spans="1:11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</row>
    <row r="37" spans="1:11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</row>
    <row r="50" spans="2:11" ht="15.5" x14ac:dyDescent="0.35">
      <c r="D50" t="s">
        <v>1576</v>
      </c>
      <c r="E50" t="s">
        <v>1577</v>
      </c>
      <c r="F50" t="s">
        <v>1578</v>
      </c>
      <c r="G50" t="s">
        <v>444</v>
      </c>
      <c r="H50" t="s">
        <v>1579</v>
      </c>
      <c r="I50" t="s">
        <v>32</v>
      </c>
      <c r="J50" t="s">
        <v>33</v>
      </c>
      <c r="K50" t="s">
        <v>34</v>
      </c>
    </row>
    <row r="51" spans="2:11" ht="15.5" x14ac:dyDescent="0.35">
      <c r="B51" t="s">
        <v>71</v>
      </c>
      <c r="C51" t="s">
        <v>5</v>
      </c>
      <c r="D51" s="5">
        <v>26978344268</v>
      </c>
      <c r="E51" s="5">
        <v>10755769693</v>
      </c>
      <c r="F51" s="5">
        <v>142041261058</v>
      </c>
      <c r="G51" s="5">
        <v>157083628933</v>
      </c>
      <c r="I51" s="5">
        <v>736796880212</v>
      </c>
      <c r="J51" s="5">
        <v>617769716781</v>
      </c>
      <c r="K51" s="5">
        <v>538254996942</v>
      </c>
    </row>
    <row r="52" spans="2:11" ht="15.5" x14ac:dyDescent="0.35">
      <c r="C52" t="s">
        <v>72</v>
      </c>
      <c r="D52" s="5">
        <v>-6157577318</v>
      </c>
      <c r="E52" s="5">
        <v>-2042444145</v>
      </c>
      <c r="F52" s="5">
        <v>-24373196119</v>
      </c>
      <c r="G52" s="5">
        <v>-21927845645</v>
      </c>
      <c r="I52" s="5">
        <v>-167840502252</v>
      </c>
      <c r="J52" s="5">
        <v>-163756314566</v>
      </c>
      <c r="K52" s="5">
        <v>-147795154961</v>
      </c>
    </row>
    <row r="53" spans="2:11" ht="15.5" x14ac:dyDescent="0.35">
      <c r="C53" t="s">
        <v>73</v>
      </c>
      <c r="D53" s="5">
        <v>20820766950</v>
      </c>
      <c r="E53" s="5">
        <v>8713325548</v>
      </c>
      <c r="F53" s="5">
        <v>117668064939</v>
      </c>
      <c r="G53" s="5">
        <v>135155783288</v>
      </c>
      <c r="I53" s="5">
        <v>568956377960</v>
      </c>
      <c r="J53" s="5">
        <v>454013402215</v>
      </c>
      <c r="K53" s="5">
        <v>390459841981</v>
      </c>
    </row>
    <row r="54" spans="2:11" ht="15.5" x14ac:dyDescent="0.35">
      <c r="C54" t="s">
        <v>74</v>
      </c>
      <c r="D54" s="5">
        <v>-26381296379</v>
      </c>
      <c r="E54" s="5">
        <v>-15705828724</v>
      </c>
      <c r="F54" s="5">
        <v>-76325897312</v>
      </c>
      <c r="G54" s="5">
        <v>-102004296829</v>
      </c>
      <c r="I54" s="5">
        <v>-384395965251</v>
      </c>
      <c r="J54" s="5">
        <v>-313383351894</v>
      </c>
      <c r="K54" s="5">
        <v>-271771821072</v>
      </c>
    </row>
    <row r="55" spans="2:11" ht="15.5" x14ac:dyDescent="0.35">
      <c r="C55" t="s">
        <v>75</v>
      </c>
    </row>
    <row r="56" spans="2:11" ht="15.5" x14ac:dyDescent="0.35">
      <c r="C56" t="s">
        <v>76</v>
      </c>
    </row>
    <row r="57" spans="2:11" ht="15.5" x14ac:dyDescent="0.35">
      <c r="C57" t="s">
        <v>78</v>
      </c>
      <c r="D57" s="5">
        <v>-5560529429</v>
      </c>
      <c r="E57" s="5">
        <v>-6992503176</v>
      </c>
      <c r="F57" s="5">
        <v>41342167627</v>
      </c>
      <c r="G57" s="5">
        <v>33151486459</v>
      </c>
      <c r="I57" s="5">
        <v>184560412709</v>
      </c>
      <c r="J57" s="5">
        <v>140630050321</v>
      </c>
      <c r="K57" s="5">
        <v>118688020909</v>
      </c>
    </row>
    <row r="58" spans="2:11" ht="15.5" x14ac:dyDescent="0.35">
      <c r="C58" t="s">
        <v>79</v>
      </c>
      <c r="D58" s="5">
        <v>-630732503</v>
      </c>
      <c r="E58" s="5">
        <v>3097218765</v>
      </c>
      <c r="F58" s="5">
        <v>-443641902</v>
      </c>
      <c r="G58" s="5">
        <v>22071678556</v>
      </c>
      <c r="I58" s="5">
        <v>35769699283</v>
      </c>
      <c r="J58" s="5">
        <v>23589148889</v>
      </c>
      <c r="K58" s="5">
        <v>-18547802204</v>
      </c>
    </row>
    <row r="59" spans="2:11" ht="15.5" x14ac:dyDescent="0.35">
      <c r="C59" t="s">
        <v>77</v>
      </c>
      <c r="D59" s="5">
        <v>-630732503</v>
      </c>
      <c r="E59" s="5">
        <v>3097218765</v>
      </c>
      <c r="F59" s="5">
        <v>-443641902</v>
      </c>
      <c r="G59" s="5">
        <v>22071678556</v>
      </c>
      <c r="I59" s="5">
        <v>35769699283</v>
      </c>
      <c r="J59" s="5">
        <v>23589148889</v>
      </c>
      <c r="K59" s="5">
        <v>-18547802204</v>
      </c>
    </row>
    <row r="60" spans="2:11" ht="15.5" x14ac:dyDescent="0.35">
      <c r="C60" t="s">
        <v>82</v>
      </c>
      <c r="D60" s="5">
        <v>-630732503</v>
      </c>
      <c r="E60" s="5">
        <v>3097218765</v>
      </c>
      <c r="F60" s="5">
        <v>-443641902</v>
      </c>
      <c r="G60" s="5">
        <v>22071678556</v>
      </c>
      <c r="I60" s="5">
        <v>35769699283</v>
      </c>
      <c r="J60" s="5">
        <v>23589148889</v>
      </c>
      <c r="K60" s="5">
        <v>-18547802204</v>
      </c>
    </row>
    <row r="61" spans="2:11" ht="15.5" x14ac:dyDescent="0.35">
      <c r="C61" t="s">
        <v>28</v>
      </c>
      <c r="D61" s="5">
        <v>-6191261932</v>
      </c>
      <c r="E61" s="5">
        <v>-3895284411</v>
      </c>
      <c r="F61" s="5">
        <v>40898525725</v>
      </c>
      <c r="G61" s="5">
        <v>55223165015</v>
      </c>
      <c r="I61" s="5">
        <v>220330111992</v>
      </c>
      <c r="J61" s="5">
        <v>164219199210</v>
      </c>
      <c r="K61" s="5">
        <v>100140218705</v>
      </c>
    </row>
    <row r="62" spans="2:11" ht="15.5" x14ac:dyDescent="0.35">
      <c r="C62" t="s">
        <v>27</v>
      </c>
      <c r="F62" s="5">
        <v>-10224631431</v>
      </c>
      <c r="G62" s="5">
        <v>-34094982852</v>
      </c>
      <c r="I62" s="5">
        <v>-69991410729</v>
      </c>
      <c r="J62" s="5">
        <v>-47133050575</v>
      </c>
      <c r="K62" s="5">
        <v>-28369079197</v>
      </c>
    </row>
    <row r="63" spans="2:11" ht="15.5" x14ac:dyDescent="0.35">
      <c r="C63" t="s">
        <v>280</v>
      </c>
      <c r="D63" s="5">
        <v>-6191261932</v>
      </c>
      <c r="E63" s="5">
        <v>-3895284411</v>
      </c>
      <c r="F63" s="5">
        <v>30673894294</v>
      </c>
      <c r="G63" s="5">
        <v>21128182163</v>
      </c>
      <c r="I63" s="5">
        <v>150338701263</v>
      </c>
      <c r="J63" s="5">
        <v>117086148635</v>
      </c>
      <c r="K63" s="5">
        <v>71771139508</v>
      </c>
    </row>
    <row r="64" spans="2:11" ht="15.5" x14ac:dyDescent="0.35">
      <c r="C64" t="s">
        <v>83</v>
      </c>
      <c r="D64" s="5">
        <v>-6191261932</v>
      </c>
      <c r="E64" s="5">
        <v>-3895284411</v>
      </c>
      <c r="F64" s="5">
        <v>30673894294</v>
      </c>
      <c r="G64" s="5">
        <v>21128182163</v>
      </c>
      <c r="I64" s="5">
        <v>150338701263</v>
      </c>
      <c r="J64" s="5">
        <v>117086148635</v>
      </c>
      <c r="K64" s="5">
        <v>71771139508</v>
      </c>
    </row>
    <row r="65" spans="2:11" ht="15.5" x14ac:dyDescent="0.35">
      <c r="C65" t="s">
        <v>84</v>
      </c>
      <c r="G65" s="5">
        <v>-931183500</v>
      </c>
      <c r="I65" s="5">
        <v>-931183500</v>
      </c>
      <c r="J65" s="5">
        <v>297988500</v>
      </c>
      <c r="K65" s="5">
        <v>-711676500</v>
      </c>
    </row>
    <row r="66" spans="2:11" ht="15.5" x14ac:dyDescent="0.35">
      <c r="C66" t="s">
        <v>85</v>
      </c>
      <c r="D66" s="5">
        <v>-6191261932</v>
      </c>
      <c r="E66" s="5">
        <v>-3895284411</v>
      </c>
      <c r="F66" s="5">
        <v>30673894294</v>
      </c>
      <c r="G66" s="5">
        <v>20196998663</v>
      </c>
      <c r="I66" s="5">
        <v>149407517763</v>
      </c>
      <c r="J66" s="5">
        <v>117384137135</v>
      </c>
      <c r="K66" s="5">
        <v>71059463008</v>
      </c>
    </row>
    <row r="67" spans="2:11" ht="15.5" x14ac:dyDescent="0.35">
      <c r="C67" t="s">
        <v>86</v>
      </c>
      <c r="D67" s="5">
        <v>-6191261932</v>
      </c>
      <c r="E67" s="5">
        <v>-3895284411</v>
      </c>
      <c r="F67" s="5">
        <v>30673894294</v>
      </c>
      <c r="G67" s="5">
        <v>21128182163</v>
      </c>
      <c r="I67" s="5">
        <v>150338701263</v>
      </c>
      <c r="J67" s="5">
        <v>117086148635</v>
      </c>
      <c r="K67" s="5">
        <v>71771139508</v>
      </c>
    </row>
    <row r="68" spans="2:11" ht="15.5" x14ac:dyDescent="0.35">
      <c r="C68" t="s">
        <v>7</v>
      </c>
      <c r="D68" s="5">
        <v>-6191261932</v>
      </c>
      <c r="E68" s="5">
        <v>-3895284411</v>
      </c>
      <c r="F68" s="5">
        <v>30673894294</v>
      </c>
      <c r="G68" s="5">
        <v>19639856546</v>
      </c>
      <c r="I68" s="5">
        <v>144664477935</v>
      </c>
      <c r="J68" s="5">
        <v>115896222309</v>
      </c>
      <c r="K68" s="5">
        <v>71530747879</v>
      </c>
    </row>
    <row r="69" spans="2:11" ht="15.5" x14ac:dyDescent="0.35">
      <c r="C69" t="s">
        <v>87</v>
      </c>
      <c r="G69" s="5">
        <v>557142117</v>
      </c>
      <c r="I69" s="5">
        <v>4743039828</v>
      </c>
      <c r="J69" s="5">
        <v>1487914826</v>
      </c>
      <c r="K69" s="5">
        <v>-471284871</v>
      </c>
    </row>
    <row r="70" spans="2:11" ht="15.5" x14ac:dyDescent="0.35">
      <c r="C70" t="s">
        <v>88</v>
      </c>
      <c r="D70" s="5">
        <v>-6191261932</v>
      </c>
      <c r="E70" s="5">
        <v>-3895284411</v>
      </c>
      <c r="F70" s="5">
        <v>30673894294</v>
      </c>
      <c r="G70" s="5">
        <v>21128182163</v>
      </c>
      <c r="I70" s="5">
        <v>150338701263</v>
      </c>
      <c r="J70" s="5">
        <v>117086148635</v>
      </c>
      <c r="K70" s="5">
        <v>71771139508</v>
      </c>
    </row>
    <row r="71" spans="2:11" ht="15.5" x14ac:dyDescent="0.35">
      <c r="C71" t="s">
        <v>89</v>
      </c>
      <c r="D71" s="5">
        <v>-6191261932</v>
      </c>
      <c r="E71" s="5">
        <v>-3895284411</v>
      </c>
      <c r="F71" s="5">
        <v>30673894294</v>
      </c>
      <c r="G71" s="5">
        <v>20196998663</v>
      </c>
      <c r="I71" s="5">
        <v>149407517763</v>
      </c>
      <c r="J71" s="5">
        <v>117384137135</v>
      </c>
      <c r="K71" s="5">
        <v>71059463008</v>
      </c>
    </row>
    <row r="72" spans="2:11" ht="15.5" x14ac:dyDescent="0.35">
      <c r="C72" t="s">
        <v>90</v>
      </c>
      <c r="D72" s="5">
        <v>-6191261932</v>
      </c>
      <c r="E72" s="5">
        <v>-3895284411</v>
      </c>
      <c r="F72" s="5">
        <v>30673894294</v>
      </c>
      <c r="G72" s="5">
        <v>20196998663</v>
      </c>
      <c r="I72" s="5">
        <v>149407517763</v>
      </c>
      <c r="J72" s="5">
        <v>117384137135</v>
      </c>
      <c r="K72" s="5">
        <v>71059463008</v>
      </c>
    </row>
    <row r="74" spans="2:11" ht="15.5" x14ac:dyDescent="0.35">
      <c r="B74" t="s">
        <v>91</v>
      </c>
      <c r="C74" t="s">
        <v>92</v>
      </c>
    </row>
    <row r="75" spans="2:11" ht="15.5" x14ac:dyDescent="0.35">
      <c r="C75" t="s">
        <v>93</v>
      </c>
    </row>
    <row r="76" spans="2:11" ht="15.5" x14ac:dyDescent="0.35">
      <c r="C76" t="s">
        <v>19</v>
      </c>
      <c r="D76" s="5">
        <v>481357273850</v>
      </c>
      <c r="E76" s="5">
        <v>534206820842</v>
      </c>
      <c r="F76" s="5">
        <v>538066074428</v>
      </c>
      <c r="G76" s="5">
        <v>722287079821</v>
      </c>
      <c r="I76" s="5">
        <v>722287079821</v>
      </c>
      <c r="J76" s="5">
        <v>709615309603</v>
      </c>
      <c r="K76" s="5">
        <v>84564524969</v>
      </c>
    </row>
    <row r="77" spans="2:11" ht="15.5" x14ac:dyDescent="0.35">
      <c r="C77" t="s">
        <v>401</v>
      </c>
      <c r="D77" s="5">
        <v>220000000000</v>
      </c>
      <c r="E77" s="5">
        <v>220000000000</v>
      </c>
      <c r="F77" s="5">
        <v>220000000000</v>
      </c>
      <c r="G77" s="5">
        <v>220000000000</v>
      </c>
      <c r="I77" s="5">
        <v>220000000000</v>
      </c>
    </row>
    <row r="78" spans="2:11" ht="15.5" x14ac:dyDescent="0.35">
      <c r="C78" t="s">
        <v>94</v>
      </c>
      <c r="D78" s="5">
        <v>289808755753</v>
      </c>
      <c r="E78" s="5">
        <v>281277150573</v>
      </c>
      <c r="F78" s="5">
        <v>275957107828</v>
      </c>
      <c r="G78" s="5">
        <v>181027163725</v>
      </c>
      <c r="I78" s="5">
        <v>181027163725</v>
      </c>
      <c r="J78" s="5">
        <v>92330587190</v>
      </c>
      <c r="K78" s="5">
        <v>144729881493</v>
      </c>
    </row>
    <row r="79" spans="2:11" ht="15.5" x14ac:dyDescent="0.35">
      <c r="C79" t="s">
        <v>283</v>
      </c>
    </row>
    <row r="80" spans="2:11" ht="15.5" x14ac:dyDescent="0.35">
      <c r="C80" t="s">
        <v>282</v>
      </c>
    </row>
    <row r="81" spans="3:11" ht="15.5" x14ac:dyDescent="0.35">
      <c r="C81" t="s">
        <v>284</v>
      </c>
      <c r="D81" s="5">
        <v>289808755753</v>
      </c>
      <c r="E81" s="5">
        <v>281277150573</v>
      </c>
      <c r="F81" s="5">
        <v>275957107828</v>
      </c>
      <c r="G81" s="5">
        <v>181027163725</v>
      </c>
      <c r="I81" s="5">
        <v>181027163725</v>
      </c>
      <c r="J81" s="5">
        <v>92330587190</v>
      </c>
      <c r="K81" s="5">
        <v>144729881493</v>
      </c>
    </row>
    <row r="82" spans="3:11" ht="15.5" x14ac:dyDescent="0.35">
      <c r="C82" t="s">
        <v>95</v>
      </c>
      <c r="D82" s="5">
        <v>116415063776</v>
      </c>
      <c r="E82" s="5">
        <v>91099628325</v>
      </c>
      <c r="F82" s="5">
        <v>91099628325</v>
      </c>
      <c r="G82" s="5">
        <v>103489966435</v>
      </c>
      <c r="I82" s="5">
        <v>103489966435</v>
      </c>
      <c r="J82" s="5">
        <v>75064994378</v>
      </c>
      <c r="K82" s="5">
        <v>125965936430</v>
      </c>
    </row>
    <row r="83" spans="3:11" ht="15.5" x14ac:dyDescent="0.35">
      <c r="C83" t="s">
        <v>285</v>
      </c>
      <c r="D83" s="5">
        <v>116415063776</v>
      </c>
      <c r="E83" s="5">
        <v>91099628325</v>
      </c>
      <c r="F83" s="5">
        <v>91099628325</v>
      </c>
      <c r="G83" s="5">
        <v>103489966435</v>
      </c>
      <c r="I83" s="5">
        <v>103489966435</v>
      </c>
      <c r="J83" s="5">
        <v>75064994378</v>
      </c>
      <c r="K83" s="5">
        <v>125965936430</v>
      </c>
    </row>
    <row r="84" spans="3:11" ht="15.5" x14ac:dyDescent="0.35">
      <c r="C84" t="s">
        <v>96</v>
      </c>
      <c r="D84" s="5">
        <v>11309928798</v>
      </c>
      <c r="E84" s="5">
        <v>9909716597</v>
      </c>
      <c r="F84" s="5">
        <v>10231222033</v>
      </c>
      <c r="G84" s="5">
        <v>12513361132</v>
      </c>
      <c r="I84" s="5">
        <v>12513361132</v>
      </c>
      <c r="J84" s="5">
        <v>10959670535</v>
      </c>
      <c r="K84" s="5">
        <v>9655728450</v>
      </c>
    </row>
    <row r="85" spans="3:11" ht="15.5" x14ac:dyDescent="0.35">
      <c r="C85" t="s">
        <v>77</v>
      </c>
      <c r="D85" s="5">
        <v>-911046180</v>
      </c>
      <c r="E85" s="5">
        <v>-911046180</v>
      </c>
      <c r="F85" s="5">
        <v>-911046180</v>
      </c>
      <c r="G85" s="5">
        <v>-911046180</v>
      </c>
      <c r="I85" s="5">
        <v>-911046180</v>
      </c>
      <c r="J85" s="5">
        <v>12671064</v>
      </c>
      <c r="K85" s="5">
        <v>-282062385</v>
      </c>
    </row>
    <row r="86" spans="3:11" ht="15.5" x14ac:dyDescent="0.35">
      <c r="C86" t="s">
        <v>98</v>
      </c>
      <c r="D86" s="5">
        <v>1140313435826</v>
      </c>
      <c r="E86" s="5">
        <v>1155786270414</v>
      </c>
      <c r="F86" s="5">
        <v>1152234263101</v>
      </c>
      <c r="G86" s="5">
        <v>1247923779001</v>
      </c>
      <c r="I86" s="5">
        <v>1247923779001</v>
      </c>
      <c r="J86" s="5">
        <v>922029627934</v>
      </c>
      <c r="K86" s="5">
        <v>403940489836</v>
      </c>
    </row>
    <row r="87" spans="3:11" ht="15.5" x14ac:dyDescent="0.35">
      <c r="C87" t="s">
        <v>99</v>
      </c>
    </row>
    <row r="88" spans="3:11" ht="15.5" x14ac:dyDescent="0.35">
      <c r="C88" t="s">
        <v>339</v>
      </c>
      <c r="K88" s="5">
        <v>1493556305</v>
      </c>
    </row>
    <row r="89" spans="3:11" ht="15.5" x14ac:dyDescent="0.35">
      <c r="C89" t="s">
        <v>101</v>
      </c>
      <c r="D89" s="5">
        <v>138831534946</v>
      </c>
      <c r="E89" s="5">
        <v>137891230349</v>
      </c>
      <c r="F89" s="5">
        <v>140531375667</v>
      </c>
      <c r="G89" s="5">
        <v>141889175969</v>
      </c>
      <c r="I89" s="5">
        <v>141889175969</v>
      </c>
      <c r="J89" s="5">
        <v>59769966322</v>
      </c>
      <c r="K89" s="5">
        <v>69063969761</v>
      </c>
    </row>
    <row r="90" spans="3:11" ht="15.5" x14ac:dyDescent="0.35">
      <c r="C90" t="s">
        <v>287</v>
      </c>
      <c r="D90" s="5">
        <v>1441136215</v>
      </c>
      <c r="E90" s="5">
        <v>1441136215</v>
      </c>
      <c r="F90" s="5">
        <v>1441136215</v>
      </c>
      <c r="G90" s="5">
        <v>1441136215</v>
      </c>
      <c r="I90" s="5">
        <v>1441136215</v>
      </c>
      <c r="J90" s="5">
        <v>145610266</v>
      </c>
      <c r="K90" s="5">
        <v>104300992</v>
      </c>
    </row>
    <row r="91" spans="3:11" ht="15.5" x14ac:dyDescent="0.35">
      <c r="C91" t="s">
        <v>340</v>
      </c>
      <c r="D91" s="5">
        <v>14133760550</v>
      </c>
      <c r="E91" s="5">
        <v>14133760550</v>
      </c>
      <c r="F91" s="5">
        <v>14133760550</v>
      </c>
      <c r="G91" s="5">
        <v>14133760550</v>
      </c>
      <c r="I91" s="5">
        <v>14133760550</v>
      </c>
      <c r="J91" s="5">
        <v>14133760550</v>
      </c>
      <c r="K91" s="5">
        <v>16773657709</v>
      </c>
    </row>
    <row r="92" spans="3:11" ht="15.5" x14ac:dyDescent="0.35">
      <c r="C92" t="s">
        <v>286</v>
      </c>
      <c r="D92" s="5">
        <v>435935471</v>
      </c>
      <c r="E92" s="5">
        <v>435935471</v>
      </c>
      <c r="F92" s="5">
        <v>435935471</v>
      </c>
      <c r="G92" s="5">
        <v>435935471</v>
      </c>
      <c r="I92" s="5">
        <v>435935471</v>
      </c>
      <c r="J92" s="5">
        <v>2146178039</v>
      </c>
      <c r="K92" s="5">
        <v>590156223</v>
      </c>
    </row>
    <row r="93" spans="3:11" ht="15.5" x14ac:dyDescent="0.35">
      <c r="C93" t="s">
        <v>103</v>
      </c>
      <c r="D93" s="5">
        <v>204269725215</v>
      </c>
      <c r="E93" s="5">
        <v>203284791563</v>
      </c>
      <c r="F93" s="5">
        <v>205995746394</v>
      </c>
      <c r="G93" s="5">
        <v>208091531492</v>
      </c>
      <c r="I93" s="5">
        <v>208091531492</v>
      </c>
      <c r="J93" s="5">
        <v>125648491171</v>
      </c>
      <c r="K93" s="5">
        <v>125002167394</v>
      </c>
    </row>
    <row r="94" spans="3:11" ht="15.5" x14ac:dyDescent="0.35">
      <c r="C94" t="s">
        <v>104</v>
      </c>
      <c r="D94" s="5">
        <v>1344583161041</v>
      </c>
      <c r="E94" s="5">
        <v>1359071061977</v>
      </c>
      <c r="F94" s="5">
        <v>1358230009495</v>
      </c>
      <c r="G94" s="5">
        <v>1456015310493</v>
      </c>
      <c r="I94" s="5">
        <v>1456015310493</v>
      </c>
      <c r="J94" s="5">
        <v>1047678119105</v>
      </c>
      <c r="K94" s="5">
        <v>528942657230</v>
      </c>
    </row>
    <row r="95" spans="3:11" ht="15.5" x14ac:dyDescent="0.35">
      <c r="C95" t="s">
        <v>105</v>
      </c>
    </row>
    <row r="96" spans="3:11" ht="15.5" x14ac:dyDescent="0.35">
      <c r="C96" t="s">
        <v>106</v>
      </c>
    </row>
    <row r="97" spans="3:11" ht="15.5" x14ac:dyDescent="0.35">
      <c r="C97" t="s">
        <v>107</v>
      </c>
      <c r="D97" s="5">
        <v>395300328867</v>
      </c>
      <c r="E97" s="5">
        <v>403596967870</v>
      </c>
      <c r="F97" s="5">
        <v>398860630976</v>
      </c>
      <c r="G97" s="5">
        <v>524423357981</v>
      </c>
      <c r="I97" s="5">
        <v>524423357981</v>
      </c>
      <c r="J97" s="5">
        <v>274178694479</v>
      </c>
      <c r="K97" s="5">
        <v>183337312222</v>
      </c>
    </row>
    <row r="98" spans="3:11" ht="15.5" x14ac:dyDescent="0.35">
      <c r="C98" t="s">
        <v>108</v>
      </c>
      <c r="D98" s="5">
        <v>108689968164</v>
      </c>
      <c r="E98" s="5">
        <v>123001462942</v>
      </c>
      <c r="F98" s="5">
        <v>126994977988</v>
      </c>
      <c r="G98" s="5">
        <v>145997979721</v>
      </c>
      <c r="I98" s="5">
        <v>145997979721</v>
      </c>
      <c r="J98" s="5">
        <v>50263424434</v>
      </c>
      <c r="K98" s="5">
        <v>38231083796</v>
      </c>
    </row>
    <row r="99" spans="3:11" ht="15.5" x14ac:dyDescent="0.35">
      <c r="C99" t="s">
        <v>289</v>
      </c>
      <c r="D99" s="5">
        <v>108689968164</v>
      </c>
      <c r="E99" s="5">
        <v>123001462942</v>
      </c>
      <c r="F99" s="5">
        <v>126994977988</v>
      </c>
      <c r="G99" s="5">
        <v>145997979721</v>
      </c>
      <c r="I99" s="5">
        <v>145997979721</v>
      </c>
      <c r="J99" s="5">
        <v>50263424434</v>
      </c>
      <c r="K99" s="5">
        <v>38231083796</v>
      </c>
    </row>
    <row r="100" spans="3:11" ht="15.5" x14ac:dyDescent="0.35">
      <c r="C100" t="s">
        <v>109</v>
      </c>
      <c r="D100" s="5">
        <v>51944771259</v>
      </c>
      <c r="E100" s="5">
        <v>47721065770</v>
      </c>
      <c r="F100" s="5">
        <v>48645770137</v>
      </c>
      <c r="G100" s="5">
        <v>175172054902</v>
      </c>
      <c r="I100" s="5">
        <v>175172054902</v>
      </c>
      <c r="J100" s="5">
        <v>89285379352</v>
      </c>
      <c r="K100" s="5">
        <v>47086974896</v>
      </c>
    </row>
    <row r="101" spans="3:11" ht="15.5" x14ac:dyDescent="0.35">
      <c r="C101" t="s">
        <v>290</v>
      </c>
      <c r="D101" s="5">
        <v>51944771259</v>
      </c>
      <c r="E101" s="5">
        <v>47721065770</v>
      </c>
      <c r="F101" s="5">
        <v>48645770137</v>
      </c>
      <c r="G101" s="5">
        <v>175172054902</v>
      </c>
      <c r="I101" s="5">
        <v>175172054902</v>
      </c>
      <c r="J101" s="5">
        <v>89285379352</v>
      </c>
      <c r="K101" s="5">
        <v>47086974896</v>
      </c>
    </row>
    <row r="102" spans="3:11" ht="15.5" x14ac:dyDescent="0.35">
      <c r="C102" t="s">
        <v>110</v>
      </c>
      <c r="D102" s="5">
        <v>162570844095</v>
      </c>
      <c r="E102" s="5">
        <v>166049069235</v>
      </c>
      <c r="F102" s="5">
        <v>159131427568</v>
      </c>
      <c r="G102" s="5">
        <v>140421125516</v>
      </c>
      <c r="I102" s="5">
        <v>140421125516</v>
      </c>
      <c r="J102" s="5">
        <v>79519947352</v>
      </c>
      <c r="K102" s="5">
        <v>40654236307</v>
      </c>
    </row>
    <row r="103" spans="3:11" ht="15.5" x14ac:dyDescent="0.35">
      <c r="C103" t="s">
        <v>111</v>
      </c>
      <c r="D103" s="5">
        <v>34894559676</v>
      </c>
      <c r="E103" s="5">
        <v>29625184250</v>
      </c>
      <c r="F103" s="5">
        <v>26888269610</v>
      </c>
      <c r="G103" s="5">
        <v>27167665554</v>
      </c>
      <c r="I103" s="5">
        <v>27167665554</v>
      </c>
      <c r="J103" s="5">
        <v>16349631752</v>
      </c>
      <c r="K103" s="5">
        <v>11072810162</v>
      </c>
    </row>
    <row r="104" spans="3:11" ht="15.5" x14ac:dyDescent="0.35">
      <c r="C104" t="s">
        <v>113</v>
      </c>
    </row>
    <row r="105" spans="3:11" ht="15.5" x14ac:dyDescent="0.35">
      <c r="C105" t="s">
        <v>403</v>
      </c>
      <c r="D105" s="5">
        <v>8983228803</v>
      </c>
      <c r="E105" s="5">
        <v>8983228803</v>
      </c>
      <c r="F105" s="5">
        <v>8983228803</v>
      </c>
      <c r="G105" s="5">
        <v>11879697091</v>
      </c>
      <c r="I105" s="5">
        <v>11879697091</v>
      </c>
      <c r="J105" s="5">
        <v>13862636620</v>
      </c>
      <c r="K105" s="5">
        <v>16139505126</v>
      </c>
    </row>
    <row r="106" spans="3:11" ht="15.5" x14ac:dyDescent="0.35">
      <c r="C106" t="s">
        <v>115</v>
      </c>
      <c r="D106" s="5">
        <v>37200185673</v>
      </c>
      <c r="E106" s="5">
        <v>37200185673</v>
      </c>
      <c r="F106" s="5">
        <v>37200185673</v>
      </c>
      <c r="G106" s="5">
        <v>35664532288</v>
      </c>
      <c r="I106" s="5">
        <v>35664532288</v>
      </c>
      <c r="J106" s="5">
        <v>38760311589</v>
      </c>
      <c r="K106" s="5">
        <v>46292207061</v>
      </c>
    </row>
    <row r="107" spans="3:11" ht="15.5" x14ac:dyDescent="0.35">
      <c r="C107" t="s">
        <v>116</v>
      </c>
      <c r="D107" s="5">
        <v>26352088691</v>
      </c>
      <c r="E107" s="5">
        <v>26352088691</v>
      </c>
      <c r="F107" s="5">
        <v>26352088691</v>
      </c>
      <c r="G107" s="5">
        <v>29248556979</v>
      </c>
      <c r="I107" s="5">
        <v>29248556979</v>
      </c>
      <c r="J107" s="5">
        <v>25063546856</v>
      </c>
      <c r="K107" s="5">
        <v>27380232704</v>
      </c>
    </row>
    <row r="108" spans="3:11" ht="15.5" x14ac:dyDescent="0.35">
      <c r="C108" t="s">
        <v>117</v>
      </c>
      <c r="D108" s="5">
        <v>26352088691</v>
      </c>
      <c r="E108" s="5">
        <v>26352088691</v>
      </c>
      <c r="F108" s="5">
        <v>26352088691</v>
      </c>
      <c r="G108" s="5">
        <v>29248556979</v>
      </c>
      <c r="I108" s="5">
        <v>29248556979</v>
      </c>
      <c r="J108" s="5">
        <v>25063546856</v>
      </c>
      <c r="K108" s="5">
        <v>27380232704</v>
      </c>
    </row>
    <row r="109" spans="3:11" ht="15.5" x14ac:dyDescent="0.35">
      <c r="C109" t="s">
        <v>119</v>
      </c>
    </row>
    <row r="110" spans="3:11" ht="15.5" x14ac:dyDescent="0.35">
      <c r="C110" t="s">
        <v>120</v>
      </c>
      <c r="D110" s="5">
        <v>8983228803</v>
      </c>
      <c r="E110" s="5">
        <v>8983228803</v>
      </c>
      <c r="F110" s="5">
        <v>8983228803</v>
      </c>
      <c r="G110" s="5">
        <v>11879697091</v>
      </c>
      <c r="I110" s="5">
        <v>11879697091</v>
      </c>
      <c r="J110" s="5">
        <v>13862636620</v>
      </c>
      <c r="K110" s="5">
        <v>16139505126</v>
      </c>
    </row>
    <row r="111" spans="3:11" ht="15.5" x14ac:dyDescent="0.35">
      <c r="C111" t="s">
        <v>293</v>
      </c>
      <c r="D111" s="5">
        <v>4709677888</v>
      </c>
      <c r="E111" s="5">
        <v>4709677888</v>
      </c>
      <c r="F111" s="5">
        <v>4709677888</v>
      </c>
      <c r="G111" s="5">
        <v>4709677888</v>
      </c>
      <c r="I111" s="5">
        <v>4709677888</v>
      </c>
      <c r="J111" s="5">
        <v>6093546236</v>
      </c>
      <c r="K111" s="5">
        <v>6303323578</v>
      </c>
    </row>
    <row r="112" spans="3:11" ht="15.5" x14ac:dyDescent="0.35">
      <c r="C112" t="s">
        <v>121</v>
      </c>
      <c r="D112" s="5">
        <v>421652417558</v>
      </c>
      <c r="E112" s="5">
        <v>429949056561</v>
      </c>
      <c r="F112" s="5">
        <v>425212719667</v>
      </c>
      <c r="G112" s="5">
        <v>553671914960</v>
      </c>
      <c r="I112" s="5">
        <v>553671914960</v>
      </c>
      <c r="J112" s="5">
        <v>299242241335</v>
      </c>
      <c r="K112" s="5">
        <v>210717544926</v>
      </c>
    </row>
    <row r="113" spans="2:11" ht="15.5" x14ac:dyDescent="0.35">
      <c r="C113" t="s">
        <v>122</v>
      </c>
    </row>
    <row r="114" spans="2:11" ht="15.5" x14ac:dyDescent="0.35">
      <c r="C114" t="s">
        <v>123</v>
      </c>
      <c r="D114" s="5">
        <v>128333000000</v>
      </c>
      <c r="E114" s="5">
        <v>128333000000</v>
      </c>
      <c r="F114" s="5">
        <v>128333000000</v>
      </c>
      <c r="G114" s="5">
        <v>128333000000</v>
      </c>
      <c r="I114" s="5">
        <v>128333000000</v>
      </c>
      <c r="J114" s="5">
        <v>128333000000</v>
      </c>
      <c r="K114" s="5">
        <v>2500000000</v>
      </c>
    </row>
    <row r="115" spans="2:11" ht="15.5" x14ac:dyDescent="0.35">
      <c r="C115" t="s">
        <v>124</v>
      </c>
      <c r="D115" s="5">
        <v>457300627073</v>
      </c>
      <c r="E115" s="5">
        <v>457300627073</v>
      </c>
      <c r="F115" s="5">
        <v>457300627073</v>
      </c>
      <c r="G115" s="5">
        <v>457300627073</v>
      </c>
      <c r="I115" s="5">
        <v>457300627073</v>
      </c>
      <c r="J115" s="5">
        <v>451576546486</v>
      </c>
      <c r="K115" s="5">
        <v>265283741012</v>
      </c>
    </row>
    <row r="116" spans="2:11" ht="15.5" x14ac:dyDescent="0.35">
      <c r="C116" t="s">
        <v>125</v>
      </c>
      <c r="D116" s="5">
        <v>324307302557</v>
      </c>
      <c r="E116" s="5">
        <v>330498564489</v>
      </c>
      <c r="F116" s="5">
        <v>334393848901</v>
      </c>
      <c r="G116" s="5">
        <v>303719954607</v>
      </c>
      <c r="I116" s="5">
        <v>303719954607</v>
      </c>
      <c r="J116" s="5">
        <v>163855840015</v>
      </c>
      <c r="K116" s="5">
        <v>48166028298</v>
      </c>
    </row>
    <row r="117" spans="2:11" ht="15.5" x14ac:dyDescent="0.35">
      <c r="C117" t="s">
        <v>297</v>
      </c>
      <c r="D117" s="5">
        <v>13900860033</v>
      </c>
      <c r="E117" s="5">
        <v>13900860033</v>
      </c>
      <c r="F117" s="5">
        <v>13900860033</v>
      </c>
      <c r="G117" s="5">
        <v>13900860033</v>
      </c>
      <c r="I117" s="5">
        <v>13900860033</v>
      </c>
      <c r="J117" s="5">
        <v>4657820205</v>
      </c>
      <c r="K117" s="5">
        <v>2557405379</v>
      </c>
    </row>
    <row r="118" spans="2:11" ht="15.5" x14ac:dyDescent="0.35">
      <c r="C118" t="s">
        <v>9</v>
      </c>
      <c r="D118" s="5">
        <v>922930743483</v>
      </c>
      <c r="E118" s="5">
        <v>929122005415</v>
      </c>
      <c r="F118" s="5">
        <v>933017289827</v>
      </c>
      <c r="G118" s="5">
        <v>902343395533</v>
      </c>
      <c r="I118" s="5">
        <v>902343395533</v>
      </c>
      <c r="J118" s="5">
        <v>748435877770</v>
      </c>
      <c r="K118" s="5">
        <v>318225112304</v>
      </c>
    </row>
    <row r="119" spans="2:11" ht="15.5" x14ac:dyDescent="0.35">
      <c r="C119" t="s">
        <v>126</v>
      </c>
      <c r="D119" s="5">
        <v>1344583161041</v>
      </c>
      <c r="E119" s="5">
        <v>1359071061976</v>
      </c>
      <c r="F119" s="5">
        <v>1358230009494</v>
      </c>
      <c r="G119" s="5">
        <v>1456015310493</v>
      </c>
      <c r="I119" s="5">
        <v>1456015310493</v>
      </c>
      <c r="J119" s="5">
        <v>1047678119105</v>
      </c>
      <c r="K119" s="5">
        <v>528942657230</v>
      </c>
    </row>
    <row r="120" spans="2:11" ht="15.5" x14ac:dyDescent="0.35">
      <c r="C120" t="s">
        <v>127</v>
      </c>
      <c r="D120" s="5">
        <v>1283330000</v>
      </c>
      <c r="E120" s="5">
        <v>1283330000</v>
      </c>
      <c r="F120" s="5">
        <v>1283330000</v>
      </c>
      <c r="G120" s="5">
        <v>1283330000</v>
      </c>
      <c r="I120" s="5">
        <v>1283330000</v>
      </c>
      <c r="J120" s="5">
        <v>1283330000</v>
      </c>
      <c r="K120" s="5">
        <v>250000000</v>
      </c>
    </row>
    <row r="122" spans="2:11" ht="15.5" x14ac:dyDescent="0.35">
      <c r="B122" t="s">
        <v>128</v>
      </c>
      <c r="C122" t="s">
        <v>129</v>
      </c>
      <c r="D122" s="5">
        <v>-31896684771</v>
      </c>
      <c r="E122" s="5">
        <v>-22351848686</v>
      </c>
      <c r="F122" s="5">
        <v>53689067553</v>
      </c>
      <c r="G122" s="5">
        <v>237938230913</v>
      </c>
      <c r="I122" s="5">
        <v>282782117810</v>
      </c>
      <c r="J122" s="5">
        <v>1120427198829</v>
      </c>
      <c r="K122" s="5">
        <v>61124613980</v>
      </c>
    </row>
    <row r="123" spans="2:11" ht="15.5" x14ac:dyDescent="0.35">
      <c r="C123" t="s">
        <v>406</v>
      </c>
      <c r="D123" s="5">
        <v>75297959833</v>
      </c>
      <c r="E123" s="5">
        <v>194740487835</v>
      </c>
      <c r="F123" s="5">
        <v>-33854702622</v>
      </c>
      <c r="G123" s="5">
        <v>471950672069</v>
      </c>
      <c r="I123" s="5">
        <v>648100303677</v>
      </c>
      <c r="J123" s="5">
        <v>1359793648818</v>
      </c>
      <c r="K123" s="5">
        <v>487377088136</v>
      </c>
    </row>
    <row r="124" spans="2:11" ht="15.5" x14ac:dyDescent="0.35">
      <c r="C124" t="s">
        <v>1580</v>
      </c>
      <c r="D124" s="5">
        <v>-4875250000</v>
      </c>
      <c r="E124" s="5">
        <v>3932877464</v>
      </c>
      <c r="F124" s="5">
        <v>942372536</v>
      </c>
      <c r="G124" s="5">
        <v>32811380408</v>
      </c>
      <c r="I124" s="5">
        <v>32811380408</v>
      </c>
      <c r="J124" s="5">
        <v>1984570390</v>
      </c>
    </row>
    <row r="125" spans="2:11" ht="15.5" x14ac:dyDescent="0.35">
      <c r="C125" t="s">
        <v>408</v>
      </c>
      <c r="D125" s="5">
        <v>-102319394604</v>
      </c>
      <c r="E125" s="5">
        <v>-221025213985</v>
      </c>
      <c r="F125" s="5">
        <v>98162914010</v>
      </c>
      <c r="G125" s="5">
        <v>-268087543872</v>
      </c>
      <c r="I125" s="5">
        <v>-362655413574</v>
      </c>
      <c r="J125" s="5">
        <v>-215147004714</v>
      </c>
      <c r="K125" s="5">
        <v>-401153226148</v>
      </c>
    </row>
    <row r="126" spans="2:11" ht="15.5" x14ac:dyDescent="0.35">
      <c r="C126" t="s">
        <v>1581</v>
      </c>
    </row>
    <row r="127" spans="2:11" ht="15.5" x14ac:dyDescent="0.35">
      <c r="C127" t="s">
        <v>476</v>
      </c>
    </row>
    <row r="128" spans="2:11" ht="15.5" x14ac:dyDescent="0.35">
      <c r="C128" t="s">
        <v>477</v>
      </c>
      <c r="D128" s="5">
        <v>-102319394604</v>
      </c>
      <c r="E128" s="5">
        <v>-221025213985</v>
      </c>
      <c r="F128" s="5">
        <v>98162914010</v>
      </c>
      <c r="G128" s="5">
        <v>-268087543872</v>
      </c>
      <c r="I128" s="5">
        <v>-362655413574</v>
      </c>
      <c r="J128" s="5">
        <v>-215147004714</v>
      </c>
      <c r="K128" s="5">
        <v>-401153226148</v>
      </c>
    </row>
    <row r="129" spans="3:11" ht="15.5" x14ac:dyDescent="0.35">
      <c r="C129" t="s">
        <v>530</v>
      </c>
      <c r="F129" s="5">
        <v>-10224631431</v>
      </c>
      <c r="G129" s="5">
        <v>-7690781435</v>
      </c>
      <c r="I129" s="5">
        <v>-7690781435</v>
      </c>
      <c r="J129" s="5">
        <v>-6888441523</v>
      </c>
      <c r="K129" s="5">
        <v>-7718123057</v>
      </c>
    </row>
    <row r="130" spans="3:11" ht="15.5" x14ac:dyDescent="0.35">
      <c r="C130" t="s">
        <v>1582</v>
      </c>
      <c r="F130" s="5">
        <v>-1336884940</v>
      </c>
      <c r="G130" s="5">
        <v>8954503743</v>
      </c>
      <c r="I130" s="5">
        <v>-27783371266</v>
      </c>
      <c r="J130" s="5">
        <v>-19315574142</v>
      </c>
      <c r="K130" s="5">
        <v>-17381124951</v>
      </c>
    </row>
    <row r="131" spans="3:11" ht="15.5" x14ac:dyDescent="0.35">
      <c r="C131" t="s">
        <v>152</v>
      </c>
      <c r="D131" s="5">
        <v>-5740878595</v>
      </c>
      <c r="E131" s="5">
        <v>1164540639</v>
      </c>
      <c r="F131" s="5">
        <v>-5306854592</v>
      </c>
      <c r="G131" s="5">
        <v>-1100740730</v>
      </c>
      <c r="I131" s="5">
        <v>-2922686278</v>
      </c>
      <c r="J131" s="5">
        <v>221173102940</v>
      </c>
      <c r="K131" s="5">
        <v>3704001176</v>
      </c>
    </row>
    <row r="132" spans="3:11" ht="15.5" x14ac:dyDescent="0.35">
      <c r="C132" t="s">
        <v>142</v>
      </c>
      <c r="D132" s="5">
        <v>-4862794934</v>
      </c>
      <c r="E132" s="5">
        <v>220000000000</v>
      </c>
      <c r="F132" s="5">
        <v>-220000000000</v>
      </c>
      <c r="G132" s="5">
        <v>-11213137667</v>
      </c>
      <c r="I132" s="5">
        <v>-267187661314</v>
      </c>
      <c r="J132" s="5">
        <v>-703568998000</v>
      </c>
      <c r="K132" s="5">
        <v>-42446501107</v>
      </c>
    </row>
    <row r="133" spans="3:11" ht="15.5" x14ac:dyDescent="0.35">
      <c r="C133" t="s">
        <v>151</v>
      </c>
      <c r="D133" s="5">
        <v>-4862794934</v>
      </c>
      <c r="G133" s="5">
        <v>-11213137667</v>
      </c>
      <c r="I133" s="5">
        <v>-47187661314</v>
      </c>
      <c r="J133" s="5">
        <v>-13068998000</v>
      </c>
      <c r="K133" s="5">
        <v>-8828816142</v>
      </c>
    </row>
    <row r="134" spans="3:11" ht="15.5" x14ac:dyDescent="0.35">
      <c r="C134" t="s">
        <v>459</v>
      </c>
      <c r="K134" s="5">
        <v>622482735</v>
      </c>
    </row>
    <row r="135" spans="3:11" ht="15.5" x14ac:dyDescent="0.35">
      <c r="C135" t="s">
        <v>601</v>
      </c>
      <c r="K135" s="5">
        <v>1326000000</v>
      </c>
    </row>
    <row r="136" spans="3:11" ht="15.5" x14ac:dyDescent="0.35">
      <c r="C136" t="s">
        <v>615</v>
      </c>
      <c r="E136" s="5">
        <v>220000000000</v>
      </c>
      <c r="F136" s="5">
        <v>-220000000000</v>
      </c>
      <c r="I136" s="5">
        <v>-220000000000</v>
      </c>
      <c r="J136" s="5">
        <v>-690500000000</v>
      </c>
    </row>
    <row r="137" spans="3:11" ht="15.5" x14ac:dyDescent="0.35">
      <c r="C137" t="s">
        <v>672</v>
      </c>
    </row>
    <row r="138" spans="3:11" ht="15.5" x14ac:dyDescent="0.35">
      <c r="C138" t="s">
        <v>1325</v>
      </c>
      <c r="K138" s="5">
        <v>-35566167700</v>
      </c>
    </row>
    <row r="139" spans="3:11" ht="15.5" x14ac:dyDescent="0.35">
      <c r="C139" t="s">
        <v>153</v>
      </c>
      <c r="D139" s="5">
        <v>-5740878595</v>
      </c>
      <c r="E139" s="5">
        <v>1164540639</v>
      </c>
      <c r="F139" s="5">
        <v>-5306854592</v>
      </c>
      <c r="G139" s="5">
        <v>-1100740730</v>
      </c>
      <c r="I139" s="5">
        <v>-2922686278</v>
      </c>
      <c r="J139" s="5">
        <v>221173102940</v>
      </c>
      <c r="K139" s="5">
        <v>3704001176</v>
      </c>
    </row>
    <row r="140" spans="3:11" ht="15.5" x14ac:dyDescent="0.35">
      <c r="C140" t="s">
        <v>1583</v>
      </c>
      <c r="J140" s="5">
        <v>243962386061</v>
      </c>
    </row>
    <row r="141" spans="3:11" ht="15.5" x14ac:dyDescent="0.35">
      <c r="C141" t="s">
        <v>371</v>
      </c>
      <c r="K141" s="5">
        <v>-775219332</v>
      </c>
    </row>
    <row r="142" spans="3:11" ht="15.5" x14ac:dyDescent="0.35">
      <c r="C142" t="s">
        <v>1584</v>
      </c>
      <c r="D142" s="5">
        <v>-1268661203</v>
      </c>
      <c r="E142" s="5">
        <v>-2285362208</v>
      </c>
      <c r="F142" s="5">
        <v>3815843042</v>
      </c>
      <c r="G142" s="5">
        <v>34653092099</v>
      </c>
      <c r="I142" s="5">
        <v>34653092099</v>
      </c>
      <c r="J142" s="5">
        <v>27576440754</v>
      </c>
      <c r="K142" s="5">
        <v>62453645141</v>
      </c>
    </row>
    <row r="143" spans="3:11" ht="15.5" x14ac:dyDescent="0.35">
      <c r="C143" t="s">
        <v>1585</v>
      </c>
      <c r="G143" s="5">
        <v>4500000000</v>
      </c>
      <c r="I143" s="5">
        <v>4500000000</v>
      </c>
    </row>
    <row r="144" spans="3:11" ht="15.5" x14ac:dyDescent="0.35">
      <c r="C144" t="s">
        <v>526</v>
      </c>
      <c r="D144" s="5">
        <v>-4472217392</v>
      </c>
      <c r="E144" s="5">
        <v>3449902847</v>
      </c>
      <c r="F144" s="5">
        <v>-9122697634</v>
      </c>
      <c r="G144" s="5">
        <v>-40253832829</v>
      </c>
      <c r="I144" s="5">
        <v>-42075778377</v>
      </c>
      <c r="J144" s="5">
        <v>-50365723875</v>
      </c>
      <c r="K144" s="5">
        <v>-57974424633</v>
      </c>
    </row>
    <row r="145" spans="2:11" ht="15.5" x14ac:dyDescent="0.35">
      <c r="C145" t="s">
        <v>165</v>
      </c>
      <c r="D145" s="5">
        <v>-42500358300</v>
      </c>
      <c r="E145" s="5">
        <v>198812691953</v>
      </c>
      <c r="F145" s="5">
        <v>-171617787039</v>
      </c>
      <c r="G145" s="5">
        <v>225624352516</v>
      </c>
      <c r="I145" s="5">
        <v>12671770218</v>
      </c>
      <c r="J145" s="5">
        <v>638031303769</v>
      </c>
      <c r="K145" s="5">
        <v>22382114049</v>
      </c>
    </row>
    <row r="146" spans="2:11" ht="15.5" x14ac:dyDescent="0.35">
      <c r="C146" t="s">
        <v>166</v>
      </c>
      <c r="D146" s="5">
        <v>-10349188692</v>
      </c>
      <c r="E146" s="5">
        <v>-202671945538</v>
      </c>
      <c r="F146" s="5">
        <v>709683861467</v>
      </c>
      <c r="I146" s="5">
        <v>709615309603</v>
      </c>
      <c r="J146" s="5">
        <v>71584005834</v>
      </c>
      <c r="K146" s="5">
        <v>62182410920</v>
      </c>
    </row>
    <row r="147" spans="2:11" ht="15.5" x14ac:dyDescent="0.35">
      <c r="C147" t="s">
        <v>1586</v>
      </c>
    </row>
    <row r="148" spans="2:11" ht="15.5" x14ac:dyDescent="0.35">
      <c r="C148" t="s">
        <v>1547</v>
      </c>
      <c r="D148" s="5">
        <v>-10349188692</v>
      </c>
      <c r="E148" s="5">
        <v>-202671945538</v>
      </c>
      <c r="F148" s="5">
        <v>709683861467</v>
      </c>
      <c r="I148" s="5">
        <v>709615309603</v>
      </c>
      <c r="J148" s="5">
        <v>71584005834</v>
      </c>
      <c r="K148" s="5">
        <v>62182410920</v>
      </c>
    </row>
    <row r="149" spans="2:11" ht="15.5" x14ac:dyDescent="0.35">
      <c r="C149" t="s">
        <v>168</v>
      </c>
      <c r="D149" s="5">
        <v>-52849546992</v>
      </c>
      <c r="E149" s="5">
        <v>-3859253585</v>
      </c>
      <c r="F149" s="5">
        <v>538066074428</v>
      </c>
      <c r="G149" s="5">
        <v>225624352516</v>
      </c>
      <c r="I149" s="5">
        <v>722287079821</v>
      </c>
      <c r="J149" s="5">
        <v>709615309603</v>
      </c>
      <c r="K149" s="5">
        <v>84564524969</v>
      </c>
    </row>
    <row r="151" spans="2:11" ht="15.5" x14ac:dyDescent="0.35">
      <c r="B151" t="s">
        <v>169</v>
      </c>
      <c r="C151" t="s">
        <v>11</v>
      </c>
      <c r="D151" s="5">
        <v>1280000000</v>
      </c>
      <c r="E151" s="5">
        <v>1280000000</v>
      </c>
      <c r="F151" s="5">
        <v>1280000000</v>
      </c>
      <c r="G151" s="5">
        <v>1280000000</v>
      </c>
      <c r="I151" s="5">
        <v>1280000000</v>
      </c>
      <c r="J151" s="5">
        <v>1280000000</v>
      </c>
      <c r="K151" s="5">
        <v>250000000</v>
      </c>
    </row>
    <row r="152" spans="2:11" ht="15.5" x14ac:dyDescent="0.35">
      <c r="C152" t="s">
        <v>170</v>
      </c>
      <c r="D152" s="6">
        <v>-4.82</v>
      </c>
      <c r="E152" s="6">
        <v>-3.04</v>
      </c>
      <c r="F152" s="6">
        <v>23.9</v>
      </c>
      <c r="G152" s="6">
        <v>16.02</v>
      </c>
    </row>
    <row r="153" spans="2:11" ht="15.5" x14ac:dyDescent="0.35">
      <c r="C153" t="s">
        <v>171</v>
      </c>
      <c r="D153" s="6">
        <v>-50.62</v>
      </c>
      <c r="E153" s="6">
        <v>-166.12</v>
      </c>
      <c r="F153" s="6">
        <v>14.81</v>
      </c>
      <c r="G153" s="6">
        <v>76.150000000000006</v>
      </c>
    </row>
    <row r="154" spans="2:11" ht="15.5" x14ac:dyDescent="0.35">
      <c r="C154" t="s">
        <v>59</v>
      </c>
      <c r="D154" s="6">
        <v>11.61</v>
      </c>
      <c r="E154" s="6">
        <v>60.25</v>
      </c>
      <c r="F154" s="6">
        <v>3.2</v>
      </c>
      <c r="G154" s="6">
        <v>9.9700000000000006</v>
      </c>
    </row>
    <row r="155" spans="2:11" ht="15.5" x14ac:dyDescent="0.35">
      <c r="C155" t="s">
        <v>172</v>
      </c>
      <c r="D155" s="5">
        <v>-2920000000</v>
      </c>
      <c r="E155" s="5">
        <v>-4350000000</v>
      </c>
      <c r="F155" s="5">
        <v>43980000000</v>
      </c>
      <c r="G155" s="5">
        <v>37620000000</v>
      </c>
    </row>
    <row r="156" spans="2:11" ht="15.5" x14ac:dyDescent="0.35">
      <c r="C156" t="s">
        <v>173</v>
      </c>
      <c r="D156" s="6">
        <v>-4.5999999999999999E-3</v>
      </c>
      <c r="E156" s="6">
        <v>-2.8999999999999998E-3</v>
      </c>
      <c r="F156" s="6">
        <v>2.2599999999999999E-2</v>
      </c>
      <c r="G156" s="6">
        <v>1.41E-2</v>
      </c>
    </row>
    <row r="157" spans="2:11" ht="15.5" x14ac:dyDescent="0.35">
      <c r="C157" t="s">
        <v>174</v>
      </c>
      <c r="D157" s="6">
        <v>-6.8000000000000005E-3</v>
      </c>
      <c r="E157" s="6">
        <v>-4.3E-3</v>
      </c>
      <c r="F157" s="6">
        <v>3.3399999999999999E-2</v>
      </c>
      <c r="G157" s="6">
        <v>2.3099999999999999E-2</v>
      </c>
    </row>
    <row r="158" spans="2:11" ht="15.5" x14ac:dyDescent="0.35">
      <c r="C158" t="s">
        <v>175</v>
      </c>
      <c r="D158" s="6">
        <v>-5.7999999999999996E-3</v>
      </c>
      <c r="E158" s="6">
        <v>-7.3000000000000001E-3</v>
      </c>
      <c r="F158" s="6">
        <v>4.3700000000000003E-2</v>
      </c>
      <c r="G158" s="6">
        <v>3.6299999999999999E-2</v>
      </c>
    </row>
    <row r="159" spans="2:11" ht="15.5" x14ac:dyDescent="0.35">
      <c r="C159" t="s">
        <v>176</v>
      </c>
    </row>
    <row r="160" spans="2:11" ht="15.5" x14ac:dyDescent="0.35">
      <c r="C160" t="s">
        <v>177</v>
      </c>
      <c r="D160" s="6">
        <v>0.34</v>
      </c>
      <c r="E160" s="6">
        <v>0.71</v>
      </c>
      <c r="F160" s="6">
        <v>0.49</v>
      </c>
      <c r="G160" s="6">
        <v>1.76</v>
      </c>
    </row>
    <row r="161" spans="3:11" ht="15.5" x14ac:dyDescent="0.35">
      <c r="C161" t="s">
        <v>178</v>
      </c>
      <c r="D161" s="6">
        <v>708.34</v>
      </c>
      <c r="E161" s="6">
        <v>713.16</v>
      </c>
      <c r="F161" s="6">
        <v>716.2</v>
      </c>
      <c r="G161" s="6">
        <v>692.29</v>
      </c>
    </row>
    <row r="162" spans="3:11" ht="15.5" x14ac:dyDescent="0.35">
      <c r="C162" t="s">
        <v>179</v>
      </c>
      <c r="D162" s="6">
        <v>0.35</v>
      </c>
      <c r="E162" s="6">
        <v>0.72</v>
      </c>
      <c r="F162" s="6">
        <v>0.5</v>
      </c>
      <c r="G162" s="6">
        <v>1.79</v>
      </c>
    </row>
    <row r="163" spans="3:11" ht="15.5" x14ac:dyDescent="0.35">
      <c r="C163" t="s">
        <v>180</v>
      </c>
      <c r="D163" s="6">
        <v>696.98</v>
      </c>
      <c r="E163" s="6">
        <v>701.81</v>
      </c>
      <c r="F163" s="6">
        <v>704.84</v>
      </c>
      <c r="G163" s="6">
        <v>680.94</v>
      </c>
    </row>
    <row r="164" spans="3:11" ht="15.5" x14ac:dyDescent="0.35">
      <c r="C164" t="s">
        <v>181</v>
      </c>
      <c r="D164" s="5">
        <v>37000000000</v>
      </c>
      <c r="E164" s="5">
        <v>37000000000</v>
      </c>
      <c r="F164" s="5">
        <v>37000000000</v>
      </c>
      <c r="G164" s="5">
        <v>36000000000</v>
      </c>
    </row>
    <row r="165" spans="3:11" ht="15.5" x14ac:dyDescent="0.35">
      <c r="C165" t="s">
        <v>182</v>
      </c>
      <c r="D165" s="5">
        <v>9000000000</v>
      </c>
      <c r="E165" s="5">
        <v>9000000000</v>
      </c>
      <c r="F165" s="5">
        <v>9000000000</v>
      </c>
      <c r="G165" s="5">
        <v>12000000000</v>
      </c>
    </row>
    <row r="166" spans="3:11" ht="15.5" x14ac:dyDescent="0.35">
      <c r="C166" t="s">
        <v>183</v>
      </c>
      <c r="D166" s="5">
        <v>909000000000</v>
      </c>
      <c r="E166" s="5">
        <v>915000000000</v>
      </c>
      <c r="F166" s="5">
        <v>919000000000</v>
      </c>
      <c r="G166" s="5">
        <v>888000000000</v>
      </c>
    </row>
    <row r="167" spans="3:11" ht="15.5" x14ac:dyDescent="0.35">
      <c r="C167" t="s">
        <v>23</v>
      </c>
      <c r="D167" s="5">
        <v>46000000000</v>
      </c>
      <c r="E167" s="5">
        <v>46000000000</v>
      </c>
      <c r="F167" s="5">
        <v>46000000000</v>
      </c>
      <c r="G167" s="5">
        <v>48000000000</v>
      </c>
    </row>
    <row r="168" spans="3:11" ht="15.5" x14ac:dyDescent="0.35">
      <c r="C168" t="s">
        <v>20</v>
      </c>
      <c r="D168" s="5">
        <v>-435000000000</v>
      </c>
      <c r="E168" s="5">
        <v>-488000000000</v>
      </c>
      <c r="F168" s="5">
        <v>-492000000000</v>
      </c>
      <c r="G168" s="5">
        <v>-675000000000</v>
      </c>
    </row>
    <row r="169" spans="3:11" ht="15.5" x14ac:dyDescent="0.35">
      <c r="C169" t="s">
        <v>184</v>
      </c>
      <c r="D169" s="5">
        <v>745000000000</v>
      </c>
      <c r="E169" s="5">
        <v>752000000000</v>
      </c>
      <c r="F169" s="5">
        <v>753000000000</v>
      </c>
      <c r="G169" s="5">
        <v>724000000000</v>
      </c>
    </row>
    <row r="170" spans="3:11" ht="15.5" x14ac:dyDescent="0.35">
      <c r="C170" t="s">
        <v>185</v>
      </c>
      <c r="D170" s="5">
        <v>-32000000000</v>
      </c>
      <c r="E170" s="5">
        <v>-22000000000</v>
      </c>
      <c r="F170" s="5">
        <v>54000000000</v>
      </c>
      <c r="G170" s="5">
        <v>238000000000</v>
      </c>
    </row>
    <row r="171" spans="3:11" ht="15.5" x14ac:dyDescent="0.35">
      <c r="C171" t="s">
        <v>186</v>
      </c>
      <c r="D171" s="5">
        <v>-5000000000</v>
      </c>
      <c r="G171" s="5">
        <v>-11000000000</v>
      </c>
    </row>
    <row r="172" spans="3:11" ht="15.5" x14ac:dyDescent="0.35">
      <c r="C172" t="s">
        <v>12</v>
      </c>
      <c r="D172" s="5">
        <v>-37000000000</v>
      </c>
      <c r="E172" s="5">
        <v>-22000000000</v>
      </c>
      <c r="F172" s="5">
        <v>54000000000</v>
      </c>
      <c r="G172" s="5">
        <v>227000000000</v>
      </c>
    </row>
    <row r="173" spans="3:11" ht="15.5" x14ac:dyDescent="0.35">
      <c r="C173" t="s">
        <v>15</v>
      </c>
      <c r="D173" s="6">
        <v>-28.64</v>
      </c>
      <c r="E173" s="6">
        <v>-17.420000000000002</v>
      </c>
      <c r="F173" s="6">
        <v>41.84</v>
      </c>
      <c r="G173" s="6">
        <v>176.67</v>
      </c>
    </row>
    <row r="174" spans="3:11" ht="15.5" x14ac:dyDescent="0.35">
      <c r="C174" t="s">
        <v>44</v>
      </c>
      <c r="I174" s="6">
        <v>113.45</v>
      </c>
      <c r="J174" s="6">
        <v>90.08</v>
      </c>
      <c r="K174" s="6">
        <v>288.94</v>
      </c>
    </row>
    <row r="175" spans="3:11" ht="15.5" x14ac:dyDescent="0.35">
      <c r="C175" t="s">
        <v>58</v>
      </c>
      <c r="I175" s="6">
        <v>10.75</v>
      </c>
      <c r="J175" s="6">
        <v>17.32</v>
      </c>
      <c r="K175" s="5">
        <v>0</v>
      </c>
    </row>
    <row r="176" spans="3:11" ht="15.5" x14ac:dyDescent="0.35">
      <c r="C176" t="s">
        <v>61</v>
      </c>
      <c r="I176" s="6">
        <v>2.12</v>
      </c>
      <c r="J176" s="6">
        <v>3.24</v>
      </c>
      <c r="K176" s="5">
        <v>0</v>
      </c>
    </row>
    <row r="177" spans="3:11" ht="15.5" x14ac:dyDescent="0.35">
      <c r="C177" t="s">
        <v>187</v>
      </c>
      <c r="I177" s="5">
        <v>200080000000</v>
      </c>
      <c r="J177" s="5">
        <v>159320000000</v>
      </c>
    </row>
    <row r="178" spans="3:11" ht="15.5" x14ac:dyDescent="0.35">
      <c r="C178" t="s">
        <v>188</v>
      </c>
      <c r="I178" s="6">
        <v>0.1</v>
      </c>
      <c r="J178" s="6">
        <v>0.1103</v>
      </c>
      <c r="K178" s="6">
        <v>0.1366</v>
      </c>
    </row>
    <row r="179" spans="3:11" ht="15.5" x14ac:dyDescent="0.35">
      <c r="C179" t="s">
        <v>189</v>
      </c>
      <c r="I179" s="6">
        <v>0.16390000000000002</v>
      </c>
      <c r="J179" s="6">
        <v>0.15539999999999998</v>
      </c>
      <c r="K179" s="6">
        <v>0.2288</v>
      </c>
    </row>
    <row r="180" spans="3:11" ht="15.5" x14ac:dyDescent="0.35">
      <c r="C180" t="s">
        <v>190</v>
      </c>
      <c r="I180" s="6">
        <v>0.2165</v>
      </c>
      <c r="J180" s="6">
        <v>0.25129999999999997</v>
      </c>
      <c r="K180" s="6">
        <v>0.68680000000000008</v>
      </c>
    </row>
    <row r="181" spans="3:11" ht="15.5" x14ac:dyDescent="0.35">
      <c r="C181" t="s">
        <v>191</v>
      </c>
    </row>
    <row r="182" spans="3:11" ht="15.5" x14ac:dyDescent="0.35">
      <c r="C182" t="s">
        <v>55</v>
      </c>
      <c r="I182" s="6">
        <v>1.76</v>
      </c>
      <c r="J182" s="6">
        <v>2.69</v>
      </c>
      <c r="K182" s="5">
        <v>0</v>
      </c>
    </row>
    <row r="183" spans="3:11" ht="15.5" x14ac:dyDescent="0.35">
      <c r="C183" t="s">
        <v>52</v>
      </c>
      <c r="I183" s="6">
        <v>692.29</v>
      </c>
      <c r="J183" s="6">
        <v>579.57000000000005</v>
      </c>
      <c r="K183" s="6">
        <v>1262.67</v>
      </c>
    </row>
    <row r="184" spans="3:11" ht="15.5" x14ac:dyDescent="0.35">
      <c r="C184" t="s">
        <v>192</v>
      </c>
      <c r="I184" s="6">
        <v>1.79</v>
      </c>
      <c r="J184" s="6">
        <v>2.75</v>
      </c>
      <c r="K184" s="5">
        <v>0</v>
      </c>
    </row>
    <row r="185" spans="3:11" ht="15.5" x14ac:dyDescent="0.35">
      <c r="C185" t="s">
        <v>193</v>
      </c>
      <c r="I185" s="6">
        <v>680.94</v>
      </c>
      <c r="J185" s="6">
        <v>566.88</v>
      </c>
      <c r="K185" s="6">
        <v>1193.22</v>
      </c>
    </row>
    <row r="186" spans="3:11" ht="15.5" x14ac:dyDescent="0.35">
      <c r="C186" t="s">
        <v>194</v>
      </c>
      <c r="I186" s="5">
        <v>36000000000</v>
      </c>
      <c r="J186" s="5">
        <v>39000000000</v>
      </c>
      <c r="K186" s="5">
        <v>46000000000</v>
      </c>
    </row>
    <row r="187" spans="3:11" ht="15.5" x14ac:dyDescent="0.35">
      <c r="C187" t="s">
        <v>195</v>
      </c>
      <c r="I187" s="5">
        <v>12000000000</v>
      </c>
      <c r="J187" s="5">
        <v>14000000000</v>
      </c>
      <c r="K187" s="5">
        <v>16000000000</v>
      </c>
    </row>
    <row r="188" spans="3:11" ht="15.5" x14ac:dyDescent="0.35">
      <c r="C188" t="s">
        <v>25</v>
      </c>
      <c r="I188" s="5">
        <v>48000000000</v>
      </c>
      <c r="J188" s="5">
        <v>53000000000</v>
      </c>
      <c r="K188" s="5">
        <v>62000000000</v>
      </c>
    </row>
    <row r="189" spans="3:11" ht="15.5" x14ac:dyDescent="0.35">
      <c r="C189" t="s">
        <v>22</v>
      </c>
      <c r="I189" s="5">
        <v>-675000000000</v>
      </c>
      <c r="J189" s="5">
        <v>-657000000000</v>
      </c>
      <c r="K189" s="5">
        <v>-22000000000</v>
      </c>
    </row>
    <row r="190" spans="3:11" ht="15.5" x14ac:dyDescent="0.35">
      <c r="C190" t="s">
        <v>196</v>
      </c>
      <c r="I190" s="5">
        <v>724000000000</v>
      </c>
      <c r="J190" s="5">
        <v>648000000000</v>
      </c>
      <c r="K190" s="5">
        <v>221000000000</v>
      </c>
    </row>
    <row r="191" spans="3:11" ht="15.5" x14ac:dyDescent="0.35">
      <c r="C191" t="s">
        <v>197</v>
      </c>
      <c r="I191" s="5">
        <v>283000000000</v>
      </c>
      <c r="J191" s="5">
        <v>1120000000000</v>
      </c>
      <c r="K191" s="5">
        <v>61000000000</v>
      </c>
    </row>
    <row r="192" spans="3:11" ht="15.5" x14ac:dyDescent="0.35">
      <c r="C192" t="s">
        <v>198</v>
      </c>
      <c r="I192" s="5">
        <v>-47000000000</v>
      </c>
      <c r="J192" s="5">
        <v>-13000000000</v>
      </c>
      <c r="K192" s="5">
        <v>-9000000000</v>
      </c>
    </row>
    <row r="193" spans="2:11" ht="15.5" x14ac:dyDescent="0.35">
      <c r="C193" t="s">
        <v>14</v>
      </c>
      <c r="I193" s="5">
        <v>236000000000</v>
      </c>
      <c r="J193" s="5">
        <v>1107000000000</v>
      </c>
      <c r="K193" s="5">
        <v>52000000000</v>
      </c>
    </row>
    <row r="194" spans="2:11" ht="15.5" x14ac:dyDescent="0.35">
      <c r="C194" t="s">
        <v>16</v>
      </c>
      <c r="I194" s="6">
        <v>183.58</v>
      </c>
      <c r="J194" s="6">
        <v>862.88</v>
      </c>
      <c r="K194" s="6">
        <v>209.18</v>
      </c>
    </row>
    <row r="196" spans="2:11" ht="15.5" x14ac:dyDescent="0.35">
      <c r="B196" t="s">
        <v>199</v>
      </c>
      <c r="C196" t="s">
        <v>200</v>
      </c>
      <c r="D196" s="5">
        <v>-6000000000</v>
      </c>
      <c r="E196" s="5">
        <v>-4000000000</v>
      </c>
      <c r="F196" s="5">
        <v>31000000000</v>
      </c>
      <c r="G196" s="5">
        <v>21000000000</v>
      </c>
      <c r="H196" s="5">
        <v>27000000000</v>
      </c>
      <c r="I196" s="5">
        <v>146000000000</v>
      </c>
      <c r="J196" s="5">
        <v>116000000000</v>
      </c>
      <c r="K196" s="5">
        <v>72000000000</v>
      </c>
    </row>
    <row r="197" spans="2:11" ht="15.5" x14ac:dyDescent="0.35">
      <c r="C197" t="s">
        <v>43</v>
      </c>
      <c r="D197" s="6">
        <v>-4.82</v>
      </c>
      <c r="E197" s="6">
        <v>-3.04</v>
      </c>
      <c r="F197" s="6">
        <v>23.9</v>
      </c>
      <c r="G197" s="6">
        <v>16.02</v>
      </c>
      <c r="H197" s="6">
        <v>21.39</v>
      </c>
      <c r="I197" s="6">
        <v>113.45</v>
      </c>
      <c r="J197" s="6">
        <v>90.08</v>
      </c>
      <c r="K197" s="6">
        <v>56.29</v>
      </c>
    </row>
    <row r="198" spans="2:11" ht="15.5" x14ac:dyDescent="0.35">
      <c r="C198" t="s">
        <v>201</v>
      </c>
      <c r="D198" s="5">
        <v>27000000000</v>
      </c>
      <c r="E198" s="5">
        <v>11000000000</v>
      </c>
      <c r="F198" s="5">
        <v>142000000000</v>
      </c>
      <c r="G198" s="5">
        <v>157000000000</v>
      </c>
      <c r="H198" s="5">
        <v>240000000000</v>
      </c>
      <c r="I198" s="5">
        <v>737000000000</v>
      </c>
      <c r="J198" s="5">
        <v>618000000000</v>
      </c>
      <c r="K198" s="5">
        <v>538000000000</v>
      </c>
    </row>
    <row r="199" spans="2:11" ht="15.5" x14ac:dyDescent="0.35">
      <c r="C199" t="s">
        <v>202</v>
      </c>
      <c r="I199" s="6">
        <v>8.23</v>
      </c>
    </row>
    <row r="200" spans="2:11" ht="15.5" x14ac:dyDescent="0.35">
      <c r="C200" t="s">
        <v>203</v>
      </c>
      <c r="I200" s="6">
        <v>5.49</v>
      </c>
    </row>
    <row r="201" spans="2:11" ht="15.5" x14ac:dyDescent="0.35">
      <c r="C201" t="s">
        <v>204</v>
      </c>
      <c r="I201" s="6">
        <v>7.42</v>
      </c>
    </row>
    <row r="202" spans="2:11" ht="15.5" x14ac:dyDescent="0.35">
      <c r="C202" t="s">
        <v>205</v>
      </c>
      <c r="I202" s="6">
        <v>0.1822</v>
      </c>
    </row>
    <row r="203" spans="2:11" ht="15.5" x14ac:dyDescent="0.35">
      <c r="C203" t="s">
        <v>206</v>
      </c>
      <c r="I203" s="6">
        <v>0.67</v>
      </c>
    </row>
    <row r="204" spans="2:11" ht="15.5" x14ac:dyDescent="0.35">
      <c r="C204" t="s">
        <v>207</v>
      </c>
      <c r="I204" s="6">
        <v>0.25</v>
      </c>
    </row>
    <row r="205" spans="2:11" ht="15.5" x14ac:dyDescent="0.35">
      <c r="C205" t="s">
        <v>329</v>
      </c>
      <c r="I205" s="6">
        <v>0.95</v>
      </c>
    </row>
    <row r="206" spans="2:11" ht="15.5" x14ac:dyDescent="0.35">
      <c r="C206" t="s">
        <v>208</v>
      </c>
      <c r="I206" s="6">
        <v>1.02</v>
      </c>
    </row>
    <row r="207" spans="2:11" ht="15.5" x14ac:dyDescent="0.35">
      <c r="C207" t="s">
        <v>209</v>
      </c>
      <c r="I207" s="6">
        <v>-3.15</v>
      </c>
    </row>
    <row r="208" spans="2:11" ht="15.5" x14ac:dyDescent="0.35">
      <c r="C208" t="s">
        <v>210</v>
      </c>
      <c r="I208" s="6">
        <v>-2.63</v>
      </c>
    </row>
    <row r="209" spans="3:9" ht="15.5" x14ac:dyDescent="0.35">
      <c r="C209" t="s">
        <v>211</v>
      </c>
      <c r="I209" s="6">
        <v>0.21</v>
      </c>
    </row>
    <row r="210" spans="3:9" ht="15.5" x14ac:dyDescent="0.35">
      <c r="C210" t="s">
        <v>213</v>
      </c>
      <c r="I210" s="6">
        <v>32.07</v>
      </c>
    </row>
    <row r="211" spans="3:9" ht="15.5" x14ac:dyDescent="0.35">
      <c r="C211" t="s">
        <v>214</v>
      </c>
      <c r="I211" s="6">
        <v>21.39</v>
      </c>
    </row>
    <row r="212" spans="3:9" ht="15.5" x14ac:dyDescent="0.35">
      <c r="C212" t="s">
        <v>215</v>
      </c>
      <c r="I212" s="6">
        <v>262.49</v>
      </c>
    </row>
    <row r="213" spans="3:9" ht="15.5" x14ac:dyDescent="0.35">
      <c r="C213" t="s">
        <v>216</v>
      </c>
      <c r="D213" s="6">
        <v>375.08</v>
      </c>
    </row>
    <row r="214" spans="3:9" ht="15.5" x14ac:dyDescent="0.35">
      <c r="C214" t="s">
        <v>217</v>
      </c>
      <c r="I214" s="6">
        <v>708.34</v>
      </c>
    </row>
    <row r="215" spans="3:9" ht="15.5" x14ac:dyDescent="0.35">
      <c r="C215" t="s">
        <v>218</v>
      </c>
      <c r="I215" s="6">
        <v>172.44</v>
      </c>
    </row>
    <row r="216" spans="3:9" ht="15.5" x14ac:dyDescent="0.35">
      <c r="C216" t="s">
        <v>219</v>
      </c>
      <c r="D216" s="6">
        <v>2.88</v>
      </c>
    </row>
    <row r="217" spans="3:9" ht="15.5" x14ac:dyDescent="0.35">
      <c r="C217" t="s">
        <v>220</v>
      </c>
      <c r="D217" s="6">
        <v>2.86</v>
      </c>
    </row>
    <row r="218" spans="3:9" ht="15.5" x14ac:dyDescent="0.35">
      <c r="C218" t="s">
        <v>394</v>
      </c>
      <c r="D218" s="6">
        <v>0.05</v>
      </c>
    </row>
    <row r="219" spans="3:9" ht="15.5" x14ac:dyDescent="0.35">
      <c r="C219" t="s">
        <v>437</v>
      </c>
      <c r="D219" s="6">
        <v>0.01</v>
      </c>
    </row>
    <row r="220" spans="3:9" ht="15.5" x14ac:dyDescent="0.35">
      <c r="C220" t="s">
        <v>221</v>
      </c>
      <c r="D220" s="6">
        <v>0.46</v>
      </c>
    </row>
    <row r="221" spans="3:9" ht="15.5" x14ac:dyDescent="0.35">
      <c r="C221" t="s">
        <v>395</v>
      </c>
      <c r="D221" s="6">
        <v>0.03</v>
      </c>
    </row>
    <row r="222" spans="3:9" ht="15.5" x14ac:dyDescent="0.35">
      <c r="C222" t="s">
        <v>222</v>
      </c>
      <c r="D222" s="6">
        <v>1.48</v>
      </c>
    </row>
    <row r="223" spans="3:9" ht="15.5" x14ac:dyDescent="0.35">
      <c r="C223" t="s">
        <v>12</v>
      </c>
      <c r="D223" s="5">
        <v>-37000000000</v>
      </c>
    </row>
    <row r="224" spans="3:9" ht="15.5" x14ac:dyDescent="0.35">
      <c r="C224" t="s">
        <v>224</v>
      </c>
      <c r="I224" s="6">
        <v>6.99</v>
      </c>
    </row>
    <row r="225" spans="3:9" ht="15.5" x14ac:dyDescent="0.35">
      <c r="C225" t="s">
        <v>225</v>
      </c>
      <c r="I225" s="6">
        <v>3.0600000000000002E-2</v>
      </c>
    </row>
    <row r="226" spans="3:9" ht="15.5" x14ac:dyDescent="0.35">
      <c r="C226" t="s">
        <v>226</v>
      </c>
      <c r="I226" s="6">
        <v>4.53E-2</v>
      </c>
    </row>
    <row r="227" spans="3:9" ht="15.5" x14ac:dyDescent="0.35">
      <c r="C227" t="s">
        <v>227</v>
      </c>
      <c r="I227" s="6">
        <v>6.5000000000000002E-2</v>
      </c>
    </row>
    <row r="228" spans="3:9" ht="15.5" x14ac:dyDescent="0.35">
      <c r="C228" t="s">
        <v>228</v>
      </c>
      <c r="I228" s="6">
        <v>3.0899999999999997E-2</v>
      </c>
    </row>
    <row r="229" spans="3:9" ht="15.5" x14ac:dyDescent="0.35">
      <c r="C229" t="s">
        <v>330</v>
      </c>
      <c r="D229" s="6">
        <v>963.16</v>
      </c>
    </row>
    <row r="230" spans="3:9" ht="15.5" x14ac:dyDescent="0.35">
      <c r="C230" t="s">
        <v>229</v>
      </c>
      <c r="D230" s="6">
        <v>156.80000000000001</v>
      </c>
    </row>
    <row r="231" spans="3:9" ht="15.5" x14ac:dyDescent="0.35">
      <c r="C231" t="s">
        <v>230</v>
      </c>
      <c r="D231" s="6">
        <v>1712.03</v>
      </c>
    </row>
    <row r="232" spans="3:9" ht="15.5" x14ac:dyDescent="0.35">
      <c r="C232" t="s">
        <v>231</v>
      </c>
      <c r="D232" s="6">
        <v>-592.07000000000005</v>
      </c>
    </row>
    <row r="233" spans="3:9" ht="15.5" x14ac:dyDescent="0.35">
      <c r="C233" t="s">
        <v>331</v>
      </c>
      <c r="D233" s="6">
        <v>0.09</v>
      </c>
    </row>
    <row r="234" spans="3:9" ht="15.5" x14ac:dyDescent="0.35">
      <c r="C234" t="s">
        <v>232</v>
      </c>
      <c r="I234" s="6">
        <v>0.25</v>
      </c>
    </row>
    <row r="235" spans="3:9" ht="15.5" x14ac:dyDescent="0.35">
      <c r="C235" t="s">
        <v>233</v>
      </c>
      <c r="I235" s="6">
        <v>5.14</v>
      </c>
    </row>
    <row r="236" spans="3:9" ht="15.5" x14ac:dyDescent="0.35">
      <c r="C236" t="s">
        <v>39</v>
      </c>
      <c r="I236" s="5">
        <v>226000000000</v>
      </c>
    </row>
    <row r="237" spans="3:9" ht="15.5" x14ac:dyDescent="0.35">
      <c r="C237" t="s">
        <v>234</v>
      </c>
      <c r="I237" s="5">
        <v>-195000000000</v>
      </c>
    </row>
    <row r="238" spans="3:9" ht="15.5" x14ac:dyDescent="0.35">
      <c r="C238" t="s">
        <v>235</v>
      </c>
      <c r="I238" s="5">
        <v>1280000000</v>
      </c>
    </row>
    <row r="239" spans="3:9" ht="15.5" x14ac:dyDescent="0.35">
      <c r="C239" t="s">
        <v>237</v>
      </c>
      <c r="D239" s="6">
        <v>0.77180000000000004</v>
      </c>
    </row>
    <row r="240" spans="3:9" ht="15.5" x14ac:dyDescent="0.35">
      <c r="C240" t="s">
        <v>238</v>
      </c>
      <c r="D240" s="6">
        <v>-0.20610000000000001</v>
      </c>
    </row>
    <row r="241" spans="3:9" ht="15.5" x14ac:dyDescent="0.35">
      <c r="C241" t="s">
        <v>239</v>
      </c>
      <c r="D241" s="6">
        <v>-0.22949999999999998</v>
      </c>
    </row>
    <row r="242" spans="3:9" ht="15.5" x14ac:dyDescent="0.35">
      <c r="C242" t="s">
        <v>240</v>
      </c>
      <c r="D242" s="6">
        <v>-0.84739999999999993</v>
      </c>
    </row>
    <row r="243" spans="3:9" ht="15.5" x14ac:dyDescent="0.35">
      <c r="C243" t="s">
        <v>241</v>
      </c>
      <c r="D243" s="6">
        <v>-0.84290000000000009</v>
      </c>
    </row>
    <row r="244" spans="3:9" ht="15.5" x14ac:dyDescent="0.35">
      <c r="C244" t="s">
        <v>242</v>
      </c>
      <c r="D244" s="6">
        <v>-1.1912</v>
      </c>
    </row>
    <row r="245" spans="3:9" ht="15.5" x14ac:dyDescent="0.35">
      <c r="C245" t="s">
        <v>243</v>
      </c>
      <c r="I245" s="5">
        <v>6</v>
      </c>
    </row>
    <row r="246" spans="3:9" ht="15.5" x14ac:dyDescent="0.35">
      <c r="C246" t="s">
        <v>244</v>
      </c>
      <c r="I246" s="6">
        <v>0.64</v>
      </c>
    </row>
    <row r="247" spans="3:9" ht="15.5" x14ac:dyDescent="0.35">
      <c r="C247" t="s">
        <v>245</v>
      </c>
      <c r="I247" s="6">
        <v>0.23</v>
      </c>
    </row>
    <row r="248" spans="3:9" ht="15.5" x14ac:dyDescent="0.35">
      <c r="C248" t="s">
        <v>246</v>
      </c>
      <c r="I248" s="6">
        <v>0.91</v>
      </c>
    </row>
    <row r="249" spans="3:9" ht="15.5" x14ac:dyDescent="0.35">
      <c r="C249" t="s">
        <v>247</v>
      </c>
      <c r="I249" s="6">
        <v>0.92</v>
      </c>
    </row>
    <row r="250" spans="3:9" ht="15.5" x14ac:dyDescent="0.35">
      <c r="C250" t="s">
        <v>248</v>
      </c>
      <c r="I250" s="6">
        <v>0.69</v>
      </c>
    </row>
    <row r="251" spans="3:9" ht="15.5" x14ac:dyDescent="0.35">
      <c r="C251" t="s">
        <v>249</v>
      </c>
      <c r="I251" s="6">
        <v>0.96</v>
      </c>
    </row>
    <row r="252" spans="3:9" ht="15.5" x14ac:dyDescent="0.35">
      <c r="C252" t="s">
        <v>250</v>
      </c>
      <c r="I252" s="6">
        <v>0.95</v>
      </c>
    </row>
    <row r="253" spans="3:9" ht="15.5" x14ac:dyDescent="0.35">
      <c r="C253" t="s">
        <v>251</v>
      </c>
      <c r="I253" s="5">
        <v>337000000000</v>
      </c>
    </row>
    <row r="254" spans="3:9" ht="15.5" x14ac:dyDescent="0.35">
      <c r="C254" t="s">
        <v>252</v>
      </c>
      <c r="I254" s="5">
        <v>282000000000</v>
      </c>
    </row>
    <row r="255" spans="3:9" ht="15.5" x14ac:dyDescent="0.35">
      <c r="C255" t="s">
        <v>253</v>
      </c>
      <c r="I255" s="5">
        <v>74000000000</v>
      </c>
    </row>
    <row r="256" spans="3:9" ht="15.5" x14ac:dyDescent="0.35">
      <c r="C256" t="s">
        <v>254</v>
      </c>
      <c r="I256" s="5">
        <v>41000000000</v>
      </c>
    </row>
    <row r="257" spans="3:9" ht="15.5" x14ac:dyDescent="0.35">
      <c r="C257" t="s">
        <v>255</v>
      </c>
      <c r="D257" s="5">
        <v>481000000000</v>
      </c>
    </row>
    <row r="258" spans="3:9" ht="15.5" x14ac:dyDescent="0.35">
      <c r="C258" t="s">
        <v>256</v>
      </c>
      <c r="D258" s="5">
        <v>1345000000000</v>
      </c>
    </row>
    <row r="259" spans="3:9" ht="15.5" x14ac:dyDescent="0.35">
      <c r="C259" t="s">
        <v>257</v>
      </c>
      <c r="D259" s="5">
        <v>422000000000</v>
      </c>
    </row>
    <row r="260" spans="3:9" ht="15.5" x14ac:dyDescent="0.35">
      <c r="C260" t="s">
        <v>184</v>
      </c>
      <c r="D260" s="5">
        <v>745000000000</v>
      </c>
    </row>
    <row r="261" spans="3:9" ht="15.5" x14ac:dyDescent="0.35">
      <c r="C261" t="s">
        <v>258</v>
      </c>
      <c r="I261" s="5">
        <v>909000000000</v>
      </c>
    </row>
    <row r="262" spans="3:9" ht="15.5" x14ac:dyDescent="0.35">
      <c r="C262" t="s">
        <v>182</v>
      </c>
      <c r="D262" s="5">
        <v>9000000000</v>
      </c>
    </row>
    <row r="263" spans="3:9" ht="15.5" x14ac:dyDescent="0.35">
      <c r="C263" t="s">
        <v>181</v>
      </c>
      <c r="D263" s="5">
        <v>37000000000</v>
      </c>
    </row>
    <row r="264" spans="3:9" ht="15.5" x14ac:dyDescent="0.35">
      <c r="C264" t="s">
        <v>23</v>
      </c>
      <c r="D264" s="5">
        <v>46000000000</v>
      </c>
    </row>
    <row r="265" spans="3:9" ht="15.5" x14ac:dyDescent="0.35">
      <c r="C265" t="s">
        <v>20</v>
      </c>
      <c r="D265" s="5">
        <v>-435000000000</v>
      </c>
    </row>
    <row r="266" spans="3:9" ht="15.5" x14ac:dyDescent="0.35">
      <c r="C266" t="s">
        <v>183</v>
      </c>
      <c r="I266" s="5">
        <v>923000000000</v>
      </c>
    </row>
    <row r="267" spans="3:9" ht="15.5" x14ac:dyDescent="0.35">
      <c r="C267" t="s">
        <v>332</v>
      </c>
      <c r="I267" s="5">
        <v>237000000000</v>
      </c>
    </row>
    <row r="268" spans="3:9" ht="15.5" x14ac:dyDescent="0.35">
      <c r="C268" t="s">
        <v>259</v>
      </c>
      <c r="I268" s="5">
        <v>-16000000000</v>
      </c>
    </row>
    <row r="269" spans="3:9" ht="15.5" x14ac:dyDescent="0.35">
      <c r="C269" t="s">
        <v>260</v>
      </c>
      <c r="I269" s="5">
        <v>-11000000000</v>
      </c>
    </row>
    <row r="270" spans="3:9" ht="15.5" x14ac:dyDescent="0.35">
      <c r="C270" t="s">
        <v>261</v>
      </c>
      <c r="I270" s="5">
        <v>-16000000000</v>
      </c>
    </row>
    <row r="271" spans="3:9" ht="15.5" x14ac:dyDescent="0.35">
      <c r="C271" t="s">
        <v>262</v>
      </c>
      <c r="I271" s="5">
        <v>221000000000</v>
      </c>
    </row>
  </sheetData>
  <pageMargins left="0.7" right="0.7" top="0.75" bottom="0.75" header="0.3" footer="0.3"/>
  <ignoredErrors>
    <ignoredError sqref="A1:K272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1587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1588</v>
      </c>
      <c r="D2" s="2" vm="395">
        <f ca="1">IFERROR(_xlfn.STOCKHISTORY("XIDX:" &amp; $C$1, D3, , 0, 0, 1), "Libur")</f>
        <v>344</v>
      </c>
      <c r="H2" s="2" vm="395">
        <f ca="1">IFERROR(INDEX(D2:G2,COUNT(D2:G2)),"")</f>
        <v>344</v>
      </c>
      <c r="I2" s="2" vm="105">
        <f t="shared" ref="I2:Q2" ca="1" si="0">IFERROR(_xlfn.STOCKHISTORY("XIDX:" &amp; $C$1, I1, , 0, 0, 1), "Libur")</f>
        <v>370</v>
      </c>
      <c r="J2" s="2" vm="396">
        <f t="shared" ca="1" si="0"/>
        <v>412</v>
      </c>
      <c r="K2" s="2" vm="397">
        <f t="shared" ca="1" si="0"/>
        <v>430</v>
      </c>
      <c r="L2" s="2" vm="91">
        <f t="shared" ca="1" si="0"/>
        <v>525</v>
      </c>
      <c r="M2" s="2" vm="91">
        <f t="shared" ca="1" si="0"/>
        <v>525</v>
      </c>
      <c r="N2" s="2" vm="189">
        <f t="shared" ca="1" si="0"/>
        <v>254</v>
      </c>
      <c r="O2" s="2" vm="13">
        <f t="shared" ca="1" si="0"/>
        <v>302</v>
      </c>
      <c r="P2" s="2" vm="398">
        <f t="shared" ca="1" si="0"/>
        <v>375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3522377531039</v>
      </c>
      <c r="H4" s="2">
        <f>IFERROR(SUM(D4:G4)*(4/MAX(1,COUNT(D4:G4))),"")</f>
        <v>14089510124156</v>
      </c>
      <c r="I4" s="2">
        <f t="shared" ref="I4:Q4" si="1">IFERROR(INDEX(I51:I500,MATCH($C$4,$C$51:$C$500,0)),"")</f>
        <v>13119632631326</v>
      </c>
      <c r="J4" s="2">
        <f t="shared" si="1"/>
        <v>12235369422252</v>
      </c>
      <c r="K4" s="2">
        <f t="shared" si="1"/>
        <v>10543572559649</v>
      </c>
      <c r="L4" s="2">
        <f t="shared" si="1"/>
        <v>10510942813705</v>
      </c>
      <c r="M4" s="2">
        <f t="shared" si="1"/>
        <v>8799579901024</v>
      </c>
      <c r="N4" s="2">
        <f t="shared" si="1"/>
        <v>7711334590144</v>
      </c>
      <c r="O4" s="2">
        <f t="shared" si="1"/>
        <v>8438631355699</v>
      </c>
      <c r="P4" s="2">
        <f t="shared" si="1"/>
        <v>8048946664266</v>
      </c>
      <c r="Q4" s="2">
        <f t="shared" si="1"/>
        <v>7480628488726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137332830124</v>
      </c>
      <c r="H5" s="2">
        <f>IFERROR(SUM(D5:G5)*(4/MAX(1,COUNT(D5:G5))),"")</f>
        <v>549331320496</v>
      </c>
      <c r="I5" s="2">
        <f t="shared" ref="I5:Q5" si="2">IFERROR(INDEX(I51:I500,MATCH($C$5,$C$51:$C$500,0)),"")</f>
        <v>669515294970</v>
      </c>
      <c r="J5" s="2">
        <f t="shared" si="2"/>
        <v>628955256281</v>
      </c>
      <c r="K5" s="2">
        <f t="shared" si="2"/>
        <v>599819026303</v>
      </c>
      <c r="L5" s="2">
        <f t="shared" si="2"/>
        <v>435857146111</v>
      </c>
      <c r="M5" s="2">
        <f t="shared" si="2"/>
        <v>391912510952</v>
      </c>
      <c r="N5" s="2">
        <f t="shared" si="2"/>
        <v>208980457504</v>
      </c>
      <c r="O5" s="2">
        <f t="shared" si="2"/>
        <v>393229226509</v>
      </c>
      <c r="P5" s="2">
        <f t="shared" si="2"/>
        <v>416405227661</v>
      </c>
      <c r="Q5" s="2">
        <f t="shared" si="2"/>
        <v>313586623803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4513387454852</v>
      </c>
      <c r="H6" s="2">
        <f>IFERROR(INDEX(D6:G6,COUNT(D6:G6)),"")</f>
        <v>4513387454852</v>
      </c>
      <c r="I6" s="2">
        <f t="shared" ref="I6:Q6" si="3">IFERROR(INDEX(I51:I500,MATCH($C$6,$C$51:$C$500,0)),"")</f>
        <v>4360129287233</v>
      </c>
      <c r="J6" s="2">
        <f t="shared" si="3"/>
        <v>4005836794768</v>
      </c>
      <c r="K6" s="2">
        <f t="shared" si="3"/>
        <v>3909211386219</v>
      </c>
      <c r="L6" s="2">
        <f t="shared" si="3"/>
        <v>3351444502184</v>
      </c>
      <c r="M6" s="2">
        <f t="shared" si="3"/>
        <v>3030658030412</v>
      </c>
      <c r="N6" s="2">
        <f t="shared" si="3"/>
        <v>2894436789153</v>
      </c>
      <c r="O6" s="2">
        <f t="shared" si="3"/>
        <v>2765520764915</v>
      </c>
      <c r="P6" s="2">
        <f t="shared" si="3"/>
        <v>2489408476680</v>
      </c>
      <c r="Q6" s="2">
        <f t="shared" si="3"/>
        <v>1259180214953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36.9</v>
      </c>
      <c r="H7" s="3">
        <f>IFERROR(INDEX(D7:G7,COUNT(D7:G7)),"")</f>
        <v>36.9</v>
      </c>
      <c r="I7" s="3">
        <f t="shared" ref="I7:Q7" si="4">IFERROR(INDEX(I51:I500,MATCH($C$7,$C$51:$C$500,0))/1000000000,"")</f>
        <v>36.9</v>
      </c>
      <c r="J7" s="3">
        <f t="shared" si="4"/>
        <v>36.9</v>
      </c>
      <c r="K7" s="3">
        <f t="shared" si="4"/>
        <v>36.9</v>
      </c>
      <c r="L7" s="3">
        <f t="shared" si="4"/>
        <v>36.9</v>
      </c>
      <c r="M7" s="3">
        <f t="shared" si="4"/>
        <v>36.9</v>
      </c>
      <c r="N7" s="3">
        <f t="shared" si="4"/>
        <v>7.38</v>
      </c>
      <c r="O7" s="3">
        <f t="shared" si="4"/>
        <v>7.38</v>
      </c>
      <c r="P7" s="3">
        <f t="shared" si="4"/>
        <v>7.38</v>
      </c>
      <c r="Q7" s="3">
        <f t="shared" si="4"/>
        <v>6.62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-69000000000</v>
      </c>
      <c r="H8" s="2">
        <f>IFERROR(INDEX(D8:G8,COUNT(D8:G8)),"")</f>
        <v>-69000000000</v>
      </c>
      <c r="I8" s="2">
        <f t="shared" ref="I8:Q8" si="5">IFERROR(INDEX(I51:I500,MATCH($C$8,$C$51:$C$500,0)),"")</f>
        <v>674000000000</v>
      </c>
      <c r="J8" s="2">
        <f t="shared" si="5"/>
        <v>628000000000</v>
      </c>
      <c r="K8" s="2">
        <f t="shared" si="5"/>
        <v>563000000000</v>
      </c>
      <c r="L8" s="2">
        <f t="shared" si="5"/>
        <v>280000000000</v>
      </c>
      <c r="M8" s="2">
        <f t="shared" si="5"/>
        <v>522000000000</v>
      </c>
      <c r="N8" s="2">
        <f t="shared" si="5"/>
        <v>373000000000</v>
      </c>
      <c r="O8" s="2">
        <f t="shared" si="5"/>
        <v>-238000000000</v>
      </c>
      <c r="P8" s="2">
        <f t="shared" si="5"/>
        <v>-85000000000</v>
      </c>
      <c r="Q8" s="2">
        <f t="shared" si="5"/>
        <v>2000000000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-1.87</v>
      </c>
      <c r="H9" s="3">
        <f>IFERROR(INDEX(D9:G9,COUNT(D9:G9)),"")</f>
        <v>-1.87</v>
      </c>
      <c r="I9" s="3">
        <f t="shared" ref="I9:Q9" si="6">IFERROR(INDEX(I51:I500,MATCH($C$9,$C$51:$C$500,0)),"")</f>
        <v>18.260000000000002</v>
      </c>
      <c r="J9" s="3">
        <f t="shared" si="6"/>
        <v>17.010000000000002</v>
      </c>
      <c r="K9" s="3">
        <f t="shared" si="6"/>
        <v>15.25</v>
      </c>
      <c r="L9" s="3">
        <f t="shared" si="6"/>
        <v>7.59</v>
      </c>
      <c r="M9" s="3">
        <f t="shared" si="6"/>
        <v>14.14</v>
      </c>
      <c r="N9" s="3">
        <f t="shared" si="6"/>
        <v>50.5</v>
      </c>
      <c r="O9" s="3">
        <f t="shared" si="6"/>
        <v>-32.24</v>
      </c>
      <c r="P9" s="3">
        <f t="shared" si="6"/>
        <v>-11.46</v>
      </c>
      <c r="Q9" s="3">
        <f t="shared" si="6"/>
        <v>0.36</v>
      </c>
    </row>
    <row r="10" spans="1:17" ht="15.5" x14ac:dyDescent="0.35">
      <c r="C10" t="s">
        <v>17</v>
      </c>
      <c r="D10" s="3">
        <f ca="1">IFERROR(IF(D9=0,"",D2/D9),"")</f>
        <v>-183.95721925133688</v>
      </c>
      <c r="I10" s="3">
        <f t="shared" ref="I10:Q10" ca="1" si="7">IFERROR(IF(I9=0,"",I2/I9),"")</f>
        <v>20.262869660460019</v>
      </c>
      <c r="J10" s="3">
        <f t="shared" ca="1" si="7"/>
        <v>24.221046443268662</v>
      </c>
      <c r="K10" s="3">
        <f t="shared" ca="1" si="7"/>
        <v>28.196721311475411</v>
      </c>
      <c r="L10" s="3">
        <f t="shared" ca="1" si="7"/>
        <v>69.169960474308297</v>
      </c>
      <c r="M10" s="3">
        <f t="shared" ca="1" si="7"/>
        <v>37.128712871287128</v>
      </c>
      <c r="N10" s="3">
        <f t="shared" ca="1" si="7"/>
        <v>5.0297029702970297</v>
      </c>
      <c r="O10" s="3">
        <f t="shared" ca="1" si="7"/>
        <v>-9.3672456575682368</v>
      </c>
      <c r="P10" s="3">
        <f t="shared" ca="1" si="7"/>
        <v>-32.722513089005233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1049342457762</v>
      </c>
      <c r="H11" s="2">
        <f>IFERROR(INDEX(D11:G11,COUNT(D11:G11)),"")</f>
        <v>1049342457762</v>
      </c>
      <c r="I11" s="2">
        <f t="shared" ref="I11:Q11" si="8">IFERROR(INDEX(I51:I500,MATCH($C$11,$C$51:$C$500,0)),"")</f>
        <v>1146862028839</v>
      </c>
      <c r="J11" s="2">
        <f t="shared" si="8"/>
        <v>921535997879</v>
      </c>
      <c r="K11" s="2">
        <f t="shared" si="8"/>
        <v>1116570091988</v>
      </c>
      <c r="L11" s="2">
        <f t="shared" si="8"/>
        <v>1073175070556</v>
      </c>
      <c r="M11" s="2">
        <f t="shared" si="8"/>
        <v>904325920495</v>
      </c>
      <c r="N11" s="2">
        <f t="shared" si="8"/>
        <v>859338834174</v>
      </c>
      <c r="O11" s="2">
        <f t="shared" si="8"/>
        <v>485136396267</v>
      </c>
      <c r="P11" s="2">
        <f t="shared" si="8"/>
        <v>217697179498</v>
      </c>
      <c r="Q11" s="2">
        <f t="shared" si="8"/>
        <v>130770954123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1110000000000</v>
      </c>
      <c r="H12" s="2">
        <f>IFERROR(INDEX(D12:G12,COUNT(D12:G12)),"")</f>
        <v>1110000000000</v>
      </c>
      <c r="I12" s="2">
        <f t="shared" ref="I12:Q12" si="9">IFERROR(INDEX(I51:I500,MATCH($C$12,$C$51:$C$500,0)),"")</f>
        <v>1025000000000</v>
      </c>
      <c r="J12" s="2">
        <f t="shared" si="9"/>
        <v>1058000000000</v>
      </c>
      <c r="K12" s="2">
        <f t="shared" si="9"/>
        <v>752000000000</v>
      </c>
      <c r="L12" s="2">
        <f t="shared" si="9"/>
        <v>1188000000000</v>
      </c>
      <c r="M12" s="2">
        <f t="shared" si="9"/>
        <v>1234000000000</v>
      </c>
      <c r="N12" s="2">
        <f t="shared" si="9"/>
        <v>1377000000000</v>
      </c>
      <c r="O12" s="2">
        <f t="shared" si="9"/>
        <v>691000000000</v>
      </c>
      <c r="P12" s="2">
        <f t="shared" si="9"/>
        <v>297000000000</v>
      </c>
      <c r="Q12" s="2">
        <f t="shared" si="9"/>
        <v>974000000000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2160000000000</v>
      </c>
      <c r="H13" s="2">
        <f>IFERROR(INDEX(D13:G13,COUNT(D13:G13)),"")</f>
        <v>2160000000000</v>
      </c>
      <c r="I13" s="2">
        <f t="shared" ref="I13:Q13" si="10">IFERROR(INDEX(I51:I500,MATCH($C$13,$C$51:$C$500,0)),"")</f>
        <v>2172000000000</v>
      </c>
      <c r="J13" s="2">
        <f t="shared" si="10"/>
        <v>1980000000000</v>
      </c>
      <c r="K13" s="2">
        <f t="shared" si="10"/>
        <v>1868000000000</v>
      </c>
      <c r="L13" s="2">
        <f t="shared" si="10"/>
        <v>2262000000000</v>
      </c>
      <c r="M13" s="2">
        <f t="shared" si="10"/>
        <v>2138000000000</v>
      </c>
      <c r="N13" s="2">
        <f t="shared" si="10"/>
        <v>2236000000000</v>
      </c>
      <c r="O13" s="2">
        <f t="shared" si="10"/>
        <v>1176000000000</v>
      </c>
      <c r="P13" s="2">
        <f t="shared" si="10"/>
        <v>514000000000</v>
      </c>
      <c r="Q13" s="2">
        <f t="shared" si="10"/>
        <v>1105000000000</v>
      </c>
    </row>
    <row r="14" spans="1:17" ht="15.5" x14ac:dyDescent="0.35">
      <c r="C14" t="s">
        <v>26</v>
      </c>
      <c r="D14" s="2">
        <f>IFERROR(INDEX(D51:D500,MATCH($C$14,$C$51:$C$500,0)),"")</f>
        <v>-35232255331</v>
      </c>
      <c r="H14" s="2">
        <f>IFERROR(SUM(D14:G14)*(4/MAX(1,COUNT(D14:G14))),"")</f>
        <v>-140929021324</v>
      </c>
      <c r="I14" s="2">
        <f t="shared" ref="I14:Q14" si="11">IFERROR(INDEX(I51:I500,MATCH($C$14,$C$51:$C$500,0)),"")</f>
        <v>-155756654656</v>
      </c>
      <c r="J14" s="2">
        <f t="shared" si="11"/>
        <v>-183200444803</v>
      </c>
      <c r="K14" s="2">
        <f t="shared" si="11"/>
        <v>-165903919856</v>
      </c>
      <c r="L14" s="2">
        <f t="shared" si="11"/>
        <v>-156682643155</v>
      </c>
      <c r="M14" s="2">
        <f t="shared" si="11"/>
        <v>-171077247615</v>
      </c>
      <c r="N14" s="2">
        <f t="shared" si="11"/>
        <v>-135030671665</v>
      </c>
      <c r="O14" s="2">
        <f t="shared" si="11"/>
        <v>-107016525972</v>
      </c>
      <c r="P14" s="2">
        <f t="shared" si="11"/>
        <v>-71263058866</v>
      </c>
      <c r="Q14" s="2">
        <f t="shared" si="11"/>
        <v>-112224745801</v>
      </c>
    </row>
    <row r="15" spans="1:17" ht="15.5" x14ac:dyDescent="0.35">
      <c r="C15" t="s">
        <v>27</v>
      </c>
      <c r="D15" s="2">
        <f>IFERROR(INDEX(D51:D500,MATCH($C$15,$C$51:$C$500,0)),"")</f>
        <v>-68792033965</v>
      </c>
      <c r="H15" s="2">
        <f>IFERROR(SUM(D15:G15)*(4/MAX(1,COUNT(D15:G15))),"")</f>
        <v>-275168135860</v>
      </c>
      <c r="I15" s="2">
        <f t="shared" ref="I15:Q15" si="12">IFERROR(INDEX(I51:I500,MATCH($C$15,$C$51:$C$500,0)),"")</f>
        <v>-197507182766</v>
      </c>
      <c r="J15" s="2">
        <f t="shared" si="12"/>
        <v>-171684464786</v>
      </c>
      <c r="K15" s="2">
        <f t="shared" si="12"/>
        <v>-181549335257</v>
      </c>
      <c r="L15" s="2">
        <f t="shared" si="12"/>
        <v>-152537429078</v>
      </c>
      <c r="M15" s="2">
        <f t="shared" si="12"/>
        <v>-140016834125</v>
      </c>
      <c r="N15" s="2">
        <f t="shared" si="12"/>
        <v>-94881135256</v>
      </c>
      <c r="O15" s="2">
        <f t="shared" si="12"/>
        <v>-144800646365</v>
      </c>
      <c r="P15" s="2">
        <f t="shared" si="12"/>
        <v>-157025309219</v>
      </c>
      <c r="Q15" s="2">
        <f t="shared" si="12"/>
        <v>-123640936185</v>
      </c>
    </row>
    <row r="16" spans="1:17" ht="15.5" x14ac:dyDescent="0.35">
      <c r="C16" t="s">
        <v>28</v>
      </c>
      <c r="D16" s="2">
        <f>IFERROR(INDEX(D51:D500,MATCH($C$16,$C$51:$C$500,0)),"")</f>
        <v>227841080924</v>
      </c>
      <c r="H16" s="2">
        <f>IFERROR(SUM(D16:G16)*(4/MAX(1,COUNT(D16:G16))),"")</f>
        <v>911364323696</v>
      </c>
      <c r="I16" s="2">
        <f t="shared" ref="I16:Q16" si="13">IFERROR(INDEX(I51:I500,MATCH($C$16,$C$51:$C$500,0)),"")</f>
        <v>953740591346</v>
      </c>
      <c r="J16" s="2">
        <f t="shared" si="13"/>
        <v>858879009270</v>
      </c>
      <c r="K16" s="2">
        <f t="shared" si="13"/>
        <v>783016628548</v>
      </c>
      <c r="L16" s="2">
        <f t="shared" si="13"/>
        <v>674251464663</v>
      </c>
      <c r="M16" s="2">
        <f t="shared" si="13"/>
        <v>632654506311</v>
      </c>
      <c r="N16" s="2">
        <f t="shared" si="13"/>
        <v>339984897163</v>
      </c>
      <c r="O16" s="2">
        <f t="shared" si="13"/>
        <v>580567005845</v>
      </c>
      <c r="P16" s="2">
        <f t="shared" si="13"/>
        <v>582506906329</v>
      </c>
      <c r="Q16" s="2">
        <f t="shared" si="13"/>
        <v>499607746824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12693600000000</v>
      </c>
      <c r="H20" s="2">
        <f t="shared" ref="H20:Q20" ca="1" si="14">IFERROR(H21*H2,"")</f>
        <v>12693600000000</v>
      </c>
      <c r="I20" s="2">
        <f t="shared" ca="1" si="14"/>
        <v>13653000000000</v>
      </c>
      <c r="J20" s="2">
        <f t="shared" ca="1" si="14"/>
        <v>15202800000000</v>
      </c>
      <c r="K20" s="2">
        <f t="shared" ca="1" si="14"/>
        <v>15867000000000</v>
      </c>
      <c r="L20" s="2">
        <f t="shared" ca="1" si="14"/>
        <v>19372500000000</v>
      </c>
      <c r="M20" s="2">
        <f t="shared" ca="1" si="14"/>
        <v>19372500000000</v>
      </c>
      <c r="N20" s="2">
        <f t="shared" ca="1" si="14"/>
        <v>1874520000000</v>
      </c>
      <c r="O20" s="2">
        <f t="shared" ca="1" si="14"/>
        <v>2228760000000</v>
      </c>
      <c r="P20" s="2">
        <f t="shared" ca="1" si="14"/>
        <v>2767500000000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36900000000</v>
      </c>
      <c r="H21" s="2">
        <f>IFERROR(INDEX(D21:G21,COUNT(D21:G21)),"")</f>
        <v>36900000000</v>
      </c>
      <c r="I21" s="2">
        <f t="shared" ref="I21:Q21" si="15">IFERROR(INDEX(I51:I500,MATCH($C$7,$C$51:$C$500,0)),"")</f>
        <v>36900000000</v>
      </c>
      <c r="J21" s="2">
        <f t="shared" si="15"/>
        <v>36900000000</v>
      </c>
      <c r="K21" s="2">
        <f t="shared" si="15"/>
        <v>36900000000</v>
      </c>
      <c r="L21" s="2">
        <f t="shared" si="15"/>
        <v>36900000000</v>
      </c>
      <c r="M21" s="2">
        <f t="shared" si="15"/>
        <v>36900000000</v>
      </c>
      <c r="N21" s="2">
        <f t="shared" si="15"/>
        <v>7380000000</v>
      </c>
      <c r="O21" s="2">
        <f t="shared" si="15"/>
        <v>7380000000</v>
      </c>
      <c r="P21" s="2">
        <f t="shared" si="15"/>
        <v>7380000000</v>
      </c>
      <c r="Q21" s="2">
        <f t="shared" si="15"/>
        <v>6620000000</v>
      </c>
    </row>
    <row r="23" spans="1:17" ht="15.5" x14ac:dyDescent="0.35">
      <c r="B23" t="s">
        <v>40</v>
      </c>
      <c r="C23" t="s">
        <v>41</v>
      </c>
      <c r="D23" s="3">
        <f>IFERROR(D5/D6*100,"")</f>
        <v>3.0427884044469509</v>
      </c>
      <c r="H23" s="3">
        <f t="shared" ref="H23:Q23" si="16">IFERROR(H5/H6*100,"")</f>
        <v>12.171153617787803</v>
      </c>
      <c r="I23" s="3">
        <f t="shared" si="16"/>
        <v>15.355400055003503</v>
      </c>
      <c r="J23" s="3">
        <f t="shared" si="16"/>
        <v>15.700970571304223</v>
      </c>
      <c r="K23" s="3">
        <f t="shared" si="16"/>
        <v>15.343734759842359</v>
      </c>
      <c r="L23" s="3">
        <f t="shared" si="16"/>
        <v>13.005053368091568</v>
      </c>
      <c r="M23" s="3">
        <f t="shared" si="16"/>
        <v>12.931597924254154</v>
      </c>
      <c r="N23" s="3">
        <f t="shared" si="16"/>
        <v>7.2200732898075843</v>
      </c>
      <c r="O23" s="3">
        <f t="shared" si="16"/>
        <v>14.218993814753949</v>
      </c>
      <c r="P23" s="3">
        <f t="shared" si="16"/>
        <v>16.727075189216794</v>
      </c>
      <c r="Q23" s="3">
        <f t="shared" si="16"/>
        <v>24.904030422262068</v>
      </c>
    </row>
    <row r="24" spans="1:17" ht="15.5" x14ac:dyDescent="0.35">
      <c r="C24" t="s">
        <v>42</v>
      </c>
      <c r="D24" s="4">
        <f>IFERROR(_xlfn.RRI(5,I23,D23),"")</f>
        <v>-0.27656065705908084</v>
      </c>
      <c r="H24" s="4">
        <f t="shared" ref="H24:Q24" si="17">IFERROR(_xlfn.RRI(5,M23,H23),"")</f>
        <v>-1.2047851086903427E-2</v>
      </c>
      <c r="I24" s="4">
        <f t="shared" si="17"/>
        <v>0.16290411130105387</v>
      </c>
      <c r="J24" s="4">
        <f t="shared" si="17"/>
        <v>2.0026669345232673E-2</v>
      </c>
      <c r="K24" s="4">
        <f t="shared" si="17"/>
        <v>-1.711611482931541E-2</v>
      </c>
      <c r="L24" s="4">
        <f t="shared" si="17"/>
        <v>-0.12185041564520571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3.79</v>
      </c>
      <c r="H25" s="3">
        <f>IFERROR(INDEX(D25:G25,COUNT(D25:G25)),"")</f>
        <v>3.79</v>
      </c>
      <c r="I25" s="3">
        <f t="shared" ref="I25:Q25" si="18">IFERROR(INDEX(I51:I500,MATCH($C$25,$C$51:$C$500,0)),"")</f>
        <v>18.66</v>
      </c>
      <c r="J25" s="3">
        <f t="shared" si="18"/>
        <v>16.920000000000002</v>
      </c>
      <c r="K25" s="3">
        <f t="shared" si="18"/>
        <v>15.73</v>
      </c>
      <c r="L25" s="3">
        <f t="shared" si="18"/>
        <v>11.52</v>
      </c>
      <c r="M25" s="3">
        <f t="shared" si="18"/>
        <v>11.51</v>
      </c>
      <c r="N25" s="3">
        <f t="shared" si="18"/>
        <v>35.15</v>
      </c>
      <c r="O25" s="3">
        <f t="shared" si="18"/>
        <v>56.49</v>
      </c>
      <c r="P25" s="3">
        <f t="shared" si="18"/>
        <v>54.87</v>
      </c>
      <c r="Q25" s="3">
        <f t="shared" si="18"/>
        <v>51.61</v>
      </c>
    </row>
    <row r="26" spans="1:17" ht="15.5" x14ac:dyDescent="0.35">
      <c r="C26" t="s">
        <v>45</v>
      </c>
      <c r="D26" s="4">
        <f>IFERROR(_xlfn.RRI(5,I25,D25),"")</f>
        <v>-0.2729814131468935</v>
      </c>
      <c r="H26" s="4">
        <f t="shared" ref="H26:Q26" si="19">IFERROR(_xlfn.RRI(5,M25,H25),"")</f>
        <v>-0.19922081231875477</v>
      </c>
      <c r="I26" s="4">
        <f t="shared" si="19"/>
        <v>-0.11895668150553118</v>
      </c>
      <c r="J26" s="4">
        <f t="shared" si="19"/>
        <v>-0.21424752655517898</v>
      </c>
      <c r="K26" s="4">
        <f t="shared" si="19"/>
        <v>-0.22110529318694228</v>
      </c>
      <c r="L26" s="4">
        <f t="shared" si="19"/>
        <v>-0.2591270748208242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95.457385665013547</v>
      </c>
      <c r="H27" s="3">
        <f t="shared" ref="H27:Q27" si="20">IFERROR(H4/H21,"")</f>
        <v>381.82954266005419</v>
      </c>
      <c r="I27" s="3">
        <f t="shared" si="20"/>
        <v>355.54559976493226</v>
      </c>
      <c r="J27" s="3">
        <f t="shared" si="20"/>
        <v>331.58182716130079</v>
      </c>
      <c r="K27" s="3">
        <f t="shared" si="20"/>
        <v>285.73367370322495</v>
      </c>
      <c r="L27" s="3">
        <f t="shared" si="20"/>
        <v>284.84939874539293</v>
      </c>
      <c r="M27" s="3">
        <f t="shared" si="20"/>
        <v>238.47100002775068</v>
      </c>
      <c r="N27" s="3">
        <f t="shared" si="20"/>
        <v>1044.8962859273713</v>
      </c>
      <c r="O27" s="3">
        <f t="shared" si="20"/>
        <v>1143.4459831570462</v>
      </c>
      <c r="P27" s="3">
        <f t="shared" si="20"/>
        <v>1090.6431794398375</v>
      </c>
      <c r="Q27" s="3">
        <f t="shared" si="20"/>
        <v>1130.0043034329306</v>
      </c>
    </row>
    <row r="28" spans="1:17" ht="15.5" x14ac:dyDescent="0.35">
      <c r="C28" t="s">
        <v>47</v>
      </c>
      <c r="D28" s="4">
        <f>IFERROR(_xlfn.RRI(5,I27,D27),"")</f>
        <v>-0.23125404155335771</v>
      </c>
      <c r="H28" s="4">
        <f t="shared" ref="H28:Q28" si="21">IFERROR(_xlfn.RRI(5,M27,H27),"")</f>
        <v>9.8719394914152492E-2</v>
      </c>
      <c r="I28" s="4">
        <f t="shared" si="21"/>
        <v>-0.19394546722279771</v>
      </c>
      <c r="J28" s="4">
        <f t="shared" si="21"/>
        <v>-0.21931647675513288</v>
      </c>
      <c r="K28" s="4">
        <f t="shared" si="21"/>
        <v>-0.23501001870417326</v>
      </c>
      <c r="L28" s="4">
        <f t="shared" si="21"/>
        <v>-0.24088592844833878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-0.79689174705251875</v>
      </c>
      <c r="I29" s="4">
        <f t="shared" si="22"/>
        <v>0.10283687943262401</v>
      </c>
      <c r="J29" s="4">
        <f t="shared" si="22"/>
        <v>7.5651621106166633E-2</v>
      </c>
      <c r="K29" s="4">
        <f t="shared" si="22"/>
        <v>0.36545138888888895</v>
      </c>
      <c r="L29" s="4">
        <f t="shared" si="22"/>
        <v>8.6880973066896501E-4</v>
      </c>
      <c r="M29" s="4">
        <f t="shared" si="22"/>
        <v>-0.67254623044096729</v>
      </c>
      <c r="N29" s="4">
        <f t="shared" si="22"/>
        <v>-0.3777659762789875</v>
      </c>
      <c r="O29" s="4">
        <f t="shared" si="22"/>
        <v>2.9524330235101232E-2</v>
      </c>
      <c r="P29" s="4">
        <f t="shared" si="22"/>
        <v>6.3166053090486299E-2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7.3925659359866808E-2</v>
      </c>
      <c r="I30" s="4">
        <f t="shared" si="23"/>
        <v>7.2271067473110004E-2</v>
      </c>
      <c r="J30" s="4">
        <f t="shared" si="23"/>
        <v>0.16045764877434665</v>
      </c>
      <c r="K30" s="4">
        <f t="shared" si="23"/>
        <v>3.1043595729068445E-3</v>
      </c>
      <c r="L30" s="4">
        <f t="shared" si="23"/>
        <v>0.19448234255840433</v>
      </c>
      <c r="M30" s="4">
        <f t="shared" si="23"/>
        <v>-0.77177543528532899</v>
      </c>
      <c r="N30" s="4">
        <f t="shared" si="23"/>
        <v>-8.6186578711466399E-2</v>
      </c>
      <c r="O30" s="4">
        <f t="shared" si="23"/>
        <v>4.8414371182634273E-2</v>
      </c>
      <c r="P30" s="4">
        <f t="shared" si="23"/>
        <v>-3.4832720436121151E-2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110.86</v>
      </c>
      <c r="H32" s="3">
        <f>IFERROR(INDEX(D32:G32,COUNT(D32:G32)),"")</f>
        <v>110.86</v>
      </c>
      <c r="I32" s="3">
        <f t="shared" ref="I32:Q32" si="24">IFERROR(INDEX(I51:I500,MATCH($C$32,$C$51:$C$500,0)),"")</f>
        <v>107.14</v>
      </c>
      <c r="J32" s="3">
        <f t="shared" si="24"/>
        <v>98.47</v>
      </c>
      <c r="K32" s="3">
        <f t="shared" si="24"/>
        <v>93.06</v>
      </c>
      <c r="L32" s="3">
        <f t="shared" si="24"/>
        <v>77.209999999999994</v>
      </c>
      <c r="M32" s="3">
        <f t="shared" si="24"/>
        <v>71.239999999999995</v>
      </c>
      <c r="N32" s="3">
        <f t="shared" si="24"/>
        <v>348.25</v>
      </c>
      <c r="O32" s="3">
        <f t="shared" si="24"/>
        <v>352.61</v>
      </c>
      <c r="P32" s="3">
        <f t="shared" si="24"/>
        <v>316.32</v>
      </c>
      <c r="Q32" s="3">
        <f t="shared" si="24"/>
        <v>169.66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3.07</v>
      </c>
      <c r="H33" s="3">
        <f>IFERROR(INDEX(D33:G33,COUNT(D33:G33)),"")</f>
        <v>3.07</v>
      </c>
      <c r="I33" s="3">
        <f t="shared" ref="I33:Q33" si="25">IFERROR(INDEX(I51:I500,MATCH($C$33,$C$51:$C$500,0)),"")</f>
        <v>3.45</v>
      </c>
      <c r="J33" s="3">
        <f t="shared" si="25"/>
        <v>4.18</v>
      </c>
      <c r="K33" s="3">
        <f t="shared" si="25"/>
        <v>4.62</v>
      </c>
      <c r="L33" s="3">
        <f t="shared" si="25"/>
        <v>6.8</v>
      </c>
      <c r="M33" s="3">
        <f t="shared" si="25"/>
        <v>7.37</v>
      </c>
      <c r="N33" s="3">
        <f t="shared" si="25"/>
        <v>3.65</v>
      </c>
      <c r="O33" s="3">
        <f t="shared" si="25"/>
        <v>4.28</v>
      </c>
      <c r="P33" s="3">
        <f t="shared" si="25"/>
        <v>5.93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89.71</v>
      </c>
      <c r="H34" s="3">
        <f>IFERROR(INDEX(D34:G34,COUNT(D34:G34)),"")</f>
        <v>89.71</v>
      </c>
      <c r="I34" s="3">
        <f t="shared" ref="I34:Q34" si="26">IFERROR(INDEX(I51:I500,MATCH($C$34,$C$51:$C$500,0)),"")</f>
        <v>19.829999999999998</v>
      </c>
      <c r="J34" s="3">
        <f t="shared" si="26"/>
        <v>24.35</v>
      </c>
      <c r="K34" s="3">
        <f t="shared" si="26"/>
        <v>27.34</v>
      </c>
      <c r="L34" s="3">
        <f t="shared" si="26"/>
        <v>45.57</v>
      </c>
      <c r="M34" s="3">
        <f t="shared" si="26"/>
        <v>45.61</v>
      </c>
      <c r="N34" s="3">
        <f t="shared" si="26"/>
        <v>36.130000000000003</v>
      </c>
      <c r="O34" s="3">
        <f t="shared" si="26"/>
        <v>26.73</v>
      </c>
      <c r="P34" s="3">
        <f t="shared" si="26"/>
        <v>34.17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3.56</v>
      </c>
      <c r="H35" s="3">
        <f>IFERROR(INDEX(D35:G35,COUNT(D35:G35)),"")</f>
        <v>3.56</v>
      </c>
      <c r="I35" s="3">
        <f t="shared" ref="I35:Q35" si="27">IFERROR(INDEX(I51:I500,MATCH($C$35,$C$51:$C$500,0)),"")</f>
        <v>1.04</v>
      </c>
      <c r="J35" s="3">
        <f t="shared" si="27"/>
        <v>1.24</v>
      </c>
      <c r="K35" s="3">
        <f t="shared" si="27"/>
        <v>1.5</v>
      </c>
      <c r="L35" s="3">
        <f t="shared" si="27"/>
        <v>1.84</v>
      </c>
      <c r="M35" s="3">
        <f t="shared" si="27"/>
        <v>2.2000000000000002</v>
      </c>
      <c r="N35" s="3">
        <f t="shared" si="27"/>
        <v>1.22</v>
      </c>
      <c r="O35" s="3">
        <f t="shared" si="27"/>
        <v>1.32</v>
      </c>
      <c r="P35" s="3">
        <f t="shared" si="27"/>
        <v>1.72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0.62740000000000007</v>
      </c>
      <c r="I36" s="4">
        <f t="shared" si="28"/>
        <v>0.50900000000000001</v>
      </c>
      <c r="J36" s="4">
        <f t="shared" si="28"/>
        <v>0.56130000000000002</v>
      </c>
      <c r="K36" s="4">
        <f t="shared" si="28"/>
        <v>0.57210000000000005</v>
      </c>
      <c r="L36" s="4">
        <f t="shared" si="28"/>
        <v>0.52070000000000005</v>
      </c>
      <c r="M36" s="4">
        <f t="shared" si="28"/>
        <v>0.52110000000000001</v>
      </c>
      <c r="N36" s="4">
        <f t="shared" si="28"/>
        <v>0.5121</v>
      </c>
      <c r="O36" s="4">
        <f t="shared" si="28"/>
        <v>0.49570000000000003</v>
      </c>
      <c r="P36" s="4">
        <f t="shared" si="28"/>
        <v>0.30980000000000002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9.5</v>
      </c>
      <c r="I37" s="3">
        <f t="shared" si="29"/>
        <v>9.5</v>
      </c>
      <c r="J37" s="3">
        <f t="shared" si="29"/>
        <v>9.5</v>
      </c>
      <c r="K37" s="3">
        <f t="shared" si="29"/>
        <v>9</v>
      </c>
      <c r="L37" s="3">
        <f t="shared" si="29"/>
        <v>6</v>
      </c>
      <c r="M37" s="3">
        <f t="shared" si="29"/>
        <v>6</v>
      </c>
      <c r="N37" s="3">
        <f t="shared" si="29"/>
        <v>3.6</v>
      </c>
      <c r="O37" s="3">
        <f t="shared" si="29"/>
        <v>5.6</v>
      </c>
      <c r="P37" s="3">
        <f t="shared" si="29"/>
        <v>3.4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3522377531039</v>
      </c>
      <c r="E51" s="5">
        <v>3678318009779</v>
      </c>
      <c r="F51" s="5">
        <v>3400383792175</v>
      </c>
      <c r="G51" s="5">
        <v>2910880383748</v>
      </c>
      <c r="I51" s="5">
        <v>13119632631326</v>
      </c>
      <c r="J51" s="5">
        <v>12235369422252</v>
      </c>
      <c r="K51" s="5">
        <v>10543572559649</v>
      </c>
      <c r="L51" s="5">
        <v>10510942813705</v>
      </c>
      <c r="M51" s="5">
        <v>8799579901024</v>
      </c>
      <c r="N51" s="5">
        <v>7711334590144</v>
      </c>
      <c r="O51" s="5">
        <v>8438631355699</v>
      </c>
      <c r="P51" s="5">
        <v>8048946664266</v>
      </c>
      <c r="Q51" s="5">
        <v>7480628488726</v>
      </c>
    </row>
    <row r="52" spans="2:17" ht="15.5" x14ac:dyDescent="0.35">
      <c r="C52" t="s">
        <v>72</v>
      </c>
      <c r="D52" s="5">
        <v>-2575557007000</v>
      </c>
      <c r="E52" s="5">
        <v>-2638668583371</v>
      </c>
      <c r="F52" s="5">
        <v>-2444290204881</v>
      </c>
      <c r="G52" s="5">
        <v>-2140714524048</v>
      </c>
      <c r="I52" s="5">
        <v>-9462066893573</v>
      </c>
      <c r="J52" s="5">
        <v>-8742100051238</v>
      </c>
      <c r="K52" s="5">
        <v>-7670055478763</v>
      </c>
      <c r="L52" s="5">
        <v>-7853878614261</v>
      </c>
      <c r="M52" s="5">
        <v>-6379825025746</v>
      </c>
      <c r="N52" s="5">
        <v>-5568907814506</v>
      </c>
      <c r="O52" s="5">
        <v>-5910489349236</v>
      </c>
      <c r="P52" s="5">
        <v>-5495794976776</v>
      </c>
      <c r="Q52" s="5">
        <v>-5058274641733</v>
      </c>
    </row>
    <row r="53" spans="2:17" ht="15.5" x14ac:dyDescent="0.35">
      <c r="C53" t="s">
        <v>73</v>
      </c>
      <c r="D53" s="5">
        <v>946820524039</v>
      </c>
      <c r="E53" s="5">
        <v>1039649426408</v>
      </c>
      <c r="F53" s="5">
        <v>956093587294</v>
      </c>
      <c r="G53" s="5">
        <v>770165859700</v>
      </c>
      <c r="I53" s="5">
        <v>3657565737753</v>
      </c>
      <c r="J53" s="5">
        <v>3493269371014</v>
      </c>
      <c r="K53" s="5">
        <v>2873517080886</v>
      </c>
      <c r="L53" s="5">
        <v>2657064199444</v>
      </c>
      <c r="M53" s="5">
        <v>2419754875278</v>
      </c>
      <c r="N53" s="5">
        <v>2142426775638</v>
      </c>
      <c r="O53" s="5">
        <v>2528142006463</v>
      </c>
      <c r="P53" s="5">
        <v>2553151687490</v>
      </c>
      <c r="Q53" s="5">
        <v>2422353846993</v>
      </c>
    </row>
    <row r="54" spans="2:17" ht="15.5" x14ac:dyDescent="0.35">
      <c r="C54" t="s">
        <v>74</v>
      </c>
      <c r="D54" s="5">
        <v>-697648098905</v>
      </c>
      <c r="E54" s="5">
        <v>-727509570373</v>
      </c>
      <c r="F54" s="5">
        <v>-624306426372</v>
      </c>
      <c r="G54" s="5">
        <v>-579587466900</v>
      </c>
      <c r="I54" s="5">
        <v>-2583311725780</v>
      </c>
      <c r="J54" s="5">
        <v>-2518669528332</v>
      </c>
      <c r="K54" s="5">
        <v>-1955397255887</v>
      </c>
      <c r="L54" s="5">
        <v>-1841741298730</v>
      </c>
      <c r="M54" s="5">
        <v>-1636989197515</v>
      </c>
      <c r="N54" s="5">
        <v>-1691015074893</v>
      </c>
      <c r="O54" s="5">
        <v>-1855478609012</v>
      </c>
      <c r="P54" s="5">
        <v>-1905573473230</v>
      </c>
      <c r="Q54" s="5">
        <v>-1821386422054</v>
      </c>
    </row>
    <row r="55" spans="2:17" ht="15.5" x14ac:dyDescent="0.35">
      <c r="C55" t="s">
        <v>75</v>
      </c>
      <c r="D55" s="5">
        <v>-506530167994</v>
      </c>
      <c r="E55" s="5">
        <v>-523202135235</v>
      </c>
      <c r="F55" s="5">
        <v>-475990595857</v>
      </c>
      <c r="G55" s="5">
        <v>-412110424070</v>
      </c>
      <c r="I55" s="5">
        <v>-1876461573050</v>
      </c>
      <c r="J55" s="5">
        <v>-1827165881305</v>
      </c>
      <c r="K55" s="5">
        <v>-1419718344998</v>
      </c>
      <c r="L55" s="5">
        <v>-1369072801517</v>
      </c>
      <c r="M55" s="5">
        <v>-1177307260996</v>
      </c>
      <c r="N55" s="5">
        <v>-1111326412293</v>
      </c>
      <c r="O55" s="5">
        <v>-1355631464428</v>
      </c>
      <c r="P55" s="5">
        <v>-1361526966344</v>
      </c>
      <c r="Q55" s="5">
        <v>-1187581583809</v>
      </c>
    </row>
    <row r="56" spans="2:17" ht="15.5" x14ac:dyDescent="0.35">
      <c r="C56" t="s">
        <v>76</v>
      </c>
      <c r="D56" s="5">
        <v>-183109137675</v>
      </c>
      <c r="E56" s="5">
        <v>-208438364092</v>
      </c>
      <c r="F56" s="5">
        <v>-177938061212</v>
      </c>
      <c r="G56" s="5">
        <v>-171651054709</v>
      </c>
      <c r="I56" s="5">
        <v>-758416650437</v>
      </c>
      <c r="J56" s="5">
        <v>-751445882181</v>
      </c>
      <c r="K56" s="5">
        <v>-559834724022</v>
      </c>
      <c r="L56" s="5">
        <v>-575590478365</v>
      </c>
      <c r="M56" s="5">
        <v>-532557523002</v>
      </c>
      <c r="N56" s="5">
        <v>-603575877329</v>
      </c>
      <c r="O56" s="5">
        <v>-554177456534</v>
      </c>
      <c r="P56" s="5">
        <v>-574981396400</v>
      </c>
      <c r="Q56" s="5">
        <v>-608794410815</v>
      </c>
    </row>
    <row r="57" spans="2:17" ht="15.5" x14ac:dyDescent="0.35">
      <c r="C57" t="s">
        <v>77</v>
      </c>
      <c r="D57" s="5">
        <v>19402684409</v>
      </c>
      <c r="E57" s="5">
        <v>12579837473</v>
      </c>
      <c r="F57" s="5">
        <v>21679280149</v>
      </c>
      <c r="G57" s="5">
        <v>13288486358</v>
      </c>
      <c r="I57" s="5">
        <v>66723646960</v>
      </c>
      <c r="J57" s="5">
        <v>62836430046</v>
      </c>
      <c r="K57" s="5">
        <v>21387550223</v>
      </c>
      <c r="L57" s="5">
        <v>97768803232</v>
      </c>
      <c r="M57" s="5">
        <v>64179931019</v>
      </c>
      <c r="N57" s="5">
        <v>-20065395031</v>
      </c>
      <c r="O57" s="5">
        <v>15262809748</v>
      </c>
      <c r="P57" s="5">
        <v>24572122907</v>
      </c>
      <c r="Q57" s="5">
        <v>13610612256</v>
      </c>
    </row>
    <row r="58" spans="2:17" ht="15.5" x14ac:dyDescent="0.35">
      <c r="C58" t="s">
        <v>78</v>
      </c>
      <c r="D58" s="5">
        <v>249172425134</v>
      </c>
      <c r="E58" s="5">
        <v>312139856035</v>
      </c>
      <c r="F58" s="5">
        <v>331787160922</v>
      </c>
      <c r="G58" s="5">
        <v>190578392800</v>
      </c>
      <c r="I58" s="5">
        <v>1074254011973</v>
      </c>
      <c r="J58" s="5">
        <v>974599842682</v>
      </c>
      <c r="K58" s="5">
        <v>918119824999</v>
      </c>
      <c r="L58" s="5">
        <v>815322900714</v>
      </c>
      <c r="M58" s="5">
        <v>782765677763</v>
      </c>
      <c r="N58" s="5">
        <v>451411700745</v>
      </c>
      <c r="O58" s="5">
        <v>672663397451</v>
      </c>
      <c r="P58" s="5">
        <v>647578214260</v>
      </c>
      <c r="Q58" s="5">
        <v>600967424939</v>
      </c>
    </row>
    <row r="59" spans="2:17" ht="15.5" x14ac:dyDescent="0.35">
      <c r="C59" t="s">
        <v>79</v>
      </c>
      <c r="D59" s="5">
        <v>-21331344210</v>
      </c>
      <c r="E59" s="5">
        <v>-33567293196</v>
      </c>
      <c r="F59" s="5">
        <v>-26979813181</v>
      </c>
      <c r="G59" s="5">
        <v>-30361734015</v>
      </c>
      <c r="I59" s="5">
        <v>-120513420627</v>
      </c>
      <c r="J59" s="5">
        <v>-115720833412</v>
      </c>
      <c r="K59" s="5">
        <v>-135103196451</v>
      </c>
      <c r="L59" s="5">
        <v>-141071436051</v>
      </c>
      <c r="M59" s="5">
        <v>-150111171452</v>
      </c>
      <c r="N59" s="5">
        <v>-111426803582</v>
      </c>
      <c r="O59" s="5">
        <v>-92096391606</v>
      </c>
      <c r="P59" s="5">
        <v>-65071307931</v>
      </c>
      <c r="Q59" s="5">
        <v>-101359678115</v>
      </c>
    </row>
    <row r="60" spans="2:17" ht="15.5" x14ac:dyDescent="0.35">
      <c r="C60" t="s">
        <v>26</v>
      </c>
      <c r="D60" s="5">
        <v>-35232255331</v>
      </c>
      <c r="E60" s="5">
        <v>-34711376885</v>
      </c>
      <c r="F60" s="5">
        <v>-38277865443</v>
      </c>
      <c r="G60" s="5">
        <v>-41695104815</v>
      </c>
      <c r="I60" s="5">
        <v>-155756654656</v>
      </c>
      <c r="J60" s="5">
        <v>-183200444803</v>
      </c>
      <c r="K60" s="5">
        <v>-165903919856</v>
      </c>
      <c r="L60" s="5">
        <v>-156682643155</v>
      </c>
      <c r="M60" s="5">
        <v>-171077247615</v>
      </c>
      <c r="N60" s="5">
        <v>-135030671665</v>
      </c>
      <c r="O60" s="5">
        <v>-107016525972</v>
      </c>
      <c r="P60" s="5">
        <v>-71263058866</v>
      </c>
      <c r="Q60" s="5">
        <v>-112224745801</v>
      </c>
    </row>
    <row r="61" spans="2:17" ht="15.5" x14ac:dyDescent="0.35">
      <c r="C61" t="s">
        <v>80</v>
      </c>
      <c r="D61" s="5">
        <v>13900911121</v>
      </c>
      <c r="E61" s="5">
        <v>13503888183</v>
      </c>
      <c r="F61" s="5">
        <v>11298052262</v>
      </c>
      <c r="G61" s="5">
        <v>11333370800</v>
      </c>
      <c r="I61" s="5">
        <v>47603038523</v>
      </c>
      <c r="J61" s="5">
        <v>54283036118</v>
      </c>
      <c r="K61" s="5">
        <v>30800723405</v>
      </c>
      <c r="L61" s="5">
        <v>15611207104</v>
      </c>
      <c r="M61" s="5">
        <v>20966076163</v>
      </c>
      <c r="N61" s="5">
        <v>23603868083</v>
      </c>
      <c r="O61" s="5">
        <v>14920134366</v>
      </c>
      <c r="P61" s="5">
        <v>6191750935</v>
      </c>
      <c r="Q61" s="5">
        <v>10865067686</v>
      </c>
    </row>
    <row r="62" spans="2:17" ht="15.5" x14ac:dyDescent="0.35">
      <c r="C62" t="s">
        <v>82</v>
      </c>
      <c r="D62" s="5">
        <v>-21331344210</v>
      </c>
      <c r="E62" s="5">
        <v>-33567293196</v>
      </c>
      <c r="F62" s="5">
        <v>-26979813181</v>
      </c>
      <c r="G62" s="5">
        <v>-30361734015</v>
      </c>
      <c r="I62" s="5">
        <v>-120513420627</v>
      </c>
      <c r="J62" s="5">
        <v>-115720833412</v>
      </c>
      <c r="K62" s="5">
        <v>-135103196451</v>
      </c>
      <c r="L62" s="5">
        <v>-141071436051</v>
      </c>
      <c r="M62" s="5">
        <v>-150111171452</v>
      </c>
      <c r="N62" s="5">
        <v>-111426803582</v>
      </c>
      <c r="O62" s="5">
        <v>-92096391606</v>
      </c>
      <c r="P62" s="5">
        <v>-65071307931</v>
      </c>
      <c r="Q62" s="5">
        <v>-101359678115</v>
      </c>
    </row>
    <row r="63" spans="2:17" ht="15.5" x14ac:dyDescent="0.35">
      <c r="C63" t="s">
        <v>28</v>
      </c>
      <c r="D63" s="5">
        <v>227841080924</v>
      </c>
      <c r="E63" s="5">
        <v>278572562839</v>
      </c>
      <c r="F63" s="5">
        <v>304807347741</v>
      </c>
      <c r="G63" s="5">
        <v>160216658785</v>
      </c>
      <c r="I63" s="5">
        <v>953740591346</v>
      </c>
      <c r="J63" s="5">
        <v>858879009270</v>
      </c>
      <c r="K63" s="5">
        <v>783016628548</v>
      </c>
      <c r="L63" s="5">
        <v>674251464663</v>
      </c>
      <c r="M63" s="5">
        <v>632654506311</v>
      </c>
      <c r="N63" s="5">
        <v>339984897163</v>
      </c>
      <c r="O63" s="5">
        <v>580567005845</v>
      </c>
      <c r="P63" s="5">
        <v>582506906329</v>
      </c>
      <c r="Q63" s="5">
        <v>499607746824</v>
      </c>
    </row>
    <row r="64" spans="2:17" ht="15.5" x14ac:dyDescent="0.35">
      <c r="C64" t="s">
        <v>27</v>
      </c>
      <c r="D64" s="5">
        <v>-68792033965</v>
      </c>
      <c r="E64" s="5">
        <v>-57170831154</v>
      </c>
      <c r="F64" s="5">
        <v>-60309518775</v>
      </c>
      <c r="G64" s="5">
        <v>-28309941520</v>
      </c>
      <c r="I64" s="5">
        <v>-197507182766</v>
      </c>
      <c r="J64" s="5">
        <v>-171684464786</v>
      </c>
      <c r="K64" s="5">
        <v>-181549335257</v>
      </c>
      <c r="L64" s="5">
        <v>-152537429078</v>
      </c>
      <c r="M64" s="5">
        <v>-140016834125</v>
      </c>
      <c r="N64" s="5">
        <v>-94881135256</v>
      </c>
      <c r="O64" s="5">
        <v>-144800646365</v>
      </c>
      <c r="P64" s="5">
        <v>-157025309219</v>
      </c>
      <c r="Q64" s="5">
        <v>-123640936185</v>
      </c>
    </row>
    <row r="65" spans="2:17" ht="15.5" x14ac:dyDescent="0.35">
      <c r="C65" t="s">
        <v>645</v>
      </c>
      <c r="Q65" s="5">
        <v>-18456334830</v>
      </c>
    </row>
    <row r="66" spans="2:17" ht="15.5" x14ac:dyDescent="0.35">
      <c r="C66" t="s">
        <v>83</v>
      </c>
      <c r="D66" s="5">
        <v>159049046959</v>
      </c>
      <c r="E66" s="5">
        <v>221401731685</v>
      </c>
      <c r="F66" s="5">
        <v>244497828966</v>
      </c>
      <c r="G66" s="5">
        <v>131906717265</v>
      </c>
      <c r="I66" s="5">
        <v>756233408580</v>
      </c>
      <c r="J66" s="5">
        <v>687194544484</v>
      </c>
      <c r="K66" s="5">
        <v>601467293291</v>
      </c>
      <c r="L66" s="5">
        <v>521714035585</v>
      </c>
      <c r="M66" s="5">
        <v>492637672186</v>
      </c>
      <c r="N66" s="5">
        <v>245103761907</v>
      </c>
      <c r="O66" s="5">
        <v>435766359480</v>
      </c>
      <c r="P66" s="5">
        <v>425481597110</v>
      </c>
      <c r="Q66" s="5">
        <v>357510475809</v>
      </c>
    </row>
    <row r="67" spans="2:17" ht="15.5" x14ac:dyDescent="0.35">
      <c r="C67" t="s">
        <v>84</v>
      </c>
      <c r="D67" s="5">
        <v>-2313532426</v>
      </c>
      <c r="E67" s="5">
        <v>-5746002100</v>
      </c>
      <c r="F67" s="5">
        <v>-8478358932</v>
      </c>
      <c r="G67" s="5">
        <v>16208177123</v>
      </c>
      <c r="I67" s="5">
        <v>-19994466650</v>
      </c>
      <c r="J67" s="5">
        <v>4597141843</v>
      </c>
      <c r="K67" s="5">
        <v>19739283235</v>
      </c>
      <c r="L67" s="5">
        <v>11911913758</v>
      </c>
      <c r="M67" s="5">
        <v>-36545230215</v>
      </c>
      <c r="N67" s="5">
        <v>-56188699434</v>
      </c>
      <c r="O67" s="5">
        <v>-27274323223</v>
      </c>
      <c r="P67" s="5">
        <v>15495753458</v>
      </c>
      <c r="Q67" s="5">
        <v>-30313239750</v>
      </c>
    </row>
    <row r="68" spans="2:17" ht="15.5" x14ac:dyDescent="0.35">
      <c r="C68" t="s">
        <v>337</v>
      </c>
      <c r="D68" s="5">
        <v>-2313532426</v>
      </c>
      <c r="E68" s="5">
        <v>-5746002100</v>
      </c>
      <c r="F68" s="5">
        <v>-8478358932</v>
      </c>
      <c r="G68" s="5">
        <v>16208177123</v>
      </c>
      <c r="I68" s="5">
        <v>-19994466650</v>
      </c>
      <c r="J68" s="5">
        <v>4597141843</v>
      </c>
      <c r="K68" s="5">
        <v>19739283235</v>
      </c>
      <c r="L68" s="5">
        <v>11911913758</v>
      </c>
      <c r="M68" s="5">
        <v>-36545230215</v>
      </c>
      <c r="N68" s="5">
        <v>-56188699434</v>
      </c>
      <c r="O68" s="5">
        <v>-27274323223</v>
      </c>
      <c r="P68" s="5">
        <v>15495753458</v>
      </c>
      <c r="Q68" s="5">
        <v>-30313239750</v>
      </c>
    </row>
    <row r="69" spans="2:17" ht="15.5" x14ac:dyDescent="0.35">
      <c r="C69" t="s">
        <v>85</v>
      </c>
      <c r="D69" s="5">
        <v>156735514533</v>
      </c>
      <c r="E69" s="5">
        <v>215655729585</v>
      </c>
      <c r="F69" s="5">
        <v>236019470034</v>
      </c>
      <c r="G69" s="5">
        <v>148114894388</v>
      </c>
      <c r="I69" s="5">
        <v>736238941930</v>
      </c>
      <c r="J69" s="5">
        <v>691791686327</v>
      </c>
      <c r="K69" s="5">
        <v>621206576526</v>
      </c>
      <c r="L69" s="5">
        <v>533625949343</v>
      </c>
      <c r="M69" s="5">
        <v>456092441971</v>
      </c>
      <c r="N69" s="5">
        <v>188915062473</v>
      </c>
      <c r="O69" s="5">
        <v>408492036257</v>
      </c>
      <c r="P69" s="5">
        <v>440977350568</v>
      </c>
      <c r="Q69" s="5">
        <v>327197236059</v>
      </c>
    </row>
    <row r="70" spans="2:17" ht="15.5" x14ac:dyDescent="0.35">
      <c r="C70" t="s">
        <v>86</v>
      </c>
      <c r="D70" s="5">
        <v>159049046959</v>
      </c>
      <c r="E70" s="5">
        <v>221401731685</v>
      </c>
      <c r="F70" s="5">
        <v>244497828966</v>
      </c>
      <c r="G70" s="5">
        <v>131906717265</v>
      </c>
      <c r="I70" s="5">
        <v>756233408580</v>
      </c>
      <c r="J70" s="5">
        <v>687194544484</v>
      </c>
      <c r="K70" s="5">
        <v>601467293291</v>
      </c>
      <c r="L70" s="5">
        <v>521714035585</v>
      </c>
      <c r="M70" s="5">
        <v>492637672186</v>
      </c>
      <c r="N70" s="5">
        <v>245103761907</v>
      </c>
      <c r="O70" s="5">
        <v>435766359480</v>
      </c>
      <c r="P70" s="5">
        <v>425481597110</v>
      </c>
      <c r="Q70" s="5">
        <v>357510475809</v>
      </c>
    </row>
    <row r="71" spans="2:17" ht="15.5" x14ac:dyDescent="0.35">
      <c r="C71" t="s">
        <v>7</v>
      </c>
      <c r="D71" s="5">
        <v>137332830124</v>
      </c>
      <c r="E71" s="5">
        <v>203075892112</v>
      </c>
      <c r="F71" s="5">
        <v>214340189885</v>
      </c>
      <c r="G71" s="5">
        <v>134826408030</v>
      </c>
      <c r="I71" s="5">
        <v>669515294970</v>
      </c>
      <c r="J71" s="5">
        <v>628955256281</v>
      </c>
      <c r="K71" s="5">
        <v>599819026303</v>
      </c>
      <c r="L71" s="5">
        <v>435857146111</v>
      </c>
      <c r="M71" s="5">
        <v>391912510952</v>
      </c>
      <c r="N71" s="5">
        <v>208980457504</v>
      </c>
      <c r="O71" s="5">
        <v>393229226509</v>
      </c>
      <c r="P71" s="5">
        <v>416405227661</v>
      </c>
      <c r="Q71" s="5">
        <v>313586623803</v>
      </c>
    </row>
    <row r="72" spans="2:17" ht="15.5" x14ac:dyDescent="0.35">
      <c r="C72" t="s">
        <v>88</v>
      </c>
      <c r="D72" s="5">
        <v>159049046959</v>
      </c>
      <c r="E72" s="5">
        <v>221401731685</v>
      </c>
      <c r="F72" s="5">
        <v>244497828966</v>
      </c>
      <c r="G72" s="5">
        <v>131906717265</v>
      </c>
      <c r="I72" s="5">
        <v>756233408580</v>
      </c>
      <c r="J72" s="5">
        <v>687194544484</v>
      </c>
      <c r="K72" s="5">
        <v>601467293291</v>
      </c>
      <c r="L72" s="5">
        <v>521714035585</v>
      </c>
      <c r="M72" s="5">
        <v>492637672186</v>
      </c>
      <c r="N72" s="5">
        <v>245103761907</v>
      </c>
      <c r="O72" s="5">
        <v>435766359480</v>
      </c>
      <c r="P72" s="5">
        <v>425481597110</v>
      </c>
      <c r="Q72" s="5">
        <v>357510475809</v>
      </c>
    </row>
    <row r="73" spans="2:17" ht="15.5" x14ac:dyDescent="0.35">
      <c r="C73" t="s">
        <v>89</v>
      </c>
      <c r="D73" s="5">
        <v>156735514533</v>
      </c>
      <c r="E73" s="5">
        <v>215655729585</v>
      </c>
      <c r="F73" s="5">
        <v>236019470034</v>
      </c>
      <c r="G73" s="5">
        <v>148114894388</v>
      </c>
      <c r="I73" s="5">
        <v>736238941930</v>
      </c>
      <c r="J73" s="5">
        <v>691791686327</v>
      </c>
      <c r="K73" s="5">
        <v>621206576526</v>
      </c>
      <c r="L73" s="5">
        <v>533625949343</v>
      </c>
      <c r="M73" s="5">
        <v>456092441971</v>
      </c>
      <c r="N73" s="5">
        <v>188915062473</v>
      </c>
      <c r="O73" s="5">
        <v>408492036257</v>
      </c>
      <c r="P73" s="5">
        <v>440977350568</v>
      </c>
      <c r="Q73" s="5">
        <v>327197236059</v>
      </c>
    </row>
    <row r="74" spans="2:17" ht="15.5" x14ac:dyDescent="0.35">
      <c r="C74" t="s">
        <v>90</v>
      </c>
      <c r="D74" s="5">
        <v>156735514533</v>
      </c>
      <c r="E74" s="5">
        <v>215655729585</v>
      </c>
      <c r="F74" s="5">
        <v>236019470034</v>
      </c>
      <c r="G74" s="5">
        <v>148114894388</v>
      </c>
      <c r="I74" s="5">
        <v>736238941930</v>
      </c>
      <c r="J74" s="5">
        <v>691791686327</v>
      </c>
      <c r="K74" s="5">
        <v>621206576526</v>
      </c>
      <c r="L74" s="5">
        <v>533625949343</v>
      </c>
      <c r="M74" s="5">
        <v>456092441971</v>
      </c>
      <c r="N74" s="5">
        <v>188915062473</v>
      </c>
      <c r="O74" s="5">
        <v>408492036257</v>
      </c>
      <c r="P74" s="5">
        <v>440977350568</v>
      </c>
      <c r="Q74" s="5">
        <v>327197236059</v>
      </c>
    </row>
    <row r="76" spans="2:17" ht="15.5" x14ac:dyDescent="0.35">
      <c r="B76" t="s">
        <v>91</v>
      </c>
      <c r="C76" t="s">
        <v>92</v>
      </c>
    </row>
    <row r="77" spans="2:17" ht="15.5" x14ac:dyDescent="0.35">
      <c r="C77" t="s">
        <v>93</v>
      </c>
    </row>
    <row r="78" spans="2:17" ht="15.5" x14ac:dyDescent="0.35">
      <c r="C78" t="s">
        <v>19</v>
      </c>
      <c r="D78" s="5">
        <v>1049342457762</v>
      </c>
      <c r="E78" s="5">
        <v>1146862028839</v>
      </c>
      <c r="F78" s="5">
        <v>1063028003944</v>
      </c>
      <c r="G78" s="5">
        <v>941488319405</v>
      </c>
      <c r="I78" s="5">
        <v>1146862028839</v>
      </c>
      <c r="J78" s="5">
        <v>921535997879</v>
      </c>
      <c r="K78" s="5">
        <v>1116570091988</v>
      </c>
      <c r="L78" s="5">
        <v>1073175070556</v>
      </c>
      <c r="M78" s="5">
        <v>904325920495</v>
      </c>
      <c r="N78" s="5">
        <v>859338834174</v>
      </c>
      <c r="O78" s="5">
        <v>485136396267</v>
      </c>
      <c r="P78" s="5">
        <v>217697179498</v>
      </c>
      <c r="Q78" s="5">
        <v>130770954123</v>
      </c>
    </row>
    <row r="79" spans="2:17" ht="15.5" x14ac:dyDescent="0.35">
      <c r="C79" t="s">
        <v>94</v>
      </c>
      <c r="D79" s="5">
        <v>1241452975831</v>
      </c>
      <c r="E79" s="5">
        <v>1166547500172</v>
      </c>
      <c r="F79" s="5">
        <v>901751178585</v>
      </c>
      <c r="G79" s="5">
        <v>936386498758</v>
      </c>
      <c r="I79" s="5">
        <v>1166547500172</v>
      </c>
      <c r="J79" s="5">
        <v>1159757898199</v>
      </c>
      <c r="K79" s="5">
        <v>808176515310</v>
      </c>
      <c r="L79" s="5">
        <v>707918003514</v>
      </c>
      <c r="M79" s="5">
        <v>614070144711</v>
      </c>
      <c r="N79" s="5">
        <v>513796711089</v>
      </c>
      <c r="O79" s="5">
        <v>482918390746</v>
      </c>
      <c r="P79" s="5">
        <v>443672549309</v>
      </c>
      <c r="Q79" s="5">
        <v>500189973769</v>
      </c>
    </row>
    <row r="80" spans="2:17" ht="15.5" x14ac:dyDescent="0.35">
      <c r="C80" t="s">
        <v>283</v>
      </c>
      <c r="D80" s="5">
        <v>241680004077</v>
      </c>
      <c r="E80" s="5">
        <v>292003439184</v>
      </c>
      <c r="F80" s="5">
        <v>184765084408</v>
      </c>
      <c r="G80" s="5">
        <v>112103760465</v>
      </c>
      <c r="I80" s="5">
        <v>292003439184</v>
      </c>
      <c r="J80" s="5">
        <v>134039210332</v>
      </c>
      <c r="K80" s="5">
        <v>57525417000</v>
      </c>
      <c r="L80" s="5">
        <v>62484053675</v>
      </c>
      <c r="M80" s="5">
        <v>43018197272</v>
      </c>
      <c r="N80" s="5">
        <v>31114232293</v>
      </c>
      <c r="O80" s="5">
        <v>14779891526</v>
      </c>
      <c r="P80" s="5">
        <v>17742635026</v>
      </c>
      <c r="Q80" s="5">
        <v>35831613199</v>
      </c>
    </row>
    <row r="81" spans="3:17" ht="15.5" x14ac:dyDescent="0.35">
      <c r="C81" t="s">
        <v>282</v>
      </c>
      <c r="D81" s="5">
        <v>1323227235</v>
      </c>
      <c r="E81" s="5">
        <v>911590577</v>
      </c>
      <c r="F81" s="5">
        <v>112201875</v>
      </c>
      <c r="G81" s="5">
        <v>228453509</v>
      </c>
      <c r="I81" s="5">
        <v>911590577</v>
      </c>
      <c r="J81" s="5">
        <v>13432956</v>
      </c>
      <c r="K81" s="5">
        <v>553405300</v>
      </c>
      <c r="L81" s="5">
        <v>1579528178</v>
      </c>
      <c r="M81" s="5">
        <v>1771986506</v>
      </c>
      <c r="N81" s="5">
        <v>4568261494</v>
      </c>
      <c r="O81" s="5">
        <v>2064059422</v>
      </c>
      <c r="P81" s="5">
        <v>1490266291</v>
      </c>
      <c r="Q81" s="5">
        <v>3118838347</v>
      </c>
    </row>
    <row r="82" spans="3:17" ht="15.5" x14ac:dyDescent="0.35">
      <c r="C82" t="s">
        <v>284</v>
      </c>
      <c r="D82" s="5">
        <v>1241452975831</v>
      </c>
      <c r="E82" s="5">
        <v>1166547500172</v>
      </c>
      <c r="F82" s="5">
        <v>901751178585</v>
      </c>
      <c r="G82" s="5">
        <v>936386498758</v>
      </c>
      <c r="I82" s="5">
        <v>1166547500172</v>
      </c>
      <c r="J82" s="5">
        <v>1159757898199</v>
      </c>
      <c r="K82" s="5">
        <v>808176515310</v>
      </c>
      <c r="L82" s="5">
        <v>707918003514</v>
      </c>
      <c r="M82" s="5">
        <v>614070144711</v>
      </c>
      <c r="N82" s="5">
        <v>513796711089</v>
      </c>
      <c r="O82" s="5">
        <v>482918390746</v>
      </c>
      <c r="P82" s="5">
        <v>443672549309</v>
      </c>
      <c r="Q82" s="5">
        <v>500189973769</v>
      </c>
    </row>
    <row r="83" spans="3:17" ht="15.5" x14ac:dyDescent="0.35">
      <c r="C83" t="s">
        <v>95</v>
      </c>
      <c r="D83" s="5">
        <v>84510146304</v>
      </c>
      <c r="E83" s="5">
        <v>86387026379</v>
      </c>
      <c r="F83" s="5">
        <v>87792723977</v>
      </c>
      <c r="G83" s="5">
        <v>53966546368</v>
      </c>
      <c r="I83" s="5">
        <v>86387026379</v>
      </c>
      <c r="J83" s="5">
        <v>55385116161</v>
      </c>
      <c r="K83" s="5">
        <v>58282916834</v>
      </c>
      <c r="L83" s="5">
        <v>102944797880</v>
      </c>
      <c r="M83" s="5">
        <v>59729066171</v>
      </c>
      <c r="N83" s="5">
        <v>44339244393</v>
      </c>
      <c r="O83" s="5">
        <v>175534841460</v>
      </c>
      <c r="P83" s="5">
        <v>42476588552</v>
      </c>
      <c r="Q83" s="5">
        <v>87745795230</v>
      </c>
    </row>
    <row r="84" spans="3:17" ht="15.5" x14ac:dyDescent="0.35">
      <c r="C84" t="s">
        <v>285</v>
      </c>
      <c r="D84" s="5">
        <v>84510146304</v>
      </c>
      <c r="E84" s="5">
        <v>86387026379</v>
      </c>
      <c r="F84" s="5">
        <v>87792723977</v>
      </c>
      <c r="G84" s="5">
        <v>53966546368</v>
      </c>
      <c r="I84" s="5">
        <v>86387026379</v>
      </c>
      <c r="J84" s="5">
        <v>55385116161</v>
      </c>
      <c r="K84" s="5">
        <v>58282916834</v>
      </c>
      <c r="L84" s="5">
        <v>102944797880</v>
      </c>
      <c r="M84" s="5">
        <v>59729066171</v>
      </c>
      <c r="N84" s="5">
        <v>44339244393</v>
      </c>
      <c r="O84" s="5">
        <v>175534841460</v>
      </c>
      <c r="P84" s="5">
        <v>42476588552</v>
      </c>
      <c r="Q84" s="5">
        <v>87745795230</v>
      </c>
    </row>
    <row r="85" spans="3:17" ht="15.5" x14ac:dyDescent="0.35">
      <c r="C85" t="s">
        <v>96</v>
      </c>
      <c r="D85" s="5">
        <v>1800479039115</v>
      </c>
      <c r="E85" s="5">
        <v>1626021482956</v>
      </c>
      <c r="F85" s="5">
        <v>1488523178245</v>
      </c>
      <c r="G85" s="5">
        <v>1473512467521</v>
      </c>
      <c r="I85" s="5">
        <v>1626021482956</v>
      </c>
      <c r="J85" s="5">
        <v>1416740515081</v>
      </c>
      <c r="K85" s="5">
        <v>1267810064381</v>
      </c>
      <c r="L85" s="5">
        <v>1273691356964</v>
      </c>
      <c r="M85" s="5">
        <v>1005419097716</v>
      </c>
      <c r="N85" s="5">
        <v>861818731958</v>
      </c>
      <c r="O85" s="5">
        <v>804886752999</v>
      </c>
      <c r="P85" s="5">
        <v>810645851791</v>
      </c>
      <c r="Q85" s="5">
        <v>725577285563</v>
      </c>
    </row>
    <row r="86" spans="3:17" ht="15.5" x14ac:dyDescent="0.35">
      <c r="C86" t="s">
        <v>77</v>
      </c>
      <c r="D86" s="5">
        <v>-314984449786</v>
      </c>
      <c r="E86" s="5">
        <v>-312631240737</v>
      </c>
      <c r="F86" s="5">
        <v>-307188921342</v>
      </c>
      <c r="G86" s="5">
        <v>-299093678270</v>
      </c>
      <c r="I86" s="5">
        <v>-312631240737</v>
      </c>
      <c r="J86" s="5">
        <v>-294254898024</v>
      </c>
      <c r="K86" s="5">
        <v>-201310972438</v>
      </c>
      <c r="L86" s="5">
        <v>-313410809494</v>
      </c>
      <c r="M86" s="5">
        <v>-281806127562</v>
      </c>
      <c r="N86" s="5">
        <v>-160982050478</v>
      </c>
      <c r="O86" s="5">
        <v>-80471339496</v>
      </c>
      <c r="P86" s="5">
        <v>-56841162957</v>
      </c>
      <c r="Q86" s="5">
        <v>-68320337584</v>
      </c>
    </row>
    <row r="87" spans="3:17" ht="15.5" x14ac:dyDescent="0.35">
      <c r="C87" t="s">
        <v>98</v>
      </c>
      <c r="D87" s="5">
        <v>4306809675552</v>
      </c>
      <c r="E87" s="5">
        <v>4102027649070</v>
      </c>
      <c r="F87" s="5">
        <v>3646696251297</v>
      </c>
      <c r="G87" s="5">
        <v>3473647678855</v>
      </c>
      <c r="I87" s="5">
        <v>4102027649070</v>
      </c>
      <c r="J87" s="5">
        <v>3629900334132</v>
      </c>
      <c r="K87" s="5">
        <v>3325304800609</v>
      </c>
      <c r="L87" s="5">
        <v>3194327374948</v>
      </c>
      <c r="M87" s="5">
        <v>2613436417820</v>
      </c>
      <c r="N87" s="5">
        <v>2314323530275</v>
      </c>
      <c r="O87" s="5">
        <v>1999886108743</v>
      </c>
      <c r="P87" s="5">
        <v>1570545769306</v>
      </c>
      <c r="Q87" s="5">
        <v>1506661877655</v>
      </c>
    </row>
    <row r="88" spans="3:17" ht="15.5" x14ac:dyDescent="0.35">
      <c r="C88" t="s">
        <v>99</v>
      </c>
    </row>
    <row r="89" spans="3:17" ht="15.5" x14ac:dyDescent="0.35">
      <c r="C89" t="s">
        <v>101</v>
      </c>
      <c r="D89" s="5">
        <v>3876048082070</v>
      </c>
      <c r="E89" s="5">
        <v>3818487556531</v>
      </c>
      <c r="F89" s="5">
        <v>3651376355915</v>
      </c>
      <c r="G89" s="5">
        <v>3560239720120</v>
      </c>
      <c r="I89" s="5">
        <v>3818487556531</v>
      </c>
      <c r="J89" s="5">
        <v>3613353887144</v>
      </c>
      <c r="K89" s="5">
        <v>3112647063859</v>
      </c>
      <c r="L89" s="5">
        <v>3176839184209</v>
      </c>
      <c r="M89" s="5">
        <v>3194026759059</v>
      </c>
      <c r="N89" s="5">
        <v>3217662289685</v>
      </c>
      <c r="O89" s="5">
        <v>2715366689138</v>
      </c>
      <c r="P89" s="5">
        <v>2280734909765</v>
      </c>
      <c r="Q89" s="5">
        <v>1849249347370</v>
      </c>
    </row>
    <row r="90" spans="3:17" ht="15.5" x14ac:dyDescent="0.35">
      <c r="C90" t="s">
        <v>340</v>
      </c>
      <c r="D90" s="5">
        <v>656460352452</v>
      </c>
      <c r="E90" s="5">
        <v>656460352452</v>
      </c>
      <c r="F90" s="5">
        <v>656460352452</v>
      </c>
      <c r="G90" s="5">
        <v>656460352452</v>
      </c>
      <c r="I90" s="5">
        <v>656460352452</v>
      </c>
      <c r="J90" s="5">
        <v>656460352452</v>
      </c>
      <c r="K90" s="5">
        <v>656460352452</v>
      </c>
      <c r="L90" s="5">
        <v>656460352452</v>
      </c>
      <c r="M90" s="5">
        <v>656460352452</v>
      </c>
      <c r="N90" s="5">
        <v>735986807446</v>
      </c>
    </row>
    <row r="91" spans="3:17" ht="15.5" x14ac:dyDescent="0.35">
      <c r="C91" t="s">
        <v>287</v>
      </c>
      <c r="D91" s="5">
        <v>63359796355</v>
      </c>
      <c r="E91" s="5">
        <v>58255484319</v>
      </c>
      <c r="F91" s="5">
        <v>42699669975</v>
      </c>
      <c r="G91" s="5">
        <v>30081804488</v>
      </c>
      <c r="I91" s="5">
        <v>58255484319</v>
      </c>
      <c r="J91" s="5">
        <v>72975067883</v>
      </c>
      <c r="K91" s="5">
        <v>20146517327</v>
      </c>
      <c r="L91" s="5">
        <v>14599242815</v>
      </c>
      <c r="M91" s="5">
        <v>23008425600</v>
      </c>
      <c r="N91" s="5">
        <v>38855984654</v>
      </c>
      <c r="O91" s="5">
        <v>35091083539</v>
      </c>
      <c r="P91" s="5">
        <v>62471084149</v>
      </c>
      <c r="Q91" s="5">
        <v>69630769454</v>
      </c>
    </row>
    <row r="92" spans="3:17" ht="15.5" x14ac:dyDescent="0.35">
      <c r="C92" t="s">
        <v>286</v>
      </c>
      <c r="N92" s="5">
        <v>22267178830</v>
      </c>
      <c r="O92" s="5">
        <v>29728972338</v>
      </c>
      <c r="P92" s="5">
        <v>34053507426</v>
      </c>
      <c r="Q92" s="5">
        <v>28536633730</v>
      </c>
    </row>
    <row r="93" spans="3:17" ht="15.5" x14ac:dyDescent="0.35">
      <c r="C93" t="s">
        <v>103</v>
      </c>
      <c r="D93" s="5">
        <v>5328358394528</v>
      </c>
      <c r="E93" s="5">
        <v>5231134475732</v>
      </c>
      <c r="F93" s="5">
        <v>4932311048603</v>
      </c>
      <c r="G93" s="5">
        <v>4870224891984</v>
      </c>
      <c r="I93" s="5">
        <v>5231134475732</v>
      </c>
      <c r="J93" s="5">
        <v>4801826432560</v>
      </c>
      <c r="K93" s="5">
        <v>4102403102079</v>
      </c>
      <c r="L93" s="5">
        <v>4133044559342</v>
      </c>
      <c r="M93" s="5">
        <v>4153165862323</v>
      </c>
      <c r="N93" s="5">
        <v>4256646110758</v>
      </c>
      <c r="O93" s="5">
        <v>3063181563671</v>
      </c>
      <c r="P93" s="5">
        <v>2641862536377</v>
      </c>
      <c r="Q93" s="5">
        <v>2057556213973</v>
      </c>
    </row>
    <row r="94" spans="3:17" ht="15.5" x14ac:dyDescent="0.35">
      <c r="C94" t="s">
        <v>104</v>
      </c>
      <c r="D94" s="5">
        <v>9635168070080</v>
      </c>
      <c r="E94" s="5">
        <v>9333162124802</v>
      </c>
      <c r="F94" s="5">
        <v>8579007299900</v>
      </c>
      <c r="G94" s="5">
        <v>8343872570839</v>
      </c>
      <c r="I94" s="5">
        <v>9333162124802</v>
      </c>
      <c r="J94" s="5">
        <v>8431726766692</v>
      </c>
      <c r="K94" s="5">
        <v>7427707902688</v>
      </c>
      <c r="L94" s="5">
        <v>7327371934290</v>
      </c>
      <c r="M94" s="5">
        <v>6766602280143</v>
      </c>
      <c r="N94" s="5">
        <v>6570969641033</v>
      </c>
      <c r="O94" s="5">
        <v>5063067672414</v>
      </c>
      <c r="P94" s="5">
        <v>4212408305683</v>
      </c>
      <c r="Q94" s="5">
        <v>3564218091628</v>
      </c>
    </row>
    <row r="95" spans="3:17" ht="15.5" x14ac:dyDescent="0.35">
      <c r="C95" t="s">
        <v>105</v>
      </c>
    </row>
    <row r="96" spans="3:17" ht="15.5" x14ac:dyDescent="0.35">
      <c r="C96" t="s">
        <v>106</v>
      </c>
    </row>
    <row r="97" spans="3:17" ht="15.5" x14ac:dyDescent="0.35">
      <c r="C97" t="s">
        <v>107</v>
      </c>
      <c r="D97" s="5">
        <v>3233201545523</v>
      </c>
      <c r="E97" s="5">
        <v>2981386517184</v>
      </c>
      <c r="F97" s="5">
        <v>2698520098375</v>
      </c>
      <c r="G97" s="5">
        <v>2708176264564</v>
      </c>
      <c r="I97" s="5">
        <v>2981386517184</v>
      </c>
      <c r="J97" s="5">
        <v>2652170175224</v>
      </c>
      <c r="K97" s="5">
        <v>1872541607518</v>
      </c>
      <c r="L97" s="5">
        <v>1835096804319</v>
      </c>
      <c r="M97" s="5">
        <v>1771339531925</v>
      </c>
      <c r="N97" s="5">
        <v>1321529767664</v>
      </c>
      <c r="O97" s="5">
        <v>1303881731637</v>
      </c>
      <c r="P97" s="5">
        <v>1328163043500</v>
      </c>
      <c r="Q97" s="5">
        <v>1516184849187</v>
      </c>
    </row>
    <row r="98" spans="3:17" ht="15.5" x14ac:dyDescent="0.35">
      <c r="C98" t="s">
        <v>112</v>
      </c>
      <c r="D98" s="5">
        <v>80000000000</v>
      </c>
      <c r="E98" s="5">
        <v>7137811048</v>
      </c>
      <c r="F98" s="5">
        <v>130000000000</v>
      </c>
      <c r="G98" s="5">
        <v>265000000000</v>
      </c>
      <c r="I98" s="5">
        <v>7137811048</v>
      </c>
      <c r="J98" s="5">
        <v>2696210400</v>
      </c>
      <c r="L98" s="5">
        <v>13888348777</v>
      </c>
      <c r="M98" s="5">
        <v>61468520849</v>
      </c>
      <c r="N98" s="5">
        <v>977054042</v>
      </c>
      <c r="O98" s="5">
        <v>18119556791</v>
      </c>
      <c r="P98" s="5">
        <v>149644858345</v>
      </c>
      <c r="Q98" s="5">
        <v>108794196898</v>
      </c>
    </row>
    <row r="99" spans="3:17" ht="15.5" x14ac:dyDescent="0.35">
      <c r="C99" t="s">
        <v>108</v>
      </c>
    </row>
    <row r="100" spans="3:17" ht="15.5" x14ac:dyDescent="0.35">
      <c r="C100" t="s">
        <v>289</v>
      </c>
      <c r="D100" s="5">
        <v>1659825942681</v>
      </c>
      <c r="E100" s="5">
        <v>1475199297152</v>
      </c>
      <c r="F100" s="5">
        <v>1333882176931</v>
      </c>
      <c r="G100" s="5">
        <v>1361839975806</v>
      </c>
      <c r="I100" s="5">
        <v>1475199297152</v>
      </c>
      <c r="J100" s="5">
        <v>1350107193194</v>
      </c>
      <c r="K100" s="5">
        <v>980168216906</v>
      </c>
      <c r="L100" s="5">
        <v>1184519187138</v>
      </c>
      <c r="M100" s="5">
        <v>1081014968875</v>
      </c>
      <c r="N100" s="5">
        <v>902222727100</v>
      </c>
      <c r="O100" s="5">
        <v>835306133499</v>
      </c>
      <c r="P100" s="5">
        <v>812359629731</v>
      </c>
      <c r="Q100" s="5">
        <v>731703474807</v>
      </c>
    </row>
    <row r="101" spans="3:17" ht="15.5" x14ac:dyDescent="0.35">
      <c r="C101" t="s">
        <v>109</v>
      </c>
    </row>
    <row r="102" spans="3:17" ht="15.5" x14ac:dyDescent="0.35">
      <c r="C102" t="s">
        <v>290</v>
      </c>
      <c r="D102" s="5">
        <v>243003231312</v>
      </c>
      <c r="E102" s="5">
        <v>292915029761</v>
      </c>
      <c r="F102" s="5">
        <v>184877286283</v>
      </c>
      <c r="G102" s="5">
        <v>112332213974</v>
      </c>
      <c r="I102" s="5">
        <v>292915029761</v>
      </c>
      <c r="J102" s="5">
        <v>134052643288</v>
      </c>
      <c r="K102" s="5">
        <v>58078822300</v>
      </c>
      <c r="L102" s="5">
        <v>64063581853</v>
      </c>
      <c r="M102" s="5">
        <v>44790183778</v>
      </c>
      <c r="N102" s="5">
        <v>35682493787</v>
      </c>
      <c r="O102" s="5">
        <v>16843950948</v>
      </c>
      <c r="P102" s="5">
        <v>19232901317</v>
      </c>
      <c r="Q102" s="5">
        <v>38950451546</v>
      </c>
    </row>
    <row r="103" spans="3:17" ht="15.5" x14ac:dyDescent="0.35">
      <c r="C103" t="s">
        <v>110</v>
      </c>
      <c r="D103" s="5">
        <v>157594866988</v>
      </c>
      <c r="E103" s="5">
        <v>91526961036</v>
      </c>
      <c r="F103" s="5">
        <v>68397726758</v>
      </c>
      <c r="G103" s="5">
        <v>43149487963</v>
      </c>
      <c r="I103" s="5">
        <v>91526961036</v>
      </c>
      <c r="J103" s="5">
        <v>88452502491</v>
      </c>
      <c r="K103" s="5">
        <v>129972655078</v>
      </c>
      <c r="L103" s="5">
        <v>87608756432</v>
      </c>
      <c r="M103" s="5">
        <v>55574743737</v>
      </c>
      <c r="N103" s="5">
        <v>42019248374</v>
      </c>
      <c r="O103" s="5">
        <v>26891431423</v>
      </c>
      <c r="P103" s="5">
        <v>42823946169</v>
      </c>
      <c r="Q103" s="5">
        <v>102029383111</v>
      </c>
    </row>
    <row r="104" spans="3:17" ht="15.5" x14ac:dyDescent="0.35">
      <c r="C104" t="s">
        <v>111</v>
      </c>
      <c r="D104" s="5">
        <v>529632078353</v>
      </c>
      <c r="E104" s="5">
        <v>458301561046</v>
      </c>
      <c r="F104" s="5">
        <v>436215670805</v>
      </c>
      <c r="G104" s="5">
        <v>389082725653</v>
      </c>
      <c r="I104" s="5">
        <v>458301561046</v>
      </c>
      <c r="J104" s="5">
        <v>471631266666</v>
      </c>
      <c r="K104" s="5">
        <v>252648807550</v>
      </c>
      <c r="L104" s="5">
        <v>161950134155</v>
      </c>
      <c r="M104" s="5">
        <v>151663946696</v>
      </c>
      <c r="N104" s="5">
        <v>200769858723</v>
      </c>
      <c r="O104" s="5">
        <v>140463224648</v>
      </c>
      <c r="P104" s="5">
        <v>217027745450</v>
      </c>
      <c r="Q104" s="5">
        <v>194416883927</v>
      </c>
    </row>
    <row r="105" spans="3:17" ht="15.5" x14ac:dyDescent="0.35">
      <c r="C105" t="s">
        <v>113</v>
      </c>
    </row>
    <row r="106" spans="3:17" ht="15.5" x14ac:dyDescent="0.35">
      <c r="C106" t="s">
        <v>1204</v>
      </c>
      <c r="Q106" s="5">
        <v>267500000000</v>
      </c>
    </row>
    <row r="107" spans="3:17" ht="15.5" x14ac:dyDescent="0.35">
      <c r="C107" t="s">
        <v>403</v>
      </c>
      <c r="D107" s="5">
        <v>1663166364573</v>
      </c>
      <c r="E107" s="5">
        <v>1770107873208</v>
      </c>
      <c r="F107" s="5">
        <v>1512223781665</v>
      </c>
      <c r="G107" s="5">
        <v>1519176417649</v>
      </c>
      <c r="I107" s="5">
        <v>1770107873208</v>
      </c>
      <c r="J107" s="5">
        <v>1583889606871</v>
      </c>
      <c r="K107" s="5">
        <v>1578864137777</v>
      </c>
      <c r="L107" s="5">
        <v>2078566053623</v>
      </c>
      <c r="M107" s="5">
        <v>1877057609337</v>
      </c>
      <c r="N107" s="5">
        <v>2172617061393</v>
      </c>
      <c r="O107" s="5">
        <v>880416666665</v>
      </c>
      <c r="P107" s="5">
        <v>301756500000</v>
      </c>
      <c r="Q107" s="5">
        <v>443657980087</v>
      </c>
    </row>
    <row r="108" spans="3:17" ht="15.5" x14ac:dyDescent="0.35">
      <c r="C108" t="s">
        <v>450</v>
      </c>
      <c r="N108" s="5">
        <v>4645829487</v>
      </c>
      <c r="O108" s="5">
        <v>4906895938</v>
      </c>
      <c r="P108" s="5">
        <v>4423097329</v>
      </c>
      <c r="Q108" s="5">
        <v>2047829717</v>
      </c>
    </row>
    <row r="109" spans="3:17" ht="15.5" x14ac:dyDescent="0.35">
      <c r="C109" t="s">
        <v>342</v>
      </c>
      <c r="N109" s="5">
        <v>19163206880</v>
      </c>
      <c r="O109" s="5">
        <v>35548130213</v>
      </c>
      <c r="P109" s="5">
        <v>28758446560</v>
      </c>
      <c r="Q109" s="5">
        <v>11683409840</v>
      </c>
    </row>
    <row r="110" spans="3:17" ht="15.5" x14ac:dyDescent="0.35">
      <c r="C110" t="s">
        <v>115</v>
      </c>
      <c r="D110" s="5">
        <v>416420913155</v>
      </c>
      <c r="E110" s="5">
        <v>394669396771</v>
      </c>
      <c r="F110" s="5">
        <v>361573049082</v>
      </c>
      <c r="G110" s="5">
        <v>374165302458</v>
      </c>
      <c r="I110" s="5">
        <v>394669396771</v>
      </c>
      <c r="J110" s="5">
        <v>393351625968</v>
      </c>
      <c r="K110" s="5">
        <v>289541771104</v>
      </c>
      <c r="L110" s="5">
        <v>169153700682</v>
      </c>
      <c r="M110" s="5">
        <v>199551584094</v>
      </c>
      <c r="N110" s="5">
        <v>38792519732</v>
      </c>
      <c r="O110" s="5">
        <v>237093759377</v>
      </c>
      <c r="P110" s="5">
        <v>29643730729</v>
      </c>
      <c r="Q110" s="5">
        <v>271047911251</v>
      </c>
    </row>
    <row r="111" spans="3:17" ht="15.5" x14ac:dyDescent="0.35">
      <c r="C111" t="s">
        <v>116</v>
      </c>
      <c r="D111" s="5">
        <v>1888579069705</v>
      </c>
      <c r="E111" s="5">
        <v>1991646320385</v>
      </c>
      <c r="F111" s="5">
        <v>1736013643877</v>
      </c>
      <c r="G111" s="5">
        <v>1727242218661</v>
      </c>
      <c r="I111" s="5">
        <v>1991646320385</v>
      </c>
      <c r="J111" s="5">
        <v>1773719796700</v>
      </c>
      <c r="K111" s="5">
        <v>1645954908951</v>
      </c>
      <c r="L111" s="5">
        <v>2140830627787</v>
      </c>
      <c r="M111" s="5">
        <v>1964604717806</v>
      </c>
      <c r="N111" s="5">
        <v>2355003084216</v>
      </c>
      <c r="O111" s="5">
        <v>993665175862</v>
      </c>
      <c r="P111" s="5">
        <v>394836785503</v>
      </c>
      <c r="Q111" s="5">
        <v>788853027488</v>
      </c>
    </row>
    <row r="112" spans="3:17" ht="15.5" x14ac:dyDescent="0.35">
      <c r="C112" t="s">
        <v>117</v>
      </c>
      <c r="D112" s="5">
        <v>1888579069705</v>
      </c>
      <c r="E112" s="5">
        <v>1991646320385</v>
      </c>
      <c r="F112" s="5">
        <v>1736013643877</v>
      </c>
      <c r="G112" s="5">
        <v>1727242218661</v>
      </c>
      <c r="I112" s="5">
        <v>1991646320385</v>
      </c>
      <c r="J112" s="5">
        <v>1773719796700</v>
      </c>
      <c r="K112" s="5">
        <v>1645954908951</v>
      </c>
      <c r="L112" s="5">
        <v>2140830627787</v>
      </c>
      <c r="M112" s="5">
        <v>1964604717806</v>
      </c>
      <c r="N112" s="5">
        <v>2355003084216</v>
      </c>
      <c r="O112" s="5">
        <v>993665175862</v>
      </c>
      <c r="P112" s="5">
        <v>394836785503</v>
      </c>
      <c r="Q112" s="5">
        <v>788853027488</v>
      </c>
    </row>
    <row r="113" spans="3:17" ht="15.5" x14ac:dyDescent="0.35">
      <c r="C113" t="s">
        <v>119</v>
      </c>
    </row>
    <row r="114" spans="3:17" ht="15.5" x14ac:dyDescent="0.35">
      <c r="C114" t="s">
        <v>120</v>
      </c>
      <c r="D114" s="5">
        <v>1663166364573</v>
      </c>
      <c r="E114" s="5">
        <v>1770107873208</v>
      </c>
      <c r="F114" s="5">
        <v>1512223781665</v>
      </c>
      <c r="G114" s="5">
        <v>1519176417649</v>
      </c>
      <c r="I114" s="5">
        <v>1770107873208</v>
      </c>
      <c r="J114" s="5">
        <v>1583889606871</v>
      </c>
      <c r="K114" s="5">
        <v>1578864137777</v>
      </c>
      <c r="L114" s="5">
        <v>2078566053623</v>
      </c>
      <c r="M114" s="5">
        <v>1877057609337</v>
      </c>
      <c r="N114" s="5">
        <v>2196426097760</v>
      </c>
      <c r="O114" s="5">
        <v>920871692816</v>
      </c>
      <c r="P114" s="5">
        <v>334938043889</v>
      </c>
      <c r="Q114" s="5">
        <v>724889219644</v>
      </c>
    </row>
    <row r="115" spans="3:17" ht="15.5" x14ac:dyDescent="0.35">
      <c r="C115" t="s">
        <v>293</v>
      </c>
      <c r="E115" s="5">
        <v>19473929696</v>
      </c>
      <c r="I115" s="5">
        <v>19473929696</v>
      </c>
      <c r="J115" s="5">
        <v>24296747489</v>
      </c>
      <c r="K115" s="5">
        <v>2377571484</v>
      </c>
      <c r="L115" s="5">
        <v>13968302098</v>
      </c>
      <c r="M115" s="5">
        <v>12086710909</v>
      </c>
    </row>
    <row r="116" spans="3:17" ht="15.5" x14ac:dyDescent="0.35">
      <c r="C116" t="s">
        <v>121</v>
      </c>
      <c r="D116" s="5">
        <v>5121780615228</v>
      </c>
      <c r="E116" s="5">
        <v>4973032837569</v>
      </c>
      <c r="F116" s="5">
        <v>4434533742252</v>
      </c>
      <c r="G116" s="5">
        <v>4435418483225</v>
      </c>
      <c r="I116" s="5">
        <v>4973032837569</v>
      </c>
      <c r="J116" s="5">
        <v>4425889971924</v>
      </c>
      <c r="K116" s="5">
        <v>3518496516469</v>
      </c>
      <c r="L116" s="5">
        <v>3975927432106</v>
      </c>
      <c r="M116" s="5">
        <v>3735944249731</v>
      </c>
      <c r="N116" s="5">
        <v>3676532851880</v>
      </c>
      <c r="O116" s="5">
        <v>2297546907499</v>
      </c>
      <c r="P116" s="5">
        <v>1722999829003</v>
      </c>
      <c r="Q116" s="5">
        <v>2305037876675</v>
      </c>
    </row>
    <row r="117" spans="3:17" ht="15.5" x14ac:dyDescent="0.35">
      <c r="C117" t="s">
        <v>122</v>
      </c>
    </row>
    <row r="118" spans="3:17" ht="15.5" x14ac:dyDescent="0.35">
      <c r="C118" t="s">
        <v>123</v>
      </c>
      <c r="D118" s="5">
        <v>737958029100</v>
      </c>
      <c r="E118" s="5">
        <v>737958029100</v>
      </c>
      <c r="F118" s="5">
        <v>737958029100</v>
      </c>
      <c r="G118" s="5">
        <v>737958029100</v>
      </c>
      <c r="I118" s="5">
        <v>737958029100</v>
      </c>
      <c r="J118" s="5">
        <v>737958029100</v>
      </c>
      <c r="K118" s="5">
        <v>737958029100</v>
      </c>
      <c r="L118" s="5">
        <v>737958029100</v>
      </c>
      <c r="M118" s="5">
        <v>737958029100</v>
      </c>
      <c r="N118" s="5">
        <v>737958029100</v>
      </c>
      <c r="O118" s="5">
        <v>737958029100</v>
      </c>
      <c r="P118" s="5">
        <v>737958029100</v>
      </c>
      <c r="Q118" s="5">
        <v>661673900100</v>
      </c>
    </row>
    <row r="119" spans="3:17" ht="15.5" x14ac:dyDescent="0.35">
      <c r="C119" t="s">
        <v>124</v>
      </c>
      <c r="D119" s="5">
        <v>910496571900</v>
      </c>
      <c r="E119" s="5">
        <v>910496571900</v>
      </c>
      <c r="F119" s="5">
        <v>910496571900</v>
      </c>
      <c r="G119" s="5">
        <v>910496571900</v>
      </c>
      <c r="I119" s="5">
        <v>910496571900</v>
      </c>
      <c r="J119" s="5">
        <v>910496571900</v>
      </c>
      <c r="K119" s="5">
        <v>910496571900</v>
      </c>
      <c r="L119" s="5">
        <v>795947602079</v>
      </c>
      <c r="M119" s="5">
        <v>795947602079</v>
      </c>
      <c r="N119" s="5">
        <v>909288729834</v>
      </c>
      <c r="O119" s="5">
        <v>909288729834</v>
      </c>
      <c r="P119" s="5">
        <v>909288729834</v>
      </c>
      <c r="Q119" s="5">
        <v>13239806438</v>
      </c>
    </row>
    <row r="120" spans="3:17" ht="15.5" x14ac:dyDescent="0.35">
      <c r="C120" t="s">
        <v>125</v>
      </c>
      <c r="D120" s="5">
        <v>2757165451207</v>
      </c>
      <c r="E120" s="5">
        <v>2617479412034</v>
      </c>
      <c r="F120" s="5">
        <v>2408961200527</v>
      </c>
      <c r="G120" s="5">
        <v>2186525767570</v>
      </c>
      <c r="I120" s="5">
        <v>2617479412034</v>
      </c>
      <c r="J120" s="5">
        <v>2279166116850</v>
      </c>
      <c r="K120" s="5">
        <v>1986611813166</v>
      </c>
      <c r="L120" s="5">
        <v>1628260960871</v>
      </c>
      <c r="M120" s="5">
        <v>1376546118279</v>
      </c>
      <c r="N120" s="5">
        <v>1083643431337</v>
      </c>
      <c r="O120" s="5">
        <v>1035320940159</v>
      </c>
      <c r="P120" s="5">
        <v>743914402058</v>
      </c>
      <c r="Q120" s="5">
        <v>515988349024</v>
      </c>
    </row>
    <row r="121" spans="3:17" ht="15.5" x14ac:dyDescent="0.35">
      <c r="C121" t="s">
        <v>295</v>
      </c>
      <c r="D121" s="5">
        <v>2736165451207</v>
      </c>
      <c r="E121" s="5">
        <v>2596479412034</v>
      </c>
      <c r="F121" s="5">
        <v>2387961200527</v>
      </c>
      <c r="G121" s="5">
        <v>2165525767570</v>
      </c>
      <c r="I121" s="5">
        <v>2596479412034</v>
      </c>
      <c r="J121" s="5">
        <v>2260166116850</v>
      </c>
      <c r="K121" s="5">
        <v>1970611813166</v>
      </c>
      <c r="L121" s="5">
        <v>1614260960871</v>
      </c>
      <c r="M121" s="5">
        <v>1364546118279</v>
      </c>
      <c r="N121" s="5">
        <v>1073643431337</v>
      </c>
      <c r="O121" s="5">
        <v>1030320940159</v>
      </c>
    </row>
    <row r="122" spans="3:17" ht="15.5" x14ac:dyDescent="0.35">
      <c r="C122" t="s">
        <v>294</v>
      </c>
      <c r="D122" s="5">
        <v>21000000000</v>
      </c>
      <c r="E122" s="5">
        <v>21000000000</v>
      </c>
      <c r="F122" s="5">
        <v>21000000000</v>
      </c>
      <c r="G122" s="5">
        <v>21000000000</v>
      </c>
      <c r="I122" s="5">
        <v>21000000000</v>
      </c>
      <c r="J122" s="5">
        <v>19000000000</v>
      </c>
      <c r="K122" s="5">
        <v>16000000000</v>
      </c>
      <c r="L122" s="5">
        <v>14000000000</v>
      </c>
      <c r="M122" s="5">
        <v>12000000000</v>
      </c>
      <c r="N122" s="5">
        <v>10000000000</v>
      </c>
      <c r="O122" s="5">
        <v>5000000000</v>
      </c>
    </row>
    <row r="123" spans="3:17" ht="15.5" x14ac:dyDescent="0.35">
      <c r="C123" t="s">
        <v>296</v>
      </c>
      <c r="D123" s="5">
        <v>2757165451207</v>
      </c>
      <c r="E123" s="5">
        <v>2617479412034</v>
      </c>
      <c r="F123" s="5">
        <v>2408961200527</v>
      </c>
      <c r="G123" s="5">
        <v>2186525767570</v>
      </c>
      <c r="I123" s="5">
        <v>2617479412034</v>
      </c>
      <c r="J123" s="5">
        <v>2279166116850</v>
      </c>
      <c r="K123" s="5">
        <v>1986611813166</v>
      </c>
      <c r="L123" s="5">
        <v>1628260960871</v>
      </c>
      <c r="M123" s="5">
        <v>1376546118279</v>
      </c>
      <c r="N123" s="5">
        <v>1083643431337</v>
      </c>
      <c r="O123" s="5">
        <v>1035320940159</v>
      </c>
      <c r="P123" s="5">
        <v>743914402058</v>
      </c>
      <c r="Q123" s="5">
        <v>515988349024</v>
      </c>
    </row>
    <row r="124" spans="3:17" ht="15.5" x14ac:dyDescent="0.35">
      <c r="C124" t="s">
        <v>297</v>
      </c>
      <c r="D124" s="5">
        <v>422751852431</v>
      </c>
      <c r="E124" s="5">
        <v>406826514936</v>
      </c>
      <c r="F124" s="5">
        <v>394246677463</v>
      </c>
      <c r="G124" s="5">
        <v>372567397314</v>
      </c>
      <c r="I124" s="5">
        <v>406826514936</v>
      </c>
      <c r="J124" s="5">
        <v>372470974942</v>
      </c>
      <c r="K124" s="5">
        <v>475455944491</v>
      </c>
      <c r="L124" s="5">
        <v>502688719628</v>
      </c>
      <c r="M124" s="5">
        <v>402012408516</v>
      </c>
      <c r="N124" s="5">
        <v>324528649360</v>
      </c>
      <c r="O124" s="5">
        <v>163424405318</v>
      </c>
      <c r="P124" s="5">
        <v>155088478645</v>
      </c>
      <c r="Q124" s="5">
        <v>136598496975</v>
      </c>
    </row>
    <row r="125" spans="3:17" ht="15.5" x14ac:dyDescent="0.35">
      <c r="C125" t="s">
        <v>9</v>
      </c>
      <c r="D125" s="5">
        <v>4513387454852</v>
      </c>
      <c r="E125" s="5">
        <v>4360129287233</v>
      </c>
      <c r="F125" s="5">
        <v>4144473557648</v>
      </c>
      <c r="G125" s="5">
        <v>3908454087614</v>
      </c>
      <c r="I125" s="5">
        <v>4360129287233</v>
      </c>
      <c r="J125" s="5">
        <v>4005836794768</v>
      </c>
      <c r="K125" s="5">
        <v>3909211386219</v>
      </c>
      <c r="L125" s="5">
        <v>3351444502184</v>
      </c>
      <c r="M125" s="5">
        <v>3030658030412</v>
      </c>
      <c r="N125" s="5">
        <v>2894436789153</v>
      </c>
      <c r="O125" s="5">
        <v>2765520764915</v>
      </c>
      <c r="P125" s="5">
        <v>2489408476680</v>
      </c>
      <c r="Q125" s="5">
        <v>1259180214953</v>
      </c>
    </row>
    <row r="126" spans="3:17" ht="15.5" x14ac:dyDescent="0.35">
      <c r="C126" t="s">
        <v>126</v>
      </c>
      <c r="D126" s="5">
        <v>9635168070080</v>
      </c>
      <c r="E126" s="5">
        <v>9333162124802</v>
      </c>
      <c r="F126" s="5">
        <v>8579007299900</v>
      </c>
      <c r="G126" s="5">
        <v>8343872570839</v>
      </c>
      <c r="I126" s="5">
        <v>9333162124802</v>
      </c>
      <c r="J126" s="5">
        <v>8431726766692</v>
      </c>
      <c r="K126" s="5">
        <v>7427707902688</v>
      </c>
      <c r="L126" s="5">
        <v>7327371934290</v>
      </c>
      <c r="M126" s="5">
        <v>6766602280143</v>
      </c>
      <c r="N126" s="5">
        <v>6570969641033</v>
      </c>
      <c r="O126" s="5">
        <v>5063067672414</v>
      </c>
      <c r="P126" s="5">
        <v>4212408305683</v>
      </c>
      <c r="Q126" s="5">
        <v>3564218091628</v>
      </c>
    </row>
    <row r="127" spans="3:17" ht="15.5" x14ac:dyDescent="0.35">
      <c r="C127" t="s">
        <v>127</v>
      </c>
      <c r="D127" s="5">
        <v>36897901455</v>
      </c>
      <c r="E127" s="5">
        <v>36897901455</v>
      </c>
      <c r="F127" s="5">
        <v>36897901455</v>
      </c>
      <c r="G127" s="5">
        <v>36897901455</v>
      </c>
      <c r="I127" s="5">
        <v>36897901455</v>
      </c>
      <c r="J127" s="5">
        <v>36897901455</v>
      </c>
      <c r="K127" s="5">
        <v>36897901455</v>
      </c>
      <c r="L127" s="5">
        <v>36897901455</v>
      </c>
      <c r="M127" s="5">
        <v>36897901455</v>
      </c>
      <c r="N127" s="5">
        <v>7379580291</v>
      </c>
      <c r="O127" s="5">
        <v>7379580291</v>
      </c>
      <c r="P127" s="5">
        <v>7379580291</v>
      </c>
      <c r="Q127" s="5">
        <v>6616739001</v>
      </c>
    </row>
    <row r="129" spans="2:17" ht="15.5" x14ac:dyDescent="0.35">
      <c r="B129" t="s">
        <v>128</v>
      </c>
      <c r="C129" t="s">
        <v>129</v>
      </c>
      <c r="D129" s="5">
        <v>101787806983</v>
      </c>
      <c r="E129" s="5">
        <v>325937927000</v>
      </c>
      <c r="F129" s="5">
        <v>451065617094</v>
      </c>
      <c r="G129" s="5">
        <v>244603993924</v>
      </c>
      <c r="I129" s="5">
        <v>1250594087142</v>
      </c>
      <c r="J129" s="5">
        <v>1129893958833</v>
      </c>
      <c r="K129" s="5">
        <v>863578001049</v>
      </c>
      <c r="L129" s="5">
        <v>622229731268</v>
      </c>
      <c r="M129" s="5">
        <v>709767241234</v>
      </c>
      <c r="N129" s="5">
        <v>823166102577</v>
      </c>
      <c r="O129" s="5">
        <v>474666272987</v>
      </c>
      <c r="P129" s="5">
        <v>656583909022</v>
      </c>
      <c r="Q129" s="5">
        <v>535562596631</v>
      </c>
    </row>
    <row r="130" spans="2:17" ht="15.5" x14ac:dyDescent="0.35">
      <c r="C130" t="s">
        <v>406</v>
      </c>
      <c r="D130" s="5">
        <v>3799816787448</v>
      </c>
      <c r="E130" s="5">
        <v>3556658644438</v>
      </c>
      <c r="F130" s="5">
        <v>3433779271949</v>
      </c>
      <c r="G130" s="5">
        <v>3258903956849</v>
      </c>
      <c r="I130" s="5">
        <v>13245322717610</v>
      </c>
      <c r="J130" s="5">
        <v>12053734670397</v>
      </c>
      <c r="K130" s="5">
        <v>10450924074116</v>
      </c>
      <c r="L130" s="5">
        <v>10413954957639</v>
      </c>
      <c r="M130" s="5">
        <v>8699290367936</v>
      </c>
      <c r="N130" s="5">
        <v>8388112526354</v>
      </c>
      <c r="O130" s="5">
        <v>9039744613108</v>
      </c>
      <c r="P130" s="5">
        <v>8647167421846</v>
      </c>
      <c r="Q130" s="5">
        <v>7417383364030</v>
      </c>
    </row>
    <row r="131" spans="2:17" ht="15.5" x14ac:dyDescent="0.35">
      <c r="C131" t="s">
        <v>508</v>
      </c>
      <c r="D131" s="5">
        <v>-3067040514452</v>
      </c>
      <c r="E131" s="5">
        <v>-2764493785281</v>
      </c>
      <c r="F131" s="5">
        <v>-2553910893239</v>
      </c>
      <c r="G131" s="5">
        <v>-2453574109091</v>
      </c>
      <c r="I131" s="5">
        <v>-9998598149220</v>
      </c>
      <c r="J131" s="5">
        <v>-8959945176866</v>
      </c>
      <c r="K131" s="5">
        <v>-8028920352017</v>
      </c>
      <c r="L131" s="5">
        <v>-8266858994426</v>
      </c>
      <c r="M131" s="5">
        <v>-6597107874557</v>
      </c>
      <c r="N131" s="5">
        <v>-5160545710825</v>
      </c>
      <c r="O131" s="5">
        <v>-6027824474351</v>
      </c>
      <c r="P131" s="5">
        <v>-5581152592604</v>
      </c>
      <c r="Q131" s="5">
        <v>-4501179880555</v>
      </c>
    </row>
    <row r="132" spans="2:17" ht="15.5" x14ac:dyDescent="0.35">
      <c r="C132" t="s">
        <v>509</v>
      </c>
      <c r="D132" s="5">
        <v>-588636631435</v>
      </c>
      <c r="E132" s="5">
        <v>-418273306710</v>
      </c>
      <c r="F132" s="5">
        <v>-376819760720</v>
      </c>
      <c r="G132" s="5">
        <v>-447569034970</v>
      </c>
      <c r="I132" s="5">
        <v>-1696505321954</v>
      </c>
      <c r="J132" s="5">
        <v>-1556133075150</v>
      </c>
      <c r="K132" s="5">
        <v>-1279785755731</v>
      </c>
      <c r="L132" s="5">
        <v>-1252764616398</v>
      </c>
      <c r="M132" s="5">
        <v>-1100559505006</v>
      </c>
      <c r="N132" s="5">
        <v>-1121975277204</v>
      </c>
      <c r="O132" s="5">
        <v>-1108820678522</v>
      </c>
      <c r="P132" s="5">
        <v>-1112846857119</v>
      </c>
      <c r="Q132" s="5">
        <v>-976568456594</v>
      </c>
    </row>
    <row r="133" spans="2:17" ht="15.5" x14ac:dyDescent="0.35">
      <c r="C133" t="s">
        <v>1589</v>
      </c>
      <c r="E133" s="5">
        <v>10633590141</v>
      </c>
      <c r="F133" s="5">
        <v>34099150340</v>
      </c>
      <c r="I133" s="5">
        <v>44732740481</v>
      </c>
      <c r="J133" s="5">
        <v>51412738076</v>
      </c>
      <c r="K133" s="5">
        <v>30800723405</v>
      </c>
      <c r="L133" s="5">
        <v>15611207104</v>
      </c>
      <c r="M133" s="5">
        <v>20966076163</v>
      </c>
    </row>
    <row r="134" spans="2:17" ht="15.5" x14ac:dyDescent="0.35">
      <c r="C134" t="s">
        <v>576</v>
      </c>
      <c r="N134" s="5">
        <v>-937432886525</v>
      </c>
      <c r="O134" s="5">
        <v>-1212619580801</v>
      </c>
      <c r="P134" s="5">
        <v>-1038258962348</v>
      </c>
      <c r="Q134" s="5">
        <v>-1244935190592</v>
      </c>
    </row>
    <row r="135" spans="2:17" ht="15.5" x14ac:dyDescent="0.35">
      <c r="C135" t="s">
        <v>305</v>
      </c>
      <c r="D135" s="5">
        <v>13495997209</v>
      </c>
      <c r="F135" s="5">
        <v>-22801098078</v>
      </c>
      <c r="G135" s="5">
        <v>11333370800</v>
      </c>
      <c r="J135" s="5">
        <v>2349632863</v>
      </c>
      <c r="N135" s="5">
        <v>885213077</v>
      </c>
      <c r="O135" s="5">
        <v>15033906528</v>
      </c>
      <c r="P135" s="5">
        <v>6191750935</v>
      </c>
      <c r="Q135" s="5">
        <v>12033263949</v>
      </c>
    </row>
    <row r="136" spans="2:17" ht="15.5" x14ac:dyDescent="0.35">
      <c r="C136" t="s">
        <v>882</v>
      </c>
      <c r="D136" s="5">
        <v>-34408007171</v>
      </c>
      <c r="E136" s="5">
        <v>-33129745662</v>
      </c>
      <c r="F136" s="5">
        <v>-37639955653</v>
      </c>
      <c r="G136" s="5">
        <v>-41573808424</v>
      </c>
      <c r="I136" s="5">
        <v>-152795682579</v>
      </c>
      <c r="J136" s="5">
        <v>-178469141635</v>
      </c>
      <c r="K136" s="5">
        <v>-163557694007</v>
      </c>
      <c r="L136" s="5">
        <v>-134722573780</v>
      </c>
      <c r="M136" s="5">
        <v>-156283346822</v>
      </c>
      <c r="N136" s="5">
        <v>-242232869855</v>
      </c>
      <c r="O136" s="5">
        <v>-104271703697</v>
      </c>
      <c r="P136" s="5">
        <v>-51378958053</v>
      </c>
      <c r="Q136" s="5">
        <v>-106672373986</v>
      </c>
    </row>
    <row r="137" spans="2:17" ht="15.5" x14ac:dyDescent="0.35">
      <c r="C137" t="s">
        <v>557</v>
      </c>
      <c r="D137" s="5">
        <v>19963999175</v>
      </c>
      <c r="E137" s="5">
        <v>3825768064</v>
      </c>
      <c r="I137" s="5">
        <v>3825768064</v>
      </c>
      <c r="J137" s="5">
        <v>12658772135</v>
      </c>
      <c r="K137" s="5">
        <v>15815202720</v>
      </c>
      <c r="M137" s="5">
        <v>4359129387</v>
      </c>
      <c r="P137" s="5">
        <v>12595300</v>
      </c>
      <c r="Q137" s="5">
        <v>24833222534</v>
      </c>
    </row>
    <row r="138" spans="2:17" ht="15.5" x14ac:dyDescent="0.35">
      <c r="C138" t="s">
        <v>1590</v>
      </c>
      <c r="M138" s="5">
        <v>-4074000000</v>
      </c>
    </row>
    <row r="139" spans="2:17" ht="15.5" x14ac:dyDescent="0.35">
      <c r="C139" t="s">
        <v>598</v>
      </c>
      <c r="D139" s="5">
        <v>-41403823791</v>
      </c>
      <c r="E139" s="5">
        <v>-29283237990</v>
      </c>
      <c r="F139" s="5">
        <v>-25641097505</v>
      </c>
      <c r="G139" s="5">
        <v>-82916381240</v>
      </c>
      <c r="I139" s="5">
        <v>-195387985260</v>
      </c>
      <c r="J139" s="5">
        <v>-295714460987</v>
      </c>
      <c r="K139" s="5">
        <v>-161698197437</v>
      </c>
      <c r="L139" s="5">
        <v>-152990248871</v>
      </c>
      <c r="M139" s="5">
        <v>-156823605867</v>
      </c>
      <c r="N139" s="5">
        <v>-103644892445</v>
      </c>
      <c r="O139" s="5">
        <v>-126575809278</v>
      </c>
      <c r="P139" s="5">
        <v>-213150488935</v>
      </c>
      <c r="Q139" s="5">
        <v>-89331352155</v>
      </c>
    </row>
    <row r="140" spans="2:17" ht="15.5" x14ac:dyDescent="0.35">
      <c r="C140" t="s">
        <v>152</v>
      </c>
      <c r="D140" s="5">
        <v>-32123132816</v>
      </c>
      <c r="E140" s="5">
        <v>157570147151</v>
      </c>
      <c r="F140" s="5">
        <v>-166224949949</v>
      </c>
      <c r="G140" s="5">
        <v>-112995180165</v>
      </c>
      <c r="I140" s="5">
        <v>-250703388108</v>
      </c>
      <c r="J140" s="5">
        <v>-799616168417</v>
      </c>
      <c r="K140" s="5">
        <v>-494614342017</v>
      </c>
      <c r="L140" s="5">
        <v>-176442463836</v>
      </c>
      <c r="M140" s="5">
        <v>-333670697865</v>
      </c>
      <c r="N140" s="5">
        <v>795198784519</v>
      </c>
      <c r="O140" s="5">
        <v>492791465514</v>
      </c>
      <c r="P140" s="5">
        <v>152003679729</v>
      </c>
      <c r="Q140" s="5">
        <v>-120978452524</v>
      </c>
    </row>
    <row r="141" spans="2:17" ht="15.5" x14ac:dyDescent="0.35">
      <c r="C141" t="s">
        <v>142</v>
      </c>
      <c r="D141" s="5">
        <v>-169715341687</v>
      </c>
      <c r="E141" s="5">
        <v>-413019961503</v>
      </c>
      <c r="F141" s="5">
        <v>-163300982606</v>
      </c>
      <c r="G141" s="5">
        <v>-99039571619</v>
      </c>
      <c r="I141" s="5">
        <v>-787910580321</v>
      </c>
      <c r="J141" s="5">
        <v>-530181427173</v>
      </c>
      <c r="K141" s="5">
        <v>-325568637600</v>
      </c>
      <c r="L141" s="5">
        <v>-276938117371</v>
      </c>
      <c r="M141" s="5">
        <v>-331109457048</v>
      </c>
      <c r="N141" s="5">
        <v>-1423903080349</v>
      </c>
      <c r="O141" s="5">
        <v>-700018521732</v>
      </c>
      <c r="P141" s="5">
        <v>-721661363376</v>
      </c>
      <c r="Q141" s="5">
        <v>-506361925263</v>
      </c>
    </row>
    <row r="142" spans="2:17" ht="15.5" x14ac:dyDescent="0.35">
      <c r="C142" t="s">
        <v>151</v>
      </c>
      <c r="D142" s="5">
        <v>-166624473856</v>
      </c>
      <c r="E142" s="5">
        <v>-165727769960</v>
      </c>
      <c r="F142" s="5">
        <v>-173988811050</v>
      </c>
      <c r="G142" s="5">
        <v>-139765874216</v>
      </c>
      <c r="I142" s="5">
        <v>-547829017483</v>
      </c>
      <c r="J142" s="5">
        <v>-446943138066</v>
      </c>
      <c r="K142" s="5">
        <v>-300984236117</v>
      </c>
      <c r="L142" s="5">
        <v>-342215707104</v>
      </c>
      <c r="M142" s="5">
        <v>-188071904604</v>
      </c>
      <c r="N142" s="5">
        <v>-415207107832</v>
      </c>
      <c r="O142" s="5">
        <v>-426894611675</v>
      </c>
      <c r="P142" s="5">
        <v>-513729145692</v>
      </c>
      <c r="Q142" s="5">
        <v>-461798923053</v>
      </c>
    </row>
    <row r="143" spans="2:17" ht="15.5" x14ac:dyDescent="0.35">
      <c r="C143" t="s">
        <v>559</v>
      </c>
      <c r="L143" s="5">
        <v>-1600861225</v>
      </c>
      <c r="M143" s="5">
        <v>-10974930658</v>
      </c>
    </row>
    <row r="144" spans="2:17" ht="15.5" x14ac:dyDescent="0.35">
      <c r="C144" t="s">
        <v>309</v>
      </c>
      <c r="N144" s="5">
        <v>-28943294970</v>
      </c>
      <c r="O144" s="5">
        <v>-282946451875</v>
      </c>
      <c r="P144" s="5">
        <v>-218601115791</v>
      </c>
      <c r="Q144" s="5">
        <v>-67365178179</v>
      </c>
    </row>
    <row r="145" spans="3:17" ht="15.5" x14ac:dyDescent="0.35">
      <c r="C145" t="s">
        <v>360</v>
      </c>
      <c r="D145" s="5">
        <v>1196500384</v>
      </c>
      <c r="E145" s="5">
        <v>-4004147513</v>
      </c>
      <c r="F145" s="5">
        <v>10687828444</v>
      </c>
      <c r="G145" s="5">
        <v>26476302597</v>
      </c>
      <c r="I145" s="5">
        <v>34367681257</v>
      </c>
      <c r="J145" s="5">
        <v>32365980939</v>
      </c>
      <c r="K145" s="5">
        <v>18337579801</v>
      </c>
      <c r="L145" s="5">
        <v>74967356350</v>
      </c>
      <c r="M145" s="5">
        <v>30498402214</v>
      </c>
      <c r="N145" s="5">
        <v>24719536801</v>
      </c>
      <c r="O145" s="5">
        <v>14168920137</v>
      </c>
      <c r="P145" s="5">
        <v>19494782181</v>
      </c>
      <c r="Q145" s="5">
        <v>12479401316</v>
      </c>
    </row>
    <row r="146" spans="3:17" ht="15.5" x14ac:dyDescent="0.35">
      <c r="C146" t="s">
        <v>1591</v>
      </c>
      <c r="K146" s="5">
        <v>-29105608000</v>
      </c>
    </row>
    <row r="147" spans="3:17" ht="15.5" x14ac:dyDescent="0.35">
      <c r="C147" t="s">
        <v>580</v>
      </c>
      <c r="M147" s="5">
        <v>-162561024000</v>
      </c>
      <c r="N147" s="5">
        <v>-982082391174</v>
      </c>
      <c r="Q147" s="5">
        <v>-5434439237</v>
      </c>
    </row>
    <row r="148" spans="3:17" ht="15.5" x14ac:dyDescent="0.35">
      <c r="C148" t="s">
        <v>459</v>
      </c>
      <c r="Q148" s="5">
        <v>19748744020</v>
      </c>
    </row>
    <row r="149" spans="3:17" ht="15.5" x14ac:dyDescent="0.35">
      <c r="C149" t="s">
        <v>1592</v>
      </c>
      <c r="J149" s="5">
        <v>-122392205435</v>
      </c>
    </row>
    <row r="150" spans="3:17" ht="15.5" x14ac:dyDescent="0.35">
      <c r="C150" t="s">
        <v>1593</v>
      </c>
      <c r="K150" s="5">
        <v>-3091775600</v>
      </c>
    </row>
    <row r="151" spans="3:17" ht="15.5" x14ac:dyDescent="0.35">
      <c r="C151" t="s">
        <v>1594</v>
      </c>
      <c r="O151" s="5">
        <v>1000</v>
      </c>
    </row>
    <row r="152" spans="3:17" ht="15.5" x14ac:dyDescent="0.35">
      <c r="C152" t="s">
        <v>1112</v>
      </c>
      <c r="N152" s="5">
        <v>-16025819595</v>
      </c>
      <c r="O152" s="5">
        <v>-1571560103</v>
      </c>
    </row>
    <row r="153" spans="3:17" ht="15.5" x14ac:dyDescent="0.35">
      <c r="C153" t="s">
        <v>1595</v>
      </c>
      <c r="J153" s="5">
        <v>83000000000</v>
      </c>
    </row>
    <row r="154" spans="3:17" ht="15.5" x14ac:dyDescent="0.35">
      <c r="C154" t="s">
        <v>1001</v>
      </c>
      <c r="J154" s="5">
        <v>-14250000000</v>
      </c>
    </row>
    <row r="155" spans="3:17" ht="15.5" x14ac:dyDescent="0.35">
      <c r="C155" t="s">
        <v>1596</v>
      </c>
      <c r="E155" s="5">
        <v>-14250000000</v>
      </c>
      <c r="G155" s="5">
        <v>14250000000</v>
      </c>
      <c r="I155" s="5">
        <v>-45411200065</v>
      </c>
      <c r="J155" s="5">
        <v>-6615000000</v>
      </c>
      <c r="K155" s="5">
        <v>-10724597684</v>
      </c>
      <c r="L155" s="5">
        <v>-8088905392</v>
      </c>
    </row>
    <row r="156" spans="3:17" ht="15.5" x14ac:dyDescent="0.35">
      <c r="C156" t="s">
        <v>1597</v>
      </c>
      <c r="E156" s="5">
        <v>-200000000000</v>
      </c>
      <c r="I156" s="5">
        <v>-200000000000</v>
      </c>
    </row>
    <row r="157" spans="3:17" ht="15.5" x14ac:dyDescent="0.35">
      <c r="C157" t="s">
        <v>416</v>
      </c>
      <c r="D157" s="5">
        <v>-4287368215</v>
      </c>
      <c r="E157" s="5">
        <v>-29038044030</v>
      </c>
      <c r="I157" s="5">
        <v>-29038044030</v>
      </c>
      <c r="J157" s="5">
        <v>-55347064611</v>
      </c>
      <c r="N157" s="5">
        <v>-6364003579</v>
      </c>
      <c r="O157" s="5">
        <v>-2774819216</v>
      </c>
      <c r="P157" s="5">
        <v>-8825884074</v>
      </c>
      <c r="Q157" s="5">
        <v>-3991530130</v>
      </c>
    </row>
    <row r="158" spans="3:17" ht="15.5" x14ac:dyDescent="0.35">
      <c r="C158" t="s">
        <v>153</v>
      </c>
      <c r="D158" s="5">
        <v>-32123132816</v>
      </c>
      <c r="E158" s="5">
        <v>157570147151</v>
      </c>
      <c r="F158" s="5">
        <v>-166224949949</v>
      </c>
      <c r="G158" s="5">
        <v>-112995180165</v>
      </c>
      <c r="I158" s="5">
        <v>-250703388108</v>
      </c>
      <c r="J158" s="5">
        <v>-799616168417</v>
      </c>
      <c r="K158" s="5">
        <v>-494614342017</v>
      </c>
      <c r="L158" s="5">
        <v>-176442463836</v>
      </c>
      <c r="M158" s="5">
        <v>-333670697865</v>
      </c>
      <c r="N158" s="5">
        <v>795198784519</v>
      </c>
      <c r="O158" s="5">
        <v>492791465514</v>
      </c>
      <c r="P158" s="5">
        <v>152003679729</v>
      </c>
      <c r="Q158" s="5">
        <v>-120978452524</v>
      </c>
    </row>
    <row r="159" spans="3:17" ht="15.5" x14ac:dyDescent="0.35">
      <c r="C159" t="s">
        <v>525</v>
      </c>
      <c r="D159" s="5">
        <v>80000000000</v>
      </c>
      <c r="E159" s="5">
        <v>1064547005060</v>
      </c>
      <c r="F159" s="5">
        <v>445000000000</v>
      </c>
      <c r="G159" s="5">
        <v>391000000000</v>
      </c>
      <c r="I159" s="5">
        <v>1900547005060</v>
      </c>
      <c r="J159" s="5">
        <v>1380541120856</v>
      </c>
      <c r="K159" s="5">
        <v>202020186803</v>
      </c>
      <c r="L159" s="5">
        <v>1398139639872</v>
      </c>
      <c r="M159" s="5">
        <v>1108338072839</v>
      </c>
      <c r="N159" s="5">
        <v>2975056121862</v>
      </c>
      <c r="O159" s="5">
        <v>14591846881450</v>
      </c>
      <c r="P159" s="5">
        <v>14545785236872</v>
      </c>
      <c r="Q159" s="5">
        <v>1321057428410</v>
      </c>
    </row>
    <row r="160" spans="3:17" ht="15.5" x14ac:dyDescent="0.35">
      <c r="C160" t="s">
        <v>467</v>
      </c>
      <c r="P160" s="5">
        <v>934999999859</v>
      </c>
    </row>
    <row r="161" spans="3:17" ht="15.5" x14ac:dyDescent="0.35">
      <c r="C161" t="s">
        <v>1030</v>
      </c>
      <c r="P161" s="5">
        <v>44940000000</v>
      </c>
    </row>
    <row r="162" spans="3:17" ht="15.5" x14ac:dyDescent="0.35">
      <c r="C162" t="s">
        <v>1598</v>
      </c>
      <c r="Q162" s="5">
        <v>150000000000</v>
      </c>
    </row>
    <row r="163" spans="3:17" ht="15.5" x14ac:dyDescent="0.35">
      <c r="C163" t="s">
        <v>419</v>
      </c>
      <c r="G163" s="5">
        <v>-531704000</v>
      </c>
      <c r="I163" s="5">
        <v>-3623479600</v>
      </c>
      <c r="J163" s="5">
        <v>-410000000000</v>
      </c>
    </row>
    <row r="164" spans="3:17" ht="15.5" x14ac:dyDescent="0.35">
      <c r="C164" t="s">
        <v>526</v>
      </c>
      <c r="D164" s="5">
        <v>-94464061047</v>
      </c>
      <c r="E164" s="5">
        <v>-897896047208</v>
      </c>
      <c r="F164" s="5">
        <v>-600172761591</v>
      </c>
      <c r="G164" s="5">
        <v>-115957960927</v>
      </c>
      <c r="I164" s="5">
        <v>-1713899364800</v>
      </c>
      <c r="J164" s="5">
        <v>-1381739861464</v>
      </c>
      <c r="K164" s="5">
        <v>-595222381004</v>
      </c>
      <c r="L164" s="5">
        <v>-1291738973957</v>
      </c>
      <c r="M164" s="5">
        <v>-1159853690219</v>
      </c>
      <c r="N164" s="5">
        <v>-1876656957946</v>
      </c>
      <c r="O164" s="5">
        <v>-13943626013967</v>
      </c>
      <c r="P164" s="5">
        <v>-14844530803538</v>
      </c>
      <c r="Q164" s="5">
        <v>-1328441975576</v>
      </c>
    </row>
    <row r="165" spans="3:17" ht="15.5" x14ac:dyDescent="0.35">
      <c r="C165" t="s">
        <v>1599</v>
      </c>
      <c r="P165" s="5">
        <v>-320000000000</v>
      </c>
      <c r="Q165" s="5">
        <v>-15000000000</v>
      </c>
    </row>
    <row r="166" spans="3:17" ht="15.5" x14ac:dyDescent="0.35">
      <c r="C166" t="s">
        <v>1032</v>
      </c>
      <c r="G166" s="5">
        <v>-378197937262</v>
      </c>
      <c r="I166" s="5">
        <v>-378197937262</v>
      </c>
      <c r="J166" s="5">
        <v>-358887729795</v>
      </c>
      <c r="K166" s="5">
        <v>-266912280210</v>
      </c>
      <c r="L166" s="5">
        <v>-221508548952</v>
      </c>
      <c r="M166" s="5">
        <v>-131923972638</v>
      </c>
      <c r="N166" s="5">
        <v>-213786027325</v>
      </c>
      <c r="O166" s="5">
        <v>-132379748022</v>
      </c>
      <c r="P166" s="5">
        <v>-183082141237</v>
      </c>
      <c r="Q166" s="5">
        <v>-227098836176</v>
      </c>
    </row>
    <row r="167" spans="3:17" ht="15.5" x14ac:dyDescent="0.35">
      <c r="C167" t="s">
        <v>465</v>
      </c>
      <c r="N167" s="5">
        <v>-22100169547</v>
      </c>
      <c r="O167" s="5">
        <v>-17695041568</v>
      </c>
      <c r="P167" s="5">
        <v>-14215990893</v>
      </c>
      <c r="Q167" s="5">
        <v>-16062429522</v>
      </c>
    </row>
    <row r="168" spans="3:17" ht="15.5" x14ac:dyDescent="0.35">
      <c r="C168" t="s">
        <v>318</v>
      </c>
      <c r="D168" s="5">
        <v>-14181724855</v>
      </c>
      <c r="E168" s="5">
        <v>-9080810701</v>
      </c>
      <c r="F168" s="5">
        <v>-11052188358</v>
      </c>
      <c r="G168" s="5">
        <v>-9307577976</v>
      </c>
      <c r="I168" s="5">
        <v>-55404578903</v>
      </c>
      <c r="J168" s="5">
        <v>-31499365022</v>
      </c>
      <c r="K168" s="5">
        <v>-41064230925</v>
      </c>
      <c r="L168" s="5">
        <v>-58425279180</v>
      </c>
      <c r="M168" s="5">
        <v>-84200365708</v>
      </c>
      <c r="N168" s="5">
        <v>-30352414384</v>
      </c>
    </row>
    <row r="169" spans="3:17" ht="15.5" x14ac:dyDescent="0.35">
      <c r="C169" t="s">
        <v>1600</v>
      </c>
      <c r="J169" s="5">
        <v>2719124821</v>
      </c>
    </row>
    <row r="170" spans="3:17" ht="15.5" x14ac:dyDescent="0.35">
      <c r="C170" t="s">
        <v>1601</v>
      </c>
      <c r="P170" s="5">
        <v>-7606947463</v>
      </c>
    </row>
    <row r="171" spans="3:17" ht="15.5" x14ac:dyDescent="0.35">
      <c r="C171" t="s">
        <v>433</v>
      </c>
      <c r="N171" s="5">
        <v>-6882860665</v>
      </c>
      <c r="O171" s="5">
        <v>-5354612379</v>
      </c>
      <c r="P171" s="5">
        <v>-4285673871</v>
      </c>
      <c r="Q171" s="5">
        <v>-5432639660</v>
      </c>
    </row>
    <row r="172" spans="3:17" ht="15.5" x14ac:dyDescent="0.35">
      <c r="C172" t="s">
        <v>588</v>
      </c>
      <c r="J172" s="5">
        <v>8982600000</v>
      </c>
      <c r="K172" s="5">
        <v>210873838140</v>
      </c>
    </row>
    <row r="173" spans="3:17" ht="15.5" x14ac:dyDescent="0.35">
      <c r="C173" t="s">
        <v>844</v>
      </c>
      <c r="D173" s="5">
        <v>-3477346914</v>
      </c>
      <c r="I173" s="5">
        <v>-125032603</v>
      </c>
      <c r="J173" s="5">
        <v>-9732057813</v>
      </c>
      <c r="K173" s="5">
        <v>-4309474821</v>
      </c>
      <c r="L173" s="5">
        <v>-2909301619</v>
      </c>
      <c r="M173" s="5">
        <v>-66030742139</v>
      </c>
      <c r="N173" s="5">
        <v>-30078907476</v>
      </c>
    </row>
    <row r="174" spans="3:17" ht="15.5" x14ac:dyDescent="0.35">
      <c r="C174" t="s">
        <v>165</v>
      </c>
      <c r="D174" s="5">
        <v>-100050667520</v>
      </c>
      <c r="E174" s="5">
        <v>70488112648</v>
      </c>
      <c r="F174" s="5">
        <v>121539684539</v>
      </c>
      <c r="G174" s="5">
        <v>32569242140</v>
      </c>
      <c r="I174" s="5">
        <v>211980118713</v>
      </c>
      <c r="J174" s="5">
        <v>-199903636757</v>
      </c>
      <c r="K174" s="5">
        <v>43395021432</v>
      </c>
      <c r="L174" s="5">
        <v>168849150061</v>
      </c>
      <c r="M174" s="5">
        <v>44987086321</v>
      </c>
      <c r="N174" s="5">
        <v>194461806747</v>
      </c>
      <c r="O174" s="5">
        <v>267439216769</v>
      </c>
      <c r="P174" s="5">
        <v>86926225375</v>
      </c>
      <c r="Q174" s="5">
        <v>-91777781156</v>
      </c>
    </row>
    <row r="175" spans="3:17" ht="15.5" x14ac:dyDescent="0.35">
      <c r="C175" t="s">
        <v>167</v>
      </c>
      <c r="D175" s="5">
        <v>2531096443</v>
      </c>
      <c r="E175" s="5">
        <v>13345912247</v>
      </c>
      <c r="I175" s="5">
        <v>13345912247</v>
      </c>
      <c r="J175" s="5">
        <v>4869542648</v>
      </c>
    </row>
    <row r="176" spans="3:17" ht="15.5" x14ac:dyDescent="0.35">
      <c r="C176" t="s">
        <v>166</v>
      </c>
      <c r="D176" s="5">
        <v>1146862028839</v>
      </c>
      <c r="I176" s="5">
        <v>921535997879</v>
      </c>
      <c r="J176" s="5">
        <v>1116570091988</v>
      </c>
      <c r="K176" s="5">
        <v>1073175070556</v>
      </c>
      <c r="L176" s="5">
        <v>904325920495</v>
      </c>
      <c r="M176" s="5">
        <v>859338834174</v>
      </c>
      <c r="N176" s="5">
        <v>664877027427</v>
      </c>
      <c r="O176" s="5">
        <v>217697179498</v>
      </c>
      <c r="P176" s="5">
        <v>130770954123</v>
      </c>
      <c r="Q176" s="5">
        <v>222945245273</v>
      </c>
    </row>
    <row r="177" spans="2:17" ht="15.5" x14ac:dyDescent="0.35">
      <c r="C177" t="s">
        <v>1602</v>
      </c>
      <c r="Q177" s="5">
        <v>-396509994</v>
      </c>
    </row>
    <row r="178" spans="2:17" ht="15.5" x14ac:dyDescent="0.35">
      <c r="C178" t="s">
        <v>168</v>
      </c>
      <c r="D178" s="5">
        <v>1049342457762</v>
      </c>
      <c r="E178" s="5">
        <v>83834024895</v>
      </c>
      <c r="F178" s="5">
        <v>121539684539</v>
      </c>
      <c r="G178" s="5">
        <v>32569242140</v>
      </c>
      <c r="I178" s="5">
        <v>1146862028839</v>
      </c>
      <c r="J178" s="5">
        <v>921535997879</v>
      </c>
      <c r="K178" s="5">
        <v>1116570091988</v>
      </c>
      <c r="L178" s="5">
        <v>1073175070556</v>
      </c>
      <c r="M178" s="5">
        <v>904325920495</v>
      </c>
      <c r="N178" s="5">
        <v>859338834174</v>
      </c>
      <c r="O178" s="5">
        <v>485136396267</v>
      </c>
      <c r="P178" s="5">
        <v>217697179498</v>
      </c>
      <c r="Q178" s="5">
        <v>130770954123</v>
      </c>
    </row>
    <row r="180" spans="2:17" ht="15.5" x14ac:dyDescent="0.35">
      <c r="B180" t="s">
        <v>169</v>
      </c>
      <c r="C180" t="s">
        <v>11</v>
      </c>
      <c r="D180" s="5">
        <v>36900000000</v>
      </c>
      <c r="E180" s="5">
        <v>36900000000</v>
      </c>
      <c r="F180" s="5">
        <v>36900000000</v>
      </c>
      <c r="G180" s="5">
        <v>36900000000</v>
      </c>
      <c r="I180" s="5">
        <v>36900000000</v>
      </c>
      <c r="J180" s="5">
        <v>36900000000</v>
      </c>
      <c r="K180" s="5">
        <v>36900000000</v>
      </c>
      <c r="L180" s="5">
        <v>36900000000</v>
      </c>
      <c r="M180" s="5">
        <v>36900000000</v>
      </c>
      <c r="N180" s="5">
        <v>7380000000</v>
      </c>
      <c r="O180" s="5">
        <v>7380000000</v>
      </c>
      <c r="P180" s="5">
        <v>7380000000</v>
      </c>
      <c r="Q180" s="5">
        <v>6620000000</v>
      </c>
    </row>
    <row r="181" spans="2:17" ht="15.5" x14ac:dyDescent="0.35">
      <c r="C181" t="s">
        <v>170</v>
      </c>
      <c r="D181" s="6">
        <v>3.79</v>
      </c>
      <c r="E181" s="6">
        <v>5.65</v>
      </c>
      <c r="F181" s="6">
        <v>6.03</v>
      </c>
      <c r="G181" s="6">
        <v>3.23</v>
      </c>
    </row>
    <row r="182" spans="2:17" ht="15.5" x14ac:dyDescent="0.35">
      <c r="C182" t="s">
        <v>171</v>
      </c>
      <c r="D182" s="6">
        <v>89.71</v>
      </c>
      <c r="E182" s="6">
        <v>65.489999999999995</v>
      </c>
      <c r="F182" s="6">
        <v>61.69</v>
      </c>
      <c r="G182" s="6">
        <v>111.46</v>
      </c>
    </row>
    <row r="183" spans="2:17" ht="15.5" x14ac:dyDescent="0.35">
      <c r="C183" t="s">
        <v>59</v>
      </c>
      <c r="D183" s="6">
        <v>3.56</v>
      </c>
      <c r="E183" s="6">
        <v>3.71</v>
      </c>
      <c r="F183" s="6">
        <v>4.04</v>
      </c>
      <c r="G183" s="6">
        <v>4.5599999999999996</v>
      </c>
    </row>
    <row r="184" spans="2:17" ht="15.5" x14ac:dyDescent="0.35">
      <c r="C184" t="s">
        <v>172</v>
      </c>
      <c r="D184" s="5">
        <v>361210000000</v>
      </c>
      <c r="E184" s="5">
        <v>431780000000</v>
      </c>
      <c r="F184" s="5">
        <v>439830000000</v>
      </c>
      <c r="G184" s="5">
        <v>303560000000</v>
      </c>
    </row>
    <row r="185" spans="2:17" ht="15.5" x14ac:dyDescent="0.35">
      <c r="C185" t="s">
        <v>173</v>
      </c>
      <c r="D185" s="6">
        <v>1.4499999999999999E-2</v>
      </c>
      <c r="E185" s="6">
        <v>2.23E-2</v>
      </c>
      <c r="F185" s="6">
        <v>2.5899999999999999E-2</v>
      </c>
      <c r="G185" s="6">
        <v>1.43E-2</v>
      </c>
    </row>
    <row r="186" spans="2:17" ht="15.5" x14ac:dyDescent="0.35">
      <c r="C186" t="s">
        <v>174</v>
      </c>
      <c r="D186" s="6">
        <v>3.4099999999999998E-2</v>
      </c>
      <c r="E186" s="6">
        <v>5.2699999999999997E-2</v>
      </c>
      <c r="F186" s="6">
        <v>5.9299999999999999E-2</v>
      </c>
      <c r="G186" s="6">
        <v>3.3700000000000001E-2</v>
      </c>
    </row>
    <row r="187" spans="2:17" ht="15.5" x14ac:dyDescent="0.35">
      <c r="C187" t="s">
        <v>175</v>
      </c>
      <c r="D187" s="6">
        <v>3.9100000000000003E-2</v>
      </c>
      <c r="E187" s="6">
        <v>5.0999999999999997E-2</v>
      </c>
      <c r="F187" s="6">
        <v>5.7599999999999998E-2</v>
      </c>
      <c r="G187" s="6">
        <v>3.32E-2</v>
      </c>
    </row>
    <row r="188" spans="2:17" ht="15.5" x14ac:dyDescent="0.35">
      <c r="C188" t="s">
        <v>176</v>
      </c>
      <c r="D188" s="6">
        <v>7.07</v>
      </c>
      <c r="E188" s="6">
        <v>8.99</v>
      </c>
      <c r="F188" s="6">
        <v>8.67</v>
      </c>
      <c r="G188" s="6">
        <v>4.57</v>
      </c>
    </row>
    <row r="189" spans="2:17" ht="15.5" x14ac:dyDescent="0.35">
      <c r="C189" t="s">
        <v>325</v>
      </c>
      <c r="D189" s="5">
        <v>4513000000000</v>
      </c>
      <c r="E189" s="5">
        <v>4360000000000</v>
      </c>
      <c r="F189" s="5">
        <v>4144000000000</v>
      </c>
      <c r="G189" s="5">
        <v>3908000000000</v>
      </c>
    </row>
    <row r="190" spans="2:17" ht="15.5" x14ac:dyDescent="0.35">
      <c r="C190" t="s">
        <v>177</v>
      </c>
      <c r="D190" s="6">
        <v>3.07</v>
      </c>
      <c r="E190" s="6">
        <v>3.45</v>
      </c>
      <c r="F190" s="6">
        <v>3.66</v>
      </c>
      <c r="G190" s="6">
        <v>3.76</v>
      </c>
    </row>
    <row r="191" spans="2:17" ht="15.5" x14ac:dyDescent="0.35">
      <c r="C191" t="s">
        <v>178</v>
      </c>
      <c r="D191" s="6">
        <v>110.86</v>
      </c>
      <c r="E191" s="6">
        <v>107.14</v>
      </c>
      <c r="F191" s="6">
        <v>101.64</v>
      </c>
      <c r="G191" s="6">
        <v>95.83</v>
      </c>
    </row>
    <row r="192" spans="2:17" ht="15.5" x14ac:dyDescent="0.35">
      <c r="C192" t="s">
        <v>179</v>
      </c>
      <c r="D192" s="6">
        <v>3.65</v>
      </c>
      <c r="E192" s="6">
        <v>4.1399999999999997</v>
      </c>
      <c r="F192" s="6">
        <v>4.4400000000000004</v>
      </c>
      <c r="G192" s="6">
        <v>4.6100000000000003</v>
      </c>
    </row>
    <row r="193" spans="3:17" ht="15.5" x14ac:dyDescent="0.35">
      <c r="C193" t="s">
        <v>180</v>
      </c>
      <c r="D193" s="6">
        <v>93.07</v>
      </c>
      <c r="E193" s="6">
        <v>89.35</v>
      </c>
      <c r="F193" s="6">
        <v>83.85</v>
      </c>
      <c r="G193" s="6">
        <v>78.040000000000006</v>
      </c>
    </row>
    <row r="194" spans="3:17" ht="15.5" x14ac:dyDescent="0.35">
      <c r="C194" t="s">
        <v>181</v>
      </c>
      <c r="D194" s="5">
        <v>496000000000</v>
      </c>
      <c r="E194" s="5">
        <v>402000000000</v>
      </c>
      <c r="F194" s="5">
        <v>492000000000</v>
      </c>
      <c r="G194" s="5">
        <v>639000000000</v>
      </c>
    </row>
    <row r="195" spans="3:17" ht="15.5" x14ac:dyDescent="0.35">
      <c r="C195" t="s">
        <v>182</v>
      </c>
      <c r="D195" s="5">
        <v>1663000000000</v>
      </c>
      <c r="E195" s="5">
        <v>1770000000000</v>
      </c>
      <c r="F195" s="5">
        <v>1512000000000</v>
      </c>
      <c r="G195" s="5">
        <v>1519000000000</v>
      </c>
    </row>
    <row r="196" spans="3:17" ht="15.5" x14ac:dyDescent="0.35">
      <c r="C196" t="s">
        <v>258</v>
      </c>
      <c r="D196" s="5">
        <v>4091000000000</v>
      </c>
      <c r="E196" s="5">
        <v>3953000000000</v>
      </c>
      <c r="F196" s="5">
        <v>3750000000000</v>
      </c>
      <c r="G196" s="5">
        <v>3536000000000</v>
      </c>
    </row>
    <row r="197" spans="3:17" ht="15.5" x14ac:dyDescent="0.35">
      <c r="C197" t="s">
        <v>23</v>
      </c>
      <c r="D197" s="5">
        <v>2160000000000</v>
      </c>
      <c r="E197" s="5">
        <v>2172000000000</v>
      </c>
      <c r="F197" s="5">
        <v>2004000000000</v>
      </c>
      <c r="G197" s="5">
        <v>2158000000000</v>
      </c>
    </row>
    <row r="198" spans="3:17" ht="15.5" x14ac:dyDescent="0.35">
      <c r="C198" t="s">
        <v>20</v>
      </c>
      <c r="D198" s="5">
        <v>1110000000000</v>
      </c>
      <c r="E198" s="5">
        <v>1025000000000</v>
      </c>
      <c r="F198" s="5">
        <v>941000000000</v>
      </c>
      <c r="G198" s="5">
        <v>1217000000000</v>
      </c>
    </row>
    <row r="199" spans="3:17" ht="15.5" x14ac:dyDescent="0.35">
      <c r="C199" t="s">
        <v>184</v>
      </c>
      <c r="D199" s="5">
        <v>1074000000000</v>
      </c>
      <c r="E199" s="5">
        <v>1121000000000</v>
      </c>
      <c r="F199" s="5">
        <v>948000000000</v>
      </c>
      <c r="G199" s="5">
        <v>765000000000</v>
      </c>
    </row>
    <row r="200" spans="3:17" ht="15.5" x14ac:dyDescent="0.35">
      <c r="C200" t="s">
        <v>185</v>
      </c>
      <c r="D200" s="5">
        <v>102000000000</v>
      </c>
      <c r="E200" s="5">
        <v>326000000000</v>
      </c>
      <c r="F200" s="5">
        <v>451000000000</v>
      </c>
      <c r="G200" s="5">
        <v>245000000000</v>
      </c>
    </row>
    <row r="201" spans="3:17" ht="15.5" x14ac:dyDescent="0.35">
      <c r="C201" t="s">
        <v>186</v>
      </c>
      <c r="D201" s="5">
        <v>-171000000000</v>
      </c>
      <c r="E201" s="5">
        <v>-195000000000</v>
      </c>
      <c r="F201" s="5">
        <v>-174000000000</v>
      </c>
      <c r="G201" s="5">
        <v>-140000000000</v>
      </c>
    </row>
    <row r="202" spans="3:17" ht="15.5" x14ac:dyDescent="0.35">
      <c r="C202" t="s">
        <v>12</v>
      </c>
      <c r="D202" s="5">
        <v>-69000000000</v>
      </c>
      <c r="E202" s="5">
        <v>131000000000</v>
      </c>
      <c r="F202" s="5">
        <v>277000000000</v>
      </c>
      <c r="G202" s="5">
        <v>105000000000</v>
      </c>
    </row>
    <row r="203" spans="3:17" ht="15.5" x14ac:dyDescent="0.35">
      <c r="C203" t="s">
        <v>15</v>
      </c>
      <c r="D203" s="6">
        <v>-1.87</v>
      </c>
      <c r="E203" s="6">
        <v>3.56</v>
      </c>
      <c r="F203" s="6">
        <v>7.51</v>
      </c>
      <c r="G203" s="6">
        <v>2.84</v>
      </c>
    </row>
    <row r="204" spans="3:17" ht="15.5" x14ac:dyDescent="0.35">
      <c r="C204" t="s">
        <v>44</v>
      </c>
      <c r="I204" s="6">
        <v>18.66</v>
      </c>
      <c r="J204" s="6">
        <v>16.920000000000002</v>
      </c>
      <c r="K204" s="6">
        <v>15.73</v>
      </c>
      <c r="L204" s="6">
        <v>11.52</v>
      </c>
      <c r="M204" s="6">
        <v>11.51</v>
      </c>
      <c r="N204" s="6">
        <v>35.15</v>
      </c>
      <c r="O204" s="6">
        <v>56.49</v>
      </c>
      <c r="P204" s="6">
        <v>54.87</v>
      </c>
      <c r="Q204" s="6">
        <v>51.61</v>
      </c>
    </row>
    <row r="205" spans="3:17" ht="15.5" x14ac:dyDescent="0.35">
      <c r="C205" t="s">
        <v>58</v>
      </c>
      <c r="I205" s="6">
        <v>19.829999999999998</v>
      </c>
      <c r="J205" s="6">
        <v>24.35</v>
      </c>
      <c r="K205" s="6">
        <v>27.34</v>
      </c>
      <c r="L205" s="6">
        <v>45.57</v>
      </c>
      <c r="M205" s="6">
        <v>45.61</v>
      </c>
      <c r="N205" s="6">
        <v>36.130000000000003</v>
      </c>
      <c r="O205" s="6">
        <v>26.73</v>
      </c>
      <c r="P205" s="6">
        <v>34.17</v>
      </c>
      <c r="Q205" s="5">
        <v>0</v>
      </c>
    </row>
    <row r="206" spans="3:17" ht="15.5" x14ac:dyDescent="0.35">
      <c r="C206" t="s">
        <v>61</v>
      </c>
      <c r="I206" s="6">
        <v>1.04</v>
      </c>
      <c r="J206" s="6">
        <v>1.24</v>
      </c>
      <c r="K206" s="6">
        <v>1.5</v>
      </c>
      <c r="L206" s="6">
        <v>1.84</v>
      </c>
      <c r="M206" s="6">
        <v>2.2000000000000002</v>
      </c>
      <c r="N206" s="6">
        <v>1.22</v>
      </c>
      <c r="O206" s="6">
        <v>1.32</v>
      </c>
      <c r="P206" s="6">
        <v>1.72</v>
      </c>
      <c r="Q206" s="5">
        <v>0</v>
      </c>
    </row>
    <row r="207" spans="3:17" ht="15.5" x14ac:dyDescent="0.35">
      <c r="C207" t="s">
        <v>187</v>
      </c>
      <c r="I207" s="5">
        <v>1525080000000</v>
      </c>
      <c r="J207" s="5">
        <v>1422710000000</v>
      </c>
      <c r="K207" s="5">
        <v>1283930000000</v>
      </c>
      <c r="L207" s="5">
        <v>1166020000000</v>
      </c>
      <c r="M207" s="5">
        <v>1135760000000</v>
      </c>
      <c r="N207" s="5">
        <v>791320000000</v>
      </c>
      <c r="O207" s="5">
        <v>908880000000</v>
      </c>
    </row>
    <row r="208" spans="3:17" ht="15.5" x14ac:dyDescent="0.35">
      <c r="C208" t="s">
        <v>188</v>
      </c>
      <c r="I208" s="6">
        <v>7.3800000000000004E-2</v>
      </c>
      <c r="J208" s="6">
        <v>7.4099999999999999E-2</v>
      </c>
      <c r="K208" s="6">
        <v>7.8100000000000003E-2</v>
      </c>
      <c r="L208" s="6">
        <v>5.7999999999999996E-2</v>
      </c>
      <c r="M208" s="6">
        <v>6.2800000000000009E-2</v>
      </c>
      <c r="N208" s="6">
        <v>3.95E-2</v>
      </c>
      <c r="O208" s="6">
        <v>8.2299999999999998E-2</v>
      </c>
      <c r="P208" s="6">
        <v>9.6099999999999991E-2</v>
      </c>
      <c r="Q208" s="6">
        <v>9.5799999999999996E-2</v>
      </c>
    </row>
    <row r="209" spans="3:17" ht="15.5" x14ac:dyDescent="0.35">
      <c r="C209" t="s">
        <v>189</v>
      </c>
      <c r="I209" s="6">
        <v>0.17420000000000002</v>
      </c>
      <c r="J209" s="6">
        <v>0.17190000000000003</v>
      </c>
      <c r="K209" s="6">
        <v>0.16899999999999998</v>
      </c>
      <c r="L209" s="6">
        <v>0.14929999999999999</v>
      </c>
      <c r="M209" s="6">
        <v>0.16159999999999999</v>
      </c>
      <c r="N209" s="6">
        <v>0.1009</v>
      </c>
      <c r="O209" s="6">
        <v>0.16020000000000001</v>
      </c>
      <c r="P209" s="6">
        <v>0.17350000000000002</v>
      </c>
      <c r="Q209" s="6">
        <v>0.30420000000000003</v>
      </c>
    </row>
    <row r="210" spans="3:17" ht="15.5" x14ac:dyDescent="0.35">
      <c r="C210" t="s">
        <v>190</v>
      </c>
      <c r="I210" s="6">
        <v>0.17710000000000001</v>
      </c>
      <c r="J210" s="6">
        <v>0.17199999999999999</v>
      </c>
      <c r="K210" s="6">
        <v>0.16620000000000001</v>
      </c>
      <c r="L210" s="6">
        <v>0.1555</v>
      </c>
      <c r="M210" s="6">
        <v>0.15279999999999999</v>
      </c>
      <c r="N210" s="6">
        <v>0.1002</v>
      </c>
      <c r="O210" s="6">
        <v>0.20250000000000001</v>
      </c>
      <c r="P210" s="6">
        <v>0.2626</v>
      </c>
      <c r="Q210" s="6">
        <v>0.58689999999999998</v>
      </c>
    </row>
    <row r="211" spans="3:17" ht="15.5" x14ac:dyDescent="0.35">
      <c r="C211" t="s">
        <v>191</v>
      </c>
      <c r="I211" s="6">
        <v>6.9</v>
      </c>
      <c r="J211" s="6">
        <v>5.32</v>
      </c>
      <c r="K211" s="6">
        <v>5.53</v>
      </c>
      <c r="L211" s="6">
        <v>5.2</v>
      </c>
      <c r="M211" s="6">
        <v>4.58</v>
      </c>
      <c r="N211" s="6">
        <v>3.34</v>
      </c>
      <c r="O211" s="6">
        <v>6.29</v>
      </c>
      <c r="P211" s="6">
        <v>9.09</v>
      </c>
      <c r="Q211" s="6">
        <v>5.36</v>
      </c>
    </row>
    <row r="212" spans="3:17" ht="15.5" x14ac:dyDescent="0.35">
      <c r="C212" t="s">
        <v>55</v>
      </c>
      <c r="I212" s="6">
        <v>3.45</v>
      </c>
      <c r="J212" s="6">
        <v>4.18</v>
      </c>
      <c r="K212" s="6">
        <v>4.62</v>
      </c>
      <c r="L212" s="6">
        <v>6.8</v>
      </c>
      <c r="M212" s="6">
        <v>7.37</v>
      </c>
      <c r="N212" s="6">
        <v>3.65</v>
      </c>
      <c r="O212" s="6">
        <v>4.28</v>
      </c>
      <c r="P212" s="6">
        <v>5.93</v>
      </c>
      <c r="Q212" s="5">
        <v>0</v>
      </c>
    </row>
    <row r="213" spans="3:17" ht="15.5" x14ac:dyDescent="0.35">
      <c r="C213" t="s">
        <v>52</v>
      </c>
      <c r="I213" s="6">
        <v>107.14</v>
      </c>
      <c r="J213" s="6">
        <v>98.47</v>
      </c>
      <c r="K213" s="6">
        <v>93.06</v>
      </c>
      <c r="L213" s="6">
        <v>77.209999999999994</v>
      </c>
      <c r="M213" s="6">
        <v>71.239999999999995</v>
      </c>
      <c r="N213" s="6">
        <v>348.25</v>
      </c>
      <c r="O213" s="6">
        <v>352.61</v>
      </c>
      <c r="P213" s="6">
        <v>316.32</v>
      </c>
      <c r="Q213" s="6">
        <v>169.66</v>
      </c>
    </row>
    <row r="214" spans="3:17" ht="15.5" x14ac:dyDescent="0.35">
      <c r="C214" t="s">
        <v>192</v>
      </c>
      <c r="I214" s="6">
        <v>4.1399999999999997</v>
      </c>
      <c r="J214" s="6">
        <v>5.1100000000000003</v>
      </c>
      <c r="K214" s="6">
        <v>5.71</v>
      </c>
      <c r="L214" s="6">
        <v>8.84</v>
      </c>
      <c r="M214" s="6">
        <v>9.82</v>
      </c>
      <c r="N214" s="6">
        <v>5.17</v>
      </c>
      <c r="O214" s="6">
        <v>4.33</v>
      </c>
      <c r="P214" s="6">
        <v>6.02</v>
      </c>
      <c r="Q214" s="5">
        <v>0</v>
      </c>
    </row>
    <row r="215" spans="3:17" ht="15.5" x14ac:dyDescent="0.35">
      <c r="C215" t="s">
        <v>193</v>
      </c>
      <c r="I215" s="6">
        <v>89.35</v>
      </c>
      <c r="J215" s="6">
        <v>80.680000000000007</v>
      </c>
      <c r="K215" s="6">
        <v>75.27</v>
      </c>
      <c r="L215" s="6">
        <v>59.42</v>
      </c>
      <c r="M215" s="6">
        <v>53.45</v>
      </c>
      <c r="N215" s="6">
        <v>245.5</v>
      </c>
      <c r="O215" s="6">
        <v>348.58</v>
      </c>
      <c r="P215" s="6">
        <v>311.70999999999998</v>
      </c>
      <c r="Q215" s="6">
        <v>165.35</v>
      </c>
    </row>
    <row r="216" spans="3:17" ht="15.5" x14ac:dyDescent="0.35">
      <c r="C216" t="s">
        <v>194</v>
      </c>
      <c r="I216" s="5">
        <v>402000000000</v>
      </c>
      <c r="J216" s="5">
        <v>396000000000</v>
      </c>
      <c r="K216" s="5">
        <v>290000000000</v>
      </c>
      <c r="L216" s="5">
        <v>183000000000</v>
      </c>
      <c r="M216" s="5">
        <v>261000000000</v>
      </c>
      <c r="N216" s="5">
        <v>40000000000</v>
      </c>
      <c r="O216" s="5">
        <v>255000000000</v>
      </c>
      <c r="P216" s="5">
        <v>179000000000</v>
      </c>
      <c r="Q216" s="5">
        <v>380000000000</v>
      </c>
    </row>
    <row r="217" spans="3:17" ht="15.5" x14ac:dyDescent="0.35">
      <c r="C217" t="s">
        <v>195</v>
      </c>
      <c r="I217" s="5">
        <v>1770000000000</v>
      </c>
      <c r="J217" s="5">
        <v>1584000000000</v>
      </c>
      <c r="K217" s="5">
        <v>1579000000000</v>
      </c>
      <c r="L217" s="5">
        <v>2079000000000</v>
      </c>
      <c r="M217" s="5">
        <v>1877000000000</v>
      </c>
      <c r="N217" s="5">
        <v>2196000000000</v>
      </c>
      <c r="O217" s="5">
        <v>921000000000</v>
      </c>
      <c r="P217" s="5">
        <v>335000000000</v>
      </c>
      <c r="Q217" s="5">
        <v>725000000000</v>
      </c>
    </row>
    <row r="218" spans="3:17" ht="15.5" x14ac:dyDescent="0.35">
      <c r="C218" t="s">
        <v>25</v>
      </c>
      <c r="I218" s="5">
        <v>2172000000000</v>
      </c>
      <c r="J218" s="5">
        <v>1980000000000</v>
      </c>
      <c r="K218" s="5">
        <v>1868000000000</v>
      </c>
      <c r="L218" s="5">
        <v>2262000000000</v>
      </c>
      <c r="M218" s="5">
        <v>2138000000000</v>
      </c>
      <c r="N218" s="5">
        <v>2236000000000</v>
      </c>
      <c r="O218" s="5">
        <v>1176000000000</v>
      </c>
      <c r="P218" s="5">
        <v>514000000000</v>
      </c>
      <c r="Q218" s="5">
        <v>1105000000000</v>
      </c>
    </row>
    <row r="219" spans="3:17" ht="15.5" x14ac:dyDescent="0.35">
      <c r="C219" t="s">
        <v>22</v>
      </c>
      <c r="I219" s="5">
        <v>1025000000000</v>
      </c>
      <c r="J219" s="5">
        <v>1058000000000</v>
      </c>
      <c r="K219" s="5">
        <v>752000000000</v>
      </c>
      <c r="L219" s="5">
        <v>1188000000000</v>
      </c>
      <c r="M219" s="5">
        <v>1234000000000</v>
      </c>
      <c r="N219" s="5">
        <v>1377000000000</v>
      </c>
      <c r="O219" s="5">
        <v>691000000000</v>
      </c>
      <c r="P219" s="5">
        <v>297000000000</v>
      </c>
      <c r="Q219" s="5">
        <v>974000000000</v>
      </c>
    </row>
    <row r="220" spans="3:17" ht="15.5" x14ac:dyDescent="0.35">
      <c r="C220" t="s">
        <v>196</v>
      </c>
      <c r="I220" s="5">
        <v>1121000000000</v>
      </c>
      <c r="J220" s="5">
        <v>978000000000</v>
      </c>
      <c r="K220" s="5">
        <v>1453000000000</v>
      </c>
      <c r="L220" s="5">
        <v>1359000000000</v>
      </c>
      <c r="M220" s="5">
        <v>842000000000</v>
      </c>
      <c r="N220" s="5">
        <v>993000000000</v>
      </c>
      <c r="O220" s="5">
        <v>696000000000</v>
      </c>
      <c r="P220" s="5">
        <v>242000000000</v>
      </c>
      <c r="Q220" s="5">
        <v>-10000000000</v>
      </c>
    </row>
    <row r="221" spans="3:17" ht="15.5" x14ac:dyDescent="0.35">
      <c r="C221" t="s">
        <v>197</v>
      </c>
      <c r="I221" s="5">
        <v>1251000000000</v>
      </c>
      <c r="J221" s="5">
        <v>1130000000000</v>
      </c>
      <c r="K221" s="5">
        <v>864000000000</v>
      </c>
      <c r="L221" s="5">
        <v>622000000000</v>
      </c>
      <c r="M221" s="5">
        <v>710000000000</v>
      </c>
      <c r="N221" s="5">
        <v>823000000000</v>
      </c>
      <c r="O221" s="5">
        <v>475000000000</v>
      </c>
      <c r="P221" s="5">
        <v>657000000000</v>
      </c>
      <c r="Q221" s="5">
        <v>536000000000</v>
      </c>
    </row>
    <row r="222" spans="3:17" ht="15.5" x14ac:dyDescent="0.35">
      <c r="C222" t="s">
        <v>198</v>
      </c>
      <c r="I222" s="5">
        <v>-577000000000</v>
      </c>
      <c r="J222" s="5">
        <v>-502000000000</v>
      </c>
      <c r="K222" s="5">
        <v>-301000000000</v>
      </c>
      <c r="L222" s="5">
        <v>-342000000000</v>
      </c>
      <c r="M222" s="5">
        <v>-188000000000</v>
      </c>
      <c r="N222" s="5">
        <v>-451000000000</v>
      </c>
      <c r="O222" s="5">
        <v>-713000000000</v>
      </c>
      <c r="P222" s="5">
        <v>-741000000000</v>
      </c>
      <c r="Q222" s="5">
        <v>-533000000000</v>
      </c>
    </row>
    <row r="223" spans="3:17" ht="15.5" x14ac:dyDescent="0.35">
      <c r="C223" t="s">
        <v>14</v>
      </c>
      <c r="I223" s="5">
        <v>674000000000</v>
      </c>
      <c r="J223" s="5">
        <v>628000000000</v>
      </c>
      <c r="K223" s="5">
        <v>563000000000</v>
      </c>
      <c r="L223" s="5">
        <v>280000000000</v>
      </c>
      <c r="M223" s="5">
        <v>522000000000</v>
      </c>
      <c r="N223" s="5">
        <v>373000000000</v>
      </c>
      <c r="O223" s="5">
        <v>-238000000000</v>
      </c>
      <c r="P223" s="5">
        <v>-85000000000</v>
      </c>
      <c r="Q223" s="5">
        <v>2000000000</v>
      </c>
    </row>
    <row r="224" spans="3:17" ht="15.5" x14ac:dyDescent="0.35">
      <c r="C224" t="s">
        <v>16</v>
      </c>
      <c r="I224" s="6">
        <v>18.260000000000002</v>
      </c>
      <c r="J224" s="6">
        <v>17.010000000000002</v>
      </c>
      <c r="K224" s="6">
        <v>15.25</v>
      </c>
      <c r="L224" s="6">
        <v>7.59</v>
      </c>
      <c r="M224" s="6">
        <v>14.14</v>
      </c>
      <c r="N224" s="6">
        <v>50.5</v>
      </c>
      <c r="O224" s="6">
        <v>-32.24</v>
      </c>
      <c r="P224" s="6">
        <v>-11.46</v>
      </c>
      <c r="Q224" s="6">
        <v>0.36</v>
      </c>
    </row>
    <row r="226" spans="2:17" ht="15.5" x14ac:dyDescent="0.35">
      <c r="B226" t="s">
        <v>199</v>
      </c>
      <c r="C226" t="s">
        <v>200</v>
      </c>
      <c r="D226" s="5">
        <v>140000000000</v>
      </c>
      <c r="E226" s="5">
        <v>209000000000</v>
      </c>
      <c r="F226" s="5">
        <v>222000000000</v>
      </c>
      <c r="G226" s="5">
        <v>119000000000</v>
      </c>
      <c r="H226" s="5">
        <v>559000000000</v>
      </c>
      <c r="I226" s="5">
        <v>689000000000</v>
      </c>
      <c r="J226" s="5">
        <v>624000000000</v>
      </c>
      <c r="K226" s="5">
        <v>580000000000</v>
      </c>
      <c r="L226" s="5">
        <v>425000000000</v>
      </c>
      <c r="M226" s="5">
        <v>425000000000</v>
      </c>
      <c r="N226" s="5">
        <v>259000000000</v>
      </c>
      <c r="O226" s="5">
        <v>417000000000</v>
      </c>
      <c r="P226" s="5">
        <v>405000000000</v>
      </c>
      <c r="Q226" s="5">
        <v>342000000000</v>
      </c>
    </row>
    <row r="227" spans="2:17" ht="15.5" x14ac:dyDescent="0.35">
      <c r="C227" t="s">
        <v>326</v>
      </c>
      <c r="H227" s="5">
        <v>690000000000</v>
      </c>
      <c r="I227" s="5">
        <v>689000000000</v>
      </c>
      <c r="J227" s="5">
        <v>624000000000</v>
      </c>
      <c r="K227" s="5">
        <v>580000000000</v>
      </c>
      <c r="L227" s="5">
        <v>425000000000</v>
      </c>
      <c r="M227" s="5">
        <v>425000000000</v>
      </c>
      <c r="N227" s="5">
        <v>259000000000</v>
      </c>
      <c r="O227" s="5">
        <v>417000000000</v>
      </c>
      <c r="P227" s="5">
        <v>405000000000</v>
      </c>
    </row>
    <row r="228" spans="2:17" ht="15.5" x14ac:dyDescent="0.35">
      <c r="C228" t="s">
        <v>387</v>
      </c>
      <c r="H228" s="6">
        <v>9.5</v>
      </c>
      <c r="I228" s="6">
        <v>9.5</v>
      </c>
      <c r="J228" s="6">
        <v>9.5</v>
      </c>
      <c r="K228" s="5">
        <v>9</v>
      </c>
      <c r="L228" s="5">
        <v>6</v>
      </c>
      <c r="M228" s="5">
        <v>6</v>
      </c>
      <c r="N228" s="6">
        <v>3.6</v>
      </c>
      <c r="O228" s="6">
        <v>5.6</v>
      </c>
      <c r="P228" s="6">
        <v>3.4</v>
      </c>
    </row>
    <row r="229" spans="2:17" ht="15.5" x14ac:dyDescent="0.35">
      <c r="C229" t="s">
        <v>63</v>
      </c>
      <c r="H229" s="6">
        <v>0.62740000000000007</v>
      </c>
      <c r="I229" s="6">
        <v>0.50900000000000001</v>
      </c>
      <c r="J229" s="6">
        <v>0.56130000000000002</v>
      </c>
      <c r="K229" s="6">
        <v>0.57210000000000005</v>
      </c>
      <c r="L229" s="6">
        <v>0.52070000000000005</v>
      </c>
      <c r="M229" s="6">
        <v>0.52110000000000001</v>
      </c>
      <c r="N229" s="6">
        <v>0.5121</v>
      </c>
      <c r="O229" s="6">
        <v>0.49570000000000003</v>
      </c>
      <c r="P229" s="6">
        <v>0.30980000000000002</v>
      </c>
    </row>
    <row r="230" spans="2:17" ht="15.5" x14ac:dyDescent="0.35">
      <c r="C230" t="s">
        <v>388</v>
      </c>
      <c r="H230" s="6">
        <v>3.0099999999999998E-2</v>
      </c>
      <c r="I230" s="6">
        <v>2.7000000000000003E-2</v>
      </c>
      <c r="J230" s="6">
        <v>2.4900000000000002E-2</v>
      </c>
      <c r="K230" s="6">
        <v>2.1400000000000002E-2</v>
      </c>
      <c r="L230" s="6">
        <v>1.29E-2</v>
      </c>
      <c r="M230" s="6">
        <v>1.1000000000000001E-2</v>
      </c>
      <c r="N230" s="6">
        <v>9.8999999999999991E-3</v>
      </c>
      <c r="O230" s="6">
        <v>2.12E-2</v>
      </c>
      <c r="P230" s="6">
        <v>1.04E-2</v>
      </c>
    </row>
    <row r="231" spans="2:17" ht="15.5" x14ac:dyDescent="0.35">
      <c r="C231" t="s">
        <v>43</v>
      </c>
      <c r="D231" s="6">
        <v>3.79</v>
      </c>
      <c r="E231" s="6">
        <v>5.65</v>
      </c>
      <c r="F231" s="6">
        <v>6.03</v>
      </c>
      <c r="G231" s="6">
        <v>3.23</v>
      </c>
      <c r="H231" s="6">
        <v>15.14</v>
      </c>
      <c r="I231" s="6">
        <v>18.66</v>
      </c>
      <c r="J231" s="6">
        <v>16.920000000000002</v>
      </c>
      <c r="K231" s="6">
        <v>15.73</v>
      </c>
      <c r="L231" s="6">
        <v>11.52</v>
      </c>
      <c r="M231" s="6">
        <v>11.51</v>
      </c>
      <c r="N231" s="6">
        <v>7.03</v>
      </c>
      <c r="O231" s="6">
        <v>11.3</v>
      </c>
      <c r="P231" s="6">
        <v>10.97</v>
      </c>
      <c r="Q231" s="6">
        <v>9.26</v>
      </c>
    </row>
    <row r="232" spans="2:17" ht="15.5" x14ac:dyDescent="0.35">
      <c r="C232" t="s">
        <v>327</v>
      </c>
      <c r="H232" s="6">
        <v>18.7</v>
      </c>
      <c r="I232" s="6">
        <v>18.66</v>
      </c>
      <c r="J232" s="6">
        <v>16.920000000000002</v>
      </c>
      <c r="K232" s="6">
        <v>15.73</v>
      </c>
      <c r="L232" s="6">
        <v>11.52</v>
      </c>
      <c r="M232" s="6">
        <v>11.51</v>
      </c>
      <c r="N232" s="6">
        <v>7.03</v>
      </c>
      <c r="O232" s="6">
        <v>11.3</v>
      </c>
      <c r="P232" s="6">
        <v>10.97</v>
      </c>
    </row>
    <row r="233" spans="2:17" ht="15.5" x14ac:dyDescent="0.35">
      <c r="C233" t="s">
        <v>65</v>
      </c>
      <c r="H233" s="6">
        <v>9.5</v>
      </c>
      <c r="I233" s="6">
        <v>9.5</v>
      </c>
      <c r="J233" s="6">
        <v>9.5</v>
      </c>
      <c r="K233" s="5">
        <v>9</v>
      </c>
      <c r="L233" s="5">
        <v>6</v>
      </c>
      <c r="M233" s="5">
        <v>6</v>
      </c>
      <c r="N233" s="6">
        <v>3.6</v>
      </c>
      <c r="O233" s="6">
        <v>5.6</v>
      </c>
      <c r="P233" s="6">
        <v>3.4</v>
      </c>
    </row>
    <row r="234" spans="2:17" ht="15.5" x14ac:dyDescent="0.35">
      <c r="C234" t="s">
        <v>389</v>
      </c>
      <c r="H234" s="6">
        <v>0.62740000000000007</v>
      </c>
      <c r="I234" s="6">
        <v>0.50900000000000001</v>
      </c>
      <c r="J234" s="6">
        <v>0.56130000000000002</v>
      </c>
      <c r="K234" s="6">
        <v>0.57210000000000005</v>
      </c>
      <c r="L234" s="6">
        <v>0.52070000000000005</v>
      </c>
      <c r="M234" s="6">
        <v>0.52110000000000001</v>
      </c>
      <c r="N234" s="6">
        <v>0.5121</v>
      </c>
      <c r="O234" s="6">
        <v>0.49570000000000003</v>
      </c>
      <c r="P234" s="6">
        <v>0.30980000000000002</v>
      </c>
    </row>
    <row r="235" spans="2:17" ht="15.5" x14ac:dyDescent="0.35">
      <c r="C235" t="s">
        <v>390</v>
      </c>
      <c r="H235" s="6">
        <v>3.0099999999999998E-2</v>
      </c>
      <c r="I235" s="6">
        <v>2.7000000000000003E-2</v>
      </c>
      <c r="J235" s="6">
        <v>2.4900000000000002E-2</v>
      </c>
      <c r="K235" s="6">
        <v>2.1400000000000002E-2</v>
      </c>
      <c r="L235" s="6">
        <v>1.29E-2</v>
      </c>
      <c r="M235" s="6">
        <v>1.1000000000000001E-2</v>
      </c>
      <c r="N235" s="6">
        <v>9.8999999999999991E-3</v>
      </c>
      <c r="O235" s="6">
        <v>2.12E-2</v>
      </c>
      <c r="P235" s="6">
        <v>1.04E-2</v>
      </c>
    </row>
    <row r="236" spans="2:17" ht="15.5" x14ac:dyDescent="0.35">
      <c r="C236" t="s">
        <v>201</v>
      </c>
      <c r="D236" s="5">
        <v>3522000000000</v>
      </c>
      <c r="E236" s="5">
        <v>3678000000000</v>
      </c>
      <c r="F236" s="5">
        <v>3400000000000</v>
      </c>
      <c r="G236" s="5">
        <v>2911000000000</v>
      </c>
      <c r="H236" s="5">
        <v>14090000000000</v>
      </c>
      <c r="I236" s="5">
        <v>13120000000000</v>
      </c>
      <c r="J236" s="5">
        <v>12235000000000</v>
      </c>
      <c r="K236" s="5">
        <v>10544000000000</v>
      </c>
      <c r="L236" s="5">
        <v>10511000000000</v>
      </c>
      <c r="M236" s="5">
        <v>8800000000000</v>
      </c>
      <c r="N236" s="5">
        <v>7711000000000</v>
      </c>
      <c r="O236" s="5">
        <v>8439000000000</v>
      </c>
      <c r="P236" s="5">
        <v>8049000000000</v>
      </c>
      <c r="Q236" s="5">
        <v>7481000000000</v>
      </c>
    </row>
    <row r="237" spans="2:17" ht="15.5" x14ac:dyDescent="0.35">
      <c r="C237" t="s">
        <v>328</v>
      </c>
      <c r="H237" s="5">
        <v>13512000000000</v>
      </c>
      <c r="I237" s="5">
        <v>13120000000000</v>
      </c>
      <c r="J237" s="5">
        <v>12235000000000</v>
      </c>
      <c r="K237" s="5">
        <v>10544000000000</v>
      </c>
      <c r="L237" s="5">
        <v>10511000000000</v>
      </c>
      <c r="M237" s="5">
        <v>8800000000000</v>
      </c>
      <c r="N237" s="5">
        <v>7711000000000</v>
      </c>
      <c r="O237" s="5">
        <v>8439000000000</v>
      </c>
      <c r="P237" s="5">
        <v>8049000000000</v>
      </c>
    </row>
    <row r="238" spans="2:17" ht="15.5" x14ac:dyDescent="0.35">
      <c r="C238" t="s">
        <v>391</v>
      </c>
      <c r="H238" s="6">
        <v>9.5</v>
      </c>
      <c r="I238" s="6">
        <v>9.5</v>
      </c>
      <c r="J238" s="6">
        <v>9.5</v>
      </c>
      <c r="K238" s="5">
        <v>9</v>
      </c>
      <c r="L238" s="5">
        <v>6</v>
      </c>
      <c r="M238" s="5">
        <v>6</v>
      </c>
      <c r="N238" s="6">
        <v>3.6</v>
      </c>
      <c r="O238" s="6">
        <v>5.6</v>
      </c>
      <c r="P238" s="6">
        <v>3.4</v>
      </c>
    </row>
    <row r="239" spans="2:17" ht="15.5" x14ac:dyDescent="0.35">
      <c r="C239" t="s">
        <v>392</v>
      </c>
      <c r="H239" s="6">
        <v>0.62740000000000007</v>
      </c>
      <c r="I239" s="6">
        <v>0.50900000000000001</v>
      </c>
      <c r="J239" s="6">
        <v>0.56130000000000002</v>
      </c>
      <c r="K239" s="6">
        <v>0.57210000000000005</v>
      </c>
      <c r="L239" s="6">
        <v>0.52070000000000005</v>
      </c>
      <c r="M239" s="6">
        <v>0.52110000000000001</v>
      </c>
      <c r="N239" s="6">
        <v>0.5121</v>
      </c>
      <c r="O239" s="6">
        <v>0.49570000000000003</v>
      </c>
      <c r="P239" s="6">
        <v>0.30980000000000002</v>
      </c>
    </row>
    <row r="240" spans="2:17" ht="15.5" x14ac:dyDescent="0.35">
      <c r="C240" t="s">
        <v>393</v>
      </c>
      <c r="H240" s="6">
        <v>3.0099999999999998E-2</v>
      </c>
      <c r="I240" s="6">
        <v>2.7000000000000003E-2</v>
      </c>
      <c r="J240" s="6">
        <v>2.4900000000000002E-2</v>
      </c>
      <c r="K240" s="6">
        <v>2.1400000000000002E-2</v>
      </c>
      <c r="L240" s="6">
        <v>1.29E-2</v>
      </c>
      <c r="M240" s="6">
        <v>1.1000000000000001E-2</v>
      </c>
      <c r="N240" s="6">
        <v>9.8999999999999991E-3</v>
      </c>
      <c r="O240" s="6">
        <v>2.12E-2</v>
      </c>
      <c r="P240" s="6">
        <v>1.04E-2</v>
      </c>
    </row>
    <row r="241" spans="3:9" ht="15.5" x14ac:dyDescent="0.35">
      <c r="C241" t="s">
        <v>202</v>
      </c>
      <c r="I241" s="6">
        <v>20.87</v>
      </c>
    </row>
    <row r="242" spans="3:9" ht="15.5" x14ac:dyDescent="0.35">
      <c r="C242" t="s">
        <v>203</v>
      </c>
      <c r="I242" s="6">
        <v>16.899999999999999</v>
      </c>
    </row>
    <row r="243" spans="3:9" ht="15.5" x14ac:dyDescent="0.35">
      <c r="C243" t="s">
        <v>204</v>
      </c>
      <c r="I243" s="6">
        <v>7.42</v>
      </c>
    </row>
    <row r="244" spans="3:9" ht="15.5" x14ac:dyDescent="0.35">
      <c r="C244" t="s">
        <v>205</v>
      </c>
      <c r="I244" s="6">
        <v>5.9200000000000003E-2</v>
      </c>
    </row>
    <row r="245" spans="3:9" ht="15.5" x14ac:dyDescent="0.35">
      <c r="C245" t="s">
        <v>206</v>
      </c>
      <c r="I245" s="6">
        <v>0.86</v>
      </c>
    </row>
    <row r="246" spans="3:9" ht="15.5" x14ac:dyDescent="0.35">
      <c r="C246" t="s">
        <v>207</v>
      </c>
      <c r="I246" s="6">
        <v>2.85</v>
      </c>
    </row>
    <row r="247" spans="3:9" ht="15.5" x14ac:dyDescent="0.35">
      <c r="C247" t="s">
        <v>329</v>
      </c>
      <c r="I247" s="6">
        <v>10.38</v>
      </c>
    </row>
    <row r="248" spans="3:9" ht="15.5" x14ac:dyDescent="0.35">
      <c r="C248" t="s">
        <v>208</v>
      </c>
      <c r="I248" s="6">
        <v>26.26</v>
      </c>
    </row>
    <row r="249" spans="3:9" ht="15.5" x14ac:dyDescent="0.35">
      <c r="C249" t="s">
        <v>209</v>
      </c>
      <c r="I249" s="6">
        <v>12.17</v>
      </c>
    </row>
    <row r="250" spans="3:9" ht="15.5" x14ac:dyDescent="0.35">
      <c r="C250" t="s">
        <v>210</v>
      </c>
      <c r="I250" s="6">
        <v>8.59</v>
      </c>
    </row>
    <row r="251" spans="3:9" ht="15.5" x14ac:dyDescent="0.35">
      <c r="C251" t="s">
        <v>211</v>
      </c>
      <c r="I251" s="6">
        <v>1.64</v>
      </c>
    </row>
    <row r="252" spans="3:9" ht="15.5" x14ac:dyDescent="0.35">
      <c r="C252" t="s">
        <v>212</v>
      </c>
      <c r="I252" s="6">
        <v>0.97</v>
      </c>
    </row>
    <row r="253" spans="3:9" ht="15.5" x14ac:dyDescent="0.35">
      <c r="C253" t="s">
        <v>213</v>
      </c>
      <c r="I253" s="6">
        <v>18.7</v>
      </c>
    </row>
    <row r="254" spans="3:9" ht="15.5" x14ac:dyDescent="0.35">
      <c r="C254" t="s">
        <v>214</v>
      </c>
      <c r="I254" s="6">
        <v>15.14</v>
      </c>
    </row>
    <row r="255" spans="3:9" ht="15.5" x14ac:dyDescent="0.35">
      <c r="C255" t="s">
        <v>215</v>
      </c>
      <c r="I255" s="6">
        <v>366.2</v>
      </c>
    </row>
    <row r="256" spans="3:9" ht="15.5" x14ac:dyDescent="0.35">
      <c r="C256" t="s">
        <v>216</v>
      </c>
      <c r="D256" s="6">
        <v>28.44</v>
      </c>
    </row>
    <row r="257" spans="3:9" ht="15.5" x14ac:dyDescent="0.35">
      <c r="C257" t="s">
        <v>217</v>
      </c>
      <c r="I257" s="6">
        <v>110.86</v>
      </c>
    </row>
    <row r="258" spans="3:9" ht="15.5" x14ac:dyDescent="0.35">
      <c r="C258" t="s">
        <v>218</v>
      </c>
      <c r="I258" s="6">
        <v>12.03</v>
      </c>
    </row>
    <row r="259" spans="3:9" ht="15.5" x14ac:dyDescent="0.35">
      <c r="C259" t="s">
        <v>219</v>
      </c>
      <c r="D259" s="6">
        <v>1.33</v>
      </c>
    </row>
    <row r="260" spans="3:9" ht="15.5" x14ac:dyDescent="0.35">
      <c r="C260" t="s">
        <v>220</v>
      </c>
      <c r="D260" s="6">
        <v>0.78</v>
      </c>
    </row>
    <row r="261" spans="3:9" ht="15.5" x14ac:dyDescent="0.35">
      <c r="C261" t="s">
        <v>394</v>
      </c>
      <c r="D261" s="6">
        <v>0.53</v>
      </c>
    </row>
    <row r="262" spans="3:9" ht="15.5" x14ac:dyDescent="0.35">
      <c r="C262" t="s">
        <v>437</v>
      </c>
      <c r="D262" s="6">
        <v>0.41</v>
      </c>
    </row>
    <row r="263" spans="3:9" ht="15.5" x14ac:dyDescent="0.35">
      <c r="C263" t="s">
        <v>221</v>
      </c>
      <c r="D263" s="6">
        <v>1.25</v>
      </c>
    </row>
    <row r="264" spans="3:9" ht="15.5" x14ac:dyDescent="0.35">
      <c r="C264" t="s">
        <v>395</v>
      </c>
      <c r="D264" s="6">
        <v>0.22</v>
      </c>
    </row>
    <row r="265" spans="3:9" ht="15.5" x14ac:dyDescent="0.35">
      <c r="C265" t="s">
        <v>222</v>
      </c>
      <c r="D265" s="6">
        <v>2.36</v>
      </c>
    </row>
    <row r="266" spans="3:9" ht="15.5" x14ac:dyDescent="0.35">
      <c r="C266" t="s">
        <v>223</v>
      </c>
      <c r="I266" s="6">
        <v>7.23</v>
      </c>
    </row>
    <row r="267" spans="3:9" ht="15.5" x14ac:dyDescent="0.35">
      <c r="C267" t="s">
        <v>12</v>
      </c>
      <c r="D267" s="5">
        <v>-69000000000</v>
      </c>
    </row>
    <row r="268" spans="3:9" ht="15.5" x14ac:dyDescent="0.35">
      <c r="C268" t="s">
        <v>224</v>
      </c>
      <c r="I268" s="6">
        <v>3.26</v>
      </c>
    </row>
    <row r="269" spans="3:9" ht="15.5" x14ac:dyDescent="0.35">
      <c r="C269" t="s">
        <v>225</v>
      </c>
      <c r="I269" s="6">
        <v>7.1599999999999997E-2</v>
      </c>
    </row>
    <row r="270" spans="3:9" ht="15.5" x14ac:dyDescent="0.35">
      <c r="C270" t="s">
        <v>226</v>
      </c>
      <c r="I270" s="6">
        <v>0.16870000000000002</v>
      </c>
    </row>
    <row r="271" spans="3:9" ht="15.5" x14ac:dyDescent="0.35">
      <c r="C271" t="s">
        <v>227</v>
      </c>
      <c r="I271" s="6">
        <v>0.1699</v>
      </c>
    </row>
    <row r="272" spans="3:9" ht="15.5" x14ac:dyDescent="0.35">
      <c r="C272" t="s">
        <v>228</v>
      </c>
      <c r="I272" s="6">
        <v>0.12789999999999999</v>
      </c>
    </row>
    <row r="273" spans="3:9" ht="15.5" x14ac:dyDescent="0.35">
      <c r="C273" t="s">
        <v>330</v>
      </c>
      <c r="D273" s="6">
        <v>31.11</v>
      </c>
    </row>
    <row r="274" spans="3:9" ht="15.5" x14ac:dyDescent="0.35">
      <c r="C274" t="s">
        <v>229</v>
      </c>
      <c r="D274" s="6">
        <v>60.53</v>
      </c>
    </row>
    <row r="275" spans="3:9" ht="15.5" x14ac:dyDescent="0.35">
      <c r="C275" t="s">
        <v>230</v>
      </c>
      <c r="D275" s="6">
        <v>55.38</v>
      </c>
    </row>
    <row r="276" spans="3:9" ht="15.5" x14ac:dyDescent="0.35">
      <c r="C276" t="s">
        <v>231</v>
      </c>
      <c r="D276" s="6">
        <v>36.26</v>
      </c>
    </row>
    <row r="277" spans="3:9" ht="15.5" x14ac:dyDescent="0.35">
      <c r="C277" t="s">
        <v>331</v>
      </c>
      <c r="D277" s="6">
        <v>2.93</v>
      </c>
    </row>
    <row r="278" spans="3:9" ht="15.5" x14ac:dyDescent="0.35">
      <c r="C278" t="s">
        <v>232</v>
      </c>
      <c r="I278" s="6">
        <v>1.42</v>
      </c>
    </row>
    <row r="279" spans="3:9" ht="15.5" x14ac:dyDescent="0.35">
      <c r="C279" t="s">
        <v>233</v>
      </c>
      <c r="I279" s="6">
        <v>5.72</v>
      </c>
    </row>
    <row r="280" spans="3:9" ht="15.5" x14ac:dyDescent="0.35">
      <c r="C280" t="s">
        <v>39</v>
      </c>
      <c r="I280" s="5">
        <v>11660000000000</v>
      </c>
    </row>
    <row r="281" spans="3:9" ht="15.5" x14ac:dyDescent="0.35">
      <c r="C281" t="s">
        <v>234</v>
      </c>
      <c r="I281" s="5">
        <v>13193000000000</v>
      </c>
    </row>
    <row r="282" spans="3:9" ht="15.5" x14ac:dyDescent="0.35">
      <c r="C282" t="s">
        <v>235</v>
      </c>
      <c r="I282" s="5">
        <v>36900000000</v>
      </c>
    </row>
    <row r="283" spans="3:9" ht="15.5" x14ac:dyDescent="0.35">
      <c r="C283" t="s">
        <v>236</v>
      </c>
      <c r="I283" s="6">
        <v>0.23899999999999999</v>
      </c>
    </row>
    <row r="284" spans="3:9" ht="15.5" x14ac:dyDescent="0.35">
      <c r="C284" t="s">
        <v>237</v>
      </c>
      <c r="D284" s="6">
        <v>0.26879999999999998</v>
      </c>
    </row>
    <row r="285" spans="3:9" ht="15.5" x14ac:dyDescent="0.35">
      <c r="C285" t="s">
        <v>238</v>
      </c>
      <c r="D285" s="6">
        <v>7.0699999999999999E-2</v>
      </c>
    </row>
    <row r="286" spans="3:9" ht="15.5" x14ac:dyDescent="0.35">
      <c r="C286" t="s">
        <v>239</v>
      </c>
      <c r="D286" s="6">
        <v>3.9699999999999999E-2</v>
      </c>
    </row>
    <row r="287" spans="3:9" ht="15.5" x14ac:dyDescent="0.35">
      <c r="C287" t="s">
        <v>240</v>
      </c>
      <c r="D287" s="6">
        <v>0.12529999999999999</v>
      </c>
    </row>
    <row r="288" spans="3:9" ht="15.5" x14ac:dyDescent="0.35">
      <c r="C288" t="s">
        <v>241</v>
      </c>
      <c r="D288" s="6">
        <v>6.1900000000000004E-2</v>
      </c>
    </row>
    <row r="289" spans="3:9" ht="15.5" x14ac:dyDescent="0.35">
      <c r="C289" t="s">
        <v>242</v>
      </c>
      <c r="D289" s="6">
        <v>9.0000000000000011E-3</v>
      </c>
    </row>
    <row r="290" spans="3:9" ht="15.5" x14ac:dyDescent="0.35">
      <c r="C290" t="s">
        <v>396</v>
      </c>
      <c r="I290" s="6">
        <v>9.5</v>
      </c>
    </row>
    <row r="291" spans="3:9" ht="15.5" x14ac:dyDescent="0.35">
      <c r="C291" t="s">
        <v>438</v>
      </c>
      <c r="I291" s="6">
        <v>9.5</v>
      </c>
    </row>
    <row r="292" spans="3:9" ht="15.5" x14ac:dyDescent="0.35">
      <c r="C292" t="s">
        <v>439</v>
      </c>
      <c r="I292" s="6">
        <v>0.62740000000000007</v>
      </c>
    </row>
    <row r="293" spans="3:9" ht="15.5" x14ac:dyDescent="0.35">
      <c r="C293" t="s">
        <v>440</v>
      </c>
      <c r="I293" s="6">
        <v>3.0099999999999998E-2</v>
      </c>
    </row>
    <row r="294" spans="3:9" ht="15.5" x14ac:dyDescent="0.35">
      <c r="C294" t="s">
        <v>397</v>
      </c>
      <c r="I294" t="s">
        <v>1226</v>
      </c>
    </row>
    <row r="295" spans="3:9" ht="15.5" x14ac:dyDescent="0.35">
      <c r="C295" t="s">
        <v>243</v>
      </c>
      <c r="I295" s="5">
        <v>5</v>
      </c>
    </row>
    <row r="296" spans="3:9" ht="15.5" x14ac:dyDescent="0.35">
      <c r="C296" t="s">
        <v>244</v>
      </c>
      <c r="I296" s="6">
        <v>0.39</v>
      </c>
    </row>
    <row r="297" spans="3:9" ht="15.5" x14ac:dyDescent="0.35">
      <c r="C297" t="s">
        <v>245</v>
      </c>
      <c r="I297" s="6">
        <v>0.86</v>
      </c>
    </row>
    <row r="298" spans="3:9" ht="15.5" x14ac:dyDescent="0.35">
      <c r="C298" t="s">
        <v>246</v>
      </c>
      <c r="I298" s="6">
        <v>0.45</v>
      </c>
    </row>
    <row r="299" spans="3:9" ht="15.5" x14ac:dyDescent="0.35">
      <c r="C299" t="s">
        <v>247</v>
      </c>
      <c r="I299" s="6">
        <v>0.5</v>
      </c>
    </row>
    <row r="300" spans="3:9" ht="15.5" x14ac:dyDescent="0.35">
      <c r="C300" t="s">
        <v>248</v>
      </c>
      <c r="I300" s="6">
        <v>0.62</v>
      </c>
    </row>
    <row r="301" spans="3:9" ht="15.5" x14ac:dyDescent="0.35">
      <c r="C301" t="s">
        <v>249</v>
      </c>
      <c r="I301" s="6">
        <v>0.23</v>
      </c>
    </row>
    <row r="302" spans="3:9" ht="15.5" x14ac:dyDescent="0.35">
      <c r="C302" t="s">
        <v>250</v>
      </c>
      <c r="I302" s="6">
        <v>0.71</v>
      </c>
    </row>
    <row r="303" spans="3:9" ht="15.5" x14ac:dyDescent="0.35">
      <c r="C303" t="s">
        <v>251</v>
      </c>
      <c r="I303" s="5">
        <v>13512000000000</v>
      </c>
    </row>
    <row r="304" spans="3:9" ht="15.5" x14ac:dyDescent="0.35">
      <c r="C304" t="s">
        <v>252</v>
      </c>
      <c r="I304" s="5">
        <v>3713000000000</v>
      </c>
    </row>
    <row r="305" spans="3:9" ht="15.5" x14ac:dyDescent="0.35">
      <c r="C305" t="s">
        <v>253</v>
      </c>
      <c r="I305" s="5">
        <v>1536000000000</v>
      </c>
    </row>
    <row r="306" spans="3:9" ht="15.5" x14ac:dyDescent="0.35">
      <c r="C306" t="s">
        <v>254</v>
      </c>
      <c r="I306" s="5">
        <v>690000000000</v>
      </c>
    </row>
    <row r="307" spans="3:9" ht="15.5" x14ac:dyDescent="0.35">
      <c r="C307" t="s">
        <v>255</v>
      </c>
      <c r="D307" s="5">
        <v>1049000000000</v>
      </c>
    </row>
    <row r="308" spans="3:9" ht="15.5" x14ac:dyDescent="0.35">
      <c r="C308" t="s">
        <v>256</v>
      </c>
      <c r="D308" s="5">
        <v>9635000000000</v>
      </c>
    </row>
    <row r="309" spans="3:9" ht="15.5" x14ac:dyDescent="0.35">
      <c r="C309" t="s">
        <v>257</v>
      </c>
      <c r="D309" s="5">
        <v>5122000000000</v>
      </c>
    </row>
    <row r="310" spans="3:9" ht="15.5" x14ac:dyDescent="0.35">
      <c r="C310" t="s">
        <v>184</v>
      </c>
      <c r="D310" s="5">
        <v>1074000000000</v>
      </c>
    </row>
    <row r="311" spans="3:9" ht="15.5" x14ac:dyDescent="0.35">
      <c r="C311" t="s">
        <v>258</v>
      </c>
      <c r="I311" s="5">
        <v>4091000000000</v>
      </c>
    </row>
    <row r="312" spans="3:9" ht="15.5" x14ac:dyDescent="0.35">
      <c r="C312" t="s">
        <v>182</v>
      </c>
      <c r="D312" s="5">
        <v>1663000000000</v>
      </c>
    </row>
    <row r="313" spans="3:9" ht="15.5" x14ac:dyDescent="0.35">
      <c r="C313" t="s">
        <v>181</v>
      </c>
      <c r="D313" s="5">
        <v>496000000000</v>
      </c>
    </row>
    <row r="314" spans="3:9" ht="15.5" x14ac:dyDescent="0.35">
      <c r="C314" t="s">
        <v>23</v>
      </c>
      <c r="D314" s="5">
        <v>2160000000000</v>
      </c>
    </row>
    <row r="315" spans="3:9" ht="15.5" x14ac:dyDescent="0.35">
      <c r="C315" t="s">
        <v>20</v>
      </c>
      <c r="D315" s="5">
        <v>1110000000000</v>
      </c>
    </row>
    <row r="316" spans="3:9" ht="15.5" x14ac:dyDescent="0.35">
      <c r="C316" t="s">
        <v>183</v>
      </c>
      <c r="I316" s="5">
        <v>4513000000000</v>
      </c>
    </row>
    <row r="317" spans="3:9" ht="15.5" x14ac:dyDescent="0.35">
      <c r="C317" t="s">
        <v>332</v>
      </c>
      <c r="I317" s="5">
        <v>1123000000000</v>
      </c>
    </row>
    <row r="318" spans="3:9" ht="15.5" x14ac:dyDescent="0.35">
      <c r="C318" t="s">
        <v>259</v>
      </c>
      <c r="I318" s="5">
        <v>-845000000000</v>
      </c>
    </row>
    <row r="319" spans="3:9" ht="15.5" x14ac:dyDescent="0.35">
      <c r="C319" t="s">
        <v>260</v>
      </c>
      <c r="I319" s="5">
        <v>-154000000000</v>
      </c>
    </row>
    <row r="320" spans="3:9" ht="15.5" x14ac:dyDescent="0.35">
      <c r="C320" t="s">
        <v>261</v>
      </c>
      <c r="I320" s="5">
        <v>-679000000000</v>
      </c>
    </row>
    <row r="321" spans="3:9" ht="15.5" x14ac:dyDescent="0.35">
      <c r="C321" t="s">
        <v>262</v>
      </c>
      <c r="I321" s="5">
        <v>444000000000</v>
      </c>
    </row>
  </sheetData>
  <pageMargins left="0.7" right="0.7" top="0.75" bottom="0.75" header="0.3" footer="0.3"/>
  <ignoredErrors>
    <ignoredError sqref="A1:Q322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Q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1603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1604</v>
      </c>
      <c r="D2" s="2" vm="181">
        <f ca="1">IFERROR(_xlfn.STOCKHISTORY("XIDX:" &amp; $C$1, D3, , 0, 0, 1), "Libur")</f>
        <v>434</v>
      </c>
      <c r="H2" s="2" vm="181">
        <f ca="1">IFERROR(INDEX(D2:G2,COUNT(D2:G2)),"")</f>
        <v>434</v>
      </c>
      <c r="I2" s="2" vm="243">
        <f t="shared" ref="I2:Q2" ca="1" si="0">IFERROR(_xlfn.STOCKHISTORY("XIDX:" &amp; $C$1, I1, , 0, 0, 1), "Libur")</f>
        <v>545</v>
      </c>
      <c r="J2" s="2" vm="173">
        <f t="shared" ca="1" si="0"/>
        <v>332</v>
      </c>
      <c r="K2" s="2" vm="318">
        <f t="shared" ca="1" si="0"/>
        <v>498</v>
      </c>
      <c r="L2" s="2" vm="399">
        <f t="shared" ca="1" si="0"/>
        <v>446</v>
      </c>
      <c r="M2" s="2" vm="39">
        <f t="shared" ca="1" si="0"/>
        <v>181</v>
      </c>
      <c r="N2" s="2" vm="83">
        <f t="shared" ca="1" si="0"/>
        <v>146</v>
      </c>
      <c r="O2" s="2" vm="51">
        <f t="shared" ca="1" si="0"/>
        <v>110</v>
      </c>
      <c r="P2" s="2" vm="400">
        <f t="shared" ca="1" si="0"/>
        <v>90.8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218831882707</v>
      </c>
      <c r="H4" s="2">
        <f>IFERROR(SUM(D4:G4)*(4/MAX(1,COUNT(D4:G4))),"")</f>
        <v>875327530828</v>
      </c>
      <c r="I4" s="2">
        <f t="shared" ref="I4:Q4" si="1">IFERROR(INDEX(I51:I500,MATCH($C$4,$C$51:$C$500,0)),"")</f>
        <v>800067315250</v>
      </c>
      <c r="J4" s="2">
        <f t="shared" si="1"/>
        <v>1173982459136</v>
      </c>
      <c r="K4" s="2">
        <f t="shared" si="1"/>
        <v>893452285307</v>
      </c>
      <c r="L4" s="2">
        <f t="shared" si="1"/>
        <v>648399834168</v>
      </c>
      <c r="M4" s="2">
        <f t="shared" si="1"/>
        <v>419487164471</v>
      </c>
      <c r="N4" s="2">
        <f t="shared" si="1"/>
        <v>507783841202</v>
      </c>
      <c r="O4" s="2">
        <f t="shared" si="1"/>
        <v>682378381166</v>
      </c>
      <c r="P4" s="2">
        <f t="shared" si="1"/>
        <v>560767856390</v>
      </c>
      <c r="Q4" s="2">
        <f t="shared" si="1"/>
        <v>480261791372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57192512536</v>
      </c>
      <c r="H5" s="2">
        <f>IFERROR(SUM(D5:G5)*(4/MAX(1,COUNT(D5:G5))),"")</f>
        <v>228770050144</v>
      </c>
      <c r="I5" s="2">
        <f t="shared" ref="I5:Q5" si="2">IFERROR(INDEX(I51:I500,MATCH($C$5,$C$51:$C$500,0)),"")</f>
        <v>204100173610</v>
      </c>
      <c r="J5" s="2">
        <f t="shared" si="2"/>
        <v>198226727051</v>
      </c>
      <c r="K5" s="2">
        <f t="shared" si="2"/>
        <v>302879642965</v>
      </c>
      <c r="L5" s="2">
        <f t="shared" si="2"/>
        <v>95939289094</v>
      </c>
      <c r="M5" s="2">
        <f t="shared" si="2"/>
        <v>4572080546</v>
      </c>
      <c r="N5" s="2">
        <f t="shared" si="2"/>
        <v>12344369428</v>
      </c>
      <c r="O5" s="2">
        <f t="shared" si="2"/>
        <v>135637900742</v>
      </c>
      <c r="P5" s="2">
        <f t="shared" si="2"/>
        <v>64295988958</v>
      </c>
      <c r="Q5" s="2">
        <f t="shared" si="2"/>
        <v>93058299169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683468068376</v>
      </c>
      <c r="H6" s="2">
        <f>IFERROR(INDEX(D6:G6,COUNT(D6:G6)),"")</f>
        <v>683468068376</v>
      </c>
      <c r="I6" s="2">
        <f t="shared" ref="I6:Q6" si="3">IFERROR(INDEX(I51:I500,MATCH($C$6,$C$51:$C$500,0)),"")</f>
        <v>626275555840</v>
      </c>
      <c r="J6" s="2">
        <f t="shared" si="3"/>
        <v>706895375270</v>
      </c>
      <c r="K6" s="2">
        <f t="shared" si="3"/>
        <v>862680137919</v>
      </c>
      <c r="L6" s="2">
        <f t="shared" si="3"/>
        <v>599401015668</v>
      </c>
      <c r="M6" s="2">
        <f t="shared" si="3"/>
        <v>557201726574</v>
      </c>
      <c r="N6" s="2">
        <f t="shared" si="3"/>
        <v>566065646028</v>
      </c>
      <c r="O6" s="2">
        <f t="shared" si="3"/>
        <v>737375445901</v>
      </c>
      <c r="P6" s="2">
        <f t="shared" si="3"/>
        <v>639237545159</v>
      </c>
      <c r="Q6" s="2">
        <f t="shared" si="3"/>
        <v>391289446064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7.5</v>
      </c>
      <c r="H7" s="3">
        <f>IFERROR(INDEX(D7:G7,COUNT(D7:G7)),"")</f>
        <v>7.5</v>
      </c>
      <c r="I7" s="3">
        <f t="shared" ref="I7:Q7" si="4">IFERROR(INDEX(I51:I500,MATCH($C$7,$C$51:$C$500,0))/1000000000,"")</f>
        <v>7.5</v>
      </c>
      <c r="J7" s="3">
        <f t="shared" si="4"/>
        <v>7.5</v>
      </c>
      <c r="K7" s="3">
        <f t="shared" si="4"/>
        <v>7.5</v>
      </c>
      <c r="L7" s="3">
        <f t="shared" si="4"/>
        <v>1.5</v>
      </c>
      <c r="M7" s="3">
        <f t="shared" si="4"/>
        <v>1.5</v>
      </c>
      <c r="N7" s="3">
        <f t="shared" si="4"/>
        <v>1.5</v>
      </c>
      <c r="O7" s="3">
        <f t="shared" si="4"/>
        <v>1.5</v>
      </c>
      <c r="P7" s="3">
        <f t="shared" si="4"/>
        <v>1.5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84000000000</v>
      </c>
      <c r="H8" s="2">
        <f>IFERROR(INDEX(D8:G8,COUNT(D8:G8)),"")</f>
        <v>84000000000</v>
      </c>
      <c r="I8" s="2">
        <f t="shared" ref="I8:Q8" si="5">IFERROR(INDEX(I51:I500,MATCH($C$8,$C$51:$C$500,0)),"")</f>
        <v>389000000000</v>
      </c>
      <c r="J8" s="2">
        <f t="shared" si="5"/>
        <v>352000000000</v>
      </c>
      <c r="K8" s="2">
        <f t="shared" si="5"/>
        <v>408000000000</v>
      </c>
      <c r="L8" s="2">
        <f t="shared" si="5"/>
        <v>284000000000</v>
      </c>
      <c r="M8" s="2">
        <f t="shared" si="5"/>
        <v>113000000000</v>
      </c>
      <c r="N8" s="2">
        <f t="shared" si="5"/>
        <v>197000000000</v>
      </c>
      <c r="O8" s="2">
        <f t="shared" si="5"/>
        <v>217000000000</v>
      </c>
      <c r="P8" s="2">
        <f t="shared" si="5"/>
        <v>-59000000000</v>
      </c>
      <c r="Q8" s="2">
        <f t="shared" si="5"/>
        <v>80000000000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11.14</v>
      </c>
      <c r="H9" s="3">
        <f>IFERROR(INDEX(D9:G9,COUNT(D9:G9)),"")</f>
        <v>11.14</v>
      </c>
      <c r="I9" s="3">
        <f t="shared" ref="I9:Q9" si="6">IFERROR(INDEX(I51:I500,MATCH($C$9,$C$51:$C$500,0)),"")</f>
        <v>51.85</v>
      </c>
      <c r="J9" s="3">
        <f t="shared" si="6"/>
        <v>46.96</v>
      </c>
      <c r="K9" s="3">
        <f t="shared" si="6"/>
        <v>54.37</v>
      </c>
      <c r="L9" s="3">
        <f t="shared" si="6"/>
        <v>189.45</v>
      </c>
      <c r="M9" s="3">
        <f t="shared" si="6"/>
        <v>75.569999999999993</v>
      </c>
      <c r="N9" s="3">
        <f t="shared" si="6"/>
        <v>131.65</v>
      </c>
      <c r="O9" s="3">
        <f t="shared" si="6"/>
        <v>144.83000000000001</v>
      </c>
      <c r="P9" s="3">
        <f t="shared" si="6"/>
        <v>-39.049999999999997</v>
      </c>
      <c r="Q9" s="3">
        <f t="shared" si="6"/>
        <v>665087.66</v>
      </c>
    </row>
    <row r="10" spans="1:17" ht="15.5" x14ac:dyDescent="0.35">
      <c r="C10" t="s">
        <v>17</v>
      </c>
      <c r="D10" s="3">
        <f ca="1">IFERROR(IF(D9=0,"",D2/D9),"")</f>
        <v>38.958707360861759</v>
      </c>
      <c r="I10" s="3">
        <f t="shared" ref="I10:Q10" ca="1" si="7">IFERROR(IF(I9=0,"",I2/I9),"")</f>
        <v>10.511089681774349</v>
      </c>
      <c r="J10" s="3">
        <f t="shared" ca="1" si="7"/>
        <v>7.0698466780238496</v>
      </c>
      <c r="K10" s="3">
        <f t="shared" ca="1" si="7"/>
        <v>9.1594629391208393</v>
      </c>
      <c r="L10" s="3">
        <f t="shared" ca="1" si="7"/>
        <v>2.3541831617841122</v>
      </c>
      <c r="M10" s="3">
        <f t="shared" ca="1" si="7"/>
        <v>2.3951303427285962</v>
      </c>
      <c r="N10" s="3">
        <f t="shared" ca="1" si="7"/>
        <v>1.1090011393847321</v>
      </c>
      <c r="O10" s="3">
        <f t="shared" ca="1" si="7"/>
        <v>0.75951115100462607</v>
      </c>
      <c r="P10" s="3">
        <f t="shared" ca="1" si="7"/>
        <v>-2.3252240717029449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147381739694</v>
      </c>
      <c r="H11" s="2">
        <f>IFERROR(INDEX(D11:G11,COUNT(D11:G11)),"")</f>
        <v>147381739694</v>
      </c>
      <c r="I11" s="2">
        <f t="shared" ref="I11:Q11" si="8">IFERROR(INDEX(I51:I500,MATCH($C$11,$C$51:$C$500,0)),"")</f>
        <v>98514385642</v>
      </c>
      <c r="J11" s="2">
        <f t="shared" si="8"/>
        <v>315145954979</v>
      </c>
      <c r="K11" s="2">
        <f t="shared" si="8"/>
        <v>429803847217</v>
      </c>
      <c r="L11" s="2">
        <f t="shared" si="8"/>
        <v>125413976748</v>
      </c>
      <c r="M11" s="2">
        <f t="shared" si="8"/>
        <v>51438210887</v>
      </c>
      <c r="N11" s="2">
        <f t="shared" si="8"/>
        <v>103591206768</v>
      </c>
      <c r="O11" s="2">
        <f t="shared" si="8"/>
        <v>176607973455</v>
      </c>
      <c r="P11" s="2">
        <f t="shared" si="8"/>
        <v>136019495952</v>
      </c>
      <c r="Q11" s="2">
        <f t="shared" si="8"/>
        <v>40437574195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98000000000</v>
      </c>
      <c r="H12" s="2">
        <f>IFERROR(INDEX(D12:G12,COUNT(D12:G12)),"")</f>
        <v>98000000000</v>
      </c>
      <c r="I12" s="2">
        <f t="shared" ref="I12:Q12" si="9">IFERROR(INDEX(I51:I500,MATCH($C$12,$C$51:$C$500,0)),"")</f>
        <v>174000000000</v>
      </c>
      <c r="J12" s="2">
        <f t="shared" si="9"/>
        <v>94000000000</v>
      </c>
      <c r="K12" s="2">
        <f t="shared" si="9"/>
        <v>436000000000</v>
      </c>
      <c r="L12" s="2">
        <f t="shared" si="9"/>
        <v>343000000000</v>
      </c>
      <c r="M12" s="2">
        <f t="shared" si="9"/>
        <v>551000000000</v>
      </c>
      <c r="N12" s="2">
        <f t="shared" si="9"/>
        <v>530000000000</v>
      </c>
      <c r="O12" s="2">
        <f t="shared" si="9"/>
        <v>447000000000</v>
      </c>
      <c r="P12" s="2">
        <f t="shared" si="9"/>
        <v>431000000000</v>
      </c>
      <c r="Q12" s="2">
        <f t="shared" si="9"/>
        <v>424000000000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245000000000</v>
      </c>
      <c r="H13" s="2">
        <f>IFERROR(INDEX(D13:G13,COUNT(D13:G13)),"")</f>
        <v>245000000000</v>
      </c>
      <c r="I13" s="2">
        <f t="shared" ref="I13:Q13" si="10">IFERROR(INDEX(I51:I500,MATCH($C$13,$C$51:$C$500,0)),"")</f>
        <v>273000000000</v>
      </c>
      <c r="J13" s="2">
        <f t="shared" si="10"/>
        <v>409000000000</v>
      </c>
      <c r="K13" s="2">
        <f t="shared" si="10"/>
        <v>866000000000</v>
      </c>
      <c r="L13" s="2">
        <f t="shared" si="10"/>
        <v>468000000000</v>
      </c>
      <c r="M13" s="2">
        <f t="shared" si="10"/>
        <v>602000000000</v>
      </c>
      <c r="N13" s="2">
        <f t="shared" si="10"/>
        <v>634000000000</v>
      </c>
      <c r="O13" s="2">
        <f t="shared" si="10"/>
        <v>623000000000</v>
      </c>
      <c r="P13" s="2">
        <f t="shared" si="10"/>
        <v>567000000000</v>
      </c>
      <c r="Q13" s="2">
        <f t="shared" si="10"/>
        <v>465000000000</v>
      </c>
    </row>
    <row r="14" spans="1:17" ht="15.5" x14ac:dyDescent="0.35">
      <c r="C14" t="s">
        <v>26</v>
      </c>
      <c r="D14" s="2">
        <f>IFERROR(INDEX(D51:D500,MATCH($C$14,$C$51:$C$500,0)),"")</f>
        <v>-6416480545</v>
      </c>
      <c r="H14" s="2">
        <f>IFERROR(SUM(D14:G14)*(4/MAX(1,COUNT(D14:G14))),"")</f>
        <v>-25665922180</v>
      </c>
      <c r="I14" s="2">
        <f t="shared" ref="I14:Q14" si="11">IFERROR(INDEX(I51:I500,MATCH($C$14,$C$51:$C$500,0)),"")</f>
        <v>-32637118643</v>
      </c>
      <c r="J14" s="2">
        <f t="shared" si="11"/>
        <v>-60798522548</v>
      </c>
      <c r="K14" s="2">
        <f t="shared" si="11"/>
        <v>-43173960811</v>
      </c>
      <c r="L14" s="2">
        <f t="shared" si="11"/>
        <v>-32964635101</v>
      </c>
      <c r="M14" s="2">
        <f t="shared" si="11"/>
        <v>-39717640705</v>
      </c>
      <c r="N14" s="2">
        <f t="shared" si="11"/>
        <v>-49644007597</v>
      </c>
      <c r="O14" s="2">
        <f t="shared" si="11"/>
        <v>-60100596750</v>
      </c>
      <c r="P14" s="2">
        <f t="shared" si="11"/>
        <v>-65589195905</v>
      </c>
      <c r="Q14" s="2">
        <f t="shared" si="11"/>
        <v>-59998343042</v>
      </c>
    </row>
    <row r="15" spans="1:17" ht="15.5" x14ac:dyDescent="0.35">
      <c r="C15" t="s">
        <v>27</v>
      </c>
      <c r="D15" s="2">
        <f>IFERROR(INDEX(D51:D500,MATCH($C$15,$C$51:$C$500,0)),"")</f>
        <v>-12845231735</v>
      </c>
      <c r="H15" s="2">
        <f>IFERROR(SUM(D15:G15)*(4/MAX(1,COUNT(D15:G15))),"")</f>
        <v>-51380926940</v>
      </c>
      <c r="I15" s="2">
        <f t="shared" ref="I15:Q15" si="12">IFERROR(INDEX(I51:I500,MATCH($C$15,$C$51:$C$500,0)),"")</f>
        <v>-27339124498</v>
      </c>
      <c r="J15" s="2">
        <f t="shared" si="12"/>
        <v>-14352049192</v>
      </c>
      <c r="K15" s="2">
        <f t="shared" si="12"/>
        <v>2130583012</v>
      </c>
      <c r="L15" s="2">
        <f t="shared" si="12"/>
        <v>-16091168431</v>
      </c>
      <c r="M15" s="2">
        <f t="shared" si="12"/>
        <v>7249838585</v>
      </c>
      <c r="N15" s="2">
        <f t="shared" si="12"/>
        <v>-12863775048</v>
      </c>
      <c r="O15" s="2">
        <f t="shared" si="12"/>
        <v>-41996587904</v>
      </c>
      <c r="P15" s="2">
        <f t="shared" si="12"/>
        <v>-58140753224</v>
      </c>
      <c r="Q15" s="2">
        <f t="shared" si="12"/>
        <v>-21160615716</v>
      </c>
    </row>
    <row r="16" spans="1:17" ht="15.5" x14ac:dyDescent="0.35">
      <c r="C16" t="s">
        <v>28</v>
      </c>
      <c r="D16" s="2">
        <f>IFERROR(INDEX(D51:D500,MATCH($C$16,$C$51:$C$500,0)),"")</f>
        <v>70037744271</v>
      </c>
      <c r="H16" s="2">
        <f>IFERROR(SUM(D16:G16)*(4/MAX(1,COUNT(D16:G16))),"")</f>
        <v>280150977084</v>
      </c>
      <c r="I16" s="2">
        <f t="shared" ref="I16:Q16" si="13">IFERROR(INDEX(I51:I500,MATCH($C$16,$C$51:$C$500,0)),"")</f>
        <v>231063015411</v>
      </c>
      <c r="J16" s="2">
        <f t="shared" si="13"/>
        <v>265360530811</v>
      </c>
      <c r="K16" s="2">
        <f t="shared" si="13"/>
        <v>215051744403</v>
      </c>
      <c r="L16" s="2">
        <f t="shared" si="13"/>
        <v>106339345085</v>
      </c>
      <c r="M16" s="2">
        <f t="shared" si="13"/>
        <v>-3354100719</v>
      </c>
      <c r="N16" s="2">
        <f t="shared" si="13"/>
        <v>22640225356</v>
      </c>
      <c r="O16" s="2">
        <f t="shared" si="13"/>
        <v>179429573146</v>
      </c>
      <c r="P16" s="2">
        <f t="shared" si="13"/>
        <v>121427473182</v>
      </c>
      <c r="Q16" s="2">
        <f t="shared" si="13"/>
        <v>114740245885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3255000000000</v>
      </c>
      <c r="H20" s="2">
        <f t="shared" ref="H20:Q20" ca="1" si="14">IFERROR(H21*H2,"")</f>
        <v>3255000000000</v>
      </c>
      <c r="I20" s="2">
        <f t="shared" ca="1" si="14"/>
        <v>4087500000000</v>
      </c>
      <c r="J20" s="2">
        <f t="shared" ca="1" si="14"/>
        <v>2490000000000</v>
      </c>
      <c r="K20" s="2">
        <f t="shared" ca="1" si="14"/>
        <v>3735000000000</v>
      </c>
      <c r="L20" s="2">
        <f t="shared" ca="1" si="14"/>
        <v>669000000000</v>
      </c>
      <c r="M20" s="2">
        <f t="shared" ca="1" si="14"/>
        <v>271500000000</v>
      </c>
      <c r="N20" s="2">
        <f t="shared" ca="1" si="14"/>
        <v>219000000000</v>
      </c>
      <c r="O20" s="2">
        <f t="shared" ca="1" si="14"/>
        <v>165000000000</v>
      </c>
      <c r="P20" s="2">
        <f t="shared" ca="1" si="14"/>
        <v>136200000000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7500000000</v>
      </c>
      <c r="H21" s="2">
        <f>IFERROR(INDEX(D21:G21,COUNT(D21:G21)),"")</f>
        <v>7500000000</v>
      </c>
      <c r="I21" s="2">
        <f t="shared" ref="I21:Q21" si="15">IFERROR(INDEX(I51:I500,MATCH($C$7,$C$51:$C$500,0)),"")</f>
        <v>7500000000</v>
      </c>
      <c r="J21" s="2">
        <f t="shared" si="15"/>
        <v>7500000000</v>
      </c>
      <c r="K21" s="2">
        <f t="shared" si="15"/>
        <v>7500000000</v>
      </c>
      <c r="L21" s="2">
        <f t="shared" si="15"/>
        <v>1500000000</v>
      </c>
      <c r="M21" s="2">
        <f t="shared" si="15"/>
        <v>1500000000</v>
      </c>
      <c r="N21" s="2">
        <f t="shared" si="15"/>
        <v>1500000000</v>
      </c>
      <c r="O21" s="2">
        <f t="shared" si="15"/>
        <v>1500000000</v>
      </c>
      <c r="P21" s="2">
        <f t="shared" si="15"/>
        <v>1500000000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8.3679860380158058</v>
      </c>
      <c r="H23" s="3">
        <f t="shared" ref="H23:Q23" si="16">IFERROR(H5/H6*100,"")</f>
        <v>33.471944152063223</v>
      </c>
      <c r="I23" s="3">
        <f t="shared" si="16"/>
        <v>32.589516181299473</v>
      </c>
      <c r="J23" s="3">
        <f t="shared" si="16"/>
        <v>28.041876349139631</v>
      </c>
      <c r="K23" s="3">
        <f t="shared" si="16"/>
        <v>35.109147603145395</v>
      </c>
      <c r="L23" s="3">
        <f t="shared" si="16"/>
        <v>16.005860281548049</v>
      </c>
      <c r="M23" s="3">
        <f t="shared" si="16"/>
        <v>0.82054314047298593</v>
      </c>
      <c r="N23" s="3">
        <f t="shared" si="16"/>
        <v>2.1807310714965018</v>
      </c>
      <c r="O23" s="3">
        <f t="shared" si="16"/>
        <v>18.394686383442547</v>
      </c>
      <c r="P23" s="3">
        <f t="shared" si="16"/>
        <v>10.0582310042517</v>
      </c>
      <c r="Q23" s="3">
        <f t="shared" si="16"/>
        <v>23.782471033931035</v>
      </c>
    </row>
    <row r="24" spans="1:17" ht="15.5" x14ac:dyDescent="0.35">
      <c r="C24" t="s">
        <v>42</v>
      </c>
      <c r="D24" s="4">
        <f>IFERROR(_xlfn.RRI(5,I23,D23),"")</f>
        <v>-0.23808134553105587</v>
      </c>
      <c r="H24" s="4">
        <f t="shared" ref="H24:Q24" si="17">IFERROR(_xlfn.RRI(5,M23,H23),"")</f>
        <v>1.0995001200051346</v>
      </c>
      <c r="I24" s="4">
        <f t="shared" si="17"/>
        <v>0.71749373012971684</v>
      </c>
      <c r="J24" s="4">
        <f t="shared" si="17"/>
        <v>8.7985071704929974E-2</v>
      </c>
      <c r="K24" s="4">
        <f t="shared" si="17"/>
        <v>0.28404349776511939</v>
      </c>
      <c r="L24" s="4">
        <f t="shared" si="17"/>
        <v>-7.614373340417091E-2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7.63</v>
      </c>
      <c r="H25" s="3">
        <f>IFERROR(INDEX(D25:G25,COUNT(D25:G25)),"")</f>
        <v>7.63</v>
      </c>
      <c r="I25" s="3">
        <f t="shared" ref="I25:Q25" si="18">IFERROR(INDEX(I51:I500,MATCH($C$25,$C$51:$C$500,0)),"")</f>
        <v>27.21</v>
      </c>
      <c r="J25" s="3">
        <f t="shared" si="18"/>
        <v>30.01</v>
      </c>
      <c r="K25" s="3">
        <f t="shared" si="18"/>
        <v>40.03</v>
      </c>
      <c r="L25" s="3">
        <f t="shared" si="18"/>
        <v>60.17</v>
      </c>
      <c r="M25" s="3">
        <f t="shared" si="18"/>
        <v>2.6</v>
      </c>
      <c r="N25" s="3">
        <f t="shared" si="18"/>
        <v>6.52</v>
      </c>
      <c r="O25" s="3">
        <f t="shared" si="18"/>
        <v>91.62</v>
      </c>
      <c r="P25" s="3">
        <f t="shared" si="18"/>
        <v>42.19</v>
      </c>
      <c r="Q25" s="3">
        <f t="shared" si="18"/>
        <v>779830.25</v>
      </c>
    </row>
    <row r="26" spans="1:17" ht="15.5" x14ac:dyDescent="0.35">
      <c r="C26" t="s">
        <v>45</v>
      </c>
      <c r="D26" s="4">
        <f>IFERROR(_xlfn.RRI(5,I25,D25),"")</f>
        <v>-0.2245403599513045</v>
      </c>
      <c r="H26" s="4">
        <f t="shared" ref="H26:Q26" si="19">IFERROR(_xlfn.RRI(5,M25,H25),"")</f>
        <v>0.24025286232017473</v>
      </c>
      <c r="I26" s="4">
        <f t="shared" si="19"/>
        <v>0.33074912476679663</v>
      </c>
      <c r="J26" s="4">
        <f t="shared" si="19"/>
        <v>-0.20006418501468315</v>
      </c>
      <c r="K26" s="4">
        <f t="shared" si="19"/>
        <v>-1.0455765082908242E-2</v>
      </c>
      <c r="L26" s="4">
        <f t="shared" si="19"/>
        <v>-0.84952096871480487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29.177584360933334</v>
      </c>
      <c r="H27" s="3">
        <f t="shared" ref="H27:Q27" si="20">IFERROR(H4/H21,"")</f>
        <v>116.71033744373334</v>
      </c>
      <c r="I27" s="3">
        <f t="shared" si="20"/>
        <v>106.67564203333333</v>
      </c>
      <c r="J27" s="3">
        <f t="shared" si="20"/>
        <v>156.53099455146668</v>
      </c>
      <c r="K27" s="3">
        <f t="shared" si="20"/>
        <v>119.12697137426666</v>
      </c>
      <c r="L27" s="3">
        <f t="shared" si="20"/>
        <v>432.26655611199999</v>
      </c>
      <c r="M27" s="3">
        <f t="shared" si="20"/>
        <v>279.65810964733333</v>
      </c>
      <c r="N27" s="3">
        <f t="shared" si="20"/>
        <v>338.52256080133333</v>
      </c>
      <c r="O27" s="3">
        <f t="shared" si="20"/>
        <v>454.91892077733331</v>
      </c>
      <c r="P27" s="3">
        <f t="shared" si="20"/>
        <v>373.84523759333331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-0.22839183678287445</v>
      </c>
      <c r="H28" s="4">
        <f t="shared" ref="H28:Q28" si="21">IFERROR(_xlfn.RRI(5,M27,H27),"")</f>
        <v>-0.16035369448474968</v>
      </c>
      <c r="I28" s="4">
        <f t="shared" si="21"/>
        <v>-0.20622844906889826</v>
      </c>
      <c r="J28" s="4">
        <f t="shared" si="21"/>
        <v>-0.19214527601197251</v>
      </c>
      <c r="K28" s="4">
        <f t="shared" si="21"/>
        <v>-0.20445701668537797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-0.7195883866225653</v>
      </c>
      <c r="I29" s="4">
        <f t="shared" si="22"/>
        <v>-9.3302232589136974E-2</v>
      </c>
      <c r="J29" s="4">
        <f t="shared" si="22"/>
        <v>-0.25031226580064947</v>
      </c>
      <c r="K29" s="4">
        <f t="shared" si="22"/>
        <v>-0.33471829815522686</v>
      </c>
      <c r="L29" s="4">
        <f t="shared" si="22"/>
        <v>22.142307692307693</v>
      </c>
      <c r="M29" s="4">
        <f t="shared" si="22"/>
        <v>-0.60122699386503065</v>
      </c>
      <c r="N29" s="4">
        <f t="shared" si="22"/>
        <v>-0.92883649858109585</v>
      </c>
      <c r="O29" s="4">
        <f t="shared" si="22"/>
        <v>1.1716046456506284</v>
      </c>
      <c r="P29" s="4">
        <f t="shared" si="22"/>
        <v>-0.99994589848239412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9.4067354263163719E-2</v>
      </c>
      <c r="I30" s="4">
        <f t="shared" si="23"/>
        <v>-0.31850147417124558</v>
      </c>
      <c r="J30" s="4">
        <f t="shared" si="23"/>
        <v>0.31398450531984134</v>
      </c>
      <c r="K30" s="4">
        <f t="shared" si="23"/>
        <v>-0.72441316662165989</v>
      </c>
      <c r="L30" s="4">
        <f t="shared" si="23"/>
        <v>0.54569648152565864</v>
      </c>
      <c r="M30" s="4">
        <f t="shared" si="23"/>
        <v>-0.17388634605226627</v>
      </c>
      <c r="N30" s="4">
        <f t="shared" si="23"/>
        <v>-0.25586176933927063</v>
      </c>
      <c r="O30" s="4">
        <f t="shared" si="23"/>
        <v>0.21686429311209118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91.13</v>
      </c>
      <c r="H32" s="3">
        <f>IFERROR(INDEX(D32:G32,COUNT(D32:G32)),"")</f>
        <v>91.13</v>
      </c>
      <c r="I32" s="3">
        <f t="shared" ref="I32:Q32" si="24">IFERROR(INDEX(I51:I500,MATCH($C$32,$C$51:$C$500,0)),"")</f>
        <v>83.5</v>
      </c>
      <c r="J32" s="3">
        <f t="shared" si="24"/>
        <v>94.25</v>
      </c>
      <c r="K32" s="3">
        <f t="shared" si="24"/>
        <v>114.63</v>
      </c>
      <c r="L32" s="3">
        <f t="shared" si="24"/>
        <v>399.6</v>
      </c>
      <c r="M32" s="3">
        <f t="shared" si="24"/>
        <v>371.47</v>
      </c>
      <c r="N32" s="3">
        <f t="shared" si="24"/>
        <v>377.38</v>
      </c>
      <c r="O32" s="3">
        <f t="shared" si="24"/>
        <v>491.58</v>
      </c>
      <c r="P32" s="3">
        <f t="shared" si="24"/>
        <v>426.16</v>
      </c>
      <c r="Q32" s="3">
        <f t="shared" si="24"/>
        <v>3260745.38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4.83</v>
      </c>
      <c r="H33" s="3">
        <f>IFERROR(INDEX(D33:G33,COUNT(D33:G33)),"")</f>
        <v>4.83</v>
      </c>
      <c r="I33" s="3">
        <f t="shared" ref="I33:Q33" si="25">IFERROR(INDEX(I51:I500,MATCH($C$33,$C$51:$C$500,0)),"")</f>
        <v>6.53</v>
      </c>
      <c r="J33" s="3">
        <f t="shared" si="25"/>
        <v>3.52</v>
      </c>
      <c r="K33" s="3">
        <f t="shared" si="25"/>
        <v>4.34</v>
      </c>
      <c r="L33" s="3">
        <f t="shared" si="25"/>
        <v>5.58</v>
      </c>
      <c r="M33" s="3">
        <f t="shared" si="25"/>
        <v>2.44</v>
      </c>
      <c r="N33" s="3">
        <f t="shared" si="25"/>
        <v>1.93</v>
      </c>
      <c r="O33" s="3">
        <f t="shared" si="25"/>
        <v>1.1200000000000001</v>
      </c>
      <c r="P33" s="3">
        <f t="shared" si="25"/>
        <v>1.07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57.67</v>
      </c>
      <c r="H34" s="3">
        <f>IFERROR(INDEX(D34:G34,COUNT(D34:G34)),"")</f>
        <v>57.67</v>
      </c>
      <c r="I34" s="3">
        <f t="shared" ref="I34:Q34" si="26">IFERROR(INDEX(I51:I500,MATCH($C$34,$C$51:$C$500,0)),"")</f>
        <v>20.03</v>
      </c>
      <c r="J34" s="3">
        <f t="shared" si="26"/>
        <v>11.06</v>
      </c>
      <c r="K34" s="3">
        <f t="shared" si="26"/>
        <v>12.44</v>
      </c>
      <c r="L34" s="3">
        <f t="shared" si="26"/>
        <v>37.06</v>
      </c>
      <c r="M34" s="3">
        <f t="shared" si="26"/>
        <v>348.08</v>
      </c>
      <c r="N34" s="3">
        <f t="shared" si="26"/>
        <v>111.96</v>
      </c>
      <c r="O34" s="3">
        <f t="shared" si="26"/>
        <v>6</v>
      </c>
      <c r="P34" s="3">
        <f t="shared" si="26"/>
        <v>10.76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15.08</v>
      </c>
      <c r="H35" s="3">
        <f>IFERROR(INDEX(D35:G35,COUNT(D35:G35)),"")</f>
        <v>15.08</v>
      </c>
      <c r="I35" s="3">
        <f t="shared" ref="I35:Q35" si="27">IFERROR(INDEX(I51:I500,MATCH($C$35,$C$51:$C$500,0)),"")</f>
        <v>5.1100000000000003</v>
      </c>
      <c r="J35" s="3">
        <f t="shared" si="27"/>
        <v>2.12</v>
      </c>
      <c r="K35" s="3">
        <f t="shared" si="27"/>
        <v>4.18</v>
      </c>
      <c r="L35" s="3">
        <f t="shared" si="27"/>
        <v>5.16</v>
      </c>
      <c r="M35" s="3">
        <f t="shared" si="27"/>
        <v>3.24</v>
      </c>
      <c r="N35" s="3">
        <f t="shared" si="27"/>
        <v>2.16</v>
      </c>
      <c r="O35" s="3">
        <f t="shared" si="27"/>
        <v>1.21</v>
      </c>
      <c r="P35" s="3">
        <f t="shared" si="27"/>
        <v>1.21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0.59009999999999996</v>
      </c>
      <c r="I36" s="4">
        <f t="shared" si="28"/>
        <v>0.66139999999999999</v>
      </c>
      <c r="J36" s="4">
        <f t="shared" si="28"/>
        <v>2.8323</v>
      </c>
      <c r="K36" s="4">
        <f t="shared" si="28"/>
        <v>0.3997</v>
      </c>
      <c r="L36" s="4">
        <f t="shared" si="28"/>
        <v>0.99730000000000008</v>
      </c>
      <c r="M36" s="4">
        <f t="shared" si="28"/>
        <v>3.8504</v>
      </c>
      <c r="N36" s="4">
        <f t="shared" si="28"/>
        <v>1.5343</v>
      </c>
      <c r="O36" s="4">
        <f t="shared" si="28"/>
        <v>0.65489999999999993</v>
      </c>
      <c r="P36" s="4">
        <f t="shared" si="28"/>
        <v>0.59250000000000003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18</v>
      </c>
      <c r="I37" s="3">
        <f t="shared" si="29"/>
        <v>18</v>
      </c>
      <c r="J37" s="3">
        <f t="shared" si="29"/>
        <v>85</v>
      </c>
      <c r="K37" s="3">
        <f t="shared" si="29"/>
        <v>16</v>
      </c>
      <c r="L37" s="3">
        <f t="shared" si="29"/>
        <v>12</v>
      </c>
      <c r="M37" s="3">
        <f t="shared" si="29"/>
        <v>2</v>
      </c>
      <c r="N37" s="3">
        <f t="shared" si="29"/>
        <v>2</v>
      </c>
      <c r="O37" s="3">
        <f t="shared" si="29"/>
        <v>12</v>
      </c>
      <c r="P37" s="3">
        <f t="shared" si="29"/>
        <v>5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218831882707</v>
      </c>
      <c r="E51" s="5">
        <v>177725538445</v>
      </c>
      <c r="F51" s="5">
        <v>208009784735</v>
      </c>
      <c r="G51" s="5">
        <v>189563749715</v>
      </c>
      <c r="I51" s="5">
        <v>800067315250</v>
      </c>
      <c r="J51" s="5">
        <v>1173982459136</v>
      </c>
      <c r="K51" s="5">
        <v>893452285307</v>
      </c>
      <c r="L51" s="5">
        <v>648399834168</v>
      </c>
      <c r="M51" s="5">
        <v>419487164471</v>
      </c>
      <c r="N51" s="5">
        <v>507783841202</v>
      </c>
      <c r="O51" s="5">
        <v>682378381166</v>
      </c>
      <c r="P51" s="5">
        <v>560767856390</v>
      </c>
      <c r="Q51" s="5">
        <v>480261791372</v>
      </c>
    </row>
    <row r="52" spans="2:17" ht="15.5" x14ac:dyDescent="0.35">
      <c r="C52" t="s">
        <v>72</v>
      </c>
      <c r="D52" s="5">
        <v>-135443024546</v>
      </c>
      <c r="E52" s="5">
        <v>-185379116361</v>
      </c>
      <c r="F52" s="5">
        <v>-118011407767</v>
      </c>
      <c r="G52" s="5">
        <v>-107604353026</v>
      </c>
      <c r="I52" s="5">
        <v>-520048877496</v>
      </c>
      <c r="J52" s="5">
        <v>-845583880944</v>
      </c>
      <c r="K52" s="5">
        <v>-591413083941</v>
      </c>
      <c r="L52" s="5">
        <v>-473249538222</v>
      </c>
      <c r="M52" s="5">
        <v>-389428926172</v>
      </c>
      <c r="N52" s="5">
        <v>-379369012610</v>
      </c>
      <c r="O52" s="5">
        <v>-418406753930</v>
      </c>
      <c r="P52" s="5">
        <v>-363619058449</v>
      </c>
      <c r="Q52" s="5">
        <v>-307396954911</v>
      </c>
    </row>
    <row r="53" spans="2:17" ht="15.5" x14ac:dyDescent="0.35">
      <c r="C53" t="s">
        <v>73</v>
      </c>
      <c r="D53" s="5">
        <v>83388858161</v>
      </c>
      <c r="E53" s="5">
        <v>-7653577916</v>
      </c>
      <c r="F53" s="5">
        <v>89998376968</v>
      </c>
      <c r="G53" s="5">
        <v>81959396689</v>
      </c>
      <c r="I53" s="5">
        <v>280018437754</v>
      </c>
      <c r="J53" s="5">
        <v>328398578192</v>
      </c>
      <c r="K53" s="5">
        <v>302039201366</v>
      </c>
      <c r="L53" s="5">
        <v>175150295946</v>
      </c>
      <c r="M53" s="5">
        <v>30058238299</v>
      </c>
      <c r="N53" s="5">
        <v>128414828592</v>
      </c>
      <c r="O53" s="5">
        <v>263971627236</v>
      </c>
      <c r="P53" s="5">
        <v>197148797941</v>
      </c>
      <c r="Q53" s="5">
        <v>172864836461</v>
      </c>
    </row>
    <row r="54" spans="2:17" ht="15.5" x14ac:dyDescent="0.35">
      <c r="C54" t="s">
        <v>74</v>
      </c>
      <c r="D54" s="5">
        <v>-6934633345</v>
      </c>
      <c r="E54" s="5">
        <v>41153285435</v>
      </c>
      <c r="F54" s="5">
        <v>-31126367476</v>
      </c>
      <c r="G54" s="5">
        <v>-4093064835</v>
      </c>
      <c r="I54" s="5">
        <v>-16318303700</v>
      </c>
      <c r="J54" s="5">
        <v>-2239524833</v>
      </c>
      <c r="K54" s="5">
        <v>-43813496152</v>
      </c>
      <c r="L54" s="5">
        <v>-35846315760</v>
      </c>
      <c r="M54" s="5">
        <v>6305301687</v>
      </c>
      <c r="N54" s="5">
        <v>-56130595639</v>
      </c>
      <c r="O54" s="5">
        <v>-24441457340</v>
      </c>
      <c r="P54" s="5">
        <v>-8896045678</v>
      </c>
      <c r="Q54" s="5">
        <v>4883446563</v>
      </c>
    </row>
    <row r="55" spans="2:17" ht="15.5" x14ac:dyDescent="0.35">
      <c r="C55" t="s">
        <v>644</v>
      </c>
      <c r="D55" s="5">
        <v>-21995142130</v>
      </c>
      <c r="E55" s="5">
        <v>-24056032809</v>
      </c>
      <c r="F55" s="5">
        <v>-16874558292</v>
      </c>
      <c r="G55" s="5">
        <v>-15503258616</v>
      </c>
      <c r="I55" s="5">
        <v>-73840546436</v>
      </c>
      <c r="J55" s="5">
        <v>-134907031496</v>
      </c>
      <c r="K55" s="5">
        <v>-109153081238</v>
      </c>
      <c r="L55" s="5">
        <v>-37859851733</v>
      </c>
      <c r="M55" s="5">
        <v>-39095569952</v>
      </c>
      <c r="N55" s="5">
        <v>-39427327638</v>
      </c>
      <c r="O55" s="5">
        <v>-58788313357</v>
      </c>
      <c r="P55" s="5">
        <v>-27765944133</v>
      </c>
      <c r="Q55" s="5">
        <v>-22686040206</v>
      </c>
    </row>
    <row r="56" spans="2:17" ht="15.5" x14ac:dyDescent="0.35">
      <c r="C56" t="s">
        <v>77</v>
      </c>
      <c r="D56" s="5">
        <v>15060508785</v>
      </c>
      <c r="E56" s="5">
        <v>65209318244</v>
      </c>
      <c r="F56" s="5">
        <v>-14251809184</v>
      </c>
      <c r="G56" s="5">
        <v>11410193781</v>
      </c>
      <c r="I56" s="5">
        <v>57522242736</v>
      </c>
      <c r="J56" s="5">
        <v>132667506663</v>
      </c>
      <c r="K56" s="5">
        <v>65339585086</v>
      </c>
      <c r="L56" s="5">
        <v>2013535973</v>
      </c>
      <c r="M56" s="5">
        <v>45400871639</v>
      </c>
      <c r="N56" s="5">
        <v>-16703268001</v>
      </c>
      <c r="O56" s="5">
        <v>34346856017</v>
      </c>
      <c r="P56" s="5">
        <v>18869898455</v>
      </c>
      <c r="Q56" s="5">
        <v>27569486769</v>
      </c>
    </row>
    <row r="57" spans="2:17" ht="15.5" x14ac:dyDescent="0.35">
      <c r="C57" t="s">
        <v>78</v>
      </c>
      <c r="D57" s="5">
        <v>76454224816</v>
      </c>
      <c r="E57" s="5">
        <v>33499707519</v>
      </c>
      <c r="F57" s="5">
        <v>58872009492</v>
      </c>
      <c r="G57" s="5">
        <v>77866331854</v>
      </c>
      <c r="I57" s="5">
        <v>263700134054</v>
      </c>
      <c r="J57" s="5">
        <v>326159053359</v>
      </c>
      <c r="K57" s="5">
        <v>258225705214</v>
      </c>
      <c r="L57" s="5">
        <v>139303980186</v>
      </c>
      <c r="M57" s="5">
        <v>36363539986</v>
      </c>
      <c r="N57" s="5">
        <v>72284232953</v>
      </c>
      <c r="O57" s="5">
        <v>239530169896</v>
      </c>
      <c r="P57" s="5">
        <v>188252752263</v>
      </c>
      <c r="Q57" s="5">
        <v>177748283024</v>
      </c>
    </row>
    <row r="58" spans="2:17" ht="15.5" x14ac:dyDescent="0.35">
      <c r="C58" t="s">
        <v>79</v>
      </c>
      <c r="D58" s="5">
        <v>-6416480545</v>
      </c>
      <c r="E58" s="5">
        <v>1424673262</v>
      </c>
      <c r="F58" s="5">
        <v>-10656086922</v>
      </c>
      <c r="G58" s="5">
        <v>-14148950257</v>
      </c>
      <c r="I58" s="5">
        <v>-32637118643</v>
      </c>
      <c r="J58" s="5">
        <v>-60798522548</v>
      </c>
      <c r="K58" s="5">
        <v>-43173960811</v>
      </c>
      <c r="L58" s="5">
        <v>-32964635101</v>
      </c>
      <c r="M58" s="5">
        <v>-39717640705</v>
      </c>
      <c r="N58" s="5">
        <v>-49644007597</v>
      </c>
      <c r="O58" s="5">
        <v>-60100596750</v>
      </c>
      <c r="P58" s="5">
        <v>-66825279081</v>
      </c>
      <c r="Q58" s="5">
        <v>-63008037139</v>
      </c>
    </row>
    <row r="59" spans="2:17" ht="15.5" x14ac:dyDescent="0.35">
      <c r="C59" t="s">
        <v>26</v>
      </c>
      <c r="D59" s="5">
        <v>-6416480545</v>
      </c>
      <c r="E59" s="5">
        <v>1424673262</v>
      </c>
      <c r="F59" s="5">
        <v>-10656086922</v>
      </c>
      <c r="G59" s="5">
        <v>-14148950257</v>
      </c>
      <c r="I59" s="5">
        <v>-32637118643</v>
      </c>
      <c r="J59" s="5">
        <v>-60798522548</v>
      </c>
      <c r="K59" s="5">
        <v>-43173960811</v>
      </c>
      <c r="L59" s="5">
        <v>-32964635101</v>
      </c>
      <c r="M59" s="5">
        <v>-39717640705</v>
      </c>
      <c r="N59" s="5">
        <v>-49644007597</v>
      </c>
      <c r="O59" s="5">
        <v>-60100596750</v>
      </c>
      <c r="P59" s="5">
        <v>-65589195905</v>
      </c>
      <c r="Q59" s="5">
        <v>-59998343042</v>
      </c>
    </row>
    <row r="60" spans="2:17" ht="15.5" x14ac:dyDescent="0.35">
      <c r="C60" t="s">
        <v>81</v>
      </c>
      <c r="P60" s="5">
        <v>-1236083176</v>
      </c>
      <c r="Q60" s="5">
        <v>-3009694097</v>
      </c>
    </row>
    <row r="61" spans="2:17" ht="15.5" x14ac:dyDescent="0.35">
      <c r="C61" t="s">
        <v>82</v>
      </c>
      <c r="D61" s="5">
        <v>-6416480545</v>
      </c>
      <c r="E61" s="5">
        <v>1424673262</v>
      </c>
      <c r="F61" s="5">
        <v>-10656086922</v>
      </c>
      <c r="G61" s="5">
        <v>-14148950257</v>
      </c>
      <c r="I61" s="5">
        <v>-32637118643</v>
      </c>
      <c r="J61" s="5">
        <v>-60798522548</v>
      </c>
      <c r="K61" s="5">
        <v>-43173960811</v>
      </c>
      <c r="L61" s="5">
        <v>-32964635101</v>
      </c>
      <c r="M61" s="5">
        <v>-39717640705</v>
      </c>
      <c r="N61" s="5">
        <v>-49644007597</v>
      </c>
      <c r="O61" s="5">
        <v>-60100596750</v>
      </c>
      <c r="P61" s="5">
        <v>-66825279081</v>
      </c>
      <c r="Q61" s="5">
        <v>-63008037139</v>
      </c>
    </row>
    <row r="62" spans="2:17" ht="15.5" x14ac:dyDescent="0.35">
      <c r="C62" t="s">
        <v>28</v>
      </c>
      <c r="D62" s="5">
        <v>70037744271</v>
      </c>
      <c r="E62" s="5">
        <v>34924380781</v>
      </c>
      <c r="F62" s="5">
        <v>48215922570</v>
      </c>
      <c r="G62" s="5">
        <v>63717381597</v>
      </c>
      <c r="I62" s="5">
        <v>231063015411</v>
      </c>
      <c r="J62" s="5">
        <v>265360530811</v>
      </c>
      <c r="K62" s="5">
        <v>215051744403</v>
      </c>
      <c r="L62" s="5">
        <v>106339345085</v>
      </c>
      <c r="M62" s="5">
        <v>-3354100719</v>
      </c>
      <c r="N62" s="5">
        <v>22640225356</v>
      </c>
      <c r="O62" s="5">
        <v>179429573146</v>
      </c>
      <c r="P62" s="5">
        <v>121427473182</v>
      </c>
      <c r="Q62" s="5">
        <v>114740245885</v>
      </c>
    </row>
    <row r="63" spans="2:17" ht="15.5" x14ac:dyDescent="0.35">
      <c r="C63" t="s">
        <v>27</v>
      </c>
      <c r="D63" s="5">
        <v>-12845231735</v>
      </c>
      <c r="E63" s="5">
        <v>-6128423657</v>
      </c>
      <c r="F63" s="5">
        <v>-10847679314</v>
      </c>
      <c r="G63" s="5">
        <v>-8758140471</v>
      </c>
      <c r="I63" s="5">
        <v>-27339124498</v>
      </c>
      <c r="J63" s="5">
        <v>-14352049192</v>
      </c>
      <c r="K63" s="5">
        <v>2130583012</v>
      </c>
      <c r="L63" s="5">
        <v>-16091168431</v>
      </c>
      <c r="M63" s="5">
        <v>7249838585</v>
      </c>
      <c r="N63" s="5">
        <v>-12863775048</v>
      </c>
      <c r="O63" s="5">
        <v>-41996587904</v>
      </c>
      <c r="P63" s="5">
        <v>-58140753224</v>
      </c>
      <c r="Q63" s="5">
        <v>-21160615716</v>
      </c>
    </row>
    <row r="64" spans="2:17" ht="15.5" x14ac:dyDescent="0.35">
      <c r="C64" t="s">
        <v>277</v>
      </c>
      <c r="D64" s="5">
        <v>-10219029480</v>
      </c>
      <c r="E64" s="5">
        <v>-457592300</v>
      </c>
      <c r="F64" s="5">
        <v>-11666709340</v>
      </c>
      <c r="G64" s="5">
        <v>-5676073040</v>
      </c>
      <c r="I64" s="5">
        <v>-24005905000</v>
      </c>
      <c r="J64" s="5">
        <v>-30421543340</v>
      </c>
      <c r="K64" s="5">
        <v>-33781758331</v>
      </c>
      <c r="L64" s="5">
        <v>-1733244390</v>
      </c>
    </row>
    <row r="65" spans="2:17" ht="15.5" x14ac:dyDescent="0.35">
      <c r="C65" t="s">
        <v>278</v>
      </c>
      <c r="D65" s="5">
        <v>-2626202255</v>
      </c>
      <c r="E65" s="5">
        <v>-5670831357</v>
      </c>
      <c r="F65" s="5">
        <v>819030026</v>
      </c>
      <c r="G65" s="5">
        <v>-3082067431</v>
      </c>
      <c r="I65" s="5">
        <v>-3333219498</v>
      </c>
      <c r="J65" s="5">
        <v>16069494148</v>
      </c>
      <c r="K65" s="5">
        <v>35912341343</v>
      </c>
      <c r="L65" s="5">
        <v>-14357924041</v>
      </c>
    </row>
    <row r="66" spans="2:17" ht="15.5" x14ac:dyDescent="0.35">
      <c r="C66" t="s">
        <v>279</v>
      </c>
      <c r="D66" s="5">
        <v>-12845231735</v>
      </c>
      <c r="E66" s="5">
        <v>-6128423657</v>
      </c>
      <c r="F66" s="5">
        <v>-10847679314</v>
      </c>
      <c r="G66" s="5">
        <v>-8758140471</v>
      </c>
      <c r="I66" s="5">
        <v>-27339124498</v>
      </c>
      <c r="J66" s="5">
        <v>-14352049192</v>
      </c>
      <c r="K66" s="5">
        <v>2130583012</v>
      </c>
      <c r="L66" s="5">
        <v>-16091168431</v>
      </c>
      <c r="M66" s="5">
        <v>7249838585</v>
      </c>
      <c r="N66" s="5">
        <v>-12863775048</v>
      </c>
      <c r="O66" s="5">
        <v>-41996587904</v>
      </c>
      <c r="P66" s="5">
        <v>-58140753224</v>
      </c>
      <c r="Q66" s="5">
        <v>-21160615716</v>
      </c>
    </row>
    <row r="67" spans="2:17" ht="15.5" x14ac:dyDescent="0.35">
      <c r="C67" t="s">
        <v>280</v>
      </c>
      <c r="D67" s="5">
        <v>57192512536</v>
      </c>
      <c r="E67" s="5">
        <v>28795957124</v>
      </c>
      <c r="F67" s="5">
        <v>37368243256</v>
      </c>
      <c r="G67" s="5">
        <v>54959241126</v>
      </c>
      <c r="I67" s="5">
        <v>203723890913</v>
      </c>
      <c r="J67" s="5">
        <v>251008481619</v>
      </c>
      <c r="K67" s="5">
        <v>217182327415</v>
      </c>
      <c r="L67" s="5">
        <v>90248176654</v>
      </c>
      <c r="M67" s="5">
        <v>3895737866</v>
      </c>
      <c r="N67" s="5">
        <v>9776450308</v>
      </c>
      <c r="O67" s="5">
        <v>137432985242</v>
      </c>
      <c r="P67" s="5">
        <v>63286719958</v>
      </c>
      <c r="Q67" s="5">
        <v>93579630169</v>
      </c>
    </row>
    <row r="68" spans="2:17" ht="15.5" x14ac:dyDescent="0.35">
      <c r="C68" t="s">
        <v>717</v>
      </c>
      <c r="E68" s="5">
        <v>376282697</v>
      </c>
      <c r="I68" s="5">
        <v>376282697</v>
      </c>
    </row>
    <row r="69" spans="2:17" ht="15.5" x14ac:dyDescent="0.35">
      <c r="C69" t="s">
        <v>83</v>
      </c>
      <c r="D69" s="5">
        <v>57192512536</v>
      </c>
      <c r="E69" s="5">
        <v>29172239821</v>
      </c>
      <c r="F69" s="5">
        <v>37368243256</v>
      </c>
      <c r="G69" s="5">
        <v>54959241126</v>
      </c>
      <c r="I69" s="5">
        <v>204100173610</v>
      </c>
      <c r="J69" s="5">
        <v>251008481619</v>
      </c>
      <c r="K69" s="5">
        <v>217182327415</v>
      </c>
      <c r="L69" s="5">
        <v>90248176654</v>
      </c>
      <c r="M69" s="5">
        <v>3895737866</v>
      </c>
      <c r="N69" s="5">
        <v>9776450308</v>
      </c>
      <c r="O69" s="5">
        <v>137432985242</v>
      </c>
      <c r="P69" s="5">
        <v>63286719958</v>
      </c>
      <c r="Q69" s="5">
        <v>93579630169</v>
      </c>
    </row>
    <row r="70" spans="2:17" ht="15.5" x14ac:dyDescent="0.35">
      <c r="C70" t="s">
        <v>84</v>
      </c>
      <c r="J70" s="5">
        <v>-30079170716</v>
      </c>
      <c r="K70" s="5">
        <v>2666586809</v>
      </c>
      <c r="L70" s="5">
        <v>5691112440</v>
      </c>
      <c r="M70" s="5">
        <v>676342680</v>
      </c>
      <c r="N70" s="5">
        <v>2567919120</v>
      </c>
      <c r="O70" s="5">
        <v>-1795084500</v>
      </c>
      <c r="P70" s="5">
        <v>1009269000</v>
      </c>
      <c r="Q70" s="5">
        <v>-521331000</v>
      </c>
    </row>
    <row r="71" spans="2:17" ht="15.5" x14ac:dyDescent="0.35">
      <c r="C71" t="s">
        <v>85</v>
      </c>
      <c r="D71" s="5">
        <v>57192512536</v>
      </c>
      <c r="E71" s="5">
        <v>29172239821</v>
      </c>
      <c r="F71" s="5">
        <v>37368243256</v>
      </c>
      <c r="G71" s="5">
        <v>54959241126</v>
      </c>
      <c r="I71" s="5">
        <v>204100173610</v>
      </c>
      <c r="J71" s="5">
        <v>220929310903</v>
      </c>
      <c r="K71" s="5">
        <v>219848914224</v>
      </c>
      <c r="L71" s="5">
        <v>95939289094</v>
      </c>
      <c r="M71" s="5">
        <v>4572080546</v>
      </c>
      <c r="N71" s="5">
        <v>12344369428</v>
      </c>
      <c r="O71" s="5">
        <v>135637900742</v>
      </c>
      <c r="P71" s="5">
        <v>64295988958</v>
      </c>
      <c r="Q71" s="5">
        <v>93058299169</v>
      </c>
    </row>
    <row r="72" spans="2:17" ht="15.5" x14ac:dyDescent="0.35">
      <c r="C72" t="s">
        <v>86</v>
      </c>
      <c r="D72" s="5">
        <v>57192512536</v>
      </c>
      <c r="E72" s="5">
        <v>29172239821</v>
      </c>
      <c r="F72" s="5">
        <v>37368243256</v>
      </c>
      <c r="G72" s="5">
        <v>54959241126</v>
      </c>
      <c r="I72" s="5">
        <v>204100173610</v>
      </c>
      <c r="J72" s="5">
        <v>251008481619</v>
      </c>
      <c r="K72" s="5">
        <v>217182327415</v>
      </c>
      <c r="L72" s="5">
        <v>90248176654</v>
      </c>
      <c r="M72" s="5">
        <v>3895737866</v>
      </c>
      <c r="N72" s="5">
        <v>9776450308</v>
      </c>
      <c r="O72" s="5">
        <v>137432985242</v>
      </c>
      <c r="P72" s="5">
        <v>63286719958</v>
      </c>
      <c r="Q72" s="5">
        <v>93579630169</v>
      </c>
    </row>
    <row r="73" spans="2:17" ht="15.5" x14ac:dyDescent="0.35">
      <c r="C73" t="s">
        <v>7</v>
      </c>
      <c r="D73" s="5">
        <v>57192512536</v>
      </c>
      <c r="E73" s="5">
        <v>29172239821</v>
      </c>
      <c r="F73" s="5">
        <v>37368243256</v>
      </c>
      <c r="G73" s="5">
        <v>54959241126</v>
      </c>
      <c r="I73" s="5">
        <v>204100173610</v>
      </c>
      <c r="J73" s="5">
        <v>198226727051</v>
      </c>
      <c r="K73" s="5">
        <v>302879642965</v>
      </c>
      <c r="L73" s="5">
        <v>95939289094</v>
      </c>
      <c r="M73" s="5">
        <v>4572080546</v>
      </c>
      <c r="N73" s="5">
        <v>12344369428</v>
      </c>
      <c r="O73" s="5">
        <v>135637900742</v>
      </c>
      <c r="P73" s="5">
        <v>64295988958</v>
      </c>
      <c r="Q73" s="5">
        <v>93058299169</v>
      </c>
    </row>
    <row r="74" spans="2:17" ht="15.5" x14ac:dyDescent="0.35">
      <c r="C74" t="s">
        <v>87</v>
      </c>
      <c r="J74" s="5">
        <v>25926166929</v>
      </c>
      <c r="K74" s="5">
        <v>-83030728741</v>
      </c>
    </row>
    <row r="75" spans="2:17" ht="15.5" x14ac:dyDescent="0.35">
      <c r="C75" t="s">
        <v>88</v>
      </c>
      <c r="D75" s="5">
        <v>57192512536</v>
      </c>
      <c r="E75" s="5">
        <v>29172239821</v>
      </c>
      <c r="F75" s="5">
        <v>37368243256</v>
      </c>
      <c r="G75" s="5">
        <v>54959241126</v>
      </c>
      <c r="I75" s="5">
        <v>204100173610</v>
      </c>
      <c r="J75" s="5">
        <v>251008481619</v>
      </c>
      <c r="K75" s="5">
        <v>217182327415</v>
      </c>
      <c r="L75" s="5">
        <v>90248176654</v>
      </c>
      <c r="M75" s="5">
        <v>3895737866</v>
      </c>
      <c r="N75" s="5">
        <v>9776450308</v>
      </c>
      <c r="O75" s="5">
        <v>137432985242</v>
      </c>
      <c r="P75" s="5">
        <v>63286719958</v>
      </c>
      <c r="Q75" s="5">
        <v>93579630169</v>
      </c>
    </row>
    <row r="76" spans="2:17" ht="15.5" x14ac:dyDescent="0.35">
      <c r="C76" t="s">
        <v>89</v>
      </c>
      <c r="D76" s="5">
        <v>57192512536</v>
      </c>
      <c r="E76" s="5">
        <v>29172239821</v>
      </c>
      <c r="F76" s="5">
        <v>37368243256</v>
      </c>
      <c r="G76" s="5">
        <v>54959241126</v>
      </c>
      <c r="I76" s="5">
        <v>204100173610</v>
      </c>
      <c r="J76" s="5">
        <v>224152893980</v>
      </c>
      <c r="K76" s="5">
        <v>219848914224</v>
      </c>
      <c r="L76" s="5">
        <v>95939289094</v>
      </c>
      <c r="M76" s="5">
        <v>4572080546</v>
      </c>
      <c r="N76" s="5">
        <v>12344369428</v>
      </c>
      <c r="O76" s="5">
        <v>135637900742</v>
      </c>
      <c r="P76" s="5">
        <v>64295988958</v>
      </c>
      <c r="Q76" s="5">
        <v>93058299169</v>
      </c>
    </row>
    <row r="77" spans="2:17" ht="15.5" x14ac:dyDescent="0.35">
      <c r="C77" t="s">
        <v>90</v>
      </c>
      <c r="D77" s="5">
        <v>57192512536</v>
      </c>
      <c r="E77" s="5">
        <v>29172239821</v>
      </c>
      <c r="F77" s="5">
        <v>37368243256</v>
      </c>
      <c r="G77" s="5">
        <v>54959241126</v>
      </c>
      <c r="I77" s="5">
        <v>204100173610</v>
      </c>
      <c r="J77" s="5">
        <v>224152893980</v>
      </c>
      <c r="K77" s="5">
        <v>219848914224</v>
      </c>
      <c r="L77" s="5">
        <v>95939289094</v>
      </c>
      <c r="M77" s="5">
        <v>4572080546</v>
      </c>
      <c r="N77" s="5">
        <v>12344369428</v>
      </c>
      <c r="O77" s="5">
        <v>135637900742</v>
      </c>
      <c r="P77" s="5">
        <v>64295988958</v>
      </c>
      <c r="Q77" s="5">
        <v>93058299169</v>
      </c>
    </row>
    <row r="79" spans="2:17" ht="15.5" x14ac:dyDescent="0.35">
      <c r="B79" t="s">
        <v>91</v>
      </c>
      <c r="C79" t="s">
        <v>92</v>
      </c>
    </row>
    <row r="80" spans="2:17" ht="15.5" x14ac:dyDescent="0.35">
      <c r="C80" t="s">
        <v>93</v>
      </c>
    </row>
    <row r="81" spans="3:17" ht="15.5" x14ac:dyDescent="0.35">
      <c r="C81" t="s">
        <v>19</v>
      </c>
      <c r="D81" s="5">
        <v>147381739694</v>
      </c>
      <c r="E81" s="5">
        <v>98514385642</v>
      </c>
      <c r="F81" s="5">
        <v>48737681810</v>
      </c>
      <c r="G81" s="5">
        <v>133123592864</v>
      </c>
      <c r="I81" s="5">
        <v>98514385642</v>
      </c>
      <c r="J81" s="5">
        <v>315145954979</v>
      </c>
      <c r="K81" s="5">
        <v>429803847217</v>
      </c>
      <c r="L81" s="5">
        <v>125413976748</v>
      </c>
      <c r="M81" s="5">
        <v>51438210887</v>
      </c>
      <c r="N81" s="5">
        <v>103591206768</v>
      </c>
      <c r="O81" s="5">
        <v>176607973455</v>
      </c>
      <c r="P81" s="5">
        <v>136019495952</v>
      </c>
      <c r="Q81" s="5">
        <v>40437574195</v>
      </c>
    </row>
    <row r="82" spans="3:17" ht="15.5" x14ac:dyDescent="0.35">
      <c r="C82" t="s">
        <v>94</v>
      </c>
      <c r="D82" s="5">
        <v>107297416419</v>
      </c>
      <c r="E82" s="5">
        <v>54050065301</v>
      </c>
      <c r="F82" s="5">
        <v>121101915447</v>
      </c>
      <c r="G82" s="5">
        <v>109780813592</v>
      </c>
      <c r="I82" s="5">
        <v>54050065301</v>
      </c>
      <c r="J82" s="5">
        <v>68590354152</v>
      </c>
      <c r="K82" s="5">
        <v>287437902641</v>
      </c>
      <c r="L82" s="5">
        <v>89495271982</v>
      </c>
      <c r="M82" s="5">
        <v>99210812523</v>
      </c>
      <c r="N82" s="5">
        <v>142423244274</v>
      </c>
      <c r="O82" s="5">
        <v>144060889332</v>
      </c>
      <c r="P82" s="5">
        <v>152352884725</v>
      </c>
      <c r="Q82" s="5">
        <v>184745820678</v>
      </c>
    </row>
    <row r="83" spans="3:17" ht="15.5" x14ac:dyDescent="0.35">
      <c r="C83" t="s">
        <v>282</v>
      </c>
    </row>
    <row r="84" spans="3:17" ht="15.5" x14ac:dyDescent="0.35">
      <c r="C84" t="s">
        <v>283</v>
      </c>
      <c r="D84" s="5">
        <v>234676862268</v>
      </c>
      <c r="E84" s="5">
        <v>201632746965</v>
      </c>
      <c r="F84" s="5">
        <v>102806533888</v>
      </c>
      <c r="G84" s="5">
        <v>81375240730</v>
      </c>
      <c r="I84" s="5">
        <v>201632746965</v>
      </c>
      <c r="J84" s="5">
        <v>314112287976</v>
      </c>
      <c r="K84" s="5">
        <v>229556117875</v>
      </c>
      <c r="L84" s="5">
        <v>434835330739</v>
      </c>
      <c r="M84" s="5">
        <v>87547091405</v>
      </c>
      <c r="N84" s="5">
        <v>110603393955</v>
      </c>
      <c r="O84" s="5">
        <v>62533530600</v>
      </c>
      <c r="P84" s="5">
        <v>74434042270</v>
      </c>
    </row>
    <row r="85" spans="3:17" ht="15.5" x14ac:dyDescent="0.35">
      <c r="C85" t="s">
        <v>284</v>
      </c>
      <c r="D85" s="5">
        <v>107297416419</v>
      </c>
      <c r="E85" s="5">
        <v>54050065301</v>
      </c>
      <c r="F85" s="5">
        <v>121101915447</v>
      </c>
      <c r="G85" s="5">
        <v>109780813592</v>
      </c>
      <c r="I85" s="5">
        <v>54050065301</v>
      </c>
      <c r="J85" s="5">
        <v>68590354152</v>
      </c>
      <c r="K85" s="5">
        <v>287437902641</v>
      </c>
      <c r="L85" s="5">
        <v>89495271982</v>
      </c>
      <c r="M85" s="5">
        <v>99210812523</v>
      </c>
      <c r="N85" s="5">
        <v>142423244274</v>
      </c>
      <c r="O85" s="5">
        <v>144060889332</v>
      </c>
      <c r="P85" s="5">
        <v>152352884725</v>
      </c>
      <c r="Q85" s="5">
        <v>184745820678</v>
      </c>
    </row>
    <row r="86" spans="3:17" ht="15.5" x14ac:dyDescent="0.35">
      <c r="C86" t="s">
        <v>95</v>
      </c>
      <c r="D86" s="5">
        <v>112410341274</v>
      </c>
      <c r="E86" s="5">
        <v>110078195589</v>
      </c>
      <c r="I86" s="5">
        <v>110078195589</v>
      </c>
      <c r="K86" s="5">
        <v>196785240</v>
      </c>
    </row>
    <row r="87" spans="3:17" ht="15.5" x14ac:dyDescent="0.35">
      <c r="C87" t="s">
        <v>773</v>
      </c>
      <c r="P87" s="5">
        <v>4731382935</v>
      </c>
      <c r="Q87" s="5">
        <v>9141952700</v>
      </c>
    </row>
    <row r="88" spans="3:17" ht="15.5" x14ac:dyDescent="0.35">
      <c r="C88" t="s">
        <v>803</v>
      </c>
      <c r="Q88" s="5">
        <v>2456009100</v>
      </c>
    </row>
    <row r="89" spans="3:17" ht="15.5" x14ac:dyDescent="0.35">
      <c r="C89" t="s">
        <v>96</v>
      </c>
      <c r="K89" s="5">
        <v>65513128544</v>
      </c>
    </row>
    <row r="90" spans="3:17" ht="15.5" x14ac:dyDescent="0.35">
      <c r="C90" t="s">
        <v>77</v>
      </c>
      <c r="D90" s="5">
        <v>-54456831932</v>
      </c>
      <c r="E90" s="5">
        <v>-54456831932</v>
      </c>
      <c r="F90" s="5">
        <v>-38285267698</v>
      </c>
      <c r="G90" s="5">
        <v>-38285267698</v>
      </c>
      <c r="I90" s="5">
        <v>-54456831932</v>
      </c>
      <c r="J90" s="5">
        <v>-38285267698</v>
      </c>
      <c r="K90" s="5">
        <v>-54456831932</v>
      </c>
      <c r="L90" s="5">
        <v>-110091931478</v>
      </c>
      <c r="M90" s="5">
        <v>-110091931478</v>
      </c>
      <c r="N90" s="5">
        <v>-110091931478</v>
      </c>
    </row>
    <row r="91" spans="3:17" ht="15.5" x14ac:dyDescent="0.35">
      <c r="C91" t="s">
        <v>98</v>
      </c>
      <c r="D91" s="5">
        <v>396126910805</v>
      </c>
      <c r="E91" s="5">
        <v>345149406883</v>
      </c>
      <c r="F91" s="5">
        <v>375711848286</v>
      </c>
      <c r="G91" s="5">
        <v>320703629750</v>
      </c>
      <c r="I91" s="5">
        <v>345149406883</v>
      </c>
      <c r="J91" s="5">
        <v>436500181030</v>
      </c>
      <c r="K91" s="5">
        <v>982191527420</v>
      </c>
      <c r="L91" s="5">
        <v>477847318111</v>
      </c>
      <c r="M91" s="5">
        <v>397074371606</v>
      </c>
      <c r="N91" s="5">
        <v>440188055273</v>
      </c>
      <c r="O91" s="5">
        <v>563686119449</v>
      </c>
      <c r="P91" s="5">
        <v>402475471538</v>
      </c>
      <c r="Q91" s="5">
        <v>353532575263</v>
      </c>
    </row>
    <row r="92" spans="3:17" ht="15.5" x14ac:dyDescent="0.35">
      <c r="C92" t="s">
        <v>99</v>
      </c>
    </row>
    <row r="93" spans="3:17" ht="15.5" x14ac:dyDescent="0.35">
      <c r="C93" t="s">
        <v>101</v>
      </c>
      <c r="D93" s="5">
        <v>843852614817</v>
      </c>
      <c r="E93" s="5">
        <v>849994533659</v>
      </c>
      <c r="F93" s="5">
        <v>789272313108</v>
      </c>
      <c r="G93" s="5">
        <v>740321848379</v>
      </c>
      <c r="I93" s="5">
        <v>849994533659</v>
      </c>
      <c r="J93" s="5">
        <v>837663195426</v>
      </c>
      <c r="K93" s="5">
        <v>1498064568299</v>
      </c>
      <c r="L93" s="5">
        <v>949778499275</v>
      </c>
      <c r="M93" s="5">
        <v>673473252969</v>
      </c>
      <c r="N93" s="5">
        <v>647110860378</v>
      </c>
      <c r="O93" s="5">
        <v>1108456818295</v>
      </c>
      <c r="P93" s="5">
        <v>1180810201301</v>
      </c>
      <c r="Q93" s="5">
        <v>879165708349</v>
      </c>
    </row>
    <row r="94" spans="3:17" ht="15.5" x14ac:dyDescent="0.35">
      <c r="C94" t="s">
        <v>340</v>
      </c>
      <c r="K94" s="5">
        <v>54218520902</v>
      </c>
    </row>
    <row r="95" spans="3:17" ht="15.5" x14ac:dyDescent="0.35">
      <c r="C95" t="s">
        <v>338</v>
      </c>
      <c r="K95" s="5">
        <v>271167440</v>
      </c>
    </row>
    <row r="96" spans="3:17" ht="15.5" x14ac:dyDescent="0.35">
      <c r="C96" t="s">
        <v>103</v>
      </c>
      <c r="D96" s="5">
        <v>1065525135606</v>
      </c>
      <c r="E96" s="5">
        <v>1081798899189</v>
      </c>
      <c r="F96" s="5">
        <v>1159078694674</v>
      </c>
      <c r="G96" s="5">
        <v>1124881045280</v>
      </c>
      <c r="I96" s="5">
        <v>1081798899189</v>
      </c>
      <c r="J96" s="5">
        <v>1166655261971</v>
      </c>
      <c r="K96" s="5">
        <v>1943699327277</v>
      </c>
      <c r="L96" s="5">
        <v>1234291363242</v>
      </c>
      <c r="M96" s="5">
        <v>1051934697496</v>
      </c>
      <c r="N96" s="5">
        <v>1094829184334</v>
      </c>
      <c r="O96" s="5">
        <v>1108757924011</v>
      </c>
      <c r="P96" s="5">
        <v>1181111307017</v>
      </c>
      <c r="Q96" s="5">
        <v>879165708349</v>
      </c>
    </row>
    <row r="97" spans="3:17" ht="15.5" x14ac:dyDescent="0.35">
      <c r="C97" t="s">
        <v>104</v>
      </c>
      <c r="D97" s="5">
        <v>1461652046411</v>
      </c>
      <c r="E97" s="5">
        <v>1426948306072</v>
      </c>
      <c r="F97" s="5">
        <v>1534790542960</v>
      </c>
      <c r="G97" s="5">
        <v>1445584675030</v>
      </c>
      <c r="I97" s="5">
        <v>1426948306072</v>
      </c>
      <c r="J97" s="5">
        <v>1603155443001</v>
      </c>
      <c r="K97" s="5">
        <v>2925890854697</v>
      </c>
      <c r="L97" s="5">
        <v>1712138681353</v>
      </c>
      <c r="M97" s="5">
        <v>1449009069102</v>
      </c>
      <c r="N97" s="5">
        <v>1535017239607</v>
      </c>
      <c r="O97" s="5">
        <v>1672444043460</v>
      </c>
      <c r="P97" s="5">
        <v>1583586778555</v>
      </c>
      <c r="Q97" s="5">
        <v>1232698283612</v>
      </c>
    </row>
    <row r="98" spans="3:17" ht="15.5" x14ac:dyDescent="0.35">
      <c r="C98" t="s">
        <v>105</v>
      </c>
    </row>
    <row r="99" spans="3:17" ht="15.5" x14ac:dyDescent="0.35">
      <c r="C99" t="s">
        <v>106</v>
      </c>
    </row>
    <row r="100" spans="3:17" ht="15.5" x14ac:dyDescent="0.35">
      <c r="C100" t="s">
        <v>107</v>
      </c>
      <c r="D100" s="5">
        <v>298815584187</v>
      </c>
      <c r="E100" s="5">
        <v>357208003996</v>
      </c>
      <c r="F100" s="5">
        <v>304718040609</v>
      </c>
      <c r="G100" s="5">
        <v>275590719031</v>
      </c>
      <c r="I100" s="5">
        <v>357208003996</v>
      </c>
      <c r="J100" s="5">
        <v>218508417218</v>
      </c>
      <c r="K100" s="5">
        <v>1278861967920</v>
      </c>
      <c r="L100" s="5">
        <v>248759921124</v>
      </c>
      <c r="M100" s="5">
        <v>256138907057</v>
      </c>
      <c r="N100" s="5">
        <v>297789899916</v>
      </c>
      <c r="O100" s="5">
        <v>279590955886</v>
      </c>
      <c r="P100" s="5">
        <v>235309316647</v>
      </c>
      <c r="Q100" s="5">
        <v>344681431817</v>
      </c>
    </row>
    <row r="101" spans="3:17" ht="15.5" x14ac:dyDescent="0.35">
      <c r="C101" t="s">
        <v>108</v>
      </c>
    </row>
    <row r="102" spans="3:17" ht="15.5" x14ac:dyDescent="0.35">
      <c r="C102" t="s">
        <v>289</v>
      </c>
      <c r="D102" s="5">
        <v>234676862268</v>
      </c>
      <c r="E102" s="5">
        <v>201632746965</v>
      </c>
      <c r="F102" s="5">
        <v>102806533888</v>
      </c>
      <c r="G102" s="5">
        <v>81375240730</v>
      </c>
      <c r="I102" s="5">
        <v>201632746965</v>
      </c>
      <c r="J102" s="5">
        <v>314112287976</v>
      </c>
      <c r="K102" s="5">
        <v>229556117875</v>
      </c>
      <c r="L102" s="5">
        <v>434835330739</v>
      </c>
      <c r="M102" s="5">
        <v>87547091405</v>
      </c>
      <c r="N102" s="5">
        <v>110603393955</v>
      </c>
      <c r="O102" s="5">
        <v>62533530600</v>
      </c>
      <c r="P102" s="5">
        <v>74434042270</v>
      </c>
    </row>
    <row r="103" spans="3:17" ht="15.5" x14ac:dyDescent="0.35">
      <c r="C103" t="s">
        <v>109</v>
      </c>
      <c r="D103" s="5">
        <v>110000000</v>
      </c>
      <c r="E103" s="5">
        <v>110000000</v>
      </c>
      <c r="F103" s="5">
        <v>110000000</v>
      </c>
      <c r="G103" s="5">
        <v>10725168268</v>
      </c>
      <c r="I103" s="5">
        <v>110000000</v>
      </c>
      <c r="J103" s="5">
        <v>7305838214</v>
      </c>
      <c r="K103" s="5">
        <v>5723128336</v>
      </c>
    </row>
    <row r="104" spans="3:17" ht="15.5" x14ac:dyDescent="0.35">
      <c r="C104" t="s">
        <v>110</v>
      </c>
      <c r="D104" s="5">
        <v>17666602874</v>
      </c>
      <c r="E104" s="5">
        <v>3378842521</v>
      </c>
      <c r="F104" s="5">
        <v>11024671682</v>
      </c>
      <c r="G104" s="5">
        <v>8159220188</v>
      </c>
      <c r="I104" s="5">
        <v>3378842521</v>
      </c>
      <c r="J104" s="5">
        <v>9290242466</v>
      </c>
      <c r="K104" s="5">
        <v>170482658239</v>
      </c>
      <c r="L104" s="5">
        <v>731130272</v>
      </c>
      <c r="M104" s="5">
        <v>262071787</v>
      </c>
      <c r="N104" s="5">
        <v>895430222</v>
      </c>
      <c r="O104" s="5">
        <v>26695510849</v>
      </c>
      <c r="P104" s="5">
        <v>598402373</v>
      </c>
      <c r="Q104" s="5">
        <v>444945617</v>
      </c>
    </row>
    <row r="105" spans="3:17" ht="15.5" x14ac:dyDescent="0.35">
      <c r="C105" t="s">
        <v>112</v>
      </c>
      <c r="F105" s="5">
        <v>29317811305</v>
      </c>
      <c r="G105" s="5">
        <v>29123716649</v>
      </c>
      <c r="K105" s="5">
        <v>312393567013</v>
      </c>
      <c r="L105" s="5">
        <v>44200843450</v>
      </c>
      <c r="M105" s="5">
        <v>43682122626</v>
      </c>
      <c r="N105" s="5">
        <v>69732761643</v>
      </c>
      <c r="O105" s="5">
        <v>58022293258</v>
      </c>
      <c r="P105" s="5">
        <v>160717179</v>
      </c>
      <c r="Q105" s="5">
        <v>53215433315</v>
      </c>
    </row>
    <row r="106" spans="3:17" ht="15.5" x14ac:dyDescent="0.35">
      <c r="C106" t="s">
        <v>111</v>
      </c>
      <c r="D106" s="5">
        <v>12180067780</v>
      </c>
      <c r="E106" s="5">
        <v>18479477816</v>
      </c>
      <c r="F106" s="5">
        <v>6318363824</v>
      </c>
      <c r="I106" s="5">
        <v>18479477816</v>
      </c>
      <c r="K106" s="5">
        <v>57163932048</v>
      </c>
      <c r="L106" s="5">
        <v>16111797725</v>
      </c>
      <c r="M106" s="5">
        <v>6491582140</v>
      </c>
      <c r="N106" s="5">
        <v>9121102158</v>
      </c>
      <c r="O106" s="5">
        <v>11105958040</v>
      </c>
      <c r="P106" s="5">
        <v>5081699214</v>
      </c>
      <c r="Q106" s="5">
        <v>3022006231</v>
      </c>
    </row>
    <row r="107" spans="3:17" ht="15.5" x14ac:dyDescent="0.35">
      <c r="C107" t="s">
        <v>113</v>
      </c>
    </row>
    <row r="108" spans="3:17" ht="15.5" x14ac:dyDescent="0.35">
      <c r="C108" t="s">
        <v>1605</v>
      </c>
      <c r="P108" s="5">
        <v>37568314642</v>
      </c>
      <c r="Q108" s="5">
        <v>71943881643</v>
      </c>
    </row>
    <row r="109" spans="3:17" ht="15.5" x14ac:dyDescent="0.35">
      <c r="C109" t="s">
        <v>288</v>
      </c>
      <c r="D109" s="5">
        <v>13726639034</v>
      </c>
      <c r="E109" s="5">
        <v>13238593921</v>
      </c>
      <c r="F109" s="5">
        <v>52983417674</v>
      </c>
      <c r="G109" s="5">
        <v>50880310330</v>
      </c>
      <c r="I109" s="5">
        <v>13238593921</v>
      </c>
      <c r="J109" s="5">
        <v>44035716210</v>
      </c>
      <c r="K109" s="5">
        <v>78136816465</v>
      </c>
      <c r="L109" s="5">
        <v>108558285845</v>
      </c>
      <c r="M109" s="5">
        <v>135568507931</v>
      </c>
      <c r="N109" s="5">
        <v>189893326208</v>
      </c>
      <c r="O109" s="5">
        <v>165123121717</v>
      </c>
      <c r="P109" s="5">
        <v>193326935690</v>
      </c>
      <c r="Q109" s="5">
        <v>86154282806</v>
      </c>
    </row>
    <row r="110" spans="3:17" ht="15.5" x14ac:dyDescent="0.35">
      <c r="C110" t="s">
        <v>342</v>
      </c>
      <c r="D110" s="5">
        <v>111833664400</v>
      </c>
      <c r="E110" s="5">
        <v>111833664400</v>
      </c>
      <c r="F110" s="5">
        <v>369070772146</v>
      </c>
      <c r="G110" s="5">
        <v>369070772145</v>
      </c>
      <c r="I110" s="5">
        <v>111833664400</v>
      </c>
      <c r="J110" s="5">
        <v>208887200892</v>
      </c>
      <c r="K110" s="5">
        <v>329211660777</v>
      </c>
      <c r="L110" s="5">
        <v>156649936384</v>
      </c>
      <c r="M110" s="5">
        <v>260601939106</v>
      </c>
      <c r="N110" s="5">
        <v>203971788299</v>
      </c>
      <c r="O110" s="5">
        <v>252004651169</v>
      </c>
      <c r="P110" s="5">
        <v>237671912733</v>
      </c>
      <c r="Q110" s="5">
        <v>203895871414</v>
      </c>
    </row>
    <row r="111" spans="3:17" ht="15.5" x14ac:dyDescent="0.35">
      <c r="C111" t="s">
        <v>115</v>
      </c>
      <c r="D111" s="5">
        <v>119442493723</v>
      </c>
      <c r="E111" s="5">
        <v>147432177285</v>
      </c>
      <c r="F111" s="5">
        <v>55710388907</v>
      </c>
      <c r="G111" s="5">
        <v>90125700425</v>
      </c>
      <c r="I111" s="5">
        <v>147432177285</v>
      </c>
      <c r="J111" s="5">
        <v>156146454295</v>
      </c>
      <c r="K111" s="5">
        <v>147296328894</v>
      </c>
      <c r="L111" s="5">
        <v>162708125598</v>
      </c>
      <c r="M111" s="5">
        <v>174018622663</v>
      </c>
      <c r="N111" s="5">
        <v>187251913942</v>
      </c>
      <c r="O111" s="5">
        <v>167660693972</v>
      </c>
      <c r="P111" s="5">
        <v>180313555020</v>
      </c>
      <c r="Q111" s="5">
        <v>203805108024</v>
      </c>
    </row>
    <row r="112" spans="3:17" ht="15.5" x14ac:dyDescent="0.35">
      <c r="C112" t="s">
        <v>116</v>
      </c>
      <c r="D112" s="5">
        <v>479368393848</v>
      </c>
      <c r="E112" s="5">
        <v>443464746236</v>
      </c>
      <c r="F112" s="5">
        <v>632969186332</v>
      </c>
      <c r="G112" s="5">
        <v>610258883236</v>
      </c>
      <c r="I112" s="5">
        <v>443464746236</v>
      </c>
      <c r="J112" s="5">
        <v>677751650513</v>
      </c>
      <c r="K112" s="5">
        <v>784348748858</v>
      </c>
      <c r="L112" s="5">
        <v>863977744561</v>
      </c>
      <c r="M112" s="5">
        <v>635668435471</v>
      </c>
      <c r="N112" s="5">
        <v>671161693663</v>
      </c>
      <c r="O112" s="5">
        <v>655477641673</v>
      </c>
      <c r="P112" s="5">
        <v>709039916749</v>
      </c>
      <c r="Q112" s="5">
        <v>496727405731</v>
      </c>
    </row>
    <row r="113" spans="3:17" ht="15.5" x14ac:dyDescent="0.35">
      <c r="C113" t="s">
        <v>117</v>
      </c>
      <c r="D113" s="5">
        <v>479368393848</v>
      </c>
      <c r="E113" s="5">
        <v>443464746236</v>
      </c>
      <c r="F113" s="5">
        <v>632969186332</v>
      </c>
      <c r="G113" s="5">
        <v>610258883236</v>
      </c>
      <c r="I113" s="5">
        <v>443464746236</v>
      </c>
      <c r="J113" s="5">
        <v>677751650513</v>
      </c>
      <c r="K113" s="5">
        <v>784348748858</v>
      </c>
      <c r="L113" s="5">
        <v>863977744561</v>
      </c>
      <c r="M113" s="5">
        <v>635668435471</v>
      </c>
      <c r="N113" s="5">
        <v>671161693663</v>
      </c>
      <c r="O113" s="5">
        <v>655477641673</v>
      </c>
      <c r="P113" s="5">
        <v>709039916749</v>
      </c>
      <c r="Q113" s="5">
        <v>496727405731</v>
      </c>
    </row>
    <row r="114" spans="3:17" ht="15.5" x14ac:dyDescent="0.35">
      <c r="C114" t="s">
        <v>119</v>
      </c>
    </row>
    <row r="115" spans="3:17" ht="15.5" x14ac:dyDescent="0.35">
      <c r="C115" t="s">
        <v>120</v>
      </c>
      <c r="D115" s="5">
        <v>125560303434</v>
      </c>
      <c r="E115" s="5">
        <v>125072258321</v>
      </c>
      <c r="F115" s="5">
        <v>422054189820</v>
      </c>
      <c r="G115" s="5">
        <v>419951082475</v>
      </c>
      <c r="I115" s="5">
        <v>125072258321</v>
      </c>
      <c r="J115" s="5">
        <v>252922917102</v>
      </c>
      <c r="K115" s="5">
        <v>407348477242</v>
      </c>
      <c r="L115" s="5">
        <v>266463359271</v>
      </c>
      <c r="M115" s="5">
        <v>396784998114</v>
      </c>
      <c r="N115" s="5">
        <v>405389722492</v>
      </c>
      <c r="O115" s="5">
        <v>446136312044</v>
      </c>
      <c r="P115" s="5">
        <v>503210857854</v>
      </c>
      <c r="Q115" s="5">
        <v>417202916033</v>
      </c>
    </row>
    <row r="116" spans="3:17" ht="15.5" x14ac:dyDescent="0.35">
      <c r="C116" t="s">
        <v>293</v>
      </c>
      <c r="D116" s="5">
        <v>98091862205</v>
      </c>
      <c r="E116" s="5">
        <v>95465659950</v>
      </c>
      <c r="F116" s="5">
        <v>89688697576</v>
      </c>
      <c r="G116" s="5">
        <v>90507727602</v>
      </c>
      <c r="I116" s="5">
        <v>95465659950</v>
      </c>
      <c r="J116" s="5">
        <v>92026309435</v>
      </c>
      <c r="K116" s="5">
        <v>107070688510</v>
      </c>
      <c r="L116" s="5">
        <v>142675400551</v>
      </c>
      <c r="M116" s="5">
        <v>126712290952</v>
      </c>
      <c r="N116" s="5">
        <v>133771366216</v>
      </c>
      <c r="O116" s="5">
        <v>124645071029</v>
      </c>
      <c r="P116" s="5">
        <v>121998177625</v>
      </c>
      <c r="Q116" s="5">
        <v>71339760698</v>
      </c>
    </row>
    <row r="117" spans="3:17" ht="15.5" x14ac:dyDescent="0.35">
      <c r="C117" t="s">
        <v>121</v>
      </c>
      <c r="D117" s="5">
        <v>778183978035</v>
      </c>
      <c r="E117" s="5">
        <v>800672750232</v>
      </c>
      <c r="F117" s="5">
        <v>937687226941</v>
      </c>
      <c r="G117" s="5">
        <v>885849602267</v>
      </c>
      <c r="I117" s="5">
        <v>800672750232</v>
      </c>
      <c r="J117" s="5">
        <v>896260067731</v>
      </c>
      <c r="K117" s="5">
        <v>2063210716778</v>
      </c>
      <c r="L117" s="5">
        <v>1112737665685</v>
      </c>
      <c r="M117" s="5">
        <v>891807342528</v>
      </c>
      <c r="N117" s="5">
        <v>968951593579</v>
      </c>
      <c r="O117" s="5">
        <v>935068597559</v>
      </c>
      <c r="P117" s="5">
        <v>944349233396</v>
      </c>
      <c r="Q117" s="5">
        <v>841408837548</v>
      </c>
    </row>
    <row r="118" spans="3:17" ht="15.5" x14ac:dyDescent="0.35">
      <c r="C118" t="s">
        <v>122</v>
      </c>
    </row>
    <row r="119" spans="3:17" ht="15.5" x14ac:dyDescent="0.35">
      <c r="C119" t="s">
        <v>123</v>
      </c>
      <c r="D119" s="5">
        <v>150000000000</v>
      </c>
      <c r="E119" s="5">
        <v>150000000000</v>
      </c>
      <c r="F119" s="5">
        <v>150000000000</v>
      </c>
      <c r="G119" s="5">
        <v>150000000000</v>
      </c>
      <c r="I119" s="5">
        <v>150000000000</v>
      </c>
      <c r="J119" s="5">
        <v>150000000000</v>
      </c>
      <c r="K119" s="5">
        <v>150000000000</v>
      </c>
      <c r="L119" s="5">
        <v>150000000000</v>
      </c>
      <c r="M119" s="5">
        <v>150000000000</v>
      </c>
      <c r="N119" s="5">
        <v>150000000000</v>
      </c>
      <c r="O119" s="5">
        <v>150000000000</v>
      </c>
      <c r="P119" s="5">
        <v>150000000000</v>
      </c>
      <c r="Q119" s="5">
        <v>120000000000</v>
      </c>
    </row>
    <row r="120" spans="3:17" ht="15.5" x14ac:dyDescent="0.35">
      <c r="C120" t="s">
        <v>124</v>
      </c>
      <c r="D120" s="5">
        <v>330005261620</v>
      </c>
      <c r="E120" s="5">
        <v>330005261620</v>
      </c>
      <c r="F120" s="5">
        <v>313833697386</v>
      </c>
      <c r="G120" s="5">
        <v>313833697386</v>
      </c>
      <c r="I120" s="5">
        <v>330005261620</v>
      </c>
      <c r="J120" s="5">
        <v>313833697386</v>
      </c>
      <c r="K120" s="5">
        <v>313833697386</v>
      </c>
      <c r="L120" s="5">
        <v>167602110137</v>
      </c>
      <c r="M120" s="5">
        <v>167602110137</v>
      </c>
      <c r="N120" s="5">
        <v>167602110137</v>
      </c>
      <c r="O120" s="5">
        <v>167602110137</v>
      </c>
      <c r="P120" s="5">
        <v>167602110137</v>
      </c>
    </row>
    <row r="121" spans="3:17" ht="15.5" x14ac:dyDescent="0.35">
      <c r="C121" t="s">
        <v>125</v>
      </c>
      <c r="D121" s="5">
        <v>257919638688</v>
      </c>
      <c r="E121" s="5">
        <v>200727126152</v>
      </c>
      <c r="F121" s="5">
        <v>171554886331</v>
      </c>
      <c r="G121" s="5">
        <v>134186643075</v>
      </c>
      <c r="I121" s="5">
        <v>200727126152</v>
      </c>
      <c r="J121" s="5">
        <v>281346945582</v>
      </c>
      <c r="K121" s="5">
        <v>450332165952</v>
      </c>
      <c r="L121" s="5">
        <v>391890837009</v>
      </c>
      <c r="M121" s="5">
        <v>349691547915</v>
      </c>
      <c r="N121" s="5">
        <v>358555467369</v>
      </c>
      <c r="O121" s="5">
        <v>419773335764</v>
      </c>
      <c r="P121" s="5">
        <v>321635435022</v>
      </c>
      <c r="Q121" s="5">
        <v>271289446064</v>
      </c>
    </row>
    <row r="122" spans="3:17" ht="15.5" x14ac:dyDescent="0.35">
      <c r="C122" t="s">
        <v>294</v>
      </c>
      <c r="D122" s="5">
        <v>19536231035</v>
      </c>
      <c r="E122" s="5">
        <v>19536231035</v>
      </c>
      <c r="F122" s="5">
        <v>19536231035</v>
      </c>
      <c r="G122" s="5">
        <v>19536231035</v>
      </c>
      <c r="I122" s="5">
        <v>19536231035</v>
      </c>
      <c r="J122" s="5">
        <v>19236231035</v>
      </c>
      <c r="K122" s="5">
        <v>14736231035</v>
      </c>
      <c r="L122" s="5">
        <v>10236231035</v>
      </c>
      <c r="M122" s="5">
        <v>10136231035</v>
      </c>
      <c r="N122" s="5">
        <v>10036231035</v>
      </c>
      <c r="O122" s="5">
        <v>3164335998</v>
      </c>
    </row>
    <row r="123" spans="3:17" ht="15.5" x14ac:dyDescent="0.35">
      <c r="C123" t="s">
        <v>295</v>
      </c>
      <c r="D123" s="5">
        <v>225345438801</v>
      </c>
      <c r="E123" s="5">
        <v>168152926265</v>
      </c>
      <c r="F123" s="5">
        <v>139356969141</v>
      </c>
      <c r="G123" s="5">
        <v>101988725885</v>
      </c>
      <c r="I123" s="5">
        <v>168152926265</v>
      </c>
      <c r="J123" s="5">
        <v>249449028392</v>
      </c>
      <c r="K123" s="5">
        <v>420356704132</v>
      </c>
      <c r="L123" s="5">
        <v>373718104414</v>
      </c>
      <c r="M123" s="5">
        <v>339555316880</v>
      </c>
      <c r="N123" s="5">
        <v>348519236334</v>
      </c>
      <c r="O123" s="5">
        <v>416608999766</v>
      </c>
      <c r="P123" s="5">
        <v>321635435022</v>
      </c>
      <c r="Q123" s="5">
        <v>271289446064</v>
      </c>
    </row>
    <row r="124" spans="3:17" ht="15.5" x14ac:dyDescent="0.35">
      <c r="C124" t="s">
        <v>296</v>
      </c>
      <c r="D124" s="5">
        <v>257919638688</v>
      </c>
      <c r="E124" s="5">
        <v>200727126152</v>
      </c>
      <c r="F124" s="5">
        <v>171554886331</v>
      </c>
      <c r="G124" s="5">
        <v>134186643075</v>
      </c>
      <c r="I124" s="5">
        <v>200727126152</v>
      </c>
      <c r="J124" s="5">
        <v>281346945582</v>
      </c>
      <c r="K124" s="5">
        <v>450332165952</v>
      </c>
      <c r="L124" s="5">
        <v>391890837009</v>
      </c>
      <c r="M124" s="5">
        <v>349691547915</v>
      </c>
      <c r="N124" s="5">
        <v>358555467369</v>
      </c>
      <c r="O124" s="5">
        <v>419773335764</v>
      </c>
      <c r="P124" s="5">
        <v>321635435022</v>
      </c>
      <c r="Q124" s="5">
        <v>271289446064</v>
      </c>
    </row>
    <row r="125" spans="3:17" ht="15.5" x14ac:dyDescent="0.35">
      <c r="C125" t="s">
        <v>297</v>
      </c>
      <c r="K125" s="5">
        <v>2971106513</v>
      </c>
    </row>
    <row r="126" spans="3:17" ht="15.5" x14ac:dyDescent="0.35">
      <c r="C126" t="s">
        <v>9</v>
      </c>
      <c r="D126" s="5">
        <v>683468068376</v>
      </c>
      <c r="E126" s="5">
        <v>626275555840</v>
      </c>
      <c r="F126" s="5">
        <v>597103316019</v>
      </c>
      <c r="G126" s="5">
        <v>559735072763</v>
      </c>
      <c r="I126" s="5">
        <v>626275555840</v>
      </c>
      <c r="J126" s="5">
        <v>706895375270</v>
      </c>
      <c r="K126" s="5">
        <v>862680137919</v>
      </c>
      <c r="L126" s="5">
        <v>599401015668</v>
      </c>
      <c r="M126" s="5">
        <v>557201726574</v>
      </c>
      <c r="N126" s="5">
        <v>566065646028</v>
      </c>
      <c r="O126" s="5">
        <v>737375445901</v>
      </c>
      <c r="P126" s="5">
        <v>639237545159</v>
      </c>
      <c r="Q126" s="5">
        <v>391289446064</v>
      </c>
    </row>
    <row r="127" spans="3:17" ht="15.5" x14ac:dyDescent="0.35">
      <c r="C127" t="s">
        <v>126</v>
      </c>
      <c r="D127" s="5">
        <v>1461652046411</v>
      </c>
      <c r="E127" s="5">
        <v>1426948306072</v>
      </c>
      <c r="F127" s="5">
        <v>1534790542960</v>
      </c>
      <c r="G127" s="5">
        <v>1445584675030</v>
      </c>
      <c r="I127" s="5">
        <v>1426948306072</v>
      </c>
      <c r="J127" s="5">
        <v>1603155443001</v>
      </c>
      <c r="K127" s="5">
        <v>2925890854697</v>
      </c>
      <c r="L127" s="5">
        <v>1712138681353</v>
      </c>
      <c r="M127" s="5">
        <v>1449009069102</v>
      </c>
      <c r="N127" s="5">
        <v>1535017239607</v>
      </c>
      <c r="O127" s="5">
        <v>1672444043460</v>
      </c>
      <c r="P127" s="5">
        <v>1583586778555</v>
      </c>
      <c r="Q127" s="5">
        <v>1232698283612</v>
      </c>
    </row>
    <row r="128" spans="3:17" ht="15.5" x14ac:dyDescent="0.35">
      <c r="C128" t="s">
        <v>127</v>
      </c>
      <c r="D128" s="5">
        <v>7500000000</v>
      </c>
      <c r="E128" s="5">
        <v>7500000000</v>
      </c>
      <c r="F128" s="5">
        <v>7500000000</v>
      </c>
      <c r="G128" s="5">
        <v>7500000000</v>
      </c>
      <c r="I128" s="5">
        <v>7500000000</v>
      </c>
      <c r="J128" s="5">
        <v>7500000000</v>
      </c>
      <c r="K128" s="5">
        <v>7500000000</v>
      </c>
      <c r="L128" s="5">
        <v>1500000000</v>
      </c>
      <c r="M128" s="5">
        <v>1500000000</v>
      </c>
      <c r="N128" s="5">
        <v>1500000000</v>
      </c>
      <c r="O128" s="5">
        <v>1500000000</v>
      </c>
      <c r="P128" s="5">
        <v>1500000000</v>
      </c>
      <c r="Q128" s="5">
        <v>120000</v>
      </c>
    </row>
    <row r="130" spans="2:17" ht="15.5" x14ac:dyDescent="0.35">
      <c r="B130" t="s">
        <v>128</v>
      </c>
      <c r="C130" t="s">
        <v>129</v>
      </c>
      <c r="D130" s="5">
        <v>90576425326</v>
      </c>
      <c r="E130" s="5">
        <v>106566905163</v>
      </c>
      <c r="F130" s="5">
        <v>64930566239</v>
      </c>
      <c r="G130" s="5">
        <v>168949970532</v>
      </c>
      <c r="I130" s="5">
        <v>438208501357</v>
      </c>
      <c r="J130" s="5">
        <v>383190951987</v>
      </c>
      <c r="K130" s="5">
        <v>734002905488</v>
      </c>
      <c r="L130" s="5">
        <v>340882969226</v>
      </c>
      <c r="M130" s="5">
        <v>205352199712</v>
      </c>
      <c r="N130" s="5">
        <v>269763136273</v>
      </c>
      <c r="O130" s="5">
        <v>309960940522</v>
      </c>
      <c r="P130" s="5">
        <v>202038905410</v>
      </c>
      <c r="Q130" s="5">
        <v>170655314916</v>
      </c>
    </row>
    <row r="131" spans="2:17" ht="15.5" x14ac:dyDescent="0.35">
      <c r="C131" t="s">
        <v>406</v>
      </c>
      <c r="D131" s="5">
        <v>212793352333</v>
      </c>
      <c r="E131" s="5">
        <v>261529310714</v>
      </c>
      <c r="F131" s="5">
        <v>148134127581</v>
      </c>
      <c r="G131" s="5">
        <v>195863755341</v>
      </c>
      <c r="I131" s="5">
        <v>798160046940</v>
      </c>
      <c r="J131" s="5">
        <v>682943659294</v>
      </c>
      <c r="K131" s="5">
        <v>1136390988274</v>
      </c>
      <c r="L131" s="5">
        <v>658294179524</v>
      </c>
      <c r="M131" s="5">
        <v>462581124523</v>
      </c>
      <c r="N131" s="5">
        <v>510178986260</v>
      </c>
      <c r="O131" s="5">
        <v>694162759494</v>
      </c>
      <c r="P131" s="5">
        <v>590680291203</v>
      </c>
      <c r="Q131" s="5">
        <v>499056188994</v>
      </c>
    </row>
    <row r="132" spans="2:17" ht="15.5" x14ac:dyDescent="0.35">
      <c r="C132" t="s">
        <v>408</v>
      </c>
      <c r="D132" s="5">
        <v>-71219165078</v>
      </c>
      <c r="E132" s="5">
        <v>-51183206662</v>
      </c>
      <c r="F132" s="5">
        <v>-41626777008</v>
      </c>
      <c r="G132" s="5">
        <v>12647949159</v>
      </c>
      <c r="I132" s="5">
        <v>-135109990019</v>
      </c>
      <c r="J132" s="5">
        <v>-154049289751</v>
      </c>
      <c r="K132" s="5">
        <v>-284908176819</v>
      </c>
      <c r="L132" s="5">
        <v>-184657442919</v>
      </c>
      <c r="M132" s="5">
        <v>-157479704899</v>
      </c>
      <c r="N132" s="5">
        <v>-109403664200</v>
      </c>
      <c r="O132" s="5">
        <v>-273909660794</v>
      </c>
      <c r="P132" s="5">
        <v>-301853289101</v>
      </c>
      <c r="Q132" s="5">
        <v>-227585535886</v>
      </c>
    </row>
    <row r="133" spans="2:17" ht="15.5" x14ac:dyDescent="0.35">
      <c r="C133" t="s">
        <v>509</v>
      </c>
      <c r="D133" s="5">
        <v>-49579195932</v>
      </c>
      <c r="E133" s="5">
        <v>-48779616352</v>
      </c>
      <c r="F133" s="5">
        <v>-36799117733</v>
      </c>
      <c r="G133" s="5">
        <v>-37946180559</v>
      </c>
      <c r="I133" s="5">
        <v>-162457622841</v>
      </c>
      <c r="J133" s="5">
        <v>-141659015628</v>
      </c>
      <c r="K133" s="5">
        <v>-170218866756</v>
      </c>
      <c r="L133" s="5">
        <v>-138499690098</v>
      </c>
      <c r="M133" s="5">
        <v>-99809284188</v>
      </c>
      <c r="N133" s="5">
        <v>-103533975419</v>
      </c>
      <c r="O133" s="5">
        <v>-115593551967</v>
      </c>
      <c r="P133" s="5">
        <v>-91224708803</v>
      </c>
      <c r="Q133" s="5">
        <v>-93683020204</v>
      </c>
    </row>
    <row r="134" spans="2:17" ht="15.5" x14ac:dyDescent="0.35">
      <c r="C134" t="s">
        <v>305</v>
      </c>
      <c r="D134" s="5">
        <v>874740522</v>
      </c>
      <c r="E134" s="5">
        <v>223812766</v>
      </c>
      <c r="F134" s="5">
        <v>469093181</v>
      </c>
      <c r="G134" s="5">
        <v>2920227861</v>
      </c>
      <c r="I134" s="5">
        <v>7003738831</v>
      </c>
      <c r="J134" s="5">
        <v>17033427257</v>
      </c>
      <c r="K134" s="5">
        <v>8861784189</v>
      </c>
      <c r="L134" s="5">
        <v>3378617350</v>
      </c>
      <c r="M134" s="5">
        <v>3096012806</v>
      </c>
      <c r="N134" s="5">
        <v>10203867756</v>
      </c>
      <c r="O134" s="5">
        <v>10021340718</v>
      </c>
      <c r="P134" s="5">
        <v>1195515684</v>
      </c>
      <c r="Q134" s="5">
        <v>706872321</v>
      </c>
    </row>
    <row r="135" spans="2:17" ht="15.5" x14ac:dyDescent="0.35">
      <c r="C135" t="s">
        <v>598</v>
      </c>
      <c r="D135" s="5">
        <v>-2293306519</v>
      </c>
      <c r="E135" s="5">
        <v>-7618196736</v>
      </c>
      <c r="F135" s="5">
        <v>-5246759782</v>
      </c>
      <c r="G135" s="5">
        <v>-4535781270</v>
      </c>
      <c r="I135" s="5">
        <v>-21782472987</v>
      </c>
      <c r="J135" s="5">
        <v>-21077829185</v>
      </c>
      <c r="K135" s="5">
        <v>-25013498664</v>
      </c>
      <c r="L135" s="5">
        <v>-11714234686</v>
      </c>
      <c r="M135" s="5">
        <v>-3035948530</v>
      </c>
      <c r="N135" s="5">
        <v>-42231062167</v>
      </c>
      <c r="O135" s="5">
        <v>-12362747707</v>
      </c>
      <c r="P135" s="5">
        <v>-18135769408</v>
      </c>
      <c r="Q135" s="5">
        <v>-7839190309</v>
      </c>
    </row>
    <row r="136" spans="2:17" ht="15.5" x14ac:dyDescent="0.35">
      <c r="C136" t="s">
        <v>1606</v>
      </c>
      <c r="E136" s="5">
        <v>-47605198567</v>
      </c>
      <c r="I136" s="5">
        <v>-47605198567</v>
      </c>
    </row>
    <row r="137" spans="2:17" ht="15.5" x14ac:dyDescent="0.35">
      <c r="C137" t="s">
        <v>557</v>
      </c>
      <c r="K137" s="5">
        <v>68890675264</v>
      </c>
      <c r="L137" s="5">
        <v>14081540055</v>
      </c>
      <c r="N137" s="5">
        <v>4548984043</v>
      </c>
      <c r="O137" s="5">
        <v>7642800778</v>
      </c>
      <c r="P137" s="5">
        <v>21376865835</v>
      </c>
    </row>
    <row r="138" spans="2:17" ht="15.5" x14ac:dyDescent="0.35">
      <c r="C138" t="s">
        <v>152</v>
      </c>
      <c r="D138" s="5">
        <v>-33959832283</v>
      </c>
      <c r="E138" s="5">
        <v>-157772585490</v>
      </c>
      <c r="F138" s="5">
        <v>-51984249269</v>
      </c>
      <c r="G138" s="5">
        <v>-347141113777</v>
      </c>
      <c r="I138" s="5">
        <v>-623851739770</v>
      </c>
      <c r="J138" s="5">
        <v>-703647607993</v>
      </c>
      <c r="K138" s="5">
        <v>193226320550</v>
      </c>
      <c r="L138" s="5">
        <v>-257910345298</v>
      </c>
      <c r="M138" s="5">
        <v>-171120946473</v>
      </c>
      <c r="N138" s="5">
        <v>-324729333140</v>
      </c>
      <c r="O138" s="5">
        <v>-285896770789</v>
      </c>
      <c r="P138" s="5">
        <v>66865639033</v>
      </c>
      <c r="Q138" s="5">
        <v>-266095932951</v>
      </c>
    </row>
    <row r="139" spans="2:17" ht="15.5" x14ac:dyDescent="0.35">
      <c r="C139" t="s">
        <v>142</v>
      </c>
      <c r="D139" s="5">
        <v>-7902097740</v>
      </c>
      <c r="E139" s="5">
        <v>101658007729</v>
      </c>
      <c r="F139" s="5">
        <v>-96829887846</v>
      </c>
      <c r="G139" s="5">
        <v>-1788600561</v>
      </c>
      <c r="I139" s="5">
        <v>-30071501635</v>
      </c>
      <c r="J139" s="5">
        <v>202832675775</v>
      </c>
      <c r="K139" s="5">
        <v>-623220778600</v>
      </c>
      <c r="L139" s="5">
        <v>-9000677336</v>
      </c>
      <c r="M139" s="5">
        <v>-86384677549</v>
      </c>
      <c r="N139" s="5">
        <v>-18066187864</v>
      </c>
      <c r="O139" s="5">
        <v>16583920648</v>
      </c>
      <c r="P139" s="5">
        <v>-173327970567</v>
      </c>
      <c r="Q139" s="5">
        <v>84409189446</v>
      </c>
    </row>
    <row r="140" spans="2:17" ht="15.5" x14ac:dyDescent="0.35">
      <c r="C140" t="s">
        <v>481</v>
      </c>
      <c r="E140" s="5">
        <v>-39703877</v>
      </c>
      <c r="F140" s="5">
        <v>16797732172</v>
      </c>
      <c r="G140" s="5">
        <v>3482389009</v>
      </c>
      <c r="I140" s="5">
        <v>20362038926</v>
      </c>
      <c r="J140" s="5">
        <v>67575157032</v>
      </c>
      <c r="K140" s="5">
        <v>32229581563</v>
      </c>
      <c r="L140" s="5">
        <v>54533481850</v>
      </c>
      <c r="M140" s="5">
        <v>5733000000</v>
      </c>
      <c r="N140" s="5">
        <v>67216636731</v>
      </c>
      <c r="O140" s="5">
        <v>134945632173</v>
      </c>
      <c r="P140" s="5">
        <v>90671422004</v>
      </c>
      <c r="Q140" s="5">
        <v>178117187254</v>
      </c>
    </row>
    <row r="141" spans="2:17" ht="15.5" x14ac:dyDescent="0.35">
      <c r="C141" t="s">
        <v>151</v>
      </c>
      <c r="D141" s="5">
        <v>-7042097740</v>
      </c>
      <c r="E141" s="5">
        <v>-6667881713</v>
      </c>
      <c r="F141" s="5">
        <v>-4504851362</v>
      </c>
      <c r="G141" s="5">
        <v>-6387387468</v>
      </c>
      <c r="I141" s="5">
        <v>-49309540561</v>
      </c>
      <c r="J141" s="5">
        <v>-30989758305</v>
      </c>
      <c r="K141" s="5">
        <v>-326210257801</v>
      </c>
      <c r="L141" s="5">
        <v>-56709149035</v>
      </c>
      <c r="M141" s="5">
        <v>-92002930701</v>
      </c>
      <c r="N141" s="5">
        <v>-72283077346</v>
      </c>
      <c r="O141" s="5">
        <v>-92716972725</v>
      </c>
      <c r="P141" s="5">
        <v>-260613205568</v>
      </c>
      <c r="Q141" s="5">
        <v>-90844795225</v>
      </c>
    </row>
    <row r="142" spans="2:17" ht="15.5" x14ac:dyDescent="0.35">
      <c r="C142" t="s">
        <v>1607</v>
      </c>
    </row>
    <row r="143" spans="2:17" ht="15.5" x14ac:dyDescent="0.35">
      <c r="C143" t="s">
        <v>1608</v>
      </c>
      <c r="L143" s="5">
        <v>6500000000</v>
      </c>
    </row>
    <row r="144" spans="2:17" ht="15.5" x14ac:dyDescent="0.35">
      <c r="C144" t="s">
        <v>1609</v>
      </c>
    </row>
    <row r="145" spans="3:17" ht="15.5" x14ac:dyDescent="0.35">
      <c r="C145" t="s">
        <v>1610</v>
      </c>
      <c r="O145" s="5">
        <v>-25644738800</v>
      </c>
      <c r="P145" s="5">
        <v>-3386187003</v>
      </c>
      <c r="Q145" s="5">
        <v>-2863202583</v>
      </c>
    </row>
    <row r="146" spans="3:17" ht="15.5" x14ac:dyDescent="0.35">
      <c r="C146" t="s">
        <v>601</v>
      </c>
      <c r="J146" s="5">
        <v>168000158168</v>
      </c>
    </row>
    <row r="147" spans="3:17" ht="15.5" x14ac:dyDescent="0.35">
      <c r="C147" t="s">
        <v>1015</v>
      </c>
      <c r="K147" s="5">
        <v>-213218013000</v>
      </c>
    </row>
    <row r="148" spans="3:17" ht="15.5" x14ac:dyDescent="0.35">
      <c r="C148" t="s">
        <v>1611</v>
      </c>
      <c r="K148" s="5">
        <v>-117766309115</v>
      </c>
    </row>
    <row r="149" spans="3:17" ht="15.5" x14ac:dyDescent="0.35">
      <c r="C149" t="s">
        <v>1612</v>
      </c>
      <c r="D149" s="5">
        <v>-860000000</v>
      </c>
      <c r="E149" s="5">
        <v>2344377440</v>
      </c>
      <c r="F149" s="5">
        <v>-3101552777</v>
      </c>
      <c r="G149" s="5">
        <v>1116397898</v>
      </c>
      <c r="I149" s="5">
        <v>-1124000000</v>
      </c>
      <c r="J149" s="5">
        <v>-1752881120</v>
      </c>
      <c r="K149" s="5">
        <v>1744219753</v>
      </c>
      <c r="L149" s="5">
        <v>-13325010151</v>
      </c>
      <c r="M149" s="5">
        <v>-114746848</v>
      </c>
      <c r="N149" s="5">
        <v>-12999747249</v>
      </c>
    </row>
    <row r="150" spans="3:17" ht="15.5" x14ac:dyDescent="0.35">
      <c r="C150" t="s">
        <v>1613</v>
      </c>
      <c r="E150" s="5">
        <v>106021215879</v>
      </c>
      <c r="F150" s="5">
        <v>-106021215879</v>
      </c>
    </row>
    <row r="151" spans="3:17" ht="15.5" x14ac:dyDescent="0.35">
      <c r="C151" t="s">
        <v>153</v>
      </c>
      <c r="D151" s="5">
        <v>-33959832283</v>
      </c>
      <c r="E151" s="5">
        <v>-157772585490</v>
      </c>
      <c r="F151" s="5">
        <v>-51984249269</v>
      </c>
      <c r="G151" s="5">
        <v>-347141113777</v>
      </c>
      <c r="I151" s="5">
        <v>-623851739770</v>
      </c>
      <c r="J151" s="5">
        <v>-703647607993</v>
      </c>
      <c r="K151" s="5">
        <v>193226320550</v>
      </c>
      <c r="L151" s="5">
        <v>-257910345298</v>
      </c>
      <c r="M151" s="5">
        <v>-171120946473</v>
      </c>
      <c r="N151" s="5">
        <v>-324729333140</v>
      </c>
      <c r="O151" s="5">
        <v>-285896770789</v>
      </c>
      <c r="P151" s="5">
        <v>66865639033</v>
      </c>
      <c r="Q151" s="5">
        <v>-266095932951</v>
      </c>
    </row>
    <row r="152" spans="3:17" ht="15.5" x14ac:dyDescent="0.35">
      <c r="C152" t="s">
        <v>1614</v>
      </c>
      <c r="K152" s="5">
        <v>-6878935228</v>
      </c>
    </row>
    <row r="153" spans="3:17" ht="15.5" x14ac:dyDescent="0.35">
      <c r="C153" t="s">
        <v>1615</v>
      </c>
      <c r="E153" s="5">
        <v>-109257929882</v>
      </c>
      <c r="I153" s="5">
        <v>-109257929882</v>
      </c>
    </row>
    <row r="154" spans="3:17" ht="15.5" x14ac:dyDescent="0.35">
      <c r="C154" t="s">
        <v>1049</v>
      </c>
      <c r="O154" s="5">
        <v>-53420612720</v>
      </c>
      <c r="P154" s="5">
        <v>-54162991190</v>
      </c>
      <c r="Q154" s="5">
        <v>-52744941567</v>
      </c>
    </row>
    <row r="155" spans="3:17" ht="15.5" x14ac:dyDescent="0.35">
      <c r="C155" t="s">
        <v>1616</v>
      </c>
    </row>
    <row r="156" spans="3:17" ht="15.5" x14ac:dyDescent="0.35">
      <c r="C156" t="s">
        <v>525</v>
      </c>
      <c r="D156" s="5">
        <v>-8372815125</v>
      </c>
      <c r="F156" s="5">
        <v>13786809841</v>
      </c>
      <c r="G156" s="5">
        <v>29123716649</v>
      </c>
      <c r="I156" s="5">
        <v>61944938694</v>
      </c>
      <c r="J156" s="5">
        <v>41672788715</v>
      </c>
      <c r="K156" s="5">
        <v>127015693810</v>
      </c>
      <c r="L156" s="5">
        <v>248591926598</v>
      </c>
      <c r="M156" s="5">
        <v>409001624526</v>
      </c>
      <c r="N156" s="5">
        <v>211103446187</v>
      </c>
      <c r="O156" s="5">
        <v>95315875757</v>
      </c>
      <c r="P156" s="5">
        <v>154912636955</v>
      </c>
      <c r="Q156" s="5">
        <v>344251512435</v>
      </c>
    </row>
    <row r="157" spans="3:17" ht="15.5" x14ac:dyDescent="0.35">
      <c r="C157" t="s">
        <v>526</v>
      </c>
      <c r="D157" s="5">
        <v>8372815125</v>
      </c>
      <c r="E157" s="5">
        <v>-44498222632</v>
      </c>
      <c r="F157" s="5">
        <v>1587696142</v>
      </c>
      <c r="I157" s="5">
        <v>-61944938694</v>
      </c>
      <c r="J157" s="5">
        <v>-108091489504</v>
      </c>
      <c r="K157" s="5">
        <v>-129220476163</v>
      </c>
      <c r="L157" s="5">
        <v>-293090604903</v>
      </c>
      <c r="M157" s="5">
        <v>-373169476918</v>
      </c>
      <c r="N157" s="5">
        <v>-169760594812</v>
      </c>
      <c r="O157" s="5">
        <v>-133643559990</v>
      </c>
      <c r="P157" s="5">
        <v>-21580730359</v>
      </c>
      <c r="Q157" s="5">
        <v>-310987752588</v>
      </c>
    </row>
    <row r="158" spans="3:17" ht="15.5" x14ac:dyDescent="0.35">
      <c r="C158" t="s">
        <v>314</v>
      </c>
      <c r="E158" s="5">
        <v>-2266304735</v>
      </c>
      <c r="F158" s="5">
        <v>-15180411327</v>
      </c>
      <c r="G158" s="5">
        <v>-17446716062</v>
      </c>
      <c r="I158" s="5">
        <v>-34893432124</v>
      </c>
      <c r="J158" s="5">
        <v>-38851154911</v>
      </c>
      <c r="K158" s="5">
        <v>-31627889359</v>
      </c>
    </row>
    <row r="159" spans="3:17" ht="15.5" x14ac:dyDescent="0.35">
      <c r="C159" t="s">
        <v>465</v>
      </c>
      <c r="D159" s="5">
        <v>-27543351738</v>
      </c>
      <c r="E159" s="5">
        <v>-153785647011</v>
      </c>
      <c r="F159" s="5">
        <v>115624227269</v>
      </c>
      <c r="G159" s="5">
        <v>-37108690761</v>
      </c>
      <c r="I159" s="5">
        <v>-153785647011</v>
      </c>
      <c r="J159" s="5">
        <v>-110550994178</v>
      </c>
      <c r="K159" s="5">
        <v>-205909254595</v>
      </c>
      <c r="L159" s="5">
        <v>-126707031892</v>
      </c>
      <c r="M159" s="5">
        <v>-153800453376</v>
      </c>
      <c r="N159" s="5">
        <v>-116336245440</v>
      </c>
      <c r="O159" s="5">
        <v>-96547877086</v>
      </c>
      <c r="P159" s="5">
        <v>-130366190605</v>
      </c>
      <c r="Q159" s="5">
        <v>-155069032464</v>
      </c>
    </row>
    <row r="160" spans="3:17" ht="15.5" x14ac:dyDescent="0.35">
      <c r="C160" t="s">
        <v>1116</v>
      </c>
      <c r="E160" s="5">
        <v>150610845511</v>
      </c>
      <c r="F160" s="5">
        <v>-375610845511</v>
      </c>
      <c r="G160" s="5">
        <v>30000000000</v>
      </c>
      <c r="K160" s="5">
        <v>364225990000</v>
      </c>
    </row>
    <row r="161" spans="3:17" ht="15.5" x14ac:dyDescent="0.35">
      <c r="C161" t="s">
        <v>1393</v>
      </c>
      <c r="E161" s="5">
        <v>-195000000000</v>
      </c>
      <c r="F161" s="5">
        <v>225000000000</v>
      </c>
      <c r="I161" s="5">
        <v>30000000000</v>
      </c>
    </row>
    <row r="162" spans="3:17" ht="15.5" x14ac:dyDescent="0.35">
      <c r="C162" t="s">
        <v>1617</v>
      </c>
      <c r="E162" s="5">
        <v>195000000000</v>
      </c>
      <c r="I162" s="5">
        <v>195000000000</v>
      </c>
    </row>
    <row r="163" spans="3:17" ht="15.5" x14ac:dyDescent="0.35">
      <c r="C163" t="s">
        <v>548</v>
      </c>
      <c r="P163" s="5">
        <v>210000000000</v>
      </c>
    </row>
    <row r="164" spans="3:17" ht="15.5" x14ac:dyDescent="0.35">
      <c r="C164" t="s">
        <v>320</v>
      </c>
      <c r="P164" s="5">
        <v>-12397889863</v>
      </c>
    </row>
    <row r="165" spans="3:17" ht="15.5" x14ac:dyDescent="0.35">
      <c r="C165" t="s">
        <v>1618</v>
      </c>
      <c r="Q165" s="5">
        <v>-1547375725</v>
      </c>
    </row>
    <row r="166" spans="3:17" ht="15.5" x14ac:dyDescent="0.35">
      <c r="C166" t="s">
        <v>315</v>
      </c>
      <c r="G166" s="5">
        <v>-284719993040</v>
      </c>
      <c r="I166" s="5">
        <v>-284719993040</v>
      </c>
      <c r="J166" s="5">
        <v>-391489990430</v>
      </c>
      <c r="K166" s="5">
        <v>-83012998956</v>
      </c>
      <c r="L166" s="5">
        <v>-53740000000</v>
      </c>
      <c r="M166" s="5">
        <v>-13435000000</v>
      </c>
      <c r="N166" s="5">
        <v>-90000000000</v>
      </c>
      <c r="O166" s="5">
        <v>-37500000000</v>
      </c>
      <c r="P166" s="5">
        <v>-13950000000</v>
      </c>
      <c r="Q166" s="5">
        <v>-30000000000</v>
      </c>
    </row>
    <row r="167" spans="3:17" ht="15.5" x14ac:dyDescent="0.35">
      <c r="C167" t="s">
        <v>459</v>
      </c>
    </row>
    <row r="168" spans="3:17" ht="15.5" x14ac:dyDescent="0.35">
      <c r="C168" t="s">
        <v>377</v>
      </c>
      <c r="K168" s="5">
        <v>201866686780</v>
      </c>
      <c r="N168" s="5">
        <v>-110091931478</v>
      </c>
    </row>
    <row r="169" spans="3:17" ht="15.5" x14ac:dyDescent="0.35">
      <c r="C169" t="s">
        <v>808</v>
      </c>
      <c r="D169" s="5">
        <v>-6416480545</v>
      </c>
      <c r="E169" s="5">
        <v>1424673259</v>
      </c>
      <c r="F169" s="5">
        <v>-10656086922</v>
      </c>
      <c r="G169" s="5">
        <v>-14070450257</v>
      </c>
      <c r="I169" s="5">
        <v>-31811618646</v>
      </c>
      <c r="J169" s="5">
        <v>-45115067685</v>
      </c>
      <c r="K169" s="5">
        <v>-42313569764</v>
      </c>
      <c r="L169" s="5">
        <v>-32832617092</v>
      </c>
      <c r="M169" s="5">
        <v>-38878404512</v>
      </c>
      <c r="N169" s="5">
        <v>-46093591382</v>
      </c>
      <c r="O169" s="5">
        <v>-57723335040</v>
      </c>
      <c r="P169" s="5">
        <v>-63206268454</v>
      </c>
      <c r="Q169" s="5">
        <v>-56886840675</v>
      </c>
    </row>
    <row r="170" spans="3:17" ht="15.5" x14ac:dyDescent="0.35">
      <c r="C170" t="s">
        <v>1619</v>
      </c>
      <c r="G170" s="5">
        <v>-78500000</v>
      </c>
      <c r="I170" s="5">
        <v>-825500000</v>
      </c>
      <c r="K170" s="5">
        <v>-918925975</v>
      </c>
      <c r="L170" s="5">
        <v>-132018009</v>
      </c>
      <c r="M170" s="5">
        <v>-839236193</v>
      </c>
      <c r="N170" s="5">
        <v>-3550416215</v>
      </c>
      <c r="O170" s="5">
        <v>-2377261710</v>
      </c>
      <c r="P170" s="5">
        <v>-2382927451</v>
      </c>
      <c r="Q170" s="5">
        <v>-3111502367</v>
      </c>
    </row>
    <row r="171" spans="3:17" ht="15.5" x14ac:dyDescent="0.35">
      <c r="C171" t="s">
        <v>1477</v>
      </c>
      <c r="F171" s="5">
        <v>-6535638761</v>
      </c>
      <c r="G171" s="5">
        <v>-52840480306</v>
      </c>
      <c r="I171" s="5">
        <v>-233557619067</v>
      </c>
      <c r="J171" s="5">
        <v>-51221700000</v>
      </c>
    </row>
    <row r="172" spans="3:17" ht="15.5" x14ac:dyDescent="0.35">
      <c r="C172" t="s">
        <v>165</v>
      </c>
      <c r="D172" s="5">
        <v>48714495303</v>
      </c>
      <c r="E172" s="5">
        <v>50452327402</v>
      </c>
      <c r="F172" s="5">
        <v>-83883570876</v>
      </c>
      <c r="G172" s="5">
        <v>-179979743806</v>
      </c>
      <c r="I172" s="5">
        <v>-215714740048</v>
      </c>
      <c r="J172" s="5">
        <v>-117623980231</v>
      </c>
      <c r="K172" s="5">
        <v>304008447438</v>
      </c>
      <c r="L172" s="5">
        <v>73971946592</v>
      </c>
      <c r="M172" s="5">
        <v>-52153424310</v>
      </c>
      <c r="N172" s="5">
        <v>-73032384731</v>
      </c>
      <c r="O172" s="5">
        <v>40648090381</v>
      </c>
      <c r="P172" s="5">
        <v>95576573876</v>
      </c>
      <c r="Q172" s="5">
        <v>-11031428589</v>
      </c>
    </row>
    <row r="173" spans="3:17" ht="15.5" x14ac:dyDescent="0.35">
      <c r="C173" t="s">
        <v>166</v>
      </c>
      <c r="D173" s="5">
        <v>98514385642</v>
      </c>
      <c r="E173" s="5">
        <v>1</v>
      </c>
      <c r="F173" s="5">
        <v>-1</v>
      </c>
      <c r="G173" s="5">
        <v>1</v>
      </c>
      <c r="I173" s="5">
        <v>315145954979</v>
      </c>
      <c r="J173" s="5">
        <v>429803847217</v>
      </c>
      <c r="K173" s="5">
        <v>125413976748</v>
      </c>
      <c r="L173" s="5">
        <v>51438210887</v>
      </c>
      <c r="M173" s="5">
        <v>103591206768</v>
      </c>
      <c r="N173" s="5">
        <v>176607973455</v>
      </c>
      <c r="O173" s="5">
        <v>136019495952</v>
      </c>
      <c r="P173" s="5">
        <v>40437574195</v>
      </c>
      <c r="Q173" s="5">
        <v>51464853353</v>
      </c>
    </row>
    <row r="174" spans="3:17" ht="15.5" x14ac:dyDescent="0.35">
      <c r="C174" t="s">
        <v>167</v>
      </c>
      <c r="D174" s="5">
        <v>152858749</v>
      </c>
      <c r="E174" s="5">
        <v>-675623571</v>
      </c>
      <c r="F174" s="5">
        <v>-502340177</v>
      </c>
      <c r="G174" s="5">
        <v>-246073424</v>
      </c>
      <c r="I174" s="5">
        <v>-916829289</v>
      </c>
      <c r="J174" s="5">
        <v>2966087993</v>
      </c>
      <c r="K174" s="5">
        <v>381423031</v>
      </c>
      <c r="L174" s="5">
        <v>3819269</v>
      </c>
      <c r="M174" s="5">
        <v>428428</v>
      </c>
      <c r="N174" s="5">
        <v>15618044</v>
      </c>
      <c r="O174" s="5">
        <v>-59612878</v>
      </c>
      <c r="P174" s="5">
        <v>5347881</v>
      </c>
      <c r="Q174" s="5">
        <v>4149431</v>
      </c>
    </row>
    <row r="175" spans="3:17" ht="15.5" x14ac:dyDescent="0.35">
      <c r="C175" t="s">
        <v>168</v>
      </c>
      <c r="D175" s="5">
        <v>147381739694</v>
      </c>
      <c r="E175" s="5">
        <v>49776703832</v>
      </c>
      <c r="F175" s="5">
        <v>-84385911054</v>
      </c>
      <c r="G175" s="5">
        <v>-180225817229</v>
      </c>
      <c r="I175" s="5">
        <v>98514385642</v>
      </c>
      <c r="J175" s="5">
        <v>315145954979</v>
      </c>
      <c r="K175" s="5">
        <v>429803847217</v>
      </c>
      <c r="L175" s="5">
        <v>125413976748</v>
      </c>
      <c r="M175" s="5">
        <v>51438210886</v>
      </c>
      <c r="N175" s="5">
        <v>103591206768</v>
      </c>
      <c r="O175" s="5">
        <v>176607973455</v>
      </c>
      <c r="P175" s="5">
        <v>136019495952</v>
      </c>
      <c r="Q175" s="5">
        <v>40437574195</v>
      </c>
    </row>
    <row r="177" spans="2:17" ht="15.5" x14ac:dyDescent="0.35">
      <c r="B177" t="s">
        <v>169</v>
      </c>
      <c r="C177" t="s">
        <v>11</v>
      </c>
      <c r="D177" s="5">
        <v>7500000000</v>
      </c>
      <c r="E177" s="5">
        <v>7500000000</v>
      </c>
      <c r="F177" s="5">
        <v>7500000000</v>
      </c>
      <c r="G177" s="5">
        <v>7500000000</v>
      </c>
      <c r="I177" s="5">
        <v>7500000000</v>
      </c>
      <c r="J177" s="5">
        <v>7500000000</v>
      </c>
      <c r="K177" s="5">
        <v>7500000000</v>
      </c>
      <c r="L177" s="5">
        <v>1500000000</v>
      </c>
      <c r="M177" s="5">
        <v>1500000000</v>
      </c>
      <c r="N177" s="5">
        <v>1500000000</v>
      </c>
      <c r="O177" s="5">
        <v>1500000000</v>
      </c>
      <c r="P177" s="5">
        <v>1500000000</v>
      </c>
      <c r="Q177" s="5">
        <v>0</v>
      </c>
    </row>
    <row r="178" spans="2:17" ht="15.5" x14ac:dyDescent="0.35">
      <c r="C178" t="s">
        <v>170</v>
      </c>
      <c r="D178" s="6">
        <v>7.63</v>
      </c>
      <c r="E178" s="6">
        <v>3.89</v>
      </c>
      <c r="F178" s="6">
        <v>4.9800000000000004</v>
      </c>
      <c r="G178" s="6">
        <v>7.33</v>
      </c>
    </row>
    <row r="179" spans="2:17" ht="15.5" x14ac:dyDescent="0.35">
      <c r="C179" t="s">
        <v>171</v>
      </c>
      <c r="D179" s="6">
        <v>57.67</v>
      </c>
      <c r="E179" s="6">
        <v>140.1</v>
      </c>
      <c r="F179" s="6">
        <v>100.4</v>
      </c>
      <c r="G179" s="6">
        <v>60.57</v>
      </c>
    </row>
    <row r="180" spans="2:17" ht="15.5" x14ac:dyDescent="0.35">
      <c r="C180" t="s">
        <v>59</v>
      </c>
      <c r="D180" s="6">
        <v>15.08</v>
      </c>
      <c r="E180" s="5">
        <v>23</v>
      </c>
      <c r="F180" s="6">
        <v>18.03</v>
      </c>
      <c r="G180" s="6">
        <v>17.57</v>
      </c>
    </row>
    <row r="181" spans="2:17" ht="15.5" x14ac:dyDescent="0.35">
      <c r="C181" t="s">
        <v>172</v>
      </c>
      <c r="D181" s="6">
        <v>131990000000.00002</v>
      </c>
      <c r="E181" s="5">
        <v>77710000000</v>
      </c>
      <c r="F181" s="5">
        <v>116220000000</v>
      </c>
      <c r="G181" s="6">
        <v>134460000000.00002</v>
      </c>
    </row>
    <row r="182" spans="2:17" ht="15.5" x14ac:dyDescent="0.35">
      <c r="C182" t="s">
        <v>173</v>
      </c>
      <c r="D182" s="6">
        <v>3.9100000000000003E-2</v>
      </c>
      <c r="E182" s="6">
        <v>2.0400000000000001E-2</v>
      </c>
      <c r="F182" s="6">
        <v>2.4300000000000002E-2</v>
      </c>
      <c r="G182" s="6">
        <v>3.7999999999999999E-2</v>
      </c>
    </row>
    <row r="183" spans="2:17" ht="15.5" x14ac:dyDescent="0.35">
      <c r="C183" t="s">
        <v>174</v>
      </c>
      <c r="D183" s="6">
        <v>8.3699999999999997E-2</v>
      </c>
      <c r="E183" s="6">
        <v>4.6600000000000003E-2</v>
      </c>
      <c r="F183" s="6">
        <v>6.2600000000000003E-2</v>
      </c>
      <c r="G183" s="6">
        <v>9.820000000000001E-2</v>
      </c>
    </row>
    <row r="184" spans="2:17" ht="15.5" x14ac:dyDescent="0.35">
      <c r="C184" t="s">
        <v>175</v>
      </c>
      <c r="D184" s="6">
        <v>6.8499999999999991E-2</v>
      </c>
      <c r="E184" s="6">
        <v>2.9100000000000001E-2</v>
      </c>
      <c r="F184" s="6">
        <v>4.9100000000000005E-2</v>
      </c>
      <c r="G184" s="6">
        <v>5.91E-2</v>
      </c>
    </row>
    <row r="185" spans="2:17" ht="15.5" x14ac:dyDescent="0.35">
      <c r="C185" t="s">
        <v>176</v>
      </c>
      <c r="D185" s="6">
        <v>11.92</v>
      </c>
      <c r="E185" s="6">
        <v>23.51</v>
      </c>
      <c r="F185" s="6">
        <v>5.52</v>
      </c>
      <c r="G185" s="6">
        <v>5.5</v>
      </c>
    </row>
    <row r="186" spans="2:17" ht="15.5" x14ac:dyDescent="0.35">
      <c r="C186" t="s">
        <v>325</v>
      </c>
      <c r="D186" s="5">
        <v>683000000000</v>
      </c>
      <c r="E186" s="5">
        <v>626000000000</v>
      </c>
      <c r="F186" s="5">
        <v>597000000000</v>
      </c>
      <c r="G186" s="5">
        <v>560000000000</v>
      </c>
    </row>
    <row r="187" spans="2:17" ht="15.5" x14ac:dyDescent="0.35">
      <c r="C187" t="s">
        <v>177</v>
      </c>
      <c r="D187" s="6">
        <v>4.83</v>
      </c>
      <c r="E187" s="6">
        <v>6.53</v>
      </c>
      <c r="F187" s="6">
        <v>6.28</v>
      </c>
      <c r="G187" s="6">
        <v>5.95</v>
      </c>
    </row>
    <row r="188" spans="2:17" ht="15.5" x14ac:dyDescent="0.35">
      <c r="C188" t="s">
        <v>178</v>
      </c>
      <c r="D188" s="6">
        <v>91.13</v>
      </c>
      <c r="E188" s="6">
        <v>83.5</v>
      </c>
      <c r="F188" s="6">
        <v>79.61</v>
      </c>
      <c r="G188" s="6">
        <v>74.63</v>
      </c>
    </row>
    <row r="189" spans="2:17" ht="15.5" x14ac:dyDescent="0.35">
      <c r="C189" t="s">
        <v>179</v>
      </c>
      <c r="D189" s="6">
        <v>4.83</v>
      </c>
      <c r="E189" s="6">
        <v>6.53</v>
      </c>
      <c r="F189" s="6">
        <v>6.28</v>
      </c>
      <c r="G189" s="6">
        <v>5.95</v>
      </c>
    </row>
    <row r="190" spans="2:17" ht="15.5" x14ac:dyDescent="0.35">
      <c r="C190" t="s">
        <v>180</v>
      </c>
      <c r="D190" s="6">
        <v>91.13</v>
      </c>
      <c r="E190" s="6">
        <v>83.5</v>
      </c>
      <c r="F190" s="6">
        <v>79.61</v>
      </c>
      <c r="G190" s="6">
        <v>74.63</v>
      </c>
    </row>
    <row r="191" spans="2:17" ht="15.5" x14ac:dyDescent="0.35">
      <c r="C191" t="s">
        <v>181</v>
      </c>
      <c r="D191" s="5">
        <v>119000000000</v>
      </c>
      <c r="E191" s="5">
        <v>147000000000</v>
      </c>
      <c r="F191" s="5">
        <v>85000000000</v>
      </c>
      <c r="G191" s="5">
        <v>119000000000</v>
      </c>
    </row>
    <row r="192" spans="2:17" ht="15.5" x14ac:dyDescent="0.35">
      <c r="C192" t="s">
        <v>182</v>
      </c>
      <c r="D192" s="5">
        <v>126000000000</v>
      </c>
      <c r="E192" s="5">
        <v>125000000000</v>
      </c>
      <c r="F192" s="5">
        <v>422000000000</v>
      </c>
      <c r="G192" s="5">
        <v>420000000000</v>
      </c>
    </row>
    <row r="193" spans="3:17" ht="15.5" x14ac:dyDescent="0.35">
      <c r="C193" t="s">
        <v>258</v>
      </c>
      <c r="D193" s="5">
        <v>683000000000</v>
      </c>
      <c r="E193" s="5">
        <v>626000000000</v>
      </c>
      <c r="F193" s="5">
        <v>597000000000</v>
      </c>
      <c r="G193" s="5">
        <v>560000000000</v>
      </c>
    </row>
    <row r="194" spans="3:17" ht="15.5" x14ac:dyDescent="0.35">
      <c r="C194" t="s">
        <v>23</v>
      </c>
      <c r="D194" s="5">
        <v>245000000000</v>
      </c>
      <c r="E194" s="5">
        <v>273000000000</v>
      </c>
      <c r="F194" s="5">
        <v>507000000000</v>
      </c>
      <c r="G194" s="5">
        <v>539000000000</v>
      </c>
    </row>
    <row r="195" spans="3:17" ht="15.5" x14ac:dyDescent="0.35">
      <c r="C195" t="s">
        <v>20</v>
      </c>
      <c r="D195" s="5">
        <v>98000000000</v>
      </c>
      <c r="E195" s="5">
        <v>174000000000</v>
      </c>
      <c r="F195" s="5">
        <v>458000000000</v>
      </c>
      <c r="G195" s="5">
        <v>406000000000</v>
      </c>
    </row>
    <row r="196" spans="3:17" ht="15.5" x14ac:dyDescent="0.35">
      <c r="C196" t="s">
        <v>184</v>
      </c>
      <c r="D196" s="5">
        <v>97000000000</v>
      </c>
      <c r="E196" s="5">
        <v>-12000000000</v>
      </c>
      <c r="F196" s="5">
        <v>71000000000</v>
      </c>
      <c r="G196" s="5">
        <v>45000000000</v>
      </c>
    </row>
    <row r="197" spans="3:17" ht="15.5" x14ac:dyDescent="0.35">
      <c r="C197" t="s">
        <v>185</v>
      </c>
      <c r="D197" s="5">
        <v>91000000000</v>
      </c>
      <c r="E197" s="5">
        <v>107000000000</v>
      </c>
      <c r="F197" s="5">
        <v>65000000000</v>
      </c>
      <c r="G197" s="5">
        <v>169000000000</v>
      </c>
    </row>
    <row r="198" spans="3:17" ht="15.5" x14ac:dyDescent="0.35">
      <c r="C198" t="s">
        <v>186</v>
      </c>
      <c r="D198" s="5">
        <v>-7000000000</v>
      </c>
      <c r="E198" s="5">
        <v>-7000000000</v>
      </c>
      <c r="F198" s="5">
        <v>-5000000000</v>
      </c>
      <c r="G198" s="5">
        <v>-6000000000</v>
      </c>
    </row>
    <row r="199" spans="3:17" ht="15.5" x14ac:dyDescent="0.35">
      <c r="C199" t="s">
        <v>12</v>
      </c>
      <c r="D199" s="5">
        <v>84000000000</v>
      </c>
      <c r="E199" s="5">
        <v>100000000000</v>
      </c>
      <c r="F199" s="5">
        <v>60000000000</v>
      </c>
      <c r="G199" s="5">
        <v>163000000000</v>
      </c>
    </row>
    <row r="200" spans="3:17" ht="15.5" x14ac:dyDescent="0.35">
      <c r="C200" t="s">
        <v>15</v>
      </c>
      <c r="D200" s="6">
        <v>11.14</v>
      </c>
      <c r="E200" s="6">
        <v>13.32</v>
      </c>
      <c r="F200" s="6">
        <v>8.06</v>
      </c>
      <c r="G200" s="6">
        <v>21.68</v>
      </c>
    </row>
    <row r="201" spans="3:17" ht="15.5" x14ac:dyDescent="0.35">
      <c r="C201" t="s">
        <v>44</v>
      </c>
      <c r="I201" s="6">
        <v>27.21</v>
      </c>
      <c r="J201" s="6">
        <v>30.01</v>
      </c>
      <c r="K201" s="6">
        <v>40.03</v>
      </c>
      <c r="L201" s="6">
        <v>60.17</v>
      </c>
      <c r="M201" s="6">
        <v>2.6</v>
      </c>
      <c r="N201" s="6">
        <v>6.52</v>
      </c>
      <c r="O201" s="6">
        <v>91.62</v>
      </c>
      <c r="P201" s="6">
        <v>42.19</v>
      </c>
      <c r="Q201" s="6">
        <v>779830.25</v>
      </c>
    </row>
    <row r="202" spans="3:17" ht="15.5" x14ac:dyDescent="0.35">
      <c r="C202" t="s">
        <v>58</v>
      </c>
      <c r="I202" s="6">
        <v>20.03</v>
      </c>
      <c r="J202" s="6">
        <v>11.06</v>
      </c>
      <c r="K202" s="6">
        <v>12.44</v>
      </c>
      <c r="L202" s="6">
        <v>37.06</v>
      </c>
      <c r="M202" s="6">
        <v>348.08</v>
      </c>
      <c r="N202" s="6">
        <v>111.96</v>
      </c>
      <c r="O202" s="5">
        <v>6</v>
      </c>
      <c r="P202" s="6">
        <v>10.76</v>
      </c>
      <c r="Q202" s="5">
        <v>0</v>
      </c>
    </row>
    <row r="203" spans="3:17" ht="15.5" x14ac:dyDescent="0.35">
      <c r="C203" t="s">
        <v>61</v>
      </c>
      <c r="I203" s="6">
        <v>5.1100000000000003</v>
      </c>
      <c r="J203" s="6">
        <v>2.12</v>
      </c>
      <c r="K203" s="6">
        <v>4.18</v>
      </c>
      <c r="L203" s="6">
        <v>5.16</v>
      </c>
      <c r="M203" s="6">
        <v>3.24</v>
      </c>
      <c r="N203" s="6">
        <v>2.16</v>
      </c>
      <c r="O203" s="6">
        <v>1.21</v>
      </c>
      <c r="P203" s="6">
        <v>1.21</v>
      </c>
      <c r="Q203" s="5">
        <v>0</v>
      </c>
    </row>
    <row r="204" spans="3:17" ht="15.5" x14ac:dyDescent="0.35">
      <c r="C204" t="s">
        <v>187</v>
      </c>
      <c r="I204" s="5">
        <v>480880000000</v>
      </c>
      <c r="J204" s="5">
        <v>592190000000</v>
      </c>
      <c r="K204" s="6">
        <v>538419999999.99994</v>
      </c>
      <c r="L204" s="5">
        <v>369060000000</v>
      </c>
      <c r="M204" s="5">
        <v>188220000000</v>
      </c>
      <c r="N204" s="6">
        <v>274839999999.99997</v>
      </c>
      <c r="O204" s="5">
        <v>433860000000</v>
      </c>
      <c r="P204" s="5">
        <v>332530000000</v>
      </c>
    </row>
    <row r="205" spans="3:17" ht="15.5" x14ac:dyDescent="0.35">
      <c r="C205" t="s">
        <v>188</v>
      </c>
      <c r="I205" s="6">
        <v>0.14300000000000002</v>
      </c>
      <c r="J205" s="6">
        <v>0.1404</v>
      </c>
      <c r="K205" s="6">
        <v>0.1026</v>
      </c>
      <c r="L205" s="6">
        <v>5.2699999999999997E-2</v>
      </c>
      <c r="M205" s="6">
        <v>2.7000000000000001E-3</v>
      </c>
      <c r="N205" s="6">
        <v>6.4000000000000003E-3</v>
      </c>
      <c r="O205" s="6">
        <v>8.2200000000000009E-2</v>
      </c>
      <c r="P205" s="6">
        <v>0.04</v>
      </c>
      <c r="Q205" s="6">
        <v>7.5899999999999995E-2</v>
      </c>
    </row>
    <row r="206" spans="3:17" ht="15.5" x14ac:dyDescent="0.35">
      <c r="C206" t="s">
        <v>189</v>
      </c>
      <c r="I206" s="6">
        <v>0.32590000000000002</v>
      </c>
      <c r="J206" s="6">
        <v>0.31840000000000002</v>
      </c>
      <c r="K206" s="6">
        <v>0.34920000000000001</v>
      </c>
      <c r="L206" s="6">
        <v>0.15060000000000001</v>
      </c>
      <c r="M206" s="6">
        <v>6.9999999999999993E-3</v>
      </c>
      <c r="N206" s="6">
        <v>1.7299999999999999E-2</v>
      </c>
      <c r="O206" s="6">
        <v>0.18640000000000001</v>
      </c>
      <c r="P206" s="6">
        <v>9.9000000000000005E-2</v>
      </c>
      <c r="Q206" s="6">
        <v>0.23920000000000002</v>
      </c>
    </row>
    <row r="207" spans="3:17" ht="15.5" x14ac:dyDescent="0.35">
      <c r="C207" t="s">
        <v>190</v>
      </c>
      <c r="I207" s="6">
        <v>0.21489999999999998</v>
      </c>
      <c r="J207" s="6">
        <v>0.2152</v>
      </c>
      <c r="K207" s="6">
        <v>0.16600000000000001</v>
      </c>
      <c r="L207" s="6">
        <v>0.10490000000000001</v>
      </c>
      <c r="M207" s="6">
        <v>2.9900000000000003E-2</v>
      </c>
      <c r="N207" s="6">
        <v>5.5E-2</v>
      </c>
      <c r="O207" s="6">
        <v>0.17480000000000001</v>
      </c>
      <c r="P207" s="6">
        <v>0.16839999999999999</v>
      </c>
      <c r="Q207" s="6">
        <v>0.40029999999999999</v>
      </c>
    </row>
    <row r="208" spans="3:17" ht="15.5" x14ac:dyDescent="0.35">
      <c r="C208" t="s">
        <v>191</v>
      </c>
      <c r="I208" s="6">
        <v>8.08</v>
      </c>
      <c r="J208" s="6">
        <v>5.36</v>
      </c>
      <c r="K208" s="6">
        <v>5.98</v>
      </c>
      <c r="L208" s="6">
        <v>4.2300000000000004</v>
      </c>
      <c r="M208" s="6">
        <v>0.92</v>
      </c>
      <c r="N208" s="6">
        <v>1.46</v>
      </c>
      <c r="O208" s="6">
        <v>3.99</v>
      </c>
      <c r="P208" s="6">
        <v>2.87</v>
      </c>
      <c r="Q208" s="6">
        <v>2.96</v>
      </c>
    </row>
    <row r="209" spans="2:17" ht="15.5" x14ac:dyDescent="0.35">
      <c r="C209" t="s">
        <v>55</v>
      </c>
      <c r="I209" s="6">
        <v>6.53</v>
      </c>
      <c r="J209" s="6">
        <v>3.52</v>
      </c>
      <c r="K209" s="6">
        <v>4.34</v>
      </c>
      <c r="L209" s="6">
        <v>5.58</v>
      </c>
      <c r="M209" s="6">
        <v>2.44</v>
      </c>
      <c r="N209" s="6">
        <v>1.93</v>
      </c>
      <c r="O209" s="6">
        <v>1.1200000000000001</v>
      </c>
      <c r="P209" s="6">
        <v>1.07</v>
      </c>
      <c r="Q209" s="5">
        <v>0</v>
      </c>
    </row>
    <row r="210" spans="2:17" ht="15.5" x14ac:dyDescent="0.35">
      <c r="C210" t="s">
        <v>52</v>
      </c>
      <c r="I210" s="6">
        <v>83.5</v>
      </c>
      <c r="J210" s="6">
        <v>94.25</v>
      </c>
      <c r="K210" s="6">
        <v>114.63</v>
      </c>
      <c r="L210" s="6">
        <v>399.6</v>
      </c>
      <c r="M210" s="6">
        <v>371.47</v>
      </c>
      <c r="N210" s="6">
        <v>377.38</v>
      </c>
      <c r="O210" s="6">
        <v>491.58</v>
      </c>
      <c r="P210" s="6">
        <v>426.16</v>
      </c>
      <c r="Q210" s="6">
        <v>3260745.38</v>
      </c>
    </row>
    <row r="211" spans="2:17" ht="15.5" x14ac:dyDescent="0.35">
      <c r="C211" t="s">
        <v>192</v>
      </c>
      <c r="I211" s="6">
        <v>6.53</v>
      </c>
      <c r="J211" s="6">
        <v>3.52</v>
      </c>
      <c r="K211" s="6">
        <v>4.6399999999999997</v>
      </c>
      <c r="L211" s="6">
        <v>5.58</v>
      </c>
      <c r="M211" s="6">
        <v>2.44</v>
      </c>
      <c r="N211" s="6">
        <v>1.93</v>
      </c>
      <c r="O211" s="6">
        <v>1.1200000000000001</v>
      </c>
      <c r="P211" s="6">
        <v>1.07</v>
      </c>
      <c r="Q211" s="5">
        <v>0</v>
      </c>
    </row>
    <row r="212" spans="2:17" ht="15.5" x14ac:dyDescent="0.35">
      <c r="C212" t="s">
        <v>193</v>
      </c>
      <c r="I212" s="6">
        <v>83.5</v>
      </c>
      <c r="J212" s="6">
        <v>94.25</v>
      </c>
      <c r="K212" s="6">
        <v>107.4</v>
      </c>
      <c r="L212" s="6">
        <v>399.6</v>
      </c>
      <c r="M212" s="6">
        <v>371.47</v>
      </c>
      <c r="N212" s="6">
        <v>377.38</v>
      </c>
      <c r="O212" s="6">
        <v>491.58</v>
      </c>
      <c r="P212" s="6">
        <v>426.16</v>
      </c>
      <c r="Q212" s="6">
        <v>3260745.38</v>
      </c>
    </row>
    <row r="213" spans="2:17" ht="15.5" x14ac:dyDescent="0.35">
      <c r="C213" t="s">
        <v>194</v>
      </c>
      <c r="I213" s="5">
        <v>147000000000</v>
      </c>
      <c r="J213" s="5">
        <v>156000000000</v>
      </c>
      <c r="K213" s="5">
        <v>458000000000</v>
      </c>
      <c r="L213" s="5">
        <v>203000000000</v>
      </c>
      <c r="M213" s="5">
        <v>206000000000</v>
      </c>
      <c r="N213" s="5">
        <v>240000000000</v>
      </c>
      <c r="O213" s="5">
        <v>206000000000</v>
      </c>
      <c r="P213" s="5">
        <v>136000000000</v>
      </c>
      <c r="Q213" s="5">
        <v>175000000000</v>
      </c>
    </row>
    <row r="214" spans="2:17" ht="15.5" x14ac:dyDescent="0.35">
      <c r="C214" t="s">
        <v>195</v>
      </c>
      <c r="I214" s="5">
        <v>125000000000</v>
      </c>
      <c r="J214" s="5">
        <v>253000000000</v>
      </c>
      <c r="K214" s="5">
        <v>407000000000</v>
      </c>
      <c r="L214" s="5">
        <v>265000000000</v>
      </c>
      <c r="M214" s="5">
        <v>396000000000</v>
      </c>
      <c r="N214" s="5">
        <v>394000000000</v>
      </c>
      <c r="O214" s="5">
        <v>417000000000</v>
      </c>
      <c r="P214" s="5">
        <v>431000000000</v>
      </c>
      <c r="Q214" s="5">
        <v>290000000000</v>
      </c>
    </row>
    <row r="215" spans="2:17" ht="15.5" x14ac:dyDescent="0.35">
      <c r="C215" t="s">
        <v>25</v>
      </c>
      <c r="I215" s="5">
        <v>273000000000</v>
      </c>
      <c r="J215" s="5">
        <v>409000000000</v>
      </c>
      <c r="K215" s="5">
        <v>866000000000</v>
      </c>
      <c r="L215" s="5">
        <v>468000000000</v>
      </c>
      <c r="M215" s="5">
        <v>602000000000</v>
      </c>
      <c r="N215" s="5">
        <v>634000000000</v>
      </c>
      <c r="O215" s="5">
        <v>623000000000</v>
      </c>
      <c r="P215" s="5">
        <v>567000000000</v>
      </c>
      <c r="Q215" s="5">
        <v>465000000000</v>
      </c>
    </row>
    <row r="216" spans="2:17" ht="15.5" x14ac:dyDescent="0.35">
      <c r="C216" t="s">
        <v>22</v>
      </c>
      <c r="I216" s="5">
        <v>174000000000</v>
      </c>
      <c r="J216" s="5">
        <v>94000000000</v>
      </c>
      <c r="K216" s="5">
        <v>436000000000</v>
      </c>
      <c r="L216" s="5">
        <v>343000000000</v>
      </c>
      <c r="M216" s="5">
        <v>551000000000</v>
      </c>
      <c r="N216" s="5">
        <v>530000000000</v>
      </c>
      <c r="O216" s="5">
        <v>447000000000</v>
      </c>
      <c r="P216" s="5">
        <v>431000000000</v>
      </c>
      <c r="Q216" s="5">
        <v>424000000000</v>
      </c>
    </row>
    <row r="217" spans="2:17" ht="15.5" x14ac:dyDescent="0.35">
      <c r="C217" t="s">
        <v>196</v>
      </c>
      <c r="I217" s="5">
        <v>-12000000000</v>
      </c>
      <c r="J217" s="5">
        <v>218000000000</v>
      </c>
      <c r="K217" s="5">
        <v>-297000000000</v>
      </c>
      <c r="L217" s="5">
        <v>229000000000</v>
      </c>
      <c r="M217" s="5">
        <v>141000000000</v>
      </c>
      <c r="N217" s="5">
        <v>142000000000</v>
      </c>
      <c r="O217" s="5">
        <v>284000000000</v>
      </c>
      <c r="P217" s="5">
        <v>167000000000</v>
      </c>
      <c r="Q217" s="5">
        <v>9000000000</v>
      </c>
    </row>
    <row r="218" spans="2:17" ht="15.5" x14ac:dyDescent="0.35">
      <c r="C218" t="s">
        <v>197</v>
      </c>
      <c r="I218" s="5">
        <v>438000000000</v>
      </c>
      <c r="J218" s="5">
        <v>383000000000</v>
      </c>
      <c r="K218" s="5">
        <v>734000000000</v>
      </c>
      <c r="L218" s="5">
        <v>341000000000</v>
      </c>
      <c r="M218" s="5">
        <v>205000000000</v>
      </c>
      <c r="N218" s="5">
        <v>270000000000</v>
      </c>
      <c r="O218" s="5">
        <v>310000000000</v>
      </c>
      <c r="P218" s="5">
        <v>202000000000</v>
      </c>
      <c r="Q218" s="5">
        <v>171000000000</v>
      </c>
    </row>
    <row r="219" spans="2:17" ht="15.5" x14ac:dyDescent="0.35">
      <c r="C219" t="s">
        <v>198</v>
      </c>
      <c r="I219" s="5">
        <v>-49000000000</v>
      </c>
      <c r="J219" s="5">
        <v>-31000000000</v>
      </c>
      <c r="K219" s="5">
        <v>-326000000000</v>
      </c>
      <c r="L219" s="5">
        <v>-57000000000</v>
      </c>
      <c r="M219" s="5">
        <v>-92000000000</v>
      </c>
      <c r="N219" s="5">
        <v>-72000000000</v>
      </c>
      <c r="O219" s="5">
        <v>-93000000000</v>
      </c>
      <c r="P219" s="5">
        <v>-261000000000</v>
      </c>
      <c r="Q219" s="5">
        <v>-91000000000</v>
      </c>
    </row>
    <row r="220" spans="2:17" ht="15.5" x14ac:dyDescent="0.35">
      <c r="C220" t="s">
        <v>14</v>
      </c>
      <c r="I220" s="5">
        <v>389000000000</v>
      </c>
      <c r="J220" s="5">
        <v>352000000000</v>
      </c>
      <c r="K220" s="5">
        <v>408000000000</v>
      </c>
      <c r="L220" s="5">
        <v>284000000000</v>
      </c>
      <c r="M220" s="5">
        <v>113000000000</v>
      </c>
      <c r="N220" s="5">
        <v>197000000000</v>
      </c>
      <c r="O220" s="5">
        <v>217000000000</v>
      </c>
      <c r="P220" s="5">
        <v>-59000000000</v>
      </c>
      <c r="Q220" s="5">
        <v>80000000000</v>
      </c>
    </row>
    <row r="221" spans="2:17" ht="15.5" x14ac:dyDescent="0.35">
      <c r="C221" t="s">
        <v>16</v>
      </c>
      <c r="I221" s="6">
        <v>51.85</v>
      </c>
      <c r="J221" s="6">
        <v>46.96</v>
      </c>
      <c r="K221" s="6">
        <v>54.37</v>
      </c>
      <c r="L221" s="6">
        <v>189.45</v>
      </c>
      <c r="M221" s="6">
        <v>75.569999999999993</v>
      </c>
      <c r="N221" s="6">
        <v>131.65</v>
      </c>
      <c r="O221" s="6">
        <v>144.83000000000001</v>
      </c>
      <c r="P221" s="6">
        <v>-39.049999999999997</v>
      </c>
      <c r="Q221" s="6">
        <v>665087.66</v>
      </c>
    </row>
    <row r="223" spans="2:17" ht="15.5" x14ac:dyDescent="0.35">
      <c r="B223" t="s">
        <v>199</v>
      </c>
      <c r="C223" t="s">
        <v>200</v>
      </c>
      <c r="D223" s="5">
        <v>57000000000</v>
      </c>
      <c r="E223" s="5">
        <v>29000000000</v>
      </c>
      <c r="F223" s="5">
        <v>37000000000</v>
      </c>
      <c r="G223" s="5">
        <v>55000000000</v>
      </c>
      <c r="H223" s="5">
        <v>229000000000</v>
      </c>
      <c r="I223" s="5">
        <v>204000000000</v>
      </c>
      <c r="J223" s="5">
        <v>225000000000</v>
      </c>
      <c r="K223" s="5">
        <v>300000000000</v>
      </c>
      <c r="L223" s="5">
        <v>90000000000</v>
      </c>
      <c r="M223" s="5">
        <v>4000000000</v>
      </c>
      <c r="N223" s="5">
        <v>10000000000</v>
      </c>
      <c r="O223" s="5">
        <v>137000000000</v>
      </c>
      <c r="P223" s="5">
        <v>63000000000</v>
      </c>
      <c r="Q223" s="5">
        <v>94000000000</v>
      </c>
    </row>
    <row r="224" spans="2:17" ht="15.5" x14ac:dyDescent="0.35">
      <c r="C224" t="s">
        <v>326</v>
      </c>
      <c r="H224" s="5">
        <v>179000000000</v>
      </c>
      <c r="I224" s="5">
        <v>204000000000</v>
      </c>
      <c r="J224" s="5">
        <v>225000000000</v>
      </c>
      <c r="K224" s="5">
        <v>300000000000</v>
      </c>
      <c r="L224" s="5">
        <v>90000000000</v>
      </c>
      <c r="M224" s="5">
        <v>4000000000</v>
      </c>
      <c r="N224" s="5">
        <v>10000000000</v>
      </c>
      <c r="O224" s="5">
        <v>137000000000</v>
      </c>
      <c r="P224" s="5">
        <v>63000000000</v>
      </c>
    </row>
    <row r="225" spans="3:17" ht="15.5" x14ac:dyDescent="0.35">
      <c r="C225" t="s">
        <v>387</v>
      </c>
      <c r="H225" s="5">
        <v>18</v>
      </c>
      <c r="I225" s="5">
        <v>18</v>
      </c>
      <c r="J225" s="5">
        <v>85</v>
      </c>
      <c r="K225" s="5">
        <v>16</v>
      </c>
      <c r="L225" s="5">
        <v>12</v>
      </c>
      <c r="M225" s="5">
        <v>2</v>
      </c>
      <c r="N225" s="5">
        <v>2</v>
      </c>
      <c r="O225" s="5">
        <v>12</v>
      </c>
      <c r="P225" s="5">
        <v>5</v>
      </c>
    </row>
    <row r="226" spans="3:17" ht="15.5" x14ac:dyDescent="0.35">
      <c r="C226" t="s">
        <v>63</v>
      </c>
      <c r="H226" s="6">
        <v>0.59009999999999996</v>
      </c>
      <c r="I226" s="6">
        <v>0.66139999999999999</v>
      </c>
      <c r="J226" s="6">
        <v>2.8323</v>
      </c>
      <c r="K226" s="6">
        <v>0.3997</v>
      </c>
      <c r="L226" s="6">
        <v>0.99730000000000008</v>
      </c>
      <c r="M226" s="6">
        <v>3.8504</v>
      </c>
      <c r="N226" s="6">
        <v>1.5343</v>
      </c>
      <c r="O226" s="6">
        <v>0.65489999999999993</v>
      </c>
      <c r="P226" s="6">
        <v>0.59250000000000003</v>
      </c>
    </row>
    <row r="227" spans="3:17" ht="15.5" x14ac:dyDescent="0.35">
      <c r="C227" t="s">
        <v>388</v>
      </c>
      <c r="H227" s="6">
        <v>5.4900000000000004E-2</v>
      </c>
      <c r="I227" s="6">
        <v>3.7999999999999999E-2</v>
      </c>
      <c r="J227" s="6">
        <v>0.17929999999999999</v>
      </c>
      <c r="K227" s="6">
        <v>5.16E-2</v>
      </c>
      <c r="L227" s="6">
        <v>2.3799999999999998E-2</v>
      </c>
      <c r="M227" s="6">
        <v>8.8000000000000005E-3</v>
      </c>
      <c r="N227" s="6">
        <v>1.46E-2</v>
      </c>
      <c r="O227" s="6">
        <v>9.7599999999999992E-2</v>
      </c>
      <c r="P227" s="6">
        <v>5.8099999999999999E-2</v>
      </c>
    </row>
    <row r="228" spans="3:17" ht="15.5" x14ac:dyDescent="0.35">
      <c r="C228" t="s">
        <v>43</v>
      </c>
      <c r="D228" s="6">
        <v>7.63</v>
      </c>
      <c r="E228" s="6">
        <v>3.89</v>
      </c>
      <c r="F228" s="6">
        <v>4.9800000000000004</v>
      </c>
      <c r="G228" s="6">
        <v>7.33</v>
      </c>
      <c r="H228" s="6">
        <v>30.5</v>
      </c>
      <c r="I228" s="6">
        <v>27.21</v>
      </c>
      <c r="J228" s="6">
        <v>30.01</v>
      </c>
      <c r="K228" s="6">
        <v>40.03</v>
      </c>
      <c r="L228" s="6">
        <v>12.03</v>
      </c>
      <c r="M228" s="6">
        <v>0.52</v>
      </c>
      <c r="N228" s="6">
        <v>1.3</v>
      </c>
      <c r="O228" s="6">
        <v>18.32</v>
      </c>
      <c r="P228" s="6">
        <v>8.44</v>
      </c>
      <c r="Q228" s="6">
        <v>12.48</v>
      </c>
    </row>
    <row r="229" spans="3:17" ht="15.5" x14ac:dyDescent="0.35">
      <c r="C229" t="s">
        <v>327</v>
      </c>
      <c r="H229" s="6">
        <v>23.83</v>
      </c>
      <c r="I229" s="6">
        <v>27.21</v>
      </c>
      <c r="J229" s="6">
        <v>30.01</v>
      </c>
      <c r="K229" s="6">
        <v>40.03</v>
      </c>
      <c r="L229" s="6">
        <v>12.03</v>
      </c>
      <c r="M229" s="6">
        <v>0.52</v>
      </c>
      <c r="N229" s="6">
        <v>1.3</v>
      </c>
      <c r="O229" s="6">
        <v>18.32</v>
      </c>
      <c r="P229" s="6">
        <v>8.44</v>
      </c>
    </row>
    <row r="230" spans="3:17" ht="15.5" x14ac:dyDescent="0.35">
      <c r="C230" t="s">
        <v>65</v>
      </c>
      <c r="H230" s="5">
        <v>18</v>
      </c>
      <c r="I230" s="5">
        <v>18</v>
      </c>
      <c r="J230" s="5">
        <v>85</v>
      </c>
      <c r="K230" s="5">
        <v>16</v>
      </c>
      <c r="L230" s="5">
        <v>12</v>
      </c>
      <c r="M230" s="5">
        <v>2</v>
      </c>
      <c r="N230" s="5">
        <v>2</v>
      </c>
      <c r="O230" s="5">
        <v>12</v>
      </c>
      <c r="P230" s="5">
        <v>5</v>
      </c>
    </row>
    <row r="231" spans="3:17" ht="15.5" x14ac:dyDescent="0.35">
      <c r="C231" t="s">
        <v>389</v>
      </c>
      <c r="H231" s="6">
        <v>0.59009999999999996</v>
      </c>
      <c r="I231" s="6">
        <v>0.66139999999999999</v>
      </c>
      <c r="J231" s="6">
        <v>2.8323</v>
      </c>
      <c r="K231" s="6">
        <v>0.3997</v>
      </c>
      <c r="L231" s="6">
        <v>0.99730000000000008</v>
      </c>
      <c r="M231" s="6">
        <v>3.8504</v>
      </c>
      <c r="N231" s="6">
        <v>1.5343</v>
      </c>
      <c r="O231" s="6">
        <v>0.65489999999999993</v>
      </c>
      <c r="P231" s="6">
        <v>0.59250000000000003</v>
      </c>
    </row>
    <row r="232" spans="3:17" ht="15.5" x14ac:dyDescent="0.35">
      <c r="C232" t="s">
        <v>390</v>
      </c>
      <c r="H232" s="6">
        <v>5.4900000000000004E-2</v>
      </c>
      <c r="I232" s="6">
        <v>3.7999999999999999E-2</v>
      </c>
      <c r="J232" s="6">
        <v>0.17929999999999999</v>
      </c>
      <c r="K232" s="6">
        <v>5.16E-2</v>
      </c>
      <c r="L232" s="6">
        <v>2.3799999999999998E-2</v>
      </c>
      <c r="M232" s="6">
        <v>8.8000000000000005E-3</v>
      </c>
      <c r="N232" s="6">
        <v>1.46E-2</v>
      </c>
      <c r="O232" s="6">
        <v>9.7599999999999992E-2</v>
      </c>
      <c r="P232" s="6">
        <v>5.8099999999999999E-2</v>
      </c>
    </row>
    <row r="233" spans="3:17" ht="15.5" x14ac:dyDescent="0.35">
      <c r="C233" t="s">
        <v>201</v>
      </c>
      <c r="D233" s="5">
        <v>219000000000</v>
      </c>
      <c r="E233" s="5">
        <v>178000000000</v>
      </c>
      <c r="F233" s="5">
        <v>208000000000</v>
      </c>
      <c r="G233" s="5">
        <v>190000000000</v>
      </c>
      <c r="H233" s="5">
        <v>875000000000</v>
      </c>
      <c r="I233" s="5">
        <v>800000000000</v>
      </c>
      <c r="J233" s="5">
        <v>1174000000000</v>
      </c>
      <c r="K233" s="5">
        <v>893000000000</v>
      </c>
      <c r="L233" s="5">
        <v>648000000000</v>
      </c>
      <c r="M233" s="5">
        <v>419000000000</v>
      </c>
      <c r="N233" s="5">
        <v>508000000000</v>
      </c>
      <c r="O233" s="5">
        <v>682000000000</v>
      </c>
      <c r="P233" s="5">
        <v>561000000000</v>
      </c>
      <c r="Q233" s="5">
        <v>480000000000</v>
      </c>
    </row>
    <row r="234" spans="3:17" ht="15.5" x14ac:dyDescent="0.35">
      <c r="C234" t="s">
        <v>328</v>
      </c>
      <c r="H234" s="5">
        <v>794000000000</v>
      </c>
      <c r="I234" s="5">
        <v>800000000000</v>
      </c>
      <c r="J234" s="5">
        <v>1174000000000</v>
      </c>
      <c r="K234" s="5">
        <v>893000000000</v>
      </c>
      <c r="L234" s="5">
        <v>648000000000</v>
      </c>
      <c r="M234" s="5">
        <v>419000000000</v>
      </c>
      <c r="N234" s="5">
        <v>508000000000</v>
      </c>
      <c r="O234" s="5">
        <v>682000000000</v>
      </c>
      <c r="P234" s="5">
        <v>561000000000</v>
      </c>
    </row>
    <row r="235" spans="3:17" ht="15.5" x14ac:dyDescent="0.35">
      <c r="C235" t="s">
        <v>391</v>
      </c>
      <c r="H235" s="5">
        <v>18</v>
      </c>
      <c r="I235" s="5">
        <v>18</v>
      </c>
      <c r="J235" s="5">
        <v>85</v>
      </c>
      <c r="K235" s="5">
        <v>16</v>
      </c>
      <c r="L235" s="5">
        <v>12</v>
      </c>
      <c r="M235" s="5">
        <v>2</v>
      </c>
      <c r="N235" s="5">
        <v>2</v>
      </c>
      <c r="O235" s="5">
        <v>12</v>
      </c>
      <c r="P235" s="5">
        <v>5</v>
      </c>
    </row>
    <row r="236" spans="3:17" ht="15.5" x14ac:dyDescent="0.35">
      <c r="C236" t="s">
        <v>392</v>
      </c>
      <c r="H236" s="6">
        <v>0.59009999999999996</v>
      </c>
      <c r="I236" s="6">
        <v>0.66139999999999999</v>
      </c>
      <c r="J236" s="6">
        <v>2.8323</v>
      </c>
      <c r="K236" s="6">
        <v>0.3997</v>
      </c>
      <c r="L236" s="6">
        <v>0.99730000000000008</v>
      </c>
      <c r="M236" s="6">
        <v>3.8504</v>
      </c>
      <c r="N236" s="6">
        <v>1.5343</v>
      </c>
      <c r="O236" s="6">
        <v>0.65489999999999993</v>
      </c>
      <c r="P236" s="6">
        <v>0.59250000000000003</v>
      </c>
    </row>
    <row r="237" spans="3:17" ht="15.5" x14ac:dyDescent="0.35">
      <c r="C237" t="s">
        <v>393</v>
      </c>
      <c r="H237" s="6">
        <v>5.4900000000000004E-2</v>
      </c>
      <c r="I237" s="6">
        <v>3.7999999999999999E-2</v>
      </c>
      <c r="J237" s="6">
        <v>0.17929999999999999</v>
      </c>
      <c r="K237" s="6">
        <v>5.16E-2</v>
      </c>
      <c r="L237" s="6">
        <v>2.3799999999999998E-2</v>
      </c>
      <c r="M237" s="6">
        <v>8.8000000000000005E-3</v>
      </c>
      <c r="N237" s="6">
        <v>1.46E-2</v>
      </c>
      <c r="O237" s="6">
        <v>9.7599999999999992E-2</v>
      </c>
      <c r="P237" s="6">
        <v>5.8099999999999999E-2</v>
      </c>
    </row>
    <row r="238" spans="3:17" ht="15.5" x14ac:dyDescent="0.35">
      <c r="C238" t="s">
        <v>202</v>
      </c>
      <c r="I238" s="6">
        <v>10.75</v>
      </c>
    </row>
    <row r="239" spans="3:17" ht="15.5" x14ac:dyDescent="0.35">
      <c r="C239" t="s">
        <v>203</v>
      </c>
      <c r="I239" s="6">
        <v>13.77</v>
      </c>
    </row>
    <row r="240" spans="3:17" ht="15.5" x14ac:dyDescent="0.35">
      <c r="C240" t="s">
        <v>204</v>
      </c>
      <c r="I240" s="6">
        <v>7.42</v>
      </c>
    </row>
    <row r="241" spans="3:9" ht="15.5" x14ac:dyDescent="0.35">
      <c r="C241" t="s">
        <v>205</v>
      </c>
      <c r="I241" s="6">
        <v>7.2599999999999998E-2</v>
      </c>
    </row>
    <row r="242" spans="3:9" ht="15.5" x14ac:dyDescent="0.35">
      <c r="C242" t="s">
        <v>206</v>
      </c>
      <c r="I242" s="6">
        <v>3.1</v>
      </c>
    </row>
    <row r="243" spans="3:9" ht="15.5" x14ac:dyDescent="0.35">
      <c r="C243" t="s">
        <v>207</v>
      </c>
      <c r="I243" s="6">
        <v>3.6</v>
      </c>
    </row>
    <row r="244" spans="3:9" ht="15.5" x14ac:dyDescent="0.35">
      <c r="C244" t="s">
        <v>329</v>
      </c>
      <c r="I244" s="6">
        <v>5.71</v>
      </c>
    </row>
    <row r="245" spans="3:9" ht="15.5" x14ac:dyDescent="0.35">
      <c r="C245" t="s">
        <v>208</v>
      </c>
      <c r="I245" s="6">
        <v>6.05</v>
      </c>
    </row>
    <row r="246" spans="3:9" ht="15.5" x14ac:dyDescent="0.35">
      <c r="C246" t="s">
        <v>209</v>
      </c>
      <c r="I246" s="6">
        <v>10.37</v>
      </c>
    </row>
    <row r="247" spans="3:9" ht="15.5" x14ac:dyDescent="0.35">
      <c r="C247" t="s">
        <v>210</v>
      </c>
      <c r="I247" s="6">
        <v>5.56</v>
      </c>
    </row>
    <row r="248" spans="3:9" ht="15.5" x14ac:dyDescent="0.35">
      <c r="C248" t="s">
        <v>211</v>
      </c>
      <c r="I248" s="6">
        <v>-1.48</v>
      </c>
    </row>
    <row r="249" spans="3:9" ht="15.5" x14ac:dyDescent="0.35">
      <c r="C249" t="s">
        <v>212</v>
      </c>
      <c r="I249" s="6">
        <v>-0.59</v>
      </c>
    </row>
    <row r="250" spans="3:9" ht="15.5" x14ac:dyDescent="0.35">
      <c r="C250" t="s">
        <v>213</v>
      </c>
      <c r="I250" s="6">
        <v>23.83</v>
      </c>
    </row>
    <row r="251" spans="3:9" ht="15.5" x14ac:dyDescent="0.35">
      <c r="C251" t="s">
        <v>214</v>
      </c>
      <c r="I251" s="6">
        <v>30.5</v>
      </c>
    </row>
    <row r="252" spans="3:9" ht="15.5" x14ac:dyDescent="0.35">
      <c r="C252" t="s">
        <v>215</v>
      </c>
      <c r="I252" s="6">
        <v>105.88</v>
      </c>
    </row>
    <row r="253" spans="3:9" ht="15.5" x14ac:dyDescent="0.35">
      <c r="C253" t="s">
        <v>216</v>
      </c>
      <c r="D253" s="6">
        <v>19.649999999999999</v>
      </c>
    </row>
    <row r="254" spans="3:9" ht="15.5" x14ac:dyDescent="0.35">
      <c r="C254" t="s">
        <v>217</v>
      </c>
      <c r="I254" s="6">
        <v>91.13</v>
      </c>
    </row>
    <row r="255" spans="3:9" ht="15.5" x14ac:dyDescent="0.35">
      <c r="C255" t="s">
        <v>218</v>
      </c>
      <c r="I255" s="6">
        <v>54.19</v>
      </c>
    </row>
    <row r="256" spans="3:9" ht="15.5" x14ac:dyDescent="0.35">
      <c r="C256" t="s">
        <v>219</v>
      </c>
      <c r="D256" s="6">
        <v>1.33</v>
      </c>
    </row>
    <row r="257" spans="3:9" ht="15.5" x14ac:dyDescent="0.35">
      <c r="C257" t="s">
        <v>220</v>
      </c>
      <c r="D257" s="6">
        <v>1.33</v>
      </c>
    </row>
    <row r="258" spans="3:9" ht="15.5" x14ac:dyDescent="0.35">
      <c r="C258" t="s">
        <v>394</v>
      </c>
      <c r="D258" s="6">
        <v>0.36</v>
      </c>
    </row>
    <row r="259" spans="3:9" ht="15.5" x14ac:dyDescent="0.35">
      <c r="C259" t="s">
        <v>437</v>
      </c>
      <c r="D259" s="6">
        <v>0.18</v>
      </c>
    </row>
    <row r="260" spans="3:9" ht="15.5" x14ac:dyDescent="0.35">
      <c r="C260" t="s">
        <v>221</v>
      </c>
      <c r="D260" s="6">
        <v>1.1399999999999999</v>
      </c>
    </row>
    <row r="261" spans="3:9" ht="15.5" x14ac:dyDescent="0.35">
      <c r="C261" t="s">
        <v>395</v>
      </c>
      <c r="D261" s="6">
        <v>0.17</v>
      </c>
    </row>
    <row r="262" spans="3:9" ht="15.5" x14ac:dyDescent="0.35">
      <c r="C262" t="s">
        <v>222</v>
      </c>
      <c r="D262" s="6">
        <v>2.14</v>
      </c>
    </row>
    <row r="263" spans="3:9" ht="15.5" x14ac:dyDescent="0.35">
      <c r="C263" t="s">
        <v>223</v>
      </c>
      <c r="I263" s="6">
        <v>8.2799999999999994</v>
      </c>
    </row>
    <row r="264" spans="3:9" ht="15.5" x14ac:dyDescent="0.35">
      <c r="C264" t="s">
        <v>12</v>
      </c>
      <c r="D264" s="5">
        <v>84000000000</v>
      </c>
    </row>
    <row r="265" spans="3:9" ht="15.5" x14ac:dyDescent="0.35">
      <c r="C265" t="s">
        <v>224</v>
      </c>
      <c r="I265" s="6">
        <v>3.07</v>
      </c>
    </row>
    <row r="266" spans="3:9" ht="15.5" x14ac:dyDescent="0.35">
      <c r="C266" t="s">
        <v>225</v>
      </c>
      <c r="I266" s="6">
        <v>0.12230000000000001</v>
      </c>
    </row>
    <row r="267" spans="3:9" ht="15.5" x14ac:dyDescent="0.35">
      <c r="C267" t="s">
        <v>226</v>
      </c>
      <c r="I267" s="6">
        <v>0.26140000000000002</v>
      </c>
    </row>
    <row r="268" spans="3:9" ht="15.5" x14ac:dyDescent="0.35">
      <c r="C268" t="s">
        <v>227</v>
      </c>
      <c r="I268" s="6">
        <v>0.221</v>
      </c>
    </row>
    <row r="269" spans="3:9" ht="15.5" x14ac:dyDescent="0.35">
      <c r="C269" t="s">
        <v>228</v>
      </c>
      <c r="I269" s="6">
        <v>0.222</v>
      </c>
    </row>
    <row r="270" spans="3:9" ht="15.5" x14ac:dyDescent="0.35">
      <c r="C270" t="s">
        <v>330</v>
      </c>
      <c r="D270" s="6">
        <v>33.549999999999997</v>
      </c>
    </row>
    <row r="271" spans="3:9" ht="15.5" x14ac:dyDescent="0.35">
      <c r="C271" t="s">
        <v>230</v>
      </c>
      <c r="D271" s="6">
        <v>112.06</v>
      </c>
    </row>
    <row r="272" spans="3:9" ht="15.5" x14ac:dyDescent="0.35">
      <c r="C272" t="s">
        <v>231</v>
      </c>
      <c r="D272" s="6">
        <v>-78.510000000000005</v>
      </c>
    </row>
    <row r="273" spans="3:9" ht="15.5" x14ac:dyDescent="0.35">
      <c r="C273" t="s">
        <v>331</v>
      </c>
      <c r="D273" s="6">
        <v>2.71</v>
      </c>
    </row>
    <row r="274" spans="3:9" ht="15.5" x14ac:dyDescent="0.35">
      <c r="C274" t="s">
        <v>232</v>
      </c>
      <c r="I274" s="6">
        <v>0.55000000000000004</v>
      </c>
    </row>
    <row r="275" spans="3:9" ht="15.5" x14ac:dyDescent="0.35">
      <c r="C275" t="s">
        <v>39</v>
      </c>
      <c r="I275" s="5">
        <v>2460000000000</v>
      </c>
    </row>
    <row r="276" spans="3:9" ht="15.5" x14ac:dyDescent="0.35">
      <c r="C276" t="s">
        <v>234</v>
      </c>
      <c r="I276" s="5">
        <v>2558000000000</v>
      </c>
    </row>
    <row r="277" spans="3:9" ht="15.5" x14ac:dyDescent="0.35">
      <c r="C277" t="s">
        <v>235</v>
      </c>
      <c r="I277" s="5">
        <v>7500000000</v>
      </c>
    </row>
    <row r="278" spans="3:9" ht="15.5" x14ac:dyDescent="0.35">
      <c r="C278" t="s">
        <v>236</v>
      </c>
      <c r="I278" s="6">
        <v>9.0399999999999994E-2</v>
      </c>
    </row>
    <row r="279" spans="3:9" ht="15.5" x14ac:dyDescent="0.35">
      <c r="C279" t="s">
        <v>237</v>
      </c>
      <c r="D279" s="6">
        <v>0.38109999999999999</v>
      </c>
    </row>
    <row r="280" spans="3:9" ht="15.5" x14ac:dyDescent="0.35">
      <c r="C280" t="s">
        <v>238</v>
      </c>
      <c r="D280" s="6">
        <v>0.34939999999999999</v>
      </c>
    </row>
    <row r="281" spans="3:9" ht="15.5" x14ac:dyDescent="0.35">
      <c r="C281" t="s">
        <v>239</v>
      </c>
      <c r="D281" s="6">
        <v>0.26140000000000002</v>
      </c>
    </row>
    <row r="282" spans="3:9" ht="15.5" x14ac:dyDescent="0.35">
      <c r="C282" t="s">
        <v>240</v>
      </c>
      <c r="D282" s="6">
        <v>-2.64E-2</v>
      </c>
    </row>
    <row r="283" spans="3:9" ht="15.5" x14ac:dyDescent="0.35">
      <c r="C283" t="s">
        <v>241</v>
      </c>
      <c r="D283" s="6">
        <v>-0.27940000000000004</v>
      </c>
    </row>
    <row r="284" spans="3:9" ht="15.5" x14ac:dyDescent="0.35">
      <c r="C284" t="s">
        <v>242</v>
      </c>
      <c r="D284" s="6">
        <v>-0.30760000000000004</v>
      </c>
    </row>
    <row r="285" spans="3:9" ht="15.5" x14ac:dyDescent="0.35">
      <c r="C285" t="s">
        <v>396</v>
      </c>
      <c r="I285" s="5">
        <v>18</v>
      </c>
    </row>
    <row r="286" spans="3:9" ht="15.5" x14ac:dyDescent="0.35">
      <c r="C286" t="s">
        <v>438</v>
      </c>
      <c r="I286" s="5">
        <v>18</v>
      </c>
    </row>
    <row r="287" spans="3:9" ht="15.5" x14ac:dyDescent="0.35">
      <c r="C287" t="s">
        <v>439</v>
      </c>
      <c r="I287" s="6">
        <v>0.59009999999999996</v>
      </c>
    </row>
    <row r="288" spans="3:9" ht="15.5" x14ac:dyDescent="0.35">
      <c r="C288" t="s">
        <v>440</v>
      </c>
      <c r="I288" s="6">
        <v>5.4900000000000004E-2</v>
      </c>
    </row>
    <row r="289" spans="3:9" ht="15.5" x14ac:dyDescent="0.35">
      <c r="C289" t="s">
        <v>397</v>
      </c>
      <c r="I289" t="s">
        <v>1620</v>
      </c>
    </row>
    <row r="290" spans="3:9" ht="15.5" x14ac:dyDescent="0.35">
      <c r="C290" t="s">
        <v>243</v>
      </c>
      <c r="I290" s="5">
        <v>6</v>
      </c>
    </row>
    <row r="291" spans="3:9" ht="15.5" x14ac:dyDescent="0.35">
      <c r="C291" t="s">
        <v>244</v>
      </c>
      <c r="I291" s="6">
        <v>0.12</v>
      </c>
    </row>
    <row r="292" spans="3:9" ht="15.5" x14ac:dyDescent="0.35">
      <c r="C292" t="s">
        <v>245</v>
      </c>
      <c r="I292" s="6">
        <v>0.67</v>
      </c>
    </row>
    <row r="293" spans="3:9" ht="15.5" x14ac:dyDescent="0.35">
      <c r="C293" t="s">
        <v>246</v>
      </c>
      <c r="I293" s="6">
        <v>0.51</v>
      </c>
    </row>
    <row r="294" spans="3:9" ht="15.5" x14ac:dyDescent="0.35">
      <c r="C294" t="s">
        <v>247</v>
      </c>
      <c r="I294" s="6">
        <v>0.56000000000000005</v>
      </c>
    </row>
    <row r="295" spans="3:9" ht="15.5" x14ac:dyDescent="0.35">
      <c r="C295" t="s">
        <v>248</v>
      </c>
      <c r="I295" s="6">
        <v>0.31</v>
      </c>
    </row>
    <row r="296" spans="3:9" ht="15.5" x14ac:dyDescent="0.35">
      <c r="C296" t="s">
        <v>249</v>
      </c>
      <c r="I296" s="6">
        <v>0.18</v>
      </c>
    </row>
    <row r="297" spans="3:9" ht="15.5" x14ac:dyDescent="0.35">
      <c r="C297" t="s">
        <v>250</v>
      </c>
      <c r="I297" s="6">
        <v>7.0000000000000007E-2</v>
      </c>
    </row>
    <row r="298" spans="3:9" ht="15.5" x14ac:dyDescent="0.35">
      <c r="C298" t="s">
        <v>251</v>
      </c>
      <c r="I298" s="5">
        <v>794000000000</v>
      </c>
    </row>
    <row r="299" spans="3:9" ht="15.5" x14ac:dyDescent="0.35">
      <c r="C299" t="s">
        <v>252</v>
      </c>
      <c r="I299" s="5">
        <v>248000000000</v>
      </c>
    </row>
    <row r="300" spans="3:9" ht="15.5" x14ac:dyDescent="0.35">
      <c r="C300" t="s">
        <v>253</v>
      </c>
      <c r="I300" s="5">
        <v>460000000000</v>
      </c>
    </row>
    <row r="301" spans="3:9" ht="15.5" x14ac:dyDescent="0.35">
      <c r="C301" t="s">
        <v>254</v>
      </c>
      <c r="I301" s="5">
        <v>179000000000</v>
      </c>
    </row>
    <row r="302" spans="3:9" ht="15.5" x14ac:dyDescent="0.35">
      <c r="C302" t="s">
        <v>255</v>
      </c>
      <c r="D302" s="5">
        <v>147000000000</v>
      </c>
    </row>
    <row r="303" spans="3:9" ht="15.5" x14ac:dyDescent="0.35">
      <c r="C303" t="s">
        <v>256</v>
      </c>
      <c r="D303" s="5">
        <v>1462000000000</v>
      </c>
    </row>
    <row r="304" spans="3:9" ht="15.5" x14ac:dyDescent="0.35">
      <c r="C304" t="s">
        <v>257</v>
      </c>
      <c r="D304" s="5">
        <v>778000000000</v>
      </c>
    </row>
    <row r="305" spans="3:9" ht="15.5" x14ac:dyDescent="0.35">
      <c r="C305" t="s">
        <v>184</v>
      </c>
      <c r="D305" s="5">
        <v>97000000000</v>
      </c>
    </row>
    <row r="306" spans="3:9" ht="15.5" x14ac:dyDescent="0.35">
      <c r="C306" t="s">
        <v>258</v>
      </c>
      <c r="I306" s="5">
        <v>683000000000</v>
      </c>
    </row>
    <row r="307" spans="3:9" ht="15.5" x14ac:dyDescent="0.35">
      <c r="C307" t="s">
        <v>182</v>
      </c>
      <c r="D307" s="5">
        <v>126000000000</v>
      </c>
    </row>
    <row r="308" spans="3:9" ht="15.5" x14ac:dyDescent="0.35">
      <c r="C308" t="s">
        <v>181</v>
      </c>
      <c r="D308" s="5">
        <v>119000000000</v>
      </c>
    </row>
    <row r="309" spans="3:9" ht="15.5" x14ac:dyDescent="0.35">
      <c r="C309" t="s">
        <v>23</v>
      </c>
      <c r="D309" s="5">
        <v>245000000000</v>
      </c>
    </row>
    <row r="310" spans="3:9" ht="15.5" x14ac:dyDescent="0.35">
      <c r="C310" t="s">
        <v>20</v>
      </c>
      <c r="D310" s="5">
        <v>98000000000</v>
      </c>
    </row>
    <row r="311" spans="3:9" ht="15.5" x14ac:dyDescent="0.35">
      <c r="C311" t="s">
        <v>183</v>
      </c>
      <c r="I311" s="5">
        <v>683000000000</v>
      </c>
    </row>
    <row r="312" spans="3:9" ht="15.5" x14ac:dyDescent="0.35">
      <c r="C312" t="s">
        <v>332</v>
      </c>
      <c r="I312" s="5">
        <v>431000000000</v>
      </c>
    </row>
    <row r="313" spans="3:9" ht="15.5" x14ac:dyDescent="0.35">
      <c r="C313" t="s">
        <v>259</v>
      </c>
      <c r="I313" s="5">
        <v>-5000000000</v>
      </c>
    </row>
    <row r="314" spans="3:9" ht="15.5" x14ac:dyDescent="0.35">
      <c r="C314" t="s">
        <v>260</v>
      </c>
      <c r="I314" s="5">
        <v>-591000000000</v>
      </c>
    </row>
    <row r="315" spans="3:9" ht="15.5" x14ac:dyDescent="0.35">
      <c r="C315" t="s">
        <v>261</v>
      </c>
      <c r="I315" s="5">
        <v>-25000000000</v>
      </c>
    </row>
    <row r="316" spans="3:9" ht="15.5" x14ac:dyDescent="0.35">
      <c r="C316" t="s">
        <v>262</v>
      </c>
      <c r="I316" s="5">
        <v>406000000000</v>
      </c>
    </row>
  </sheetData>
  <pageMargins left="0.7" right="0.7" top="0.75" bottom="0.75" header="0.3" footer="0.3"/>
  <ignoredErrors>
    <ignoredError sqref="A1:Q317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Q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1621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1622</v>
      </c>
      <c r="D2" s="2" vm="44">
        <f ca="1">IFERROR(_xlfn.STOCKHISTORY("XIDX:" &amp; $C$1, D3, , 0, 0, 1), "Libur")</f>
        <v>95</v>
      </c>
      <c r="H2" s="2" vm="44">
        <f ca="1">IFERROR(INDEX(D2:G2,COUNT(D2:G2)),"")</f>
        <v>95</v>
      </c>
      <c r="I2" s="2" t="str">
        <f t="shared" ref="I2:Q2" ca="1" si="0">IFERROR(_xlfn.STOCKHISTORY("XIDX:" &amp; $C$1, I1, , 0, 0, 1), "Libur")</f>
        <v>Libur</v>
      </c>
      <c r="J2" s="2" vm="65">
        <f t="shared" ca="1" si="0"/>
        <v>16</v>
      </c>
      <c r="K2" s="2" vm="32">
        <f t="shared" ca="1" si="0"/>
        <v>50</v>
      </c>
      <c r="L2" s="2" vm="401">
        <f t="shared" ca="1" si="0"/>
        <v>57</v>
      </c>
      <c r="M2" s="2" vm="402">
        <f t="shared" ca="1" si="0"/>
        <v>135</v>
      </c>
      <c r="N2" s="2" vm="32">
        <f t="shared" ca="1" si="0"/>
        <v>50</v>
      </c>
      <c r="O2" s="2" vm="95">
        <f t="shared" ca="1" si="0"/>
        <v>77</v>
      </c>
      <c r="P2" s="2" vm="403">
        <f t="shared" ca="1" si="0"/>
        <v>396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11279412284</v>
      </c>
      <c r="H4" s="2">
        <f>IFERROR(SUM(D4:G4)*(4/MAX(1,COUNT(D4:G4))),"")</f>
        <v>45117649136</v>
      </c>
      <c r="I4" s="2">
        <f t="shared" ref="I4:Q4" si="1">IFERROR(INDEX(I51:I500,MATCH($C$4,$C$51:$C$500,0)),"")</f>
        <v>64114716022</v>
      </c>
      <c r="J4" s="2">
        <f t="shared" si="1"/>
        <v>257537351286</v>
      </c>
      <c r="K4" s="2">
        <f t="shared" si="1"/>
        <v>771066615665</v>
      </c>
      <c r="L4" s="2">
        <f t="shared" si="1"/>
        <v>1567329372826</v>
      </c>
      <c r="M4" s="2">
        <f t="shared" si="1"/>
        <v>500078998848</v>
      </c>
      <c r="N4" s="2">
        <f t="shared" si="1"/>
        <v>159931484303</v>
      </c>
      <c r="O4" s="2">
        <f t="shared" si="1"/>
        <v>37495986446</v>
      </c>
      <c r="P4" s="2">
        <f t="shared" si="1"/>
        <v>27409937674</v>
      </c>
      <c r="Q4" s="2">
        <f t="shared" si="1"/>
        <v>7686705908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-405171411</v>
      </c>
      <c r="H5" s="2">
        <f>IFERROR(SUM(D5:G5)*(4/MAX(1,COUNT(D5:G5))),"")</f>
        <v>-1620685644</v>
      </c>
      <c r="I5" s="2">
        <f t="shared" ref="I5:Q5" si="2">IFERROR(INDEX(I51:I500,MATCH($C$5,$C$51:$C$500,0)),"")</f>
        <v>-21334972932</v>
      </c>
      <c r="J5" s="2">
        <f t="shared" si="2"/>
        <v>-1358210154</v>
      </c>
      <c r="K5" s="2">
        <f t="shared" si="2"/>
        <v>-636865035</v>
      </c>
      <c r="L5" s="2">
        <f t="shared" si="2"/>
        <v>355026417</v>
      </c>
      <c r="M5" s="2">
        <f t="shared" si="2"/>
        <v>14063128026</v>
      </c>
      <c r="N5" s="2">
        <f t="shared" si="2"/>
        <v>-1607249883</v>
      </c>
      <c r="O5" s="2">
        <f t="shared" si="2"/>
        <v>1310860287</v>
      </c>
      <c r="P5" s="2">
        <f t="shared" si="2"/>
        <v>3016772915</v>
      </c>
      <c r="Q5" s="2">
        <f t="shared" si="2"/>
        <v>383128988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267866253294</v>
      </c>
      <c r="H6" s="2">
        <f>IFERROR(INDEX(D6:G6,COUNT(D6:G6)),"")</f>
        <v>267866253294</v>
      </c>
      <c r="I6" s="2">
        <f t="shared" ref="I6:Q6" si="3">IFERROR(INDEX(I51:I500,MATCH($C$6,$C$51:$C$500,0)),"")</f>
        <v>268272594286</v>
      </c>
      <c r="J6" s="2">
        <f t="shared" si="3"/>
        <v>289957132787</v>
      </c>
      <c r="K6" s="2">
        <f t="shared" si="3"/>
        <v>291210011813</v>
      </c>
      <c r="L6" s="2">
        <f t="shared" si="3"/>
        <v>605586722250</v>
      </c>
      <c r="M6" s="2">
        <f t="shared" si="3"/>
        <v>291328053425</v>
      </c>
      <c r="N6" s="2">
        <f t="shared" si="3"/>
        <v>41943901529</v>
      </c>
      <c r="O6" s="2">
        <f t="shared" si="3"/>
        <v>81864364513</v>
      </c>
      <c r="P6" s="2">
        <f t="shared" si="3"/>
        <v>80531705726</v>
      </c>
      <c r="Q6" s="2">
        <f t="shared" si="3"/>
        <v>3355394265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1.91</v>
      </c>
      <c r="H7" s="3">
        <f>IFERROR(INDEX(D7:G7,COUNT(D7:G7)),"")</f>
        <v>1.91</v>
      </c>
      <c r="I7" s="3">
        <f t="shared" ref="I7:Q7" si="4">IFERROR(INDEX(I51:I500,MATCH($C$7,$C$51:$C$500,0))/1000000000,"")</f>
        <v>1.91</v>
      </c>
      <c r="J7" s="3">
        <f t="shared" si="4"/>
        <v>1.91</v>
      </c>
      <c r="K7" s="3">
        <f t="shared" si="4"/>
        <v>1.91</v>
      </c>
      <c r="L7" s="3">
        <f t="shared" si="4"/>
        <v>1.91</v>
      </c>
      <c r="M7" s="3">
        <f t="shared" si="4"/>
        <v>1.91</v>
      </c>
      <c r="N7" s="3">
        <f t="shared" si="4"/>
        <v>0.38</v>
      </c>
      <c r="O7" s="3">
        <f t="shared" si="4"/>
        <v>0.38</v>
      </c>
      <c r="P7" s="3">
        <f t="shared" si="4"/>
        <v>0.38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Q8" si="5">IFERROR(INDEX(I51:I500,MATCH($C$8,$C$51:$C$500,0)),"")</f>
        <v>-1000000000</v>
      </c>
      <c r="J8" s="2">
        <f t="shared" si="5"/>
        <v>-14000000000</v>
      </c>
      <c r="K8" s="2">
        <f t="shared" si="5"/>
        <v>-3000000000</v>
      </c>
      <c r="L8" s="2">
        <f t="shared" si="5"/>
        <v>-34000000000</v>
      </c>
      <c r="M8" s="2">
        <f t="shared" si="5"/>
        <v>-25000000000</v>
      </c>
      <c r="N8" s="2">
        <f t="shared" si="5"/>
        <v>-5000000000</v>
      </c>
      <c r="O8" s="2">
        <f t="shared" si="5"/>
        <v>11000000000</v>
      </c>
      <c r="P8" s="2">
        <f t="shared" si="5"/>
        <v>-66000000000</v>
      </c>
      <c r="Q8" s="2">
        <f t="shared" si="5"/>
        <v>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-0.12</v>
      </c>
      <c r="H9" s="3">
        <f>IFERROR(INDEX(D9:G9,COUNT(D9:G9)),"")</f>
        <v>-0.12</v>
      </c>
      <c r="I9" s="3">
        <f t="shared" ref="I9:Q9" si="6">IFERROR(INDEX(I51:I500,MATCH($C$9,$C$51:$C$500,0)),"")</f>
        <v>-0.3</v>
      </c>
      <c r="J9" s="3">
        <f t="shared" si="6"/>
        <v>-7.09</v>
      </c>
      <c r="K9" s="3">
        <f t="shared" si="6"/>
        <v>-1.5</v>
      </c>
      <c r="L9" s="3">
        <f t="shared" si="6"/>
        <v>-17.899999999999999</v>
      </c>
      <c r="M9" s="3">
        <f t="shared" si="6"/>
        <v>-12.81</v>
      </c>
      <c r="N9" s="3">
        <f t="shared" si="6"/>
        <v>-13.5</v>
      </c>
      <c r="O9" s="3">
        <f t="shared" si="6"/>
        <v>28.17</v>
      </c>
      <c r="P9" s="3">
        <f t="shared" si="6"/>
        <v>-174</v>
      </c>
      <c r="Q9" s="3">
        <f t="shared" si="6"/>
        <v>34778.53</v>
      </c>
    </row>
    <row r="10" spans="1:17" ht="15.5" x14ac:dyDescent="0.35">
      <c r="C10" t="s">
        <v>17</v>
      </c>
      <c r="D10" s="3">
        <f ca="1">IFERROR(IF(D9=0,"",D2/D9),"")</f>
        <v>-791.66666666666674</v>
      </c>
      <c r="I10" s="3" t="str">
        <f t="shared" ref="I10:Q10" ca="1" si="7">IFERROR(IF(I9=0,"",I2/I9),"")</f>
        <v/>
      </c>
      <c r="J10" s="3">
        <f t="shared" ca="1" si="7"/>
        <v>-2.2566995768688294</v>
      </c>
      <c r="K10" s="3">
        <f t="shared" ca="1" si="7"/>
        <v>-33.333333333333336</v>
      </c>
      <c r="L10" s="3">
        <f t="shared" ca="1" si="7"/>
        <v>-3.1843575418994416</v>
      </c>
      <c r="M10" s="3">
        <f t="shared" ca="1" si="7"/>
        <v>-10.53864168618267</v>
      </c>
      <c r="N10" s="3">
        <f t="shared" ca="1" si="7"/>
        <v>-3.7037037037037037</v>
      </c>
      <c r="O10" s="3">
        <f t="shared" ca="1" si="7"/>
        <v>2.7334043308484199</v>
      </c>
      <c r="P10" s="3">
        <f t="shared" ca="1" si="7"/>
        <v>-2.2758620689655173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464910760</v>
      </c>
      <c r="H11" s="2">
        <f>IFERROR(INDEX(D11:G11,COUNT(D11:G11)),"")</f>
        <v>464910760</v>
      </c>
      <c r="I11" s="2">
        <f t="shared" ref="I11:Q11" si="8">IFERROR(INDEX(I51:I500,MATCH($C$11,$C$51:$C$500,0)),"")</f>
        <v>693913717</v>
      </c>
      <c r="J11" s="2">
        <f t="shared" si="8"/>
        <v>1257597609</v>
      </c>
      <c r="K11" s="2">
        <f t="shared" si="8"/>
        <v>19099030971</v>
      </c>
      <c r="L11" s="2">
        <f t="shared" si="8"/>
        <v>21834859848</v>
      </c>
      <c r="M11" s="2">
        <f t="shared" si="8"/>
        <v>31891027849</v>
      </c>
      <c r="N11" s="2">
        <f t="shared" si="8"/>
        <v>4271489723</v>
      </c>
      <c r="O11" s="2">
        <f t="shared" si="8"/>
        <v>20472128946</v>
      </c>
      <c r="P11" s="2">
        <f t="shared" si="8"/>
        <v>11044162321</v>
      </c>
      <c r="Q11" s="2">
        <f t="shared" si="8"/>
        <v>3045554628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-1000000000</v>
      </c>
      <c r="J12" s="2">
        <f t="shared" si="9"/>
        <v>-1000000000</v>
      </c>
      <c r="K12" s="2">
        <f t="shared" si="9"/>
        <v>-19000000000</v>
      </c>
      <c r="L12" s="2">
        <f t="shared" si="9"/>
        <v>-22000000000</v>
      </c>
      <c r="M12" s="2">
        <f t="shared" si="9"/>
        <v>-32000000000</v>
      </c>
      <c r="N12" s="2">
        <f t="shared" si="9"/>
        <v>-4000000000</v>
      </c>
      <c r="O12" s="2">
        <f t="shared" si="9"/>
        <v>-20000000000</v>
      </c>
      <c r="P12" s="2">
        <f t="shared" si="9"/>
        <v>-11000000000</v>
      </c>
      <c r="Q12" s="2">
        <f t="shared" si="9"/>
        <v>-3000000000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-54294849</v>
      </c>
      <c r="Q14" s="2">
        <f t="shared" si="11"/>
        <v>-33237771</v>
      </c>
    </row>
    <row r="15" spans="1:17" ht="15.5" x14ac:dyDescent="0.35">
      <c r="C15" t="s">
        <v>27</v>
      </c>
      <c r="D15" s="2">
        <f>IFERROR(INDEX(D51:D500,MATCH($C$15,$C$51:$C$500,0)),"")</f>
        <v>120346060</v>
      </c>
      <c r="H15" s="2">
        <f>IFERROR(SUM(D15:G15)*(4/MAX(1,COUNT(D15:G15))),"")</f>
        <v>481384240</v>
      </c>
      <c r="I15" s="2">
        <f t="shared" ref="I15:Q15" si="12">IFERROR(INDEX(I51:I500,MATCH($C$15,$C$51:$C$500,0)),"")</f>
        <v>4907107145</v>
      </c>
      <c r="J15" s="2">
        <f t="shared" si="12"/>
        <v>464827460</v>
      </c>
      <c r="K15" s="2">
        <f t="shared" si="12"/>
        <v>-165860412</v>
      </c>
      <c r="L15" s="2">
        <f t="shared" si="12"/>
        <v>-1361772067</v>
      </c>
      <c r="M15" s="2">
        <f t="shared" si="12"/>
        <v>-5075219465</v>
      </c>
      <c r="N15" s="2">
        <f t="shared" si="12"/>
        <v>434411934</v>
      </c>
      <c r="O15" s="2">
        <f t="shared" si="12"/>
        <v>-590491643</v>
      </c>
      <c r="P15" s="2">
        <f t="shared" si="12"/>
        <v>-920066395</v>
      </c>
      <c r="Q15" s="2">
        <f t="shared" si="12"/>
        <v>-88561801</v>
      </c>
    </row>
    <row r="16" spans="1:17" ht="15.5" x14ac:dyDescent="0.35">
      <c r="C16" t="s">
        <v>28</v>
      </c>
      <c r="D16" s="2">
        <f>IFERROR(INDEX(D51:D500,MATCH($C$16,$C$51:$C$500,0)),"")</f>
        <v>-526687052</v>
      </c>
      <c r="H16" s="2">
        <f>IFERROR(SUM(D16:G16)*(4/MAX(1,COUNT(D16:G16))),"")</f>
        <v>-2106748208</v>
      </c>
      <c r="I16" s="2">
        <f t="shared" ref="I16:Q16" si="13">IFERROR(INDEX(I51:I500,MATCH($C$16,$C$51:$C$500,0)),"")</f>
        <v>-26838065457</v>
      </c>
      <c r="J16" s="2">
        <f t="shared" si="13"/>
        <v>-2342569306</v>
      </c>
      <c r="K16" s="2">
        <f t="shared" si="13"/>
        <v>-324128014</v>
      </c>
      <c r="L16" s="2">
        <f t="shared" si="13"/>
        <v>1707176886</v>
      </c>
      <c r="M16" s="2">
        <f t="shared" si="13"/>
        <v>19738292556</v>
      </c>
      <c r="N16" s="2">
        <f t="shared" si="13"/>
        <v>-2071466383</v>
      </c>
      <c r="O16" s="2">
        <f t="shared" si="13"/>
        <v>1892199774</v>
      </c>
      <c r="P16" s="2">
        <f t="shared" si="13"/>
        <v>3905012565</v>
      </c>
      <c r="Q16" s="2">
        <f t="shared" si="13"/>
        <v>471690789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181450000000</v>
      </c>
      <c r="H20" s="2">
        <f t="shared" ref="H20:Q20" ca="1" si="14">IFERROR(H21*H2,"")</f>
        <v>181450000000</v>
      </c>
      <c r="I20" s="2" t="str">
        <f t="shared" ca="1" si="14"/>
        <v/>
      </c>
      <c r="J20" s="2">
        <f t="shared" ca="1" si="14"/>
        <v>30560000000</v>
      </c>
      <c r="K20" s="2">
        <f t="shared" ca="1" si="14"/>
        <v>95500000000</v>
      </c>
      <c r="L20" s="2">
        <f t="shared" ca="1" si="14"/>
        <v>108870000000</v>
      </c>
      <c r="M20" s="2">
        <f t="shared" ca="1" si="14"/>
        <v>257850000000</v>
      </c>
      <c r="N20" s="2">
        <f t="shared" ca="1" si="14"/>
        <v>19000000000</v>
      </c>
      <c r="O20" s="2">
        <f t="shared" ca="1" si="14"/>
        <v>29260000000</v>
      </c>
      <c r="P20" s="2">
        <f t="shared" ca="1" si="14"/>
        <v>150480000000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1910000000</v>
      </c>
      <c r="H21" s="2">
        <f>IFERROR(INDEX(D21:G21,COUNT(D21:G21)),"")</f>
        <v>1910000000</v>
      </c>
      <c r="I21" s="2">
        <f t="shared" ref="I21:Q21" si="15">IFERROR(INDEX(I51:I500,MATCH($C$7,$C$51:$C$500,0)),"")</f>
        <v>1910000000</v>
      </c>
      <c r="J21" s="2">
        <f t="shared" si="15"/>
        <v>1910000000</v>
      </c>
      <c r="K21" s="2">
        <f t="shared" si="15"/>
        <v>1910000000</v>
      </c>
      <c r="L21" s="2">
        <f t="shared" si="15"/>
        <v>1910000000</v>
      </c>
      <c r="M21" s="2">
        <f t="shared" si="15"/>
        <v>1910000000</v>
      </c>
      <c r="N21" s="2">
        <f t="shared" si="15"/>
        <v>380000000</v>
      </c>
      <c r="O21" s="2">
        <f t="shared" si="15"/>
        <v>380000000</v>
      </c>
      <c r="P21" s="2">
        <f t="shared" si="15"/>
        <v>380000000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-0.15125884877902068</v>
      </c>
      <c r="H23" s="3">
        <f t="shared" ref="H23:Q23" si="16">IFERROR(H5/H6*100,"")</f>
        <v>-0.60503539511608273</v>
      </c>
      <c r="I23" s="3">
        <f t="shared" si="16"/>
        <v>-7.9527217413997997</v>
      </c>
      <c r="J23" s="3">
        <f t="shared" si="16"/>
        <v>-0.4684175695024993</v>
      </c>
      <c r="K23" s="3">
        <f t="shared" si="16"/>
        <v>-0.21869613308795227</v>
      </c>
      <c r="L23" s="3">
        <f t="shared" si="16"/>
        <v>5.8625198333433243E-2</v>
      </c>
      <c r="M23" s="3">
        <f t="shared" si="16"/>
        <v>4.8272481351063687</v>
      </c>
      <c r="N23" s="3">
        <f t="shared" si="16"/>
        <v>-3.8319036246276426</v>
      </c>
      <c r="O23" s="3">
        <f t="shared" si="16"/>
        <v>1.6012587342467386</v>
      </c>
      <c r="P23" s="3">
        <f t="shared" si="16"/>
        <v>3.746068567409</v>
      </c>
      <c r="Q23" s="3">
        <f t="shared" si="16"/>
        <v>11.418300138270041</v>
      </c>
    </row>
    <row r="24" spans="1:17" ht="15.5" x14ac:dyDescent="0.35">
      <c r="C24" t="s">
        <v>42</v>
      </c>
      <c r="D24" s="4">
        <f>IFERROR(_xlfn.RRI(5,I23,D23),"")</f>
        <v>-0.54726819980835373</v>
      </c>
      <c r="H24" s="4" t="str">
        <f t="shared" ref="H24:Q24" si="17">IFERROR(_xlfn.RRI(5,M23,H23),"")</f>
        <v/>
      </c>
      <c r="I24" s="4">
        <f t="shared" si="17"/>
        <v>0.15723148720203772</v>
      </c>
      <c r="J24" s="4" t="str">
        <f t="shared" si="17"/>
        <v/>
      </c>
      <c r="K24" s="4" t="str">
        <f t="shared" si="17"/>
        <v/>
      </c>
      <c r="L24" s="4">
        <f t="shared" si="17"/>
        <v>-0.65158521656753199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-0.21</v>
      </c>
      <c r="H25" s="3">
        <f>IFERROR(INDEX(D25:G25,COUNT(D25:G25)),"")</f>
        <v>-0.21</v>
      </c>
      <c r="I25" s="3">
        <f t="shared" ref="I25:Q25" si="18">IFERROR(INDEX(I51:I500,MATCH($C$25,$C$51:$C$500,0)),"")</f>
        <v>-11.28</v>
      </c>
      <c r="J25" s="3">
        <f t="shared" si="18"/>
        <v>-0.99</v>
      </c>
      <c r="K25" s="3">
        <f t="shared" si="18"/>
        <v>-0.3</v>
      </c>
      <c r="L25" s="3">
        <f t="shared" si="18"/>
        <v>0.14000000000000001</v>
      </c>
      <c r="M25" s="3">
        <f t="shared" si="18"/>
        <v>7.57</v>
      </c>
      <c r="N25" s="3">
        <f t="shared" si="18"/>
        <v>-4.3099999999999996</v>
      </c>
      <c r="O25" s="3">
        <f t="shared" si="18"/>
        <v>3.43</v>
      </c>
      <c r="P25" s="3">
        <f t="shared" si="18"/>
        <v>7.86</v>
      </c>
      <c r="Q25" s="3">
        <f t="shared" si="18"/>
        <v>127709.66</v>
      </c>
    </row>
    <row r="26" spans="1:17" ht="15.5" x14ac:dyDescent="0.35">
      <c r="C26" t="s">
        <v>45</v>
      </c>
      <c r="D26" s="4">
        <f>IFERROR(_xlfn.RRI(5,I25,D25),"")</f>
        <v>-0.54920193936014883</v>
      </c>
      <c r="H26" s="4" t="str">
        <f t="shared" ref="H26:Q26" si="19">IFERROR(_xlfn.RRI(5,M25,H25),"")</f>
        <v/>
      </c>
      <c r="I26" s="4">
        <f t="shared" si="19"/>
        <v>0.21217791131805752</v>
      </c>
      <c r="J26" s="4" t="str">
        <f t="shared" si="19"/>
        <v/>
      </c>
      <c r="K26" s="4" t="str">
        <f t="shared" si="19"/>
        <v/>
      </c>
      <c r="L26" s="4">
        <f t="shared" si="19"/>
        <v>-0.93573406101051149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5.9054514575916226</v>
      </c>
      <c r="H27" s="3">
        <f t="shared" ref="H27:Q27" si="20">IFERROR(H4/H21,"")</f>
        <v>23.62180583036649</v>
      </c>
      <c r="I27" s="3">
        <f t="shared" si="20"/>
        <v>33.567914147643982</v>
      </c>
      <c r="J27" s="3">
        <f t="shared" si="20"/>
        <v>134.83630957382198</v>
      </c>
      <c r="K27" s="3">
        <f t="shared" si="20"/>
        <v>403.69979877748693</v>
      </c>
      <c r="L27" s="3">
        <f t="shared" si="20"/>
        <v>820.59129467329842</v>
      </c>
      <c r="M27" s="3">
        <f t="shared" si="20"/>
        <v>261.82146536544502</v>
      </c>
      <c r="N27" s="3">
        <f t="shared" si="20"/>
        <v>420.87232711315789</v>
      </c>
      <c r="O27" s="3">
        <f t="shared" si="20"/>
        <v>98.673648542105269</v>
      </c>
      <c r="P27" s="3">
        <f t="shared" si="20"/>
        <v>72.131414931578945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-0.29357550529823828</v>
      </c>
      <c r="H28" s="4">
        <f t="shared" ref="H28:Q28" si="21">IFERROR(_xlfn.RRI(5,M27,H27),"")</f>
        <v>-0.38189597846800349</v>
      </c>
      <c r="I28" s="4">
        <f t="shared" si="21"/>
        <v>-0.39694795170896924</v>
      </c>
      <c r="J28" s="4">
        <f t="shared" si="21"/>
        <v>6.4439872117747266E-2</v>
      </c>
      <c r="K28" s="4">
        <f t="shared" si="21"/>
        <v>0.41119430873473628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-0.98138297872340419</v>
      </c>
      <c r="I29" s="4">
        <f t="shared" si="22"/>
        <v>10.393939393939393</v>
      </c>
      <c r="J29" s="4">
        <f t="shared" si="22"/>
        <v>2.2999999999999998</v>
      </c>
      <c r="K29" s="4">
        <f t="shared" si="22"/>
        <v>-3.1428571428571428</v>
      </c>
      <c r="L29" s="4">
        <f t="shared" si="22"/>
        <v>-0.98150594451783357</v>
      </c>
      <c r="M29" s="4">
        <f t="shared" si="22"/>
        <v>-2.7563805104408354</v>
      </c>
      <c r="N29" s="4">
        <f t="shared" si="22"/>
        <v>-2.2565597667638482</v>
      </c>
      <c r="O29" s="4">
        <f t="shared" si="22"/>
        <v>-0.56361323155216281</v>
      </c>
      <c r="P29" s="4">
        <f t="shared" si="22"/>
        <v>-0.99993845414669491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-0.29629807421250137</v>
      </c>
      <c r="I30" s="4">
        <f t="shared" si="23"/>
        <v>-0.7510469230896164</v>
      </c>
      <c r="J30" s="4">
        <f t="shared" si="23"/>
        <v>-0.66599857125977491</v>
      </c>
      <c r="K30" s="4">
        <f t="shared" si="23"/>
        <v>-0.50803792168157025</v>
      </c>
      <c r="L30" s="4">
        <f t="shared" si="23"/>
        <v>2.1341635550314177</v>
      </c>
      <c r="M30" s="4">
        <f t="shared" si="23"/>
        <v>-0.37790762542805445</v>
      </c>
      <c r="N30" s="4">
        <f t="shared" si="23"/>
        <v>3.265296087978002</v>
      </c>
      <c r="O30" s="4">
        <f t="shared" si="23"/>
        <v>0.36797051098613903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138.96</v>
      </c>
      <c r="H32" s="3">
        <f>IFERROR(INDEX(D32:G32,COUNT(D32:G32)),"")</f>
        <v>138.96</v>
      </c>
      <c r="I32" s="3">
        <f t="shared" ref="I32:Q32" si="24">IFERROR(INDEX(I51:I500,MATCH($C$32,$C$51:$C$500,0)),"")</f>
        <v>139.16999999999999</v>
      </c>
      <c r="J32" s="3">
        <f t="shared" si="24"/>
        <v>150.33000000000001</v>
      </c>
      <c r="K32" s="3">
        <f t="shared" si="24"/>
        <v>151.04</v>
      </c>
      <c r="L32" s="3">
        <f t="shared" si="24"/>
        <v>315.44</v>
      </c>
      <c r="M32" s="3">
        <f t="shared" si="24"/>
        <v>151.19</v>
      </c>
      <c r="N32" s="3">
        <f t="shared" si="24"/>
        <v>110.37</v>
      </c>
      <c r="O32" s="3">
        <f t="shared" si="24"/>
        <v>215.41</v>
      </c>
      <c r="P32" s="3">
        <f t="shared" si="24"/>
        <v>211.93</v>
      </c>
      <c r="Q32" s="3">
        <f t="shared" si="24"/>
        <v>1118464.75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0.67</v>
      </c>
      <c r="H33" s="3">
        <f>IFERROR(INDEX(D33:G33,COUNT(D33:G33)),"")</f>
        <v>0.67</v>
      </c>
      <c r="I33" s="3">
        <f t="shared" ref="I33:Q33" si="25">IFERROR(INDEX(I51:I500,MATCH($C$33,$C$51:$C$500,0)),"")</f>
        <v>1.08</v>
      </c>
      <c r="J33" s="3">
        <f t="shared" si="25"/>
        <v>0.11</v>
      </c>
      <c r="K33" s="3">
        <f t="shared" si="25"/>
        <v>0.33</v>
      </c>
      <c r="L33" s="3">
        <f t="shared" si="25"/>
        <v>0.18</v>
      </c>
      <c r="M33" s="3">
        <f t="shared" si="25"/>
        <v>0.89</v>
      </c>
      <c r="N33" s="3">
        <f t="shared" si="25"/>
        <v>0.44</v>
      </c>
      <c r="O33" s="3">
        <f t="shared" si="25"/>
        <v>0.35</v>
      </c>
      <c r="P33" s="3">
        <f t="shared" si="25"/>
        <v>1.87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-442.86</v>
      </c>
      <c r="H34" s="3">
        <f>IFERROR(INDEX(D34:G34,COUNT(D34:G34)),"")</f>
        <v>-442.86</v>
      </c>
      <c r="I34" s="3">
        <f t="shared" ref="I34:Q34" si="26">IFERROR(INDEX(I51:I500,MATCH($C$34,$C$51:$C$500,0)),"")</f>
        <v>-13.3</v>
      </c>
      <c r="J34" s="3">
        <f t="shared" si="26"/>
        <v>-16.16</v>
      </c>
      <c r="K34" s="3">
        <f t="shared" si="26"/>
        <v>-166.67</v>
      </c>
      <c r="L34" s="3">
        <f t="shared" si="26"/>
        <v>407.14</v>
      </c>
      <c r="M34" s="3">
        <f t="shared" si="26"/>
        <v>17.829999999999998</v>
      </c>
      <c r="N34" s="3">
        <f t="shared" si="26"/>
        <v>-11.37</v>
      </c>
      <c r="O34" s="3">
        <f t="shared" si="26"/>
        <v>22.16</v>
      </c>
      <c r="P34" s="3">
        <f t="shared" si="26"/>
        <v>50.51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15.77</v>
      </c>
      <c r="H35" s="3">
        <f>IFERROR(INDEX(D35:G35,COUNT(D35:G35)),"")</f>
        <v>15.77</v>
      </c>
      <c r="I35" s="3">
        <f t="shared" ref="I35:Q35" si="27">IFERROR(INDEX(I51:I500,MATCH($C$35,$C$51:$C$500,0)),"")</f>
        <v>4.4800000000000004</v>
      </c>
      <c r="J35" s="3">
        <f t="shared" si="27"/>
        <v>0.12</v>
      </c>
      <c r="K35" s="3">
        <f t="shared" si="27"/>
        <v>0.12</v>
      </c>
      <c r="L35" s="3">
        <f t="shared" si="27"/>
        <v>7.0000000000000007E-2</v>
      </c>
      <c r="M35" s="3">
        <f t="shared" si="27"/>
        <v>0.52</v>
      </c>
      <c r="N35" s="3">
        <f t="shared" si="27"/>
        <v>0.12</v>
      </c>
      <c r="O35" s="3">
        <f t="shared" si="27"/>
        <v>0.77</v>
      </c>
      <c r="P35" s="3">
        <f t="shared" si="27"/>
        <v>5.5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11279412284</v>
      </c>
      <c r="E51" s="5">
        <v>10248088722</v>
      </c>
      <c r="F51" s="5">
        <v>13539797270</v>
      </c>
      <c r="G51" s="5">
        <v>16637503011</v>
      </c>
      <c r="I51" s="5">
        <v>64114716022</v>
      </c>
      <c r="J51" s="5">
        <v>257537351286</v>
      </c>
      <c r="K51" s="5">
        <v>771066615665</v>
      </c>
      <c r="L51" s="5">
        <v>1567329372826</v>
      </c>
      <c r="M51" s="5">
        <v>500078998848</v>
      </c>
      <c r="N51" s="5">
        <v>159931484303</v>
      </c>
      <c r="O51" s="5">
        <v>37495986446</v>
      </c>
      <c r="P51" s="5">
        <v>27409937674</v>
      </c>
      <c r="Q51" s="5">
        <v>7686705908</v>
      </c>
    </row>
    <row r="52" spans="2:17" ht="15.5" x14ac:dyDescent="0.35">
      <c r="C52" t="s">
        <v>72</v>
      </c>
      <c r="D52" s="5">
        <v>-10740215733</v>
      </c>
      <c r="E52" s="5">
        <v>-11850178271</v>
      </c>
      <c r="F52" s="5">
        <v>-12860843842</v>
      </c>
      <c r="G52" s="5">
        <v>-15326644961</v>
      </c>
      <c r="I52" s="5">
        <v>-62407014063</v>
      </c>
      <c r="J52" s="5">
        <v>-248666774876</v>
      </c>
      <c r="K52" s="5">
        <v>-760267414098</v>
      </c>
      <c r="L52" s="5">
        <v>-1562874535421</v>
      </c>
      <c r="M52" s="5">
        <v>-484580936431</v>
      </c>
      <c r="N52" s="5">
        <v>-158837814940</v>
      </c>
      <c r="O52" s="5">
        <v>-23135805412</v>
      </c>
      <c r="P52" s="5">
        <v>-15844640709</v>
      </c>
      <c r="Q52" s="5">
        <v>-3878351361</v>
      </c>
    </row>
    <row r="53" spans="2:17" ht="15.5" x14ac:dyDescent="0.35">
      <c r="C53" t="s">
        <v>73</v>
      </c>
      <c r="D53" s="5">
        <v>539196551</v>
      </c>
      <c r="E53" s="5">
        <v>-1602089549</v>
      </c>
      <c r="F53" s="5">
        <v>678953428</v>
      </c>
      <c r="G53" s="5">
        <v>1310858050</v>
      </c>
      <c r="I53" s="5">
        <v>1707701959</v>
      </c>
      <c r="J53" s="5">
        <v>8870576410</v>
      </c>
      <c r="K53" s="5">
        <v>10799201567</v>
      </c>
      <c r="L53" s="5">
        <v>4454837405</v>
      </c>
      <c r="M53" s="5">
        <v>15498062417</v>
      </c>
      <c r="N53" s="5">
        <v>1093669363</v>
      </c>
      <c r="O53" s="5">
        <v>14360181034</v>
      </c>
      <c r="P53" s="5">
        <v>11565296965</v>
      </c>
      <c r="Q53" s="5">
        <v>3808354547</v>
      </c>
    </row>
    <row r="54" spans="2:17" ht="15.5" x14ac:dyDescent="0.35">
      <c r="C54" t="s">
        <v>74</v>
      </c>
      <c r="D54" s="5">
        <v>-1062393722</v>
      </c>
      <c r="E54" s="5">
        <v>-9945349072</v>
      </c>
      <c r="F54" s="5">
        <v>-1382991668</v>
      </c>
      <c r="G54" s="5">
        <v>-1936775207</v>
      </c>
      <c r="I54" s="5">
        <v>-15593164865</v>
      </c>
      <c r="J54" s="5">
        <v>-11481770827</v>
      </c>
      <c r="K54" s="5">
        <v>-15197703939</v>
      </c>
      <c r="L54" s="5">
        <v>-12063542827</v>
      </c>
      <c r="M54" s="5">
        <v>-3083599659</v>
      </c>
      <c r="N54" s="5">
        <v>-1184599930</v>
      </c>
      <c r="O54" s="5">
        <v>-12414571472</v>
      </c>
      <c r="P54" s="5">
        <v>-7750385921</v>
      </c>
      <c r="Q54" s="5">
        <v>-3364203712</v>
      </c>
    </row>
    <row r="55" spans="2:17" ht="15.5" x14ac:dyDescent="0.35">
      <c r="C55" t="s">
        <v>75</v>
      </c>
      <c r="E55" s="5">
        <v>-8588728709</v>
      </c>
      <c r="I55" s="5">
        <v>-8588728709</v>
      </c>
      <c r="J55" s="5">
        <v>-262754290</v>
      </c>
      <c r="O55" s="5">
        <v>-1917249393</v>
      </c>
      <c r="P55" s="5">
        <v>-1782265983</v>
      </c>
      <c r="Q55" s="5">
        <v>-673425706</v>
      </c>
    </row>
    <row r="56" spans="2:17" ht="15.5" x14ac:dyDescent="0.35">
      <c r="C56" t="s">
        <v>76</v>
      </c>
      <c r="D56" s="5">
        <v>-1062393722</v>
      </c>
      <c r="E56" s="5">
        <v>-1356620363</v>
      </c>
      <c r="F56" s="5">
        <v>-1382991668</v>
      </c>
      <c r="G56" s="5">
        <v>-1936775207</v>
      </c>
      <c r="I56" s="5">
        <v>-7004436156</v>
      </c>
      <c r="J56" s="5">
        <v>-11219016537</v>
      </c>
      <c r="K56" s="5">
        <v>-15197703939</v>
      </c>
      <c r="L56" s="5">
        <v>-12063542827</v>
      </c>
      <c r="M56" s="5">
        <v>-3083599659</v>
      </c>
      <c r="N56" s="5">
        <v>-1184599930</v>
      </c>
      <c r="O56" s="5">
        <v>-10497322079</v>
      </c>
      <c r="P56" s="5">
        <v>-5968119938</v>
      </c>
      <c r="Q56" s="5">
        <v>-2690778006</v>
      </c>
    </row>
    <row r="57" spans="2:17" ht="15.5" x14ac:dyDescent="0.35">
      <c r="C57" t="s">
        <v>78</v>
      </c>
      <c r="D57" s="5">
        <v>-523197171</v>
      </c>
      <c r="E57" s="5">
        <v>-11547438621</v>
      </c>
      <c r="F57" s="5">
        <v>-704038240</v>
      </c>
      <c r="G57" s="5">
        <v>-625917157</v>
      </c>
      <c r="I57" s="5">
        <v>-13885462906</v>
      </c>
      <c r="J57" s="5">
        <v>-2611194417</v>
      </c>
      <c r="K57" s="5">
        <v>-4398502372</v>
      </c>
      <c r="L57" s="5">
        <v>-7608705422</v>
      </c>
      <c r="M57" s="5">
        <v>12414462758</v>
      </c>
      <c r="N57" s="5">
        <v>-90930567</v>
      </c>
      <c r="O57" s="5">
        <v>1945609562</v>
      </c>
      <c r="P57" s="5">
        <v>3814911044</v>
      </c>
      <c r="Q57" s="5">
        <v>444150835</v>
      </c>
    </row>
    <row r="58" spans="2:17" ht="15.5" x14ac:dyDescent="0.35">
      <c r="C58" t="s">
        <v>79</v>
      </c>
      <c r="D58" s="5">
        <v>-3489881</v>
      </c>
      <c r="E58" s="5">
        <v>-14974620578</v>
      </c>
      <c r="F58" s="5">
        <v>1002268950</v>
      </c>
      <c r="G58" s="5">
        <v>722605668</v>
      </c>
      <c r="I58" s="5">
        <v>-12952602551</v>
      </c>
      <c r="J58" s="5">
        <v>268625111</v>
      </c>
      <c r="K58" s="5">
        <v>4743118830</v>
      </c>
      <c r="L58" s="5">
        <v>9365169206</v>
      </c>
      <c r="M58" s="5">
        <v>7323829798</v>
      </c>
      <c r="N58" s="5">
        <v>-1980535816</v>
      </c>
      <c r="O58" s="5">
        <v>-53409788</v>
      </c>
      <c r="P58" s="5">
        <v>90101521</v>
      </c>
      <c r="Q58" s="5">
        <v>27539954</v>
      </c>
    </row>
    <row r="59" spans="2:17" ht="15.5" x14ac:dyDescent="0.35">
      <c r="C59" t="s">
        <v>80</v>
      </c>
      <c r="J59" s="5">
        <v>3312916077</v>
      </c>
      <c r="P59" s="5">
        <v>14033477</v>
      </c>
      <c r="Q59" s="5">
        <v>2921536</v>
      </c>
    </row>
    <row r="60" spans="2:17" ht="15.5" x14ac:dyDescent="0.35">
      <c r="C60" t="s">
        <v>26</v>
      </c>
      <c r="P60" s="5">
        <v>-54294849</v>
      </c>
      <c r="Q60" s="5">
        <v>-33237771</v>
      </c>
    </row>
    <row r="61" spans="2:17" ht="15.5" x14ac:dyDescent="0.35">
      <c r="C61" t="s">
        <v>275</v>
      </c>
      <c r="P61" s="5">
        <v>39665076</v>
      </c>
      <c r="Q61" s="5">
        <v>864390</v>
      </c>
    </row>
    <row r="62" spans="2:17" ht="15.5" x14ac:dyDescent="0.35">
      <c r="C62" t="s">
        <v>77</v>
      </c>
      <c r="D62" s="5">
        <v>-1169581</v>
      </c>
      <c r="E62" s="5">
        <v>-383206949</v>
      </c>
      <c r="F62" s="5">
        <v>18036672</v>
      </c>
      <c r="G62" s="5">
        <v>12107524</v>
      </c>
      <c r="I62" s="5">
        <v>-349565569</v>
      </c>
      <c r="J62" s="5">
        <v>23097446</v>
      </c>
      <c r="K62" s="5">
        <v>76395074</v>
      </c>
      <c r="L62" s="5">
        <v>88134214</v>
      </c>
      <c r="M62" s="5">
        <v>177555166</v>
      </c>
    </row>
    <row r="63" spans="2:17" ht="15.5" x14ac:dyDescent="0.35">
      <c r="C63" t="s">
        <v>82</v>
      </c>
      <c r="D63" s="5">
        <v>-3489881</v>
      </c>
      <c r="E63" s="5">
        <v>-14974620578</v>
      </c>
      <c r="F63" s="5">
        <v>1002268950</v>
      </c>
      <c r="G63" s="5">
        <v>722605668</v>
      </c>
      <c r="I63" s="5">
        <v>-12952602551</v>
      </c>
      <c r="J63" s="5">
        <v>268625111</v>
      </c>
      <c r="K63" s="5">
        <v>4743118830</v>
      </c>
      <c r="L63" s="5">
        <v>9365169206</v>
      </c>
      <c r="M63" s="5">
        <v>7323829798</v>
      </c>
      <c r="N63" s="5">
        <v>-1980535816</v>
      </c>
      <c r="O63" s="5">
        <v>-53409788</v>
      </c>
      <c r="P63" s="5">
        <v>90101521</v>
      </c>
      <c r="Q63" s="5">
        <v>27539954</v>
      </c>
    </row>
    <row r="64" spans="2:17" ht="15.5" x14ac:dyDescent="0.35">
      <c r="C64" t="s">
        <v>28</v>
      </c>
      <c r="D64" s="5">
        <v>-526687052</v>
      </c>
      <c r="E64" s="5">
        <v>-26522059199</v>
      </c>
      <c r="F64" s="5">
        <v>298230710</v>
      </c>
      <c r="G64" s="5">
        <v>96688511</v>
      </c>
      <c r="I64" s="5">
        <v>-26838065457</v>
      </c>
      <c r="J64" s="5">
        <v>-2342569306</v>
      </c>
      <c r="K64" s="5">
        <v>-324128014</v>
      </c>
      <c r="L64" s="5">
        <v>1707176886</v>
      </c>
      <c r="M64" s="5">
        <v>19738292556</v>
      </c>
      <c r="N64" s="5">
        <v>-2071466383</v>
      </c>
      <c r="O64" s="5">
        <v>1892199774</v>
      </c>
      <c r="P64" s="5">
        <v>3905012565</v>
      </c>
      <c r="Q64" s="5">
        <v>471690789</v>
      </c>
    </row>
    <row r="65" spans="2:17" ht="15.5" x14ac:dyDescent="0.35">
      <c r="C65" t="s">
        <v>27</v>
      </c>
      <c r="D65" s="5">
        <v>120346060</v>
      </c>
      <c r="E65" s="5">
        <v>4800683560</v>
      </c>
      <c r="F65" s="5">
        <v>-39771889</v>
      </c>
      <c r="G65" s="5">
        <v>24486653</v>
      </c>
      <c r="I65" s="5">
        <v>4907107145</v>
      </c>
      <c r="J65" s="5">
        <v>464827460</v>
      </c>
      <c r="K65" s="5">
        <v>-165860412</v>
      </c>
      <c r="L65" s="5">
        <v>-1361772067</v>
      </c>
      <c r="M65" s="5">
        <v>-5075219465</v>
      </c>
      <c r="N65" s="5">
        <v>434411934</v>
      </c>
      <c r="O65" s="5">
        <v>-590491643</v>
      </c>
      <c r="P65" s="5">
        <v>-920066395</v>
      </c>
      <c r="Q65" s="5">
        <v>-88561801</v>
      </c>
    </row>
    <row r="66" spans="2:17" ht="15.5" x14ac:dyDescent="0.35">
      <c r="C66" t="s">
        <v>277</v>
      </c>
      <c r="D66" s="5">
        <v>-1302180</v>
      </c>
      <c r="E66" s="5">
        <v>339287740</v>
      </c>
      <c r="F66" s="5">
        <v>-246251060</v>
      </c>
      <c r="G66" s="5">
        <v>-369538601</v>
      </c>
      <c r="I66" s="5">
        <v>-136348740</v>
      </c>
      <c r="J66" s="5">
        <v>-381728820</v>
      </c>
      <c r="K66" s="5">
        <v>-1065816180</v>
      </c>
      <c r="L66" s="5">
        <v>-1061685020</v>
      </c>
    </row>
    <row r="67" spans="2:17" ht="15.5" x14ac:dyDescent="0.35">
      <c r="C67" t="s">
        <v>278</v>
      </c>
      <c r="D67" s="5">
        <v>121648240</v>
      </c>
      <c r="E67" s="5">
        <v>4461395820</v>
      </c>
      <c r="F67" s="5">
        <v>206479171</v>
      </c>
      <c r="G67" s="5">
        <v>394025254</v>
      </c>
      <c r="I67" s="5">
        <v>5043455885</v>
      </c>
      <c r="J67" s="5">
        <v>846556280</v>
      </c>
      <c r="K67" s="5">
        <v>899955768</v>
      </c>
      <c r="L67" s="5">
        <v>-300087047</v>
      </c>
    </row>
    <row r="68" spans="2:17" ht="15.5" x14ac:dyDescent="0.35">
      <c r="C68" t="s">
        <v>279</v>
      </c>
      <c r="D68" s="5">
        <v>120346060</v>
      </c>
      <c r="E68" s="5">
        <v>4800683560</v>
      </c>
      <c r="F68" s="5">
        <v>-39771889</v>
      </c>
      <c r="G68" s="5">
        <v>24486653</v>
      </c>
      <c r="I68" s="5">
        <v>4907107145</v>
      </c>
      <c r="J68" s="5">
        <v>464827460</v>
      </c>
      <c r="K68" s="5">
        <v>-165860412</v>
      </c>
      <c r="L68" s="5">
        <v>-1361772067</v>
      </c>
      <c r="M68" s="5">
        <v>-5075219465</v>
      </c>
      <c r="N68" s="5">
        <v>434411934</v>
      </c>
      <c r="O68" s="5">
        <v>-590491643</v>
      </c>
      <c r="P68" s="5">
        <v>-920066395</v>
      </c>
      <c r="Q68" s="5">
        <v>-88561801</v>
      </c>
    </row>
    <row r="69" spans="2:17" ht="15.5" x14ac:dyDescent="0.35">
      <c r="C69" t="s">
        <v>280</v>
      </c>
      <c r="D69" s="5">
        <v>-406340992</v>
      </c>
      <c r="E69" s="5">
        <v>-21721375639</v>
      </c>
      <c r="F69" s="5">
        <v>258458821</v>
      </c>
      <c r="G69" s="5">
        <v>121175164</v>
      </c>
      <c r="I69" s="5">
        <v>-21930958312</v>
      </c>
      <c r="J69" s="5">
        <v>-1877741846</v>
      </c>
      <c r="K69" s="5">
        <v>-489988426</v>
      </c>
      <c r="L69" s="5">
        <v>345404819</v>
      </c>
      <c r="M69" s="5">
        <v>14663073091</v>
      </c>
      <c r="N69" s="5">
        <v>-1637054449</v>
      </c>
      <c r="O69" s="5">
        <v>1301708131</v>
      </c>
      <c r="P69" s="5">
        <v>2984946170</v>
      </c>
      <c r="Q69" s="5">
        <v>383128988</v>
      </c>
    </row>
    <row r="70" spans="2:17" ht="15.5" x14ac:dyDescent="0.35">
      <c r="C70" t="s">
        <v>83</v>
      </c>
      <c r="D70" s="5">
        <v>-406340992</v>
      </c>
      <c r="E70" s="5">
        <v>-21721375639</v>
      </c>
      <c r="F70" s="5">
        <v>258458821</v>
      </c>
      <c r="G70" s="5">
        <v>121175164</v>
      </c>
      <c r="I70" s="5">
        <v>-21930958312</v>
      </c>
      <c r="J70" s="5">
        <v>-1877741846</v>
      </c>
      <c r="K70" s="5">
        <v>-489988426</v>
      </c>
      <c r="L70" s="5">
        <v>345404819</v>
      </c>
      <c r="M70" s="5">
        <v>14663073091</v>
      </c>
      <c r="N70" s="5">
        <v>-1637054449</v>
      </c>
      <c r="O70" s="5">
        <v>1301708131</v>
      </c>
      <c r="P70" s="5">
        <v>2984946170</v>
      </c>
      <c r="Q70" s="5">
        <v>383128988</v>
      </c>
    </row>
    <row r="71" spans="2:17" ht="15.5" x14ac:dyDescent="0.35">
      <c r="C71" t="s">
        <v>84</v>
      </c>
      <c r="E71" s="5">
        <v>246419811</v>
      </c>
      <c r="I71" s="5">
        <v>246419811</v>
      </c>
      <c r="J71" s="5">
        <v>542629138</v>
      </c>
      <c r="K71" s="5">
        <v>-70481535</v>
      </c>
      <c r="L71" s="5">
        <v>97755812</v>
      </c>
      <c r="M71" s="5">
        <v>-422389899</v>
      </c>
      <c r="N71" s="5">
        <v>29804566</v>
      </c>
      <c r="O71" s="5">
        <v>9152156</v>
      </c>
      <c r="P71" s="5">
        <v>31826745</v>
      </c>
    </row>
    <row r="72" spans="2:17" ht="15.5" x14ac:dyDescent="0.35">
      <c r="C72" t="s">
        <v>337</v>
      </c>
      <c r="E72" s="5">
        <v>246419811</v>
      </c>
      <c r="I72" s="5">
        <v>246419811</v>
      </c>
      <c r="J72" s="5">
        <v>542629138</v>
      </c>
      <c r="K72" s="5">
        <v>-70481535</v>
      </c>
      <c r="L72" s="5">
        <v>97755812</v>
      </c>
      <c r="M72" s="5">
        <v>-422389899</v>
      </c>
      <c r="N72" s="5">
        <v>29804566</v>
      </c>
      <c r="O72" s="5">
        <v>9152156</v>
      </c>
      <c r="P72" s="5">
        <v>31826745</v>
      </c>
    </row>
    <row r="73" spans="2:17" ht="15.5" x14ac:dyDescent="0.35">
      <c r="C73" t="s">
        <v>85</v>
      </c>
      <c r="D73" s="5">
        <v>-406340992</v>
      </c>
      <c r="E73" s="5">
        <v>-21474955828</v>
      </c>
      <c r="F73" s="5">
        <v>258458821</v>
      </c>
      <c r="G73" s="5">
        <v>121175164</v>
      </c>
      <c r="I73" s="5">
        <v>-21684538501</v>
      </c>
      <c r="J73" s="5">
        <v>-1335112708</v>
      </c>
      <c r="K73" s="5">
        <v>-560469961</v>
      </c>
      <c r="L73" s="5">
        <v>443160631</v>
      </c>
      <c r="M73" s="5">
        <v>14240683192</v>
      </c>
      <c r="N73" s="5">
        <v>-1607249883</v>
      </c>
      <c r="O73" s="5">
        <v>1310860287</v>
      </c>
      <c r="P73" s="5">
        <v>3016772915</v>
      </c>
      <c r="Q73" s="5">
        <v>383128988</v>
      </c>
    </row>
    <row r="74" spans="2:17" ht="15.5" x14ac:dyDescent="0.35">
      <c r="C74" t="s">
        <v>86</v>
      </c>
      <c r="D74" s="5">
        <v>-406340992</v>
      </c>
      <c r="E74" s="5">
        <v>-21721375639</v>
      </c>
      <c r="F74" s="5">
        <v>258458821</v>
      </c>
      <c r="G74" s="5">
        <v>121175164</v>
      </c>
      <c r="I74" s="5">
        <v>-21930958312</v>
      </c>
      <c r="J74" s="5">
        <v>-1877741846</v>
      </c>
      <c r="K74" s="5">
        <v>-489988426</v>
      </c>
      <c r="L74" s="5">
        <v>345404819</v>
      </c>
      <c r="M74" s="5">
        <v>14663073091</v>
      </c>
      <c r="N74" s="5">
        <v>-1637054449</v>
      </c>
      <c r="O74" s="5">
        <v>1301708131</v>
      </c>
      <c r="P74" s="5">
        <v>2984946170</v>
      </c>
      <c r="Q74" s="5">
        <v>383128988</v>
      </c>
    </row>
    <row r="75" spans="2:17" ht="15.5" x14ac:dyDescent="0.35">
      <c r="C75" t="s">
        <v>7</v>
      </c>
      <c r="D75" s="5">
        <v>-405171411</v>
      </c>
      <c r="E75" s="5">
        <v>-21091748879</v>
      </c>
      <c r="F75" s="5">
        <v>240422149</v>
      </c>
      <c r="G75" s="5">
        <v>109067640</v>
      </c>
      <c r="I75" s="5">
        <v>-21334972932</v>
      </c>
      <c r="J75" s="5">
        <v>-1358210154</v>
      </c>
      <c r="K75" s="5">
        <v>-636865035</v>
      </c>
      <c r="L75" s="5">
        <v>355026417</v>
      </c>
      <c r="M75" s="5">
        <v>14063128026</v>
      </c>
      <c r="N75" s="5">
        <v>-1607249883</v>
      </c>
      <c r="O75" s="5">
        <v>1310860287</v>
      </c>
      <c r="P75" s="5">
        <v>3016772915</v>
      </c>
      <c r="Q75" s="5">
        <v>383128988</v>
      </c>
    </row>
    <row r="76" spans="2:17" ht="15.5" x14ac:dyDescent="0.35">
      <c r="C76" t="s">
        <v>88</v>
      </c>
      <c r="D76" s="5">
        <v>-406340992</v>
      </c>
      <c r="E76" s="5">
        <v>-21721375639</v>
      </c>
      <c r="F76" s="5">
        <v>258458821</v>
      </c>
      <c r="G76" s="5">
        <v>121175164</v>
      </c>
      <c r="I76" s="5">
        <v>-21930958312</v>
      </c>
      <c r="J76" s="5">
        <v>-1877741846</v>
      </c>
      <c r="K76" s="5">
        <v>-489988426</v>
      </c>
      <c r="L76" s="5">
        <v>345404819</v>
      </c>
      <c r="M76" s="5">
        <v>14663073091</v>
      </c>
      <c r="N76" s="5">
        <v>-1637054449</v>
      </c>
      <c r="O76" s="5">
        <v>1301708131</v>
      </c>
      <c r="P76" s="5">
        <v>2984946170</v>
      </c>
      <c r="Q76" s="5">
        <v>383128988</v>
      </c>
    </row>
    <row r="77" spans="2:17" ht="15.5" x14ac:dyDescent="0.35">
      <c r="C77" t="s">
        <v>89</v>
      </c>
      <c r="D77" s="5">
        <v>-406340992</v>
      </c>
      <c r="E77" s="5">
        <v>-21474955828</v>
      </c>
      <c r="F77" s="5">
        <v>258458821</v>
      </c>
      <c r="G77" s="5">
        <v>121175164</v>
      </c>
      <c r="I77" s="5">
        <v>-21684538501</v>
      </c>
      <c r="J77" s="5">
        <v>-1335112708</v>
      </c>
      <c r="K77" s="5">
        <v>-560469961</v>
      </c>
      <c r="L77" s="5">
        <v>443160631</v>
      </c>
      <c r="M77" s="5">
        <v>14240683192</v>
      </c>
      <c r="N77" s="5">
        <v>-1607249883</v>
      </c>
      <c r="O77" s="5">
        <v>1310860287</v>
      </c>
      <c r="P77" s="5">
        <v>3016772915</v>
      </c>
      <c r="Q77" s="5">
        <v>383128988</v>
      </c>
    </row>
    <row r="78" spans="2:17" ht="15.5" x14ac:dyDescent="0.35">
      <c r="C78" t="s">
        <v>90</v>
      </c>
      <c r="D78" s="5">
        <v>-406340992</v>
      </c>
      <c r="E78" s="5">
        <v>-21474955828</v>
      </c>
      <c r="F78" s="5">
        <v>258458821</v>
      </c>
      <c r="G78" s="5">
        <v>121175164</v>
      </c>
      <c r="I78" s="5">
        <v>-21684538501</v>
      </c>
      <c r="J78" s="5">
        <v>-1335112708</v>
      </c>
      <c r="K78" s="5">
        <v>-560469961</v>
      </c>
      <c r="L78" s="5">
        <v>443160631</v>
      </c>
      <c r="M78" s="5">
        <v>14240683192</v>
      </c>
      <c r="N78" s="5">
        <v>-1607249883</v>
      </c>
      <c r="O78" s="5">
        <v>1310860287</v>
      </c>
      <c r="P78" s="5">
        <v>3016772915</v>
      </c>
      <c r="Q78" s="5">
        <v>383128988</v>
      </c>
    </row>
    <row r="80" spans="2:17" ht="15.5" x14ac:dyDescent="0.35">
      <c r="B80" t="s">
        <v>91</v>
      </c>
      <c r="C80" t="s">
        <v>92</v>
      </c>
    </row>
    <row r="81" spans="3:17" ht="15.5" x14ac:dyDescent="0.35">
      <c r="C81" t="s">
        <v>93</v>
      </c>
    </row>
    <row r="82" spans="3:17" ht="15.5" x14ac:dyDescent="0.35">
      <c r="C82" t="s">
        <v>19</v>
      </c>
      <c r="D82" s="5">
        <v>464910760</v>
      </c>
      <c r="E82" s="5">
        <v>693913717</v>
      </c>
      <c r="F82" s="5">
        <v>860669396</v>
      </c>
      <c r="G82" s="5">
        <v>1231903388</v>
      </c>
      <c r="I82" s="5">
        <v>693913717</v>
      </c>
      <c r="J82" s="5">
        <v>1257597609</v>
      </c>
      <c r="K82" s="5">
        <v>19099030971</v>
      </c>
      <c r="L82" s="5">
        <v>21834859848</v>
      </c>
      <c r="M82" s="5">
        <v>31891027849</v>
      </c>
      <c r="N82" s="5">
        <v>4271489723</v>
      </c>
      <c r="O82" s="5">
        <v>20472128946</v>
      </c>
      <c r="P82" s="5">
        <v>11044162321</v>
      </c>
      <c r="Q82" s="5">
        <v>3045554628</v>
      </c>
    </row>
    <row r="83" spans="3:17" ht="15.5" x14ac:dyDescent="0.35">
      <c r="C83" t="s">
        <v>94</v>
      </c>
      <c r="L83" s="5">
        <v>16668635457</v>
      </c>
    </row>
    <row r="84" spans="3:17" ht="15.5" x14ac:dyDescent="0.35">
      <c r="C84" t="s">
        <v>283</v>
      </c>
      <c r="D84" s="5">
        <v>170578000</v>
      </c>
      <c r="E84" s="5">
        <v>212928000</v>
      </c>
      <c r="I84" s="5">
        <v>212928000</v>
      </c>
      <c r="J84" s="5">
        <v>73315000</v>
      </c>
      <c r="K84" s="5">
        <v>2441737911</v>
      </c>
      <c r="N84" s="5">
        <v>640551152</v>
      </c>
      <c r="O84" s="5">
        <v>528051152</v>
      </c>
      <c r="P84" s="5">
        <v>1344570709</v>
      </c>
    </row>
    <row r="85" spans="3:17" ht="15.5" x14ac:dyDescent="0.35">
      <c r="C85" t="s">
        <v>282</v>
      </c>
    </row>
    <row r="86" spans="3:17" ht="15.5" x14ac:dyDescent="0.35">
      <c r="C86" t="s">
        <v>284</v>
      </c>
      <c r="L86" s="5">
        <v>16668635457</v>
      </c>
    </row>
    <row r="87" spans="3:17" ht="15.5" x14ac:dyDescent="0.35">
      <c r="C87" t="s">
        <v>95</v>
      </c>
      <c r="D87" s="5">
        <v>21847872547</v>
      </c>
      <c r="E87" s="5">
        <v>22249367547</v>
      </c>
      <c r="F87" s="5">
        <v>31153240520</v>
      </c>
      <c r="G87" s="5">
        <v>30771541983</v>
      </c>
      <c r="I87" s="5">
        <v>22249367547</v>
      </c>
      <c r="J87" s="5">
        <v>38775670718</v>
      </c>
      <c r="K87" s="5">
        <v>68227458816</v>
      </c>
      <c r="L87" s="5">
        <v>35367256161</v>
      </c>
      <c r="M87" s="5">
        <v>4301662065</v>
      </c>
      <c r="N87" s="5">
        <v>36887633</v>
      </c>
      <c r="O87" s="5">
        <v>512980502</v>
      </c>
      <c r="P87" s="5">
        <v>13730217</v>
      </c>
      <c r="Q87" s="5">
        <v>252088127</v>
      </c>
    </row>
    <row r="88" spans="3:17" ht="15.5" x14ac:dyDescent="0.35">
      <c r="C88" t="s">
        <v>77</v>
      </c>
      <c r="L88" s="5">
        <v>313816240476</v>
      </c>
    </row>
    <row r="89" spans="3:17" ht="15.5" x14ac:dyDescent="0.35">
      <c r="C89" t="s">
        <v>285</v>
      </c>
      <c r="D89" s="5">
        <v>21847872547</v>
      </c>
      <c r="E89" s="5">
        <v>22249367547</v>
      </c>
      <c r="F89" s="5">
        <v>31153240520</v>
      </c>
      <c r="G89" s="5">
        <v>30771541983</v>
      </c>
      <c r="I89" s="5">
        <v>22249367547</v>
      </c>
      <c r="J89" s="5">
        <v>38775670718</v>
      </c>
      <c r="K89" s="5">
        <v>68227458816</v>
      </c>
      <c r="L89" s="5">
        <v>35367256161</v>
      </c>
      <c r="M89" s="5">
        <v>4301662065</v>
      </c>
      <c r="N89" s="5">
        <v>36887633</v>
      </c>
      <c r="O89" s="5">
        <v>512980502</v>
      </c>
      <c r="P89" s="5">
        <v>13730217</v>
      </c>
      <c r="Q89" s="5">
        <v>252088127</v>
      </c>
    </row>
    <row r="90" spans="3:17" ht="15.5" x14ac:dyDescent="0.35">
      <c r="C90" t="s">
        <v>96</v>
      </c>
      <c r="D90" s="5">
        <v>86101514772</v>
      </c>
      <c r="E90" s="5">
        <v>86254032189</v>
      </c>
      <c r="F90" s="5">
        <v>95037443157</v>
      </c>
      <c r="G90" s="5">
        <v>94613744640</v>
      </c>
      <c r="I90" s="5">
        <v>86254032189</v>
      </c>
      <c r="J90" s="5">
        <v>95377864713</v>
      </c>
      <c r="K90" s="5">
        <v>78535150313</v>
      </c>
      <c r="L90" s="5">
        <v>83210616160</v>
      </c>
      <c r="M90" s="5">
        <v>58566775161</v>
      </c>
    </row>
    <row r="91" spans="3:17" ht="15.5" x14ac:dyDescent="0.35">
      <c r="C91" t="s">
        <v>98</v>
      </c>
      <c r="D91" s="5">
        <v>133583801272</v>
      </c>
      <c r="E91" s="5">
        <v>134295006374</v>
      </c>
      <c r="F91" s="5">
        <v>151945860218</v>
      </c>
      <c r="G91" s="5">
        <v>151488058912</v>
      </c>
      <c r="I91" s="5">
        <v>134295006374</v>
      </c>
      <c r="J91" s="5">
        <v>159181952578</v>
      </c>
      <c r="K91" s="5">
        <v>172210365592</v>
      </c>
      <c r="L91" s="5">
        <v>149850486428</v>
      </c>
      <c r="M91" s="5">
        <v>118623184520</v>
      </c>
      <c r="N91" s="5">
        <v>16324287094</v>
      </c>
      <c r="O91" s="5">
        <v>45010431796</v>
      </c>
      <c r="P91" s="5">
        <v>46345342780</v>
      </c>
      <c r="Q91" s="5">
        <v>5408032440</v>
      </c>
    </row>
    <row r="92" spans="3:17" ht="15.5" x14ac:dyDescent="0.35">
      <c r="C92" t="s">
        <v>99</v>
      </c>
    </row>
    <row r="93" spans="3:17" ht="15.5" x14ac:dyDescent="0.35">
      <c r="C93" t="s">
        <v>101</v>
      </c>
      <c r="D93" s="5">
        <v>2283560661</v>
      </c>
      <c r="E93" s="5">
        <v>2395516374</v>
      </c>
      <c r="F93" s="5">
        <v>4086316834</v>
      </c>
      <c r="G93" s="5">
        <v>4177761728</v>
      </c>
      <c r="I93" s="5">
        <v>2395516374</v>
      </c>
      <c r="J93" s="5">
        <v>4208018157</v>
      </c>
      <c r="K93" s="5">
        <v>23499877880</v>
      </c>
      <c r="L93" s="5">
        <v>29396519127</v>
      </c>
      <c r="M93" s="5">
        <v>25026245522</v>
      </c>
      <c r="N93" s="5">
        <v>28952269051</v>
      </c>
      <c r="O93" s="5">
        <v>36245950894</v>
      </c>
      <c r="P93" s="5">
        <v>38528529475</v>
      </c>
      <c r="Q93" s="5">
        <v>141667270</v>
      </c>
    </row>
    <row r="94" spans="3:17" ht="15.5" x14ac:dyDescent="0.35">
      <c r="C94" t="s">
        <v>287</v>
      </c>
      <c r="D94" s="5">
        <v>7344140334</v>
      </c>
      <c r="E94" s="5">
        <v>7222492094</v>
      </c>
      <c r="F94" s="5">
        <v>2830599297</v>
      </c>
      <c r="G94" s="5">
        <v>2624120126</v>
      </c>
      <c r="I94" s="5">
        <v>7222492094</v>
      </c>
      <c r="J94" s="5">
        <v>2248539232</v>
      </c>
      <c r="K94" s="5">
        <v>1601318204</v>
      </c>
      <c r="L94" s="5">
        <v>681483028</v>
      </c>
      <c r="M94" s="5">
        <v>920789904</v>
      </c>
      <c r="N94" s="5">
        <v>2989410403</v>
      </c>
      <c r="O94" s="5">
        <v>221631392</v>
      </c>
      <c r="P94" s="5">
        <v>116093341</v>
      </c>
      <c r="Q94" s="5">
        <v>35862801</v>
      </c>
    </row>
    <row r="95" spans="3:17" ht="15.5" x14ac:dyDescent="0.35">
      <c r="C95" t="s">
        <v>339</v>
      </c>
    </row>
    <row r="96" spans="3:17" ht="15.5" x14ac:dyDescent="0.35">
      <c r="C96" t="s">
        <v>286</v>
      </c>
      <c r="D96" s="5">
        <v>1531655227</v>
      </c>
      <c r="E96" s="5">
        <v>1546912076</v>
      </c>
      <c r="F96" s="5">
        <v>1626231425</v>
      </c>
      <c r="G96" s="5">
        <v>1641800774</v>
      </c>
      <c r="I96" s="5">
        <v>1546912076</v>
      </c>
      <c r="J96" s="5">
        <v>1672939472</v>
      </c>
      <c r="K96" s="5">
        <v>1868648383</v>
      </c>
      <c r="L96" s="5">
        <v>1280000000</v>
      </c>
      <c r="M96" s="5">
        <v>1829240778</v>
      </c>
      <c r="N96" s="5">
        <v>395846634</v>
      </c>
      <c r="O96" s="5">
        <v>652764990</v>
      </c>
      <c r="P96" s="5">
        <v>805507720</v>
      </c>
      <c r="Q96" s="5">
        <v>24687500</v>
      </c>
    </row>
    <row r="97" spans="3:17" ht="15.5" x14ac:dyDescent="0.35">
      <c r="C97" t="s">
        <v>340</v>
      </c>
      <c r="D97" s="5">
        <v>104224920205</v>
      </c>
      <c r="E97" s="5">
        <v>104224920205</v>
      </c>
      <c r="F97" s="5">
        <v>104224920205</v>
      </c>
      <c r="G97" s="5">
        <v>104224920205</v>
      </c>
      <c r="I97" s="5">
        <v>104224920205</v>
      </c>
      <c r="J97" s="5">
        <v>104224920205</v>
      </c>
      <c r="K97" s="5">
        <v>101293370677</v>
      </c>
      <c r="L97" s="5">
        <v>101293370677</v>
      </c>
      <c r="M97" s="5">
        <v>100775418440</v>
      </c>
    </row>
    <row r="98" spans="3:17" ht="15.5" x14ac:dyDescent="0.35">
      <c r="C98" t="s">
        <v>281</v>
      </c>
    </row>
    <row r="99" spans="3:17" ht="15.5" x14ac:dyDescent="0.35">
      <c r="C99" t="s">
        <v>103</v>
      </c>
      <c r="D99" s="5">
        <v>141694851156</v>
      </c>
      <c r="E99" s="5">
        <v>141700415478</v>
      </c>
      <c r="F99" s="5">
        <v>146764764481</v>
      </c>
      <c r="G99" s="5">
        <v>146665299553</v>
      </c>
      <c r="I99" s="5">
        <v>141700415478</v>
      </c>
      <c r="J99" s="5">
        <v>139610581546</v>
      </c>
      <c r="K99" s="5">
        <v>128263215144</v>
      </c>
      <c r="L99" s="5">
        <v>886436808289</v>
      </c>
      <c r="M99" s="5">
        <v>174664950007</v>
      </c>
      <c r="N99" s="5">
        <v>32337526088</v>
      </c>
      <c r="O99" s="5">
        <v>38518947276</v>
      </c>
      <c r="P99" s="5">
        <v>39450130536</v>
      </c>
      <c r="Q99" s="5">
        <v>202217571</v>
      </c>
    </row>
    <row r="100" spans="3:17" ht="15.5" x14ac:dyDescent="0.35">
      <c r="C100" t="s">
        <v>104</v>
      </c>
      <c r="D100" s="5">
        <v>275278652428</v>
      </c>
      <c r="E100" s="5">
        <v>275995421852</v>
      </c>
      <c r="F100" s="5">
        <v>298710624699</v>
      </c>
      <c r="G100" s="5">
        <v>298153358465</v>
      </c>
      <c r="I100" s="5">
        <v>275995421852</v>
      </c>
      <c r="J100" s="5">
        <v>298792534124</v>
      </c>
      <c r="K100" s="5">
        <v>300473580736</v>
      </c>
      <c r="L100" s="5">
        <v>1036287294717</v>
      </c>
      <c r="M100" s="5">
        <v>293288134527</v>
      </c>
      <c r="N100" s="5">
        <v>48661813182</v>
      </c>
      <c r="O100" s="5">
        <v>83529379072</v>
      </c>
      <c r="P100" s="5">
        <v>85795473316</v>
      </c>
      <c r="Q100" s="5">
        <v>5610250011</v>
      </c>
    </row>
    <row r="101" spans="3:17" ht="15.5" x14ac:dyDescent="0.35">
      <c r="C101" t="s">
        <v>105</v>
      </c>
    </row>
    <row r="102" spans="3:17" ht="15.5" x14ac:dyDescent="0.35">
      <c r="C102" t="s">
        <v>106</v>
      </c>
    </row>
    <row r="103" spans="3:17" ht="15.5" x14ac:dyDescent="0.35">
      <c r="C103" t="s">
        <v>107</v>
      </c>
      <c r="D103" s="5">
        <v>6409055118</v>
      </c>
      <c r="E103" s="5">
        <v>6719483550</v>
      </c>
      <c r="F103" s="5">
        <v>7815379192</v>
      </c>
      <c r="G103" s="5">
        <v>7516571779</v>
      </c>
      <c r="I103" s="5">
        <v>6719483550</v>
      </c>
      <c r="J103" s="5">
        <v>7687705944</v>
      </c>
      <c r="K103" s="5">
        <v>7640091447</v>
      </c>
      <c r="L103" s="5">
        <v>6335024006</v>
      </c>
      <c r="M103" s="5">
        <v>1041377359</v>
      </c>
      <c r="N103" s="5">
        <v>6397447810</v>
      </c>
      <c r="O103" s="5">
        <v>1161293802</v>
      </c>
      <c r="P103" s="5">
        <v>4961162567</v>
      </c>
      <c r="Q103" s="5">
        <v>2111404543</v>
      </c>
    </row>
    <row r="104" spans="3:17" ht="15.5" x14ac:dyDescent="0.35">
      <c r="C104" t="s">
        <v>108</v>
      </c>
    </row>
    <row r="105" spans="3:17" ht="15.5" x14ac:dyDescent="0.35">
      <c r="C105" t="s">
        <v>289</v>
      </c>
      <c r="D105" s="5">
        <v>5019228680</v>
      </c>
      <c r="E105" s="5">
        <v>5079753435</v>
      </c>
      <c r="F105" s="5">
        <v>5349614662</v>
      </c>
      <c r="G105" s="5">
        <v>5182307496</v>
      </c>
      <c r="I105" s="5">
        <v>5079753435</v>
      </c>
      <c r="J105" s="5">
        <v>6026036911</v>
      </c>
      <c r="K105" s="5">
        <v>973534597</v>
      </c>
      <c r="L105" s="5">
        <v>1556092133</v>
      </c>
      <c r="N105" s="5">
        <v>3377298334</v>
      </c>
      <c r="O105" s="5">
        <v>286123552</v>
      </c>
      <c r="P105" s="5">
        <v>1177396530</v>
      </c>
      <c r="Q105" s="5">
        <v>1003312098</v>
      </c>
    </row>
    <row r="106" spans="3:17" ht="15.5" x14ac:dyDescent="0.35">
      <c r="C106" t="s">
        <v>109</v>
      </c>
    </row>
    <row r="107" spans="3:17" ht="15.5" x14ac:dyDescent="0.35">
      <c r="C107" t="s">
        <v>290</v>
      </c>
      <c r="D107" s="5">
        <v>170578000</v>
      </c>
      <c r="E107" s="5">
        <v>212928000</v>
      </c>
      <c r="I107" s="5">
        <v>212928000</v>
      </c>
      <c r="J107" s="5">
        <v>73315000</v>
      </c>
      <c r="K107" s="5">
        <v>2441737911</v>
      </c>
      <c r="N107" s="5">
        <v>640551152</v>
      </c>
      <c r="O107" s="5">
        <v>528051152</v>
      </c>
      <c r="P107" s="5">
        <v>1344570709</v>
      </c>
    </row>
    <row r="108" spans="3:17" ht="15.5" x14ac:dyDescent="0.35">
      <c r="C108" t="s">
        <v>110</v>
      </c>
      <c r="D108" s="5">
        <v>330102224</v>
      </c>
      <c r="E108" s="5">
        <v>473999808</v>
      </c>
      <c r="F108" s="5">
        <v>459213098</v>
      </c>
      <c r="G108" s="5">
        <v>410515218</v>
      </c>
      <c r="I108" s="5">
        <v>473999808</v>
      </c>
      <c r="J108" s="5">
        <v>333298994</v>
      </c>
      <c r="K108" s="5">
        <v>685770960</v>
      </c>
      <c r="L108" s="5">
        <v>653147212</v>
      </c>
      <c r="M108" s="5">
        <v>229841798</v>
      </c>
      <c r="N108" s="5">
        <v>17221802</v>
      </c>
      <c r="O108" s="5">
        <v>95277143</v>
      </c>
      <c r="P108" s="5">
        <v>1043846768</v>
      </c>
      <c r="Q108" s="5">
        <v>213202283</v>
      </c>
    </row>
    <row r="109" spans="3:17" ht="15.5" x14ac:dyDescent="0.35">
      <c r="C109" t="s">
        <v>825</v>
      </c>
      <c r="D109" s="5">
        <v>330102224</v>
      </c>
      <c r="E109" s="5">
        <v>473999808</v>
      </c>
      <c r="F109" s="5">
        <v>459213098</v>
      </c>
      <c r="G109" s="5">
        <v>410515218</v>
      </c>
      <c r="I109" s="5">
        <v>473999808</v>
      </c>
      <c r="J109" s="5">
        <v>333298994</v>
      </c>
      <c r="K109" s="5">
        <v>685770960</v>
      </c>
      <c r="L109" s="5">
        <v>653147212</v>
      </c>
      <c r="M109" s="5">
        <v>229841798</v>
      </c>
      <c r="N109" s="5">
        <v>17221802</v>
      </c>
      <c r="O109" s="5">
        <v>95277143</v>
      </c>
      <c r="P109" s="5">
        <v>1043846768</v>
      </c>
      <c r="Q109" s="5">
        <v>213202283</v>
      </c>
    </row>
    <row r="110" spans="3:17" ht="15.5" x14ac:dyDescent="0.35">
      <c r="C110" t="s">
        <v>111</v>
      </c>
      <c r="D110" s="5">
        <v>556238414</v>
      </c>
      <c r="E110" s="5">
        <v>624696507</v>
      </c>
      <c r="F110" s="5">
        <v>735574174</v>
      </c>
      <c r="G110" s="5">
        <v>873286606</v>
      </c>
      <c r="I110" s="5">
        <v>624696507</v>
      </c>
      <c r="J110" s="5">
        <v>871598039</v>
      </c>
      <c r="K110" s="5">
        <v>2060551314</v>
      </c>
      <c r="L110" s="5">
        <v>3812904677</v>
      </c>
      <c r="M110" s="5">
        <v>708860561</v>
      </c>
      <c r="N110" s="5">
        <v>1505654836</v>
      </c>
      <c r="O110" s="5">
        <v>149595135</v>
      </c>
    </row>
    <row r="111" spans="3:17" ht="15.5" x14ac:dyDescent="0.35">
      <c r="C111" t="s">
        <v>116</v>
      </c>
      <c r="D111" s="5">
        <v>1003344016</v>
      </c>
      <c r="E111" s="5">
        <v>1003344016</v>
      </c>
      <c r="F111" s="5">
        <v>1147695393</v>
      </c>
      <c r="G111" s="5">
        <v>1147695393</v>
      </c>
      <c r="I111" s="5">
        <v>1003344016</v>
      </c>
      <c r="J111" s="5">
        <v>1147695393</v>
      </c>
      <c r="K111" s="5">
        <v>1623477476</v>
      </c>
      <c r="L111" s="5">
        <v>424365548461</v>
      </c>
      <c r="M111" s="5">
        <v>918703743</v>
      </c>
      <c r="N111" s="5">
        <v>320463843</v>
      </c>
      <c r="O111" s="5">
        <v>503720757</v>
      </c>
      <c r="P111" s="5">
        <v>302605023</v>
      </c>
      <c r="Q111" s="5">
        <v>143451203</v>
      </c>
    </row>
    <row r="112" spans="3:17" ht="15.5" x14ac:dyDescent="0.35">
      <c r="C112" t="s">
        <v>117</v>
      </c>
      <c r="D112" s="5">
        <v>1003344016</v>
      </c>
      <c r="E112" s="5">
        <v>1003344016</v>
      </c>
      <c r="F112" s="5">
        <v>1147695393</v>
      </c>
      <c r="G112" s="5">
        <v>1147695393</v>
      </c>
      <c r="I112" s="5">
        <v>1003344016</v>
      </c>
      <c r="J112" s="5">
        <v>1147695393</v>
      </c>
      <c r="K112" s="5">
        <v>1623477476</v>
      </c>
      <c r="L112" s="5">
        <v>424365548461</v>
      </c>
      <c r="M112" s="5">
        <v>918703743</v>
      </c>
      <c r="N112" s="5">
        <v>320463843</v>
      </c>
      <c r="O112" s="5">
        <v>503720757</v>
      </c>
      <c r="P112" s="5">
        <v>302605023</v>
      </c>
      <c r="Q112" s="5">
        <v>143451203</v>
      </c>
    </row>
    <row r="113" spans="2:17" ht="15.5" x14ac:dyDescent="0.35">
      <c r="C113" t="s">
        <v>121</v>
      </c>
      <c r="D113" s="5">
        <v>7412399134</v>
      </c>
      <c r="E113" s="5">
        <v>7722827566</v>
      </c>
      <c r="F113" s="5">
        <v>8963074585</v>
      </c>
      <c r="G113" s="5">
        <v>8664267172</v>
      </c>
      <c r="I113" s="5">
        <v>7722827566</v>
      </c>
      <c r="J113" s="5">
        <v>8835401337</v>
      </c>
      <c r="K113" s="5">
        <v>9263568923</v>
      </c>
      <c r="L113" s="5">
        <v>430700572467</v>
      </c>
      <c r="M113" s="5">
        <v>1960081102</v>
      </c>
      <c r="N113" s="5">
        <v>6717911653</v>
      </c>
      <c r="O113" s="5">
        <v>1665014559</v>
      </c>
      <c r="P113" s="5">
        <v>5263767590</v>
      </c>
      <c r="Q113" s="5">
        <v>2254855746</v>
      </c>
    </row>
    <row r="114" spans="2:17" ht="15.5" x14ac:dyDescent="0.35">
      <c r="C114" t="s">
        <v>122</v>
      </c>
    </row>
    <row r="115" spans="2:17" ht="15.5" x14ac:dyDescent="0.35">
      <c r="C115" t="s">
        <v>123</v>
      </c>
      <c r="D115" s="5">
        <v>191277440500</v>
      </c>
      <c r="E115" s="5">
        <v>191277440500</v>
      </c>
      <c r="F115" s="5">
        <v>191277440500</v>
      </c>
      <c r="G115" s="5">
        <v>191277440500</v>
      </c>
      <c r="I115" s="5">
        <v>191277440500</v>
      </c>
      <c r="J115" s="5">
        <v>191277440500</v>
      </c>
      <c r="K115" s="5">
        <v>191277440500</v>
      </c>
      <c r="L115" s="5">
        <v>191277440500</v>
      </c>
      <c r="M115" s="5">
        <v>191277440500</v>
      </c>
      <c r="N115" s="5">
        <v>38004359700</v>
      </c>
      <c r="O115" s="5">
        <v>38004359700</v>
      </c>
      <c r="P115" s="5">
        <v>38000000000</v>
      </c>
      <c r="Q115" s="5">
        <v>3000000000</v>
      </c>
    </row>
    <row r="116" spans="2:17" ht="15.5" x14ac:dyDescent="0.35">
      <c r="C116" t="s">
        <v>124</v>
      </c>
      <c r="D116" s="5">
        <v>85549930605</v>
      </c>
      <c r="E116" s="5">
        <v>85549930605</v>
      </c>
      <c r="F116" s="5">
        <v>85549930605</v>
      </c>
      <c r="G116" s="5">
        <v>85549930605</v>
      </c>
      <c r="I116" s="5">
        <v>85549930605</v>
      </c>
      <c r="J116" s="5">
        <v>85549930605</v>
      </c>
      <c r="K116" s="5">
        <v>85549930605</v>
      </c>
      <c r="L116" s="5">
        <v>85549930605</v>
      </c>
      <c r="M116" s="5">
        <v>85549930605</v>
      </c>
      <c r="N116" s="5">
        <v>39176977346</v>
      </c>
      <c r="O116" s="5">
        <v>39176977346</v>
      </c>
      <c r="P116" s="5">
        <v>39159538546</v>
      </c>
    </row>
    <row r="117" spans="2:17" ht="15.5" x14ac:dyDescent="0.35">
      <c r="C117" t="s">
        <v>125</v>
      </c>
      <c r="D117" s="5">
        <v>-11025838722</v>
      </c>
      <c r="E117" s="5">
        <v>-10620667311</v>
      </c>
      <c r="F117" s="5">
        <v>10471081568</v>
      </c>
      <c r="G117" s="5">
        <v>10230659419</v>
      </c>
      <c r="I117" s="5">
        <v>-10620667311</v>
      </c>
      <c r="J117" s="5">
        <v>10714305621</v>
      </c>
      <c r="K117" s="5">
        <v>12072515775</v>
      </c>
      <c r="L117" s="5">
        <v>12713128463</v>
      </c>
      <c r="M117" s="5">
        <v>12358102046</v>
      </c>
      <c r="N117" s="5">
        <v>-35237435517</v>
      </c>
      <c r="O117" s="5">
        <v>4683027467</v>
      </c>
      <c r="P117" s="5">
        <v>3372167180</v>
      </c>
      <c r="Q117" s="5">
        <v>355394265</v>
      </c>
    </row>
    <row r="118" spans="2:17" ht="15.5" x14ac:dyDescent="0.35">
      <c r="C118" t="s">
        <v>294</v>
      </c>
      <c r="D118" s="5">
        <v>100000000</v>
      </c>
      <c r="F118" s="5">
        <v>100000000</v>
      </c>
      <c r="G118" s="5">
        <v>100000000</v>
      </c>
      <c r="J118" s="5">
        <v>100000000</v>
      </c>
      <c r="K118" s="5">
        <v>100000000</v>
      </c>
    </row>
    <row r="119" spans="2:17" ht="15.5" x14ac:dyDescent="0.35">
      <c r="C119" t="s">
        <v>295</v>
      </c>
      <c r="D119" s="5">
        <v>-11125838722</v>
      </c>
      <c r="F119" s="5">
        <v>10371081568</v>
      </c>
      <c r="G119" s="5">
        <v>10130659419</v>
      </c>
      <c r="J119" s="5">
        <v>10614305621</v>
      </c>
      <c r="K119" s="5">
        <v>11972515775</v>
      </c>
    </row>
    <row r="120" spans="2:17" ht="15.5" x14ac:dyDescent="0.35">
      <c r="C120" t="s">
        <v>296</v>
      </c>
      <c r="D120" s="5">
        <v>-11025838722</v>
      </c>
      <c r="E120" s="5">
        <v>-10620667311</v>
      </c>
      <c r="F120" s="5">
        <v>10471081568</v>
      </c>
      <c r="G120" s="5">
        <v>10230659419</v>
      </c>
      <c r="I120" s="5">
        <v>-10620667311</v>
      </c>
      <c r="J120" s="5">
        <v>10714305621</v>
      </c>
      <c r="K120" s="5">
        <v>12072515775</v>
      </c>
      <c r="L120" s="5">
        <v>12713128463</v>
      </c>
      <c r="M120" s="5">
        <v>12358102046</v>
      </c>
      <c r="N120" s="5">
        <v>-35237435517</v>
      </c>
      <c r="O120" s="5">
        <v>4683027467</v>
      </c>
      <c r="P120" s="5">
        <v>3372167180</v>
      </c>
      <c r="Q120" s="5">
        <v>355394265</v>
      </c>
    </row>
    <row r="121" spans="2:17" ht="15.5" x14ac:dyDescent="0.35">
      <c r="C121" t="s">
        <v>297</v>
      </c>
      <c r="D121" s="5">
        <v>2064720911</v>
      </c>
      <c r="E121" s="5">
        <v>2065890492</v>
      </c>
      <c r="F121" s="5">
        <v>2449097441</v>
      </c>
      <c r="G121" s="5">
        <v>2431060769</v>
      </c>
      <c r="I121" s="5">
        <v>2065890492</v>
      </c>
      <c r="J121" s="5">
        <v>2415456061</v>
      </c>
      <c r="K121" s="5">
        <v>2310124933</v>
      </c>
      <c r="L121" s="5">
        <v>2229982206</v>
      </c>
      <c r="M121" s="5">
        <v>2142580274</v>
      </c>
    </row>
    <row r="122" spans="2:17" ht="15.5" x14ac:dyDescent="0.35">
      <c r="C122" t="s">
        <v>9</v>
      </c>
      <c r="D122" s="5">
        <v>267866253294</v>
      </c>
      <c r="E122" s="5">
        <v>268272594286</v>
      </c>
      <c r="F122" s="5">
        <v>289747550114</v>
      </c>
      <c r="G122" s="5">
        <v>289489091293</v>
      </c>
      <c r="I122" s="5">
        <v>268272594286</v>
      </c>
      <c r="J122" s="5">
        <v>289957132787</v>
      </c>
      <c r="K122" s="5">
        <v>291210011813</v>
      </c>
      <c r="L122" s="5">
        <v>605586722250</v>
      </c>
      <c r="M122" s="5">
        <v>291328053425</v>
      </c>
      <c r="N122" s="5">
        <v>41943901529</v>
      </c>
      <c r="O122" s="5">
        <v>81864364513</v>
      </c>
      <c r="P122" s="5">
        <v>80531705726</v>
      </c>
      <c r="Q122" s="5">
        <v>3355394265</v>
      </c>
    </row>
    <row r="123" spans="2:17" ht="15.5" x14ac:dyDescent="0.35">
      <c r="C123" t="s">
        <v>126</v>
      </c>
      <c r="D123" s="5">
        <v>275278652428</v>
      </c>
      <c r="E123" s="5">
        <v>275995421852</v>
      </c>
      <c r="F123" s="5">
        <v>298710624699</v>
      </c>
      <c r="G123" s="5">
        <v>298153358465</v>
      </c>
      <c r="I123" s="5">
        <v>275995421852</v>
      </c>
      <c r="J123" s="5">
        <v>298792534124</v>
      </c>
      <c r="K123" s="5">
        <v>300473580736</v>
      </c>
      <c r="L123" s="5">
        <v>1036287294717</v>
      </c>
      <c r="M123" s="5">
        <v>293288134527</v>
      </c>
      <c r="N123" s="5">
        <v>48661813182</v>
      </c>
      <c r="O123" s="5">
        <v>83529379072</v>
      </c>
      <c r="P123" s="5">
        <v>85795473316</v>
      </c>
      <c r="Q123" s="5">
        <v>5610250011</v>
      </c>
    </row>
    <row r="124" spans="2:17" ht="15.5" x14ac:dyDescent="0.35">
      <c r="C124" t="s">
        <v>127</v>
      </c>
      <c r="D124" s="5">
        <v>1912774405</v>
      </c>
      <c r="E124" s="5">
        <v>1912774405</v>
      </c>
      <c r="F124" s="5">
        <v>1912774405</v>
      </c>
      <c r="G124" s="5">
        <v>1912774405</v>
      </c>
      <c r="I124" s="5">
        <v>1912774405</v>
      </c>
      <c r="J124" s="5">
        <v>1912774405</v>
      </c>
      <c r="K124" s="5">
        <v>1912774405</v>
      </c>
      <c r="L124" s="5">
        <v>1912774405</v>
      </c>
      <c r="M124" s="5">
        <v>1912774405</v>
      </c>
      <c r="N124" s="5">
        <v>380043597</v>
      </c>
      <c r="O124" s="5">
        <v>380043597</v>
      </c>
      <c r="P124" s="5">
        <v>380000000</v>
      </c>
      <c r="Q124" s="5">
        <v>3000</v>
      </c>
    </row>
    <row r="126" spans="2:17" ht="15.5" x14ac:dyDescent="0.35">
      <c r="B126" t="s">
        <v>128</v>
      </c>
      <c r="C126" t="s">
        <v>129</v>
      </c>
      <c r="D126" s="5">
        <v>-227660042</v>
      </c>
      <c r="E126" s="5">
        <v>369779553</v>
      </c>
      <c r="F126" s="5">
        <v>-369120021</v>
      </c>
      <c r="G126" s="5">
        <v>284377135</v>
      </c>
      <c r="I126" s="5">
        <v>-33886529</v>
      </c>
      <c r="J126" s="5">
        <v>-7173817729</v>
      </c>
      <c r="K126" s="5">
        <v>9655862702</v>
      </c>
      <c r="L126" s="5">
        <v>-24586693968</v>
      </c>
      <c r="M126" s="5">
        <v>-24478213274</v>
      </c>
      <c r="N126" s="5">
        <v>-31129208896</v>
      </c>
      <c r="O126" s="5">
        <v>15031844689</v>
      </c>
      <c r="P126" s="5">
        <v>5518591057</v>
      </c>
      <c r="Q126" s="5">
        <v>306147786</v>
      </c>
    </row>
    <row r="127" spans="2:17" ht="15.5" x14ac:dyDescent="0.35">
      <c r="C127" t="s">
        <v>406</v>
      </c>
      <c r="D127" s="5">
        <v>11340702263</v>
      </c>
      <c r="E127" s="5">
        <v>9333886767</v>
      </c>
      <c r="F127" s="5">
        <v>13741212523</v>
      </c>
      <c r="G127" s="5">
        <v>16832151511</v>
      </c>
      <c r="I127" s="5">
        <v>64101435351</v>
      </c>
      <c r="J127" s="5">
        <v>274807138145</v>
      </c>
      <c r="K127" s="5">
        <v>770934173718</v>
      </c>
      <c r="L127" s="5">
        <v>1567986653033</v>
      </c>
      <c r="M127" s="5">
        <v>488937141016</v>
      </c>
      <c r="N127" s="5">
        <v>159931484303</v>
      </c>
      <c r="O127" s="5">
        <v>34952012482</v>
      </c>
      <c r="P127" s="5">
        <v>26810649257</v>
      </c>
      <c r="Q127" s="5">
        <v>7039127254</v>
      </c>
    </row>
    <row r="128" spans="2:17" ht="15.5" x14ac:dyDescent="0.35">
      <c r="C128" t="s">
        <v>1623</v>
      </c>
      <c r="P128" s="5">
        <v>500458398</v>
      </c>
      <c r="Q128" s="5">
        <v>894890162</v>
      </c>
    </row>
    <row r="129" spans="3:17" ht="15.5" x14ac:dyDescent="0.35">
      <c r="C129" t="s">
        <v>408</v>
      </c>
    </row>
    <row r="130" spans="3:17" ht="15.5" x14ac:dyDescent="0.35">
      <c r="C130" t="s">
        <v>1581</v>
      </c>
      <c r="D130" s="5">
        <v>-10581574600</v>
      </c>
      <c r="E130" s="5">
        <v>8964935044</v>
      </c>
      <c r="F130" s="5">
        <v>-13125147576</v>
      </c>
      <c r="G130" s="5">
        <v>-14886576110</v>
      </c>
      <c r="I130" s="5">
        <v>-41784395426</v>
      </c>
      <c r="J130" s="5">
        <v>-273341945702</v>
      </c>
      <c r="K130" s="5">
        <v>-753704419278</v>
      </c>
      <c r="L130" s="5">
        <v>-1579492547770</v>
      </c>
      <c r="M130" s="5">
        <v>-509570794972</v>
      </c>
      <c r="N130" s="5">
        <v>-188088778216</v>
      </c>
      <c r="O130" s="5">
        <v>-12700317537</v>
      </c>
      <c r="P130" s="5">
        <v>-18820979490</v>
      </c>
      <c r="Q130" s="5">
        <v>-5591841337</v>
      </c>
    </row>
    <row r="131" spans="3:17" ht="15.5" x14ac:dyDescent="0.35">
      <c r="C131" t="s">
        <v>476</v>
      </c>
      <c r="D131" s="5">
        <v>-389825556</v>
      </c>
      <c r="E131" s="5">
        <v>-557555289</v>
      </c>
      <c r="F131" s="5">
        <v>-755633063</v>
      </c>
      <c r="G131" s="5">
        <v>-1206736913</v>
      </c>
      <c r="I131" s="5">
        <v>-3973041162</v>
      </c>
      <c r="J131" s="5">
        <v>-6541608832</v>
      </c>
      <c r="K131" s="5">
        <v>-8676281126</v>
      </c>
      <c r="L131" s="5">
        <v>-6973618543</v>
      </c>
      <c r="M131" s="5">
        <v>-1938088865</v>
      </c>
      <c r="N131" s="5">
        <v>-641173719</v>
      </c>
      <c r="O131" s="5">
        <v>-5544307343</v>
      </c>
      <c r="P131" s="5">
        <v>-2771755987</v>
      </c>
      <c r="Q131" s="5">
        <v>-2036028293</v>
      </c>
    </row>
    <row r="132" spans="3:17" ht="15.5" x14ac:dyDescent="0.35">
      <c r="C132" t="s">
        <v>477</v>
      </c>
      <c r="D132" s="5">
        <v>-10971400156</v>
      </c>
      <c r="E132" s="5">
        <v>8407379755</v>
      </c>
      <c r="F132" s="5">
        <v>-13880780639</v>
      </c>
      <c r="G132" s="5">
        <v>-16093313023</v>
      </c>
      <c r="I132" s="5">
        <v>-45757436588</v>
      </c>
      <c r="J132" s="5">
        <v>-279883554534</v>
      </c>
      <c r="K132" s="5">
        <v>-762380700404</v>
      </c>
      <c r="L132" s="5">
        <v>-1586466166313</v>
      </c>
      <c r="M132" s="5">
        <v>-511508883837</v>
      </c>
      <c r="N132" s="5">
        <v>-188729951935</v>
      </c>
      <c r="O132" s="5">
        <v>-18244624880</v>
      </c>
      <c r="P132" s="5">
        <v>-21592735477</v>
      </c>
      <c r="Q132" s="5">
        <v>-7627869630</v>
      </c>
    </row>
    <row r="133" spans="3:17" ht="15.5" x14ac:dyDescent="0.35">
      <c r="C133" t="s">
        <v>413</v>
      </c>
      <c r="M133" s="5">
        <v>-1500000000</v>
      </c>
      <c r="N133" s="5">
        <v>1500000000</v>
      </c>
    </row>
    <row r="134" spans="3:17" ht="15.5" x14ac:dyDescent="0.35">
      <c r="C134" t="s">
        <v>305</v>
      </c>
      <c r="P134" s="5">
        <v>14033477</v>
      </c>
      <c r="Q134" s="5">
        <v>2921536</v>
      </c>
    </row>
    <row r="135" spans="3:17" ht="15.5" x14ac:dyDescent="0.35">
      <c r="C135" t="s">
        <v>511</v>
      </c>
      <c r="O135" s="5">
        <v>-112772418</v>
      </c>
    </row>
    <row r="136" spans="3:17" ht="15.5" x14ac:dyDescent="0.35">
      <c r="C136" t="s">
        <v>1582</v>
      </c>
      <c r="E136" s="5">
        <v>365279640</v>
      </c>
      <c r="F136" s="5">
        <v>-202883560</v>
      </c>
      <c r="G136" s="5">
        <v>-162396080</v>
      </c>
      <c r="J136" s="5">
        <v>-387675594</v>
      </c>
      <c r="K136" s="5">
        <v>-1372846288</v>
      </c>
      <c r="L136" s="5">
        <v>-537466718</v>
      </c>
      <c r="M136" s="5">
        <v>-2317655817</v>
      </c>
      <c r="N136" s="5">
        <v>-22150685</v>
      </c>
      <c r="O136" s="5">
        <v>-1568441832</v>
      </c>
      <c r="P136" s="5">
        <v>-199781121</v>
      </c>
    </row>
    <row r="137" spans="3:17" ht="15.5" x14ac:dyDescent="0.35">
      <c r="C137" t="s">
        <v>152</v>
      </c>
      <c r="L137" s="5">
        <v>23859700000</v>
      </c>
      <c r="M137" s="5">
        <v>3315000000</v>
      </c>
      <c r="N137" s="5">
        <v>3500000000</v>
      </c>
      <c r="O137" s="5">
        <v>21798500</v>
      </c>
      <c r="P137" s="5">
        <v>74105243697</v>
      </c>
      <c r="Q137" s="5">
        <v>2682762229</v>
      </c>
    </row>
    <row r="138" spans="3:17" ht="15.5" x14ac:dyDescent="0.35">
      <c r="C138" t="s">
        <v>142</v>
      </c>
      <c r="D138" s="5">
        <v>-1342915</v>
      </c>
      <c r="E138" s="5">
        <v>-536535232</v>
      </c>
      <c r="F138" s="5">
        <v>-2113971</v>
      </c>
      <c r="G138" s="5">
        <v>5455325</v>
      </c>
      <c r="I138" s="5">
        <v>-529797363</v>
      </c>
      <c r="J138" s="5">
        <v>-10667615633</v>
      </c>
      <c r="K138" s="5">
        <v>-12391691579</v>
      </c>
      <c r="L138" s="5">
        <v>-9931197266</v>
      </c>
      <c r="M138" s="5">
        <v>-25161431</v>
      </c>
      <c r="N138" s="5">
        <v>26000000000</v>
      </c>
      <c r="O138" s="5">
        <v>-5625676564</v>
      </c>
      <c r="P138" s="5">
        <v>-71625227061</v>
      </c>
      <c r="Q138" s="5">
        <v>-198890664</v>
      </c>
    </row>
    <row r="139" spans="3:17" ht="15.5" x14ac:dyDescent="0.35">
      <c r="C139" t="s">
        <v>151</v>
      </c>
      <c r="D139" s="5">
        <v>-4987000</v>
      </c>
      <c r="E139" s="5">
        <v>-537277966</v>
      </c>
      <c r="G139" s="5">
        <v>-3222100</v>
      </c>
      <c r="I139" s="5">
        <v>-540500066</v>
      </c>
      <c r="J139" s="5">
        <v>-6381422570</v>
      </c>
      <c r="K139" s="5">
        <v>-11914445204</v>
      </c>
      <c r="L139" s="5">
        <v>-9629981653</v>
      </c>
      <c r="M139" s="5">
        <v>-25161431</v>
      </c>
      <c r="O139" s="5">
        <v>-4228657518</v>
      </c>
      <c r="P139" s="5">
        <v>-38702262198</v>
      </c>
      <c r="Q139" s="5">
        <v>-171812200</v>
      </c>
    </row>
    <row r="140" spans="3:17" ht="15.5" x14ac:dyDescent="0.35">
      <c r="C140" t="s">
        <v>360</v>
      </c>
      <c r="D140" s="5">
        <v>3644085</v>
      </c>
      <c r="E140" s="5">
        <v>10702703</v>
      </c>
      <c r="F140" s="5">
        <v>-12073940</v>
      </c>
      <c r="G140" s="5">
        <v>8677425</v>
      </c>
      <c r="I140" s="5">
        <v>10702703</v>
      </c>
      <c r="K140" s="5">
        <v>128999377</v>
      </c>
      <c r="L140" s="5">
        <v>12784387</v>
      </c>
    </row>
    <row r="141" spans="3:17" ht="15.5" x14ac:dyDescent="0.35">
      <c r="C141" t="s">
        <v>309</v>
      </c>
      <c r="N141" s="5">
        <v>26000000000</v>
      </c>
      <c r="P141" s="5">
        <v>-32039125540</v>
      </c>
    </row>
    <row r="142" spans="3:17" ht="15.5" x14ac:dyDescent="0.35">
      <c r="C142" t="s">
        <v>601</v>
      </c>
      <c r="J142" s="5">
        <v>16329347757</v>
      </c>
    </row>
    <row r="143" spans="3:17" ht="15.5" x14ac:dyDescent="0.35">
      <c r="C143" t="s">
        <v>311</v>
      </c>
      <c r="J143" s="5">
        <v>-20615540820</v>
      </c>
      <c r="L143" s="5">
        <v>-299000000</v>
      </c>
    </row>
    <row r="144" spans="3:17" ht="15.5" x14ac:dyDescent="0.35">
      <c r="C144" t="s">
        <v>459</v>
      </c>
      <c r="E144" s="5">
        <v>-9959969</v>
      </c>
      <c r="F144" s="5">
        <v>9959969</v>
      </c>
      <c r="O144" s="5">
        <v>100120846</v>
      </c>
    </row>
    <row r="145" spans="3:17" ht="15.5" x14ac:dyDescent="0.35">
      <c r="C145" t="s">
        <v>1624</v>
      </c>
    </row>
    <row r="146" spans="3:17" ht="15.5" x14ac:dyDescent="0.35">
      <c r="C146" t="s">
        <v>1013</v>
      </c>
      <c r="O146" s="5">
        <v>-1398600000</v>
      </c>
    </row>
    <row r="147" spans="3:17" ht="15.5" x14ac:dyDescent="0.35">
      <c r="C147" t="s">
        <v>416</v>
      </c>
      <c r="K147" s="5">
        <v>-606245752</v>
      </c>
      <c r="L147" s="5">
        <v>-15000000</v>
      </c>
      <c r="O147" s="5">
        <v>-98539892</v>
      </c>
      <c r="P147" s="5">
        <v>-897872800</v>
      </c>
      <c r="Q147" s="5">
        <v>-30000000</v>
      </c>
    </row>
    <row r="148" spans="3:17" ht="15.5" x14ac:dyDescent="0.35">
      <c r="C148" t="s">
        <v>153</v>
      </c>
      <c r="L148" s="5">
        <v>23859700000</v>
      </c>
      <c r="M148" s="5">
        <v>3315000000</v>
      </c>
      <c r="N148" s="5">
        <v>3500000000</v>
      </c>
      <c r="O148" s="5">
        <v>21798500</v>
      </c>
      <c r="P148" s="5">
        <v>74105243697</v>
      </c>
      <c r="Q148" s="5">
        <v>2682762229</v>
      </c>
    </row>
    <row r="149" spans="3:17" ht="15.5" x14ac:dyDescent="0.35">
      <c r="C149" t="s">
        <v>163</v>
      </c>
    </row>
    <row r="150" spans="3:17" ht="15.5" x14ac:dyDescent="0.35">
      <c r="C150" t="s">
        <v>792</v>
      </c>
      <c r="P150" s="5">
        <v>-2090461454</v>
      </c>
    </row>
    <row r="151" spans="3:17" ht="15.5" x14ac:dyDescent="0.35">
      <c r="C151" t="s">
        <v>1625</v>
      </c>
      <c r="P151" s="5">
        <v>-54294849</v>
      </c>
      <c r="Q151" s="5">
        <v>-33237771</v>
      </c>
    </row>
    <row r="152" spans="3:17" ht="15.5" x14ac:dyDescent="0.35">
      <c r="C152" t="s">
        <v>1626</v>
      </c>
      <c r="K152" s="5">
        <v>737116000000</v>
      </c>
    </row>
    <row r="153" spans="3:17" ht="15.5" x14ac:dyDescent="0.35">
      <c r="C153" t="s">
        <v>1627</v>
      </c>
      <c r="K153" s="5">
        <v>-737116000000</v>
      </c>
    </row>
    <row r="154" spans="3:17" ht="15.5" x14ac:dyDescent="0.35">
      <c r="C154" t="s">
        <v>1114</v>
      </c>
      <c r="N154" s="5">
        <v>2000000000</v>
      </c>
      <c r="O154" s="5">
        <v>17438800</v>
      </c>
    </row>
    <row r="155" spans="3:17" ht="15.5" x14ac:dyDescent="0.35">
      <c r="C155" t="s">
        <v>723</v>
      </c>
      <c r="L155" s="5">
        <v>23859700000</v>
      </c>
      <c r="M155" s="5">
        <v>4815000000</v>
      </c>
    </row>
    <row r="156" spans="3:17" ht="15.5" x14ac:dyDescent="0.35">
      <c r="C156" t="s">
        <v>1628</v>
      </c>
    </row>
    <row r="157" spans="3:17" ht="15.5" x14ac:dyDescent="0.35">
      <c r="C157" t="s">
        <v>1629</v>
      </c>
    </row>
    <row r="158" spans="3:17" ht="15.5" x14ac:dyDescent="0.35">
      <c r="C158" t="s">
        <v>1630</v>
      </c>
      <c r="Q158" s="5">
        <v>2716000000</v>
      </c>
    </row>
    <row r="159" spans="3:17" ht="15.5" x14ac:dyDescent="0.35">
      <c r="C159" t="s">
        <v>1631</v>
      </c>
      <c r="Q159" s="5">
        <v>2716000000</v>
      </c>
    </row>
    <row r="160" spans="3:17" ht="15.5" x14ac:dyDescent="0.35">
      <c r="C160" t="s">
        <v>165</v>
      </c>
      <c r="D160" s="5">
        <v>-229002957</v>
      </c>
      <c r="E160" s="5">
        <v>-166755679</v>
      </c>
      <c r="F160" s="5">
        <v>-371233992</v>
      </c>
      <c r="G160" s="5">
        <v>289832460</v>
      </c>
      <c r="I160" s="5">
        <v>-563683892</v>
      </c>
      <c r="J160" s="5">
        <v>-17841433362</v>
      </c>
      <c r="K160" s="5">
        <v>-2735828877</v>
      </c>
      <c r="L160" s="5">
        <v>-10658191234</v>
      </c>
      <c r="M160" s="5">
        <v>-21188374705</v>
      </c>
      <c r="N160" s="5">
        <v>-1629208896</v>
      </c>
      <c r="O160" s="5">
        <v>9427966625</v>
      </c>
      <c r="P160" s="5">
        <v>7998607693</v>
      </c>
      <c r="Q160" s="5">
        <v>2790019351</v>
      </c>
    </row>
    <row r="161" spans="2:17" ht="15.5" x14ac:dyDescent="0.35">
      <c r="C161" t="s">
        <v>166</v>
      </c>
      <c r="D161" s="5">
        <v>693913717</v>
      </c>
      <c r="I161" s="5">
        <v>1257597609</v>
      </c>
      <c r="J161" s="5">
        <v>19099030971</v>
      </c>
      <c r="K161" s="5">
        <v>21834859848</v>
      </c>
      <c r="L161" s="5">
        <v>31891027849</v>
      </c>
      <c r="M161" s="5">
        <v>17742237</v>
      </c>
      <c r="N161" s="5">
        <v>1646951133</v>
      </c>
      <c r="O161" s="5">
        <v>11044162321</v>
      </c>
      <c r="P161" s="5">
        <v>3045554628</v>
      </c>
      <c r="Q161" s="5">
        <v>255535277</v>
      </c>
    </row>
    <row r="162" spans="2:17" ht="15.5" x14ac:dyDescent="0.35">
      <c r="C162" t="s">
        <v>1632</v>
      </c>
      <c r="L162" s="5">
        <v>602023233</v>
      </c>
    </row>
    <row r="163" spans="2:17" ht="15.5" x14ac:dyDescent="0.35">
      <c r="C163" t="s">
        <v>1633</v>
      </c>
      <c r="M163" s="5">
        <v>53061660317</v>
      </c>
    </row>
    <row r="164" spans="2:17" ht="15.5" x14ac:dyDescent="0.35">
      <c r="C164" t="s">
        <v>168</v>
      </c>
      <c r="D164" s="5">
        <v>464910760</v>
      </c>
      <c r="E164" s="5">
        <v>-166755679</v>
      </c>
      <c r="F164" s="5">
        <v>-371233992</v>
      </c>
      <c r="G164" s="5">
        <v>289832460</v>
      </c>
      <c r="I164" s="5">
        <v>693913717</v>
      </c>
      <c r="J164" s="5">
        <v>1257597609</v>
      </c>
      <c r="K164" s="5">
        <v>19099030971</v>
      </c>
      <c r="L164" s="5">
        <v>21834859848</v>
      </c>
      <c r="M164" s="5">
        <v>31891027849</v>
      </c>
      <c r="N164" s="5">
        <v>17742237</v>
      </c>
      <c r="O164" s="5">
        <v>20472128946</v>
      </c>
      <c r="P164" s="5">
        <v>11044162321</v>
      </c>
      <c r="Q164" s="5">
        <v>3045554628</v>
      </c>
    </row>
    <row r="166" spans="2:17" ht="15.5" x14ac:dyDescent="0.35">
      <c r="B166" t="s">
        <v>169</v>
      </c>
      <c r="C166" t="s">
        <v>11</v>
      </c>
      <c r="D166" s="5">
        <v>1910000000</v>
      </c>
      <c r="E166" s="5">
        <v>1910000000</v>
      </c>
      <c r="F166" s="5">
        <v>1910000000</v>
      </c>
      <c r="G166" s="5">
        <v>1910000000</v>
      </c>
      <c r="I166" s="5">
        <v>1910000000</v>
      </c>
      <c r="J166" s="5">
        <v>1910000000</v>
      </c>
      <c r="K166" s="5">
        <v>1910000000</v>
      </c>
      <c r="L166" s="5">
        <v>1910000000</v>
      </c>
      <c r="M166" s="5">
        <v>1910000000</v>
      </c>
      <c r="N166" s="5">
        <v>380000000</v>
      </c>
      <c r="O166" s="5">
        <v>380000000</v>
      </c>
      <c r="P166" s="5">
        <v>380000000</v>
      </c>
      <c r="Q166" s="5">
        <v>0</v>
      </c>
    </row>
    <row r="167" spans="2:17" ht="15.5" x14ac:dyDescent="0.35">
      <c r="C167" t="s">
        <v>170</v>
      </c>
      <c r="D167" s="6">
        <v>-0.21</v>
      </c>
      <c r="E167" s="6">
        <v>-11.16</v>
      </c>
      <c r="F167" s="6">
        <v>0.13</v>
      </c>
      <c r="G167" s="6">
        <v>0.06</v>
      </c>
    </row>
    <row r="168" spans="2:17" ht="15.5" x14ac:dyDescent="0.35">
      <c r="C168" t="s">
        <v>171</v>
      </c>
      <c r="D168" s="6">
        <v>-442.86</v>
      </c>
      <c r="E168" s="6">
        <v>-13.44</v>
      </c>
      <c r="F168" s="6">
        <v>492.31</v>
      </c>
      <c r="G168" s="6">
        <v>316.67</v>
      </c>
    </row>
    <row r="169" spans="2:17" ht="15.5" x14ac:dyDescent="0.35">
      <c r="C169" t="s">
        <v>59</v>
      </c>
      <c r="D169" s="6">
        <v>15.77</v>
      </c>
      <c r="E169" s="5">
        <v>28</v>
      </c>
      <c r="F169" s="6">
        <v>9.0399999999999991</v>
      </c>
      <c r="G169" s="6">
        <v>2.1800000000000002</v>
      </c>
    </row>
    <row r="170" spans="2:17" ht="15.5" x14ac:dyDescent="0.35">
      <c r="C170" t="s">
        <v>172</v>
      </c>
      <c r="D170" s="5">
        <v>-390000000</v>
      </c>
      <c r="E170" s="5">
        <v>-9150000000</v>
      </c>
      <c r="F170" s="5">
        <v>-610000000</v>
      </c>
      <c r="G170" s="5">
        <v>-520000000</v>
      </c>
    </row>
    <row r="171" spans="2:17" ht="15.5" x14ac:dyDescent="0.35">
      <c r="C171" t="s">
        <v>173</v>
      </c>
      <c r="D171" s="6">
        <v>-1.5E-3</v>
      </c>
      <c r="E171" s="6">
        <v>-7.7300000000000008E-2</v>
      </c>
      <c r="F171" s="6">
        <v>8.0000000000000004E-4</v>
      </c>
      <c r="G171" s="6">
        <v>4.0000000000000002E-4</v>
      </c>
    </row>
    <row r="172" spans="2:17" ht="15.5" x14ac:dyDescent="0.35">
      <c r="C172" t="s">
        <v>174</v>
      </c>
      <c r="D172" s="6">
        <v>-1.5E-3</v>
      </c>
      <c r="E172" s="6">
        <v>-8.0199999999999994E-2</v>
      </c>
      <c r="F172" s="6">
        <v>8.0000000000000004E-4</v>
      </c>
      <c r="G172" s="6">
        <v>4.0000000000000002E-4</v>
      </c>
    </row>
    <row r="173" spans="2:17" ht="15.5" x14ac:dyDescent="0.35">
      <c r="C173" t="s">
        <v>175</v>
      </c>
      <c r="D173" s="6">
        <v>-1.9E-3</v>
      </c>
      <c r="E173" s="6">
        <v>-4.1200000000000001E-2</v>
      </c>
      <c r="F173" s="6">
        <v>-2.3999999999999998E-3</v>
      </c>
      <c r="G173" s="6">
        <v>-2.2000000000000001E-3</v>
      </c>
    </row>
    <row r="174" spans="2:17" ht="15.5" x14ac:dyDescent="0.35">
      <c r="C174" t="s">
        <v>176</v>
      </c>
    </row>
    <row r="175" spans="2:17" ht="15.5" x14ac:dyDescent="0.35">
      <c r="C175" t="s">
        <v>325</v>
      </c>
      <c r="D175" s="5">
        <v>268000000000</v>
      </c>
      <c r="E175" s="5">
        <v>268000000000</v>
      </c>
      <c r="F175" s="5">
        <v>290000000000</v>
      </c>
      <c r="G175" s="5">
        <v>289000000000</v>
      </c>
    </row>
    <row r="176" spans="2:17" ht="15.5" x14ac:dyDescent="0.35">
      <c r="C176" t="s">
        <v>177</v>
      </c>
      <c r="D176" s="6">
        <v>0.67</v>
      </c>
      <c r="E176" s="6">
        <v>1.08</v>
      </c>
      <c r="F176" s="6">
        <v>0.43</v>
      </c>
      <c r="G176" s="6">
        <v>0.13</v>
      </c>
    </row>
    <row r="177" spans="3:17" ht="15.5" x14ac:dyDescent="0.35">
      <c r="C177" t="s">
        <v>178</v>
      </c>
      <c r="D177" s="6">
        <v>138.96</v>
      </c>
      <c r="E177" s="6">
        <v>139.16999999999999</v>
      </c>
      <c r="F177" s="6">
        <v>150.19999999999999</v>
      </c>
      <c r="G177" s="6">
        <v>150.07</v>
      </c>
    </row>
    <row r="178" spans="3:17" ht="15.5" x14ac:dyDescent="0.35">
      <c r="C178" t="s">
        <v>179</v>
      </c>
      <c r="D178" s="6">
        <v>1.1100000000000001</v>
      </c>
      <c r="E178" s="6">
        <v>1.79</v>
      </c>
      <c r="F178" s="6">
        <v>0.67</v>
      </c>
      <c r="G178" s="6">
        <v>0.2</v>
      </c>
    </row>
    <row r="179" spans="3:17" ht="15.5" x14ac:dyDescent="0.35">
      <c r="C179" t="s">
        <v>180</v>
      </c>
      <c r="D179" s="6">
        <v>83.67</v>
      </c>
      <c r="E179" s="6">
        <v>83.88</v>
      </c>
      <c r="F179" s="6">
        <v>94.86</v>
      </c>
      <c r="G179" s="6">
        <v>94.73</v>
      </c>
    </row>
    <row r="180" spans="3:17" ht="15.5" x14ac:dyDescent="0.35">
      <c r="C180" t="s">
        <v>181</v>
      </c>
    </row>
    <row r="181" spans="3:17" ht="15.5" x14ac:dyDescent="0.35">
      <c r="C181" t="s">
        <v>182</v>
      </c>
    </row>
    <row r="182" spans="3:17" ht="15.5" x14ac:dyDescent="0.35">
      <c r="C182" t="s">
        <v>258</v>
      </c>
      <c r="D182" s="5">
        <v>266000000000</v>
      </c>
      <c r="E182" s="5">
        <v>266000000000</v>
      </c>
      <c r="F182" s="5">
        <v>287000000000</v>
      </c>
      <c r="G182" s="5">
        <v>287000000000</v>
      </c>
    </row>
    <row r="183" spans="3:17" ht="15.5" x14ac:dyDescent="0.35">
      <c r="C183" t="s">
        <v>23</v>
      </c>
    </row>
    <row r="184" spans="3:17" ht="15.5" x14ac:dyDescent="0.35">
      <c r="C184" t="s">
        <v>20</v>
      </c>
      <c r="D184" s="5">
        <v>0</v>
      </c>
      <c r="E184" s="5">
        <v>-1000000000</v>
      </c>
      <c r="F184" s="5">
        <v>-1000000000</v>
      </c>
      <c r="G184" s="5">
        <v>-1000000000</v>
      </c>
    </row>
    <row r="185" spans="3:17" ht="15.5" x14ac:dyDescent="0.35">
      <c r="C185" t="s">
        <v>184</v>
      </c>
      <c r="D185" s="5">
        <v>127000000000</v>
      </c>
      <c r="E185" s="5">
        <v>128000000000</v>
      </c>
      <c r="F185" s="5">
        <v>144000000000</v>
      </c>
      <c r="G185" s="5">
        <v>144000000000</v>
      </c>
    </row>
    <row r="186" spans="3:17" ht="15.5" x14ac:dyDescent="0.35">
      <c r="C186" t="s">
        <v>185</v>
      </c>
      <c r="D186" s="5">
        <v>0</v>
      </c>
      <c r="E186" s="5">
        <v>0</v>
      </c>
      <c r="F186" s="5">
        <v>0</v>
      </c>
      <c r="G186" s="5">
        <v>0</v>
      </c>
    </row>
    <row r="187" spans="3:17" ht="15.5" x14ac:dyDescent="0.35">
      <c r="C187" t="s">
        <v>186</v>
      </c>
      <c r="D187" s="5">
        <v>0</v>
      </c>
      <c r="E187" s="5">
        <v>-1000000000</v>
      </c>
      <c r="G187" s="5">
        <v>0</v>
      </c>
    </row>
    <row r="188" spans="3:17" ht="15.5" x14ac:dyDescent="0.35">
      <c r="C188" t="s">
        <v>12</v>
      </c>
      <c r="D188" s="5">
        <v>0</v>
      </c>
      <c r="E188" s="5">
        <v>0</v>
      </c>
      <c r="F188" s="5">
        <v>0</v>
      </c>
      <c r="G188" s="5">
        <v>0</v>
      </c>
    </row>
    <row r="189" spans="3:17" ht="15.5" x14ac:dyDescent="0.35">
      <c r="C189" t="s">
        <v>15</v>
      </c>
      <c r="D189" s="6">
        <v>-0.12</v>
      </c>
      <c r="E189" s="6">
        <v>-0.09</v>
      </c>
      <c r="F189" s="6">
        <v>-0.19</v>
      </c>
      <c r="G189" s="6">
        <v>0.15</v>
      </c>
    </row>
    <row r="190" spans="3:17" ht="15.5" x14ac:dyDescent="0.35">
      <c r="C190" t="s">
        <v>44</v>
      </c>
      <c r="I190" s="6">
        <v>-11.28</v>
      </c>
      <c r="J190" s="6">
        <v>-0.99</v>
      </c>
      <c r="K190" s="6">
        <v>-0.3</v>
      </c>
      <c r="L190" s="6">
        <v>0.14000000000000001</v>
      </c>
      <c r="M190" s="6">
        <v>7.57</v>
      </c>
      <c r="N190" s="6">
        <v>-4.3099999999999996</v>
      </c>
      <c r="O190" s="6">
        <v>3.43</v>
      </c>
      <c r="P190" s="6">
        <v>7.86</v>
      </c>
      <c r="Q190" s="6">
        <v>127709.66</v>
      </c>
    </row>
    <row r="191" spans="3:17" ht="15.5" x14ac:dyDescent="0.35">
      <c r="C191" t="s">
        <v>58</v>
      </c>
      <c r="I191" s="6">
        <v>-13.3</v>
      </c>
      <c r="J191" s="6">
        <v>-16.16</v>
      </c>
      <c r="K191" s="6">
        <v>-166.67</v>
      </c>
      <c r="L191" s="6">
        <v>407.14</v>
      </c>
      <c r="M191" s="6">
        <v>17.829999999999998</v>
      </c>
      <c r="N191" s="6">
        <v>-11.37</v>
      </c>
      <c r="O191" s="6">
        <v>22.16</v>
      </c>
      <c r="P191" s="6">
        <v>50.51</v>
      </c>
      <c r="Q191" s="5">
        <v>0</v>
      </c>
    </row>
    <row r="192" spans="3:17" ht="15.5" x14ac:dyDescent="0.35">
      <c r="C192" t="s">
        <v>61</v>
      </c>
      <c r="I192" s="6">
        <v>4.4800000000000004</v>
      </c>
      <c r="J192" s="6">
        <v>0.12</v>
      </c>
      <c r="K192" s="6">
        <v>0.12</v>
      </c>
      <c r="L192" s="6">
        <v>7.0000000000000007E-2</v>
      </c>
      <c r="M192" s="6">
        <v>0.52</v>
      </c>
      <c r="N192" s="6">
        <v>0.12</v>
      </c>
      <c r="O192" s="6">
        <v>0.77</v>
      </c>
      <c r="P192" s="6">
        <v>5.5</v>
      </c>
      <c r="Q192" s="5">
        <v>0</v>
      </c>
    </row>
    <row r="193" spans="3:17" ht="15.5" x14ac:dyDescent="0.35">
      <c r="C193" t="s">
        <v>187</v>
      </c>
      <c r="I193" s="5">
        <v>-11200000000</v>
      </c>
      <c r="J193" s="5">
        <v>-1370000000</v>
      </c>
      <c r="K193" s="5">
        <v>-1700000000</v>
      </c>
      <c r="L193" s="5">
        <v>60000000</v>
      </c>
      <c r="M193" s="5">
        <v>13080000000</v>
      </c>
      <c r="N193" s="5">
        <v>-10000000</v>
      </c>
      <c r="O193" s="5">
        <v>8610000000</v>
      </c>
      <c r="P193" s="5">
        <v>5270000000</v>
      </c>
    </row>
    <row r="194" spans="3:17" ht="15.5" x14ac:dyDescent="0.35">
      <c r="C194" t="s">
        <v>188</v>
      </c>
      <c r="I194" s="6">
        <v>-7.8200000000000006E-2</v>
      </c>
      <c r="J194" s="6">
        <v>-6.4000000000000003E-3</v>
      </c>
      <c r="K194" s="6">
        <v>-1.9E-3</v>
      </c>
      <c r="L194" s="6">
        <v>2.0000000000000001E-4</v>
      </c>
      <c r="M194" s="6">
        <v>4.9400000000000006E-2</v>
      </c>
      <c r="N194" s="6">
        <v>-3.3599999999999998E-2</v>
      </c>
      <c r="O194" s="6">
        <v>1.5600000000000001E-2</v>
      </c>
      <c r="P194" s="6">
        <v>3.4799999999999998E-2</v>
      </c>
      <c r="Q194" s="6">
        <v>6.83E-2</v>
      </c>
    </row>
    <row r="195" spans="3:17" ht="15.5" x14ac:dyDescent="0.35">
      <c r="C195" t="s">
        <v>189</v>
      </c>
      <c r="I195" s="6">
        <v>-8.1099999999999992E-2</v>
      </c>
      <c r="J195" s="6">
        <v>-6.6E-3</v>
      </c>
      <c r="K195" s="6">
        <v>-2E-3</v>
      </c>
      <c r="L195" s="6">
        <v>4.0000000000000002E-4</v>
      </c>
      <c r="M195" s="6">
        <v>5.0099999999999999E-2</v>
      </c>
      <c r="N195" s="6">
        <v>-3.9E-2</v>
      </c>
      <c r="O195" s="6">
        <v>1.5900000000000001E-2</v>
      </c>
      <c r="P195" s="6">
        <v>3.7100000000000001E-2</v>
      </c>
      <c r="Q195" s="6">
        <v>0.1142</v>
      </c>
    </row>
    <row r="196" spans="3:17" ht="15.5" x14ac:dyDescent="0.35">
      <c r="C196" t="s">
        <v>190</v>
      </c>
      <c r="I196" s="6">
        <v>-4.9599999999999998E-2</v>
      </c>
      <c r="J196" s="6">
        <v>-8.8999999999999999E-3</v>
      </c>
      <c r="K196" s="6">
        <v>-6.7000000000000002E-3</v>
      </c>
      <c r="L196" s="6">
        <v>-1.15E-2</v>
      </c>
      <c r="M196" s="6">
        <v>7.4200000000000002E-2</v>
      </c>
      <c r="N196" s="6">
        <v>-1.5E-3</v>
      </c>
      <c r="O196" s="6">
        <v>2.3799999999999998E-2</v>
      </c>
      <c r="P196" s="6">
        <v>9.0500000000000011E-2</v>
      </c>
      <c r="Q196" s="6">
        <v>0.25390000000000001</v>
      </c>
    </row>
    <row r="197" spans="3:17" ht="15.5" x14ac:dyDescent="0.35">
      <c r="C197" t="s">
        <v>191</v>
      </c>
      <c r="P197" s="6">
        <v>70.260000000000005</v>
      </c>
      <c r="Q197" s="6">
        <v>13.36</v>
      </c>
    </row>
    <row r="198" spans="3:17" ht="15.5" x14ac:dyDescent="0.35">
      <c r="C198" t="s">
        <v>55</v>
      </c>
      <c r="I198" s="6">
        <v>1.08</v>
      </c>
      <c r="J198" s="6">
        <v>0.11</v>
      </c>
      <c r="K198" s="6">
        <v>0.33</v>
      </c>
      <c r="L198" s="6">
        <v>0.18</v>
      </c>
      <c r="M198" s="6">
        <v>0.89</v>
      </c>
      <c r="N198" s="6">
        <v>0.44</v>
      </c>
      <c r="O198" s="6">
        <v>0.35</v>
      </c>
      <c r="P198" s="6">
        <v>1.87</v>
      </c>
      <c r="Q198" s="5">
        <v>0</v>
      </c>
    </row>
    <row r="199" spans="3:17" ht="15.5" x14ac:dyDescent="0.35">
      <c r="C199" t="s">
        <v>52</v>
      </c>
      <c r="I199" s="6">
        <v>139.16999999999999</v>
      </c>
      <c r="J199" s="6">
        <v>150.33000000000001</v>
      </c>
      <c r="K199" s="6">
        <v>151.04</v>
      </c>
      <c r="L199" s="6">
        <v>315.44</v>
      </c>
      <c r="M199" s="6">
        <v>151.19</v>
      </c>
      <c r="N199" s="6">
        <v>110.37</v>
      </c>
      <c r="O199" s="6">
        <v>215.41</v>
      </c>
      <c r="P199" s="6">
        <v>211.93</v>
      </c>
      <c r="Q199" s="6">
        <v>1118464.75</v>
      </c>
    </row>
    <row r="200" spans="3:17" ht="15.5" x14ac:dyDescent="0.35">
      <c r="C200" t="s">
        <v>192</v>
      </c>
      <c r="I200" s="6">
        <v>1.79</v>
      </c>
      <c r="J200" s="6">
        <v>0.17</v>
      </c>
      <c r="K200" s="6">
        <v>0.51</v>
      </c>
      <c r="L200" s="6">
        <v>0.22</v>
      </c>
      <c r="M200" s="6">
        <v>1.38</v>
      </c>
      <c r="N200" s="6">
        <v>0.45</v>
      </c>
      <c r="O200" s="6">
        <v>0.36</v>
      </c>
      <c r="P200" s="6">
        <v>1.89</v>
      </c>
      <c r="Q200" s="5">
        <v>0</v>
      </c>
    </row>
    <row r="201" spans="3:17" ht="15.5" x14ac:dyDescent="0.35">
      <c r="C201" t="s">
        <v>193</v>
      </c>
      <c r="I201" s="6">
        <v>83.88</v>
      </c>
      <c r="J201" s="6">
        <v>94.96</v>
      </c>
      <c r="K201" s="6">
        <v>97.1</v>
      </c>
      <c r="L201" s="6">
        <v>261.81</v>
      </c>
      <c r="M201" s="6">
        <v>97.54</v>
      </c>
      <c r="N201" s="6">
        <v>109.32</v>
      </c>
      <c r="O201" s="6">
        <v>213.69</v>
      </c>
      <c r="P201" s="6">
        <v>209.81</v>
      </c>
      <c r="Q201" s="6">
        <v>1110235.5900000001</v>
      </c>
    </row>
    <row r="202" spans="3:17" ht="15.5" x14ac:dyDescent="0.35">
      <c r="C202" t="s">
        <v>194</v>
      </c>
    </row>
    <row r="203" spans="3:17" ht="15.5" x14ac:dyDescent="0.35">
      <c r="C203" t="s">
        <v>195</v>
      </c>
    </row>
    <row r="204" spans="3:17" ht="15.5" x14ac:dyDescent="0.35">
      <c r="C204" t="s">
        <v>25</v>
      </c>
    </row>
    <row r="205" spans="3:17" ht="15.5" x14ac:dyDescent="0.35">
      <c r="C205" t="s">
        <v>22</v>
      </c>
      <c r="I205" s="5">
        <v>-1000000000</v>
      </c>
      <c r="J205" s="5">
        <v>-1000000000</v>
      </c>
      <c r="K205" s="5">
        <v>-19000000000</v>
      </c>
      <c r="L205" s="5">
        <v>-22000000000</v>
      </c>
      <c r="M205" s="5">
        <v>-32000000000</v>
      </c>
      <c r="N205" s="5">
        <v>-4000000000</v>
      </c>
      <c r="O205" s="5">
        <v>-20000000000</v>
      </c>
      <c r="P205" s="5">
        <v>-11000000000</v>
      </c>
      <c r="Q205" s="5">
        <v>-3000000000</v>
      </c>
    </row>
    <row r="206" spans="3:17" ht="15.5" x14ac:dyDescent="0.35">
      <c r="C206" t="s">
        <v>196</v>
      </c>
      <c r="I206" s="5">
        <v>128000000000</v>
      </c>
      <c r="J206" s="5">
        <v>151000000000</v>
      </c>
      <c r="K206" s="5">
        <v>165000000000</v>
      </c>
      <c r="L206" s="5">
        <v>144000000000</v>
      </c>
      <c r="M206" s="5">
        <v>118000000000</v>
      </c>
      <c r="N206" s="5">
        <v>10000000000</v>
      </c>
      <c r="O206" s="5">
        <v>44000000000</v>
      </c>
      <c r="P206" s="5">
        <v>41000000000</v>
      </c>
      <c r="Q206" s="5">
        <v>3000000000</v>
      </c>
    </row>
    <row r="207" spans="3:17" ht="15.5" x14ac:dyDescent="0.35">
      <c r="C207" t="s">
        <v>197</v>
      </c>
      <c r="I207" s="5">
        <v>0</v>
      </c>
      <c r="J207" s="5">
        <v>-7000000000</v>
      </c>
      <c r="K207" s="5">
        <v>10000000000</v>
      </c>
      <c r="L207" s="5">
        <v>-25000000000</v>
      </c>
      <c r="M207" s="5">
        <v>-24000000000</v>
      </c>
      <c r="N207" s="5">
        <v>-31000000000</v>
      </c>
      <c r="O207" s="5">
        <v>15000000000</v>
      </c>
      <c r="P207" s="5">
        <v>6000000000</v>
      </c>
      <c r="Q207" s="5">
        <v>0</v>
      </c>
    </row>
    <row r="208" spans="3:17" ht="15.5" x14ac:dyDescent="0.35">
      <c r="C208" t="s">
        <v>198</v>
      </c>
      <c r="I208" s="5">
        <v>-1000000000</v>
      </c>
      <c r="J208" s="5">
        <v>-6000000000</v>
      </c>
      <c r="K208" s="5">
        <v>-13000000000</v>
      </c>
      <c r="L208" s="5">
        <v>-10000000000</v>
      </c>
      <c r="M208" s="5">
        <v>0</v>
      </c>
      <c r="N208" s="5">
        <v>26000000000</v>
      </c>
      <c r="O208" s="5">
        <v>-4000000000</v>
      </c>
      <c r="P208" s="5">
        <v>-72000000000</v>
      </c>
      <c r="Q208" s="5">
        <v>0</v>
      </c>
    </row>
    <row r="209" spans="2:17" ht="15.5" x14ac:dyDescent="0.35">
      <c r="C209" t="s">
        <v>14</v>
      </c>
      <c r="I209" s="5">
        <v>-1000000000</v>
      </c>
      <c r="J209" s="5">
        <v>-14000000000</v>
      </c>
      <c r="K209" s="5">
        <v>-3000000000</v>
      </c>
      <c r="L209" s="5">
        <v>-34000000000</v>
      </c>
      <c r="M209" s="5">
        <v>-25000000000</v>
      </c>
      <c r="N209" s="5">
        <v>-5000000000</v>
      </c>
      <c r="O209" s="5">
        <v>11000000000</v>
      </c>
      <c r="P209" s="5">
        <v>-66000000000</v>
      </c>
      <c r="Q209" s="5">
        <v>0</v>
      </c>
    </row>
    <row r="210" spans="2:17" ht="15.5" x14ac:dyDescent="0.35">
      <c r="C210" t="s">
        <v>16</v>
      </c>
      <c r="I210" s="6">
        <v>-0.3</v>
      </c>
      <c r="J210" s="6">
        <v>-7.09</v>
      </c>
      <c r="K210" s="6">
        <v>-1.5</v>
      </c>
      <c r="L210" s="6">
        <v>-17.899999999999999</v>
      </c>
      <c r="M210" s="6">
        <v>-12.81</v>
      </c>
      <c r="N210" s="6">
        <v>-13.5</v>
      </c>
      <c r="O210" s="6">
        <v>28.17</v>
      </c>
      <c r="P210" s="5">
        <v>-174</v>
      </c>
      <c r="Q210" s="6">
        <v>34778.53</v>
      </c>
    </row>
    <row r="212" spans="2:17" ht="15.5" x14ac:dyDescent="0.35">
      <c r="B212" t="s">
        <v>199</v>
      </c>
      <c r="C212" t="s">
        <v>200</v>
      </c>
      <c r="D212" s="5">
        <v>-405000000</v>
      </c>
      <c r="E212" s="5">
        <v>-21000000000</v>
      </c>
      <c r="F212" s="5">
        <v>240000000</v>
      </c>
      <c r="G212" s="5">
        <v>109000000</v>
      </c>
      <c r="H212" s="5">
        <v>-2000000000</v>
      </c>
      <c r="I212" s="5">
        <v>-22000000000</v>
      </c>
      <c r="J212" s="5">
        <v>-2000000000</v>
      </c>
      <c r="K212" s="5">
        <v>-567000000</v>
      </c>
      <c r="L212" s="5">
        <v>258000000</v>
      </c>
      <c r="M212" s="5">
        <v>14000000000</v>
      </c>
      <c r="N212" s="5">
        <v>-2000000000</v>
      </c>
      <c r="O212" s="5">
        <v>1000000000</v>
      </c>
      <c r="P212" s="5">
        <v>3000000000</v>
      </c>
      <c r="Q212" s="5">
        <v>383000000</v>
      </c>
    </row>
    <row r="213" spans="2:17" ht="15.5" x14ac:dyDescent="0.35">
      <c r="C213" t="s">
        <v>326</v>
      </c>
      <c r="H213" s="5">
        <v>-21000000000</v>
      </c>
      <c r="I213" s="5">
        <v>-22000000000</v>
      </c>
      <c r="J213" s="5">
        <v>-2000000000</v>
      </c>
      <c r="K213" s="5">
        <v>-567000000</v>
      </c>
      <c r="L213" s="5">
        <v>258000000</v>
      </c>
      <c r="M213" s="5">
        <v>14000000000</v>
      </c>
      <c r="N213" s="5">
        <v>-2000000000</v>
      </c>
      <c r="O213" s="5">
        <v>1000000000</v>
      </c>
      <c r="P213" s="5">
        <v>3000000000</v>
      </c>
    </row>
    <row r="214" spans="2:17" ht="15.5" x14ac:dyDescent="0.35">
      <c r="C214" t="s">
        <v>43</v>
      </c>
      <c r="D214" s="6">
        <v>-0.21</v>
      </c>
      <c r="E214" s="6">
        <v>-11.16</v>
      </c>
      <c r="F214" s="6">
        <v>0.13</v>
      </c>
      <c r="G214" s="6">
        <v>0.06</v>
      </c>
      <c r="H214" s="6">
        <v>-0.85</v>
      </c>
      <c r="I214" s="6">
        <v>-11.28</v>
      </c>
      <c r="J214" s="6">
        <v>-0.99</v>
      </c>
      <c r="K214" s="6">
        <v>-0.3</v>
      </c>
      <c r="L214" s="6">
        <v>0.14000000000000001</v>
      </c>
      <c r="M214" s="6">
        <v>7.57</v>
      </c>
      <c r="N214" s="6">
        <v>-0.86</v>
      </c>
      <c r="O214" s="6">
        <v>0.68</v>
      </c>
      <c r="P214" s="6">
        <v>1.56</v>
      </c>
      <c r="Q214" s="6">
        <v>0.2</v>
      </c>
    </row>
    <row r="215" spans="2:17" ht="15.5" x14ac:dyDescent="0.35">
      <c r="C215" t="s">
        <v>327</v>
      </c>
      <c r="H215" s="6">
        <v>-11.18</v>
      </c>
      <c r="I215" s="6">
        <v>-11.28</v>
      </c>
      <c r="J215" s="6">
        <v>-0.99</v>
      </c>
      <c r="K215" s="6">
        <v>-0.3</v>
      </c>
      <c r="L215" s="6">
        <v>0.14000000000000001</v>
      </c>
      <c r="M215" s="6">
        <v>7.57</v>
      </c>
      <c r="N215" s="6">
        <v>-0.86</v>
      </c>
      <c r="O215" s="6">
        <v>0.68</v>
      </c>
      <c r="P215" s="6">
        <v>1.56</v>
      </c>
    </row>
    <row r="216" spans="2:17" ht="15.5" x14ac:dyDescent="0.35">
      <c r="C216" t="s">
        <v>201</v>
      </c>
      <c r="D216" s="5">
        <v>11000000000</v>
      </c>
      <c r="E216" s="5">
        <v>10000000000</v>
      </c>
      <c r="F216" s="5">
        <v>14000000000</v>
      </c>
      <c r="G216" s="5">
        <v>17000000000</v>
      </c>
      <c r="H216" s="5">
        <v>45000000000</v>
      </c>
      <c r="I216" s="5">
        <v>64000000000</v>
      </c>
      <c r="J216" s="5">
        <v>258000000000</v>
      </c>
      <c r="K216" s="5">
        <v>771000000000</v>
      </c>
      <c r="L216" s="5">
        <v>1567000000000</v>
      </c>
      <c r="M216" s="5">
        <v>500000000000</v>
      </c>
      <c r="N216" s="5">
        <v>160000000000</v>
      </c>
      <c r="O216" s="5">
        <v>37000000000</v>
      </c>
      <c r="P216" s="5">
        <v>27000000000</v>
      </c>
      <c r="Q216" s="5">
        <v>8000000000</v>
      </c>
    </row>
    <row r="217" spans="2:17" ht="15.5" x14ac:dyDescent="0.35">
      <c r="C217" t="s">
        <v>328</v>
      </c>
      <c r="H217" s="5">
        <v>52000000000</v>
      </c>
      <c r="I217" s="5">
        <v>64000000000</v>
      </c>
      <c r="J217" s="5">
        <v>258000000000</v>
      </c>
      <c r="K217" s="5">
        <v>771000000000</v>
      </c>
      <c r="L217" s="5">
        <v>1567000000000</v>
      </c>
      <c r="M217" s="5">
        <v>500000000000</v>
      </c>
      <c r="N217" s="5">
        <v>160000000000</v>
      </c>
      <c r="O217" s="5">
        <v>37000000000</v>
      </c>
      <c r="P217" s="5">
        <v>27000000000</v>
      </c>
    </row>
    <row r="218" spans="2:17" ht="15.5" x14ac:dyDescent="0.35">
      <c r="C218" t="s">
        <v>202</v>
      </c>
      <c r="I218" s="6">
        <v>-89.7</v>
      </c>
    </row>
    <row r="219" spans="2:17" ht="15.5" x14ac:dyDescent="0.35">
      <c r="C219" t="s">
        <v>203</v>
      </c>
      <c r="I219" s="6">
        <v>-6.79</v>
      </c>
    </row>
    <row r="220" spans="2:17" ht="15.5" x14ac:dyDescent="0.35">
      <c r="C220" t="s">
        <v>204</v>
      </c>
      <c r="I220" s="6">
        <v>7.42</v>
      </c>
    </row>
    <row r="221" spans="2:17" ht="15.5" x14ac:dyDescent="0.35">
      <c r="C221" t="s">
        <v>205</v>
      </c>
      <c r="I221" s="6">
        <v>-0.1472</v>
      </c>
    </row>
    <row r="222" spans="2:17" ht="15.5" x14ac:dyDescent="0.35">
      <c r="C222" t="s">
        <v>206</v>
      </c>
      <c r="I222" s="6">
        <v>2.81</v>
      </c>
    </row>
    <row r="223" spans="2:17" ht="15.5" x14ac:dyDescent="0.35">
      <c r="C223" t="s">
        <v>207</v>
      </c>
      <c r="I223" s="6">
        <v>0.55000000000000004</v>
      </c>
    </row>
    <row r="224" spans="2:17" ht="15.5" x14ac:dyDescent="0.35">
      <c r="C224" t="s">
        <v>329</v>
      </c>
      <c r="I224" s="6">
        <v>2533.63</v>
      </c>
    </row>
    <row r="225" spans="3:9" ht="15.5" x14ac:dyDescent="0.35">
      <c r="C225" t="s">
        <v>208</v>
      </c>
      <c r="I225" s="6">
        <v>-297.82</v>
      </c>
    </row>
    <row r="226" spans="3:9" ht="15.5" x14ac:dyDescent="0.35">
      <c r="C226" t="s">
        <v>209</v>
      </c>
      <c r="I226" s="6">
        <v>-10.97</v>
      </c>
    </row>
    <row r="227" spans="3:9" ht="15.5" x14ac:dyDescent="0.35">
      <c r="C227" t="s">
        <v>210</v>
      </c>
      <c r="I227" s="6">
        <v>-13.76</v>
      </c>
    </row>
    <row r="228" spans="3:9" ht="15.5" x14ac:dyDescent="0.35">
      <c r="C228" t="s">
        <v>212</v>
      </c>
      <c r="I228" s="6">
        <v>-0.02</v>
      </c>
    </row>
    <row r="229" spans="3:9" ht="15.5" x14ac:dyDescent="0.35">
      <c r="C229" t="s">
        <v>213</v>
      </c>
      <c r="I229" s="6">
        <v>-11.18</v>
      </c>
    </row>
    <row r="230" spans="3:9" ht="15.5" x14ac:dyDescent="0.35">
      <c r="C230" t="s">
        <v>214</v>
      </c>
      <c r="I230" s="6">
        <v>-0.85</v>
      </c>
    </row>
    <row r="231" spans="3:9" ht="15.5" x14ac:dyDescent="0.35">
      <c r="C231" t="s">
        <v>215</v>
      </c>
      <c r="I231" s="6">
        <v>27.03</v>
      </c>
    </row>
    <row r="232" spans="3:9" ht="15.5" x14ac:dyDescent="0.35">
      <c r="C232" t="s">
        <v>216</v>
      </c>
      <c r="D232" s="6">
        <v>0.24</v>
      </c>
    </row>
    <row r="233" spans="3:9" ht="15.5" x14ac:dyDescent="0.35">
      <c r="C233" t="s">
        <v>217</v>
      </c>
      <c r="I233" s="6">
        <v>138.96</v>
      </c>
    </row>
    <row r="234" spans="3:9" ht="15.5" x14ac:dyDescent="0.35">
      <c r="C234" t="s">
        <v>218</v>
      </c>
      <c r="I234" s="6">
        <v>-0.26</v>
      </c>
    </row>
    <row r="235" spans="3:9" ht="15.5" x14ac:dyDescent="0.35">
      <c r="C235" t="s">
        <v>219</v>
      </c>
      <c r="D235" s="6">
        <v>20.84</v>
      </c>
    </row>
    <row r="236" spans="3:9" ht="15.5" x14ac:dyDescent="0.35">
      <c r="C236" t="s">
        <v>220</v>
      </c>
      <c r="D236" s="6">
        <v>7.41</v>
      </c>
    </row>
    <row r="237" spans="3:9" ht="15.5" x14ac:dyDescent="0.35">
      <c r="C237" t="s">
        <v>221</v>
      </c>
      <c r="D237" s="6">
        <v>0.03</v>
      </c>
    </row>
    <row r="238" spans="3:9" ht="15.5" x14ac:dyDescent="0.35">
      <c r="C238" t="s">
        <v>222</v>
      </c>
      <c r="D238" s="6">
        <v>1.04</v>
      </c>
    </row>
    <row r="239" spans="3:9" ht="15.5" x14ac:dyDescent="0.35">
      <c r="C239" t="s">
        <v>12</v>
      </c>
      <c r="D239" s="5">
        <v>0</v>
      </c>
    </row>
    <row r="240" spans="3:9" ht="15.5" x14ac:dyDescent="0.35">
      <c r="C240" t="s">
        <v>224</v>
      </c>
      <c r="I240" s="6">
        <v>40.22</v>
      </c>
    </row>
    <row r="241" spans="3:9" ht="15.5" x14ac:dyDescent="0.35">
      <c r="C241" t="s">
        <v>225</v>
      </c>
      <c r="I241" s="6">
        <v>-7.7699999999999991E-2</v>
      </c>
    </row>
    <row r="242" spans="3:9" ht="15.5" x14ac:dyDescent="0.35">
      <c r="C242" t="s">
        <v>226</v>
      </c>
      <c r="I242" s="6">
        <v>-8.0500000000000002E-2</v>
      </c>
    </row>
    <row r="243" spans="3:9" ht="15.5" x14ac:dyDescent="0.35">
      <c r="C243" t="s">
        <v>227</v>
      </c>
      <c r="I243" s="6">
        <v>-4.9800000000000004E-2</v>
      </c>
    </row>
    <row r="244" spans="3:9" ht="15.5" x14ac:dyDescent="0.35">
      <c r="C244" t="s">
        <v>228</v>
      </c>
      <c r="I244" s="6">
        <v>-5.9200000000000003E-2</v>
      </c>
    </row>
    <row r="245" spans="3:9" ht="15.5" x14ac:dyDescent="0.35">
      <c r="C245" t="s">
        <v>330</v>
      </c>
      <c r="D245" s="6">
        <v>3.39</v>
      </c>
    </row>
    <row r="246" spans="3:9" ht="15.5" x14ac:dyDescent="0.35">
      <c r="C246" t="s">
        <v>229</v>
      </c>
      <c r="D246" s="6">
        <v>730.17</v>
      </c>
    </row>
    <row r="247" spans="3:9" ht="15.5" x14ac:dyDescent="0.35">
      <c r="C247" t="s">
        <v>230</v>
      </c>
      <c r="D247" s="6">
        <v>42.78</v>
      </c>
    </row>
    <row r="248" spans="3:9" ht="15.5" x14ac:dyDescent="0.35">
      <c r="C248" t="s">
        <v>231</v>
      </c>
      <c r="D248" s="6">
        <v>690.78</v>
      </c>
    </row>
    <row r="249" spans="3:9" ht="15.5" x14ac:dyDescent="0.35">
      <c r="C249" t="s">
        <v>331</v>
      </c>
      <c r="D249" s="6">
        <v>26.81</v>
      </c>
    </row>
    <row r="250" spans="3:9" ht="15.5" x14ac:dyDescent="0.35">
      <c r="C250" t="s">
        <v>232</v>
      </c>
      <c r="I250" s="6">
        <v>0.19</v>
      </c>
    </row>
    <row r="251" spans="3:9" ht="15.5" x14ac:dyDescent="0.35">
      <c r="C251" t="s">
        <v>233</v>
      </c>
      <c r="I251" s="6">
        <v>0.59</v>
      </c>
    </row>
    <row r="252" spans="3:9" ht="15.5" x14ac:dyDescent="0.35">
      <c r="C252" t="s">
        <v>39</v>
      </c>
      <c r="I252" s="5">
        <v>145000000000</v>
      </c>
    </row>
    <row r="253" spans="3:9" ht="15.5" x14ac:dyDescent="0.35">
      <c r="C253" t="s">
        <v>234</v>
      </c>
      <c r="I253" s="5">
        <v>147000000000</v>
      </c>
    </row>
    <row r="254" spans="3:9" ht="15.5" x14ac:dyDescent="0.35">
      <c r="C254" t="s">
        <v>235</v>
      </c>
      <c r="I254" s="5">
        <v>1910000000</v>
      </c>
    </row>
    <row r="255" spans="3:9" ht="15.5" x14ac:dyDescent="0.35">
      <c r="C255" t="s">
        <v>236</v>
      </c>
      <c r="I255" s="6">
        <v>0.626</v>
      </c>
    </row>
    <row r="256" spans="3:9" ht="15.5" x14ac:dyDescent="0.35">
      <c r="C256" t="s">
        <v>237</v>
      </c>
      <c r="D256" s="6">
        <v>4.7800000000000002E-2</v>
      </c>
    </row>
    <row r="257" spans="3:9" ht="15.5" x14ac:dyDescent="0.35">
      <c r="C257" t="s">
        <v>238</v>
      </c>
      <c r="D257" s="6">
        <v>-4.6399999999999997E-2</v>
      </c>
    </row>
    <row r="258" spans="3:9" ht="15.5" x14ac:dyDescent="0.35">
      <c r="C258" t="s">
        <v>239</v>
      </c>
      <c r="D258" s="6">
        <v>-3.5900000000000001E-2</v>
      </c>
    </row>
    <row r="259" spans="3:9" ht="15.5" x14ac:dyDescent="0.35">
      <c r="C259" t="s">
        <v>240</v>
      </c>
      <c r="D259" s="6">
        <v>-0.52390000000000003</v>
      </c>
    </row>
    <row r="260" spans="3:9" ht="15.5" x14ac:dyDescent="0.35">
      <c r="C260" t="s">
        <v>241</v>
      </c>
      <c r="D260" s="6">
        <v>-0.59150000000000003</v>
      </c>
    </row>
    <row r="261" spans="3:9" ht="15.5" x14ac:dyDescent="0.35">
      <c r="C261" t="s">
        <v>242</v>
      </c>
      <c r="D261" s="6">
        <v>0.31640000000000001</v>
      </c>
    </row>
    <row r="262" spans="3:9" ht="15.5" x14ac:dyDescent="0.35">
      <c r="C262" t="s">
        <v>243</v>
      </c>
      <c r="I262" s="5">
        <v>5</v>
      </c>
    </row>
    <row r="263" spans="3:9" ht="15.5" x14ac:dyDescent="0.35">
      <c r="C263" t="s">
        <v>244</v>
      </c>
      <c r="I263" s="6">
        <v>0.9</v>
      </c>
    </row>
    <row r="264" spans="3:9" ht="15.5" x14ac:dyDescent="0.35">
      <c r="C264" t="s">
        <v>245</v>
      </c>
      <c r="I264" s="6">
        <v>0.15</v>
      </c>
    </row>
    <row r="265" spans="3:9" ht="15.5" x14ac:dyDescent="0.35">
      <c r="C265" t="s">
        <v>247</v>
      </c>
      <c r="I265" s="6">
        <v>0.37</v>
      </c>
    </row>
    <row r="266" spans="3:9" ht="15.5" x14ac:dyDescent="0.35">
      <c r="C266" t="s">
        <v>248</v>
      </c>
      <c r="I266" s="6">
        <v>0.32</v>
      </c>
    </row>
    <row r="267" spans="3:9" ht="15.5" x14ac:dyDescent="0.35">
      <c r="C267" t="s">
        <v>249</v>
      </c>
      <c r="I267" s="6">
        <v>0.77</v>
      </c>
    </row>
    <row r="268" spans="3:9" ht="15.5" x14ac:dyDescent="0.35">
      <c r="C268" t="s">
        <v>250</v>
      </c>
      <c r="I268" s="6">
        <v>0.3</v>
      </c>
    </row>
    <row r="269" spans="3:9" ht="15.5" x14ac:dyDescent="0.35">
      <c r="C269" t="s">
        <v>251</v>
      </c>
      <c r="I269" s="5">
        <v>52000000000</v>
      </c>
    </row>
    <row r="270" spans="3:9" ht="15.5" x14ac:dyDescent="0.35">
      <c r="C270" t="s">
        <v>252</v>
      </c>
      <c r="I270" s="5">
        <v>1000000000</v>
      </c>
    </row>
    <row r="271" spans="3:9" ht="15.5" x14ac:dyDescent="0.35">
      <c r="C271" t="s">
        <v>253</v>
      </c>
      <c r="I271" s="5">
        <v>-11000000000</v>
      </c>
    </row>
    <row r="272" spans="3:9" ht="15.5" x14ac:dyDescent="0.35">
      <c r="C272" t="s">
        <v>254</v>
      </c>
      <c r="I272" s="5">
        <v>-21000000000</v>
      </c>
    </row>
    <row r="273" spans="3:9" ht="15.5" x14ac:dyDescent="0.35">
      <c r="C273" t="s">
        <v>255</v>
      </c>
      <c r="D273" s="5">
        <v>0</v>
      </c>
    </row>
    <row r="274" spans="3:9" ht="15.5" x14ac:dyDescent="0.35">
      <c r="C274" t="s">
        <v>256</v>
      </c>
      <c r="D274" s="5">
        <v>275000000000</v>
      </c>
    </row>
    <row r="275" spans="3:9" ht="15.5" x14ac:dyDescent="0.35">
      <c r="C275" t="s">
        <v>257</v>
      </c>
      <c r="D275" s="5">
        <v>7000000000</v>
      </c>
    </row>
    <row r="276" spans="3:9" ht="15.5" x14ac:dyDescent="0.35">
      <c r="C276" t="s">
        <v>184</v>
      </c>
      <c r="D276" s="5">
        <v>127000000000</v>
      </c>
    </row>
    <row r="277" spans="3:9" ht="15.5" x14ac:dyDescent="0.35">
      <c r="C277" t="s">
        <v>258</v>
      </c>
      <c r="I277" s="5">
        <v>266000000000</v>
      </c>
    </row>
    <row r="278" spans="3:9" ht="15.5" x14ac:dyDescent="0.35">
      <c r="C278" t="s">
        <v>20</v>
      </c>
      <c r="D278" s="5">
        <v>0</v>
      </c>
    </row>
    <row r="279" spans="3:9" ht="15.5" x14ac:dyDescent="0.35">
      <c r="C279" t="s">
        <v>183</v>
      </c>
      <c r="I279" s="5">
        <v>268000000000</v>
      </c>
    </row>
    <row r="280" spans="3:9" ht="15.5" x14ac:dyDescent="0.35">
      <c r="C280" t="s">
        <v>332</v>
      </c>
      <c r="I280" s="5">
        <v>0</v>
      </c>
    </row>
    <row r="281" spans="3:9" ht="15.5" x14ac:dyDescent="0.35">
      <c r="C281" t="s">
        <v>259</v>
      </c>
      <c r="I281" s="5">
        <v>-1000000000</v>
      </c>
    </row>
    <row r="282" spans="3:9" ht="15.5" x14ac:dyDescent="0.35">
      <c r="C282" t="s">
        <v>261</v>
      </c>
      <c r="I282" s="5">
        <v>-1000000000</v>
      </c>
    </row>
    <row r="283" spans="3:9" ht="15.5" x14ac:dyDescent="0.35">
      <c r="C283" t="s">
        <v>262</v>
      </c>
      <c r="I283" s="5">
        <v>0</v>
      </c>
    </row>
  </sheetData>
  <pageMargins left="0.7" right="0.7" top="0.75" bottom="0.75" header="0.3" footer="0.3"/>
  <ignoredErrors>
    <ignoredError sqref="A1:Q284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Q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1634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1635</v>
      </c>
      <c r="D2" s="2" vm="404">
        <f ca="1">IFERROR(_xlfn.STOCKHISTORY("XIDX:" &amp; $C$1, D3, , 0, 0, 1), "Libur")</f>
        <v>165</v>
      </c>
      <c r="H2" s="2" vm="404">
        <f ca="1">IFERROR(INDEX(D2:G2,COUNT(D2:G2)),"")</f>
        <v>165</v>
      </c>
      <c r="I2" s="2" vm="405">
        <f t="shared" ref="I2:Q2" ca="1" si="0">IFERROR(_xlfn.STOCKHISTORY("XIDX:" &amp; $C$1, I1, , 0, 0, 1), "Libur")</f>
        <v>180</v>
      </c>
      <c r="J2" s="2" vm="194">
        <f t="shared" ca="1" si="0"/>
        <v>150</v>
      </c>
      <c r="K2" s="2" vm="72">
        <f t="shared" ca="1" si="0"/>
        <v>185</v>
      </c>
      <c r="L2" s="2" vm="27">
        <f t="shared" ca="1" si="0"/>
        <v>202</v>
      </c>
      <c r="M2" s="2" vm="221">
        <f t="shared" ca="1" si="0"/>
        <v>98</v>
      </c>
      <c r="N2" s="2" vm="406">
        <f t="shared" ca="1" si="0"/>
        <v>52</v>
      </c>
      <c r="O2" s="2" vm="132">
        <f t="shared" ca="1" si="0"/>
        <v>70</v>
      </c>
      <c r="P2" s="2" vm="407">
        <f t="shared" ca="1" si="0"/>
        <v>94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107514635544</v>
      </c>
      <c r="H4" s="2">
        <f>IFERROR(SUM(D4:G4)*(4/MAX(1,COUNT(D4:G4))),"")</f>
        <v>430058542176</v>
      </c>
      <c r="I4" s="2">
        <f t="shared" ref="I4:Q4" si="1">IFERROR(INDEX(I51:I500,MATCH($C$4,$C$51:$C$500,0)),"")</f>
        <v>366227839384</v>
      </c>
      <c r="J4" s="2">
        <f t="shared" si="1"/>
        <v>239479149464</v>
      </c>
      <c r="K4" s="2">
        <f t="shared" si="1"/>
        <v>208635900710</v>
      </c>
      <c r="L4" s="2">
        <f t="shared" si="1"/>
        <v>250320655340</v>
      </c>
      <c r="M4" s="2">
        <f t="shared" si="1"/>
        <v>270440097202</v>
      </c>
      <c r="N4" s="2">
        <f t="shared" si="1"/>
        <v>217013915602</v>
      </c>
      <c r="O4" s="2">
        <f t="shared" si="1"/>
        <v>289383952242</v>
      </c>
      <c r="P4" s="2">
        <f t="shared" si="1"/>
        <v>274477488108</v>
      </c>
      <c r="Q4" s="2">
        <f t="shared" si="1"/>
        <v>211942872861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-9294156306</v>
      </c>
      <c r="H5" s="2">
        <f>IFERROR(SUM(D5:G5)*(4/MAX(1,COUNT(D5:G5))),"")</f>
        <v>-37176625224</v>
      </c>
      <c r="I5" s="2">
        <f t="shared" ref="I5:Q5" si="2">IFERROR(INDEX(I51:I500,MATCH($C$5,$C$51:$C$500,0)),"")</f>
        <v>-39261516513</v>
      </c>
      <c r="J5" s="2">
        <f t="shared" si="2"/>
        <v>-15992226373</v>
      </c>
      <c r="K5" s="2">
        <f t="shared" si="2"/>
        <v>-51843764127</v>
      </c>
      <c r="L5" s="2">
        <f t="shared" si="2"/>
        <v>9758993710</v>
      </c>
      <c r="M5" s="2">
        <f t="shared" si="2"/>
        <v>14713864393</v>
      </c>
      <c r="N5" s="2">
        <f t="shared" si="2"/>
        <v>3678411317</v>
      </c>
      <c r="O5" s="2">
        <f t="shared" si="2"/>
        <v>966250426</v>
      </c>
      <c r="P5" s="2">
        <f t="shared" si="2"/>
        <v>28218609881</v>
      </c>
      <c r="Q5" s="2">
        <f t="shared" si="2"/>
        <v>1354311135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136120501734</v>
      </c>
      <c r="H6" s="2">
        <f>IFERROR(INDEX(D6:G6,COUNT(D6:G6)),"")</f>
        <v>136120501734</v>
      </c>
      <c r="I6" s="2">
        <f t="shared" ref="I6:Q6" si="3">IFERROR(INDEX(I51:I500,MATCH($C$6,$C$51:$C$500,0)),"")</f>
        <v>145414658040</v>
      </c>
      <c r="J6" s="2">
        <f t="shared" si="3"/>
        <v>184674591486</v>
      </c>
      <c r="K6" s="2">
        <f t="shared" si="3"/>
        <v>200674954592</v>
      </c>
      <c r="L6" s="2">
        <f t="shared" si="3"/>
        <v>252521962253</v>
      </c>
      <c r="M6" s="2">
        <f t="shared" si="3"/>
        <v>242761539234</v>
      </c>
      <c r="N6" s="2">
        <f t="shared" si="3"/>
        <v>225527305293</v>
      </c>
      <c r="O6" s="2">
        <f t="shared" si="3"/>
        <v>221848853932</v>
      </c>
      <c r="P6" s="2">
        <f t="shared" si="3"/>
        <v>220882602378</v>
      </c>
      <c r="Q6" s="2">
        <f t="shared" si="3"/>
        <v>107644621944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1.2</v>
      </c>
      <c r="H7" s="3">
        <f>IFERROR(INDEX(D7:G7,COUNT(D7:G7)),"")</f>
        <v>1.2</v>
      </c>
      <c r="I7" s="3">
        <f t="shared" ref="I7:Q7" si="4">IFERROR(INDEX(I51:I500,MATCH($C$7,$C$51:$C$500,0))/1000000000,"")</f>
        <v>1.2</v>
      </c>
      <c r="J7" s="3">
        <f t="shared" si="4"/>
        <v>1.2</v>
      </c>
      <c r="K7" s="3">
        <f t="shared" si="4"/>
        <v>1.2</v>
      </c>
      <c r="L7" s="3">
        <f t="shared" si="4"/>
        <v>1.2</v>
      </c>
      <c r="M7" s="3">
        <f t="shared" si="4"/>
        <v>1.2</v>
      </c>
      <c r="N7" s="3">
        <f t="shared" si="4"/>
        <v>1.2</v>
      </c>
      <c r="O7" s="3">
        <f t="shared" si="4"/>
        <v>1.2</v>
      </c>
      <c r="P7" s="3">
        <f t="shared" si="4"/>
        <v>1.2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-12000000000</v>
      </c>
      <c r="H8" s="2">
        <f>IFERROR(INDEX(D8:G8,COUNT(D8:G8)),"")</f>
        <v>-12000000000</v>
      </c>
      <c r="I8" s="2">
        <f t="shared" ref="I8:Q8" si="5">IFERROR(INDEX(I51:I500,MATCH($C$8,$C$51:$C$500,0)),"")</f>
        <v>-369000000000</v>
      </c>
      <c r="J8" s="2">
        <f t="shared" si="5"/>
        <v>-274000000000</v>
      </c>
      <c r="K8" s="2">
        <f t="shared" si="5"/>
        <v>-85000000000</v>
      </c>
      <c r="L8" s="2">
        <f t="shared" si="5"/>
        <v>-15000000000</v>
      </c>
      <c r="M8" s="2">
        <f t="shared" si="5"/>
        <v>-16000000000</v>
      </c>
      <c r="N8" s="2">
        <f t="shared" si="5"/>
        <v>-29000000000</v>
      </c>
      <c r="O8" s="2">
        <f t="shared" si="5"/>
        <v>2000000000</v>
      </c>
      <c r="P8" s="2">
        <f t="shared" si="5"/>
        <v>-17000000000</v>
      </c>
      <c r="Q8" s="2">
        <f t="shared" si="5"/>
        <v>4000000000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-10.039999999999999</v>
      </c>
      <c r="H9" s="3">
        <f>IFERROR(INDEX(D9:G9,COUNT(D9:G9)),"")</f>
        <v>-10.039999999999999</v>
      </c>
      <c r="I9" s="3">
        <f t="shared" ref="I9:Q9" si="6">IFERROR(INDEX(I51:I500,MATCH($C$9,$C$51:$C$500,0)),"")</f>
        <v>-306.62</v>
      </c>
      <c r="J9" s="3">
        <f t="shared" si="6"/>
        <v>-227.93</v>
      </c>
      <c r="K9" s="3">
        <f t="shared" si="6"/>
        <v>-71.010000000000005</v>
      </c>
      <c r="L9" s="3">
        <f t="shared" si="6"/>
        <v>-12.5</v>
      </c>
      <c r="M9" s="3">
        <f t="shared" si="6"/>
        <v>-13.09</v>
      </c>
      <c r="N9" s="3">
        <f t="shared" si="6"/>
        <v>17.239999999999998</v>
      </c>
      <c r="O9" s="3">
        <f t="shared" si="6"/>
        <v>1.78</v>
      </c>
      <c r="P9" s="3">
        <f t="shared" si="6"/>
        <v>0</v>
      </c>
      <c r="Q9" s="3">
        <f t="shared" si="6"/>
        <v>75738.87</v>
      </c>
    </row>
    <row r="10" spans="1:17" ht="15.5" x14ac:dyDescent="0.35">
      <c r="C10" t="s">
        <v>17</v>
      </c>
      <c r="D10" s="3">
        <f ca="1">IFERROR(IF(D9=0,"",D2/D9),"")</f>
        <v>-16.434262948207174</v>
      </c>
      <c r="I10" s="3">
        <f t="shared" ref="I10:Q10" ca="1" si="7">IFERROR(IF(I9=0,"",I2/I9),"")</f>
        <v>-0.58704585480399185</v>
      </c>
      <c r="J10" s="3">
        <f t="shared" ca="1" si="7"/>
        <v>-0.65809678410038164</v>
      </c>
      <c r="K10" s="3">
        <f t="shared" ca="1" si="7"/>
        <v>-2.6052668638219969</v>
      </c>
      <c r="L10" s="3">
        <f t="shared" ca="1" si="7"/>
        <v>-16.16</v>
      </c>
      <c r="M10" s="3">
        <f t="shared" ca="1" si="7"/>
        <v>-7.4866310160427805</v>
      </c>
      <c r="N10" s="3">
        <f t="shared" ca="1" si="7"/>
        <v>3.0162412993039447</v>
      </c>
      <c r="O10" s="3">
        <f t="shared" ca="1" si="7"/>
        <v>39.325842696629216</v>
      </c>
      <c r="P10" s="3" t="str">
        <f t="shared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1105703709</v>
      </c>
      <c r="H11" s="2">
        <f>IFERROR(INDEX(D11:G11,COUNT(D11:G11)),"")</f>
        <v>1105703709</v>
      </c>
      <c r="I11" s="2">
        <f t="shared" ref="I11:Q11" si="8">IFERROR(INDEX(I51:I500,MATCH($C$11,$C$51:$C$500,0)),"")</f>
        <v>817831209</v>
      </c>
      <c r="J11" s="2">
        <f t="shared" si="8"/>
        <v>369904151</v>
      </c>
      <c r="K11" s="2">
        <f t="shared" si="8"/>
        <v>920556919</v>
      </c>
      <c r="L11" s="2">
        <f t="shared" si="8"/>
        <v>1918162398</v>
      </c>
      <c r="M11" s="2">
        <f t="shared" si="8"/>
        <v>2516876513</v>
      </c>
      <c r="N11" s="2">
        <f t="shared" si="8"/>
        <v>5734175220</v>
      </c>
      <c r="O11" s="2">
        <f t="shared" si="8"/>
        <v>2661008926</v>
      </c>
      <c r="P11" s="2">
        <f t="shared" si="8"/>
        <v>591424300</v>
      </c>
      <c r="Q11" s="2">
        <f t="shared" si="8"/>
        <v>272217701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233000000000</v>
      </c>
      <c r="H12" s="2">
        <f>IFERROR(INDEX(D12:G12,COUNT(D12:G12)),"")</f>
        <v>233000000000</v>
      </c>
      <c r="I12" s="2">
        <f t="shared" ref="I12:Q12" si="9">IFERROR(INDEX(I51:I500,MATCH($C$12,$C$51:$C$500,0)),"")</f>
        <v>221000000000</v>
      </c>
      <c r="J12" s="2">
        <f t="shared" si="9"/>
        <v>206000000000</v>
      </c>
      <c r="K12" s="2">
        <f t="shared" si="9"/>
        <v>175000000000</v>
      </c>
      <c r="L12" s="2">
        <f t="shared" si="9"/>
        <v>103000000000</v>
      </c>
      <c r="M12" s="2">
        <f t="shared" si="9"/>
        <v>59000000000</v>
      </c>
      <c r="N12" s="2">
        <f t="shared" si="9"/>
        <v>41000000000</v>
      </c>
      <c r="O12" s="2">
        <f t="shared" si="9"/>
        <v>8000000000</v>
      </c>
      <c r="P12" s="2">
        <f t="shared" si="9"/>
        <v>19000000000</v>
      </c>
      <c r="Q12" s="2">
        <f t="shared" si="9"/>
        <v>50000000000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234000000000</v>
      </c>
      <c r="H13" s="2">
        <f>IFERROR(INDEX(D13:G13,COUNT(D13:G13)),"")</f>
        <v>234000000000</v>
      </c>
      <c r="I13" s="2">
        <f t="shared" ref="I13:Q13" si="10">IFERROR(INDEX(I51:I500,MATCH($C$13,$C$51:$C$500,0)),"")</f>
        <v>221000000000</v>
      </c>
      <c r="J13" s="2">
        <f t="shared" si="10"/>
        <v>206000000000</v>
      </c>
      <c r="K13" s="2">
        <f t="shared" si="10"/>
        <v>105000000000</v>
      </c>
      <c r="L13" s="2">
        <f t="shared" si="10"/>
        <v>105000000000</v>
      </c>
      <c r="M13" s="2">
        <f t="shared" si="10"/>
        <v>62000000000</v>
      </c>
      <c r="N13" s="2">
        <f t="shared" si="10"/>
        <v>47000000000</v>
      </c>
      <c r="O13" s="2">
        <f t="shared" si="10"/>
        <v>10000000000</v>
      </c>
      <c r="P13" s="2">
        <f t="shared" si="10"/>
        <v>19000000000</v>
      </c>
      <c r="Q13" s="2">
        <f t="shared" si="10"/>
        <v>51000000000</v>
      </c>
    </row>
    <row r="14" spans="1:17" ht="15.5" x14ac:dyDescent="0.35">
      <c r="C14" t="s">
        <v>26</v>
      </c>
      <c r="D14" s="2">
        <f>IFERROR(INDEX(D51:D500,MATCH($C$14,$C$51:$C$500,0)),"")</f>
        <v>-3183359142</v>
      </c>
      <c r="H14" s="2">
        <f>IFERROR(SUM(D14:G14)*(4/MAX(1,COUNT(D14:G14))),"")</f>
        <v>-12733436568</v>
      </c>
      <c r="I14" s="2">
        <f t="shared" ref="I14:Q14" si="11">IFERROR(INDEX(I51:I500,MATCH($C$14,$C$51:$C$500,0)),"")</f>
        <v>-14867457284</v>
      </c>
      <c r="J14" s="2">
        <f t="shared" si="11"/>
        <v>-12557543460</v>
      </c>
      <c r="K14" s="2">
        <f t="shared" si="11"/>
        <v>-10102099642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-204043348</v>
      </c>
      <c r="J15" s="2">
        <f t="shared" si="12"/>
        <v>-1331696459</v>
      </c>
      <c r="K15" s="2">
        <f t="shared" si="12"/>
        <v>-58649377</v>
      </c>
      <c r="L15" s="2">
        <f t="shared" si="12"/>
        <v>-3153777468</v>
      </c>
      <c r="M15" s="2">
        <f t="shared" si="12"/>
        <v>-5340303700</v>
      </c>
      <c r="N15" s="2">
        <f t="shared" si="12"/>
        <v>-2139535077</v>
      </c>
      <c r="O15" s="2">
        <f t="shared" si="12"/>
        <v>-1977222526</v>
      </c>
      <c r="P15" s="2">
        <f t="shared" si="12"/>
        <v>-4454589401</v>
      </c>
      <c r="Q15" s="2">
        <f t="shared" si="12"/>
        <v>-788729314</v>
      </c>
    </row>
    <row r="16" spans="1:17" ht="15.5" x14ac:dyDescent="0.35">
      <c r="C16" t="s">
        <v>28</v>
      </c>
      <c r="D16" s="2">
        <f>IFERROR(INDEX(D51:D500,MATCH($C$16,$C$51:$C$500,0)),"")</f>
        <v>-9294156306</v>
      </c>
      <c r="H16" s="2">
        <f>IFERROR(SUM(D16:G16)*(4/MAX(1,COUNT(D16:G16))),"")</f>
        <v>-37176625224</v>
      </c>
      <c r="I16" s="2">
        <f t="shared" ref="I16:Q16" si="13">IFERROR(INDEX(I51:I500,MATCH($C$16,$C$51:$C$500,0)),"")</f>
        <v>-38963137128</v>
      </c>
      <c r="J16" s="2">
        <f t="shared" si="13"/>
        <v>-14926446433</v>
      </c>
      <c r="K16" s="2">
        <f t="shared" si="13"/>
        <v>-34032638066</v>
      </c>
      <c r="L16" s="2">
        <f t="shared" si="13"/>
        <v>13704825440</v>
      </c>
      <c r="M16" s="2">
        <f t="shared" si="13"/>
        <v>17639747852</v>
      </c>
      <c r="N16" s="2">
        <f t="shared" si="13"/>
        <v>2283938489</v>
      </c>
      <c r="O16" s="2">
        <f t="shared" si="13"/>
        <v>4042948461</v>
      </c>
      <c r="P16" s="2">
        <f t="shared" si="13"/>
        <v>17756980001</v>
      </c>
      <c r="Q16" s="2">
        <f t="shared" si="13"/>
        <v>2921713004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198000000000</v>
      </c>
      <c r="H20" s="2">
        <f t="shared" ref="H20:Q20" ca="1" si="14">IFERROR(H21*H2,"")</f>
        <v>198000000000</v>
      </c>
      <c r="I20" s="2">
        <f t="shared" ca="1" si="14"/>
        <v>216000000000</v>
      </c>
      <c r="J20" s="2">
        <f t="shared" ca="1" si="14"/>
        <v>180000000000</v>
      </c>
      <c r="K20" s="2">
        <f t="shared" ca="1" si="14"/>
        <v>222000000000</v>
      </c>
      <c r="L20" s="2">
        <f t="shared" ca="1" si="14"/>
        <v>242400000000</v>
      </c>
      <c r="M20" s="2">
        <f t="shared" ca="1" si="14"/>
        <v>117600000000</v>
      </c>
      <c r="N20" s="2">
        <f t="shared" ca="1" si="14"/>
        <v>62400000000</v>
      </c>
      <c r="O20" s="2">
        <f t="shared" ca="1" si="14"/>
        <v>84000000000</v>
      </c>
      <c r="P20" s="2">
        <f t="shared" ca="1" si="14"/>
        <v>112800000000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1200000000</v>
      </c>
      <c r="H21" s="2">
        <f>IFERROR(INDEX(D21:G21,COUNT(D21:G21)),"")</f>
        <v>1200000000</v>
      </c>
      <c r="I21" s="2">
        <f t="shared" ref="I21:Q21" si="15">IFERROR(INDEX(I51:I500,MATCH($C$7,$C$51:$C$500,0)),"")</f>
        <v>1200000000</v>
      </c>
      <c r="J21" s="2">
        <f t="shared" si="15"/>
        <v>1200000000</v>
      </c>
      <c r="K21" s="2">
        <f t="shared" si="15"/>
        <v>1200000000</v>
      </c>
      <c r="L21" s="2">
        <f t="shared" si="15"/>
        <v>1200000000</v>
      </c>
      <c r="M21" s="2">
        <f t="shared" si="15"/>
        <v>1200000000</v>
      </c>
      <c r="N21" s="2">
        <f t="shared" si="15"/>
        <v>1200000000</v>
      </c>
      <c r="O21" s="2">
        <f t="shared" si="15"/>
        <v>1200000000</v>
      </c>
      <c r="P21" s="2">
        <f t="shared" si="15"/>
        <v>1200000000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-6.8278886630628088</v>
      </c>
      <c r="H23" s="3">
        <f t="shared" ref="H23:Q23" si="16">IFERROR(H5/H6*100,"")</f>
        <v>-27.311554652251235</v>
      </c>
      <c r="I23" s="3">
        <f t="shared" si="16"/>
        <v>-26.99969662081805</v>
      </c>
      <c r="J23" s="3">
        <f t="shared" si="16"/>
        <v>-8.6596787594423095</v>
      </c>
      <c r="K23" s="3">
        <f t="shared" si="16"/>
        <v>-25.834695830581129</v>
      </c>
      <c r="L23" s="3">
        <f t="shared" si="16"/>
        <v>3.8646118630357114</v>
      </c>
      <c r="M23" s="3">
        <f t="shared" si="16"/>
        <v>6.0610360436119892</v>
      </c>
      <c r="N23" s="3">
        <f t="shared" si="16"/>
        <v>1.63102703338786</v>
      </c>
      <c r="O23" s="3">
        <f t="shared" si="16"/>
        <v>0.43554447493164433</v>
      </c>
      <c r="P23" s="3">
        <f t="shared" si="16"/>
        <v>12.775388182320052</v>
      </c>
      <c r="Q23" s="3">
        <f t="shared" si="16"/>
        <v>1.25813172134559</v>
      </c>
    </row>
    <row r="24" spans="1:17" ht="15.5" x14ac:dyDescent="0.35">
      <c r="C24" t="s">
        <v>42</v>
      </c>
      <c r="D24" s="4">
        <f>IFERROR(_xlfn.RRI(5,I23,D23),"")</f>
        <v>-0.24039903235904592</v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0.25162997108468543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-7.72</v>
      </c>
      <c r="H25" s="3">
        <f>IFERROR(INDEX(D25:G25,COUNT(D25:G25)),"")</f>
        <v>-7.72</v>
      </c>
      <c r="I25" s="3">
        <f t="shared" ref="I25:Q25" si="18">IFERROR(INDEX(I51:I500,MATCH($C$25,$C$51:$C$500,0)),"")</f>
        <v>-32.549999999999997</v>
      </c>
      <c r="J25" s="3">
        <f t="shared" si="18"/>
        <v>-13.5</v>
      </c>
      <c r="K25" s="3">
        <f t="shared" si="18"/>
        <v>-28.33</v>
      </c>
      <c r="L25" s="3">
        <f t="shared" si="18"/>
        <v>8.77</v>
      </c>
      <c r="M25" s="3">
        <f t="shared" si="18"/>
        <v>10.220000000000001</v>
      </c>
      <c r="N25" s="3">
        <f t="shared" si="18"/>
        <v>0.12</v>
      </c>
      <c r="O25" s="3">
        <f t="shared" si="18"/>
        <v>1.72</v>
      </c>
      <c r="P25" s="3">
        <f t="shared" si="18"/>
        <v>11.05</v>
      </c>
      <c r="Q25" s="3">
        <f t="shared" si="18"/>
        <v>38987.089999999997</v>
      </c>
    </row>
    <row r="26" spans="1:17" ht="15.5" x14ac:dyDescent="0.35">
      <c r="C26" t="s">
        <v>45</v>
      </c>
      <c r="D26" s="4">
        <f>IFERROR(_xlfn.RRI(5,I25,D25),"")</f>
        <v>-0.2500828917728134</v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-0.81361294147541963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89.595529619999994</v>
      </c>
      <c r="H27" s="3">
        <f t="shared" ref="H27:Q27" si="20">IFERROR(H4/H21,"")</f>
        <v>358.38211847999997</v>
      </c>
      <c r="I27" s="3">
        <f t="shared" si="20"/>
        <v>305.18986615333336</v>
      </c>
      <c r="J27" s="3">
        <f t="shared" si="20"/>
        <v>199.56595788666667</v>
      </c>
      <c r="K27" s="3">
        <f t="shared" si="20"/>
        <v>173.86325059166666</v>
      </c>
      <c r="L27" s="3">
        <f t="shared" si="20"/>
        <v>208.60054611666666</v>
      </c>
      <c r="M27" s="3">
        <f t="shared" si="20"/>
        <v>225.36674766833335</v>
      </c>
      <c r="N27" s="3">
        <f t="shared" si="20"/>
        <v>180.84492966833332</v>
      </c>
      <c r="O27" s="3">
        <f t="shared" si="20"/>
        <v>241.15329353499999</v>
      </c>
      <c r="P27" s="3">
        <f t="shared" si="20"/>
        <v>228.73124009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-0.21739386795655424</v>
      </c>
      <c r="H28" s="4">
        <f t="shared" ref="H28:Q28" si="21">IFERROR(_xlfn.RRI(5,M27,H27),"")</f>
        <v>9.7213895460091626E-2</v>
      </c>
      <c r="I28" s="4">
        <f t="shared" si="21"/>
        <v>0.11033173896233861</v>
      </c>
      <c r="J28" s="4">
        <f t="shared" si="21"/>
        <v>-3.7149960253259895E-2</v>
      </c>
      <c r="K28" s="4">
        <f t="shared" si="21"/>
        <v>-5.337828638012021E-2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-0.762826420890937</v>
      </c>
      <c r="I29" s="4">
        <f t="shared" si="22"/>
        <v>1.411111111111111</v>
      </c>
      <c r="J29" s="4">
        <f t="shared" si="22"/>
        <v>-0.52347334980585947</v>
      </c>
      <c r="K29" s="4">
        <f t="shared" si="22"/>
        <v>-4.2303306727480043</v>
      </c>
      <c r="L29" s="4">
        <f t="shared" si="22"/>
        <v>-0.14187866927592965</v>
      </c>
      <c r="M29" s="4">
        <f t="shared" si="22"/>
        <v>84.166666666666686</v>
      </c>
      <c r="N29" s="4">
        <f t="shared" si="22"/>
        <v>-0.93023255813953498</v>
      </c>
      <c r="O29" s="4">
        <f t="shared" si="22"/>
        <v>-0.84434389140271493</v>
      </c>
      <c r="P29" s="4">
        <f t="shared" si="22"/>
        <v>-0.99971657284501092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0.17429232823851953</v>
      </c>
      <c r="I30" s="4">
        <f t="shared" si="23"/>
        <v>0.52926816469695903</v>
      </c>
      <c r="J30" s="4">
        <f t="shared" si="23"/>
        <v>0.14783289284844392</v>
      </c>
      <c r="K30" s="4">
        <f t="shared" si="23"/>
        <v>-0.16652542944720788</v>
      </c>
      <c r="L30" s="4">
        <f t="shared" si="23"/>
        <v>-7.4395187955328207E-2</v>
      </c>
      <c r="M30" s="4">
        <f t="shared" si="23"/>
        <v>0.24618781450855337</v>
      </c>
      <c r="N30" s="4">
        <f t="shared" si="23"/>
        <v>-0.25008310267142903</v>
      </c>
      <c r="O30" s="4">
        <f t="shared" si="23"/>
        <v>5.4308512646161593E-2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113.13</v>
      </c>
      <c r="H32" s="3">
        <f>IFERROR(INDEX(D32:G32,COUNT(D32:G32)),"")</f>
        <v>113.13</v>
      </c>
      <c r="I32" s="3">
        <f t="shared" ref="I32:Q32" si="24">IFERROR(INDEX(I51:I500,MATCH($C$32,$C$51:$C$500,0)),"")</f>
        <v>120.85</v>
      </c>
      <c r="J32" s="3">
        <f t="shared" si="24"/>
        <v>153.47999999999999</v>
      </c>
      <c r="K32" s="3">
        <f t="shared" si="24"/>
        <v>166.77</v>
      </c>
      <c r="L32" s="3">
        <f t="shared" si="24"/>
        <v>209.86</v>
      </c>
      <c r="M32" s="3">
        <f t="shared" si="24"/>
        <v>201.75</v>
      </c>
      <c r="N32" s="3">
        <f t="shared" si="24"/>
        <v>187.42</v>
      </c>
      <c r="O32" s="3">
        <f t="shared" si="24"/>
        <v>184.37</v>
      </c>
      <c r="P32" s="3">
        <f t="shared" si="24"/>
        <v>183.56</v>
      </c>
      <c r="Q32" s="3">
        <f t="shared" si="24"/>
        <v>1967549.3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1.44</v>
      </c>
      <c r="H33" s="3">
        <f>IFERROR(INDEX(D33:G33,COUNT(D33:G33)),"")</f>
        <v>1.44</v>
      </c>
      <c r="I33" s="3">
        <f t="shared" ref="I33:Q33" si="25">IFERROR(INDEX(I51:I500,MATCH($C$33,$C$51:$C$500,0)),"")</f>
        <v>1.49</v>
      </c>
      <c r="J33" s="3">
        <f t="shared" si="25"/>
        <v>0.98</v>
      </c>
      <c r="K33" s="3">
        <f t="shared" si="25"/>
        <v>1.1100000000000001</v>
      </c>
      <c r="L33" s="3">
        <f t="shared" si="25"/>
        <v>0.96</v>
      </c>
      <c r="M33" s="3">
        <f t="shared" si="25"/>
        <v>0.49</v>
      </c>
      <c r="N33" s="3">
        <f t="shared" si="25"/>
        <v>0.28000000000000003</v>
      </c>
      <c r="O33" s="3">
        <f t="shared" si="25"/>
        <v>0.38</v>
      </c>
      <c r="P33" s="3">
        <f t="shared" si="25"/>
        <v>0.51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-21.11</v>
      </c>
      <c r="H34" s="3">
        <f>IFERROR(INDEX(D34:G34,COUNT(D34:G34)),"")</f>
        <v>-21.11</v>
      </c>
      <c r="I34" s="3">
        <f t="shared" ref="I34:Q34" si="26">IFERROR(INDEX(I51:I500,MATCH($C$34,$C$51:$C$500,0)),"")</f>
        <v>-5.53</v>
      </c>
      <c r="J34" s="3">
        <f t="shared" si="26"/>
        <v>-11.11</v>
      </c>
      <c r="K34" s="3">
        <f t="shared" si="26"/>
        <v>-6.53</v>
      </c>
      <c r="L34" s="3">
        <f t="shared" si="26"/>
        <v>23.03</v>
      </c>
      <c r="M34" s="3">
        <f t="shared" si="26"/>
        <v>9.59</v>
      </c>
      <c r="N34" s="3">
        <f t="shared" si="26"/>
        <v>433.33</v>
      </c>
      <c r="O34" s="3">
        <f t="shared" si="26"/>
        <v>40.700000000000003</v>
      </c>
      <c r="P34" s="3">
        <f t="shared" si="26"/>
        <v>8.51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1.82</v>
      </c>
      <c r="H35" s="3">
        <f>IFERROR(INDEX(D35:G35,COUNT(D35:G35)),"")</f>
        <v>1.82</v>
      </c>
      <c r="I35" s="3">
        <f t="shared" ref="I35:Q35" si="27">IFERROR(INDEX(I51:I500,MATCH($C$35,$C$51:$C$500,0)),"")</f>
        <v>0.59</v>
      </c>
      <c r="J35" s="3">
        <f t="shared" si="27"/>
        <v>0.75</v>
      </c>
      <c r="K35" s="3">
        <f t="shared" si="27"/>
        <v>1.07</v>
      </c>
      <c r="L35" s="3">
        <f t="shared" si="27"/>
        <v>0.97</v>
      </c>
      <c r="M35" s="3">
        <f t="shared" si="27"/>
        <v>0.44</v>
      </c>
      <c r="N35" s="3">
        <f t="shared" si="27"/>
        <v>0.28999999999999998</v>
      </c>
      <c r="O35" s="3">
        <f t="shared" si="27"/>
        <v>0.28999999999999998</v>
      </c>
      <c r="P35" s="3">
        <f t="shared" si="27"/>
        <v>0.41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107514635544</v>
      </c>
      <c r="E51" s="5">
        <v>127355923196</v>
      </c>
      <c r="F51" s="5">
        <v>82519479868</v>
      </c>
      <c r="G51" s="5">
        <v>76160264109</v>
      </c>
      <c r="I51" s="5">
        <v>366227839384</v>
      </c>
      <c r="J51" s="5">
        <v>239479149464</v>
      </c>
      <c r="K51" s="5">
        <v>208635900710</v>
      </c>
      <c r="L51" s="5">
        <v>250320655340</v>
      </c>
      <c r="M51" s="5">
        <v>270440097202</v>
      </c>
      <c r="N51" s="5">
        <v>217013915602</v>
      </c>
      <c r="O51" s="5">
        <v>289383952242</v>
      </c>
      <c r="P51" s="5">
        <v>274477488108</v>
      </c>
      <c r="Q51" s="5">
        <v>211942872861</v>
      </c>
    </row>
    <row r="52" spans="2:17" ht="15.5" x14ac:dyDescent="0.35">
      <c r="C52" t="s">
        <v>72</v>
      </c>
      <c r="D52" s="5">
        <v>-106794469215</v>
      </c>
      <c r="E52" s="5">
        <v>-122682560445</v>
      </c>
      <c r="F52" s="5">
        <v>-80914286100</v>
      </c>
      <c r="G52" s="5">
        <v>-77568472921</v>
      </c>
      <c r="I52" s="5">
        <v>-357498016464</v>
      </c>
      <c r="J52" s="5">
        <v>-247942828559</v>
      </c>
      <c r="K52" s="5">
        <v>-207460110633</v>
      </c>
      <c r="L52" s="5">
        <v>-225641407406</v>
      </c>
      <c r="M52" s="5">
        <v>-242805225830</v>
      </c>
      <c r="N52" s="5">
        <v>-193634054167</v>
      </c>
      <c r="O52" s="5">
        <v>-261598132711</v>
      </c>
      <c r="P52" s="5">
        <v>-235218888541</v>
      </c>
      <c r="Q52" s="5">
        <v>-192226216475</v>
      </c>
    </row>
    <row r="53" spans="2:17" ht="15.5" x14ac:dyDescent="0.35">
      <c r="C53" t="s">
        <v>73</v>
      </c>
      <c r="D53" s="5">
        <v>720166329</v>
      </c>
      <c r="E53" s="5">
        <v>4673362751</v>
      </c>
      <c r="F53" s="5">
        <v>1605193768</v>
      </c>
      <c r="G53" s="5">
        <v>-1408208812</v>
      </c>
      <c r="I53" s="5">
        <v>8729822920</v>
      </c>
      <c r="J53" s="5">
        <v>-8463679095</v>
      </c>
      <c r="K53" s="5">
        <v>1175790077</v>
      </c>
      <c r="L53" s="5">
        <v>24679247934</v>
      </c>
      <c r="M53" s="5">
        <v>27634871372</v>
      </c>
      <c r="N53" s="5">
        <v>23379861435</v>
      </c>
      <c r="O53" s="5">
        <v>27785819531</v>
      </c>
      <c r="P53" s="5">
        <v>39258599567</v>
      </c>
      <c r="Q53" s="5">
        <v>19716656386</v>
      </c>
    </row>
    <row r="54" spans="2:17" ht="15.5" x14ac:dyDescent="0.35">
      <c r="C54" t="s">
        <v>74</v>
      </c>
      <c r="D54" s="5">
        <v>-13906129010</v>
      </c>
      <c r="E54" s="5">
        <v>-8580387701</v>
      </c>
      <c r="F54" s="5">
        <v>-7070020478</v>
      </c>
      <c r="G54" s="5">
        <v>-2985895866</v>
      </c>
      <c r="I54" s="5">
        <v>-26218923063</v>
      </c>
      <c r="J54" s="5">
        <v>-30328853501</v>
      </c>
      <c r="K54" s="5">
        <v>-25596002122</v>
      </c>
      <c r="L54" s="5">
        <v>-14452600286</v>
      </c>
      <c r="M54" s="5">
        <v>-16202998541</v>
      </c>
      <c r="N54" s="5">
        <v>-17696134453</v>
      </c>
      <c r="O54" s="5">
        <v>-19884323781</v>
      </c>
      <c r="P54" s="5">
        <v>-16251942420</v>
      </c>
      <c r="Q54" s="5">
        <v>-13390551718</v>
      </c>
    </row>
    <row r="55" spans="2:17" ht="15.5" x14ac:dyDescent="0.35">
      <c r="C55" t="s">
        <v>75</v>
      </c>
      <c r="D55" s="5">
        <v>-2807545416</v>
      </c>
      <c r="E55" s="5">
        <v>-2793311667</v>
      </c>
      <c r="F55" s="5">
        <v>-3278950818</v>
      </c>
      <c r="G55" s="5">
        <v>-3328117109</v>
      </c>
      <c r="I55" s="5">
        <v>-9900692423</v>
      </c>
      <c r="J55" s="5">
        <v>-10198362820</v>
      </c>
      <c r="K55" s="5">
        <v>-7984467850</v>
      </c>
      <c r="L55" s="5">
        <v>-355999862</v>
      </c>
      <c r="M55" s="5">
        <v>-67435990</v>
      </c>
      <c r="N55" s="5">
        <v>-384605873</v>
      </c>
      <c r="O55" s="5">
        <v>-693591595</v>
      </c>
      <c r="P55" s="5">
        <v>-636438510</v>
      </c>
      <c r="Q55" s="5">
        <v>-426239170</v>
      </c>
    </row>
    <row r="56" spans="2:17" ht="15.5" x14ac:dyDescent="0.35">
      <c r="C56" t="s">
        <v>76</v>
      </c>
      <c r="D56" s="5">
        <v>-4145519089</v>
      </c>
      <c r="E56" s="5">
        <v>-5787076034</v>
      </c>
      <c r="F56" s="5">
        <v>-3791069660</v>
      </c>
      <c r="G56" s="5">
        <v>-3449088266</v>
      </c>
      <c r="I56" s="5">
        <v>-16318230640</v>
      </c>
      <c r="J56" s="5">
        <v>-20130490681</v>
      </c>
      <c r="K56" s="5">
        <v>-17611534272</v>
      </c>
      <c r="L56" s="5">
        <v>-14096600424</v>
      </c>
      <c r="M56" s="5">
        <v>-16135562551</v>
      </c>
      <c r="N56" s="5">
        <v>-17311528580</v>
      </c>
      <c r="O56" s="5">
        <v>-19190732186</v>
      </c>
      <c r="P56" s="5">
        <v>-15615503910</v>
      </c>
      <c r="Q56" s="5">
        <v>-12964312548</v>
      </c>
    </row>
    <row r="57" spans="2:17" ht="15.5" x14ac:dyDescent="0.35">
      <c r="C57" t="s">
        <v>77</v>
      </c>
      <c r="E57" s="5">
        <v>1583067</v>
      </c>
      <c r="I57" s="5">
        <v>1583067</v>
      </c>
      <c r="J57" s="5">
        <v>-8136733</v>
      </c>
      <c r="K57" s="5">
        <v>-3243534</v>
      </c>
      <c r="L57" s="5">
        <v>429309</v>
      </c>
    </row>
    <row r="58" spans="2:17" ht="15.5" x14ac:dyDescent="0.35">
      <c r="C58" t="s">
        <v>78</v>
      </c>
      <c r="D58" s="5">
        <v>-6232898176</v>
      </c>
      <c r="E58" s="5">
        <v>-3907024950</v>
      </c>
      <c r="F58" s="5">
        <v>-5464826710</v>
      </c>
      <c r="G58" s="5">
        <v>-8185414187</v>
      </c>
      <c r="I58" s="5">
        <v>-17489100143</v>
      </c>
      <c r="J58" s="5">
        <v>-38792532596</v>
      </c>
      <c r="K58" s="5">
        <v>-24420212045</v>
      </c>
      <c r="L58" s="5">
        <v>10226647648</v>
      </c>
      <c r="M58" s="5">
        <v>11431872831</v>
      </c>
      <c r="N58" s="5">
        <v>5683726982</v>
      </c>
      <c r="O58" s="5">
        <v>7901495750</v>
      </c>
      <c r="P58" s="5">
        <v>23006657147</v>
      </c>
      <c r="Q58" s="5">
        <v>6326104668</v>
      </c>
    </row>
    <row r="59" spans="2:17" ht="15.5" x14ac:dyDescent="0.35">
      <c r="C59" t="s">
        <v>79</v>
      </c>
      <c r="D59" s="5">
        <v>-6122516260</v>
      </c>
      <c r="E59" s="5">
        <v>-4837118507</v>
      </c>
      <c r="F59" s="5">
        <v>-4968707007</v>
      </c>
      <c r="G59" s="5">
        <v>-667583503</v>
      </c>
      <c r="I59" s="5">
        <v>-21474036985</v>
      </c>
      <c r="J59" s="5">
        <v>23866086163</v>
      </c>
      <c r="K59" s="5">
        <v>-9612426021</v>
      </c>
      <c r="L59" s="5">
        <v>3478177792</v>
      </c>
      <c r="M59" s="5">
        <v>6207875021</v>
      </c>
      <c r="N59" s="5">
        <v>-3399788493</v>
      </c>
      <c r="O59" s="5">
        <v>-3858547289</v>
      </c>
      <c r="P59" s="5">
        <v>-5249677146</v>
      </c>
      <c r="Q59" s="5">
        <v>-3404391664</v>
      </c>
    </row>
    <row r="60" spans="2:17" ht="15.5" x14ac:dyDescent="0.35">
      <c r="C60" t="s">
        <v>26</v>
      </c>
      <c r="D60" s="5">
        <v>-3183359142</v>
      </c>
      <c r="E60" s="5">
        <v>-14867457284</v>
      </c>
      <c r="G60" s="5">
        <v>3145860430</v>
      </c>
      <c r="I60" s="5">
        <v>-14867457284</v>
      </c>
      <c r="J60" s="5">
        <v>-12557543460</v>
      </c>
      <c r="K60" s="5">
        <v>-10102099642</v>
      </c>
    </row>
    <row r="61" spans="2:17" ht="15.5" x14ac:dyDescent="0.35">
      <c r="C61" t="s">
        <v>82</v>
      </c>
      <c r="D61" s="5">
        <v>-6122516260</v>
      </c>
      <c r="E61" s="5">
        <v>-4837118507</v>
      </c>
      <c r="F61" s="5">
        <v>-4968707007</v>
      </c>
      <c r="G61" s="5">
        <v>-667583503</v>
      </c>
      <c r="I61" s="5">
        <v>-21474036985</v>
      </c>
      <c r="J61" s="5">
        <v>23866086163</v>
      </c>
      <c r="K61" s="5">
        <v>-9612426021</v>
      </c>
      <c r="L61" s="5">
        <v>3478177792</v>
      </c>
      <c r="M61" s="5">
        <v>6207875021</v>
      </c>
      <c r="N61" s="5">
        <v>-3399788493</v>
      </c>
      <c r="O61" s="5">
        <v>-3858547289</v>
      </c>
      <c r="P61" s="5">
        <v>-5249677146</v>
      </c>
      <c r="Q61" s="5">
        <v>-3404391664</v>
      </c>
    </row>
    <row r="62" spans="2:17" ht="15.5" x14ac:dyDescent="0.35">
      <c r="C62" t="s">
        <v>28</v>
      </c>
      <c r="D62" s="5">
        <v>-9294156306</v>
      </c>
      <c r="E62" s="5">
        <v>-8744143457</v>
      </c>
      <c r="F62" s="5">
        <v>-10433533717</v>
      </c>
      <c r="G62" s="5">
        <v>-14353311674</v>
      </c>
      <c r="I62" s="5">
        <v>-38963137128</v>
      </c>
      <c r="J62" s="5">
        <v>-14926446433</v>
      </c>
      <c r="K62" s="5">
        <v>-34032638066</v>
      </c>
      <c r="L62" s="5">
        <v>13704825440</v>
      </c>
      <c r="M62" s="5">
        <v>17639747852</v>
      </c>
      <c r="N62" s="5">
        <v>2283938489</v>
      </c>
      <c r="O62" s="5">
        <v>4042948461</v>
      </c>
      <c r="P62" s="5">
        <v>17756980001</v>
      </c>
      <c r="Q62" s="5">
        <v>2921713004</v>
      </c>
    </row>
    <row r="63" spans="2:17" ht="15.5" x14ac:dyDescent="0.35">
      <c r="C63" t="s">
        <v>27</v>
      </c>
      <c r="E63" s="5">
        <v>-204043348</v>
      </c>
      <c r="I63" s="5">
        <v>-204043348</v>
      </c>
      <c r="J63" s="5">
        <v>-1331696459</v>
      </c>
      <c r="K63" s="5">
        <v>-58649377</v>
      </c>
      <c r="L63" s="5">
        <v>-3153777468</v>
      </c>
      <c r="M63" s="5">
        <v>-5340303700</v>
      </c>
      <c r="N63" s="5">
        <v>-2139535077</v>
      </c>
      <c r="O63" s="5">
        <v>-1977222526</v>
      </c>
      <c r="P63" s="5">
        <v>-4454589401</v>
      </c>
      <c r="Q63" s="5">
        <v>-788729314</v>
      </c>
    </row>
    <row r="64" spans="2:17" ht="15.5" x14ac:dyDescent="0.35">
      <c r="C64" t="s">
        <v>277</v>
      </c>
      <c r="L64" s="5">
        <v>-1876299335</v>
      </c>
      <c r="M64" s="5">
        <v>-5300189400</v>
      </c>
    </row>
    <row r="65" spans="2:17" ht="15.5" x14ac:dyDescent="0.35">
      <c r="C65" t="s">
        <v>278</v>
      </c>
      <c r="E65" s="5">
        <v>-204043348</v>
      </c>
      <c r="I65" s="5">
        <v>-204043348</v>
      </c>
      <c r="J65" s="5">
        <v>-1331696459</v>
      </c>
      <c r="K65" s="5">
        <v>-58649377</v>
      </c>
      <c r="L65" s="5">
        <v>-1277478133</v>
      </c>
      <c r="M65" s="5">
        <v>-40114300</v>
      </c>
    </row>
    <row r="66" spans="2:17" ht="15.5" x14ac:dyDescent="0.35">
      <c r="C66" t="s">
        <v>279</v>
      </c>
      <c r="E66" s="5">
        <v>-204043348</v>
      </c>
      <c r="I66" s="5">
        <v>-204043348</v>
      </c>
      <c r="J66" s="5">
        <v>-1331696459</v>
      </c>
      <c r="K66" s="5">
        <v>-58649377</v>
      </c>
      <c r="L66" s="5">
        <v>-3153777468</v>
      </c>
      <c r="M66" s="5">
        <v>-5340303700</v>
      </c>
      <c r="N66" s="5">
        <v>-2139535077</v>
      </c>
      <c r="O66" s="5">
        <v>-1977222526</v>
      </c>
      <c r="P66" s="5">
        <v>-4454589401</v>
      </c>
      <c r="Q66" s="5">
        <v>-788729314</v>
      </c>
    </row>
    <row r="67" spans="2:17" ht="15.5" x14ac:dyDescent="0.35">
      <c r="C67" t="s">
        <v>280</v>
      </c>
      <c r="D67" s="5">
        <v>-9294156306</v>
      </c>
      <c r="E67" s="5">
        <v>-8948186805</v>
      </c>
      <c r="F67" s="5">
        <v>-10433533717</v>
      </c>
      <c r="G67" s="5">
        <v>-14353311674</v>
      </c>
      <c r="I67" s="5">
        <v>-39167180476</v>
      </c>
      <c r="J67" s="5">
        <v>-16258142892</v>
      </c>
      <c r="K67" s="5">
        <v>-34091287443</v>
      </c>
      <c r="L67" s="5">
        <v>10551047972</v>
      </c>
      <c r="M67" s="5">
        <v>12299444152</v>
      </c>
      <c r="N67" s="5">
        <v>144403412</v>
      </c>
      <c r="O67" s="5">
        <v>2065725935</v>
      </c>
      <c r="P67" s="5">
        <v>13302390600</v>
      </c>
      <c r="Q67" s="5">
        <v>2132983690</v>
      </c>
    </row>
    <row r="68" spans="2:17" ht="15.5" x14ac:dyDescent="0.35">
      <c r="C68" t="s">
        <v>717</v>
      </c>
    </row>
    <row r="69" spans="2:17" ht="15.5" x14ac:dyDescent="0.35">
      <c r="C69" t="s">
        <v>83</v>
      </c>
      <c r="D69" s="5">
        <v>-9294156306</v>
      </c>
      <c r="E69" s="5">
        <v>-8948186805</v>
      </c>
      <c r="F69" s="5">
        <v>-10433533717</v>
      </c>
      <c r="G69" s="5">
        <v>-14353311674</v>
      </c>
      <c r="I69" s="5">
        <v>-39167180476</v>
      </c>
      <c r="J69" s="5">
        <v>-16258142892</v>
      </c>
      <c r="K69" s="5">
        <v>-34091287443</v>
      </c>
      <c r="L69" s="5">
        <v>10551047972</v>
      </c>
      <c r="M69" s="5">
        <v>12299444152</v>
      </c>
      <c r="N69" s="5">
        <v>144403412</v>
      </c>
      <c r="O69" s="5">
        <v>2065725935</v>
      </c>
      <c r="P69" s="5">
        <v>13302390600</v>
      </c>
      <c r="Q69" s="5">
        <v>2132983690</v>
      </c>
    </row>
    <row r="70" spans="2:17" ht="15.5" x14ac:dyDescent="0.35">
      <c r="C70" t="s">
        <v>84</v>
      </c>
      <c r="E70" s="5">
        <v>-92752970</v>
      </c>
      <c r="I70" s="5">
        <v>-92752970</v>
      </c>
      <c r="J70" s="5">
        <v>257779786</v>
      </c>
      <c r="K70" s="5">
        <v>-17755720218</v>
      </c>
      <c r="L70" s="5">
        <v>-791624953</v>
      </c>
      <c r="M70" s="5">
        <v>2414420241</v>
      </c>
      <c r="N70" s="5">
        <v>3534007905</v>
      </c>
      <c r="O70" s="5">
        <v>-1099475509</v>
      </c>
      <c r="P70" s="5">
        <v>14916219281</v>
      </c>
      <c r="Q70" s="5">
        <v>-778672555</v>
      </c>
    </row>
    <row r="71" spans="2:17" ht="15.5" x14ac:dyDescent="0.35">
      <c r="C71" t="s">
        <v>85</v>
      </c>
      <c r="D71" s="5">
        <v>-9294156306</v>
      </c>
      <c r="E71" s="5">
        <v>-9040939775</v>
      </c>
      <c r="F71" s="5">
        <v>-10433533717</v>
      </c>
      <c r="G71" s="5">
        <v>-14353311674</v>
      </c>
      <c r="I71" s="5">
        <v>-39259933446</v>
      </c>
      <c r="J71" s="5">
        <v>-16000363106</v>
      </c>
      <c r="K71" s="5">
        <v>-51847007661</v>
      </c>
      <c r="L71" s="5">
        <v>9759423019</v>
      </c>
      <c r="M71" s="5">
        <v>14713864393</v>
      </c>
      <c r="N71" s="5">
        <v>3678411317</v>
      </c>
      <c r="O71" s="5">
        <v>966250426</v>
      </c>
      <c r="P71" s="5">
        <v>28218609881</v>
      </c>
      <c r="Q71" s="5">
        <v>1354311135</v>
      </c>
    </row>
    <row r="72" spans="2:17" ht="15.5" x14ac:dyDescent="0.35">
      <c r="C72" t="s">
        <v>86</v>
      </c>
      <c r="D72" s="5">
        <v>-9294156306</v>
      </c>
      <c r="E72" s="5">
        <v>-8948186805</v>
      </c>
      <c r="F72" s="5">
        <v>-10433533717</v>
      </c>
      <c r="G72" s="5">
        <v>-14353311674</v>
      </c>
      <c r="I72" s="5">
        <v>-39167180476</v>
      </c>
      <c r="J72" s="5">
        <v>-16258142892</v>
      </c>
      <c r="K72" s="5">
        <v>-34091287443</v>
      </c>
      <c r="L72" s="5">
        <v>10551047972</v>
      </c>
      <c r="M72" s="5">
        <v>12299444152</v>
      </c>
      <c r="N72" s="5">
        <v>144403412</v>
      </c>
      <c r="O72" s="5">
        <v>2065725935</v>
      </c>
      <c r="P72" s="5">
        <v>13302390600</v>
      </c>
      <c r="Q72" s="5">
        <v>2132983690</v>
      </c>
    </row>
    <row r="73" spans="2:17" ht="15.5" x14ac:dyDescent="0.35">
      <c r="C73" t="s">
        <v>7</v>
      </c>
      <c r="D73" s="5">
        <v>-9294156306</v>
      </c>
      <c r="E73" s="5">
        <v>-9042522842</v>
      </c>
      <c r="F73" s="5">
        <v>-10433533717</v>
      </c>
      <c r="G73" s="5">
        <v>-14353311674</v>
      </c>
      <c r="I73" s="5">
        <v>-39261516513</v>
      </c>
      <c r="J73" s="5">
        <v>-15992226373</v>
      </c>
      <c r="K73" s="5">
        <v>-51843764127</v>
      </c>
      <c r="L73" s="5">
        <v>9758993710</v>
      </c>
      <c r="M73" s="5">
        <v>14713864393</v>
      </c>
      <c r="N73" s="5">
        <v>3678411317</v>
      </c>
      <c r="O73" s="5">
        <v>966250426</v>
      </c>
      <c r="P73" s="5">
        <v>28218609881</v>
      </c>
      <c r="Q73" s="5">
        <v>1354311135</v>
      </c>
    </row>
    <row r="74" spans="2:17" ht="15.5" x14ac:dyDescent="0.35">
      <c r="C74" t="s">
        <v>88</v>
      </c>
      <c r="D74" s="5">
        <v>-9294156306</v>
      </c>
      <c r="E74" s="5">
        <v>-8948186805</v>
      </c>
      <c r="F74" s="5">
        <v>-10433533717</v>
      </c>
      <c r="G74" s="5">
        <v>-14353311674</v>
      </c>
      <c r="I74" s="5">
        <v>-39167180476</v>
      </c>
      <c r="J74" s="5">
        <v>-16258142892</v>
      </c>
      <c r="K74" s="5">
        <v>-34091287443</v>
      </c>
      <c r="L74" s="5">
        <v>10551047972</v>
      </c>
      <c r="M74" s="5">
        <v>12299444152</v>
      </c>
      <c r="N74" s="5">
        <v>144403412</v>
      </c>
      <c r="O74" s="5">
        <v>2065725935</v>
      </c>
      <c r="P74" s="5">
        <v>13302390600</v>
      </c>
      <c r="Q74" s="5">
        <v>2132983690</v>
      </c>
    </row>
    <row r="75" spans="2:17" ht="15.5" x14ac:dyDescent="0.35">
      <c r="C75" t="s">
        <v>89</v>
      </c>
      <c r="D75" s="5">
        <v>-9294156306</v>
      </c>
      <c r="E75" s="5">
        <v>-9040939775</v>
      </c>
      <c r="F75" s="5">
        <v>-10433533717</v>
      </c>
      <c r="G75" s="5">
        <v>-14353311674</v>
      </c>
      <c r="I75" s="5">
        <v>-39259933446</v>
      </c>
      <c r="J75" s="5">
        <v>-16000363106</v>
      </c>
      <c r="K75" s="5">
        <v>-51847007661</v>
      </c>
      <c r="L75" s="5">
        <v>9759423019</v>
      </c>
      <c r="M75" s="5">
        <v>14713864393</v>
      </c>
      <c r="N75" s="5">
        <v>3678411317</v>
      </c>
      <c r="O75" s="5">
        <v>966250426</v>
      </c>
      <c r="P75" s="5">
        <v>28218609881</v>
      </c>
      <c r="Q75" s="5">
        <v>1354311135</v>
      </c>
    </row>
    <row r="76" spans="2:17" ht="15.5" x14ac:dyDescent="0.35">
      <c r="C76" t="s">
        <v>90</v>
      </c>
      <c r="D76" s="5">
        <v>-9294156306</v>
      </c>
      <c r="E76" s="5">
        <v>-9040939775</v>
      </c>
      <c r="F76" s="5">
        <v>-10433533717</v>
      </c>
      <c r="G76" s="5">
        <v>-14353311674</v>
      </c>
      <c r="I76" s="5">
        <v>-39259933446</v>
      </c>
      <c r="J76" s="5">
        <v>-16000363106</v>
      </c>
      <c r="K76" s="5">
        <v>-51847007661</v>
      </c>
      <c r="L76" s="5">
        <v>9759423019</v>
      </c>
      <c r="M76" s="5">
        <v>14713864393</v>
      </c>
      <c r="N76" s="5">
        <v>3678411317</v>
      </c>
      <c r="O76" s="5">
        <v>966250426</v>
      </c>
      <c r="P76" s="5">
        <v>28218609881</v>
      </c>
      <c r="Q76" s="5">
        <v>1354311135</v>
      </c>
    </row>
    <row r="78" spans="2:17" ht="15.5" x14ac:dyDescent="0.35">
      <c r="B78" t="s">
        <v>91</v>
      </c>
      <c r="C78" t="s">
        <v>92</v>
      </c>
    </row>
    <row r="79" spans="2:17" ht="15.5" x14ac:dyDescent="0.35">
      <c r="C79" t="s">
        <v>93</v>
      </c>
    </row>
    <row r="80" spans="2:17" ht="15.5" x14ac:dyDescent="0.35">
      <c r="C80" t="s">
        <v>19</v>
      </c>
      <c r="D80" s="5">
        <v>1105703709</v>
      </c>
      <c r="E80" s="5">
        <v>817831209</v>
      </c>
      <c r="F80" s="5">
        <v>2279951020</v>
      </c>
      <c r="G80" s="5">
        <v>1607780610</v>
      </c>
      <c r="I80" s="5">
        <v>817831209</v>
      </c>
      <c r="J80" s="5">
        <v>369904151</v>
      </c>
      <c r="K80" s="5">
        <v>920556919</v>
      </c>
      <c r="L80" s="5">
        <v>1918162398</v>
      </c>
      <c r="M80" s="5">
        <v>2516876513</v>
      </c>
      <c r="N80" s="5">
        <v>5734175220</v>
      </c>
      <c r="O80" s="5">
        <v>2661008926</v>
      </c>
      <c r="P80" s="5">
        <v>591424300</v>
      </c>
      <c r="Q80" s="5">
        <v>272217701</v>
      </c>
    </row>
    <row r="81" spans="3:17" ht="15.5" x14ac:dyDescent="0.35">
      <c r="C81" t="s">
        <v>401</v>
      </c>
      <c r="L81" s="5">
        <v>13416000000</v>
      </c>
    </row>
    <row r="82" spans="3:17" ht="15.5" x14ac:dyDescent="0.35">
      <c r="C82" t="s">
        <v>94</v>
      </c>
      <c r="D82" s="5">
        <v>108878556507</v>
      </c>
      <c r="E82" s="5">
        <v>104133826496</v>
      </c>
      <c r="F82" s="5">
        <v>80145672093</v>
      </c>
      <c r="G82" s="5">
        <v>86689690292</v>
      </c>
      <c r="I82" s="5">
        <v>104133826496</v>
      </c>
      <c r="J82" s="5">
        <v>80443445495</v>
      </c>
      <c r="K82" s="5">
        <v>52787094669</v>
      </c>
      <c r="L82" s="5">
        <v>23583304069</v>
      </c>
      <c r="M82" s="5">
        <v>45392239059</v>
      </c>
      <c r="N82" s="5">
        <v>39541122164</v>
      </c>
      <c r="O82" s="5">
        <v>36301555596</v>
      </c>
      <c r="P82" s="5">
        <v>50464871444</v>
      </c>
      <c r="Q82" s="5">
        <v>21222817842</v>
      </c>
    </row>
    <row r="83" spans="3:17" ht="15.5" x14ac:dyDescent="0.35">
      <c r="C83" t="s">
        <v>282</v>
      </c>
      <c r="P83" s="5">
        <v>25391601</v>
      </c>
      <c r="Q83" s="5">
        <v>25391601</v>
      </c>
    </row>
    <row r="84" spans="3:17" ht="15.5" x14ac:dyDescent="0.35">
      <c r="C84" t="s">
        <v>283</v>
      </c>
      <c r="D84" s="5">
        <v>274123287</v>
      </c>
      <c r="E84" s="5">
        <v>236715146</v>
      </c>
      <c r="F84" s="5">
        <v>248384117</v>
      </c>
      <c r="G84" s="5">
        <v>620916410</v>
      </c>
      <c r="I84" s="5">
        <v>236715146</v>
      </c>
      <c r="J84" s="5">
        <v>262271306</v>
      </c>
      <c r="K84" s="5">
        <v>567551419</v>
      </c>
      <c r="L84" s="5">
        <v>290173655</v>
      </c>
      <c r="M84" s="5">
        <v>246638150</v>
      </c>
      <c r="N84" s="5">
        <v>557153860</v>
      </c>
      <c r="O84" s="5">
        <v>300630300</v>
      </c>
      <c r="P84" s="5">
        <v>490083963</v>
      </c>
      <c r="Q84" s="5">
        <v>552902386</v>
      </c>
    </row>
    <row r="85" spans="3:17" ht="15.5" x14ac:dyDescent="0.35">
      <c r="C85" t="s">
        <v>284</v>
      </c>
      <c r="D85" s="5">
        <v>108878556507</v>
      </c>
      <c r="E85" s="5">
        <v>104133826496</v>
      </c>
      <c r="F85" s="5">
        <v>80145672093</v>
      </c>
      <c r="G85" s="5">
        <v>86689690292</v>
      </c>
      <c r="I85" s="5">
        <v>104133826496</v>
      </c>
      <c r="J85" s="5">
        <v>80443445495</v>
      </c>
      <c r="K85" s="5">
        <v>52787094669</v>
      </c>
      <c r="L85" s="5">
        <v>23583304069</v>
      </c>
      <c r="M85" s="5">
        <v>45392239059</v>
      </c>
      <c r="N85" s="5">
        <v>39541122164</v>
      </c>
      <c r="O85" s="5">
        <v>36301555596</v>
      </c>
      <c r="P85" s="5">
        <v>50464871444</v>
      </c>
      <c r="Q85" s="5">
        <v>21222817842</v>
      </c>
    </row>
    <row r="86" spans="3:17" ht="15.5" x14ac:dyDescent="0.35">
      <c r="C86" t="s">
        <v>95</v>
      </c>
      <c r="D86" s="5">
        <v>274123287</v>
      </c>
      <c r="E86" s="5">
        <v>236715146</v>
      </c>
      <c r="F86" s="5">
        <v>248384117</v>
      </c>
      <c r="G86" s="5">
        <v>620916410</v>
      </c>
      <c r="I86" s="5">
        <v>236715146</v>
      </c>
      <c r="J86" s="5">
        <v>262271306</v>
      </c>
      <c r="K86" s="5">
        <v>567551419</v>
      </c>
      <c r="L86" s="5">
        <v>290173655</v>
      </c>
      <c r="M86" s="5">
        <v>246638150</v>
      </c>
      <c r="N86" s="5">
        <v>557153860</v>
      </c>
      <c r="O86" s="5">
        <v>300630300</v>
      </c>
      <c r="P86" s="5">
        <v>515475564</v>
      </c>
      <c r="Q86" s="5">
        <v>578293987</v>
      </c>
    </row>
    <row r="87" spans="3:17" ht="15.5" x14ac:dyDescent="0.35">
      <c r="C87" t="s">
        <v>285</v>
      </c>
      <c r="D87" s="5">
        <v>274123287</v>
      </c>
      <c r="E87" s="5">
        <v>236715146</v>
      </c>
      <c r="F87" s="5">
        <v>248384117</v>
      </c>
      <c r="G87" s="5">
        <v>620916410</v>
      </c>
      <c r="I87" s="5">
        <v>236715146</v>
      </c>
      <c r="J87" s="5">
        <v>262271306</v>
      </c>
      <c r="K87" s="5">
        <v>567551419</v>
      </c>
      <c r="L87" s="5">
        <v>290173655</v>
      </c>
      <c r="M87" s="5">
        <v>246638150</v>
      </c>
      <c r="N87" s="5">
        <v>557153860</v>
      </c>
      <c r="O87" s="5">
        <v>300630300</v>
      </c>
      <c r="P87" s="5">
        <v>515475564</v>
      </c>
      <c r="Q87" s="5">
        <v>578293987</v>
      </c>
    </row>
    <row r="88" spans="3:17" ht="15.5" x14ac:dyDescent="0.35">
      <c r="C88" t="s">
        <v>96</v>
      </c>
      <c r="D88" s="5">
        <v>53984917428</v>
      </c>
      <c r="E88" s="5">
        <v>52078421031</v>
      </c>
      <c r="F88" s="5">
        <v>59676293516</v>
      </c>
      <c r="G88" s="5">
        <v>70809639841</v>
      </c>
      <c r="I88" s="5">
        <v>52078421031</v>
      </c>
      <c r="J88" s="5">
        <v>87391873939</v>
      </c>
      <c r="K88" s="5">
        <v>82635432319</v>
      </c>
      <c r="L88" s="5">
        <v>84411431903</v>
      </c>
      <c r="M88" s="5">
        <v>50347467392</v>
      </c>
      <c r="N88" s="5">
        <v>36701935989</v>
      </c>
      <c r="O88" s="5">
        <v>48020494796</v>
      </c>
      <c r="P88" s="5">
        <v>49861532605</v>
      </c>
      <c r="Q88" s="5">
        <v>33961923843</v>
      </c>
    </row>
    <row r="89" spans="3:17" ht="15.5" x14ac:dyDescent="0.35">
      <c r="C89" t="s">
        <v>519</v>
      </c>
      <c r="N89" s="5">
        <v>252409769</v>
      </c>
      <c r="O89" s="5">
        <v>1104154015</v>
      </c>
      <c r="P89" s="5">
        <v>10000000000</v>
      </c>
    </row>
    <row r="90" spans="3:17" ht="15.5" x14ac:dyDescent="0.35">
      <c r="C90" t="s">
        <v>77</v>
      </c>
      <c r="D90" s="5">
        <v>14496337961</v>
      </c>
      <c r="E90" s="5">
        <v>14496337961</v>
      </c>
      <c r="F90" s="5">
        <v>27741107438</v>
      </c>
      <c r="G90" s="5">
        <v>27741107438</v>
      </c>
      <c r="I90" s="5">
        <v>14496337961</v>
      </c>
      <c r="J90" s="5">
        <v>27741107438</v>
      </c>
      <c r="K90" s="5">
        <v>40653421378</v>
      </c>
      <c r="L90" s="5">
        <v>68817056910</v>
      </c>
      <c r="M90" s="5">
        <v>79095871037</v>
      </c>
      <c r="N90" s="5">
        <v>82749079292</v>
      </c>
      <c r="O90" s="5">
        <v>87245412948</v>
      </c>
      <c r="P90" s="5">
        <v>96375230018</v>
      </c>
      <c r="Q90" s="5">
        <v>88954243089</v>
      </c>
    </row>
    <row r="91" spans="3:17" ht="15.5" x14ac:dyDescent="0.35">
      <c r="C91" t="s">
        <v>98</v>
      </c>
      <c r="D91" s="5">
        <v>169225078649</v>
      </c>
      <c r="E91" s="5">
        <v>159547930876</v>
      </c>
      <c r="F91" s="5">
        <v>160130399819</v>
      </c>
      <c r="G91" s="5">
        <v>166710075073</v>
      </c>
      <c r="I91" s="5">
        <v>159547930876</v>
      </c>
      <c r="J91" s="5">
        <v>170922786622</v>
      </c>
      <c r="K91" s="5">
        <v>142857510130</v>
      </c>
      <c r="L91" s="5">
        <v>127135857284</v>
      </c>
      <c r="M91" s="5">
        <v>103605562297</v>
      </c>
      <c r="N91" s="5">
        <v>93958168942</v>
      </c>
      <c r="O91" s="5">
        <v>110989409123</v>
      </c>
      <c r="P91" s="5">
        <v>129352367121</v>
      </c>
      <c r="Q91" s="5">
        <v>59321510347</v>
      </c>
    </row>
    <row r="92" spans="3:17" ht="15.5" x14ac:dyDescent="0.35">
      <c r="C92" t="s">
        <v>99</v>
      </c>
    </row>
    <row r="93" spans="3:17" ht="15.5" x14ac:dyDescent="0.35">
      <c r="C93" t="s">
        <v>338</v>
      </c>
      <c r="D93" s="5">
        <v>898080050</v>
      </c>
      <c r="E93" s="5">
        <v>886928700</v>
      </c>
      <c r="F93" s="5">
        <v>862272600</v>
      </c>
      <c r="G93" s="5">
        <v>1382414935</v>
      </c>
      <c r="I93" s="5">
        <v>886928700</v>
      </c>
      <c r="J93" s="5">
        <v>1848994590</v>
      </c>
      <c r="K93" s="5">
        <v>1945169600</v>
      </c>
      <c r="L93" s="5">
        <v>1867650547</v>
      </c>
      <c r="M93" s="5">
        <v>2066068654</v>
      </c>
      <c r="Q93" s="5">
        <v>3000000000</v>
      </c>
    </row>
    <row r="94" spans="3:17" ht="15.5" x14ac:dyDescent="0.35">
      <c r="C94" t="s">
        <v>287</v>
      </c>
      <c r="D94" s="5">
        <v>5854120499</v>
      </c>
      <c r="E94" s="5">
        <v>5854120499</v>
      </c>
      <c r="F94" s="5">
        <v>6008836975</v>
      </c>
      <c r="G94" s="5">
        <v>6008836975</v>
      </c>
      <c r="I94" s="5">
        <v>5854120499</v>
      </c>
      <c r="J94" s="5">
        <v>6008836975</v>
      </c>
      <c r="K94" s="5">
        <v>7452591674</v>
      </c>
      <c r="L94" s="5">
        <v>6818696450</v>
      </c>
      <c r="M94" s="5">
        <v>7924907274</v>
      </c>
      <c r="N94" s="5">
        <v>7269363243</v>
      </c>
      <c r="O94" s="5">
        <v>9591973316</v>
      </c>
      <c r="P94" s="5">
        <v>7902231755</v>
      </c>
      <c r="Q94" s="5">
        <v>6121942689</v>
      </c>
    </row>
    <row r="95" spans="3:17" ht="15.5" x14ac:dyDescent="0.35">
      <c r="C95" t="s">
        <v>101</v>
      </c>
      <c r="D95" s="5">
        <v>290958769011</v>
      </c>
      <c r="E95" s="5">
        <v>291238463263</v>
      </c>
      <c r="F95" s="5">
        <v>285562314929</v>
      </c>
      <c r="G95" s="5">
        <v>290938704778</v>
      </c>
      <c r="I95" s="5">
        <v>291238463263</v>
      </c>
      <c r="J95" s="5">
        <v>303309590816</v>
      </c>
      <c r="K95" s="5">
        <v>306856968480</v>
      </c>
      <c r="L95" s="5">
        <v>309378361994</v>
      </c>
      <c r="M95" s="5">
        <v>325310384873</v>
      </c>
      <c r="N95" s="5">
        <v>250814612822</v>
      </c>
      <c r="O95" s="5">
        <v>209164147493</v>
      </c>
      <c r="P95" s="5">
        <v>187303320797</v>
      </c>
      <c r="Q95" s="5">
        <v>178061794621</v>
      </c>
    </row>
    <row r="96" spans="3:17" ht="15.5" x14ac:dyDescent="0.35">
      <c r="C96" t="s">
        <v>100</v>
      </c>
      <c r="K96" s="5">
        <v>2751818800</v>
      </c>
    </row>
    <row r="97" spans="3:17" ht="15.5" x14ac:dyDescent="0.35">
      <c r="C97" t="s">
        <v>103</v>
      </c>
      <c r="D97" s="5">
        <v>336164142495</v>
      </c>
      <c r="E97" s="5">
        <v>337232734844</v>
      </c>
      <c r="F97" s="5">
        <v>321267650680</v>
      </c>
      <c r="G97" s="5">
        <v>312597910408</v>
      </c>
      <c r="I97" s="5">
        <v>337232734844</v>
      </c>
      <c r="J97" s="5">
        <v>317370757253</v>
      </c>
      <c r="K97" s="5">
        <v>323165288506</v>
      </c>
      <c r="L97" s="5">
        <v>320834215495</v>
      </c>
      <c r="M97" s="5">
        <v>337618379600</v>
      </c>
      <c r="N97" s="5">
        <v>260942399542</v>
      </c>
      <c r="O97" s="5">
        <v>218931064676</v>
      </c>
      <c r="P97" s="5">
        <v>199538802795</v>
      </c>
      <c r="Q97" s="5">
        <v>191145993739</v>
      </c>
    </row>
    <row r="98" spans="3:17" ht="15.5" x14ac:dyDescent="0.35">
      <c r="C98" t="s">
        <v>104</v>
      </c>
      <c r="D98" s="5">
        <v>505389221144</v>
      </c>
      <c r="E98" s="5">
        <v>496780665720</v>
      </c>
      <c r="F98" s="5">
        <v>481398050499</v>
      </c>
      <c r="G98" s="5">
        <v>479307985481</v>
      </c>
      <c r="I98" s="5">
        <v>496780665720</v>
      </c>
      <c r="J98" s="5">
        <v>488293543875</v>
      </c>
      <c r="K98" s="5">
        <v>466022798636</v>
      </c>
      <c r="L98" s="5">
        <v>447970072779</v>
      </c>
      <c r="M98" s="5">
        <v>441223941897</v>
      </c>
      <c r="N98" s="5">
        <v>354900568484</v>
      </c>
      <c r="O98" s="5">
        <v>329920473799</v>
      </c>
      <c r="P98" s="5">
        <v>328891169916</v>
      </c>
      <c r="Q98" s="5">
        <v>250467504086</v>
      </c>
    </row>
    <row r="99" spans="3:17" ht="15.5" x14ac:dyDescent="0.35">
      <c r="C99" t="s">
        <v>105</v>
      </c>
    </row>
    <row r="100" spans="3:17" ht="15.5" x14ac:dyDescent="0.35">
      <c r="C100" t="s">
        <v>106</v>
      </c>
    </row>
    <row r="101" spans="3:17" ht="15.5" x14ac:dyDescent="0.35">
      <c r="C101" t="s">
        <v>107</v>
      </c>
      <c r="D101" s="5">
        <v>316563848473</v>
      </c>
      <c r="E101" s="5">
        <v>295395232574</v>
      </c>
      <c r="F101" s="5">
        <v>320773939844</v>
      </c>
      <c r="G101" s="5">
        <v>307118095191</v>
      </c>
      <c r="I101" s="5">
        <v>295395232574</v>
      </c>
      <c r="J101" s="5">
        <v>296770707195</v>
      </c>
      <c r="K101" s="5">
        <v>194311162777</v>
      </c>
      <c r="L101" s="5">
        <v>168476334141</v>
      </c>
      <c r="M101" s="5">
        <v>83636830884</v>
      </c>
      <c r="N101" s="5">
        <v>52335492814</v>
      </c>
      <c r="O101" s="5">
        <v>79313938559</v>
      </c>
      <c r="P101" s="5">
        <v>82281904302</v>
      </c>
      <c r="Q101" s="5">
        <v>97955785599</v>
      </c>
    </row>
    <row r="102" spans="3:17" ht="15.5" x14ac:dyDescent="0.35">
      <c r="C102" t="s">
        <v>112</v>
      </c>
      <c r="D102" s="5">
        <v>180297861801</v>
      </c>
      <c r="E102" s="5">
        <v>164609897926</v>
      </c>
      <c r="F102" s="5">
        <v>147307322537</v>
      </c>
      <c r="G102" s="5">
        <v>149145772757</v>
      </c>
      <c r="I102" s="5">
        <v>164609897926</v>
      </c>
      <c r="J102" s="5">
        <v>132432872070</v>
      </c>
      <c r="K102" s="5">
        <v>104880234580</v>
      </c>
      <c r="L102" s="5">
        <v>104608562857</v>
      </c>
      <c r="M102" s="5">
        <v>10045785253</v>
      </c>
      <c r="N102" s="5">
        <v>163805774</v>
      </c>
      <c r="O102" s="5">
        <v>10109299480</v>
      </c>
      <c r="P102" s="5">
        <v>4910068448</v>
      </c>
      <c r="Q102" s="5">
        <v>12790145406</v>
      </c>
    </row>
    <row r="103" spans="3:17" ht="15.5" x14ac:dyDescent="0.35">
      <c r="C103" t="s">
        <v>108</v>
      </c>
      <c r="D103" s="5">
        <v>48784717001</v>
      </c>
      <c r="E103" s="5">
        <v>49075187451</v>
      </c>
      <c r="F103" s="5">
        <v>29592387400</v>
      </c>
      <c r="G103" s="5">
        <v>30596648644</v>
      </c>
      <c r="I103" s="5">
        <v>49075187451</v>
      </c>
      <c r="J103" s="5">
        <v>41020085238</v>
      </c>
      <c r="K103" s="5">
        <v>19834121420</v>
      </c>
      <c r="L103" s="5">
        <v>26836503640</v>
      </c>
      <c r="M103" s="5">
        <v>38491675577</v>
      </c>
      <c r="N103" s="5">
        <v>49427956149</v>
      </c>
      <c r="O103" s="5">
        <v>52411174832</v>
      </c>
      <c r="P103" s="5">
        <v>57759245288</v>
      </c>
      <c r="Q103" s="5">
        <v>36791446668</v>
      </c>
    </row>
    <row r="104" spans="3:17" ht="15.5" x14ac:dyDescent="0.35">
      <c r="C104" t="s">
        <v>110</v>
      </c>
      <c r="D104" s="5">
        <v>3205013135</v>
      </c>
      <c r="E104" s="5">
        <v>2623048401</v>
      </c>
      <c r="F104" s="5">
        <v>4196801923</v>
      </c>
      <c r="G104" s="5">
        <v>2774586717</v>
      </c>
      <c r="I104" s="5">
        <v>2623048401</v>
      </c>
      <c r="J104" s="5">
        <v>1214337388</v>
      </c>
      <c r="K104" s="5">
        <v>887288454</v>
      </c>
      <c r="L104" s="5">
        <v>1718863811</v>
      </c>
      <c r="M104" s="5">
        <v>6117777626</v>
      </c>
      <c r="N104" s="5">
        <v>1327697195</v>
      </c>
      <c r="O104" s="5">
        <v>2007056339</v>
      </c>
      <c r="P104" s="5">
        <v>4384479732</v>
      </c>
      <c r="Q104" s="5">
        <v>2915461706</v>
      </c>
    </row>
    <row r="105" spans="3:17" ht="15.5" x14ac:dyDescent="0.35">
      <c r="C105" t="s">
        <v>111</v>
      </c>
      <c r="D105" s="5">
        <v>26614810622</v>
      </c>
      <c r="E105" s="5">
        <v>21629529263</v>
      </c>
      <c r="F105" s="5">
        <v>30314495684</v>
      </c>
      <c r="G105" s="5">
        <v>18744138881</v>
      </c>
      <c r="I105" s="5">
        <v>21629529263</v>
      </c>
      <c r="J105" s="5">
        <v>10901860871</v>
      </c>
      <c r="K105" s="5">
        <v>22708170830</v>
      </c>
      <c r="L105" s="5">
        <v>19012740467</v>
      </c>
      <c r="M105" s="5">
        <v>6537612707</v>
      </c>
      <c r="N105" s="5">
        <v>654744261</v>
      </c>
      <c r="O105" s="5">
        <v>463142497</v>
      </c>
      <c r="P105" s="5">
        <v>493920772</v>
      </c>
      <c r="Q105" s="5">
        <v>1136781657</v>
      </c>
    </row>
    <row r="106" spans="3:17" ht="15.5" x14ac:dyDescent="0.35">
      <c r="C106" t="s">
        <v>113</v>
      </c>
    </row>
    <row r="107" spans="3:17" ht="15.5" x14ac:dyDescent="0.35">
      <c r="C107" t="s">
        <v>288</v>
      </c>
      <c r="D107" s="5">
        <v>39666805078</v>
      </c>
      <c r="E107" s="5">
        <v>43221922633</v>
      </c>
      <c r="I107" s="5">
        <v>43221922633</v>
      </c>
      <c r="K107" s="5">
        <v>61615383787</v>
      </c>
      <c r="M107" s="5">
        <v>44380322021</v>
      </c>
      <c r="N107" s="5">
        <v>46818448565</v>
      </c>
      <c r="Q107" s="5">
        <v>9600000000</v>
      </c>
    </row>
    <row r="108" spans="3:17" ht="15.5" x14ac:dyDescent="0.35">
      <c r="C108" t="s">
        <v>1636</v>
      </c>
      <c r="Q108" s="5">
        <v>14070878262</v>
      </c>
    </row>
    <row r="109" spans="3:17" ht="15.5" x14ac:dyDescent="0.35">
      <c r="C109" t="s">
        <v>109</v>
      </c>
      <c r="K109" s="5">
        <v>3033220961</v>
      </c>
      <c r="L109" s="5">
        <v>20789970955</v>
      </c>
      <c r="M109" s="5">
        <v>34854730051</v>
      </c>
    </row>
    <row r="110" spans="3:17" ht="15.5" x14ac:dyDescent="0.35">
      <c r="C110" t="s">
        <v>115</v>
      </c>
      <c r="D110" s="5">
        <v>56764426778</v>
      </c>
      <c r="E110" s="5">
        <v>56371071066</v>
      </c>
      <c r="F110" s="5">
        <v>103137328182</v>
      </c>
      <c r="G110" s="5">
        <v>105287456550</v>
      </c>
      <c r="I110" s="5">
        <v>56371071066</v>
      </c>
      <c r="J110" s="5">
        <v>110632059986</v>
      </c>
      <c r="K110" s="5">
        <v>44668014158</v>
      </c>
      <c r="L110" s="5">
        <v>16299663366</v>
      </c>
      <c r="M110" s="5">
        <v>22443979721</v>
      </c>
      <c r="N110" s="5">
        <v>761289435</v>
      </c>
      <c r="O110" s="5">
        <v>3823265411</v>
      </c>
      <c r="P110" s="5">
        <v>14234190062</v>
      </c>
      <c r="Q110" s="5">
        <v>14052919308</v>
      </c>
    </row>
    <row r="111" spans="3:17" ht="15.5" x14ac:dyDescent="0.35">
      <c r="C111" t="s">
        <v>116</v>
      </c>
      <c r="D111" s="5">
        <v>52704870937</v>
      </c>
      <c r="E111" s="5">
        <v>55970775106</v>
      </c>
      <c r="F111" s="5">
        <v>6168512840</v>
      </c>
      <c r="G111" s="5">
        <v>7300758758</v>
      </c>
      <c r="I111" s="5">
        <v>55970775106</v>
      </c>
      <c r="J111" s="5">
        <v>6848245194</v>
      </c>
      <c r="K111" s="5">
        <v>71036681267</v>
      </c>
      <c r="L111" s="5">
        <v>26971776385</v>
      </c>
      <c r="M111" s="5">
        <v>114825571779</v>
      </c>
      <c r="N111" s="5">
        <v>77037770377</v>
      </c>
      <c r="O111" s="5">
        <v>28757681308</v>
      </c>
      <c r="P111" s="5">
        <v>25726663236</v>
      </c>
      <c r="Q111" s="5">
        <v>44867096543</v>
      </c>
    </row>
    <row r="112" spans="3:17" ht="15.5" x14ac:dyDescent="0.35">
      <c r="C112" t="s">
        <v>117</v>
      </c>
      <c r="D112" s="5">
        <v>52704870937</v>
      </c>
      <c r="E112" s="5">
        <v>55970775106</v>
      </c>
      <c r="F112" s="5">
        <v>6168512840</v>
      </c>
      <c r="G112" s="5">
        <v>7300758758</v>
      </c>
      <c r="I112" s="5">
        <v>55970775106</v>
      </c>
      <c r="J112" s="5">
        <v>6848245194</v>
      </c>
      <c r="K112" s="5">
        <v>71036681267</v>
      </c>
      <c r="L112" s="5">
        <v>26971776385</v>
      </c>
      <c r="M112" s="5">
        <v>114825571779</v>
      </c>
      <c r="N112" s="5">
        <v>77037770377</v>
      </c>
      <c r="O112" s="5">
        <v>28757681308</v>
      </c>
      <c r="P112" s="5">
        <v>25726663236</v>
      </c>
      <c r="Q112" s="5">
        <v>44867096543</v>
      </c>
    </row>
    <row r="113" spans="2:17" ht="15.5" x14ac:dyDescent="0.35">
      <c r="C113" t="s">
        <v>119</v>
      </c>
    </row>
    <row r="114" spans="2:17" ht="15.5" x14ac:dyDescent="0.35">
      <c r="C114" t="s">
        <v>120</v>
      </c>
      <c r="D114" s="5">
        <v>39666805078</v>
      </c>
      <c r="E114" s="5">
        <v>43221922633</v>
      </c>
      <c r="I114" s="5">
        <v>43221922633</v>
      </c>
      <c r="K114" s="5">
        <v>65144649547</v>
      </c>
      <c r="L114" s="5">
        <v>21289970955</v>
      </c>
      <c r="M114" s="5">
        <v>92235052072</v>
      </c>
      <c r="N114" s="5">
        <v>57318448565</v>
      </c>
      <c r="Q114" s="5">
        <v>23670878262</v>
      </c>
    </row>
    <row r="115" spans="2:17" ht="15.5" x14ac:dyDescent="0.35">
      <c r="C115" t="s">
        <v>293</v>
      </c>
    </row>
    <row r="116" spans="2:17" ht="15.5" x14ac:dyDescent="0.35">
      <c r="C116" t="s">
        <v>1637</v>
      </c>
      <c r="O116" s="5">
        <v>250093308</v>
      </c>
    </row>
    <row r="117" spans="2:17" ht="15.5" x14ac:dyDescent="0.35">
      <c r="C117" t="s">
        <v>121</v>
      </c>
      <c r="D117" s="5">
        <v>369268719410</v>
      </c>
      <c r="E117" s="5">
        <v>351366007680</v>
      </c>
      <c r="F117" s="5">
        <v>326942452684</v>
      </c>
      <c r="G117" s="5">
        <v>314418853949</v>
      </c>
      <c r="I117" s="5">
        <v>351366007680</v>
      </c>
      <c r="J117" s="5">
        <v>303618952389</v>
      </c>
      <c r="K117" s="5">
        <v>265347844044</v>
      </c>
      <c r="L117" s="5">
        <v>195448110526</v>
      </c>
      <c r="M117" s="5">
        <v>198462402663</v>
      </c>
      <c r="N117" s="5">
        <v>129373263191</v>
      </c>
      <c r="O117" s="5">
        <v>108071619867</v>
      </c>
      <c r="P117" s="5">
        <v>108008567538</v>
      </c>
      <c r="Q117" s="5">
        <v>142822882142</v>
      </c>
    </row>
    <row r="118" spans="2:17" ht="15.5" x14ac:dyDescent="0.35">
      <c r="C118" t="s">
        <v>122</v>
      </c>
    </row>
    <row r="119" spans="2:17" ht="15.5" x14ac:dyDescent="0.35">
      <c r="C119" t="s">
        <v>123</v>
      </c>
      <c r="D119" s="5">
        <v>120330021900</v>
      </c>
      <c r="E119" s="5">
        <v>120330021900</v>
      </c>
      <c r="F119" s="5">
        <v>120330021900</v>
      </c>
      <c r="G119" s="5">
        <v>120330021900</v>
      </c>
      <c r="I119" s="5">
        <v>120330021900</v>
      </c>
      <c r="J119" s="5">
        <v>120330021900</v>
      </c>
      <c r="K119" s="5">
        <v>120330021900</v>
      </c>
      <c r="L119" s="5">
        <v>120330021900</v>
      </c>
      <c r="M119" s="5">
        <v>120330021900</v>
      </c>
      <c r="N119" s="5">
        <v>120330021900</v>
      </c>
      <c r="O119" s="5">
        <v>120330000600</v>
      </c>
      <c r="P119" s="5">
        <v>120330000000</v>
      </c>
      <c r="Q119" s="5">
        <v>54710000000</v>
      </c>
    </row>
    <row r="120" spans="2:17" ht="15.5" x14ac:dyDescent="0.35">
      <c r="C120" t="s">
        <v>124</v>
      </c>
      <c r="D120" s="5">
        <v>40859888967</v>
      </c>
      <c r="E120" s="5">
        <v>40859888967</v>
      </c>
      <c r="F120" s="5">
        <v>40859888967</v>
      </c>
      <c r="G120" s="5">
        <v>40859888967</v>
      </c>
      <c r="I120" s="5">
        <v>40859888967</v>
      </c>
      <c r="J120" s="5">
        <v>40859888967</v>
      </c>
      <c r="K120" s="5">
        <v>40859888967</v>
      </c>
      <c r="L120" s="5">
        <v>40859888967</v>
      </c>
      <c r="M120" s="5">
        <v>40859888967</v>
      </c>
      <c r="N120" s="5">
        <v>40859888967</v>
      </c>
      <c r="O120" s="5">
        <v>40859870223</v>
      </c>
      <c r="P120" s="5">
        <v>40859869695</v>
      </c>
      <c r="Q120" s="5">
        <v>21460499142</v>
      </c>
    </row>
    <row r="121" spans="2:17" ht="15.5" x14ac:dyDescent="0.35">
      <c r="C121" t="s">
        <v>125</v>
      </c>
      <c r="D121" s="5">
        <v>-39555908585</v>
      </c>
      <c r="E121" s="5">
        <v>-30263222897</v>
      </c>
      <c r="F121" s="5">
        <v>-34470002474</v>
      </c>
      <c r="G121" s="5">
        <v>-24037286461</v>
      </c>
      <c r="I121" s="5">
        <v>-30263222897</v>
      </c>
      <c r="J121" s="5">
        <v>-4246475861</v>
      </c>
      <c r="K121" s="5">
        <v>-1166563428</v>
      </c>
      <c r="L121" s="5">
        <v>22513565167</v>
      </c>
      <c r="M121" s="5">
        <v>2475757330</v>
      </c>
      <c r="N121" s="5">
        <v>-18411684866</v>
      </c>
      <c r="O121" s="5">
        <v>-26586429839</v>
      </c>
      <c r="P121" s="5">
        <v>-36682497335</v>
      </c>
      <c r="Q121" s="5">
        <v>-57480120287</v>
      </c>
    </row>
    <row r="122" spans="2:17" ht="15.5" x14ac:dyDescent="0.35">
      <c r="C122" t="s">
        <v>297</v>
      </c>
      <c r="D122" s="5">
        <v>-9838509</v>
      </c>
      <c r="E122" s="5">
        <v>-8367891</v>
      </c>
      <c r="F122" s="5">
        <v>-5418016</v>
      </c>
      <c r="G122" s="5">
        <v>-4600312</v>
      </c>
      <c r="I122" s="5">
        <v>-8367891</v>
      </c>
      <c r="J122" s="5">
        <v>-9950958</v>
      </c>
      <c r="K122" s="5">
        <v>-1814225</v>
      </c>
      <c r="L122" s="5">
        <v>1429309</v>
      </c>
    </row>
    <row r="123" spans="2:17" ht="15.5" x14ac:dyDescent="0.35">
      <c r="C123" t="s">
        <v>9</v>
      </c>
      <c r="D123" s="5">
        <v>136120501734</v>
      </c>
      <c r="E123" s="5">
        <v>145414658040</v>
      </c>
      <c r="F123" s="5">
        <v>154455597815</v>
      </c>
      <c r="G123" s="5">
        <v>164889131532</v>
      </c>
      <c r="I123" s="5">
        <v>145414658040</v>
      </c>
      <c r="J123" s="5">
        <v>184674591486</v>
      </c>
      <c r="K123" s="5">
        <v>200674954592</v>
      </c>
      <c r="L123" s="5">
        <v>252521962253</v>
      </c>
      <c r="M123" s="5">
        <v>242761539234</v>
      </c>
      <c r="N123" s="5">
        <v>225527305293</v>
      </c>
      <c r="O123" s="5">
        <v>221848853932</v>
      </c>
      <c r="P123" s="5">
        <v>220882602378</v>
      </c>
      <c r="Q123" s="5">
        <v>107644621944</v>
      </c>
    </row>
    <row r="124" spans="2:17" ht="15.5" x14ac:dyDescent="0.35">
      <c r="C124" t="s">
        <v>126</v>
      </c>
      <c r="D124" s="5">
        <v>505389221144</v>
      </c>
      <c r="E124" s="5">
        <v>496780665720</v>
      </c>
      <c r="F124" s="5">
        <v>481398050499</v>
      </c>
      <c r="G124" s="5">
        <v>479307985481</v>
      </c>
      <c r="I124" s="5">
        <v>496780665720</v>
      </c>
      <c r="J124" s="5">
        <v>488293543875</v>
      </c>
      <c r="K124" s="5">
        <v>466022798636</v>
      </c>
      <c r="L124" s="5">
        <v>447970072779</v>
      </c>
      <c r="M124" s="5">
        <v>441223941897</v>
      </c>
      <c r="N124" s="5">
        <v>354900568484</v>
      </c>
      <c r="O124" s="5">
        <v>329920473799</v>
      </c>
      <c r="P124" s="5">
        <v>328891169916</v>
      </c>
      <c r="Q124" s="5">
        <v>250467504086</v>
      </c>
    </row>
    <row r="125" spans="2:17" ht="15.5" x14ac:dyDescent="0.35">
      <c r="C125" t="s">
        <v>127</v>
      </c>
      <c r="D125" s="5">
        <v>1203300219</v>
      </c>
      <c r="E125" s="5">
        <v>1203300219</v>
      </c>
      <c r="F125" s="5">
        <v>1203300219</v>
      </c>
      <c r="G125" s="5">
        <v>1203300219</v>
      </c>
      <c r="I125" s="5">
        <v>1203300219</v>
      </c>
      <c r="J125" s="5">
        <v>1203300219</v>
      </c>
      <c r="K125" s="5">
        <v>1203300219</v>
      </c>
      <c r="L125" s="5">
        <v>1203300219</v>
      </c>
      <c r="M125" s="5">
        <v>1203300219</v>
      </c>
      <c r="N125" s="5">
        <v>1203300219</v>
      </c>
      <c r="O125" s="5">
        <v>1203300006</v>
      </c>
      <c r="P125" s="5">
        <v>1203300000</v>
      </c>
      <c r="Q125" s="5">
        <v>54710</v>
      </c>
    </row>
    <row r="127" spans="2:17" ht="15.5" x14ac:dyDescent="0.35">
      <c r="B127" t="s">
        <v>128</v>
      </c>
      <c r="C127" t="s">
        <v>129</v>
      </c>
      <c r="D127" s="5">
        <v>-7551038000</v>
      </c>
      <c r="E127" s="5">
        <v>-336026585763</v>
      </c>
      <c r="F127" s="5">
        <v>21312637791</v>
      </c>
      <c r="G127" s="5">
        <v>9911015071</v>
      </c>
      <c r="I127" s="5">
        <v>-312974434121</v>
      </c>
      <c r="J127" s="5">
        <v>-249852308755</v>
      </c>
      <c r="K127" s="5">
        <v>-35797554568</v>
      </c>
      <c r="L127" s="5">
        <v>-1906909864</v>
      </c>
      <c r="M127" s="5">
        <v>25839967464</v>
      </c>
      <c r="N127" s="5">
        <v>20750645228</v>
      </c>
      <c r="O127" s="5">
        <v>44330009817</v>
      </c>
      <c r="P127" s="5">
        <v>6168950310</v>
      </c>
      <c r="Q127" s="5">
        <v>16922183583</v>
      </c>
    </row>
    <row r="128" spans="2:17" ht="15.5" x14ac:dyDescent="0.35">
      <c r="C128" t="s">
        <v>298</v>
      </c>
      <c r="D128" s="5">
        <v>75705567485</v>
      </c>
      <c r="E128" s="5">
        <v>-269357172659</v>
      </c>
      <c r="F128" s="5">
        <v>103231331799</v>
      </c>
      <c r="G128" s="5">
        <v>88779513804</v>
      </c>
      <c r="K128" s="5">
        <v>178932110110</v>
      </c>
      <c r="L128" s="5">
        <v>259629590330</v>
      </c>
      <c r="M128" s="5">
        <v>267088980307</v>
      </c>
      <c r="N128" s="5">
        <v>213739292982</v>
      </c>
      <c r="O128" s="5">
        <v>313547268090</v>
      </c>
      <c r="P128" s="5">
        <v>245183463655</v>
      </c>
      <c r="Q128" s="5">
        <v>210520389583</v>
      </c>
    </row>
    <row r="129" spans="3:17" ht="15.5" x14ac:dyDescent="0.35">
      <c r="C129" t="s">
        <v>508</v>
      </c>
      <c r="D129" s="5">
        <v>-96613984236</v>
      </c>
      <c r="E129" s="5">
        <v>-94765900062</v>
      </c>
      <c r="F129" s="5">
        <v>-59541950297</v>
      </c>
      <c r="G129" s="5">
        <v>-62145478124</v>
      </c>
      <c r="I129" s="5">
        <v>-280714301445</v>
      </c>
      <c r="J129" s="5">
        <v>-192983941348</v>
      </c>
      <c r="K129" s="5">
        <v>-165600347040</v>
      </c>
      <c r="L129" s="5">
        <v>-209114750909</v>
      </c>
      <c r="M129" s="5">
        <v>-202818849282</v>
      </c>
      <c r="N129" s="5">
        <v>-139590916422</v>
      </c>
      <c r="O129" s="5">
        <v>-200821328120</v>
      </c>
      <c r="P129" s="5">
        <v>-166349963031</v>
      </c>
      <c r="Q129" s="5">
        <v>-132589752316</v>
      </c>
    </row>
    <row r="130" spans="3:17" ht="15.5" x14ac:dyDescent="0.35">
      <c r="C130" t="s">
        <v>1110</v>
      </c>
      <c r="D130" s="5">
        <v>-8872919926</v>
      </c>
      <c r="E130" s="5">
        <v>-6462186097</v>
      </c>
      <c r="F130" s="5">
        <v>-8218007172</v>
      </c>
      <c r="G130" s="5">
        <v>-5317318474</v>
      </c>
      <c r="I130" s="5">
        <v>-26042506828</v>
      </c>
      <c r="J130" s="5">
        <v>-24308388639</v>
      </c>
      <c r="K130" s="5">
        <v>-35916114225</v>
      </c>
      <c r="L130" s="5">
        <v>-43096704671</v>
      </c>
      <c r="M130" s="5">
        <v>-44479740991</v>
      </c>
      <c r="N130" s="5">
        <v>-43770406152</v>
      </c>
      <c r="O130" s="5">
        <v>-47676782580</v>
      </c>
      <c r="P130" s="5">
        <v>-43110632932</v>
      </c>
      <c r="Q130" s="5">
        <v>-46644379790</v>
      </c>
    </row>
    <row r="131" spans="3:17" ht="15.5" x14ac:dyDescent="0.35">
      <c r="C131" t="s">
        <v>1638</v>
      </c>
      <c r="M131" s="5">
        <v>13464444006</v>
      </c>
    </row>
    <row r="132" spans="3:17" ht="15.5" x14ac:dyDescent="0.35">
      <c r="C132" t="s">
        <v>1639</v>
      </c>
      <c r="E132" s="5">
        <v>965613988</v>
      </c>
      <c r="I132" s="5">
        <v>965613988</v>
      </c>
    </row>
    <row r="133" spans="3:17" ht="15.5" x14ac:dyDescent="0.35">
      <c r="C133" t="s">
        <v>906</v>
      </c>
      <c r="D133" s="5">
        <v>25910359158</v>
      </c>
      <c r="E133" s="5">
        <v>38359973984</v>
      </c>
      <c r="F133" s="5">
        <v>-10306808521</v>
      </c>
      <c r="G133" s="5">
        <v>-7587980195</v>
      </c>
      <c r="I133" s="5">
        <v>8917022240</v>
      </c>
      <c r="J133" s="5">
        <v>-19301565270</v>
      </c>
      <c r="K133" s="5">
        <v>-2134535330</v>
      </c>
      <c r="L133" s="5">
        <v>2303848641</v>
      </c>
      <c r="M133" s="5">
        <v>-888345152</v>
      </c>
      <c r="N133" s="5">
        <v>-5903292759</v>
      </c>
      <c r="O133" s="5">
        <v>-13918976381</v>
      </c>
      <c r="P133" s="5">
        <v>-22126415215</v>
      </c>
      <c r="Q133" s="5">
        <v>-9413005907</v>
      </c>
    </row>
    <row r="134" spans="3:17" ht="15.5" x14ac:dyDescent="0.35">
      <c r="C134" t="s">
        <v>511</v>
      </c>
      <c r="D134" s="5">
        <v>-3638436242</v>
      </c>
      <c r="E134" s="5">
        <v>-3725130863</v>
      </c>
      <c r="F134" s="5">
        <v>-3769856480</v>
      </c>
      <c r="G134" s="5">
        <v>-3771732164</v>
      </c>
      <c r="I134" s="5">
        <v>-14913892884</v>
      </c>
      <c r="J134" s="5">
        <v>-12456797514</v>
      </c>
      <c r="K134" s="5">
        <v>-9701194120</v>
      </c>
      <c r="L134" s="5">
        <v>-6179411090</v>
      </c>
      <c r="M134" s="5">
        <v>-5191506866</v>
      </c>
      <c r="N134" s="5">
        <v>-2193960733</v>
      </c>
      <c r="O134" s="5">
        <v>-1137193497</v>
      </c>
      <c r="P134" s="5">
        <v>-3769435769</v>
      </c>
      <c r="Q134" s="5">
        <v>-3479368289</v>
      </c>
    </row>
    <row r="135" spans="3:17" ht="15.5" x14ac:dyDescent="0.35">
      <c r="C135" t="s">
        <v>598</v>
      </c>
      <c r="D135" s="5">
        <v>-41624239</v>
      </c>
      <c r="E135" s="5">
        <v>-1041784054</v>
      </c>
      <c r="F135" s="5">
        <v>-82071538</v>
      </c>
      <c r="G135" s="5">
        <v>-45989776</v>
      </c>
      <c r="I135" s="5">
        <v>-1186369192</v>
      </c>
      <c r="J135" s="5">
        <v>-801615984</v>
      </c>
      <c r="K135" s="5">
        <v>-1377473963</v>
      </c>
      <c r="L135" s="5">
        <v>-5449482165</v>
      </c>
      <c r="M135" s="5">
        <v>-1335014558</v>
      </c>
      <c r="N135" s="5">
        <v>-1530071688</v>
      </c>
      <c r="O135" s="5">
        <v>-5662977695</v>
      </c>
      <c r="P135" s="5">
        <v>-3658066398</v>
      </c>
      <c r="Q135" s="5">
        <v>-1471699698</v>
      </c>
    </row>
    <row r="136" spans="3:17" ht="15.5" x14ac:dyDescent="0.35">
      <c r="C136" t="s">
        <v>152</v>
      </c>
      <c r="D136" s="5">
        <v>12374958226</v>
      </c>
      <c r="E136" s="5">
        <v>-698765294007</v>
      </c>
      <c r="F136" s="5">
        <v>-5042941142</v>
      </c>
      <c r="G136" s="5">
        <v>-9906724396</v>
      </c>
      <c r="I136" s="5">
        <v>-697256002490</v>
      </c>
      <c r="J136" s="5">
        <v>-488333417223</v>
      </c>
      <c r="K136" s="5">
        <v>70794412954</v>
      </c>
      <c r="L136" s="5">
        <v>42417729092</v>
      </c>
      <c r="M136" s="5">
        <v>14570923479</v>
      </c>
      <c r="N136" s="5">
        <v>36872994903</v>
      </c>
      <c r="O136" s="5">
        <v>-9034957902</v>
      </c>
      <c r="P136" s="5">
        <v>23949686087</v>
      </c>
      <c r="Q136" s="5">
        <v>-1105115448</v>
      </c>
    </row>
    <row r="137" spans="3:17" ht="15.5" x14ac:dyDescent="0.35">
      <c r="C137" t="s">
        <v>142</v>
      </c>
      <c r="D137" s="5">
        <v>-4536047726</v>
      </c>
      <c r="E137" s="5">
        <v>-27345351620</v>
      </c>
      <c r="F137" s="5">
        <v>-15597526238</v>
      </c>
      <c r="G137" s="5">
        <v>1094440656</v>
      </c>
      <c r="I137" s="5">
        <v>-49996747909</v>
      </c>
      <c r="J137" s="5">
        <v>8223416567</v>
      </c>
      <c r="K137" s="5">
        <v>-35994463865</v>
      </c>
      <c r="L137" s="5">
        <v>-26439856672</v>
      </c>
      <c r="M137" s="5">
        <v>-42866900215</v>
      </c>
      <c r="N137" s="5">
        <v>-51238404553</v>
      </c>
      <c r="O137" s="5">
        <v>-33225467289</v>
      </c>
      <c r="P137" s="5">
        <v>-29799429798</v>
      </c>
      <c r="Q137" s="5">
        <v>-15711010049</v>
      </c>
    </row>
    <row r="138" spans="3:17" ht="15.5" x14ac:dyDescent="0.35">
      <c r="C138" t="s">
        <v>1640</v>
      </c>
      <c r="J138" s="5">
        <v>32635135135</v>
      </c>
    </row>
    <row r="139" spans="3:17" ht="15.5" x14ac:dyDescent="0.35">
      <c r="C139" t="s">
        <v>1641</v>
      </c>
      <c r="P139" s="5">
        <v>3000000000</v>
      </c>
    </row>
    <row r="140" spans="3:17" ht="15.5" x14ac:dyDescent="0.35">
      <c r="C140" t="s">
        <v>1175</v>
      </c>
      <c r="O140" s="5">
        <v>4162378098</v>
      </c>
    </row>
    <row r="141" spans="3:17" ht="15.5" x14ac:dyDescent="0.35">
      <c r="C141" t="s">
        <v>560</v>
      </c>
      <c r="E141" s="5">
        <v>238738741</v>
      </c>
      <c r="G141" s="5">
        <v>4861801802</v>
      </c>
      <c r="I141" s="5">
        <v>5100540543</v>
      </c>
      <c r="K141" s="5">
        <v>239729730</v>
      </c>
      <c r="L141" s="5">
        <v>113662388</v>
      </c>
      <c r="M141" s="5">
        <v>893068638</v>
      </c>
      <c r="N141" s="5">
        <v>4090909</v>
      </c>
      <c r="P141" s="5">
        <v>19545455</v>
      </c>
      <c r="Q141" s="5">
        <v>67500000</v>
      </c>
    </row>
    <row r="142" spans="3:17" ht="15.5" x14ac:dyDescent="0.35">
      <c r="C142" t="s">
        <v>151</v>
      </c>
      <c r="D142" s="5">
        <v>-4536047726</v>
      </c>
      <c r="E142" s="5">
        <v>4630131885</v>
      </c>
      <c r="F142" s="5">
        <v>-15597526238</v>
      </c>
      <c r="G142" s="5">
        <v>-3767361146</v>
      </c>
      <c r="I142" s="5">
        <v>-22883066206</v>
      </c>
      <c r="J142" s="5">
        <v>-21933685672</v>
      </c>
      <c r="K142" s="5">
        <v>-45809495616</v>
      </c>
      <c r="L142" s="5">
        <v>-13137519060</v>
      </c>
      <c r="M142" s="5">
        <v>-40622888647</v>
      </c>
      <c r="N142" s="5">
        <v>-44521909176</v>
      </c>
      <c r="O142" s="5">
        <v>-21219926003</v>
      </c>
      <c r="P142" s="5">
        <v>-7717683844</v>
      </c>
      <c r="Q142" s="5">
        <v>-12778510049</v>
      </c>
    </row>
    <row r="143" spans="3:17" ht="15.5" x14ac:dyDescent="0.35">
      <c r="C143" t="s">
        <v>1642</v>
      </c>
      <c r="Q143" s="5">
        <v>-3000000000</v>
      </c>
    </row>
    <row r="144" spans="3:17" ht="15.5" x14ac:dyDescent="0.35">
      <c r="C144" t="s">
        <v>309</v>
      </c>
      <c r="E144" s="5">
        <v>-33093217046</v>
      </c>
      <c r="I144" s="5">
        <v>-33093217046</v>
      </c>
      <c r="J144" s="5">
        <v>-2478032896</v>
      </c>
      <c r="K144" s="5">
        <v>-3840697979</v>
      </c>
      <c r="M144" s="5">
        <v>-965199764</v>
      </c>
      <c r="N144" s="5">
        <v>-5665030732</v>
      </c>
      <c r="O144" s="5">
        <v>-20973398835</v>
      </c>
      <c r="P144" s="5">
        <v>-15101291409</v>
      </c>
    </row>
    <row r="145" spans="3:17" ht="15.5" x14ac:dyDescent="0.35">
      <c r="C145" t="s">
        <v>1643</v>
      </c>
      <c r="E145" s="5">
        <v>-124011200</v>
      </c>
      <c r="I145" s="5">
        <v>-124011200</v>
      </c>
      <c r="N145" s="5">
        <v>-1055555554</v>
      </c>
    </row>
    <row r="146" spans="3:17" ht="15.5" x14ac:dyDescent="0.35">
      <c r="C146" t="s">
        <v>1644</v>
      </c>
      <c r="M146" s="5">
        <v>-2171880442</v>
      </c>
    </row>
    <row r="147" spans="3:17" ht="15.5" x14ac:dyDescent="0.35">
      <c r="C147" t="s">
        <v>673</v>
      </c>
      <c r="E147" s="5">
        <v>1003006000</v>
      </c>
      <c r="I147" s="5">
        <v>1003006000</v>
      </c>
      <c r="K147" s="5">
        <v>13416000000</v>
      </c>
      <c r="L147" s="5">
        <v>-13416000000</v>
      </c>
    </row>
    <row r="148" spans="3:17" ht="15.5" x14ac:dyDescent="0.35">
      <c r="C148" t="s">
        <v>153</v>
      </c>
      <c r="D148" s="5">
        <v>12374958226</v>
      </c>
      <c r="E148" s="5">
        <v>-698765294007</v>
      </c>
      <c r="F148" s="5">
        <v>-5042941142</v>
      </c>
      <c r="G148" s="5">
        <v>-9906724396</v>
      </c>
      <c r="I148" s="5">
        <v>-697256002490</v>
      </c>
      <c r="J148" s="5">
        <v>-488333417223</v>
      </c>
      <c r="K148" s="5">
        <v>70794412954</v>
      </c>
      <c r="L148" s="5">
        <v>42417729092</v>
      </c>
      <c r="M148" s="5">
        <v>14570923479</v>
      </c>
      <c r="N148" s="5">
        <v>36872994903</v>
      </c>
      <c r="O148" s="5">
        <v>-9034957902</v>
      </c>
      <c r="P148" s="5">
        <v>23949686087</v>
      </c>
      <c r="Q148" s="5">
        <v>-1105115448</v>
      </c>
    </row>
    <row r="149" spans="3:17" ht="15.5" x14ac:dyDescent="0.35">
      <c r="C149" t="s">
        <v>567</v>
      </c>
      <c r="P149" s="5">
        <v>48319370553</v>
      </c>
    </row>
    <row r="150" spans="3:17" ht="15.5" x14ac:dyDescent="0.35">
      <c r="C150" t="s">
        <v>317</v>
      </c>
      <c r="N150" s="5">
        <v>40044</v>
      </c>
      <c r="O150" s="5">
        <v>1128</v>
      </c>
      <c r="P150" s="5">
        <v>7000000000</v>
      </c>
    </row>
    <row r="151" spans="3:17" ht="15.5" x14ac:dyDescent="0.35">
      <c r="C151" t="s">
        <v>1645</v>
      </c>
      <c r="E151" s="5">
        <v>14570663949</v>
      </c>
      <c r="F151" s="5">
        <v>-4409995921</v>
      </c>
      <c r="G151" s="5">
        <v>-3149060275</v>
      </c>
      <c r="P151" s="5">
        <v>-12000000000</v>
      </c>
      <c r="Q151" s="5">
        <v>12000000000</v>
      </c>
    </row>
    <row r="152" spans="3:17" ht="15.5" x14ac:dyDescent="0.35">
      <c r="C152" t="s">
        <v>525</v>
      </c>
      <c r="D152" s="5">
        <v>193833587083</v>
      </c>
      <c r="K152" s="5">
        <v>607446028398</v>
      </c>
      <c r="L152" s="5">
        <v>531709481038</v>
      </c>
      <c r="M152" s="5">
        <v>24570923479</v>
      </c>
      <c r="N152" s="5">
        <v>47491053862</v>
      </c>
    </row>
    <row r="153" spans="3:17" ht="15.5" x14ac:dyDescent="0.35">
      <c r="C153" t="s">
        <v>526</v>
      </c>
      <c r="D153" s="5">
        <v>-181458628857</v>
      </c>
      <c r="E153" s="5">
        <v>-697256002490</v>
      </c>
      <c r="I153" s="5">
        <v>-697256002490</v>
      </c>
      <c r="J153" s="5">
        <v>-487670137256</v>
      </c>
      <c r="K153" s="5">
        <v>-536007083363</v>
      </c>
      <c r="L153" s="5">
        <v>-488654095999</v>
      </c>
      <c r="M153" s="5">
        <v>-10000000000</v>
      </c>
      <c r="N153" s="5">
        <v>-10618099003</v>
      </c>
    </row>
    <row r="154" spans="3:17" ht="15.5" x14ac:dyDescent="0.35">
      <c r="C154" t="s">
        <v>310</v>
      </c>
      <c r="J154" s="5">
        <v>-663279967</v>
      </c>
      <c r="K154" s="5">
        <v>-644532081</v>
      </c>
      <c r="L154" s="5">
        <v>-638655947</v>
      </c>
    </row>
    <row r="155" spans="3:17" ht="15.5" x14ac:dyDescent="0.35">
      <c r="C155" t="s">
        <v>1646</v>
      </c>
      <c r="L155" s="5">
        <v>1000000</v>
      </c>
    </row>
    <row r="156" spans="3:17" ht="15.5" x14ac:dyDescent="0.35">
      <c r="C156" t="s">
        <v>1647</v>
      </c>
      <c r="O156" s="5">
        <v>-14234190062</v>
      </c>
      <c r="P156" s="5">
        <v>-11489607508</v>
      </c>
      <c r="Q156" s="5">
        <v>-8663243224</v>
      </c>
    </row>
    <row r="157" spans="3:17" ht="15.5" x14ac:dyDescent="0.35">
      <c r="C157" t="s">
        <v>165</v>
      </c>
      <c r="D157" s="5">
        <v>287872500</v>
      </c>
      <c r="E157" s="5">
        <v>-1462119812</v>
      </c>
      <c r="F157" s="5">
        <v>672170411</v>
      </c>
      <c r="G157" s="5">
        <v>1098731331</v>
      </c>
      <c r="I157" s="5">
        <v>447927058</v>
      </c>
      <c r="J157" s="5">
        <v>-550652768</v>
      </c>
      <c r="K157" s="5">
        <v>-997605479</v>
      </c>
      <c r="L157" s="5">
        <v>-598714115</v>
      </c>
      <c r="M157" s="5">
        <v>-3217298707</v>
      </c>
      <c r="N157" s="5">
        <v>3073166294</v>
      </c>
      <c r="O157" s="5">
        <v>2069584626</v>
      </c>
      <c r="P157" s="5">
        <v>319206599</v>
      </c>
      <c r="Q157" s="5">
        <v>106058086</v>
      </c>
    </row>
    <row r="158" spans="3:17" ht="15.5" x14ac:dyDescent="0.35">
      <c r="C158" t="s">
        <v>166</v>
      </c>
      <c r="D158" s="5">
        <v>817831209</v>
      </c>
      <c r="E158" s="5">
        <v>-369904151</v>
      </c>
      <c r="K158" s="5">
        <v>1918162398</v>
      </c>
      <c r="L158" s="5">
        <v>2516876513</v>
      </c>
      <c r="M158" s="5">
        <v>5734175220</v>
      </c>
      <c r="N158" s="5">
        <v>2661008926</v>
      </c>
      <c r="O158" s="5">
        <v>591424300</v>
      </c>
      <c r="P158" s="5">
        <v>272217701</v>
      </c>
      <c r="Q158" s="5">
        <v>166159615</v>
      </c>
    </row>
    <row r="159" spans="3:17" ht="15.5" x14ac:dyDescent="0.35">
      <c r="C159" t="s">
        <v>167</v>
      </c>
    </row>
    <row r="160" spans="3:17" ht="15.5" x14ac:dyDescent="0.35">
      <c r="C160" t="s">
        <v>168</v>
      </c>
      <c r="D160" s="5">
        <v>1105703709</v>
      </c>
      <c r="E160" s="5">
        <v>-1462119812</v>
      </c>
      <c r="F160" s="5">
        <v>672170411</v>
      </c>
      <c r="G160" s="5">
        <v>1098731331</v>
      </c>
      <c r="I160" s="5">
        <v>817831209</v>
      </c>
      <c r="J160" s="5">
        <v>369904151</v>
      </c>
      <c r="K160" s="5">
        <v>920556919</v>
      </c>
      <c r="L160" s="5">
        <v>1918162398</v>
      </c>
      <c r="M160" s="5">
        <v>2516876513</v>
      </c>
      <c r="N160" s="5">
        <v>5734175220</v>
      </c>
      <c r="O160" s="5">
        <v>2661008926</v>
      </c>
      <c r="P160" s="5">
        <v>591424300</v>
      </c>
      <c r="Q160" s="5">
        <v>272217701</v>
      </c>
    </row>
    <row r="162" spans="2:17" ht="15.5" x14ac:dyDescent="0.35">
      <c r="B162" t="s">
        <v>169</v>
      </c>
      <c r="C162" t="s">
        <v>11</v>
      </c>
      <c r="D162" s="5">
        <v>1200000000</v>
      </c>
      <c r="E162" s="5">
        <v>1200000000</v>
      </c>
      <c r="F162" s="5">
        <v>1200000000</v>
      </c>
      <c r="G162" s="5">
        <v>1200000000</v>
      </c>
      <c r="I162" s="5">
        <v>1200000000</v>
      </c>
      <c r="J162" s="5">
        <v>1200000000</v>
      </c>
      <c r="K162" s="5">
        <v>1200000000</v>
      </c>
      <c r="L162" s="5">
        <v>1200000000</v>
      </c>
      <c r="M162" s="5">
        <v>1200000000</v>
      </c>
      <c r="N162" s="5">
        <v>1200000000</v>
      </c>
      <c r="O162" s="5">
        <v>1200000000</v>
      </c>
      <c r="P162" s="5">
        <v>1200000000</v>
      </c>
      <c r="Q162" s="5">
        <v>0</v>
      </c>
    </row>
    <row r="163" spans="2:17" ht="15.5" x14ac:dyDescent="0.35">
      <c r="C163" t="s">
        <v>170</v>
      </c>
      <c r="D163" s="6">
        <v>-7.72</v>
      </c>
      <c r="E163" s="6">
        <v>-7.43</v>
      </c>
      <c r="F163" s="6">
        <v>-8.67</v>
      </c>
      <c r="G163" s="6">
        <v>-11.93</v>
      </c>
    </row>
    <row r="164" spans="2:17" ht="15.5" x14ac:dyDescent="0.35">
      <c r="C164" t="s">
        <v>171</v>
      </c>
      <c r="D164" s="6">
        <v>-21.11</v>
      </c>
      <c r="E164" s="6">
        <v>-24.23</v>
      </c>
      <c r="F164" s="6">
        <v>-21.11</v>
      </c>
      <c r="G164" s="6">
        <v>-11.23</v>
      </c>
    </row>
    <row r="165" spans="2:17" ht="15.5" x14ac:dyDescent="0.35">
      <c r="C165" t="s">
        <v>59</v>
      </c>
      <c r="D165" s="6">
        <v>1.82</v>
      </c>
      <c r="E165" s="6">
        <v>1.7</v>
      </c>
      <c r="F165" s="6">
        <v>2.67</v>
      </c>
      <c r="G165" s="6">
        <v>2.12</v>
      </c>
    </row>
    <row r="166" spans="2:17" ht="15.5" x14ac:dyDescent="0.35">
      <c r="C166" t="s">
        <v>172</v>
      </c>
      <c r="D166" s="5">
        <v>1320000000</v>
      </c>
      <c r="E166" s="5">
        <v>3210000000</v>
      </c>
      <c r="F166" s="5">
        <v>2850000000</v>
      </c>
      <c r="G166" s="5">
        <v>-280000000</v>
      </c>
    </row>
    <row r="167" spans="2:17" ht="15.5" x14ac:dyDescent="0.35">
      <c r="C167" t="s">
        <v>173</v>
      </c>
      <c r="D167" s="6">
        <v>-1.84E-2</v>
      </c>
      <c r="E167" s="6">
        <v>-1.8000000000000002E-2</v>
      </c>
      <c r="F167" s="6">
        <v>-2.1700000000000001E-2</v>
      </c>
      <c r="G167" s="6">
        <v>-0.03</v>
      </c>
    </row>
    <row r="168" spans="2:17" ht="15.5" x14ac:dyDescent="0.35">
      <c r="C168" t="s">
        <v>174</v>
      </c>
      <c r="D168" s="6">
        <v>-6.83E-2</v>
      </c>
      <c r="E168" s="6">
        <v>-6.1500000000000006E-2</v>
      </c>
      <c r="F168" s="6">
        <v>-6.7500000000000004E-2</v>
      </c>
      <c r="G168" s="6">
        <v>-8.7100000000000011E-2</v>
      </c>
    </row>
    <row r="169" spans="2:17" ht="15.5" x14ac:dyDescent="0.35">
      <c r="C169" t="s">
        <v>175</v>
      </c>
      <c r="D169" s="6">
        <v>-3.1899999999999998E-2</v>
      </c>
      <c r="E169" s="6">
        <v>-2.1600000000000001E-2</v>
      </c>
      <c r="F169" s="6">
        <v>-3.2799999999999996E-2</v>
      </c>
      <c r="G169" s="6">
        <v>-4.5700000000000005E-2</v>
      </c>
    </row>
    <row r="170" spans="2:17" ht="15.5" x14ac:dyDescent="0.35">
      <c r="C170" t="s">
        <v>176</v>
      </c>
      <c r="D170" s="6">
        <v>-1.96</v>
      </c>
      <c r="E170" s="6">
        <v>-0.26</v>
      </c>
      <c r="G170" s="6">
        <v>-2.6</v>
      </c>
    </row>
    <row r="171" spans="2:17" ht="15.5" x14ac:dyDescent="0.35">
      <c r="C171" t="s">
        <v>325</v>
      </c>
      <c r="D171" s="5">
        <v>136000000000</v>
      </c>
      <c r="E171" s="5">
        <v>145000000000</v>
      </c>
      <c r="F171" s="5">
        <v>154000000000</v>
      </c>
      <c r="G171" s="5">
        <v>165000000000</v>
      </c>
    </row>
    <row r="172" spans="2:17" ht="15.5" x14ac:dyDescent="0.35">
      <c r="C172" t="s">
        <v>177</v>
      </c>
      <c r="D172" s="6">
        <v>1.44</v>
      </c>
      <c r="E172" s="6">
        <v>1.49</v>
      </c>
      <c r="F172" s="6">
        <v>1.43</v>
      </c>
      <c r="G172" s="6">
        <v>0.98</v>
      </c>
    </row>
    <row r="173" spans="2:17" ht="15.5" x14ac:dyDescent="0.35">
      <c r="C173" t="s">
        <v>178</v>
      </c>
      <c r="D173" s="6">
        <v>113.13</v>
      </c>
      <c r="E173" s="6">
        <v>120.85</v>
      </c>
      <c r="F173" s="6">
        <v>128.36000000000001</v>
      </c>
      <c r="G173" s="6">
        <v>137.03</v>
      </c>
    </row>
    <row r="174" spans="2:17" ht="15.5" x14ac:dyDescent="0.35">
      <c r="C174" t="s">
        <v>179</v>
      </c>
      <c r="D174" s="6">
        <v>1.44</v>
      </c>
      <c r="E174" s="6">
        <v>1.49</v>
      </c>
      <c r="F174" s="6">
        <v>1.43</v>
      </c>
      <c r="G174" s="6">
        <v>0.98</v>
      </c>
    </row>
    <row r="175" spans="2:17" ht="15.5" x14ac:dyDescent="0.35">
      <c r="C175" t="s">
        <v>180</v>
      </c>
      <c r="D175" s="6">
        <v>113.13</v>
      </c>
      <c r="E175" s="6">
        <v>120.85</v>
      </c>
      <c r="F175" s="6">
        <v>128.36000000000001</v>
      </c>
      <c r="G175" s="6">
        <v>137.03</v>
      </c>
    </row>
    <row r="176" spans="2:17" ht="15.5" x14ac:dyDescent="0.35">
      <c r="C176" t="s">
        <v>181</v>
      </c>
      <c r="D176" s="5">
        <v>194000000000</v>
      </c>
      <c r="E176" s="5">
        <v>178000000000</v>
      </c>
      <c r="F176" s="5">
        <v>207000000000</v>
      </c>
      <c r="G176" s="5">
        <v>213000000000</v>
      </c>
    </row>
    <row r="177" spans="3:17" ht="15.5" x14ac:dyDescent="0.35">
      <c r="C177" t="s">
        <v>182</v>
      </c>
      <c r="D177" s="5">
        <v>40000000000</v>
      </c>
      <c r="E177" s="5">
        <v>43000000000</v>
      </c>
    </row>
    <row r="178" spans="3:17" ht="15.5" x14ac:dyDescent="0.35">
      <c r="C178" t="s">
        <v>258</v>
      </c>
      <c r="D178" s="5">
        <v>136000000000</v>
      </c>
      <c r="E178" s="5">
        <v>145000000000</v>
      </c>
      <c r="F178" s="5">
        <v>154000000000</v>
      </c>
      <c r="G178" s="5">
        <v>165000000000</v>
      </c>
    </row>
    <row r="179" spans="3:17" ht="15.5" x14ac:dyDescent="0.35">
      <c r="C179" t="s">
        <v>23</v>
      </c>
      <c r="D179" s="5">
        <v>234000000000</v>
      </c>
      <c r="E179" s="5">
        <v>221000000000</v>
      </c>
      <c r="F179" s="5">
        <v>207000000000</v>
      </c>
      <c r="G179" s="5">
        <v>213000000000</v>
      </c>
    </row>
    <row r="180" spans="3:17" ht="15.5" x14ac:dyDescent="0.35">
      <c r="C180" t="s">
        <v>20</v>
      </c>
      <c r="D180" s="5">
        <v>233000000000</v>
      </c>
      <c r="E180" s="5">
        <v>221000000000</v>
      </c>
      <c r="F180" s="5">
        <v>205000000000</v>
      </c>
      <c r="G180" s="5">
        <v>211000000000</v>
      </c>
    </row>
    <row r="181" spans="3:17" ht="15.5" x14ac:dyDescent="0.35">
      <c r="C181" t="s">
        <v>184</v>
      </c>
      <c r="D181" s="5">
        <v>-147000000000</v>
      </c>
      <c r="E181" s="5">
        <v>-136000000000</v>
      </c>
      <c r="F181" s="5">
        <v>-161000000000</v>
      </c>
      <c r="G181" s="5">
        <v>-140000000000</v>
      </c>
    </row>
    <row r="182" spans="3:17" ht="15.5" x14ac:dyDescent="0.35">
      <c r="C182" t="s">
        <v>185</v>
      </c>
      <c r="D182" s="5">
        <v>-8000000000</v>
      </c>
      <c r="E182" s="5">
        <v>-336000000000</v>
      </c>
      <c r="F182" s="5">
        <v>21000000000</v>
      </c>
      <c r="G182" s="5">
        <v>10000000000</v>
      </c>
    </row>
    <row r="183" spans="3:17" ht="15.5" x14ac:dyDescent="0.35">
      <c r="C183" t="s">
        <v>186</v>
      </c>
      <c r="D183" s="5">
        <v>-5000000000</v>
      </c>
      <c r="E183" s="5">
        <v>-28000000000</v>
      </c>
      <c r="F183" s="5">
        <v>-16000000000</v>
      </c>
      <c r="G183" s="5">
        <v>-4000000000</v>
      </c>
    </row>
    <row r="184" spans="3:17" ht="15.5" x14ac:dyDescent="0.35">
      <c r="C184" t="s">
        <v>12</v>
      </c>
      <c r="D184" s="5">
        <v>-12000000000</v>
      </c>
      <c r="E184" s="5">
        <v>-364000000000</v>
      </c>
      <c r="F184" s="5">
        <v>6000000000</v>
      </c>
      <c r="G184" s="5">
        <v>6000000000</v>
      </c>
    </row>
    <row r="185" spans="3:17" ht="15.5" x14ac:dyDescent="0.35">
      <c r="C185" t="s">
        <v>15</v>
      </c>
      <c r="D185" s="6">
        <v>-10.039999999999999</v>
      </c>
      <c r="E185" s="6">
        <v>-302.91000000000003</v>
      </c>
      <c r="F185" s="6">
        <v>4.75</v>
      </c>
      <c r="G185" s="6">
        <v>5.1100000000000003</v>
      </c>
    </row>
    <row r="186" spans="3:17" ht="15.5" x14ac:dyDescent="0.35">
      <c r="C186" t="s">
        <v>44</v>
      </c>
      <c r="I186" s="6">
        <v>-32.549999999999997</v>
      </c>
      <c r="J186" s="6">
        <v>-13.5</v>
      </c>
      <c r="K186" s="6">
        <v>-28.33</v>
      </c>
      <c r="L186" s="6">
        <v>8.77</v>
      </c>
      <c r="M186" s="6">
        <v>10.220000000000001</v>
      </c>
      <c r="N186" s="6">
        <v>0.12</v>
      </c>
      <c r="O186" s="6">
        <v>1.72</v>
      </c>
      <c r="P186" s="6">
        <v>11.05</v>
      </c>
      <c r="Q186" s="6">
        <v>38987.089999999997</v>
      </c>
    </row>
    <row r="187" spans="3:17" ht="15.5" x14ac:dyDescent="0.35">
      <c r="C187" t="s">
        <v>58</v>
      </c>
      <c r="I187" s="6">
        <v>-5.53</v>
      </c>
      <c r="J187" s="6">
        <v>-11.11</v>
      </c>
      <c r="K187" s="6">
        <v>-6.53</v>
      </c>
      <c r="L187" s="6">
        <v>23.03</v>
      </c>
      <c r="M187" s="6">
        <v>9.59</v>
      </c>
      <c r="N187" s="6">
        <v>433.33</v>
      </c>
      <c r="O187" s="6">
        <v>40.700000000000003</v>
      </c>
      <c r="P187" s="6">
        <v>8.51</v>
      </c>
      <c r="Q187" s="5">
        <v>0</v>
      </c>
    </row>
    <row r="188" spans="3:17" ht="15.5" x14ac:dyDescent="0.35">
      <c r="C188" t="s">
        <v>61</v>
      </c>
      <c r="I188" s="6">
        <v>0.59</v>
      </c>
      <c r="J188" s="6">
        <v>0.75</v>
      </c>
      <c r="K188" s="6">
        <v>1.07</v>
      </c>
      <c r="L188" s="6">
        <v>0.97</v>
      </c>
      <c r="M188" s="6">
        <v>0.44</v>
      </c>
      <c r="N188" s="6">
        <v>0.28999999999999998</v>
      </c>
      <c r="O188" s="6">
        <v>0.28999999999999998</v>
      </c>
      <c r="P188" s="6">
        <v>0.41</v>
      </c>
      <c r="Q188" s="5">
        <v>0</v>
      </c>
    </row>
    <row r="189" spans="3:17" ht="15.5" x14ac:dyDescent="0.35">
      <c r="C189" t="s">
        <v>187</v>
      </c>
      <c r="I189" s="5">
        <v>13610000000</v>
      </c>
      <c r="J189" s="5">
        <v>-8810000000</v>
      </c>
      <c r="K189" s="5">
        <v>6430000000</v>
      </c>
      <c r="L189" s="5">
        <v>40660000000</v>
      </c>
      <c r="M189" s="5">
        <v>37540000000</v>
      </c>
      <c r="N189" s="5">
        <v>6800000000</v>
      </c>
      <c r="O189" s="5">
        <v>26440000000</v>
      </c>
      <c r="P189" s="5">
        <v>38480000000</v>
      </c>
    </row>
    <row r="190" spans="3:17" ht="15.5" x14ac:dyDescent="0.35">
      <c r="C190" t="s">
        <v>188</v>
      </c>
      <c r="I190" s="6">
        <v>-7.8799999999999995E-2</v>
      </c>
      <c r="J190" s="6">
        <v>-3.3300000000000003E-2</v>
      </c>
      <c r="K190" s="6">
        <v>-7.3099999999999998E-2</v>
      </c>
      <c r="L190" s="6">
        <v>2.3599999999999999E-2</v>
      </c>
      <c r="M190" s="6">
        <v>2.7900000000000001E-2</v>
      </c>
      <c r="N190" s="6">
        <v>4.0000000000000002E-4</v>
      </c>
      <c r="O190" s="6">
        <v>6.3E-3</v>
      </c>
      <c r="P190" s="6">
        <v>4.0399999999999998E-2</v>
      </c>
      <c r="Q190" s="6">
        <v>8.5000000000000006E-3</v>
      </c>
    </row>
    <row r="191" spans="3:17" ht="15.5" x14ac:dyDescent="0.35">
      <c r="C191" t="s">
        <v>189</v>
      </c>
      <c r="I191" s="6">
        <v>-0.26929999999999998</v>
      </c>
      <c r="J191" s="6">
        <v>-8.8000000000000009E-2</v>
      </c>
      <c r="K191" s="6">
        <v>-0.1699</v>
      </c>
      <c r="L191" s="6">
        <v>4.1799999999999997E-2</v>
      </c>
      <c r="M191" s="6">
        <v>5.0700000000000002E-2</v>
      </c>
      <c r="N191" s="6">
        <v>5.9999999999999995E-4</v>
      </c>
      <c r="O191" s="6">
        <v>9.300000000000001E-3</v>
      </c>
      <c r="P191" s="6">
        <v>6.0199999999999997E-2</v>
      </c>
      <c r="Q191" s="6">
        <v>1.9799999999999998E-2</v>
      </c>
    </row>
    <row r="192" spans="3:17" ht="15.5" x14ac:dyDescent="0.35">
      <c r="C192" t="s">
        <v>190</v>
      </c>
      <c r="I192" s="6">
        <v>-8.900000000000001E-2</v>
      </c>
      <c r="J192" s="6">
        <v>-0.16750000000000001</v>
      </c>
      <c r="K192" s="6">
        <v>-8.8599999999999998E-2</v>
      </c>
      <c r="L192" s="6">
        <v>3.2099999999999997E-2</v>
      </c>
      <c r="M192" s="6">
        <v>3.4599999999999999E-2</v>
      </c>
      <c r="N192" s="6">
        <v>2.0499999999999997E-2</v>
      </c>
      <c r="O192" s="6">
        <v>3.1800000000000002E-2</v>
      </c>
      <c r="P192" s="6">
        <v>0.1153</v>
      </c>
      <c r="Q192" s="6">
        <v>8.3000000000000004E-2</v>
      </c>
    </row>
    <row r="193" spans="2:17" ht="15.5" x14ac:dyDescent="0.35">
      <c r="C193" t="s">
        <v>191</v>
      </c>
      <c r="I193" s="6">
        <v>-1.18</v>
      </c>
      <c r="J193" s="6">
        <v>-3.09</v>
      </c>
      <c r="K193" s="6">
        <v>-2.42</v>
      </c>
    </row>
    <row r="194" spans="2:17" ht="15.5" x14ac:dyDescent="0.35">
      <c r="C194" t="s">
        <v>55</v>
      </c>
      <c r="I194" s="6">
        <v>1.49</v>
      </c>
      <c r="J194" s="6">
        <v>0.98</v>
      </c>
      <c r="K194" s="6">
        <v>1.1100000000000001</v>
      </c>
      <c r="L194" s="6">
        <v>0.96</v>
      </c>
      <c r="M194" s="6">
        <v>0.49</v>
      </c>
      <c r="N194" s="6">
        <v>0.28000000000000003</v>
      </c>
      <c r="O194" s="6">
        <v>0.38</v>
      </c>
      <c r="P194" s="6">
        <v>0.51</v>
      </c>
      <c r="Q194" s="5">
        <v>0</v>
      </c>
    </row>
    <row r="195" spans="2:17" ht="15.5" x14ac:dyDescent="0.35">
      <c r="C195" t="s">
        <v>52</v>
      </c>
      <c r="I195" s="6">
        <v>120.85</v>
      </c>
      <c r="J195" s="6">
        <v>153.47999999999999</v>
      </c>
      <c r="K195" s="6">
        <v>166.77</v>
      </c>
      <c r="L195" s="6">
        <v>209.86</v>
      </c>
      <c r="M195" s="6">
        <v>201.75</v>
      </c>
      <c r="N195" s="6">
        <v>187.42</v>
      </c>
      <c r="O195" s="6">
        <v>184.37</v>
      </c>
      <c r="P195" s="6">
        <v>183.56</v>
      </c>
      <c r="Q195" s="6">
        <v>1967549.3</v>
      </c>
    </row>
    <row r="196" spans="2:17" ht="15.5" x14ac:dyDescent="0.35">
      <c r="C196" t="s">
        <v>192</v>
      </c>
      <c r="I196" s="6">
        <v>1.49</v>
      </c>
      <c r="J196" s="6">
        <v>0.98</v>
      </c>
      <c r="K196" s="6">
        <v>1.1100000000000001</v>
      </c>
      <c r="L196" s="6">
        <v>0.96</v>
      </c>
      <c r="M196" s="6">
        <v>0.49</v>
      </c>
      <c r="N196" s="6">
        <v>0.28000000000000003</v>
      </c>
      <c r="O196" s="6">
        <v>0.38</v>
      </c>
      <c r="P196" s="6">
        <v>0.51</v>
      </c>
      <c r="Q196" s="5">
        <v>0</v>
      </c>
    </row>
    <row r="197" spans="2:17" ht="15.5" x14ac:dyDescent="0.35">
      <c r="C197" t="s">
        <v>193</v>
      </c>
      <c r="I197" s="6">
        <v>120.85</v>
      </c>
      <c r="J197" s="6">
        <v>153.47999999999999</v>
      </c>
      <c r="K197" s="6">
        <v>166.77</v>
      </c>
      <c r="L197" s="6">
        <v>209.86</v>
      </c>
      <c r="M197" s="6">
        <v>201.75</v>
      </c>
      <c r="N197" s="6">
        <v>187.42</v>
      </c>
      <c r="O197" s="6">
        <v>184.37</v>
      </c>
      <c r="P197" s="6">
        <v>183.56</v>
      </c>
      <c r="Q197" s="6">
        <v>1967549.3</v>
      </c>
    </row>
    <row r="198" spans="2:17" ht="15.5" x14ac:dyDescent="0.35">
      <c r="C198" t="s">
        <v>194</v>
      </c>
      <c r="I198" s="5">
        <v>178000000000</v>
      </c>
      <c r="J198" s="5">
        <v>206000000000</v>
      </c>
      <c r="K198" s="5">
        <v>114000000000</v>
      </c>
      <c r="L198" s="5">
        <v>105000000000</v>
      </c>
      <c r="M198" s="5">
        <v>17000000000</v>
      </c>
      <c r="N198" s="5">
        <v>0</v>
      </c>
      <c r="O198" s="5">
        <v>10000000000</v>
      </c>
      <c r="P198" s="5">
        <v>19000000000</v>
      </c>
      <c r="Q198" s="5">
        <v>27000000000</v>
      </c>
    </row>
    <row r="199" spans="2:17" ht="15.5" x14ac:dyDescent="0.35">
      <c r="C199" t="s">
        <v>195</v>
      </c>
      <c r="I199" s="5">
        <v>43000000000</v>
      </c>
      <c r="K199" s="5">
        <v>62000000000</v>
      </c>
      <c r="M199" s="5">
        <v>44000000000</v>
      </c>
      <c r="N199" s="5">
        <v>47000000000</v>
      </c>
      <c r="O199" s="5">
        <v>0</v>
      </c>
      <c r="Q199" s="5">
        <v>24000000000</v>
      </c>
    </row>
    <row r="200" spans="2:17" ht="15.5" x14ac:dyDescent="0.35">
      <c r="C200" t="s">
        <v>25</v>
      </c>
      <c r="I200" s="5">
        <v>221000000000</v>
      </c>
      <c r="J200" s="5">
        <v>206000000000</v>
      </c>
      <c r="K200" s="5">
        <v>105000000000</v>
      </c>
      <c r="L200" s="5">
        <v>105000000000</v>
      </c>
      <c r="M200" s="5">
        <v>62000000000</v>
      </c>
      <c r="N200" s="5">
        <v>47000000000</v>
      </c>
      <c r="O200" s="5">
        <v>10000000000</v>
      </c>
      <c r="P200" s="5">
        <v>19000000000</v>
      </c>
      <c r="Q200" s="5">
        <v>51000000000</v>
      </c>
    </row>
    <row r="201" spans="2:17" ht="15.5" x14ac:dyDescent="0.35">
      <c r="C201" t="s">
        <v>22</v>
      </c>
      <c r="I201" s="5">
        <v>221000000000</v>
      </c>
      <c r="J201" s="5">
        <v>206000000000</v>
      </c>
      <c r="K201" s="5">
        <v>175000000000</v>
      </c>
      <c r="L201" s="5">
        <v>103000000000</v>
      </c>
      <c r="M201" s="5">
        <v>59000000000</v>
      </c>
      <c r="N201" s="5">
        <v>41000000000</v>
      </c>
      <c r="O201" s="5">
        <v>8000000000</v>
      </c>
      <c r="P201" s="5">
        <v>19000000000</v>
      </c>
      <c r="Q201" s="5">
        <v>50000000000</v>
      </c>
    </row>
    <row r="202" spans="2:17" ht="15.5" x14ac:dyDescent="0.35">
      <c r="C202" t="s">
        <v>196</v>
      </c>
      <c r="I202" s="5">
        <v>-136000000000</v>
      </c>
      <c r="J202" s="5">
        <v>-126000000000</v>
      </c>
      <c r="K202" s="5">
        <v>-51000000000</v>
      </c>
      <c r="L202" s="5">
        <v>-41000000000</v>
      </c>
      <c r="M202" s="5">
        <v>20000000000</v>
      </c>
      <c r="N202" s="5">
        <v>42000000000</v>
      </c>
      <c r="O202" s="5">
        <v>32000000000</v>
      </c>
      <c r="P202" s="5">
        <v>47000000000</v>
      </c>
      <c r="Q202" s="5">
        <v>-39000000000</v>
      </c>
    </row>
    <row r="203" spans="2:17" ht="15.5" x14ac:dyDescent="0.35">
      <c r="C203" t="s">
        <v>197</v>
      </c>
      <c r="I203" s="5">
        <v>-313000000000</v>
      </c>
      <c r="J203" s="5">
        <v>-250000000000</v>
      </c>
      <c r="K203" s="5">
        <v>-36000000000</v>
      </c>
      <c r="L203" s="5">
        <v>-2000000000</v>
      </c>
      <c r="M203" s="5">
        <v>26000000000</v>
      </c>
      <c r="N203" s="5">
        <v>21000000000</v>
      </c>
      <c r="O203" s="5">
        <v>44000000000</v>
      </c>
      <c r="P203" s="5">
        <v>6000000000</v>
      </c>
      <c r="Q203" s="5">
        <v>17000000000</v>
      </c>
    </row>
    <row r="204" spans="2:17" ht="15.5" x14ac:dyDescent="0.35">
      <c r="C204" t="s">
        <v>198</v>
      </c>
      <c r="I204" s="5">
        <v>-56000000000</v>
      </c>
      <c r="J204" s="5">
        <v>-24000000000</v>
      </c>
      <c r="K204" s="5">
        <v>-50000000000</v>
      </c>
      <c r="L204" s="5">
        <v>-13000000000</v>
      </c>
      <c r="M204" s="5">
        <v>-42000000000</v>
      </c>
      <c r="N204" s="5">
        <v>-50000000000</v>
      </c>
      <c r="O204" s="5">
        <v>-42000000000</v>
      </c>
      <c r="P204" s="5">
        <v>-23000000000</v>
      </c>
      <c r="Q204" s="5">
        <v>-13000000000</v>
      </c>
    </row>
    <row r="205" spans="2:17" ht="15.5" x14ac:dyDescent="0.35">
      <c r="C205" t="s">
        <v>14</v>
      </c>
      <c r="I205" s="5">
        <v>-369000000000</v>
      </c>
      <c r="J205" s="5">
        <v>-274000000000</v>
      </c>
      <c r="K205" s="5">
        <v>-85000000000</v>
      </c>
      <c r="L205" s="5">
        <v>-15000000000</v>
      </c>
      <c r="M205" s="5">
        <v>-16000000000</v>
      </c>
      <c r="N205" s="5">
        <v>-29000000000</v>
      </c>
      <c r="O205" s="5">
        <v>2000000000</v>
      </c>
      <c r="P205" s="5">
        <v>-17000000000</v>
      </c>
      <c r="Q205" s="5">
        <v>4000000000</v>
      </c>
    </row>
    <row r="206" spans="2:17" ht="15.5" x14ac:dyDescent="0.35">
      <c r="C206" t="s">
        <v>16</v>
      </c>
      <c r="I206" s="6">
        <v>-306.62</v>
      </c>
      <c r="J206" s="6">
        <v>-227.93</v>
      </c>
      <c r="K206" s="6">
        <v>-71.010000000000005</v>
      </c>
      <c r="L206" s="6">
        <v>-12.5</v>
      </c>
      <c r="M206" s="6">
        <v>-13.09</v>
      </c>
      <c r="N206" s="6">
        <v>17.239999999999998</v>
      </c>
      <c r="O206" s="6">
        <v>1.78</v>
      </c>
      <c r="P206" s="5">
        <v>0</v>
      </c>
      <c r="Q206" s="6">
        <v>75738.87</v>
      </c>
    </row>
    <row r="208" spans="2:17" ht="15.5" x14ac:dyDescent="0.35">
      <c r="B208" t="s">
        <v>199</v>
      </c>
      <c r="C208" t="s">
        <v>200</v>
      </c>
      <c r="D208" s="5">
        <v>-9000000000</v>
      </c>
      <c r="E208" s="5">
        <v>-9000000000</v>
      </c>
      <c r="F208" s="5">
        <v>-10000000000</v>
      </c>
      <c r="G208" s="5">
        <v>-14000000000</v>
      </c>
      <c r="H208" s="5">
        <v>-37000000000</v>
      </c>
      <c r="I208" s="5">
        <v>-39000000000</v>
      </c>
      <c r="J208" s="5">
        <v>-16000000000</v>
      </c>
      <c r="K208" s="5">
        <v>-34000000000</v>
      </c>
      <c r="L208" s="5">
        <v>11000000000</v>
      </c>
      <c r="M208" s="5">
        <v>12000000000</v>
      </c>
      <c r="N208" s="5">
        <v>144000000</v>
      </c>
      <c r="O208" s="5">
        <v>2000000000</v>
      </c>
      <c r="P208" s="5">
        <v>13000000000</v>
      </c>
      <c r="Q208" s="5">
        <v>2000000000</v>
      </c>
    </row>
    <row r="209" spans="3:17" ht="15.5" x14ac:dyDescent="0.35">
      <c r="C209" t="s">
        <v>326</v>
      </c>
      <c r="H209" s="5">
        <v>-43000000000</v>
      </c>
      <c r="I209" s="5">
        <v>-39000000000</v>
      </c>
      <c r="J209" s="5">
        <v>-16000000000</v>
      </c>
      <c r="K209" s="5">
        <v>-34000000000</v>
      </c>
      <c r="L209" s="5">
        <v>11000000000</v>
      </c>
      <c r="M209" s="5">
        <v>12000000000</v>
      </c>
      <c r="N209" s="5">
        <v>144000000</v>
      </c>
      <c r="O209" s="5">
        <v>2000000000</v>
      </c>
      <c r="P209" s="5">
        <v>13000000000</v>
      </c>
    </row>
    <row r="210" spans="3:17" ht="15.5" x14ac:dyDescent="0.35">
      <c r="C210" t="s">
        <v>43</v>
      </c>
      <c r="D210" s="6">
        <v>-7.72</v>
      </c>
      <c r="E210" s="6">
        <v>-7.43</v>
      </c>
      <c r="F210" s="6">
        <v>-8.67</v>
      </c>
      <c r="G210" s="6">
        <v>-11.93</v>
      </c>
      <c r="H210" s="6">
        <v>-30.89</v>
      </c>
      <c r="I210" s="6">
        <v>-32.549999999999997</v>
      </c>
      <c r="J210" s="6">
        <v>-13.5</v>
      </c>
      <c r="K210" s="6">
        <v>-28.33</v>
      </c>
      <c r="L210" s="6">
        <v>8.77</v>
      </c>
      <c r="M210" s="6">
        <v>10.220000000000001</v>
      </c>
      <c r="N210" s="6">
        <v>0.12</v>
      </c>
      <c r="O210" s="6">
        <v>1.72</v>
      </c>
      <c r="P210" s="6">
        <v>11.05</v>
      </c>
      <c r="Q210" s="6">
        <v>1.77</v>
      </c>
    </row>
    <row r="211" spans="3:17" ht="15.5" x14ac:dyDescent="0.35">
      <c r="C211" t="s">
        <v>327</v>
      </c>
      <c r="H211" s="6">
        <v>-35.76</v>
      </c>
      <c r="I211" s="6">
        <v>-32.549999999999997</v>
      </c>
      <c r="J211" s="6">
        <v>-13.5</v>
      </c>
      <c r="K211" s="6">
        <v>-28.33</v>
      </c>
      <c r="L211" s="6">
        <v>8.77</v>
      </c>
      <c r="M211" s="6">
        <v>10.220000000000001</v>
      </c>
      <c r="N211" s="6">
        <v>0.12</v>
      </c>
      <c r="O211" s="6">
        <v>1.72</v>
      </c>
      <c r="P211" s="6">
        <v>11.05</v>
      </c>
    </row>
    <row r="212" spans="3:17" ht="15.5" x14ac:dyDescent="0.35">
      <c r="C212" t="s">
        <v>201</v>
      </c>
      <c r="D212" s="5">
        <v>108000000000</v>
      </c>
      <c r="E212" s="5">
        <v>127000000000</v>
      </c>
      <c r="F212" s="5">
        <v>83000000000</v>
      </c>
      <c r="G212" s="5">
        <v>76000000000</v>
      </c>
      <c r="H212" s="5">
        <v>430000000000</v>
      </c>
      <c r="I212" s="5">
        <v>366000000000</v>
      </c>
      <c r="J212" s="5">
        <v>239000000000</v>
      </c>
      <c r="K212" s="5">
        <v>209000000000</v>
      </c>
      <c r="L212" s="5">
        <v>250000000000</v>
      </c>
      <c r="M212" s="5">
        <v>270000000000</v>
      </c>
      <c r="N212" s="5">
        <v>217000000000</v>
      </c>
      <c r="O212" s="5">
        <v>289000000000</v>
      </c>
      <c r="P212" s="5">
        <v>274000000000</v>
      </c>
      <c r="Q212" s="5">
        <v>212000000000</v>
      </c>
    </row>
    <row r="213" spans="3:17" ht="15.5" x14ac:dyDescent="0.35">
      <c r="C213" t="s">
        <v>328</v>
      </c>
      <c r="H213" s="5">
        <v>394000000000</v>
      </c>
      <c r="I213" s="5">
        <v>366000000000</v>
      </c>
      <c r="J213" s="5">
        <v>239000000000</v>
      </c>
      <c r="K213" s="5">
        <v>209000000000</v>
      </c>
      <c r="L213" s="5">
        <v>250000000000</v>
      </c>
      <c r="M213" s="5">
        <v>270000000000</v>
      </c>
      <c r="N213" s="5">
        <v>217000000000</v>
      </c>
      <c r="O213" s="5">
        <v>289000000000</v>
      </c>
      <c r="P213" s="5">
        <v>274000000000</v>
      </c>
    </row>
    <row r="214" spans="3:17" ht="15.5" x14ac:dyDescent="0.35">
      <c r="C214" t="s">
        <v>202</v>
      </c>
      <c r="I214" s="6">
        <v>-4.6900000000000004</v>
      </c>
    </row>
    <row r="215" spans="3:17" ht="15.5" x14ac:dyDescent="0.35">
      <c r="C215" t="s">
        <v>203</v>
      </c>
      <c r="I215" s="6">
        <v>-4.0599999999999996</v>
      </c>
    </row>
    <row r="216" spans="3:17" ht="15.5" x14ac:dyDescent="0.35">
      <c r="C216" t="s">
        <v>204</v>
      </c>
      <c r="I216" s="6">
        <v>7.42</v>
      </c>
    </row>
    <row r="217" spans="3:17" ht="15.5" x14ac:dyDescent="0.35">
      <c r="C217" t="s">
        <v>205</v>
      </c>
      <c r="I217" s="6">
        <v>-0.24660000000000001</v>
      </c>
    </row>
    <row r="218" spans="3:17" ht="15.5" x14ac:dyDescent="0.35">
      <c r="C218" t="s">
        <v>206</v>
      </c>
      <c r="I218" s="6">
        <v>0.44</v>
      </c>
    </row>
    <row r="219" spans="3:17" ht="15.5" x14ac:dyDescent="0.35">
      <c r="C219" t="s">
        <v>207</v>
      </c>
      <c r="I219" s="6">
        <v>1.28</v>
      </c>
    </row>
    <row r="220" spans="3:17" ht="15.5" x14ac:dyDescent="0.35">
      <c r="C220" t="s">
        <v>329</v>
      </c>
      <c r="I220" s="6">
        <v>-0.56000000000000005</v>
      </c>
    </row>
    <row r="221" spans="3:17" ht="15.5" x14ac:dyDescent="0.35">
      <c r="C221" t="s">
        <v>208</v>
      </c>
      <c r="I221" s="6">
        <v>-0.48</v>
      </c>
    </row>
    <row r="222" spans="3:17" ht="15.5" x14ac:dyDescent="0.35">
      <c r="C222" t="s">
        <v>209</v>
      </c>
      <c r="I222" s="6">
        <v>-17.12</v>
      </c>
    </row>
    <row r="223" spans="3:17" ht="15.5" x14ac:dyDescent="0.35">
      <c r="C223" t="s">
        <v>210</v>
      </c>
      <c r="I223" s="6">
        <v>57.36</v>
      </c>
    </row>
    <row r="224" spans="3:17" ht="15.5" x14ac:dyDescent="0.35">
      <c r="C224" t="s">
        <v>212</v>
      </c>
      <c r="I224" s="6">
        <v>-7.0000000000000007E-2</v>
      </c>
    </row>
    <row r="225" spans="3:9" ht="15.5" x14ac:dyDescent="0.35">
      <c r="C225" t="s">
        <v>213</v>
      </c>
      <c r="I225" s="6">
        <v>-35.76</v>
      </c>
    </row>
    <row r="226" spans="3:9" ht="15.5" x14ac:dyDescent="0.35">
      <c r="C226" t="s">
        <v>214</v>
      </c>
      <c r="I226" s="6">
        <v>-30.89</v>
      </c>
    </row>
    <row r="227" spans="3:9" ht="15.5" x14ac:dyDescent="0.35">
      <c r="C227" t="s">
        <v>215</v>
      </c>
      <c r="I227" s="6">
        <v>327.06</v>
      </c>
    </row>
    <row r="228" spans="3:9" ht="15.5" x14ac:dyDescent="0.35">
      <c r="C228" t="s">
        <v>216</v>
      </c>
      <c r="D228" s="6">
        <v>0.92</v>
      </c>
    </row>
    <row r="229" spans="3:9" ht="15.5" x14ac:dyDescent="0.35">
      <c r="C229" t="s">
        <v>217</v>
      </c>
      <c r="I229" s="6">
        <v>113.13</v>
      </c>
    </row>
    <row r="230" spans="3:9" ht="15.5" x14ac:dyDescent="0.35">
      <c r="C230" t="s">
        <v>218</v>
      </c>
      <c r="I230" s="6">
        <v>-303.10000000000002</v>
      </c>
    </row>
    <row r="231" spans="3:9" ht="15.5" x14ac:dyDescent="0.35">
      <c r="C231" t="s">
        <v>219</v>
      </c>
      <c r="D231" s="6">
        <v>0.53</v>
      </c>
    </row>
    <row r="232" spans="3:9" ht="15.5" x14ac:dyDescent="0.35">
      <c r="C232" t="s">
        <v>220</v>
      </c>
      <c r="D232" s="6">
        <v>0.36</v>
      </c>
    </row>
    <row r="233" spans="3:9" ht="15.5" x14ac:dyDescent="0.35">
      <c r="C233" t="s">
        <v>394</v>
      </c>
      <c r="D233" s="6">
        <v>1.72</v>
      </c>
    </row>
    <row r="234" spans="3:9" ht="15.5" x14ac:dyDescent="0.35">
      <c r="C234" t="s">
        <v>437</v>
      </c>
      <c r="D234" s="6">
        <v>0.28999999999999998</v>
      </c>
    </row>
    <row r="235" spans="3:9" ht="15.5" x14ac:dyDescent="0.35">
      <c r="C235" t="s">
        <v>221</v>
      </c>
      <c r="D235" s="6">
        <v>2.71</v>
      </c>
    </row>
    <row r="236" spans="3:9" ht="15.5" x14ac:dyDescent="0.35">
      <c r="C236" t="s">
        <v>395</v>
      </c>
      <c r="D236" s="6">
        <v>0.46</v>
      </c>
    </row>
    <row r="237" spans="3:9" ht="15.5" x14ac:dyDescent="0.35">
      <c r="C237" t="s">
        <v>222</v>
      </c>
      <c r="D237" s="6">
        <v>3.71</v>
      </c>
    </row>
    <row r="238" spans="3:9" ht="15.5" x14ac:dyDescent="0.35">
      <c r="C238" t="s">
        <v>223</v>
      </c>
      <c r="I238" s="6">
        <v>-1.6</v>
      </c>
    </row>
    <row r="239" spans="3:9" ht="15.5" x14ac:dyDescent="0.35">
      <c r="C239" t="s">
        <v>12</v>
      </c>
      <c r="D239" s="5">
        <v>-12000000000</v>
      </c>
    </row>
    <row r="240" spans="3:9" ht="15.5" x14ac:dyDescent="0.35">
      <c r="C240" t="s">
        <v>224</v>
      </c>
      <c r="I240" s="6">
        <v>-2.1</v>
      </c>
    </row>
    <row r="241" spans="3:9" ht="15.5" x14ac:dyDescent="0.35">
      <c r="C241" t="s">
        <v>225</v>
      </c>
      <c r="I241" s="6">
        <v>-8.5099999999999995E-2</v>
      </c>
    </row>
    <row r="242" spans="3:9" ht="15.5" x14ac:dyDescent="0.35">
      <c r="C242" t="s">
        <v>226</v>
      </c>
      <c r="I242" s="6">
        <v>-0.31609999999999999</v>
      </c>
    </row>
    <row r="243" spans="3:9" ht="15.5" x14ac:dyDescent="0.35">
      <c r="C243" t="s">
        <v>227</v>
      </c>
      <c r="I243" s="6">
        <v>-0.12189999999999999</v>
      </c>
    </row>
    <row r="244" spans="3:9" ht="15.5" x14ac:dyDescent="0.35">
      <c r="C244" t="s">
        <v>228</v>
      </c>
      <c r="I244" s="6">
        <v>-6.4299999999999996E-2</v>
      </c>
    </row>
    <row r="245" spans="3:9" ht="15.5" x14ac:dyDescent="0.35">
      <c r="C245" t="s">
        <v>330</v>
      </c>
      <c r="D245" s="6">
        <v>90.15</v>
      </c>
    </row>
    <row r="246" spans="3:9" ht="15.5" x14ac:dyDescent="0.35">
      <c r="C246" t="s">
        <v>229</v>
      </c>
      <c r="D246" s="6">
        <v>45.19</v>
      </c>
    </row>
    <row r="247" spans="3:9" ht="15.5" x14ac:dyDescent="0.35">
      <c r="C247" t="s">
        <v>230</v>
      </c>
      <c r="D247" s="6">
        <v>41.69</v>
      </c>
    </row>
    <row r="248" spans="3:9" ht="15.5" x14ac:dyDescent="0.35">
      <c r="C248" t="s">
        <v>231</v>
      </c>
      <c r="D248" s="6">
        <v>93.65</v>
      </c>
    </row>
    <row r="249" spans="3:9" ht="15.5" x14ac:dyDescent="0.35">
      <c r="C249" t="s">
        <v>331</v>
      </c>
      <c r="D249" s="6">
        <v>1.01</v>
      </c>
    </row>
    <row r="250" spans="3:9" ht="15.5" x14ac:dyDescent="0.35">
      <c r="C250" t="s">
        <v>232</v>
      </c>
      <c r="I250" s="6">
        <v>0.79</v>
      </c>
    </row>
    <row r="251" spans="3:9" ht="15.5" x14ac:dyDescent="0.35">
      <c r="C251" t="s">
        <v>233</v>
      </c>
      <c r="I251" s="6">
        <v>7.32</v>
      </c>
    </row>
    <row r="252" spans="3:9" ht="15.5" x14ac:dyDescent="0.35">
      <c r="C252" t="s">
        <v>39</v>
      </c>
      <c r="I252" s="5">
        <v>174000000000</v>
      </c>
    </row>
    <row r="253" spans="3:9" ht="15.5" x14ac:dyDescent="0.35">
      <c r="C253" t="s">
        <v>234</v>
      </c>
      <c r="I253" s="5">
        <v>407000000000</v>
      </c>
    </row>
    <row r="254" spans="3:9" ht="15.5" x14ac:dyDescent="0.35">
      <c r="C254" t="s">
        <v>235</v>
      </c>
      <c r="I254" s="5">
        <v>1200000000</v>
      </c>
    </row>
    <row r="255" spans="3:9" ht="15.5" x14ac:dyDescent="0.35">
      <c r="C255" t="s">
        <v>236</v>
      </c>
      <c r="I255" s="6">
        <v>0.11359999999999999</v>
      </c>
    </row>
    <row r="256" spans="3:9" ht="15.5" x14ac:dyDescent="0.35">
      <c r="C256" t="s">
        <v>237</v>
      </c>
      <c r="D256" s="6">
        <v>6.7000000000000002E-3</v>
      </c>
    </row>
    <row r="257" spans="3:9" ht="15.5" x14ac:dyDescent="0.35">
      <c r="C257" t="s">
        <v>238</v>
      </c>
      <c r="D257" s="6">
        <v>-5.7999999999999996E-2</v>
      </c>
    </row>
    <row r="258" spans="3:9" ht="15.5" x14ac:dyDescent="0.35">
      <c r="C258" t="s">
        <v>239</v>
      </c>
      <c r="D258" s="6">
        <v>-8.6400000000000005E-2</v>
      </c>
    </row>
    <row r="259" spans="3:9" ht="15.5" x14ac:dyDescent="0.35">
      <c r="C259" t="s">
        <v>240</v>
      </c>
      <c r="D259" s="6">
        <v>0.3407</v>
      </c>
    </row>
    <row r="260" spans="3:9" ht="15.5" x14ac:dyDescent="0.35">
      <c r="C260" t="s">
        <v>241</v>
      </c>
      <c r="D260" s="6">
        <v>-0.81340000000000001</v>
      </c>
    </row>
    <row r="261" spans="3:9" ht="15.5" x14ac:dyDescent="0.35">
      <c r="C261" t="s">
        <v>242</v>
      </c>
      <c r="D261" s="6">
        <v>-0.70979999999999999</v>
      </c>
    </row>
    <row r="262" spans="3:9" ht="15.5" x14ac:dyDescent="0.35">
      <c r="C262" t="s">
        <v>243</v>
      </c>
      <c r="I262" s="5">
        <v>3</v>
      </c>
    </row>
    <row r="263" spans="3:9" ht="15.5" x14ac:dyDescent="0.35">
      <c r="C263" t="s">
        <v>244</v>
      </c>
      <c r="I263" s="6">
        <v>0.41</v>
      </c>
    </row>
    <row r="264" spans="3:9" ht="15.5" x14ac:dyDescent="0.35">
      <c r="C264" t="s">
        <v>245</v>
      </c>
      <c r="I264" s="6">
        <v>0.19</v>
      </c>
    </row>
    <row r="265" spans="3:9" ht="15.5" x14ac:dyDescent="0.35">
      <c r="C265" t="s">
        <v>247</v>
      </c>
      <c r="I265" s="6">
        <v>0.19</v>
      </c>
    </row>
    <row r="266" spans="3:9" ht="15.5" x14ac:dyDescent="0.35">
      <c r="C266" t="s">
        <v>248</v>
      </c>
      <c r="I266" s="6">
        <v>0.79</v>
      </c>
    </row>
    <row r="267" spans="3:9" ht="15.5" x14ac:dyDescent="0.35">
      <c r="C267" t="s">
        <v>249</v>
      </c>
      <c r="I267" s="6">
        <v>0.46</v>
      </c>
    </row>
    <row r="268" spans="3:9" ht="15.5" x14ac:dyDescent="0.35">
      <c r="C268" t="s">
        <v>250</v>
      </c>
      <c r="I268" s="6">
        <v>0.62</v>
      </c>
    </row>
    <row r="269" spans="3:9" ht="15.5" x14ac:dyDescent="0.35">
      <c r="C269" t="s">
        <v>251</v>
      </c>
      <c r="I269" s="5">
        <v>394000000000</v>
      </c>
    </row>
    <row r="270" spans="3:9" ht="15.5" x14ac:dyDescent="0.35">
      <c r="C270" t="s">
        <v>252</v>
      </c>
      <c r="I270" s="5">
        <v>6000000000</v>
      </c>
    </row>
    <row r="271" spans="3:9" ht="15.5" x14ac:dyDescent="0.35">
      <c r="C271" t="s">
        <v>253</v>
      </c>
      <c r="I271" s="5">
        <v>7000000000</v>
      </c>
    </row>
    <row r="272" spans="3:9" ht="15.5" x14ac:dyDescent="0.35">
      <c r="C272" t="s">
        <v>254</v>
      </c>
      <c r="I272" s="5">
        <v>-43000000000</v>
      </c>
    </row>
    <row r="273" spans="3:9" ht="15.5" x14ac:dyDescent="0.35">
      <c r="C273" t="s">
        <v>255</v>
      </c>
      <c r="D273" s="5">
        <v>1000000000</v>
      </c>
    </row>
    <row r="274" spans="3:9" ht="15.5" x14ac:dyDescent="0.35">
      <c r="C274" t="s">
        <v>256</v>
      </c>
      <c r="D274" s="5">
        <v>505000000000</v>
      </c>
    </row>
    <row r="275" spans="3:9" ht="15.5" x14ac:dyDescent="0.35">
      <c r="C275" t="s">
        <v>257</v>
      </c>
      <c r="D275" s="5">
        <v>369000000000</v>
      </c>
    </row>
    <row r="276" spans="3:9" ht="15.5" x14ac:dyDescent="0.35">
      <c r="C276" t="s">
        <v>184</v>
      </c>
      <c r="D276" s="5">
        <v>-147000000000</v>
      </c>
    </row>
    <row r="277" spans="3:9" ht="15.5" x14ac:dyDescent="0.35">
      <c r="C277" t="s">
        <v>258</v>
      </c>
      <c r="I277" s="5">
        <v>136000000000</v>
      </c>
    </row>
    <row r="278" spans="3:9" ht="15.5" x14ac:dyDescent="0.35">
      <c r="C278" t="s">
        <v>182</v>
      </c>
      <c r="D278" s="5">
        <v>40000000000</v>
      </c>
    </row>
    <row r="279" spans="3:9" ht="15.5" x14ac:dyDescent="0.35">
      <c r="C279" t="s">
        <v>181</v>
      </c>
      <c r="D279" s="5">
        <v>194000000000</v>
      </c>
    </row>
    <row r="280" spans="3:9" ht="15.5" x14ac:dyDescent="0.35">
      <c r="C280" t="s">
        <v>23</v>
      </c>
      <c r="D280" s="5">
        <v>234000000000</v>
      </c>
    </row>
    <row r="281" spans="3:9" ht="15.5" x14ac:dyDescent="0.35">
      <c r="C281" t="s">
        <v>20</v>
      </c>
      <c r="D281" s="5">
        <v>233000000000</v>
      </c>
    </row>
    <row r="282" spans="3:9" ht="15.5" x14ac:dyDescent="0.35">
      <c r="C282" t="s">
        <v>183</v>
      </c>
      <c r="I282" s="5">
        <v>136000000000</v>
      </c>
    </row>
    <row r="283" spans="3:9" ht="15.5" x14ac:dyDescent="0.35">
      <c r="C283" t="s">
        <v>332</v>
      </c>
      <c r="I283" s="5">
        <v>-312000000000</v>
      </c>
    </row>
    <row r="284" spans="3:9" ht="15.5" x14ac:dyDescent="0.35">
      <c r="C284" t="s">
        <v>259</v>
      </c>
      <c r="I284" s="5">
        <v>-46000000000</v>
      </c>
    </row>
    <row r="285" spans="3:9" ht="15.5" x14ac:dyDescent="0.35">
      <c r="C285" t="s">
        <v>260</v>
      </c>
      <c r="I285" s="5">
        <v>-701000000000</v>
      </c>
    </row>
    <row r="286" spans="3:9" ht="15.5" x14ac:dyDescent="0.35">
      <c r="C286" t="s">
        <v>261</v>
      </c>
      <c r="I286" s="5">
        <v>-52000000000</v>
      </c>
    </row>
    <row r="287" spans="3:9" ht="15.5" x14ac:dyDescent="0.35">
      <c r="C287" t="s">
        <v>262</v>
      </c>
      <c r="I287" s="5">
        <v>-365000000000</v>
      </c>
    </row>
  </sheetData>
  <pageMargins left="0.7" right="0.7" top="0.75" bottom="0.75" header="0.3" footer="0.3"/>
  <ignoredErrors>
    <ignoredError sqref="A1:Q288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Q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1648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1649</v>
      </c>
      <c r="D2" s="2" vm="387">
        <f ca="1">IFERROR(_xlfn.STOCKHISTORY("XIDX:" &amp; $C$1, D3, , 0, 0, 1), "Libur")</f>
        <v>258</v>
      </c>
      <c r="H2" s="2" vm="387">
        <f ca="1">IFERROR(INDEX(D2:G2,COUNT(D2:G2)),"")</f>
        <v>258</v>
      </c>
      <c r="I2" s="2" vm="130">
        <f t="shared" ref="I2:Q2" ca="1" si="0">IFERROR(_xlfn.STOCKHISTORY("XIDX:" &amp; $C$1, I1, , 0, 0, 1), "Libur")</f>
        <v>262</v>
      </c>
      <c r="J2" s="2" vm="408">
        <f t="shared" ca="1" si="0"/>
        <v>242</v>
      </c>
      <c r="K2" s="2" vm="260">
        <f t="shared" ca="1" si="0"/>
        <v>100</v>
      </c>
      <c r="L2" s="2" vm="79">
        <f t="shared" ca="1" si="0"/>
        <v>69</v>
      </c>
      <c r="M2" s="2" vm="85">
        <f t="shared" ca="1" si="0"/>
        <v>104</v>
      </c>
      <c r="N2" s="2" vm="32">
        <f t="shared" ca="1" si="0"/>
        <v>50</v>
      </c>
      <c r="O2" s="2" vm="184">
        <f t="shared" ca="1" si="0"/>
        <v>87</v>
      </c>
      <c r="P2" s="2" vm="409">
        <f t="shared" ca="1" si="0"/>
        <v>140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7211461988</v>
      </c>
      <c r="H4" s="2">
        <f>IFERROR(SUM(D4:G4)*(4/MAX(1,COUNT(D4:G4))),"")</f>
        <v>28845847952</v>
      </c>
      <c r="I4" s="2">
        <f t="shared" ref="I4:Q4" si="1">IFERROR(INDEX(I51:I500,MATCH($C$4,$C$51:$C$500,0)),"")</f>
        <v>27031414278</v>
      </c>
      <c r="J4" s="2">
        <f t="shared" si="1"/>
        <v>26873840341</v>
      </c>
      <c r="K4" s="2">
        <f t="shared" si="1"/>
        <v>27991125805</v>
      </c>
      <c r="L4" s="2">
        <f t="shared" si="1"/>
        <v>32164228563</v>
      </c>
      <c r="M4" s="2">
        <f t="shared" si="1"/>
        <v>21472858707</v>
      </c>
      <c r="N4" s="2">
        <f t="shared" si="1"/>
        <v>24103377833</v>
      </c>
      <c r="O4" s="2">
        <f t="shared" si="1"/>
        <v>35398758593</v>
      </c>
      <c r="P4" s="2">
        <f t="shared" si="1"/>
        <v>49045754191</v>
      </c>
      <c r="Q4" s="2">
        <f t="shared" si="1"/>
        <v>53789560218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-947579716</v>
      </c>
      <c r="H5" s="2">
        <f>IFERROR(SUM(D5:G5)*(4/MAX(1,COUNT(D5:G5))),"")</f>
        <v>-3790318864</v>
      </c>
      <c r="I5" s="2">
        <f t="shared" ref="I5:Q5" si="2">IFERROR(INDEX(I51:I500,MATCH($C$5,$C$51:$C$500,0)),"")</f>
        <v>-3336361403</v>
      </c>
      <c r="J5" s="2">
        <f t="shared" si="2"/>
        <v>-8296207927</v>
      </c>
      <c r="K5" s="2">
        <f t="shared" si="2"/>
        <v>-3860962511</v>
      </c>
      <c r="L5" s="2">
        <f t="shared" si="2"/>
        <v>-7949920512</v>
      </c>
      <c r="M5" s="2">
        <f t="shared" si="2"/>
        <v>-16820796859</v>
      </c>
      <c r="N5" s="2">
        <f t="shared" si="2"/>
        <v>-18980122562</v>
      </c>
      <c r="O5" s="2">
        <f t="shared" si="2"/>
        <v>-15794233000</v>
      </c>
      <c r="P5" s="2">
        <f t="shared" si="2"/>
        <v>-3080038005</v>
      </c>
      <c r="Q5" s="2">
        <f t="shared" si="2"/>
        <v>4807185823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44688385478</v>
      </c>
      <c r="H6" s="2">
        <f>IFERROR(INDEX(D6:G6,COUNT(D6:G6)),"")</f>
        <v>44688385478</v>
      </c>
      <c r="I6" s="2">
        <f t="shared" ref="I6:Q6" si="3">IFERROR(INDEX(I51:I500,MATCH($C$6,$C$51:$C$500,0)),"")</f>
        <v>45635965194</v>
      </c>
      <c r="J6" s="2">
        <f t="shared" si="3"/>
        <v>48958474670</v>
      </c>
      <c r="K6" s="2">
        <f t="shared" si="3"/>
        <v>57254384257</v>
      </c>
      <c r="L6" s="2">
        <f t="shared" si="3"/>
        <v>61114894418</v>
      </c>
      <c r="M6" s="2">
        <f t="shared" si="3"/>
        <v>69139614603</v>
      </c>
      <c r="N6" s="2">
        <f t="shared" si="3"/>
        <v>86180186053</v>
      </c>
      <c r="O6" s="2">
        <f t="shared" si="3"/>
        <v>99437060314</v>
      </c>
      <c r="P6" s="2">
        <f t="shared" si="3"/>
        <v>112625399711</v>
      </c>
      <c r="Q6" s="2">
        <f t="shared" si="3"/>
        <v>60615955049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1.38</v>
      </c>
      <c r="H7" s="3">
        <f>IFERROR(INDEX(D7:G7,COUNT(D7:G7)),"")</f>
        <v>1.38</v>
      </c>
      <c r="I7" s="3">
        <f t="shared" ref="I7:Q7" si="4">IFERROR(INDEX(I51:I500,MATCH($C$7,$C$51:$C$500,0))/1000000000,"")</f>
        <v>1.38</v>
      </c>
      <c r="J7" s="3">
        <f t="shared" si="4"/>
        <v>1.38</v>
      </c>
      <c r="K7" s="3">
        <f t="shared" si="4"/>
        <v>1.38</v>
      </c>
      <c r="L7" s="3">
        <f t="shared" si="4"/>
        <v>1.38</v>
      </c>
      <c r="M7" s="3">
        <f t="shared" si="4"/>
        <v>1.38</v>
      </c>
      <c r="N7" s="3">
        <f t="shared" si="4"/>
        <v>1.38</v>
      </c>
      <c r="O7" s="3">
        <f t="shared" si="4"/>
        <v>1.25</v>
      </c>
      <c r="P7" s="3">
        <f t="shared" si="4"/>
        <v>1.25</v>
      </c>
      <c r="Q7" s="3">
        <f t="shared" si="4"/>
        <v>0.75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Q8" si="5">IFERROR(INDEX(I51:I500,MATCH($C$8,$C$51:$C$500,0)),"")</f>
        <v>4000000000</v>
      </c>
      <c r="J8" s="2">
        <f t="shared" si="5"/>
        <v>3000000000</v>
      </c>
      <c r="K8" s="2">
        <f t="shared" si="5"/>
        <v>14000000000</v>
      </c>
      <c r="L8" s="2">
        <f t="shared" si="5"/>
        <v>10000000000</v>
      </c>
      <c r="M8" s="2">
        <f t="shared" si="5"/>
        <v>-3000000000</v>
      </c>
      <c r="N8" s="2">
        <f t="shared" si="5"/>
        <v>-15000000000</v>
      </c>
      <c r="O8" s="2">
        <f t="shared" si="5"/>
        <v>-18000000000</v>
      </c>
      <c r="P8" s="2">
        <f t="shared" si="5"/>
        <v>-24000000000</v>
      </c>
      <c r="Q8" s="2">
        <f t="shared" si="5"/>
        <v>-20000000000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1.35</v>
      </c>
      <c r="H9" s="3">
        <f>IFERROR(INDEX(D9:G9,COUNT(D9:G9)),"")</f>
        <v>1.35</v>
      </c>
      <c r="I9" s="3">
        <f t="shared" ref="I9:Q9" si="6">IFERROR(INDEX(I51:I500,MATCH($C$9,$C$51:$C$500,0)),"")</f>
        <v>2.77</v>
      </c>
      <c r="J9" s="3">
        <f t="shared" si="6"/>
        <v>2.23</v>
      </c>
      <c r="K9" s="3">
        <f t="shared" si="6"/>
        <v>10.49</v>
      </c>
      <c r="L9" s="3">
        <f t="shared" si="6"/>
        <v>7.08</v>
      </c>
      <c r="M9" s="3">
        <f t="shared" si="6"/>
        <v>-2.35</v>
      </c>
      <c r="N9" s="3">
        <f t="shared" si="6"/>
        <v>-11.07</v>
      </c>
      <c r="O9" s="3">
        <f t="shared" si="6"/>
        <v>-14.6</v>
      </c>
      <c r="P9" s="3">
        <f t="shared" si="6"/>
        <v>-19.37</v>
      </c>
      <c r="Q9" s="3">
        <f t="shared" si="6"/>
        <v>-26.38</v>
      </c>
    </row>
    <row r="10" spans="1:17" ht="15.5" x14ac:dyDescent="0.35">
      <c r="C10" t="s">
        <v>17</v>
      </c>
      <c r="D10" s="3">
        <f ca="1">IFERROR(IF(D9=0,"",D2/D9),"")</f>
        <v>191.11111111111109</v>
      </c>
      <c r="I10" s="3">
        <f t="shared" ref="I10:Q10" ca="1" si="7">IFERROR(IF(I9=0,"",I2/I9),"")</f>
        <v>94.584837545126348</v>
      </c>
      <c r="J10" s="3">
        <f t="shared" ca="1" si="7"/>
        <v>108.5201793721973</v>
      </c>
      <c r="K10" s="3">
        <f t="shared" ca="1" si="7"/>
        <v>9.532888465204957</v>
      </c>
      <c r="L10" s="3">
        <f t="shared" ca="1" si="7"/>
        <v>9.7457627118644066</v>
      </c>
      <c r="M10" s="3">
        <f t="shared" ca="1" si="7"/>
        <v>-44.255319148936167</v>
      </c>
      <c r="N10" s="3">
        <f t="shared" ca="1" si="7"/>
        <v>-4.5167118337850045</v>
      </c>
      <c r="O10" s="3">
        <f t="shared" ca="1" si="7"/>
        <v>-5.9589041095890414</v>
      </c>
      <c r="P10" s="3">
        <f t="shared" ca="1" si="7"/>
        <v>-7.2276716572018582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3892867702</v>
      </c>
      <c r="H11" s="2">
        <f>IFERROR(INDEX(D11:G11,COUNT(D11:G11)),"")</f>
        <v>3892867702</v>
      </c>
      <c r="I11" s="2">
        <f t="shared" ref="I11:Q11" si="8">IFERROR(INDEX(I51:I500,MATCH($C$11,$C$51:$C$500,0)),"")</f>
        <v>4891916030</v>
      </c>
      <c r="J11" s="2">
        <f t="shared" si="8"/>
        <v>4564811725</v>
      </c>
      <c r="K11" s="2">
        <f t="shared" si="8"/>
        <v>5975321820</v>
      </c>
      <c r="L11" s="2">
        <f t="shared" si="8"/>
        <v>3877919052</v>
      </c>
      <c r="M11" s="2">
        <f t="shared" si="8"/>
        <v>2024149913</v>
      </c>
      <c r="N11" s="2">
        <f t="shared" si="8"/>
        <v>3129977360</v>
      </c>
      <c r="O11" s="2">
        <f t="shared" si="8"/>
        <v>3539333180</v>
      </c>
      <c r="P11" s="2">
        <f t="shared" si="8"/>
        <v>38071241042</v>
      </c>
      <c r="Q11" s="2">
        <f t="shared" si="8"/>
        <v>3726432882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16000000000</v>
      </c>
      <c r="H12" s="2">
        <f>IFERROR(INDEX(D12:G12,COUNT(D12:G12)),"")</f>
        <v>16000000000</v>
      </c>
      <c r="I12" s="2">
        <f t="shared" ref="I12:Q12" si="9">IFERROR(INDEX(I51:I500,MATCH($C$12,$C$51:$C$500,0)),"")</f>
        <v>16000000000</v>
      </c>
      <c r="J12" s="2">
        <f t="shared" si="9"/>
        <v>1000000000</v>
      </c>
      <c r="K12" s="2">
        <f t="shared" si="9"/>
        <v>-1000000000</v>
      </c>
      <c r="L12" s="2">
        <f t="shared" si="9"/>
        <v>1000000000</v>
      </c>
      <c r="M12" s="2">
        <f t="shared" si="9"/>
        <v>3000000000</v>
      </c>
      <c r="N12" s="2">
        <f t="shared" si="9"/>
        <v>2000000000</v>
      </c>
      <c r="O12" s="2">
        <f t="shared" si="9"/>
        <v>78000000000</v>
      </c>
      <c r="P12" s="2">
        <f t="shared" si="9"/>
        <v>24000000000</v>
      </c>
      <c r="Q12" s="2">
        <f t="shared" si="9"/>
        <v>47000000000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20000000000</v>
      </c>
      <c r="H13" s="2">
        <f>IFERROR(INDEX(D13:G13,COUNT(D13:G13)),"")</f>
        <v>20000000000</v>
      </c>
      <c r="I13" s="2">
        <f t="shared" ref="I13:Q13" si="10">IFERROR(INDEX(I51:I500,MATCH($C$13,$C$51:$C$500,0)),"")</f>
        <v>20000000000</v>
      </c>
      <c r="J13" s="2">
        <f t="shared" si="10"/>
        <v>5000000000</v>
      </c>
      <c r="K13" s="2">
        <f t="shared" si="10"/>
        <v>5000000000</v>
      </c>
      <c r="L13" s="2">
        <f t="shared" si="10"/>
        <v>5000000000</v>
      </c>
      <c r="M13" s="2">
        <f t="shared" si="10"/>
        <v>5000000000</v>
      </c>
      <c r="N13" s="2">
        <f t="shared" si="10"/>
        <v>6000000000</v>
      </c>
      <c r="O13" s="2">
        <f t="shared" si="10"/>
        <v>82000000000</v>
      </c>
      <c r="P13" s="2">
        <f t="shared" si="10"/>
        <v>62000000000</v>
      </c>
      <c r="Q13" s="2">
        <f t="shared" si="10"/>
        <v>51000000000</v>
      </c>
    </row>
    <row r="14" spans="1:17" ht="15.5" x14ac:dyDescent="0.35">
      <c r="C14" t="s">
        <v>26</v>
      </c>
      <c r="D14" s="2">
        <f>IFERROR(INDEX(D51:D500,MATCH($C$14,$C$51:$C$500,0)),"")</f>
        <v>-577127774</v>
      </c>
      <c r="H14" s="2">
        <f>IFERROR(SUM(D14:G14)*(4/MAX(1,COUNT(D14:G14))),"")</f>
        <v>-2308511096</v>
      </c>
      <c r="I14" s="2">
        <f t="shared" ref="I14:Q14" si="11">IFERROR(INDEX(I51:I500,MATCH($C$14,$C$51:$C$500,0)),"")</f>
        <v>-2231294501</v>
      </c>
      <c r="J14" s="2">
        <f t="shared" si="11"/>
        <v>-2021680177</v>
      </c>
      <c r="K14" s="2">
        <f t="shared" si="11"/>
        <v>-2266810656</v>
      </c>
      <c r="L14" s="2">
        <f t="shared" si="11"/>
        <v>-1949904681</v>
      </c>
      <c r="M14" s="2">
        <f t="shared" si="11"/>
        <v>-1626825065</v>
      </c>
      <c r="N14" s="2">
        <f t="shared" si="11"/>
        <v>-4809791914</v>
      </c>
      <c r="O14" s="2">
        <f t="shared" si="11"/>
        <v>-13663350284</v>
      </c>
      <c r="P14" s="2">
        <f t="shared" si="11"/>
        <v>-6642449683</v>
      </c>
      <c r="Q14" s="2">
        <f t="shared" si="11"/>
        <v>-6963042530</v>
      </c>
    </row>
    <row r="15" spans="1:17" ht="15.5" x14ac:dyDescent="0.35">
      <c r="C15" t="s">
        <v>27</v>
      </c>
      <c r="D15" s="2">
        <f>IFERROR(INDEX(D51:D500,MATCH($C$15,$C$51:$C$500,0)),"")</f>
        <v>72600</v>
      </c>
      <c r="H15" s="2">
        <f>IFERROR(SUM(D15:G15)*(4/MAX(1,COUNT(D15:G15))),"")</f>
        <v>290400</v>
      </c>
      <c r="I15" s="2">
        <f t="shared" ref="I15:Q15" si="12">IFERROR(INDEX(I51:I500,MATCH($C$15,$C$51:$C$500,0)),"")</f>
        <v>-2357578053</v>
      </c>
      <c r="J15" s="2">
        <f t="shared" si="12"/>
        <v>-1673205015</v>
      </c>
      <c r="K15" s="2">
        <f t="shared" si="12"/>
        <v>-77138387</v>
      </c>
      <c r="L15" s="2">
        <f t="shared" si="12"/>
        <v>-115722833</v>
      </c>
      <c r="M15" s="2">
        <f t="shared" si="12"/>
        <v>1037044067</v>
      </c>
      <c r="N15" s="2">
        <f t="shared" si="12"/>
        <v>-764267031</v>
      </c>
      <c r="O15" s="2">
        <f t="shared" si="12"/>
        <v>2114297052</v>
      </c>
      <c r="P15" s="2">
        <f t="shared" si="12"/>
        <v>1970441539</v>
      </c>
      <c r="Q15" s="2">
        <f t="shared" si="12"/>
        <v>1401887882</v>
      </c>
    </row>
    <row r="16" spans="1:17" ht="15.5" x14ac:dyDescent="0.35">
      <c r="C16" t="s">
        <v>28</v>
      </c>
      <c r="D16" s="2">
        <f>IFERROR(INDEX(D51:D500,MATCH($C$16,$C$51:$C$500,0)),"")</f>
        <v>-928548366</v>
      </c>
      <c r="H16" s="2">
        <f>IFERROR(SUM(D16:G16)*(4/MAX(1,COUNT(D16:G16))),"")</f>
        <v>-3714193464</v>
      </c>
      <c r="I16" s="2">
        <f t="shared" ref="I16:Q16" si="13">IFERROR(INDEX(I51:I500,MATCH($C$16,$C$51:$C$500,0)),"")</f>
        <v>-921303647</v>
      </c>
      <c r="J16" s="2">
        <f t="shared" si="13"/>
        <v>-6612099553</v>
      </c>
      <c r="K16" s="2">
        <f t="shared" si="13"/>
        <v>-3794404270</v>
      </c>
      <c r="L16" s="2">
        <f t="shared" si="13"/>
        <v>-8075071189</v>
      </c>
      <c r="M16" s="2">
        <f t="shared" si="13"/>
        <v>-18044948925</v>
      </c>
      <c r="N16" s="2">
        <f t="shared" si="13"/>
        <v>-18338594245</v>
      </c>
      <c r="O16" s="2">
        <f t="shared" si="13"/>
        <v>-18844842912</v>
      </c>
      <c r="P16" s="2">
        <f t="shared" si="13"/>
        <v>-5535929378</v>
      </c>
      <c r="Q16" s="2">
        <f t="shared" si="13"/>
        <v>3297148119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356040000000</v>
      </c>
      <c r="H20" s="2">
        <f t="shared" ref="H20:Q20" ca="1" si="14">IFERROR(H21*H2,"")</f>
        <v>356040000000</v>
      </c>
      <c r="I20" s="2">
        <f t="shared" ca="1" si="14"/>
        <v>361560000000</v>
      </c>
      <c r="J20" s="2">
        <f t="shared" ca="1" si="14"/>
        <v>333960000000</v>
      </c>
      <c r="K20" s="2">
        <f t="shared" ca="1" si="14"/>
        <v>138000000000</v>
      </c>
      <c r="L20" s="2">
        <f t="shared" ca="1" si="14"/>
        <v>95220000000</v>
      </c>
      <c r="M20" s="2">
        <f t="shared" ca="1" si="14"/>
        <v>143520000000</v>
      </c>
      <c r="N20" s="2">
        <f t="shared" ca="1" si="14"/>
        <v>69000000000</v>
      </c>
      <c r="O20" s="2">
        <f t="shared" ca="1" si="14"/>
        <v>108750000000</v>
      </c>
      <c r="P20" s="2">
        <f t="shared" ca="1" si="14"/>
        <v>175000000000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1380000000</v>
      </c>
      <c r="H21" s="2">
        <f>IFERROR(INDEX(D21:G21,COUNT(D21:G21)),"")</f>
        <v>1380000000</v>
      </c>
      <c r="I21" s="2">
        <f t="shared" ref="I21:Q21" si="15">IFERROR(INDEX(I51:I500,MATCH($C$7,$C$51:$C$500,0)),"")</f>
        <v>1380000000</v>
      </c>
      <c r="J21" s="2">
        <f t="shared" si="15"/>
        <v>1380000000</v>
      </c>
      <c r="K21" s="2">
        <f t="shared" si="15"/>
        <v>1380000000</v>
      </c>
      <c r="L21" s="2">
        <f t="shared" si="15"/>
        <v>1380000000</v>
      </c>
      <c r="M21" s="2">
        <f t="shared" si="15"/>
        <v>1380000000</v>
      </c>
      <c r="N21" s="2">
        <f t="shared" si="15"/>
        <v>1380000000</v>
      </c>
      <c r="O21" s="2">
        <f t="shared" si="15"/>
        <v>1250000000</v>
      </c>
      <c r="P21" s="2">
        <f t="shared" si="15"/>
        <v>1250000000</v>
      </c>
      <c r="Q21" s="2">
        <f t="shared" si="15"/>
        <v>750000000</v>
      </c>
    </row>
    <row r="23" spans="1:17" ht="15.5" x14ac:dyDescent="0.35">
      <c r="B23" t="s">
        <v>40</v>
      </c>
      <c r="C23" t="s">
        <v>41</v>
      </c>
      <c r="D23" s="3">
        <f>IFERROR(D5/D6*100,"")</f>
        <v>-2.1204160899177964</v>
      </c>
      <c r="H23" s="3">
        <f t="shared" ref="H23:Q23" si="16">IFERROR(H5/H6*100,"")</f>
        <v>-8.4816643596711856</v>
      </c>
      <c r="I23" s="3">
        <f t="shared" si="16"/>
        <v>-7.310815907622457</v>
      </c>
      <c r="J23" s="3">
        <f t="shared" si="16"/>
        <v>-16.945397059283014</v>
      </c>
      <c r="K23" s="3">
        <f t="shared" si="16"/>
        <v>-6.7435228954155662</v>
      </c>
      <c r="L23" s="3">
        <f t="shared" si="16"/>
        <v>-13.008155520364495</v>
      </c>
      <c r="M23" s="3">
        <f t="shared" si="16"/>
        <v>-24.328739689373592</v>
      </c>
      <c r="N23" s="3">
        <f t="shared" si="16"/>
        <v>-22.023766054911281</v>
      </c>
      <c r="O23" s="3">
        <f t="shared" si="16"/>
        <v>-15.883648360204278</v>
      </c>
      <c r="P23" s="3">
        <f t="shared" si="16"/>
        <v>-2.7347632176253898</v>
      </c>
      <c r="Q23" s="3">
        <f t="shared" si="16"/>
        <v>7.9305618778323703</v>
      </c>
    </row>
    <row r="24" spans="1:17" ht="15.5" x14ac:dyDescent="0.35">
      <c r="C24" t="s">
        <v>42</v>
      </c>
      <c r="D24" s="4">
        <f>IFERROR(_xlfn.RRI(5,I23,D23),"")</f>
        <v>-0.21928765161239416</v>
      </c>
      <c r="H24" s="4">
        <f t="shared" ref="H24:Q24" si="17">IFERROR(_xlfn.RRI(5,M23,H23),"")</f>
        <v>-0.1900237324607299</v>
      </c>
      <c r="I24" s="4">
        <f t="shared" si="17"/>
        <v>-0.19792523521785854</v>
      </c>
      <c r="J24" s="4">
        <f t="shared" si="17"/>
        <v>1.3025312279747014E-2</v>
      </c>
      <c r="K24" s="4">
        <f t="shared" si="17"/>
        <v>0.19782513290886405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-0.68</v>
      </c>
      <c r="H25" s="3">
        <f>IFERROR(INDEX(D25:G25,COUNT(D25:G25)),"")</f>
        <v>-0.68</v>
      </c>
      <c r="I25" s="3">
        <f t="shared" ref="I25:Q25" si="18">IFERROR(INDEX(I51:I500,MATCH($C$25,$C$51:$C$500,0)),"")</f>
        <v>-2.31</v>
      </c>
      <c r="J25" s="3">
        <f t="shared" si="18"/>
        <v>-5.96</v>
      </c>
      <c r="K25" s="3">
        <f t="shared" si="18"/>
        <v>-2.83</v>
      </c>
      <c r="L25" s="3">
        <f t="shared" si="18"/>
        <v>-5.9</v>
      </c>
      <c r="M25" s="3">
        <f t="shared" si="18"/>
        <v>-12.21</v>
      </c>
      <c r="N25" s="3">
        <f t="shared" si="18"/>
        <v>-13.52</v>
      </c>
      <c r="O25" s="3">
        <f t="shared" si="18"/>
        <v>-13.07</v>
      </c>
      <c r="P25" s="3">
        <f t="shared" si="18"/>
        <v>-2.85</v>
      </c>
      <c r="Q25" s="3">
        <f t="shared" si="18"/>
        <v>6.27</v>
      </c>
    </row>
    <row r="26" spans="1:17" ht="15.5" x14ac:dyDescent="0.35">
      <c r="C26" t="s">
        <v>45</v>
      </c>
      <c r="D26" s="4">
        <f>IFERROR(_xlfn.RRI(5,I25,D25),"")</f>
        <v>-0.21696822371015301</v>
      </c>
      <c r="H26" s="4">
        <f t="shared" ref="H26:Q26" si="19">IFERROR(_xlfn.RRI(5,M25,H25),"")</f>
        <v>-0.43874703314678309</v>
      </c>
      <c r="I26" s="4">
        <f t="shared" si="19"/>
        <v>-0.29769290209829269</v>
      </c>
      <c r="J26" s="4">
        <f t="shared" si="19"/>
        <v>-0.14533851234302653</v>
      </c>
      <c r="K26" s="4">
        <f t="shared" si="19"/>
        <v>-1.4074651156980034E-3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5.2256970927536228</v>
      </c>
      <c r="H27" s="3">
        <f t="shared" ref="H27:Q27" si="20">IFERROR(H4/H21,"")</f>
        <v>20.902788371014491</v>
      </c>
      <c r="I27" s="3">
        <f t="shared" si="20"/>
        <v>19.587981360869566</v>
      </c>
      <c r="J27" s="3">
        <f t="shared" si="20"/>
        <v>19.473797348550725</v>
      </c>
      <c r="K27" s="3">
        <f t="shared" si="20"/>
        <v>20.28342449637681</v>
      </c>
      <c r="L27" s="3">
        <f t="shared" si="20"/>
        <v>23.307412002173912</v>
      </c>
      <c r="M27" s="3">
        <f t="shared" si="20"/>
        <v>15.560042541304348</v>
      </c>
      <c r="N27" s="3">
        <f t="shared" si="20"/>
        <v>17.466215821014494</v>
      </c>
      <c r="O27" s="3">
        <f t="shared" si="20"/>
        <v>28.319006874399999</v>
      </c>
      <c r="P27" s="3">
        <f t="shared" si="20"/>
        <v>39.236603352800003</v>
      </c>
      <c r="Q27" s="3">
        <f t="shared" si="20"/>
        <v>71.719413623999998</v>
      </c>
    </row>
    <row r="28" spans="1:17" ht="15.5" x14ac:dyDescent="0.35">
      <c r="C28" t="s">
        <v>47</v>
      </c>
      <c r="D28" s="4">
        <f>IFERROR(_xlfn.RRI(5,I27,D27),"")</f>
        <v>-0.23223040372071546</v>
      </c>
      <c r="H28" s="4">
        <f t="shared" ref="H28:Q28" si="21">IFERROR(_xlfn.RRI(5,M27,H27),"")</f>
        <v>6.0812646920696656E-2</v>
      </c>
      <c r="I28" s="4">
        <f t="shared" si="21"/>
        <v>2.3194441034316782E-2</v>
      </c>
      <c r="J28" s="4">
        <f t="shared" si="21"/>
        <v>-7.2156936211747791E-2</v>
      </c>
      <c r="K28" s="4">
        <f t="shared" si="21"/>
        <v>-0.12362501009653293</v>
      </c>
      <c r="L28" s="4">
        <f t="shared" si="21"/>
        <v>-0.20132247283945459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-0.7056277056277056</v>
      </c>
      <c r="I29" s="4">
        <f t="shared" si="22"/>
        <v>-0.61241610738255037</v>
      </c>
      <c r="J29" s="4">
        <f t="shared" si="22"/>
        <v>1.1060070671378091</v>
      </c>
      <c r="K29" s="4">
        <f t="shared" si="22"/>
        <v>-0.52033898305084747</v>
      </c>
      <c r="L29" s="4">
        <f t="shared" si="22"/>
        <v>-0.51678951678951679</v>
      </c>
      <c r="M29" s="4">
        <f t="shared" si="22"/>
        <v>-9.6893491124260267E-2</v>
      </c>
      <c r="N29" s="4">
        <f t="shared" si="22"/>
        <v>3.4429992348890534E-2</v>
      </c>
      <c r="O29" s="4">
        <f t="shared" si="22"/>
        <v>3.5859649122807018</v>
      </c>
      <c r="P29" s="4">
        <f t="shared" si="22"/>
        <v>-1.4545454545454546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6.7123149952117211E-2</v>
      </c>
      <c r="I30" s="4">
        <f t="shared" si="23"/>
        <v>5.8634692697641056E-3</v>
      </c>
      <c r="J30" s="4">
        <f t="shared" si="23"/>
        <v>-3.9915702990424858E-2</v>
      </c>
      <c r="K30" s="4">
        <f t="shared" si="23"/>
        <v>-0.12974359853917075</v>
      </c>
      <c r="L30" s="4">
        <f t="shared" si="23"/>
        <v>0.49790156037839001</v>
      </c>
      <c r="M30" s="4">
        <f t="shared" si="23"/>
        <v>-0.10913487496339828</v>
      </c>
      <c r="N30" s="4">
        <f t="shared" si="23"/>
        <v>-0.38323346230041289</v>
      </c>
      <c r="O30" s="4">
        <f t="shared" si="23"/>
        <v>-0.27825029552719688</v>
      </c>
      <c r="P30" s="4">
        <f t="shared" si="23"/>
        <v>-0.45291516801149684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31.32</v>
      </c>
      <c r="H32" s="3">
        <f>IFERROR(INDEX(D32:G32,COUNT(D32:G32)),"")</f>
        <v>31.32</v>
      </c>
      <c r="I32" s="3">
        <f t="shared" ref="I32:Q32" si="24">IFERROR(INDEX(I51:I500,MATCH($C$32,$C$51:$C$500,0)),"")</f>
        <v>32.01</v>
      </c>
      <c r="J32" s="3">
        <f t="shared" si="24"/>
        <v>34.369999999999997</v>
      </c>
      <c r="K32" s="3">
        <f t="shared" si="24"/>
        <v>40.340000000000003</v>
      </c>
      <c r="L32" s="3">
        <f t="shared" si="24"/>
        <v>43.16</v>
      </c>
      <c r="M32" s="3">
        <f t="shared" si="24"/>
        <v>48.94</v>
      </c>
      <c r="N32" s="3">
        <f t="shared" si="24"/>
        <v>61.17</v>
      </c>
      <c r="O32" s="3">
        <f t="shared" si="24"/>
        <v>77.48</v>
      </c>
      <c r="P32" s="3">
        <f t="shared" si="24"/>
        <v>90.11</v>
      </c>
      <c r="Q32" s="3">
        <f t="shared" si="24"/>
        <v>80.84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8.3000000000000007</v>
      </c>
      <c r="H33" s="3">
        <f>IFERROR(INDEX(D33:G33,COUNT(D33:G33)),"")</f>
        <v>8.3000000000000007</v>
      </c>
      <c r="I33" s="3">
        <f t="shared" ref="I33:Q33" si="25">IFERROR(INDEX(I51:I500,MATCH($C$33,$C$51:$C$500,0)),"")</f>
        <v>8.18</v>
      </c>
      <c r="J33" s="3">
        <f t="shared" si="25"/>
        <v>7.04</v>
      </c>
      <c r="K33" s="3">
        <f t="shared" si="25"/>
        <v>2.48</v>
      </c>
      <c r="L33" s="3">
        <f t="shared" si="25"/>
        <v>1.6</v>
      </c>
      <c r="M33" s="3">
        <f t="shared" si="25"/>
        <v>2.13</v>
      </c>
      <c r="N33" s="3">
        <f t="shared" si="25"/>
        <v>0.82</v>
      </c>
      <c r="O33" s="3">
        <f t="shared" si="25"/>
        <v>1.1200000000000001</v>
      </c>
      <c r="P33" s="3">
        <f t="shared" si="25"/>
        <v>1.55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-382.35</v>
      </c>
      <c r="H34" s="3">
        <f>IFERROR(INDEX(D34:G34,COUNT(D34:G34)),"")</f>
        <v>-382.35</v>
      </c>
      <c r="I34" s="3">
        <f t="shared" ref="I34:Q34" si="26">IFERROR(INDEX(I51:I500,MATCH($C$34,$C$51:$C$500,0)),"")</f>
        <v>-113.42</v>
      </c>
      <c r="J34" s="3">
        <f t="shared" si="26"/>
        <v>-40.6</v>
      </c>
      <c r="K34" s="3">
        <f t="shared" si="26"/>
        <v>-35.340000000000003</v>
      </c>
      <c r="L34" s="3">
        <f t="shared" si="26"/>
        <v>-11.69</v>
      </c>
      <c r="M34" s="3">
        <f t="shared" si="26"/>
        <v>-8.52</v>
      </c>
      <c r="N34" s="3">
        <f t="shared" si="26"/>
        <v>-3.7</v>
      </c>
      <c r="O34" s="3">
        <f t="shared" si="26"/>
        <v>-6.66</v>
      </c>
      <c r="P34" s="3">
        <f t="shared" si="26"/>
        <v>-49.12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49.57</v>
      </c>
      <c r="H35" s="3">
        <f>IFERROR(INDEX(D35:G35,COUNT(D35:G35)),"")</f>
        <v>49.57</v>
      </c>
      <c r="I35" s="3">
        <f t="shared" ref="I35:Q35" si="27">IFERROR(INDEX(I51:I500,MATCH($C$35,$C$51:$C$500,0)),"")</f>
        <v>13.33</v>
      </c>
      <c r="J35" s="3">
        <f t="shared" si="27"/>
        <v>12.38</v>
      </c>
      <c r="K35" s="3">
        <f t="shared" si="27"/>
        <v>4.91</v>
      </c>
      <c r="L35" s="3">
        <f t="shared" si="27"/>
        <v>2.95</v>
      </c>
      <c r="M35" s="3">
        <f t="shared" si="27"/>
        <v>6.66</v>
      </c>
      <c r="N35" s="3">
        <f t="shared" si="27"/>
        <v>2.85</v>
      </c>
      <c r="O35" s="3">
        <f t="shared" si="27"/>
        <v>3.07</v>
      </c>
      <c r="P35" s="3">
        <f t="shared" si="27"/>
        <v>3.57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7211461988</v>
      </c>
      <c r="E51" s="5">
        <v>8635586033</v>
      </c>
      <c r="F51" s="5">
        <v>6032759438</v>
      </c>
      <c r="G51" s="5">
        <v>7653863707</v>
      </c>
      <c r="I51" s="5">
        <v>27031414278</v>
      </c>
      <c r="J51" s="5">
        <v>26873840341</v>
      </c>
      <c r="K51" s="5">
        <v>27991125805</v>
      </c>
      <c r="L51" s="5">
        <v>32164228563</v>
      </c>
      <c r="M51" s="5">
        <v>21472858707</v>
      </c>
      <c r="N51" s="5">
        <v>24103377833</v>
      </c>
      <c r="O51" s="5">
        <v>35398758593</v>
      </c>
      <c r="P51" s="5">
        <v>49045754191</v>
      </c>
      <c r="Q51" s="5">
        <v>53789560218</v>
      </c>
    </row>
    <row r="52" spans="2:17" ht="15.5" x14ac:dyDescent="0.35">
      <c r="C52" t="s">
        <v>72</v>
      </c>
      <c r="D52" s="5">
        <v>-4088115239</v>
      </c>
      <c r="E52" s="5">
        <v>-3997032789</v>
      </c>
      <c r="F52" s="5">
        <v>-3164871324</v>
      </c>
      <c r="G52" s="5">
        <v>-4242666727</v>
      </c>
      <c r="I52" s="5">
        <v>-13910433462</v>
      </c>
      <c r="J52" s="5">
        <v>-13977505596</v>
      </c>
      <c r="K52" s="5">
        <v>-16238585580</v>
      </c>
      <c r="L52" s="5">
        <v>-20485073307</v>
      </c>
      <c r="M52" s="5">
        <v>-18020153992</v>
      </c>
      <c r="N52" s="5">
        <v>-16550576967</v>
      </c>
      <c r="O52" s="5">
        <v>-20957421202</v>
      </c>
      <c r="P52" s="5">
        <v>-29562935161</v>
      </c>
      <c r="Q52" s="5">
        <v>-32184784063</v>
      </c>
    </row>
    <row r="53" spans="2:17" ht="15.5" x14ac:dyDescent="0.35">
      <c r="C53" t="s">
        <v>73</v>
      </c>
      <c r="D53" s="5">
        <v>3123346749</v>
      </c>
      <c r="E53" s="5">
        <v>4638553244</v>
      </c>
      <c r="F53" s="5">
        <v>2867888114</v>
      </c>
      <c r="G53" s="5">
        <v>3411196980</v>
      </c>
      <c r="I53" s="5">
        <v>13120980816</v>
      </c>
      <c r="J53" s="5">
        <v>12896334745</v>
      </c>
      <c r="K53" s="5">
        <v>11752540225</v>
      </c>
      <c r="L53" s="5">
        <v>11679155256</v>
      </c>
      <c r="M53" s="5">
        <v>3452704715</v>
      </c>
      <c r="N53" s="5">
        <v>7552800866</v>
      </c>
      <c r="O53" s="5">
        <v>14441337391</v>
      </c>
      <c r="P53" s="5">
        <v>19482819030</v>
      </c>
      <c r="Q53" s="5">
        <v>21604776155</v>
      </c>
    </row>
    <row r="54" spans="2:17" ht="15.5" x14ac:dyDescent="0.35">
      <c r="C54" t="s">
        <v>74</v>
      </c>
      <c r="D54" s="5">
        <v>-3407951099</v>
      </c>
      <c r="E54" s="5">
        <v>-3549162899</v>
      </c>
      <c r="F54" s="5">
        <v>-2582478129</v>
      </c>
      <c r="G54" s="5">
        <v>-3108752041</v>
      </c>
      <c r="I54" s="5">
        <v>-12349606921</v>
      </c>
      <c r="J54" s="5">
        <v>-14602020637</v>
      </c>
      <c r="K54" s="5">
        <v>-10623202575</v>
      </c>
      <c r="L54" s="5">
        <v>-9881841916</v>
      </c>
      <c r="M54" s="5">
        <v>-11155255841</v>
      </c>
      <c r="N54" s="5">
        <v>-13141445384</v>
      </c>
      <c r="O54" s="5">
        <v>-18786462838</v>
      </c>
      <c r="P54" s="5">
        <v>-18225966137</v>
      </c>
      <c r="Q54" s="5">
        <v>-15672196710</v>
      </c>
    </row>
    <row r="55" spans="2:17" ht="15.5" x14ac:dyDescent="0.35">
      <c r="C55" t="s">
        <v>75</v>
      </c>
      <c r="D55" s="5">
        <v>-301350534</v>
      </c>
      <c r="E55" s="5">
        <v>-247730166</v>
      </c>
      <c r="F55" s="5">
        <v>-116986876</v>
      </c>
      <c r="G55" s="5">
        <v>-185793216</v>
      </c>
      <c r="I55" s="5">
        <v>-687870915</v>
      </c>
      <c r="J55" s="5">
        <v>-674458534</v>
      </c>
      <c r="K55" s="5">
        <v>-854784562</v>
      </c>
      <c r="L55" s="5">
        <v>-1176384301</v>
      </c>
      <c r="M55" s="5">
        <v>-562633285</v>
      </c>
      <c r="N55" s="5">
        <v>-543522219</v>
      </c>
      <c r="O55" s="5">
        <v>-1569044597</v>
      </c>
      <c r="P55" s="5">
        <v>-1646311359</v>
      </c>
      <c r="Q55" s="5">
        <v>-2025750053</v>
      </c>
    </row>
    <row r="56" spans="2:17" ht="15.5" x14ac:dyDescent="0.35">
      <c r="C56" t="s">
        <v>76</v>
      </c>
      <c r="D56" s="5">
        <v>-3106600565</v>
      </c>
      <c r="E56" s="5">
        <v>-3301432733</v>
      </c>
      <c r="F56" s="5">
        <v>-2465491253</v>
      </c>
      <c r="G56" s="5">
        <v>-2922958825</v>
      </c>
      <c r="I56" s="5">
        <v>-11661736006</v>
      </c>
      <c r="J56" s="5">
        <v>-13927562103</v>
      </c>
      <c r="K56" s="5">
        <v>-9768418013</v>
      </c>
      <c r="L56" s="5">
        <v>-8705457615</v>
      </c>
      <c r="M56" s="5">
        <v>-10592622556</v>
      </c>
      <c r="N56" s="5">
        <v>-12597923165</v>
      </c>
      <c r="O56" s="5">
        <v>-17217418241</v>
      </c>
      <c r="P56" s="5">
        <v>-16579654778</v>
      </c>
      <c r="Q56" s="5">
        <v>-13646446657</v>
      </c>
    </row>
    <row r="57" spans="2:17" ht="15.5" x14ac:dyDescent="0.35">
      <c r="C57" t="s">
        <v>78</v>
      </c>
      <c r="D57" s="5">
        <v>-284604350</v>
      </c>
      <c r="E57" s="5">
        <v>1089390345</v>
      </c>
      <c r="F57" s="5">
        <v>285409985</v>
      </c>
      <c r="G57" s="5">
        <v>302444939</v>
      </c>
      <c r="I57" s="5">
        <v>771373895</v>
      </c>
      <c r="J57" s="5">
        <v>-1705685892</v>
      </c>
      <c r="K57" s="5">
        <v>1129337650</v>
      </c>
      <c r="L57" s="5">
        <v>1797313340</v>
      </c>
      <c r="M57" s="5">
        <v>-7702551126</v>
      </c>
      <c r="N57" s="5">
        <v>-5588644518</v>
      </c>
      <c r="O57" s="5">
        <v>-4345125447</v>
      </c>
      <c r="P57" s="5">
        <v>1256852893</v>
      </c>
      <c r="Q57" s="5">
        <v>5932579445</v>
      </c>
    </row>
    <row r="58" spans="2:17" ht="15.5" x14ac:dyDescent="0.35">
      <c r="C58" t="s">
        <v>79</v>
      </c>
      <c r="D58" s="5">
        <v>-643944016</v>
      </c>
      <c r="E58" s="5">
        <v>-300080054</v>
      </c>
      <c r="F58" s="5">
        <v>-538895409</v>
      </c>
      <c r="G58" s="5">
        <v>-320343079</v>
      </c>
      <c r="I58" s="5">
        <v>-1692677542</v>
      </c>
      <c r="J58" s="5">
        <v>-4906413661</v>
      </c>
      <c r="K58" s="5">
        <v>-4923741920</v>
      </c>
      <c r="L58" s="5">
        <v>-9872384529</v>
      </c>
      <c r="M58" s="5">
        <v>-10342397799</v>
      </c>
      <c r="N58" s="5">
        <v>-12749949727</v>
      </c>
      <c r="O58" s="5">
        <v>-14499717465</v>
      </c>
      <c r="P58" s="5">
        <v>-6792782271</v>
      </c>
      <c r="Q58" s="5">
        <v>-2635431326</v>
      </c>
    </row>
    <row r="59" spans="2:17" ht="15.5" x14ac:dyDescent="0.35">
      <c r="C59" t="s">
        <v>80</v>
      </c>
      <c r="D59" s="5">
        <v>3281697</v>
      </c>
      <c r="E59" s="5">
        <v>3874543</v>
      </c>
      <c r="F59" s="5">
        <v>7933257</v>
      </c>
      <c r="G59" s="5">
        <v>3653456</v>
      </c>
      <c r="I59" s="5">
        <v>18283580</v>
      </c>
      <c r="J59" s="5">
        <v>21527355</v>
      </c>
      <c r="K59" s="5">
        <v>20874612</v>
      </c>
      <c r="L59" s="5">
        <v>19069063</v>
      </c>
      <c r="M59" s="5">
        <v>16970378</v>
      </c>
      <c r="N59" s="5">
        <v>40117037</v>
      </c>
      <c r="O59" s="5">
        <v>701005137</v>
      </c>
      <c r="P59" s="5">
        <v>240502713</v>
      </c>
      <c r="Q59" s="5">
        <v>62877707</v>
      </c>
    </row>
    <row r="60" spans="2:17" ht="15.5" x14ac:dyDescent="0.35">
      <c r="C60" t="s">
        <v>26</v>
      </c>
      <c r="D60" s="5">
        <v>-577127774</v>
      </c>
      <c r="E60" s="5">
        <v>-654315310</v>
      </c>
      <c r="F60" s="5">
        <v>-515600701</v>
      </c>
      <c r="G60" s="5">
        <v>-537456281</v>
      </c>
      <c r="I60" s="5">
        <v>-2231294501</v>
      </c>
      <c r="J60" s="5">
        <v>-2021680177</v>
      </c>
      <c r="K60" s="5">
        <v>-2266810656</v>
      </c>
      <c r="L60" s="5">
        <v>-1949904681</v>
      </c>
      <c r="M60" s="5">
        <v>-1626825065</v>
      </c>
      <c r="N60" s="5">
        <v>-4809791914</v>
      </c>
      <c r="O60" s="5">
        <v>-13663350284</v>
      </c>
      <c r="P60" s="5">
        <v>-6642449683</v>
      </c>
      <c r="Q60" s="5">
        <v>-6963042530</v>
      </c>
    </row>
    <row r="61" spans="2:17" ht="15.5" x14ac:dyDescent="0.35">
      <c r="C61" t="s">
        <v>81</v>
      </c>
      <c r="D61" s="5">
        <v>-83482646</v>
      </c>
      <c r="E61" s="5">
        <v>-92340862</v>
      </c>
      <c r="F61" s="5">
        <v>-50008068</v>
      </c>
      <c r="G61" s="5">
        <v>-87632610</v>
      </c>
      <c r="I61" s="5">
        <v>-229981540</v>
      </c>
      <c r="J61" s="5">
        <v>-478339354</v>
      </c>
      <c r="K61" s="5">
        <v>-252463128</v>
      </c>
      <c r="L61" s="5">
        <v>-729736485</v>
      </c>
      <c r="M61" s="5">
        <v>-307350771</v>
      </c>
      <c r="N61" s="5">
        <v>-122590807</v>
      </c>
      <c r="O61" s="5">
        <v>-669984644</v>
      </c>
      <c r="P61" s="5">
        <v>-544651474</v>
      </c>
      <c r="Q61" s="5">
        <v>-971003092</v>
      </c>
    </row>
    <row r="62" spans="2:17" ht="15.5" x14ac:dyDescent="0.35">
      <c r="C62" t="s">
        <v>77</v>
      </c>
      <c r="E62" s="5">
        <v>13851927</v>
      </c>
      <c r="I62" s="5">
        <v>13851927</v>
      </c>
      <c r="J62" s="5">
        <v>298340</v>
      </c>
      <c r="K62" s="5">
        <v>452349</v>
      </c>
      <c r="L62" s="5">
        <v>-74799672</v>
      </c>
      <c r="M62" s="5">
        <v>-219774593</v>
      </c>
      <c r="N62" s="5">
        <v>-526751699</v>
      </c>
      <c r="O62" s="5">
        <v>-393306397</v>
      </c>
      <c r="P62" s="5">
        <v>32667</v>
      </c>
      <c r="Q62" s="5">
        <v>-223159</v>
      </c>
    </row>
    <row r="63" spans="2:17" ht="15.5" x14ac:dyDescent="0.35">
      <c r="C63" t="s">
        <v>82</v>
      </c>
      <c r="D63" s="5">
        <v>-643944016</v>
      </c>
      <c r="E63" s="5">
        <v>-300080054</v>
      </c>
      <c r="F63" s="5">
        <v>-538895409</v>
      </c>
      <c r="G63" s="5">
        <v>-320343079</v>
      </c>
      <c r="I63" s="5">
        <v>-1692677542</v>
      </c>
      <c r="J63" s="5">
        <v>-4906413661</v>
      </c>
      <c r="K63" s="5">
        <v>-4923741920</v>
      </c>
      <c r="L63" s="5">
        <v>-9872384529</v>
      </c>
      <c r="M63" s="5">
        <v>-10342397799</v>
      </c>
      <c r="N63" s="5">
        <v>-12749949727</v>
      </c>
      <c r="O63" s="5">
        <v>-14499717465</v>
      </c>
      <c r="P63" s="5">
        <v>-6792782271</v>
      </c>
      <c r="Q63" s="5">
        <v>-2635431326</v>
      </c>
    </row>
    <row r="64" spans="2:17" ht="15.5" x14ac:dyDescent="0.35">
      <c r="C64" t="s">
        <v>28</v>
      </c>
      <c r="D64" s="5">
        <v>-928548366</v>
      </c>
      <c r="E64" s="5">
        <v>789310291</v>
      </c>
      <c r="F64" s="5">
        <v>-253485424</v>
      </c>
      <c r="G64" s="5">
        <v>-17898140</v>
      </c>
      <c r="I64" s="5">
        <v>-921303647</v>
      </c>
      <c r="J64" s="5">
        <v>-6612099553</v>
      </c>
      <c r="K64" s="5">
        <v>-3794404270</v>
      </c>
      <c r="L64" s="5">
        <v>-8075071189</v>
      </c>
      <c r="M64" s="5">
        <v>-18044948925</v>
      </c>
      <c r="N64" s="5">
        <v>-18338594245</v>
      </c>
      <c r="O64" s="5">
        <v>-18844842912</v>
      </c>
      <c r="P64" s="5">
        <v>-5535929378</v>
      </c>
      <c r="Q64" s="5">
        <v>3297148119</v>
      </c>
    </row>
    <row r="65" spans="3:17" ht="15.5" x14ac:dyDescent="0.35">
      <c r="C65" t="s">
        <v>27</v>
      </c>
      <c r="D65" s="5">
        <v>72600</v>
      </c>
      <c r="E65" s="5">
        <v>-2359644303</v>
      </c>
      <c r="F65" s="5">
        <v>1163733</v>
      </c>
      <c r="G65" s="5">
        <v>11390619</v>
      </c>
      <c r="I65" s="5">
        <v>-2357578053</v>
      </c>
      <c r="J65" s="5">
        <v>-1673205015</v>
      </c>
      <c r="K65" s="5">
        <v>-77138387</v>
      </c>
      <c r="L65" s="5">
        <v>-115722833</v>
      </c>
      <c r="M65" s="5">
        <v>1037044067</v>
      </c>
      <c r="N65" s="5">
        <v>-764267031</v>
      </c>
      <c r="O65" s="5">
        <v>2114297052</v>
      </c>
      <c r="P65" s="5">
        <v>1970441539</v>
      </c>
      <c r="Q65" s="5">
        <v>1401887882</v>
      </c>
    </row>
    <row r="66" spans="3:17" ht="15.5" x14ac:dyDescent="0.35">
      <c r="C66" t="s">
        <v>277</v>
      </c>
      <c r="E66" s="5">
        <v>-44532840</v>
      </c>
      <c r="I66" s="5">
        <v>-44532840</v>
      </c>
      <c r="J66" s="5">
        <v>-38400824</v>
      </c>
      <c r="K66" s="5">
        <v>-31185990</v>
      </c>
      <c r="L66" s="5">
        <v>-28804627</v>
      </c>
      <c r="P66" s="5">
        <v>-2079000</v>
      </c>
    </row>
    <row r="67" spans="3:17" ht="15.5" x14ac:dyDescent="0.35">
      <c r="C67" t="s">
        <v>278</v>
      </c>
      <c r="D67" s="5">
        <v>72600</v>
      </c>
      <c r="E67" s="5">
        <v>-2315111463</v>
      </c>
      <c r="F67" s="5">
        <v>1163733</v>
      </c>
      <c r="G67" s="5">
        <v>11390619</v>
      </c>
      <c r="I67" s="5">
        <v>-2313045213</v>
      </c>
      <c r="J67" s="5">
        <v>-1634804191</v>
      </c>
      <c r="K67" s="5">
        <v>-45952397</v>
      </c>
      <c r="L67" s="5">
        <v>-86918206</v>
      </c>
      <c r="M67" s="5">
        <v>1037044067</v>
      </c>
      <c r="N67" s="5">
        <v>-764267031</v>
      </c>
      <c r="O67" s="5">
        <v>2114297052</v>
      </c>
      <c r="P67" s="5">
        <v>1972520539</v>
      </c>
      <c r="Q67" s="5">
        <v>1401887882</v>
      </c>
    </row>
    <row r="68" spans="3:17" ht="15.5" x14ac:dyDescent="0.35">
      <c r="C68" t="s">
        <v>279</v>
      </c>
      <c r="D68" s="5">
        <v>72600</v>
      </c>
      <c r="E68" s="5">
        <v>-2359644303</v>
      </c>
      <c r="F68" s="5">
        <v>1163733</v>
      </c>
      <c r="G68" s="5">
        <v>11390619</v>
      </c>
      <c r="I68" s="5">
        <v>-2357578053</v>
      </c>
      <c r="J68" s="5">
        <v>-1673205015</v>
      </c>
      <c r="K68" s="5">
        <v>-77138387</v>
      </c>
      <c r="L68" s="5">
        <v>-115722833</v>
      </c>
      <c r="M68" s="5">
        <v>1037044067</v>
      </c>
      <c r="N68" s="5">
        <v>-764267031</v>
      </c>
      <c r="O68" s="5">
        <v>2114297052</v>
      </c>
      <c r="P68" s="5">
        <v>1970441539</v>
      </c>
      <c r="Q68" s="5">
        <v>1401887882</v>
      </c>
    </row>
    <row r="69" spans="3:17" ht="15.5" x14ac:dyDescent="0.35">
      <c r="C69" t="s">
        <v>280</v>
      </c>
      <c r="D69" s="5">
        <v>-928475766</v>
      </c>
      <c r="E69" s="5">
        <v>-1570334012</v>
      </c>
      <c r="F69" s="5">
        <v>-252321691</v>
      </c>
      <c r="G69" s="5">
        <v>-6507521</v>
      </c>
      <c r="I69" s="5">
        <v>-3278881700</v>
      </c>
      <c r="J69" s="5">
        <v>-8285304568</v>
      </c>
      <c r="K69" s="5">
        <v>-3871542657</v>
      </c>
      <c r="L69" s="5">
        <v>-8190794022</v>
      </c>
      <c r="M69" s="5">
        <v>-17007904858</v>
      </c>
      <c r="N69" s="5">
        <v>-19102861276</v>
      </c>
      <c r="O69" s="5">
        <v>-16730545860</v>
      </c>
      <c r="P69" s="5">
        <v>-3565487839</v>
      </c>
      <c r="Q69" s="5">
        <v>4699036001</v>
      </c>
    </row>
    <row r="70" spans="3:17" ht="15.5" x14ac:dyDescent="0.35">
      <c r="C70" t="s">
        <v>717</v>
      </c>
    </row>
    <row r="71" spans="3:17" ht="15.5" x14ac:dyDescent="0.35">
      <c r="C71" t="s">
        <v>83</v>
      </c>
      <c r="D71" s="5">
        <v>-928475766</v>
      </c>
      <c r="E71" s="5">
        <v>-1570334012</v>
      </c>
      <c r="F71" s="5">
        <v>-252321691</v>
      </c>
      <c r="G71" s="5">
        <v>-6507521</v>
      </c>
      <c r="I71" s="5">
        <v>-3278881700</v>
      </c>
      <c r="J71" s="5">
        <v>-8285304568</v>
      </c>
      <c r="K71" s="5">
        <v>-3871542657</v>
      </c>
      <c r="L71" s="5">
        <v>-8190794022</v>
      </c>
      <c r="M71" s="5">
        <v>-17007904858</v>
      </c>
      <c r="N71" s="5">
        <v>-19102861276</v>
      </c>
      <c r="O71" s="5">
        <v>-16730545860</v>
      </c>
      <c r="P71" s="5">
        <v>-3565487839</v>
      </c>
      <c r="Q71" s="5">
        <v>4699036001</v>
      </c>
    </row>
    <row r="72" spans="3:17" ht="15.5" x14ac:dyDescent="0.35">
      <c r="C72" t="s">
        <v>84</v>
      </c>
      <c r="D72" s="5">
        <v>-19103949</v>
      </c>
      <c r="E72" s="5">
        <v>13684072</v>
      </c>
      <c r="F72" s="5">
        <v>-19103949</v>
      </c>
      <c r="G72" s="5">
        <v>-19103949</v>
      </c>
      <c r="I72" s="5">
        <v>-43627775</v>
      </c>
      <c r="J72" s="5">
        <v>-10605019</v>
      </c>
      <c r="K72" s="5">
        <v>11032496</v>
      </c>
      <c r="L72" s="5">
        <v>166073838</v>
      </c>
      <c r="M72" s="5">
        <v>-32666594</v>
      </c>
      <c r="N72" s="5">
        <v>-404012985</v>
      </c>
      <c r="O72" s="5">
        <v>543006463</v>
      </c>
      <c r="P72" s="5">
        <v>485482501</v>
      </c>
      <c r="Q72" s="5">
        <v>107926663</v>
      </c>
    </row>
    <row r="73" spans="3:17" ht="15.5" x14ac:dyDescent="0.35">
      <c r="C73" t="s">
        <v>85</v>
      </c>
      <c r="D73" s="5">
        <v>-947579715</v>
      </c>
      <c r="E73" s="5">
        <v>-1556649940</v>
      </c>
      <c r="F73" s="5">
        <v>-271425640</v>
      </c>
      <c r="G73" s="5">
        <v>-25611470</v>
      </c>
      <c r="I73" s="5">
        <v>-3322509475</v>
      </c>
      <c r="J73" s="5">
        <v>-8295909587</v>
      </c>
      <c r="K73" s="5">
        <v>-3860510161</v>
      </c>
      <c r="L73" s="5">
        <v>-8024720184</v>
      </c>
      <c r="M73" s="5">
        <v>-17040571452</v>
      </c>
      <c r="N73" s="5">
        <v>-19506874261</v>
      </c>
      <c r="O73" s="5">
        <v>-16187539397</v>
      </c>
      <c r="P73" s="5">
        <v>-3080005338</v>
      </c>
      <c r="Q73" s="5">
        <v>4806962664</v>
      </c>
    </row>
    <row r="74" spans="3:17" ht="15.5" x14ac:dyDescent="0.35">
      <c r="C74" t="s">
        <v>86</v>
      </c>
      <c r="D74" s="5">
        <v>-928475767</v>
      </c>
      <c r="E74" s="5">
        <v>-1570334013</v>
      </c>
      <c r="F74" s="5">
        <v>-252321691</v>
      </c>
      <c r="G74" s="5">
        <v>-6507521</v>
      </c>
      <c r="I74" s="5">
        <v>-3278881701</v>
      </c>
      <c r="J74" s="5">
        <v>-8285304568</v>
      </c>
      <c r="K74" s="5">
        <v>-3871542658</v>
      </c>
      <c r="L74" s="5">
        <v>-8190794022</v>
      </c>
      <c r="M74" s="5">
        <v>-17007904857</v>
      </c>
      <c r="N74" s="5">
        <v>-19102861276</v>
      </c>
      <c r="O74" s="5">
        <v>-16730545860</v>
      </c>
      <c r="P74" s="5">
        <v>-3565487839</v>
      </c>
      <c r="Q74" s="5">
        <v>4699036001</v>
      </c>
    </row>
    <row r="75" spans="3:17" ht="15.5" x14ac:dyDescent="0.35">
      <c r="C75" t="s">
        <v>7</v>
      </c>
      <c r="D75" s="5">
        <v>-947579716</v>
      </c>
      <c r="E75" s="5">
        <v>-1570501868</v>
      </c>
      <c r="F75" s="5">
        <v>-271425640</v>
      </c>
      <c r="G75" s="5">
        <v>-25611471</v>
      </c>
      <c r="I75" s="5">
        <v>-3336361403</v>
      </c>
      <c r="J75" s="5">
        <v>-8296207927</v>
      </c>
      <c r="K75" s="5">
        <v>-3860962511</v>
      </c>
      <c r="L75" s="5">
        <v>-7949920512</v>
      </c>
      <c r="M75" s="5">
        <v>-16820796859</v>
      </c>
      <c r="N75" s="5">
        <v>-18980122562</v>
      </c>
      <c r="O75" s="5">
        <v>-15794233000</v>
      </c>
      <c r="P75" s="5">
        <v>-3080038005</v>
      </c>
      <c r="Q75" s="5">
        <v>4807185823</v>
      </c>
    </row>
    <row r="76" spans="3:17" ht="15.5" x14ac:dyDescent="0.35">
      <c r="C76" t="s">
        <v>281</v>
      </c>
    </row>
    <row r="77" spans="3:17" ht="15.5" x14ac:dyDescent="0.35">
      <c r="C77" t="s">
        <v>88</v>
      </c>
      <c r="D77" s="5">
        <v>-928475767</v>
      </c>
      <c r="E77" s="5">
        <v>-1570334013</v>
      </c>
      <c r="F77" s="5">
        <v>-252321691</v>
      </c>
      <c r="G77" s="5">
        <v>-6507521</v>
      </c>
      <c r="I77" s="5">
        <v>-3278881701</v>
      </c>
      <c r="J77" s="5">
        <v>-8285304568</v>
      </c>
      <c r="K77" s="5">
        <v>-3871542658</v>
      </c>
      <c r="L77" s="5">
        <v>-8190794022</v>
      </c>
      <c r="M77" s="5">
        <v>-17007904857</v>
      </c>
      <c r="N77" s="5">
        <v>-19102861276</v>
      </c>
      <c r="O77" s="5">
        <v>-16730545860</v>
      </c>
      <c r="P77" s="5">
        <v>-3565487839</v>
      </c>
      <c r="Q77" s="5">
        <v>4699036001</v>
      </c>
    </row>
    <row r="78" spans="3:17" ht="15.5" x14ac:dyDescent="0.35">
      <c r="C78" t="s">
        <v>89</v>
      </c>
      <c r="D78" s="5">
        <v>-947579716</v>
      </c>
      <c r="E78" s="5">
        <v>-1556649941</v>
      </c>
      <c r="F78" s="5">
        <v>-271425640</v>
      </c>
      <c r="G78" s="5">
        <v>-25611471</v>
      </c>
      <c r="I78" s="5">
        <v>-3322509476</v>
      </c>
      <c r="J78" s="5">
        <v>-8295909587</v>
      </c>
      <c r="K78" s="5">
        <v>-3860510162</v>
      </c>
      <c r="L78" s="5">
        <v>-8024720184</v>
      </c>
      <c r="M78" s="5">
        <v>-17040571452</v>
      </c>
      <c r="N78" s="5">
        <v>-19506874261</v>
      </c>
      <c r="O78" s="5">
        <v>-16187539397</v>
      </c>
      <c r="P78" s="5">
        <v>-3080005338</v>
      </c>
      <c r="Q78" s="5">
        <v>4806962664</v>
      </c>
    </row>
    <row r="79" spans="3:17" ht="15.5" x14ac:dyDescent="0.35">
      <c r="C79" t="s">
        <v>90</v>
      </c>
      <c r="D79" s="5">
        <v>-947579716</v>
      </c>
      <c r="E79" s="5">
        <v>-1556649941</v>
      </c>
      <c r="F79" s="5">
        <v>-271425640</v>
      </c>
      <c r="G79" s="5">
        <v>-25611471</v>
      </c>
      <c r="I79" s="5">
        <v>-3322509476</v>
      </c>
      <c r="J79" s="5">
        <v>-8295909587</v>
      </c>
      <c r="K79" s="5">
        <v>-3860510162</v>
      </c>
      <c r="L79" s="5">
        <v>-8024720184</v>
      </c>
      <c r="M79" s="5">
        <v>-17040571452</v>
      </c>
      <c r="N79" s="5">
        <v>-19506874261</v>
      </c>
      <c r="O79" s="5">
        <v>-16187539397</v>
      </c>
      <c r="P79" s="5">
        <v>-3080005338</v>
      </c>
      <c r="Q79" s="5">
        <v>4806962664</v>
      </c>
    </row>
    <row r="81" spans="2:17" ht="15.5" x14ac:dyDescent="0.35">
      <c r="B81" t="s">
        <v>91</v>
      </c>
      <c r="C81" t="s">
        <v>92</v>
      </c>
    </row>
    <row r="82" spans="2:17" ht="15.5" x14ac:dyDescent="0.35">
      <c r="C82" t="s">
        <v>93</v>
      </c>
    </row>
    <row r="83" spans="2:17" ht="15.5" x14ac:dyDescent="0.35">
      <c r="C83" t="s">
        <v>19</v>
      </c>
      <c r="D83" s="5">
        <v>3892867702</v>
      </c>
      <c r="E83" s="5">
        <v>4891916030</v>
      </c>
      <c r="F83" s="5">
        <v>3078660520</v>
      </c>
      <c r="G83" s="5">
        <v>3575234001</v>
      </c>
      <c r="I83" s="5">
        <v>4891916030</v>
      </c>
      <c r="J83" s="5">
        <v>4564811725</v>
      </c>
      <c r="K83" s="5">
        <v>5975321820</v>
      </c>
      <c r="L83" s="5">
        <v>3877919052</v>
      </c>
      <c r="M83" s="5">
        <v>2024149913</v>
      </c>
      <c r="N83" s="5">
        <v>3129977360</v>
      </c>
      <c r="O83" s="5">
        <v>3539333180</v>
      </c>
      <c r="P83" s="5">
        <v>38071241042</v>
      </c>
      <c r="Q83" s="5">
        <v>3726432882</v>
      </c>
    </row>
    <row r="84" spans="2:17" ht="15.5" x14ac:dyDescent="0.35">
      <c r="C84" t="s">
        <v>94</v>
      </c>
      <c r="D84" s="5">
        <v>3993815997</v>
      </c>
      <c r="E84" s="5">
        <v>4710074435</v>
      </c>
      <c r="F84" s="5">
        <v>3811514543</v>
      </c>
      <c r="G84" s="5">
        <v>3291448993</v>
      </c>
      <c r="I84" s="5">
        <v>4710074435</v>
      </c>
      <c r="J84" s="5">
        <v>3063206610</v>
      </c>
      <c r="K84" s="5">
        <v>5589196638</v>
      </c>
      <c r="L84" s="5">
        <v>6140352408</v>
      </c>
      <c r="M84" s="5">
        <v>7408492707</v>
      </c>
      <c r="N84" s="5">
        <v>725440624</v>
      </c>
      <c r="O84" s="5">
        <v>2052209818</v>
      </c>
      <c r="P84" s="5">
        <v>9275300375</v>
      </c>
      <c r="Q84" s="5">
        <v>10000882180</v>
      </c>
    </row>
    <row r="85" spans="2:17" ht="15.5" x14ac:dyDescent="0.35">
      <c r="C85" t="s">
        <v>282</v>
      </c>
      <c r="Q85" s="5">
        <v>2150477770</v>
      </c>
    </row>
    <row r="86" spans="2:17" ht="15.5" x14ac:dyDescent="0.35">
      <c r="C86" t="s">
        <v>283</v>
      </c>
      <c r="D86" s="5">
        <v>583509983</v>
      </c>
      <c r="E86" s="5">
        <v>784603055</v>
      </c>
      <c r="F86" s="5">
        <v>456287099</v>
      </c>
      <c r="G86" s="5">
        <v>432812716</v>
      </c>
      <c r="I86" s="5">
        <v>784603055</v>
      </c>
      <c r="J86" s="5">
        <v>537684251</v>
      </c>
      <c r="K86" s="5">
        <v>590852262</v>
      </c>
      <c r="L86" s="5">
        <v>525825298</v>
      </c>
      <c r="M86" s="5">
        <v>39317874614</v>
      </c>
      <c r="N86" s="5">
        <v>20383817285</v>
      </c>
      <c r="O86" s="5">
        <v>3492092266</v>
      </c>
      <c r="P86" s="5">
        <v>708049539</v>
      </c>
      <c r="Q86" s="5">
        <v>2340261779</v>
      </c>
    </row>
    <row r="87" spans="2:17" ht="15.5" x14ac:dyDescent="0.35">
      <c r="C87" t="s">
        <v>284</v>
      </c>
      <c r="D87" s="5">
        <v>3993815997</v>
      </c>
      <c r="E87" s="5">
        <v>4710074435</v>
      </c>
      <c r="F87" s="5">
        <v>3811514543</v>
      </c>
      <c r="G87" s="5">
        <v>3291448993</v>
      </c>
      <c r="I87" s="5">
        <v>4710074435</v>
      </c>
      <c r="J87" s="5">
        <v>3063206610</v>
      </c>
      <c r="K87" s="5">
        <v>5589196638</v>
      </c>
      <c r="L87" s="5">
        <v>6140352408</v>
      </c>
      <c r="M87" s="5">
        <v>7408492707</v>
      </c>
      <c r="N87" s="5">
        <v>725440624</v>
      </c>
      <c r="O87" s="5">
        <v>2052209818</v>
      </c>
      <c r="P87" s="5">
        <v>9275300375</v>
      </c>
      <c r="Q87" s="5">
        <v>10000882180</v>
      </c>
    </row>
    <row r="88" spans="2:17" ht="15.5" x14ac:dyDescent="0.35">
      <c r="C88" t="s">
        <v>95</v>
      </c>
      <c r="D88" s="5">
        <v>2143933335</v>
      </c>
      <c r="E88" s="5">
        <v>713639332</v>
      </c>
      <c r="F88" s="5">
        <v>894169728</v>
      </c>
      <c r="G88" s="5">
        <v>1868585479</v>
      </c>
      <c r="I88" s="5">
        <v>713639332</v>
      </c>
      <c r="J88" s="5">
        <v>1022041394</v>
      </c>
      <c r="K88" s="5">
        <v>3425280640</v>
      </c>
      <c r="L88" s="5">
        <v>2720549240</v>
      </c>
      <c r="M88" s="5">
        <v>2876465635</v>
      </c>
      <c r="N88" s="5">
        <v>2851446711</v>
      </c>
      <c r="O88" s="5">
        <v>4712078682</v>
      </c>
      <c r="P88" s="5">
        <v>451756620</v>
      </c>
      <c r="Q88" s="5">
        <v>6924873</v>
      </c>
    </row>
    <row r="89" spans="2:17" ht="15.5" x14ac:dyDescent="0.35">
      <c r="C89" t="s">
        <v>285</v>
      </c>
      <c r="D89" s="5">
        <v>2143933335</v>
      </c>
      <c r="E89" s="5">
        <v>713639332</v>
      </c>
      <c r="F89" s="5">
        <v>894169728</v>
      </c>
      <c r="G89" s="5">
        <v>1868585479</v>
      </c>
      <c r="I89" s="5">
        <v>713639332</v>
      </c>
      <c r="J89" s="5">
        <v>1022041394</v>
      </c>
      <c r="K89" s="5">
        <v>3425280640</v>
      </c>
      <c r="L89" s="5">
        <v>2720549240</v>
      </c>
      <c r="M89" s="5">
        <v>2876465635</v>
      </c>
      <c r="N89" s="5">
        <v>2851446711</v>
      </c>
      <c r="O89" s="5">
        <v>4712078682</v>
      </c>
      <c r="P89" s="5">
        <v>451756620</v>
      </c>
      <c r="Q89" s="5">
        <v>6924873</v>
      </c>
    </row>
    <row r="90" spans="2:17" ht="15.5" x14ac:dyDescent="0.35">
      <c r="C90" t="s">
        <v>96</v>
      </c>
      <c r="D90" s="5">
        <v>103709052930</v>
      </c>
      <c r="E90" s="5">
        <v>104738830114</v>
      </c>
      <c r="F90" s="5">
        <v>115258297423</v>
      </c>
      <c r="G90" s="5">
        <v>114410595055</v>
      </c>
      <c r="I90" s="5">
        <v>104738830114</v>
      </c>
      <c r="J90" s="5">
        <v>113937431237</v>
      </c>
      <c r="K90" s="5">
        <v>118291577295</v>
      </c>
      <c r="L90" s="5">
        <v>125678897304</v>
      </c>
      <c r="M90" s="5">
        <v>146637043404</v>
      </c>
      <c r="N90" s="5">
        <v>152296735130</v>
      </c>
      <c r="O90" s="5">
        <v>164287177823</v>
      </c>
      <c r="P90" s="5">
        <v>146230786543</v>
      </c>
      <c r="Q90" s="5">
        <v>137879651614</v>
      </c>
    </row>
    <row r="91" spans="2:17" ht="15.5" x14ac:dyDescent="0.35">
      <c r="C91" t="s">
        <v>77</v>
      </c>
      <c r="D91" s="5">
        <v>876717788</v>
      </c>
      <c r="E91" s="5">
        <v>895821737</v>
      </c>
      <c r="F91" s="5">
        <v>895989593</v>
      </c>
      <c r="G91" s="5">
        <v>915093542</v>
      </c>
      <c r="I91" s="5">
        <v>895821737</v>
      </c>
      <c r="J91" s="5">
        <v>953301440</v>
      </c>
      <c r="K91" s="5">
        <v>964204799</v>
      </c>
      <c r="L91" s="5">
        <v>953624654</v>
      </c>
      <c r="M91" s="5">
        <v>786282542</v>
      </c>
      <c r="N91" s="5">
        <v>818680924</v>
      </c>
      <c r="O91" s="5">
        <v>1210351171</v>
      </c>
    </row>
    <row r="92" spans="2:17" ht="15.5" x14ac:dyDescent="0.35">
      <c r="C92" t="s">
        <v>98</v>
      </c>
      <c r="D92" s="5">
        <v>116437958193</v>
      </c>
      <c r="E92" s="5">
        <v>117453679389</v>
      </c>
      <c r="F92" s="5">
        <v>125107807433</v>
      </c>
      <c r="G92" s="5">
        <v>125051219764</v>
      </c>
      <c r="I92" s="5">
        <v>117453679389</v>
      </c>
      <c r="J92" s="5">
        <v>124162375094</v>
      </c>
      <c r="K92" s="5">
        <v>135205407877</v>
      </c>
      <c r="L92" s="5">
        <v>139213149150</v>
      </c>
      <c r="M92" s="5">
        <v>160736712871</v>
      </c>
      <c r="N92" s="5">
        <v>159892881444</v>
      </c>
      <c r="O92" s="5">
        <v>176857188022</v>
      </c>
      <c r="P92" s="5">
        <v>206103355948</v>
      </c>
      <c r="Q92" s="5">
        <v>158478808332</v>
      </c>
    </row>
    <row r="93" spans="2:17" ht="15.5" x14ac:dyDescent="0.35">
      <c r="C93" t="s">
        <v>99</v>
      </c>
    </row>
    <row r="94" spans="2:17" ht="15.5" x14ac:dyDescent="0.35">
      <c r="C94" t="s">
        <v>102</v>
      </c>
      <c r="D94" s="5">
        <v>24436269937</v>
      </c>
      <c r="E94" s="5">
        <v>24436269937</v>
      </c>
      <c r="F94" s="5">
        <v>15851717450</v>
      </c>
      <c r="G94" s="5">
        <v>15851717450</v>
      </c>
      <c r="I94" s="5">
        <v>24436269937</v>
      </c>
      <c r="J94" s="5">
        <v>15851717450</v>
      </c>
      <c r="K94" s="5">
        <v>15851717450</v>
      </c>
      <c r="L94" s="5">
        <v>15851717450</v>
      </c>
      <c r="M94" s="5">
        <v>15851717450</v>
      </c>
      <c r="N94" s="5">
        <v>15851717450</v>
      </c>
      <c r="O94" s="5">
        <v>15851717450</v>
      </c>
      <c r="P94" s="5">
        <v>14478647450</v>
      </c>
      <c r="Q94" s="5">
        <v>14478647450</v>
      </c>
    </row>
    <row r="95" spans="2:17" ht="15.5" x14ac:dyDescent="0.35">
      <c r="C95" t="s">
        <v>100</v>
      </c>
      <c r="D95" s="5">
        <v>5852601130</v>
      </c>
      <c r="E95" s="5">
        <v>5889153550</v>
      </c>
      <c r="F95" s="5">
        <v>5043558961</v>
      </c>
      <c r="G95" s="5">
        <v>5080111381</v>
      </c>
      <c r="I95" s="5">
        <v>5889153550</v>
      </c>
      <c r="J95" s="5">
        <v>5153216220</v>
      </c>
      <c r="K95" s="5">
        <v>5282040594</v>
      </c>
      <c r="L95" s="5">
        <v>5422343096</v>
      </c>
      <c r="M95" s="5">
        <v>1002587662</v>
      </c>
      <c r="N95" s="5">
        <v>1034432275</v>
      </c>
      <c r="O95" s="5">
        <v>1835277251</v>
      </c>
      <c r="P95" s="5">
        <v>1903515715</v>
      </c>
      <c r="Q95" s="5">
        <v>2242493531</v>
      </c>
    </row>
    <row r="96" spans="2:17" ht="15.5" x14ac:dyDescent="0.35">
      <c r="C96" t="s">
        <v>101</v>
      </c>
      <c r="D96" s="5">
        <v>59541565646</v>
      </c>
      <c r="E96" s="5">
        <v>59640980727</v>
      </c>
      <c r="F96" s="5">
        <v>61435439031</v>
      </c>
      <c r="G96" s="5">
        <v>62356735226</v>
      </c>
      <c r="I96" s="5">
        <v>59640980727</v>
      </c>
      <c r="J96" s="5">
        <v>63111980284</v>
      </c>
      <c r="K96" s="5">
        <v>66937255228</v>
      </c>
      <c r="L96" s="5">
        <v>71867146240</v>
      </c>
      <c r="M96" s="5">
        <v>76124938808</v>
      </c>
      <c r="N96" s="5">
        <v>79115621520</v>
      </c>
      <c r="O96" s="5">
        <v>82315865998</v>
      </c>
      <c r="P96" s="5">
        <v>87264651096</v>
      </c>
      <c r="Q96" s="5">
        <v>93116745972</v>
      </c>
    </row>
    <row r="97" spans="3:17" ht="15.5" x14ac:dyDescent="0.35">
      <c r="C97" t="s">
        <v>287</v>
      </c>
      <c r="D97" s="5">
        <v>1612693315</v>
      </c>
      <c r="E97" s="5">
        <v>1612620715</v>
      </c>
      <c r="F97" s="5">
        <v>3927732178</v>
      </c>
      <c r="G97" s="5">
        <v>3926568445</v>
      </c>
      <c r="I97" s="5">
        <v>1612620715</v>
      </c>
      <c r="J97" s="5">
        <v>3925665929</v>
      </c>
      <c r="K97" s="5">
        <v>5575821105</v>
      </c>
      <c r="L97" s="5">
        <v>5621771907</v>
      </c>
      <c r="M97" s="5">
        <v>5744469981</v>
      </c>
      <c r="N97" s="5">
        <v>4708636318</v>
      </c>
      <c r="O97" s="5">
        <v>5417202789</v>
      </c>
      <c r="P97" s="5">
        <v>3311033265</v>
      </c>
      <c r="Q97" s="5">
        <v>1389928320</v>
      </c>
    </row>
    <row r="98" spans="3:17" ht="15.5" x14ac:dyDescent="0.35">
      <c r="C98" t="s">
        <v>103</v>
      </c>
      <c r="D98" s="5">
        <v>91443130028</v>
      </c>
      <c r="E98" s="5">
        <v>92465919588</v>
      </c>
      <c r="F98" s="5">
        <v>86258447620</v>
      </c>
      <c r="G98" s="5">
        <v>87215132502</v>
      </c>
      <c r="I98" s="5">
        <v>92465919588</v>
      </c>
      <c r="J98" s="5">
        <v>89236981695</v>
      </c>
      <c r="K98" s="5">
        <v>95148743343</v>
      </c>
      <c r="L98" s="5">
        <v>98762978693</v>
      </c>
      <c r="M98" s="5">
        <v>98723713901</v>
      </c>
      <c r="N98" s="5">
        <v>100710407563</v>
      </c>
      <c r="O98" s="5">
        <v>105420063488</v>
      </c>
      <c r="P98" s="5">
        <v>106957847526</v>
      </c>
      <c r="Q98" s="5">
        <v>111227815273</v>
      </c>
    </row>
    <row r="99" spans="3:17" ht="15.5" x14ac:dyDescent="0.35">
      <c r="C99" t="s">
        <v>104</v>
      </c>
      <c r="D99" s="5">
        <v>207881088221</v>
      </c>
      <c r="E99" s="5">
        <v>209919598977</v>
      </c>
      <c r="F99" s="5">
        <v>211366255053</v>
      </c>
      <c r="G99" s="5">
        <v>212266352266</v>
      </c>
      <c r="I99" s="5">
        <v>209919598977</v>
      </c>
      <c r="J99" s="5">
        <v>213399356789</v>
      </c>
      <c r="K99" s="5">
        <v>230354151220</v>
      </c>
      <c r="L99" s="5">
        <v>237976127843</v>
      </c>
      <c r="M99" s="5">
        <v>259460426772</v>
      </c>
      <c r="N99" s="5">
        <v>260603289007</v>
      </c>
      <c r="O99" s="5">
        <v>282277251510</v>
      </c>
      <c r="P99" s="5">
        <v>313061203474</v>
      </c>
      <c r="Q99" s="5">
        <v>269706623605</v>
      </c>
    </row>
    <row r="100" spans="3:17" ht="15.5" x14ac:dyDescent="0.35">
      <c r="C100" t="s">
        <v>105</v>
      </c>
    </row>
    <row r="101" spans="3:17" ht="15.5" x14ac:dyDescent="0.35">
      <c r="C101" t="s">
        <v>106</v>
      </c>
    </row>
    <row r="102" spans="3:17" ht="15.5" x14ac:dyDescent="0.35">
      <c r="C102" t="s">
        <v>107</v>
      </c>
      <c r="D102" s="5">
        <v>109371506316</v>
      </c>
      <c r="E102" s="5">
        <v>110481873289</v>
      </c>
      <c r="F102" s="5">
        <v>89713022685</v>
      </c>
      <c r="G102" s="5">
        <v>90353580447</v>
      </c>
      <c r="I102" s="5">
        <v>110481873289</v>
      </c>
      <c r="J102" s="5">
        <v>89687662105</v>
      </c>
      <c r="K102" s="5">
        <v>84683546550</v>
      </c>
      <c r="L102" s="5">
        <v>74033057862</v>
      </c>
      <c r="M102" s="5">
        <v>68471754986</v>
      </c>
      <c r="N102" s="5">
        <v>36444927542</v>
      </c>
      <c r="O102" s="5">
        <v>118779951327</v>
      </c>
      <c r="P102" s="5">
        <v>92624163579</v>
      </c>
      <c r="Q102" s="5">
        <v>95900900686</v>
      </c>
    </row>
    <row r="103" spans="3:17" ht="15.5" x14ac:dyDescent="0.35">
      <c r="C103" t="s">
        <v>108</v>
      </c>
    </row>
    <row r="104" spans="3:17" ht="15.5" x14ac:dyDescent="0.35">
      <c r="C104" t="s">
        <v>289</v>
      </c>
      <c r="D104" s="5">
        <v>61723082748</v>
      </c>
      <c r="E104" s="5">
        <v>62505793038</v>
      </c>
      <c r="F104" s="5">
        <v>60054361101</v>
      </c>
      <c r="G104" s="5">
        <v>58939131123</v>
      </c>
      <c r="I104" s="5">
        <v>62505793038</v>
      </c>
      <c r="J104" s="5">
        <v>59744668485</v>
      </c>
      <c r="K104" s="5">
        <v>52462573191</v>
      </c>
      <c r="L104" s="5">
        <v>50667829375</v>
      </c>
      <c r="M104" s="5">
        <v>1409363052</v>
      </c>
      <c r="N104" s="5">
        <v>1455938989</v>
      </c>
      <c r="O104" s="5">
        <v>3871279474</v>
      </c>
      <c r="P104" s="5">
        <v>2854464487</v>
      </c>
      <c r="Q104" s="5">
        <v>1221195215</v>
      </c>
    </row>
    <row r="105" spans="3:17" ht="15.5" x14ac:dyDescent="0.35">
      <c r="C105" t="s">
        <v>109</v>
      </c>
    </row>
    <row r="106" spans="3:17" ht="15.5" x14ac:dyDescent="0.35">
      <c r="C106" t="s">
        <v>290</v>
      </c>
      <c r="D106" s="5">
        <v>583509983</v>
      </c>
      <c r="E106" s="5">
        <v>784603055</v>
      </c>
      <c r="F106" s="5">
        <v>456287099</v>
      </c>
      <c r="G106" s="5">
        <v>432812716</v>
      </c>
      <c r="I106" s="5">
        <v>784603055</v>
      </c>
      <c r="J106" s="5">
        <v>537684251</v>
      </c>
      <c r="K106" s="5">
        <v>590852262</v>
      </c>
      <c r="L106" s="5">
        <v>525825298</v>
      </c>
      <c r="M106" s="5">
        <v>39317874614</v>
      </c>
      <c r="N106" s="5">
        <v>20383817285</v>
      </c>
      <c r="O106" s="5">
        <v>3492092266</v>
      </c>
      <c r="P106" s="5">
        <v>708049539</v>
      </c>
      <c r="Q106" s="5">
        <v>4490739549</v>
      </c>
    </row>
    <row r="107" spans="3:17" ht="15.5" x14ac:dyDescent="0.35">
      <c r="C107" t="s">
        <v>110</v>
      </c>
      <c r="D107" s="5">
        <v>3747241355</v>
      </c>
      <c r="E107" s="5">
        <v>3743149447</v>
      </c>
      <c r="F107" s="5">
        <v>3604076745</v>
      </c>
      <c r="G107" s="5">
        <v>3585783254</v>
      </c>
      <c r="I107" s="5">
        <v>3743149447</v>
      </c>
      <c r="J107" s="5">
        <v>3722815219</v>
      </c>
      <c r="K107" s="5">
        <v>4468363684</v>
      </c>
      <c r="L107" s="5">
        <v>3406649009</v>
      </c>
      <c r="M107" s="5">
        <v>4223222634</v>
      </c>
      <c r="N107" s="5">
        <v>2882080119</v>
      </c>
      <c r="O107" s="5">
        <v>2932985415</v>
      </c>
      <c r="P107" s="5">
        <v>1608272243</v>
      </c>
      <c r="Q107" s="5">
        <v>1760950067</v>
      </c>
    </row>
    <row r="108" spans="3:17" ht="15.5" x14ac:dyDescent="0.35">
      <c r="C108" t="s">
        <v>1650</v>
      </c>
      <c r="D108" s="5">
        <v>20039041037</v>
      </c>
      <c r="E108" s="5">
        <v>20477041037</v>
      </c>
      <c r="F108" s="5">
        <v>2804000000</v>
      </c>
      <c r="G108" s="5">
        <v>4640000000</v>
      </c>
      <c r="I108" s="5">
        <v>20477041037</v>
      </c>
      <c r="J108" s="5">
        <v>5390000000</v>
      </c>
      <c r="K108" s="5">
        <v>5170000000</v>
      </c>
      <c r="L108" s="5">
        <v>4950000000</v>
      </c>
      <c r="M108" s="5">
        <v>4730000000</v>
      </c>
      <c r="N108" s="5">
        <v>5564469000</v>
      </c>
      <c r="O108" s="5">
        <v>82030946150</v>
      </c>
      <c r="P108" s="5">
        <v>62439317785</v>
      </c>
      <c r="Q108" s="5">
        <v>50925406131</v>
      </c>
    </row>
    <row r="109" spans="3:17" ht="15.5" x14ac:dyDescent="0.35">
      <c r="C109" t="s">
        <v>111</v>
      </c>
      <c r="D109" s="5">
        <v>2476020319</v>
      </c>
      <c r="E109" s="5">
        <v>2694744747</v>
      </c>
      <c r="F109" s="5">
        <v>3294783465</v>
      </c>
      <c r="G109" s="5">
        <v>2909132640</v>
      </c>
      <c r="I109" s="5">
        <v>2694744747</v>
      </c>
      <c r="J109" s="5">
        <v>2613728114</v>
      </c>
      <c r="K109" s="5">
        <v>2778943614</v>
      </c>
      <c r="L109" s="5">
        <v>1902322539</v>
      </c>
      <c r="M109" s="5">
        <v>901551150</v>
      </c>
      <c r="N109" s="5">
        <v>456045839</v>
      </c>
      <c r="O109" s="5">
        <v>6984757678</v>
      </c>
      <c r="P109" s="5">
        <v>445922894</v>
      </c>
      <c r="Q109" s="5">
        <v>1238461472</v>
      </c>
    </row>
    <row r="110" spans="3:17" ht="15.5" x14ac:dyDescent="0.35">
      <c r="C110" t="s">
        <v>116</v>
      </c>
      <c r="D110" s="5">
        <v>53821196332</v>
      </c>
      <c r="E110" s="5">
        <v>53801760493</v>
      </c>
      <c r="F110" s="5">
        <v>74460167307</v>
      </c>
      <c r="G110" s="5">
        <v>74448731465</v>
      </c>
      <c r="I110" s="5">
        <v>53801760493</v>
      </c>
      <c r="J110" s="5">
        <v>74753220012</v>
      </c>
      <c r="K110" s="5">
        <v>88416220413</v>
      </c>
      <c r="L110" s="5">
        <v>102828175575</v>
      </c>
      <c r="M110" s="5">
        <v>121849057098</v>
      </c>
      <c r="N110" s="5">
        <v>137978175412</v>
      </c>
      <c r="O110" s="5">
        <v>64060239870</v>
      </c>
      <c r="P110" s="5">
        <v>107811640184</v>
      </c>
      <c r="Q110" s="5">
        <v>113189767870</v>
      </c>
    </row>
    <row r="111" spans="3:17" ht="15.5" x14ac:dyDescent="0.35">
      <c r="C111" t="s">
        <v>117</v>
      </c>
      <c r="D111" s="5">
        <v>53821196332</v>
      </c>
      <c r="E111" s="5">
        <v>53801760493</v>
      </c>
      <c r="F111" s="5">
        <v>74460167307</v>
      </c>
      <c r="G111" s="5">
        <v>74448731465</v>
      </c>
      <c r="I111" s="5">
        <v>53801760493</v>
      </c>
      <c r="J111" s="5">
        <v>74753220012</v>
      </c>
      <c r="K111" s="5">
        <v>88416220413</v>
      </c>
      <c r="L111" s="5">
        <v>102828175575</v>
      </c>
      <c r="M111" s="5">
        <v>121849057098</v>
      </c>
      <c r="N111" s="5">
        <v>137978175412</v>
      </c>
      <c r="O111" s="5">
        <v>64060239870</v>
      </c>
      <c r="P111" s="5">
        <v>107811640184</v>
      </c>
      <c r="Q111" s="5">
        <v>113189767870</v>
      </c>
    </row>
    <row r="112" spans="3:17" ht="15.5" x14ac:dyDescent="0.35">
      <c r="C112" t="s">
        <v>119</v>
      </c>
    </row>
    <row r="113" spans="2:17" ht="15.5" x14ac:dyDescent="0.35">
      <c r="C113" t="s">
        <v>1322</v>
      </c>
      <c r="Q113" s="5">
        <v>110028215</v>
      </c>
    </row>
    <row r="114" spans="2:17" ht="15.5" x14ac:dyDescent="0.35">
      <c r="C114" t="s">
        <v>120</v>
      </c>
      <c r="D114" s="5">
        <v>52383474177</v>
      </c>
      <c r="E114" s="5">
        <v>52383474177</v>
      </c>
      <c r="F114" s="5">
        <v>73315515214</v>
      </c>
      <c r="G114" s="5">
        <v>73323515214</v>
      </c>
      <c r="I114" s="5">
        <v>52383474177</v>
      </c>
      <c r="J114" s="5">
        <v>73666875442</v>
      </c>
      <c r="K114" s="5">
        <v>88001866831</v>
      </c>
      <c r="L114" s="5">
        <v>102376388650</v>
      </c>
      <c r="M114" s="5">
        <v>119980498875</v>
      </c>
      <c r="N114" s="5">
        <v>136548162889</v>
      </c>
      <c r="O114" s="5">
        <v>62250976692</v>
      </c>
      <c r="P114" s="5">
        <v>106148645195</v>
      </c>
      <c r="Q114" s="5">
        <v>111878117781</v>
      </c>
    </row>
    <row r="115" spans="2:17" ht="15.5" x14ac:dyDescent="0.35">
      <c r="C115" t="s">
        <v>121</v>
      </c>
      <c r="D115" s="5">
        <v>163192702648</v>
      </c>
      <c r="E115" s="5">
        <v>164283633782</v>
      </c>
      <c r="F115" s="5">
        <v>164173189992</v>
      </c>
      <c r="G115" s="5">
        <v>164802311912</v>
      </c>
      <c r="I115" s="5">
        <v>164283633782</v>
      </c>
      <c r="J115" s="5">
        <v>164440882117</v>
      </c>
      <c r="K115" s="5">
        <v>173099766963</v>
      </c>
      <c r="L115" s="5">
        <v>176861233437</v>
      </c>
      <c r="M115" s="5">
        <v>190320812084</v>
      </c>
      <c r="N115" s="5">
        <v>174423102954</v>
      </c>
      <c r="O115" s="5">
        <v>182840191197</v>
      </c>
      <c r="P115" s="5">
        <v>200435803763</v>
      </c>
      <c r="Q115" s="5">
        <v>209090668556</v>
      </c>
    </row>
    <row r="116" spans="2:17" ht="15.5" x14ac:dyDescent="0.35">
      <c r="C116" t="s">
        <v>122</v>
      </c>
    </row>
    <row r="117" spans="2:17" ht="15.5" x14ac:dyDescent="0.35">
      <c r="C117" t="s">
        <v>123</v>
      </c>
      <c r="D117" s="5">
        <v>131250000000</v>
      </c>
      <c r="E117" s="5">
        <v>131250000000</v>
      </c>
      <c r="F117" s="5">
        <v>131250000000</v>
      </c>
      <c r="G117" s="5">
        <v>131250000000</v>
      </c>
      <c r="I117" s="5">
        <v>131250000000</v>
      </c>
      <c r="J117" s="5">
        <v>131250000000</v>
      </c>
      <c r="K117" s="5">
        <v>131250000000</v>
      </c>
      <c r="L117" s="5">
        <v>131250000000</v>
      </c>
      <c r="M117" s="5">
        <v>131250000003</v>
      </c>
      <c r="N117" s="5">
        <v>131250000000</v>
      </c>
      <c r="O117" s="5">
        <v>125000000000</v>
      </c>
      <c r="P117" s="5">
        <v>125000000000</v>
      </c>
      <c r="Q117" s="5">
        <v>75000000000</v>
      </c>
    </row>
    <row r="118" spans="2:17" ht="15.5" x14ac:dyDescent="0.35">
      <c r="C118" t="s">
        <v>124</v>
      </c>
      <c r="D118" s="5">
        <v>-12235280118</v>
      </c>
      <c r="E118" s="5">
        <v>-12235280118</v>
      </c>
      <c r="F118" s="5">
        <v>-12235280118</v>
      </c>
      <c r="G118" s="5">
        <v>-12235280118</v>
      </c>
      <c r="I118" s="5">
        <v>-12235280118</v>
      </c>
      <c r="J118" s="5">
        <v>-12235280118</v>
      </c>
      <c r="K118" s="5">
        <v>-12235280118</v>
      </c>
      <c r="L118" s="5">
        <v>-12235280118</v>
      </c>
      <c r="M118" s="5">
        <v>-12235280118</v>
      </c>
      <c r="N118" s="5">
        <v>-12235280118</v>
      </c>
      <c r="O118" s="5">
        <v>-12235280118</v>
      </c>
      <c r="P118" s="5">
        <v>-12235280117</v>
      </c>
      <c r="Q118" s="5">
        <v>-17324730117</v>
      </c>
    </row>
    <row r="119" spans="2:17" ht="15.5" x14ac:dyDescent="0.35">
      <c r="C119" t="s">
        <v>125</v>
      </c>
      <c r="D119" s="5">
        <v>-76824884964</v>
      </c>
      <c r="E119" s="5">
        <v>-75894017799</v>
      </c>
      <c r="F119" s="5">
        <v>-74417115919</v>
      </c>
      <c r="G119" s="5">
        <v>-74163676564</v>
      </c>
      <c r="I119" s="5">
        <v>-75894017799</v>
      </c>
      <c r="J119" s="5">
        <v>-72715206036</v>
      </c>
      <c r="K119" s="5">
        <v>-64515328132</v>
      </c>
      <c r="L119" s="5">
        <v>-60625179135</v>
      </c>
      <c r="M119" s="5">
        <v>-52507916514</v>
      </c>
      <c r="N119" s="5">
        <v>-35719518038</v>
      </c>
      <c r="O119" s="5">
        <v>-17131065723</v>
      </c>
      <c r="P119" s="5">
        <v>-126481553</v>
      </c>
      <c r="Q119" s="5">
        <v>2953556452</v>
      </c>
    </row>
    <row r="120" spans="2:17" ht="15.5" x14ac:dyDescent="0.35">
      <c r="C120" t="s">
        <v>294</v>
      </c>
    </row>
    <row r="121" spans="2:17" ht="15.5" x14ac:dyDescent="0.35">
      <c r="C121" t="s">
        <v>295</v>
      </c>
    </row>
    <row r="122" spans="2:17" ht="15.5" x14ac:dyDescent="0.35">
      <c r="C122" t="s">
        <v>296</v>
      </c>
      <c r="D122" s="5">
        <v>-76824884964</v>
      </c>
      <c r="E122" s="5">
        <v>-75894017799</v>
      </c>
      <c r="F122" s="5">
        <v>-74417115919</v>
      </c>
      <c r="G122" s="5">
        <v>-74163676564</v>
      </c>
      <c r="I122" s="5">
        <v>-75894017799</v>
      </c>
      <c r="J122" s="5">
        <v>-72715206036</v>
      </c>
      <c r="K122" s="5">
        <v>-64515328132</v>
      </c>
      <c r="L122" s="5">
        <v>-60625179135</v>
      </c>
      <c r="M122" s="5">
        <v>-52507916514</v>
      </c>
      <c r="N122" s="5">
        <v>-35719518038</v>
      </c>
      <c r="O122" s="5">
        <v>-17131065723</v>
      </c>
      <c r="P122" s="5">
        <v>-126481553</v>
      </c>
      <c r="Q122" s="5">
        <v>2953556452</v>
      </c>
    </row>
    <row r="123" spans="2:17" ht="15.5" x14ac:dyDescent="0.35">
      <c r="C123" t="s">
        <v>297</v>
      </c>
      <c r="D123" s="5">
        <v>1621832772</v>
      </c>
      <c r="E123" s="5">
        <v>1619441374</v>
      </c>
      <c r="F123" s="5">
        <v>1699021579</v>
      </c>
      <c r="G123" s="5">
        <v>1697903915</v>
      </c>
      <c r="I123" s="5">
        <v>1619441374</v>
      </c>
      <c r="J123" s="5">
        <v>1705659384</v>
      </c>
      <c r="K123" s="5">
        <v>1790787708</v>
      </c>
      <c r="L123" s="5">
        <v>1771729017</v>
      </c>
      <c r="M123" s="5">
        <v>1846528690</v>
      </c>
      <c r="N123" s="5">
        <v>2066303285</v>
      </c>
      <c r="O123" s="5">
        <v>2593054984</v>
      </c>
      <c r="P123" s="5">
        <v>-12838619</v>
      </c>
      <c r="Q123" s="5">
        <v>-12871286</v>
      </c>
    </row>
    <row r="124" spans="2:17" ht="15.5" x14ac:dyDescent="0.35">
      <c r="C124" t="s">
        <v>9</v>
      </c>
      <c r="D124" s="5">
        <v>44688385478</v>
      </c>
      <c r="E124" s="5">
        <v>45635965194</v>
      </c>
      <c r="F124" s="5">
        <v>47192615135</v>
      </c>
      <c r="G124" s="5">
        <v>47464040775</v>
      </c>
      <c r="I124" s="5">
        <v>45635965194</v>
      </c>
      <c r="J124" s="5">
        <v>48958474670</v>
      </c>
      <c r="K124" s="5">
        <v>57254384257</v>
      </c>
      <c r="L124" s="5">
        <v>61114894418</v>
      </c>
      <c r="M124" s="5">
        <v>69139614603</v>
      </c>
      <c r="N124" s="5">
        <v>86180186053</v>
      </c>
      <c r="O124" s="5">
        <v>99437060314</v>
      </c>
      <c r="P124" s="5">
        <v>112625399711</v>
      </c>
      <c r="Q124" s="5">
        <v>60615955049</v>
      </c>
    </row>
    <row r="125" spans="2:17" ht="15.5" x14ac:dyDescent="0.35">
      <c r="C125" t="s">
        <v>126</v>
      </c>
      <c r="D125" s="5">
        <v>207881088126</v>
      </c>
      <c r="E125" s="5">
        <v>209919598976</v>
      </c>
      <c r="F125" s="5">
        <v>211365805127</v>
      </c>
      <c r="G125" s="5">
        <v>212266352687</v>
      </c>
      <c r="I125" s="5">
        <v>209919598976</v>
      </c>
      <c r="J125" s="5">
        <v>213399356787</v>
      </c>
      <c r="K125" s="5">
        <v>230354151220</v>
      </c>
      <c r="L125" s="5">
        <v>237976127855</v>
      </c>
      <c r="M125" s="5">
        <v>259460426687</v>
      </c>
      <c r="N125" s="5">
        <v>260603289007</v>
      </c>
      <c r="O125" s="5">
        <v>282277251511</v>
      </c>
      <c r="P125" s="5">
        <v>313061203474</v>
      </c>
      <c r="Q125" s="5">
        <v>269706623605</v>
      </c>
    </row>
    <row r="126" spans="2:17" ht="15.5" x14ac:dyDescent="0.35">
      <c r="C126" t="s">
        <v>127</v>
      </c>
      <c r="D126" s="5">
        <v>1375000000</v>
      </c>
      <c r="E126" s="5">
        <v>1375000000</v>
      </c>
      <c r="F126" s="5">
        <v>1375000000</v>
      </c>
      <c r="G126" s="5">
        <v>1375000000</v>
      </c>
      <c r="I126" s="5">
        <v>1375000000</v>
      </c>
      <c r="J126" s="5">
        <v>1375000000</v>
      </c>
      <c r="K126" s="5">
        <v>1375000000</v>
      </c>
      <c r="L126" s="5">
        <v>1375000000</v>
      </c>
      <c r="M126" s="5">
        <v>1375000000</v>
      </c>
      <c r="N126" s="5">
        <v>1375000000</v>
      </c>
      <c r="O126" s="5">
        <v>1250000000</v>
      </c>
      <c r="P126" s="5">
        <v>1250000000</v>
      </c>
      <c r="Q126" s="5">
        <v>750000000</v>
      </c>
    </row>
    <row r="128" spans="2:17" ht="15.5" x14ac:dyDescent="0.35">
      <c r="B128" t="s">
        <v>128</v>
      </c>
      <c r="C128" t="s">
        <v>129</v>
      </c>
      <c r="D128" s="5">
        <v>1992086176</v>
      </c>
      <c r="E128" s="5">
        <v>2901185403</v>
      </c>
      <c r="F128" s="5">
        <v>-563364916</v>
      </c>
      <c r="G128" s="5">
        <v>669812579</v>
      </c>
      <c r="I128" s="5">
        <v>4492419595</v>
      </c>
      <c r="J128" s="5">
        <v>3699945160</v>
      </c>
      <c r="K128" s="5">
        <v>15359010854</v>
      </c>
      <c r="L128" s="5">
        <v>10030578321</v>
      </c>
      <c r="M128" s="5">
        <v>-496659647</v>
      </c>
      <c r="N128" s="5">
        <v>-13989335528</v>
      </c>
      <c r="O128" s="5">
        <v>-14321386738</v>
      </c>
      <c r="P128" s="5">
        <v>-23818489154</v>
      </c>
      <c r="Q128" s="5">
        <v>-12722590702</v>
      </c>
    </row>
    <row r="129" spans="3:17" ht="15.5" x14ac:dyDescent="0.35">
      <c r="C129" t="s">
        <v>406</v>
      </c>
      <c r="D129" s="5">
        <v>8470492806</v>
      </c>
      <c r="E129" s="5">
        <v>9077568280</v>
      </c>
      <c r="F129" s="5">
        <v>5186490690</v>
      </c>
      <c r="G129" s="5">
        <v>6071757406</v>
      </c>
      <c r="I129" s="5">
        <v>28525728063</v>
      </c>
      <c r="J129" s="5">
        <v>27167321155</v>
      </c>
      <c r="K129" s="5">
        <v>36280853288</v>
      </c>
      <c r="L129" s="5">
        <v>28662360210</v>
      </c>
      <c r="M129" s="5">
        <v>19280884271</v>
      </c>
      <c r="N129" s="5">
        <v>14514200240</v>
      </c>
      <c r="O129" s="5">
        <v>41538576868</v>
      </c>
      <c r="P129" s="5">
        <v>34234979102</v>
      </c>
      <c r="Q129" s="5">
        <v>47568802664</v>
      </c>
    </row>
    <row r="130" spans="3:17" ht="15.5" x14ac:dyDescent="0.35">
      <c r="C130" t="s">
        <v>1529</v>
      </c>
      <c r="O130" s="5">
        <v>-20820139648</v>
      </c>
      <c r="P130" s="5">
        <v>-16546122445</v>
      </c>
      <c r="Q130" s="5">
        <v>-27526421345</v>
      </c>
    </row>
    <row r="131" spans="3:17" ht="15.5" x14ac:dyDescent="0.35">
      <c r="C131" t="s">
        <v>408</v>
      </c>
      <c r="D131" s="5">
        <v>-3803793864</v>
      </c>
      <c r="E131" s="5">
        <v>-4283575486</v>
      </c>
      <c r="F131" s="5">
        <v>-3474405641</v>
      </c>
      <c r="G131" s="5">
        <v>-3313450500</v>
      </c>
      <c r="I131" s="5">
        <v>-15381689717</v>
      </c>
      <c r="J131" s="5">
        <v>-12049290877</v>
      </c>
      <c r="K131" s="5">
        <v>-10242534491</v>
      </c>
      <c r="L131" s="5">
        <v>-9715467824</v>
      </c>
      <c r="M131" s="5">
        <v>-12537730613</v>
      </c>
      <c r="N131" s="5">
        <v>-18166925437</v>
      </c>
      <c r="O131" s="5">
        <v>-8896651455</v>
      </c>
      <c r="P131" s="5">
        <v>-11684931989</v>
      </c>
      <c r="Q131" s="5">
        <v>-10014784857</v>
      </c>
    </row>
    <row r="132" spans="3:17" ht="15.5" x14ac:dyDescent="0.35">
      <c r="C132" t="s">
        <v>1580</v>
      </c>
    </row>
    <row r="133" spans="3:17" ht="15.5" x14ac:dyDescent="0.35">
      <c r="C133" t="s">
        <v>558</v>
      </c>
      <c r="D133" s="5">
        <v>9656697</v>
      </c>
      <c r="E133" s="5">
        <v>777939102</v>
      </c>
      <c r="F133" s="5">
        <v>14308257</v>
      </c>
      <c r="G133" s="5">
        <v>-8628930</v>
      </c>
      <c r="I133" s="5">
        <v>811473139</v>
      </c>
      <c r="J133" s="5">
        <v>39603113</v>
      </c>
      <c r="K133" s="5">
        <v>27872954</v>
      </c>
      <c r="L133" s="5">
        <v>19069063</v>
      </c>
      <c r="M133" s="5">
        <v>16970379</v>
      </c>
      <c r="N133" s="5">
        <v>240045198</v>
      </c>
    </row>
    <row r="134" spans="3:17" ht="15.5" x14ac:dyDescent="0.35">
      <c r="C134" t="s">
        <v>669</v>
      </c>
      <c r="D134" s="5">
        <v>-7034262</v>
      </c>
      <c r="E134" s="5">
        <v>-378124181</v>
      </c>
      <c r="F134" s="5">
        <v>13403322</v>
      </c>
      <c r="G134" s="5">
        <v>306988938</v>
      </c>
      <c r="I134" s="5">
        <v>-103780906</v>
      </c>
      <c r="J134" s="5">
        <v>-2456771858</v>
      </c>
      <c r="K134" s="5">
        <v>-3240195105</v>
      </c>
      <c r="L134" s="5">
        <v>-382501273</v>
      </c>
    </row>
    <row r="135" spans="3:17" ht="15.5" x14ac:dyDescent="0.35">
      <c r="C135" t="s">
        <v>509</v>
      </c>
      <c r="D135" s="5">
        <v>-2030668761</v>
      </c>
      <c r="E135" s="5">
        <v>-1836708046</v>
      </c>
      <c r="F135" s="5">
        <v>-1736554556</v>
      </c>
      <c r="G135" s="5">
        <v>-1778639350</v>
      </c>
      <c r="I135" s="5">
        <v>-7202921925</v>
      </c>
      <c r="J135" s="5">
        <v>-6480384644</v>
      </c>
      <c r="K135" s="5">
        <v>-5730730532</v>
      </c>
      <c r="L135" s="5">
        <v>-5767546924</v>
      </c>
      <c r="M135" s="5">
        <v>-5629958619</v>
      </c>
      <c r="N135" s="5">
        <v>-5397123371</v>
      </c>
      <c r="O135" s="5">
        <v>-9573441933</v>
      </c>
      <c r="P135" s="5">
        <v>-9680825085</v>
      </c>
      <c r="Q135" s="5">
        <v>-7695088964</v>
      </c>
    </row>
    <row r="136" spans="3:17" ht="15.5" x14ac:dyDescent="0.35">
      <c r="C136" t="s">
        <v>511</v>
      </c>
      <c r="D136" s="5">
        <v>-563083794</v>
      </c>
      <c r="E136" s="5">
        <v>-564679480</v>
      </c>
      <c r="F136" s="5">
        <v>-516598920</v>
      </c>
      <c r="G136" s="5">
        <v>-531070477</v>
      </c>
      <c r="I136" s="5">
        <v>-2127513595</v>
      </c>
      <c r="J136" s="5">
        <v>-1995554571</v>
      </c>
      <c r="K136" s="5">
        <v>-1452333020</v>
      </c>
      <c r="L136" s="5">
        <v>-1939956682</v>
      </c>
      <c r="M136" s="5">
        <v>-1626825065</v>
      </c>
      <c r="N136" s="5">
        <v>-4809791915</v>
      </c>
      <c r="O136" s="5">
        <v>-16716404491</v>
      </c>
      <c r="P136" s="5">
        <v>-18930255780</v>
      </c>
      <c r="Q136" s="5">
        <v>-14169954222</v>
      </c>
    </row>
    <row r="137" spans="3:17" ht="15.5" x14ac:dyDescent="0.35">
      <c r="C137" t="s">
        <v>598</v>
      </c>
      <c r="D137" s="5">
        <v>-83482646</v>
      </c>
      <c r="E137" s="5">
        <v>108765214</v>
      </c>
      <c r="F137" s="5">
        <v>-50008068</v>
      </c>
      <c r="G137" s="5">
        <v>-77144508</v>
      </c>
      <c r="I137" s="5">
        <v>-28875464</v>
      </c>
      <c r="J137" s="5">
        <v>-524977158</v>
      </c>
      <c r="K137" s="5">
        <v>-283922240</v>
      </c>
      <c r="L137" s="5">
        <v>-845378249</v>
      </c>
      <c r="N137" s="5">
        <v>-409857281</v>
      </c>
      <c r="O137" s="5">
        <v>-496710682</v>
      </c>
      <c r="P137" s="5">
        <v>-1211332957</v>
      </c>
      <c r="Q137" s="5">
        <v>-885143978</v>
      </c>
    </row>
    <row r="138" spans="3:17" ht="15.5" x14ac:dyDescent="0.35">
      <c r="C138" t="s">
        <v>152</v>
      </c>
      <c r="D138" s="5">
        <v>-2852097364</v>
      </c>
      <c r="E138" s="5">
        <v>-900167130</v>
      </c>
      <c r="F138" s="5">
        <v>269120112</v>
      </c>
      <c r="G138" s="5">
        <v>-906127418</v>
      </c>
      <c r="I138" s="5">
        <v>-3481360228</v>
      </c>
      <c r="J138" s="5">
        <v>-4482824861</v>
      </c>
      <c r="K138" s="5">
        <v>-12344279938</v>
      </c>
      <c r="L138" s="5">
        <v>-7885177820</v>
      </c>
      <c r="M138" s="5">
        <v>2054864005</v>
      </c>
      <c r="N138" s="5">
        <v>14564205525</v>
      </c>
      <c r="O138" s="5">
        <v>-18108240791</v>
      </c>
      <c r="P138" s="5">
        <v>58394689513</v>
      </c>
      <c r="Q138" s="5">
        <v>22355275790</v>
      </c>
    </row>
    <row r="139" spans="3:17" ht="15.5" x14ac:dyDescent="0.35">
      <c r="C139" t="s">
        <v>142</v>
      </c>
      <c r="D139" s="5">
        <v>-135757964</v>
      </c>
      <c r="E139" s="5">
        <v>-187762763</v>
      </c>
      <c r="F139" s="5">
        <v>-202328679</v>
      </c>
      <c r="G139" s="5">
        <v>-49111848</v>
      </c>
      <c r="I139" s="5">
        <v>-683955062</v>
      </c>
      <c r="J139" s="5">
        <v>-627630394</v>
      </c>
      <c r="K139" s="5">
        <v>-917328146</v>
      </c>
      <c r="L139" s="5">
        <v>-291631372</v>
      </c>
      <c r="M139" s="5">
        <v>-2664031806</v>
      </c>
      <c r="N139" s="5">
        <v>-984225818</v>
      </c>
      <c r="O139" s="5">
        <v>-2102280333</v>
      </c>
      <c r="P139" s="5">
        <v>-231392199</v>
      </c>
      <c r="Q139" s="5">
        <v>-7816958095</v>
      </c>
    </row>
    <row r="140" spans="3:17" ht="15.5" x14ac:dyDescent="0.35">
      <c r="C140" t="s">
        <v>481</v>
      </c>
      <c r="K140" s="5">
        <v>13073506</v>
      </c>
      <c r="M140" s="5">
        <v>73800355</v>
      </c>
      <c r="N140" s="5">
        <v>250000000</v>
      </c>
      <c r="O140" s="5">
        <v>1830000002</v>
      </c>
      <c r="P140" s="5">
        <v>161000000</v>
      </c>
      <c r="Q140" s="5">
        <v>1017309008</v>
      </c>
    </row>
    <row r="141" spans="3:17" ht="15.5" x14ac:dyDescent="0.35">
      <c r="C141" t="s">
        <v>1015</v>
      </c>
      <c r="Q141" s="5">
        <v>-1775200003</v>
      </c>
    </row>
    <row r="142" spans="3:17" ht="15.5" x14ac:dyDescent="0.35">
      <c r="C142" t="s">
        <v>1111</v>
      </c>
      <c r="K142" s="5">
        <v>11478127</v>
      </c>
    </row>
    <row r="143" spans="3:17" ht="15.5" x14ac:dyDescent="0.35">
      <c r="C143" t="s">
        <v>151</v>
      </c>
      <c r="D143" s="5">
        <v>-135757964</v>
      </c>
      <c r="E143" s="5">
        <v>-187762763</v>
      </c>
      <c r="F143" s="5">
        <v>-202328679</v>
      </c>
      <c r="G143" s="5">
        <v>-49111848</v>
      </c>
      <c r="I143" s="5">
        <v>-683955062</v>
      </c>
      <c r="J143" s="5">
        <v>-627630394</v>
      </c>
      <c r="K143" s="5">
        <v>-941879779</v>
      </c>
      <c r="L143" s="5">
        <v>-291631372</v>
      </c>
      <c r="M143" s="5">
        <v>-2737832161</v>
      </c>
      <c r="N143" s="5">
        <v>-1234225818</v>
      </c>
      <c r="O143" s="5">
        <v>-3932280335</v>
      </c>
      <c r="P143" s="5">
        <v>-392392199</v>
      </c>
      <c r="Q143" s="5">
        <v>-7059067100</v>
      </c>
    </row>
    <row r="144" spans="3:17" ht="15.5" x14ac:dyDescent="0.35">
      <c r="C144" t="s">
        <v>153</v>
      </c>
      <c r="D144" s="5">
        <v>-2852097364</v>
      </c>
      <c r="E144" s="5">
        <v>-900167130</v>
      </c>
      <c r="F144" s="5">
        <v>269120112</v>
      </c>
      <c r="G144" s="5">
        <v>-906127418</v>
      </c>
      <c r="I144" s="5">
        <v>-3481360228</v>
      </c>
      <c r="J144" s="5">
        <v>-4482824861</v>
      </c>
      <c r="K144" s="5">
        <v>-12344279938</v>
      </c>
      <c r="L144" s="5">
        <v>-7885177820</v>
      </c>
      <c r="M144" s="5">
        <v>2054864005</v>
      </c>
      <c r="N144" s="5">
        <v>14564205525</v>
      </c>
      <c r="O144" s="5">
        <v>-18108240791</v>
      </c>
      <c r="P144" s="5">
        <v>58394689513</v>
      </c>
      <c r="Q144" s="5">
        <v>22355275790</v>
      </c>
    </row>
    <row r="145" spans="2:17" ht="15.5" x14ac:dyDescent="0.35">
      <c r="C145" t="s">
        <v>1573</v>
      </c>
      <c r="P145" s="5">
        <v>50800000000</v>
      </c>
      <c r="Q145" s="5">
        <v>28742141195</v>
      </c>
    </row>
    <row r="146" spans="2:17" ht="15.5" x14ac:dyDescent="0.35">
      <c r="C146" t="s">
        <v>526</v>
      </c>
      <c r="D146" s="5">
        <v>-438000000</v>
      </c>
      <c r="E146" s="5">
        <v>-3259000000</v>
      </c>
      <c r="F146" s="5">
        <v>-1844000000</v>
      </c>
      <c r="G146" s="5">
        <v>-718360228</v>
      </c>
      <c r="I146" s="5">
        <v>-6196360228</v>
      </c>
      <c r="J146" s="5">
        <v>-14114991389</v>
      </c>
      <c r="K146" s="5">
        <v>-14164469819</v>
      </c>
      <c r="L146" s="5">
        <v>-17374162225</v>
      </c>
      <c r="M146" s="5">
        <v>-17402669531</v>
      </c>
      <c r="N146" s="5">
        <v>-8794417354</v>
      </c>
      <c r="O146" s="5">
        <v>-24486990791</v>
      </c>
      <c r="P146" s="5">
        <v>-44905532717</v>
      </c>
      <c r="Q146" s="5">
        <v>-7780016766</v>
      </c>
    </row>
    <row r="147" spans="2:17" ht="15.5" x14ac:dyDescent="0.35">
      <c r="C147" t="s">
        <v>160</v>
      </c>
      <c r="E147" s="5">
        <v>2440000000</v>
      </c>
      <c r="F147" s="5">
        <v>275000000</v>
      </c>
      <c r="I147" s="5">
        <v>2715000000</v>
      </c>
      <c r="J147" s="5">
        <v>7505000000</v>
      </c>
      <c r="K147" s="5">
        <v>2596887324</v>
      </c>
      <c r="L147" s="5">
        <v>10601033721</v>
      </c>
      <c r="M147" s="5">
        <v>523476171</v>
      </c>
      <c r="N147" s="5">
        <v>9311437</v>
      </c>
      <c r="O147" s="5">
        <v>438750000</v>
      </c>
      <c r="Q147" s="5">
        <v>2515000000</v>
      </c>
    </row>
    <row r="148" spans="2:17" ht="15.5" x14ac:dyDescent="0.35">
      <c r="C148" t="s">
        <v>1651</v>
      </c>
      <c r="O148" s="5">
        <v>3000000000</v>
      </c>
    </row>
    <row r="149" spans="2:17" ht="15.5" x14ac:dyDescent="0.35">
      <c r="C149" t="s">
        <v>790</v>
      </c>
      <c r="N149" s="5">
        <v>6250000000</v>
      </c>
      <c r="P149" s="5">
        <v>58500000000</v>
      </c>
      <c r="Q149" s="5">
        <v>73800000000</v>
      </c>
    </row>
    <row r="150" spans="2:17" ht="15.5" x14ac:dyDescent="0.35">
      <c r="C150" t="s">
        <v>683</v>
      </c>
      <c r="E150" s="5">
        <v>-127871666</v>
      </c>
      <c r="F150" s="5">
        <v>127871666</v>
      </c>
      <c r="G150" s="5">
        <v>-136303850</v>
      </c>
      <c r="J150" s="5">
        <v>2403239245</v>
      </c>
      <c r="K150" s="5">
        <v>-639704434</v>
      </c>
      <c r="L150" s="5">
        <v>-1112049316</v>
      </c>
      <c r="M150" s="5">
        <v>18934057365</v>
      </c>
      <c r="N150" s="5">
        <v>17099311442</v>
      </c>
      <c r="O150" s="5">
        <v>2940000000</v>
      </c>
    </row>
    <row r="151" spans="2:17" ht="15.5" x14ac:dyDescent="0.35">
      <c r="C151" t="s">
        <v>1652</v>
      </c>
      <c r="D151" s="5">
        <v>-1724097364</v>
      </c>
      <c r="E151" s="5">
        <v>46704536</v>
      </c>
      <c r="F151" s="5">
        <v>860248446</v>
      </c>
      <c r="G151" s="5">
        <v>498536660</v>
      </c>
      <c r="J151" s="5">
        <v>-276072717</v>
      </c>
    </row>
    <row r="152" spans="2:17" ht="15.5" x14ac:dyDescent="0.35">
      <c r="C152" t="s">
        <v>320</v>
      </c>
      <c r="P152" s="5">
        <v>-3410550000</v>
      </c>
    </row>
    <row r="153" spans="2:17" ht="15.5" x14ac:dyDescent="0.35">
      <c r="C153" t="s">
        <v>318</v>
      </c>
      <c r="K153" s="5">
        <v>-136993009</v>
      </c>
    </row>
    <row r="154" spans="2:17" ht="15.5" x14ac:dyDescent="0.35">
      <c r="C154" t="s">
        <v>521</v>
      </c>
      <c r="D154" s="5">
        <v>-690000000</v>
      </c>
      <c r="F154" s="5">
        <v>850000000</v>
      </c>
      <c r="G154" s="5">
        <v>-550000000</v>
      </c>
      <c r="P154" s="5">
        <v>-2589227770</v>
      </c>
      <c r="Q154" s="5">
        <v>-74921848639</v>
      </c>
    </row>
    <row r="155" spans="2:17" ht="15.5" x14ac:dyDescent="0.35">
      <c r="C155" t="s">
        <v>165</v>
      </c>
      <c r="D155" s="5">
        <v>-995769152</v>
      </c>
      <c r="E155" s="5">
        <v>1813255510</v>
      </c>
      <c r="F155" s="5">
        <v>-496573483</v>
      </c>
      <c r="G155" s="5">
        <v>-285426687</v>
      </c>
      <c r="I155" s="5">
        <v>327104305</v>
      </c>
      <c r="J155" s="5">
        <v>-1410510095</v>
      </c>
      <c r="K155" s="5">
        <v>2097402770</v>
      </c>
      <c r="L155" s="5">
        <v>1853769129</v>
      </c>
      <c r="M155" s="5">
        <v>-1105827448</v>
      </c>
      <c r="N155" s="5">
        <v>-409355821</v>
      </c>
      <c r="O155" s="5">
        <v>-34531907862</v>
      </c>
      <c r="P155" s="5">
        <v>34344808160</v>
      </c>
      <c r="Q155" s="5">
        <v>1815726993</v>
      </c>
    </row>
    <row r="156" spans="2:17" ht="15.5" x14ac:dyDescent="0.35">
      <c r="C156" t="s">
        <v>166</v>
      </c>
      <c r="D156" s="5">
        <v>4891916030</v>
      </c>
      <c r="I156" s="5">
        <v>4564811725</v>
      </c>
      <c r="J156" s="5">
        <v>5975321820</v>
      </c>
      <c r="K156" s="5">
        <v>3877919050</v>
      </c>
      <c r="L156" s="5">
        <v>2024150012</v>
      </c>
      <c r="M156" s="5">
        <v>3129977361</v>
      </c>
      <c r="N156" s="5">
        <v>3539333180</v>
      </c>
      <c r="O156" s="5">
        <v>38071241042</v>
      </c>
      <c r="P156" s="5">
        <v>3726432882</v>
      </c>
      <c r="Q156" s="5">
        <v>1910705889</v>
      </c>
    </row>
    <row r="157" spans="2:17" ht="15.5" x14ac:dyDescent="0.35">
      <c r="C157" t="s">
        <v>168</v>
      </c>
      <c r="D157" s="5">
        <v>3896146878</v>
      </c>
      <c r="E157" s="5">
        <v>1813255510</v>
      </c>
      <c r="F157" s="5">
        <v>-496573483</v>
      </c>
      <c r="G157" s="5">
        <v>-285426687</v>
      </c>
      <c r="I157" s="5">
        <v>4891916030</v>
      </c>
      <c r="J157" s="5">
        <v>4564811725</v>
      </c>
      <c r="K157" s="5">
        <v>5975321820</v>
      </c>
      <c r="L157" s="5">
        <v>3877919141</v>
      </c>
      <c r="M157" s="5">
        <v>2024149913</v>
      </c>
      <c r="N157" s="5">
        <v>3129977359</v>
      </c>
      <c r="O157" s="5">
        <v>3539333180</v>
      </c>
      <c r="P157" s="5">
        <v>38071241042</v>
      </c>
      <c r="Q157" s="5">
        <v>3726432882</v>
      </c>
    </row>
    <row r="159" spans="2:17" ht="15.5" x14ac:dyDescent="0.35">
      <c r="B159" t="s">
        <v>169</v>
      </c>
      <c r="C159" t="s">
        <v>11</v>
      </c>
      <c r="D159" s="5">
        <v>1380000000</v>
      </c>
      <c r="E159" s="5">
        <v>1380000000</v>
      </c>
      <c r="F159" s="5">
        <v>1380000000</v>
      </c>
      <c r="G159" s="5">
        <v>1380000000</v>
      </c>
      <c r="I159" s="5">
        <v>1380000000</v>
      </c>
      <c r="J159" s="5">
        <v>1380000000</v>
      </c>
      <c r="K159" s="5">
        <v>1380000000</v>
      </c>
      <c r="L159" s="5">
        <v>1380000000</v>
      </c>
      <c r="M159" s="5">
        <v>1380000000</v>
      </c>
      <c r="N159" s="5">
        <v>1380000000</v>
      </c>
      <c r="O159" s="5">
        <v>1250000000</v>
      </c>
      <c r="P159" s="5">
        <v>1250000000</v>
      </c>
      <c r="Q159" s="5">
        <v>750000000</v>
      </c>
    </row>
    <row r="160" spans="2:17" ht="15.5" x14ac:dyDescent="0.35">
      <c r="C160" t="s">
        <v>170</v>
      </c>
      <c r="D160" s="6">
        <v>-0.68</v>
      </c>
      <c r="E160" s="6">
        <v>-1.07</v>
      </c>
      <c r="F160" s="6">
        <v>-0.18</v>
      </c>
      <c r="G160" s="6">
        <v>-0.01</v>
      </c>
    </row>
    <row r="161" spans="3:7" ht="15.5" x14ac:dyDescent="0.35">
      <c r="C161" t="s">
        <v>171</v>
      </c>
      <c r="D161" s="6">
        <v>-382.35</v>
      </c>
      <c r="E161" s="6">
        <v>-244.86</v>
      </c>
      <c r="F161" s="6">
        <v>-1344.44</v>
      </c>
      <c r="G161" s="5">
        <v>-22000</v>
      </c>
    </row>
    <row r="162" spans="3:7" ht="15.5" x14ac:dyDescent="0.35">
      <c r="C162" t="s">
        <v>59</v>
      </c>
      <c r="D162" s="6">
        <v>49.57</v>
      </c>
      <c r="E162" s="6">
        <v>41.72</v>
      </c>
      <c r="F162" s="6">
        <v>55.16</v>
      </c>
      <c r="G162" s="6">
        <v>39.520000000000003</v>
      </c>
    </row>
    <row r="163" spans="3:7" ht="15.5" x14ac:dyDescent="0.35">
      <c r="C163" t="s">
        <v>172</v>
      </c>
      <c r="D163" s="5">
        <v>870000000</v>
      </c>
      <c r="E163" s="5">
        <v>2170000000</v>
      </c>
      <c r="F163" s="5">
        <v>1450000000</v>
      </c>
      <c r="G163" s="5">
        <v>1460000000</v>
      </c>
    </row>
    <row r="164" spans="3:7" ht="15.5" x14ac:dyDescent="0.35">
      <c r="C164" t="s">
        <v>173</v>
      </c>
      <c r="D164" s="6">
        <v>-4.5000000000000005E-3</v>
      </c>
      <c r="E164" s="6">
        <v>-6.9999999999999993E-3</v>
      </c>
      <c r="F164" s="6">
        <v>-1.1999999999999999E-3</v>
      </c>
      <c r="G164" s="5">
        <v>0</v>
      </c>
    </row>
    <row r="165" spans="3:7" ht="15.5" x14ac:dyDescent="0.35">
      <c r="C165" t="s">
        <v>174</v>
      </c>
      <c r="D165" s="6">
        <v>-2.1600000000000001E-2</v>
      </c>
      <c r="E165" s="6">
        <v>-3.3599999999999998E-2</v>
      </c>
      <c r="F165" s="6">
        <v>-5.6000000000000008E-3</v>
      </c>
      <c r="G165" s="6">
        <v>-2.0000000000000001E-4</v>
      </c>
    </row>
    <row r="166" spans="3:7" ht="15.5" x14ac:dyDescent="0.35">
      <c r="C166" t="s">
        <v>175</v>
      </c>
      <c r="D166" s="6">
        <v>-2.8999999999999998E-3</v>
      </c>
      <c r="E166" s="6">
        <v>9.8999999999999991E-3</v>
      </c>
      <c r="F166" s="6">
        <v>2.3E-3</v>
      </c>
      <c r="G166" s="6">
        <v>2.5000000000000001E-3</v>
      </c>
    </row>
    <row r="167" spans="3:7" ht="15.5" x14ac:dyDescent="0.35">
      <c r="C167" t="s">
        <v>176</v>
      </c>
      <c r="D167" s="6">
        <v>-0.49</v>
      </c>
      <c r="E167" s="6">
        <v>1.66</v>
      </c>
      <c r="F167" s="6">
        <v>0.55000000000000004</v>
      </c>
      <c r="G167" s="6">
        <v>0.56000000000000005</v>
      </c>
    </row>
    <row r="168" spans="3:7" ht="15.5" x14ac:dyDescent="0.35">
      <c r="C168" t="s">
        <v>325</v>
      </c>
      <c r="D168" s="5">
        <v>45000000000</v>
      </c>
      <c r="E168" s="5">
        <v>46000000000</v>
      </c>
      <c r="F168" s="5">
        <v>47000000000</v>
      </c>
      <c r="G168" s="5">
        <v>47000000000</v>
      </c>
    </row>
    <row r="169" spans="3:7" ht="15.5" x14ac:dyDescent="0.35">
      <c r="C169" t="s">
        <v>177</v>
      </c>
      <c r="D169" s="6">
        <v>8.3000000000000007</v>
      </c>
      <c r="E169" s="6">
        <v>8.18</v>
      </c>
      <c r="F169" s="6">
        <v>7.31</v>
      </c>
      <c r="G169" s="6">
        <v>6.61</v>
      </c>
    </row>
    <row r="170" spans="3:7" ht="15.5" x14ac:dyDescent="0.35">
      <c r="C170" t="s">
        <v>178</v>
      </c>
      <c r="D170" s="6">
        <v>31.32</v>
      </c>
      <c r="E170" s="6">
        <v>32.01</v>
      </c>
      <c r="F170" s="6">
        <v>33.090000000000003</v>
      </c>
      <c r="G170" s="6">
        <v>33.28</v>
      </c>
    </row>
    <row r="171" spans="3:7" ht="15.5" x14ac:dyDescent="0.35">
      <c r="C171" t="s">
        <v>179</v>
      </c>
      <c r="D171" s="6">
        <v>8.3000000000000007</v>
      </c>
      <c r="E171" s="6">
        <v>8.18</v>
      </c>
      <c r="F171" s="6">
        <v>7.31</v>
      </c>
      <c r="G171" s="6">
        <v>6.61</v>
      </c>
    </row>
    <row r="172" spans="3:7" ht="15.5" x14ac:dyDescent="0.35">
      <c r="C172" t="s">
        <v>180</v>
      </c>
      <c r="D172" s="6">
        <v>31.32</v>
      </c>
      <c r="E172" s="6">
        <v>32.01</v>
      </c>
      <c r="F172" s="6">
        <v>33.090000000000003</v>
      </c>
      <c r="G172" s="6">
        <v>33.28</v>
      </c>
    </row>
    <row r="173" spans="3:7" ht="15.5" x14ac:dyDescent="0.35">
      <c r="C173" t="s">
        <v>181</v>
      </c>
      <c r="D173" s="5">
        <v>20000000000</v>
      </c>
      <c r="E173" s="5">
        <v>20000000000</v>
      </c>
      <c r="F173" s="5">
        <v>3000000000</v>
      </c>
      <c r="G173" s="5">
        <v>5000000000</v>
      </c>
    </row>
    <row r="174" spans="3:7" ht="15.5" x14ac:dyDescent="0.35">
      <c r="C174" t="s">
        <v>182</v>
      </c>
    </row>
    <row r="175" spans="3:7" ht="15.5" x14ac:dyDescent="0.35">
      <c r="C175" t="s">
        <v>258</v>
      </c>
      <c r="D175" s="5">
        <v>43000000000</v>
      </c>
      <c r="E175" s="5">
        <v>44000000000</v>
      </c>
      <c r="F175" s="5">
        <v>45000000000</v>
      </c>
      <c r="G175" s="5">
        <v>46000000000</v>
      </c>
    </row>
    <row r="176" spans="3:7" ht="15.5" x14ac:dyDescent="0.35">
      <c r="C176" t="s">
        <v>23</v>
      </c>
      <c r="D176" s="5">
        <v>20000000000</v>
      </c>
      <c r="E176" s="5">
        <v>20000000000</v>
      </c>
      <c r="F176" s="5">
        <v>3000000000</v>
      </c>
      <c r="G176" s="5">
        <v>5000000000</v>
      </c>
    </row>
    <row r="177" spans="3:17" ht="15.5" x14ac:dyDescent="0.35">
      <c r="C177" t="s">
        <v>20</v>
      </c>
      <c r="D177" s="5">
        <v>16000000000</v>
      </c>
      <c r="E177" s="5">
        <v>16000000000</v>
      </c>
      <c r="F177" s="5">
        <v>0</v>
      </c>
      <c r="G177" s="5">
        <v>1000000000</v>
      </c>
    </row>
    <row r="178" spans="3:17" ht="15.5" x14ac:dyDescent="0.35">
      <c r="C178" t="s">
        <v>184</v>
      </c>
      <c r="D178" s="5">
        <v>7000000000</v>
      </c>
      <c r="E178" s="5">
        <v>7000000000</v>
      </c>
      <c r="F178" s="5">
        <v>35000000000</v>
      </c>
      <c r="G178" s="5">
        <v>35000000000</v>
      </c>
    </row>
    <row r="179" spans="3:17" ht="15.5" x14ac:dyDescent="0.35">
      <c r="C179" t="s">
        <v>185</v>
      </c>
      <c r="D179" s="5">
        <v>2000000000</v>
      </c>
      <c r="E179" s="5">
        <v>3000000000</v>
      </c>
      <c r="F179" s="5">
        <v>-1000000000</v>
      </c>
      <c r="G179" s="5">
        <v>1000000000</v>
      </c>
    </row>
    <row r="180" spans="3:17" ht="15.5" x14ac:dyDescent="0.35">
      <c r="C180" t="s">
        <v>186</v>
      </c>
      <c r="D180" s="5">
        <v>0</v>
      </c>
      <c r="E180" s="5">
        <v>0</v>
      </c>
      <c r="F180" s="5">
        <v>0</v>
      </c>
      <c r="G180" s="5">
        <v>0</v>
      </c>
    </row>
    <row r="181" spans="3:17" ht="15.5" x14ac:dyDescent="0.35">
      <c r="C181" t="s">
        <v>12</v>
      </c>
      <c r="D181" s="5">
        <v>2000000000</v>
      </c>
      <c r="E181" s="5">
        <v>3000000000</v>
      </c>
      <c r="F181" s="5">
        <v>-1000000000</v>
      </c>
      <c r="G181" s="5">
        <v>1000000000</v>
      </c>
    </row>
    <row r="182" spans="3:17" ht="15.5" x14ac:dyDescent="0.35">
      <c r="C182" t="s">
        <v>15</v>
      </c>
      <c r="D182" s="6">
        <v>1.35</v>
      </c>
      <c r="E182" s="6">
        <v>1.97</v>
      </c>
      <c r="F182" s="6">
        <v>-0.56000000000000005</v>
      </c>
      <c r="G182" s="6">
        <v>0.45</v>
      </c>
    </row>
    <row r="183" spans="3:17" ht="15.5" x14ac:dyDescent="0.35">
      <c r="C183" t="s">
        <v>44</v>
      </c>
      <c r="I183" s="6">
        <v>-2.31</v>
      </c>
      <c r="J183" s="6">
        <v>-5.96</v>
      </c>
      <c r="K183" s="6">
        <v>-2.83</v>
      </c>
      <c r="L183" s="6">
        <v>-5.9</v>
      </c>
      <c r="M183" s="6">
        <v>-12.21</v>
      </c>
      <c r="N183" s="6">
        <v>-13.52</v>
      </c>
      <c r="O183" s="6">
        <v>-13.07</v>
      </c>
      <c r="P183" s="6">
        <v>-2.85</v>
      </c>
      <c r="Q183" s="6">
        <v>6.27</v>
      </c>
    </row>
    <row r="184" spans="3:17" ht="15.5" x14ac:dyDescent="0.35">
      <c r="C184" t="s">
        <v>58</v>
      </c>
      <c r="I184" s="6">
        <v>-113.42</v>
      </c>
      <c r="J184" s="6">
        <v>-40.6</v>
      </c>
      <c r="K184" s="6">
        <v>-35.340000000000003</v>
      </c>
      <c r="L184" s="6">
        <v>-11.69</v>
      </c>
      <c r="M184" s="6">
        <v>-8.52</v>
      </c>
      <c r="N184" s="6">
        <v>-3.7</v>
      </c>
      <c r="O184" s="6">
        <v>-6.66</v>
      </c>
      <c r="P184" s="6">
        <v>-49.12</v>
      </c>
      <c r="Q184" s="5">
        <v>0</v>
      </c>
    </row>
    <row r="185" spans="3:17" ht="15.5" x14ac:dyDescent="0.35">
      <c r="C185" t="s">
        <v>61</v>
      </c>
      <c r="I185" s="6">
        <v>13.33</v>
      </c>
      <c r="J185" s="6">
        <v>12.38</v>
      </c>
      <c r="K185" s="6">
        <v>4.91</v>
      </c>
      <c r="L185" s="6">
        <v>2.95</v>
      </c>
      <c r="M185" s="6">
        <v>6.66</v>
      </c>
      <c r="N185" s="6">
        <v>2.85</v>
      </c>
      <c r="O185" s="6">
        <v>3.07</v>
      </c>
      <c r="P185" s="6">
        <v>3.57</v>
      </c>
      <c r="Q185" s="5">
        <v>0</v>
      </c>
    </row>
    <row r="186" spans="3:17" ht="15.5" x14ac:dyDescent="0.35">
      <c r="C186" t="s">
        <v>187</v>
      </c>
      <c r="I186" s="5">
        <v>5320000000</v>
      </c>
      <c r="J186" s="5">
        <v>2850000000</v>
      </c>
      <c r="K186" s="5">
        <v>5700000000</v>
      </c>
      <c r="L186" s="5">
        <v>6460000000</v>
      </c>
      <c r="M186" s="5">
        <v>-2500000000</v>
      </c>
      <c r="N186" s="5">
        <v>-170000000</v>
      </c>
      <c r="O186" s="5">
        <v>1260000000</v>
      </c>
      <c r="P186" s="5">
        <v>7460000000</v>
      </c>
    </row>
    <row r="187" spans="3:17" ht="15.5" x14ac:dyDescent="0.35">
      <c r="C187" t="s">
        <v>188</v>
      </c>
      <c r="I187" s="6">
        <v>-1.5100000000000001E-2</v>
      </c>
      <c r="J187" s="6">
        <v>-3.8399999999999997E-2</v>
      </c>
      <c r="K187" s="6">
        <v>-1.6899999999999998E-2</v>
      </c>
      <c r="L187" s="6">
        <v>-3.4099999999999998E-2</v>
      </c>
      <c r="M187" s="6">
        <v>-6.4699999999999994E-2</v>
      </c>
      <c r="N187" s="6">
        <v>-7.1300000000000002E-2</v>
      </c>
      <c r="O187" s="6">
        <v>-5.79E-2</v>
      </c>
      <c r="P187" s="6">
        <v>-1.1399999999999999E-2</v>
      </c>
      <c r="Q187" s="6">
        <v>1.7399999999999999E-2</v>
      </c>
    </row>
    <row r="188" spans="3:17" ht="15.5" x14ac:dyDescent="0.35">
      <c r="C188" t="s">
        <v>189</v>
      </c>
      <c r="I188" s="6">
        <v>-7.22E-2</v>
      </c>
      <c r="J188" s="6">
        <v>-0.17350000000000002</v>
      </c>
      <c r="K188" s="6">
        <v>-7.0099999999999996E-2</v>
      </c>
      <c r="L188" s="6">
        <v>-0.1368</v>
      </c>
      <c r="M188" s="6">
        <v>-0.2495</v>
      </c>
      <c r="N188" s="6">
        <v>-0.221</v>
      </c>
      <c r="O188" s="6">
        <v>-0.16870000000000002</v>
      </c>
      <c r="P188" s="6">
        <v>-3.1699999999999999E-2</v>
      </c>
      <c r="Q188" s="6">
        <v>7.7499999999999999E-2</v>
      </c>
    </row>
    <row r="189" spans="3:17" ht="15.5" x14ac:dyDescent="0.35">
      <c r="C189" t="s">
        <v>190</v>
      </c>
      <c r="I189" s="6">
        <v>6.8999999999999999E-3</v>
      </c>
      <c r="J189" s="6">
        <v>-1.2699999999999999E-2</v>
      </c>
      <c r="K189" s="6">
        <v>7.3000000000000001E-3</v>
      </c>
      <c r="L189" s="6">
        <v>1.01E-2</v>
      </c>
      <c r="M189" s="6">
        <v>-3.7100000000000001E-2</v>
      </c>
      <c r="N189" s="6">
        <v>-2.8799999999999999E-2</v>
      </c>
      <c r="O189" s="6">
        <v>-2.2599999999999999E-2</v>
      </c>
      <c r="P189" s="6">
        <v>6.4000000000000003E-3</v>
      </c>
      <c r="Q189" s="6">
        <v>6.83E-2</v>
      </c>
    </row>
    <row r="190" spans="3:17" ht="15.5" x14ac:dyDescent="0.35">
      <c r="C190" t="s">
        <v>191</v>
      </c>
      <c r="I190" s="6">
        <v>0.35</v>
      </c>
      <c r="J190" s="6">
        <v>-0.84</v>
      </c>
      <c r="K190" s="6">
        <v>0.5</v>
      </c>
      <c r="L190" s="6">
        <v>0.92</v>
      </c>
      <c r="M190" s="6">
        <v>-4.7300000000000004</v>
      </c>
      <c r="N190" s="6">
        <v>-1.1599999999999999</v>
      </c>
      <c r="O190" s="6">
        <v>-0.32</v>
      </c>
      <c r="P190" s="6">
        <v>0.19</v>
      </c>
      <c r="Q190" s="6">
        <v>0.85</v>
      </c>
    </row>
    <row r="191" spans="3:17" ht="15.5" x14ac:dyDescent="0.35">
      <c r="C191" t="s">
        <v>55</v>
      </c>
      <c r="I191" s="6">
        <v>8.18</v>
      </c>
      <c r="J191" s="6">
        <v>7.04</v>
      </c>
      <c r="K191" s="6">
        <v>2.48</v>
      </c>
      <c r="L191" s="6">
        <v>1.6</v>
      </c>
      <c r="M191" s="6">
        <v>2.13</v>
      </c>
      <c r="N191" s="6">
        <v>0.82</v>
      </c>
      <c r="O191" s="6">
        <v>1.1200000000000001</v>
      </c>
      <c r="P191" s="6">
        <v>1.55</v>
      </c>
      <c r="Q191" s="5">
        <v>0</v>
      </c>
    </row>
    <row r="192" spans="3:17" ht="15.5" x14ac:dyDescent="0.35">
      <c r="C192" t="s">
        <v>52</v>
      </c>
      <c r="I192" s="6">
        <v>32.01</v>
      </c>
      <c r="J192" s="6">
        <v>34.369999999999997</v>
      </c>
      <c r="K192" s="6">
        <v>40.340000000000003</v>
      </c>
      <c r="L192" s="6">
        <v>43.16</v>
      </c>
      <c r="M192" s="6">
        <v>48.94</v>
      </c>
      <c r="N192" s="6">
        <v>61.17</v>
      </c>
      <c r="O192" s="6">
        <v>77.48</v>
      </c>
      <c r="P192" s="6">
        <v>90.11</v>
      </c>
      <c r="Q192" s="6">
        <v>80.84</v>
      </c>
    </row>
    <row r="193" spans="2:17" ht="15.5" x14ac:dyDescent="0.35">
      <c r="C193" t="s">
        <v>192</v>
      </c>
      <c r="I193" s="6">
        <v>8.18</v>
      </c>
      <c r="J193" s="6">
        <v>7.04</v>
      </c>
      <c r="K193" s="6">
        <v>2.48</v>
      </c>
      <c r="L193" s="6">
        <v>1.6</v>
      </c>
      <c r="M193" s="6">
        <v>2.13</v>
      </c>
      <c r="N193" s="6">
        <v>0.82</v>
      </c>
      <c r="O193" s="6">
        <v>1.1200000000000001</v>
      </c>
      <c r="P193" s="6">
        <v>1.55</v>
      </c>
      <c r="Q193" s="5">
        <v>0</v>
      </c>
    </row>
    <row r="194" spans="2:17" ht="15.5" x14ac:dyDescent="0.35">
      <c r="C194" t="s">
        <v>193</v>
      </c>
      <c r="I194" s="6">
        <v>32.01</v>
      </c>
      <c r="J194" s="6">
        <v>34.369999999999997</v>
      </c>
      <c r="K194" s="6">
        <v>40.340000000000003</v>
      </c>
      <c r="L194" s="6">
        <v>43.16</v>
      </c>
      <c r="M194" s="6">
        <v>48.94</v>
      </c>
      <c r="N194" s="6">
        <v>61.17</v>
      </c>
      <c r="O194" s="6">
        <v>77.48</v>
      </c>
      <c r="P194" s="6">
        <v>90.11</v>
      </c>
      <c r="Q194" s="6">
        <v>80.84</v>
      </c>
    </row>
    <row r="195" spans="2:17" ht="15.5" x14ac:dyDescent="0.35">
      <c r="C195" t="s">
        <v>194</v>
      </c>
      <c r="I195" s="5">
        <v>20000000000</v>
      </c>
      <c r="J195" s="5">
        <v>5000000000</v>
      </c>
      <c r="K195" s="5">
        <v>5000000000</v>
      </c>
      <c r="L195" s="5">
        <v>5000000000</v>
      </c>
      <c r="M195" s="5">
        <v>5000000000</v>
      </c>
      <c r="N195" s="5">
        <v>6000000000</v>
      </c>
      <c r="O195" s="5">
        <v>82000000000</v>
      </c>
      <c r="P195" s="5">
        <v>62000000000</v>
      </c>
      <c r="Q195" s="5">
        <v>51000000000</v>
      </c>
    </row>
    <row r="196" spans="2:17" ht="15.5" x14ac:dyDescent="0.35">
      <c r="C196" t="s">
        <v>195</v>
      </c>
      <c r="Q196" s="5">
        <v>0</v>
      </c>
    </row>
    <row r="197" spans="2:17" ht="15.5" x14ac:dyDescent="0.35">
      <c r="C197" t="s">
        <v>25</v>
      </c>
      <c r="I197" s="5">
        <v>20000000000</v>
      </c>
      <c r="J197" s="5">
        <v>5000000000</v>
      </c>
      <c r="K197" s="5">
        <v>5000000000</v>
      </c>
      <c r="L197" s="5">
        <v>5000000000</v>
      </c>
      <c r="M197" s="5">
        <v>5000000000</v>
      </c>
      <c r="N197" s="5">
        <v>6000000000</v>
      </c>
      <c r="O197" s="5">
        <v>82000000000</v>
      </c>
      <c r="P197" s="5">
        <v>62000000000</v>
      </c>
      <c r="Q197" s="5">
        <v>51000000000</v>
      </c>
    </row>
    <row r="198" spans="2:17" ht="15.5" x14ac:dyDescent="0.35">
      <c r="C198" t="s">
        <v>22</v>
      </c>
      <c r="I198" s="5">
        <v>16000000000</v>
      </c>
      <c r="J198" s="5">
        <v>1000000000</v>
      </c>
      <c r="K198" s="5">
        <v>-1000000000</v>
      </c>
      <c r="L198" s="5">
        <v>1000000000</v>
      </c>
      <c r="M198" s="5">
        <v>3000000000</v>
      </c>
      <c r="N198" s="5">
        <v>2000000000</v>
      </c>
      <c r="O198" s="5">
        <v>78000000000</v>
      </c>
      <c r="P198" s="5">
        <v>24000000000</v>
      </c>
      <c r="Q198" s="5">
        <v>47000000000</v>
      </c>
    </row>
    <row r="199" spans="2:17" ht="15.5" x14ac:dyDescent="0.35">
      <c r="C199" t="s">
        <v>196</v>
      </c>
      <c r="I199" s="5">
        <v>7000000000</v>
      </c>
      <c r="J199" s="5">
        <v>34000000000</v>
      </c>
      <c r="K199" s="5">
        <v>51000000000</v>
      </c>
      <c r="L199" s="5">
        <v>65000000000</v>
      </c>
      <c r="M199" s="5">
        <v>92000000000</v>
      </c>
      <c r="N199" s="5">
        <v>123000000000</v>
      </c>
      <c r="O199" s="5">
        <v>58000000000</v>
      </c>
      <c r="P199" s="5">
        <v>113000000000</v>
      </c>
      <c r="Q199" s="5">
        <v>63000000000</v>
      </c>
    </row>
    <row r="200" spans="2:17" ht="15.5" x14ac:dyDescent="0.35">
      <c r="C200" t="s">
        <v>197</v>
      </c>
      <c r="I200" s="5">
        <v>4000000000</v>
      </c>
      <c r="J200" s="5">
        <v>4000000000</v>
      </c>
      <c r="K200" s="5">
        <v>15000000000</v>
      </c>
      <c r="L200" s="5">
        <v>10000000000</v>
      </c>
      <c r="M200" s="5">
        <v>0</v>
      </c>
      <c r="N200" s="5">
        <v>-14000000000</v>
      </c>
      <c r="O200" s="5">
        <v>-14000000000</v>
      </c>
      <c r="P200" s="5">
        <v>-24000000000</v>
      </c>
      <c r="Q200" s="5">
        <v>-13000000000</v>
      </c>
    </row>
    <row r="201" spans="2:17" ht="15.5" x14ac:dyDescent="0.35">
      <c r="C201" t="s">
        <v>198</v>
      </c>
      <c r="I201" s="5">
        <v>-1000000000</v>
      </c>
      <c r="J201" s="5">
        <v>-1000000000</v>
      </c>
      <c r="K201" s="5">
        <v>-1000000000</v>
      </c>
      <c r="L201" s="5">
        <v>0</v>
      </c>
      <c r="M201" s="5">
        <v>-3000000000</v>
      </c>
      <c r="N201" s="5">
        <v>-1000000000</v>
      </c>
      <c r="O201" s="5">
        <v>-4000000000</v>
      </c>
      <c r="P201" s="5">
        <v>0</v>
      </c>
      <c r="Q201" s="5">
        <v>-7000000000</v>
      </c>
    </row>
    <row r="202" spans="2:17" ht="15.5" x14ac:dyDescent="0.35">
      <c r="C202" t="s">
        <v>14</v>
      </c>
      <c r="I202" s="5">
        <v>4000000000</v>
      </c>
      <c r="J202" s="5">
        <v>3000000000</v>
      </c>
      <c r="K202" s="5">
        <v>14000000000</v>
      </c>
      <c r="L202" s="5">
        <v>10000000000</v>
      </c>
      <c r="M202" s="5">
        <v>-3000000000</v>
      </c>
      <c r="N202" s="5">
        <v>-15000000000</v>
      </c>
      <c r="O202" s="5">
        <v>-18000000000</v>
      </c>
      <c r="P202" s="5">
        <v>-24000000000</v>
      </c>
      <c r="Q202" s="5">
        <v>-20000000000</v>
      </c>
    </row>
    <row r="203" spans="2:17" ht="15.5" x14ac:dyDescent="0.35">
      <c r="C203" t="s">
        <v>16</v>
      </c>
      <c r="I203" s="6">
        <v>2.77</v>
      </c>
      <c r="J203" s="6">
        <v>2.23</v>
      </c>
      <c r="K203" s="6">
        <v>10.49</v>
      </c>
      <c r="L203" s="6">
        <v>7.08</v>
      </c>
      <c r="M203" s="6">
        <v>-2.35</v>
      </c>
      <c r="N203" s="6">
        <v>-11.07</v>
      </c>
      <c r="O203" s="6">
        <v>-14.6</v>
      </c>
      <c r="P203" s="6">
        <v>-19.37</v>
      </c>
      <c r="Q203" s="6">
        <v>-26.38</v>
      </c>
    </row>
    <row r="205" spans="2:17" ht="15.5" x14ac:dyDescent="0.35">
      <c r="B205" t="s">
        <v>199</v>
      </c>
      <c r="C205" t="s">
        <v>200</v>
      </c>
      <c r="D205" s="5">
        <v>-931000000</v>
      </c>
      <c r="E205" s="5">
        <v>-1000000000</v>
      </c>
      <c r="F205" s="5">
        <v>-253000000</v>
      </c>
      <c r="G205" s="5">
        <v>-9000000</v>
      </c>
      <c r="H205" s="5">
        <v>-4000000000</v>
      </c>
      <c r="I205" s="5">
        <v>-3000000000</v>
      </c>
      <c r="J205" s="5">
        <v>-8000000000</v>
      </c>
      <c r="K205" s="5">
        <v>-4000000000</v>
      </c>
      <c r="L205" s="5">
        <v>-8000000000</v>
      </c>
      <c r="M205" s="5">
        <v>-17000000000</v>
      </c>
      <c r="N205" s="5">
        <v>-19000000000</v>
      </c>
      <c r="O205" s="5">
        <v>-16000000000</v>
      </c>
      <c r="P205" s="5">
        <v>-4000000000</v>
      </c>
      <c r="Q205" s="5">
        <v>5000000000</v>
      </c>
    </row>
    <row r="206" spans="2:17" ht="15.5" x14ac:dyDescent="0.35">
      <c r="C206" t="s">
        <v>326</v>
      </c>
      <c r="H206" s="5">
        <v>-3000000000</v>
      </c>
      <c r="I206" s="5">
        <v>-3000000000</v>
      </c>
      <c r="J206" s="5">
        <v>-8000000000</v>
      </c>
      <c r="K206" s="5">
        <v>-4000000000</v>
      </c>
      <c r="L206" s="5">
        <v>-8000000000</v>
      </c>
      <c r="M206" s="5">
        <v>-17000000000</v>
      </c>
      <c r="N206" s="5">
        <v>-19000000000</v>
      </c>
      <c r="O206" s="5">
        <v>-16000000000</v>
      </c>
      <c r="P206" s="5">
        <v>-4000000000</v>
      </c>
    </row>
    <row r="207" spans="2:17" ht="15.5" x14ac:dyDescent="0.35">
      <c r="C207" t="s">
        <v>43</v>
      </c>
      <c r="D207" s="6">
        <v>-0.68</v>
      </c>
      <c r="E207" s="6">
        <v>-1.07</v>
      </c>
      <c r="F207" s="6">
        <v>-0.18</v>
      </c>
      <c r="G207" s="6">
        <v>-0.01</v>
      </c>
      <c r="H207" s="6">
        <v>-2.71</v>
      </c>
      <c r="I207" s="6">
        <v>-2.31</v>
      </c>
      <c r="J207" s="6">
        <v>-5.96</v>
      </c>
      <c r="K207" s="6">
        <v>-2.83</v>
      </c>
      <c r="L207" s="6">
        <v>-5.9</v>
      </c>
      <c r="M207" s="6">
        <v>-12.21</v>
      </c>
      <c r="N207" s="6">
        <v>-13.52</v>
      </c>
      <c r="O207" s="6">
        <v>-11.88</v>
      </c>
      <c r="P207" s="6">
        <v>-2.59</v>
      </c>
      <c r="Q207" s="6">
        <v>3.42</v>
      </c>
    </row>
    <row r="208" spans="2:17" ht="15.5" x14ac:dyDescent="0.35">
      <c r="C208" t="s">
        <v>327</v>
      </c>
      <c r="H208" s="6">
        <v>-1.94</v>
      </c>
      <c r="I208" s="6">
        <v>-2.31</v>
      </c>
      <c r="J208" s="6">
        <v>-5.96</v>
      </c>
      <c r="K208" s="6">
        <v>-2.83</v>
      </c>
      <c r="L208" s="6">
        <v>-5.9</v>
      </c>
      <c r="M208" s="6">
        <v>-12.21</v>
      </c>
      <c r="N208" s="6">
        <v>-13.52</v>
      </c>
      <c r="O208" s="6">
        <v>-11.88</v>
      </c>
      <c r="P208" s="6">
        <v>-2.59</v>
      </c>
    </row>
    <row r="209" spans="3:17" ht="15.5" x14ac:dyDescent="0.35">
      <c r="C209" t="s">
        <v>201</v>
      </c>
      <c r="D209" s="5">
        <v>7000000000</v>
      </c>
      <c r="E209" s="5">
        <v>9000000000</v>
      </c>
      <c r="F209" s="5">
        <v>6000000000</v>
      </c>
      <c r="G209" s="5">
        <v>8000000000</v>
      </c>
      <c r="H209" s="5">
        <v>29000000000</v>
      </c>
      <c r="I209" s="5">
        <v>27000000000</v>
      </c>
      <c r="J209" s="5">
        <v>27000000000</v>
      </c>
      <c r="K209" s="5">
        <v>28000000000</v>
      </c>
      <c r="L209" s="5">
        <v>32000000000</v>
      </c>
      <c r="M209" s="5">
        <v>21000000000</v>
      </c>
      <c r="N209" s="5">
        <v>24000000000</v>
      </c>
      <c r="O209" s="5">
        <v>35000000000</v>
      </c>
      <c r="P209" s="5">
        <v>49000000000</v>
      </c>
      <c r="Q209" s="5">
        <v>54000000000</v>
      </c>
    </row>
    <row r="210" spans="3:17" ht="15.5" x14ac:dyDescent="0.35">
      <c r="C210" t="s">
        <v>328</v>
      </c>
      <c r="H210" s="5">
        <v>30000000000</v>
      </c>
      <c r="I210" s="5">
        <v>27000000000</v>
      </c>
      <c r="J210" s="5">
        <v>27000000000</v>
      </c>
      <c r="K210" s="5">
        <v>28000000000</v>
      </c>
      <c r="L210" s="5">
        <v>32000000000</v>
      </c>
      <c r="M210" s="5">
        <v>21000000000</v>
      </c>
      <c r="N210" s="5">
        <v>24000000000</v>
      </c>
      <c r="O210" s="5">
        <v>35000000000</v>
      </c>
      <c r="P210" s="5">
        <v>49000000000</v>
      </c>
    </row>
    <row r="211" spans="3:17" ht="15.5" x14ac:dyDescent="0.35">
      <c r="C211" t="s">
        <v>202</v>
      </c>
      <c r="I211" s="6">
        <v>-98.23</v>
      </c>
    </row>
    <row r="212" spans="3:17" ht="15.5" x14ac:dyDescent="0.35">
      <c r="C212" t="s">
        <v>203</v>
      </c>
      <c r="I212" s="6">
        <v>-136.97</v>
      </c>
    </row>
    <row r="213" spans="3:17" ht="15.5" x14ac:dyDescent="0.35">
      <c r="C213" t="s">
        <v>204</v>
      </c>
      <c r="I213" s="6">
        <v>7.42</v>
      </c>
    </row>
    <row r="214" spans="3:17" ht="15.5" x14ac:dyDescent="0.35">
      <c r="C214" t="s">
        <v>205</v>
      </c>
      <c r="I214" s="6">
        <v>-7.3000000000000001E-3</v>
      </c>
    </row>
    <row r="215" spans="3:17" ht="15.5" x14ac:dyDescent="0.35">
      <c r="C215" t="s">
        <v>206</v>
      </c>
      <c r="I215" s="6">
        <v>12.38</v>
      </c>
    </row>
    <row r="216" spans="3:17" ht="15.5" x14ac:dyDescent="0.35">
      <c r="C216" t="s">
        <v>207</v>
      </c>
      <c r="I216" s="6">
        <v>8.49</v>
      </c>
    </row>
    <row r="217" spans="3:17" ht="15.5" x14ac:dyDescent="0.35">
      <c r="C217" t="s">
        <v>329</v>
      </c>
      <c r="I217" s="6">
        <v>73.150000000000006</v>
      </c>
    </row>
    <row r="218" spans="3:17" ht="15.5" x14ac:dyDescent="0.35">
      <c r="C218" t="s">
        <v>208</v>
      </c>
      <c r="I218" s="6">
        <v>82.66</v>
      </c>
    </row>
    <row r="219" spans="3:17" ht="15.5" x14ac:dyDescent="0.35">
      <c r="C219" t="s">
        <v>209</v>
      </c>
      <c r="I219" s="6">
        <v>275.39</v>
      </c>
    </row>
    <row r="220" spans="3:17" ht="15.5" x14ac:dyDescent="0.35">
      <c r="C220" t="s">
        <v>210</v>
      </c>
      <c r="I220" s="6">
        <v>64.510000000000005</v>
      </c>
    </row>
    <row r="221" spans="3:17" ht="15.5" x14ac:dyDescent="0.35">
      <c r="C221" t="s">
        <v>211</v>
      </c>
      <c r="I221" s="6">
        <v>-2.2400000000000002</v>
      </c>
    </row>
    <row r="222" spans="3:17" ht="15.5" x14ac:dyDescent="0.35">
      <c r="C222" t="s">
        <v>213</v>
      </c>
      <c r="I222" s="6">
        <v>-1.94</v>
      </c>
    </row>
    <row r="223" spans="3:17" ht="15.5" x14ac:dyDescent="0.35">
      <c r="C223" t="s">
        <v>214</v>
      </c>
      <c r="I223" s="6">
        <v>-2.71</v>
      </c>
    </row>
    <row r="224" spans="3:17" ht="15.5" x14ac:dyDescent="0.35">
      <c r="C224" t="s">
        <v>215</v>
      </c>
      <c r="I224" s="6">
        <v>21.48</v>
      </c>
    </row>
    <row r="225" spans="3:9" ht="15.5" x14ac:dyDescent="0.35">
      <c r="C225" t="s">
        <v>216</v>
      </c>
      <c r="D225" s="6">
        <v>2.83</v>
      </c>
    </row>
    <row r="226" spans="3:9" ht="15.5" x14ac:dyDescent="0.35">
      <c r="C226" t="s">
        <v>217</v>
      </c>
      <c r="I226" s="6">
        <v>31.32</v>
      </c>
    </row>
    <row r="227" spans="3:9" ht="15.5" x14ac:dyDescent="0.35">
      <c r="C227" t="s">
        <v>218</v>
      </c>
      <c r="I227" s="6">
        <v>3.22</v>
      </c>
    </row>
    <row r="228" spans="3:9" ht="15.5" x14ac:dyDescent="0.35">
      <c r="C228" t="s">
        <v>219</v>
      </c>
      <c r="D228" s="6">
        <v>1.06</v>
      </c>
    </row>
    <row r="229" spans="3:9" ht="15.5" x14ac:dyDescent="0.35">
      <c r="C229" t="s">
        <v>220</v>
      </c>
      <c r="D229" s="6">
        <v>0.12</v>
      </c>
    </row>
    <row r="230" spans="3:9" ht="15.5" x14ac:dyDescent="0.35">
      <c r="C230" t="s">
        <v>394</v>
      </c>
      <c r="D230" s="6">
        <v>0.47</v>
      </c>
    </row>
    <row r="231" spans="3:9" ht="15.5" x14ac:dyDescent="0.35">
      <c r="C231" t="s">
        <v>221</v>
      </c>
      <c r="D231" s="6">
        <v>3.79</v>
      </c>
    </row>
    <row r="232" spans="3:9" ht="15.5" x14ac:dyDescent="0.35">
      <c r="C232" t="s">
        <v>395</v>
      </c>
      <c r="D232" s="6">
        <v>0.1</v>
      </c>
    </row>
    <row r="233" spans="3:9" ht="15.5" x14ac:dyDescent="0.35">
      <c r="C233" t="s">
        <v>222</v>
      </c>
      <c r="D233" s="6">
        <v>4.83</v>
      </c>
    </row>
    <row r="234" spans="3:9" ht="15.5" x14ac:dyDescent="0.35">
      <c r="C234" t="s">
        <v>223</v>
      </c>
      <c r="I234" s="6">
        <v>0.61</v>
      </c>
    </row>
    <row r="235" spans="3:9" ht="15.5" x14ac:dyDescent="0.35">
      <c r="C235" t="s">
        <v>12</v>
      </c>
      <c r="D235" s="5">
        <v>2000000000</v>
      </c>
    </row>
    <row r="236" spans="3:9" ht="15.5" x14ac:dyDescent="0.35">
      <c r="C236" t="s">
        <v>224</v>
      </c>
      <c r="I236" s="6">
        <v>-0.66</v>
      </c>
    </row>
    <row r="237" spans="3:9" ht="15.5" x14ac:dyDescent="0.35">
      <c r="C237" t="s">
        <v>225</v>
      </c>
      <c r="I237" s="6">
        <v>-1.2800000000000001E-2</v>
      </c>
    </row>
    <row r="238" spans="3:9" ht="15.5" x14ac:dyDescent="0.35">
      <c r="C238" t="s">
        <v>226</v>
      </c>
      <c r="I238" s="6">
        <v>-6.2E-2</v>
      </c>
    </row>
    <row r="239" spans="3:9" ht="15.5" x14ac:dyDescent="0.35">
      <c r="C239" t="s">
        <v>227</v>
      </c>
      <c r="I239" s="6">
        <v>1.41E-2</v>
      </c>
    </row>
    <row r="240" spans="3:9" ht="15.5" x14ac:dyDescent="0.35">
      <c r="C240" t="s">
        <v>228</v>
      </c>
      <c r="I240" s="6">
        <v>-0.10039999999999999</v>
      </c>
    </row>
    <row r="241" spans="3:9" ht="15.5" x14ac:dyDescent="0.35">
      <c r="C241" t="s">
        <v>330</v>
      </c>
      <c r="D241" s="6">
        <v>54.92</v>
      </c>
    </row>
    <row r="242" spans="3:9" ht="15.5" x14ac:dyDescent="0.35">
      <c r="C242" t="s">
        <v>229</v>
      </c>
      <c r="D242" s="6">
        <v>2319.9899999999998</v>
      </c>
    </row>
    <row r="243" spans="3:9" ht="15.5" x14ac:dyDescent="0.35">
      <c r="C243" t="s">
        <v>230</v>
      </c>
      <c r="D243" s="6">
        <v>1382.65</v>
      </c>
    </row>
    <row r="244" spans="3:9" ht="15.5" x14ac:dyDescent="0.35">
      <c r="C244" t="s">
        <v>231</v>
      </c>
      <c r="D244" s="6">
        <v>992.26</v>
      </c>
    </row>
    <row r="245" spans="3:9" ht="15.5" x14ac:dyDescent="0.35">
      <c r="C245" t="s">
        <v>331</v>
      </c>
      <c r="D245" s="6">
        <v>1.66</v>
      </c>
    </row>
    <row r="246" spans="3:9" ht="15.5" x14ac:dyDescent="0.35">
      <c r="C246" t="s">
        <v>232</v>
      </c>
      <c r="I246" s="6">
        <v>0.14000000000000001</v>
      </c>
    </row>
    <row r="247" spans="3:9" ht="15.5" x14ac:dyDescent="0.35">
      <c r="C247" t="s">
        <v>233</v>
      </c>
      <c r="I247" s="6">
        <v>0.15</v>
      </c>
    </row>
    <row r="248" spans="3:9" ht="15.5" x14ac:dyDescent="0.35">
      <c r="C248" t="s">
        <v>39</v>
      </c>
      <c r="I248" s="5">
        <v>366000000000</v>
      </c>
    </row>
    <row r="249" spans="3:9" ht="15.5" x14ac:dyDescent="0.35">
      <c r="C249" t="s">
        <v>234</v>
      </c>
      <c r="I249" s="5">
        <v>384000000000</v>
      </c>
    </row>
    <row r="250" spans="3:9" ht="15.5" x14ac:dyDescent="0.35">
      <c r="C250" t="s">
        <v>235</v>
      </c>
      <c r="I250" s="5">
        <v>1380000000</v>
      </c>
    </row>
    <row r="251" spans="3:9" ht="15.5" x14ac:dyDescent="0.35">
      <c r="C251" t="s">
        <v>236</v>
      </c>
      <c r="I251" s="6">
        <v>0.16339999999999999</v>
      </c>
    </row>
    <row r="252" spans="3:9" ht="15.5" x14ac:dyDescent="0.35">
      <c r="C252" t="s">
        <v>237</v>
      </c>
      <c r="D252" s="6">
        <v>0.43310000000000004</v>
      </c>
    </row>
    <row r="253" spans="3:9" ht="15.5" x14ac:dyDescent="0.35">
      <c r="C253" t="s">
        <v>238</v>
      </c>
      <c r="D253" s="6">
        <v>-3.95E-2</v>
      </c>
    </row>
    <row r="254" spans="3:9" ht="15.5" x14ac:dyDescent="0.35">
      <c r="C254" t="s">
        <v>239</v>
      </c>
      <c r="D254" s="6">
        <v>-0.12909999999999999</v>
      </c>
    </row>
    <row r="255" spans="3:9" ht="15.5" x14ac:dyDescent="0.35">
      <c r="C255" t="s">
        <v>240</v>
      </c>
      <c r="D255" s="6">
        <v>0.53139999999999998</v>
      </c>
    </row>
    <row r="256" spans="3:9" ht="15.5" x14ac:dyDescent="0.35">
      <c r="C256" t="s">
        <v>241</v>
      </c>
      <c r="D256" s="6">
        <v>0.41749999999999998</v>
      </c>
    </row>
    <row r="257" spans="3:9" ht="15.5" x14ac:dyDescent="0.35">
      <c r="C257" t="s">
        <v>242</v>
      </c>
      <c r="D257" s="6">
        <v>0.3533</v>
      </c>
    </row>
    <row r="258" spans="3:9" ht="15.5" x14ac:dyDescent="0.35">
      <c r="C258" t="s">
        <v>243</v>
      </c>
      <c r="I258" s="5">
        <v>6</v>
      </c>
    </row>
    <row r="259" spans="3:9" ht="15.5" x14ac:dyDescent="0.35">
      <c r="C259" t="s">
        <v>244</v>
      </c>
      <c r="I259" s="6">
        <v>0.76</v>
      </c>
    </row>
    <row r="260" spans="3:9" ht="15.5" x14ac:dyDescent="0.35">
      <c r="C260" t="s">
        <v>245</v>
      </c>
      <c r="I260" s="6">
        <v>0.32</v>
      </c>
    </row>
    <row r="261" spans="3:9" ht="15.5" x14ac:dyDescent="0.35">
      <c r="C261" t="s">
        <v>247</v>
      </c>
      <c r="I261" s="6">
        <v>0.22</v>
      </c>
    </row>
    <row r="262" spans="3:9" ht="15.5" x14ac:dyDescent="0.35">
      <c r="C262" t="s">
        <v>248</v>
      </c>
      <c r="I262" s="6">
        <v>0.12</v>
      </c>
    </row>
    <row r="263" spans="3:9" ht="15.5" x14ac:dyDescent="0.35">
      <c r="C263" t="s">
        <v>249</v>
      </c>
      <c r="I263" s="6">
        <v>7.0000000000000007E-2</v>
      </c>
    </row>
    <row r="264" spans="3:9" ht="15.5" x14ac:dyDescent="0.35">
      <c r="C264" t="s">
        <v>250</v>
      </c>
      <c r="I264" s="6">
        <v>0.88</v>
      </c>
    </row>
    <row r="265" spans="3:9" ht="15.5" x14ac:dyDescent="0.35">
      <c r="C265" t="s">
        <v>251</v>
      </c>
      <c r="I265" s="5">
        <v>30000000000</v>
      </c>
    </row>
    <row r="266" spans="3:9" ht="15.5" x14ac:dyDescent="0.35">
      <c r="C266" t="s">
        <v>252</v>
      </c>
      <c r="I266" s="5">
        <v>14000000000</v>
      </c>
    </row>
    <row r="267" spans="3:9" ht="15.5" x14ac:dyDescent="0.35">
      <c r="C267" t="s">
        <v>253</v>
      </c>
      <c r="I267" s="5">
        <v>6000000000</v>
      </c>
    </row>
    <row r="268" spans="3:9" ht="15.5" x14ac:dyDescent="0.35">
      <c r="C268" t="s">
        <v>254</v>
      </c>
      <c r="I268" s="5">
        <v>-3000000000</v>
      </c>
    </row>
    <row r="269" spans="3:9" ht="15.5" x14ac:dyDescent="0.35">
      <c r="C269" t="s">
        <v>255</v>
      </c>
      <c r="D269" s="5">
        <v>4000000000</v>
      </c>
    </row>
    <row r="270" spans="3:9" ht="15.5" x14ac:dyDescent="0.35">
      <c r="C270" t="s">
        <v>256</v>
      </c>
      <c r="D270" s="5">
        <v>208000000000</v>
      </c>
    </row>
    <row r="271" spans="3:9" ht="15.5" x14ac:dyDescent="0.35">
      <c r="C271" t="s">
        <v>257</v>
      </c>
      <c r="D271" s="5">
        <v>163000000000</v>
      </c>
    </row>
    <row r="272" spans="3:9" ht="15.5" x14ac:dyDescent="0.35">
      <c r="C272" t="s">
        <v>184</v>
      </c>
      <c r="D272" s="5">
        <v>7000000000</v>
      </c>
    </row>
    <row r="273" spans="3:9" ht="15.5" x14ac:dyDescent="0.35">
      <c r="C273" t="s">
        <v>258</v>
      </c>
      <c r="I273" s="5">
        <v>43000000000</v>
      </c>
    </row>
    <row r="274" spans="3:9" ht="15.5" x14ac:dyDescent="0.35">
      <c r="C274" t="s">
        <v>181</v>
      </c>
      <c r="D274" s="5">
        <v>20000000000</v>
      </c>
    </row>
    <row r="275" spans="3:9" ht="15.5" x14ac:dyDescent="0.35">
      <c r="C275" t="s">
        <v>23</v>
      </c>
      <c r="D275" s="5">
        <v>20000000000</v>
      </c>
    </row>
    <row r="276" spans="3:9" ht="15.5" x14ac:dyDescent="0.35">
      <c r="C276" t="s">
        <v>20</v>
      </c>
      <c r="D276" s="5">
        <v>16000000000</v>
      </c>
    </row>
    <row r="277" spans="3:9" ht="15.5" x14ac:dyDescent="0.35">
      <c r="C277" t="s">
        <v>183</v>
      </c>
      <c r="I277" s="5">
        <v>45000000000</v>
      </c>
    </row>
    <row r="278" spans="3:9" ht="15.5" x14ac:dyDescent="0.35">
      <c r="C278" t="s">
        <v>332</v>
      </c>
      <c r="I278" s="5">
        <v>5000000000</v>
      </c>
    </row>
    <row r="279" spans="3:9" ht="15.5" x14ac:dyDescent="0.35">
      <c r="C279" t="s">
        <v>259</v>
      </c>
      <c r="I279" s="5">
        <v>-1000000000</v>
      </c>
    </row>
    <row r="280" spans="3:9" ht="15.5" x14ac:dyDescent="0.35">
      <c r="C280" t="s">
        <v>260</v>
      </c>
      <c r="I280" s="5">
        <v>-4000000000</v>
      </c>
    </row>
    <row r="281" spans="3:9" ht="15.5" x14ac:dyDescent="0.35">
      <c r="C281" t="s">
        <v>261</v>
      </c>
      <c r="I281" s="5">
        <v>-1000000000</v>
      </c>
    </row>
    <row r="282" spans="3:9" ht="15.5" x14ac:dyDescent="0.35">
      <c r="C282" t="s">
        <v>262</v>
      </c>
      <c r="I282" s="5">
        <v>4000000000</v>
      </c>
    </row>
  </sheetData>
  <pageMargins left="0.7" right="0.7" top="0.75" bottom="0.75" header="0.3" footer="0.3"/>
  <ignoredErrors>
    <ignoredError sqref="A1:Q283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Q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1653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1654</v>
      </c>
      <c r="D2" s="2" vm="410">
        <f ca="1">IFERROR(_xlfn.STOCKHISTORY("XIDX:" &amp; $C$1, D3, , 0, 0, 1), "Libur")</f>
        <v>830</v>
      </c>
      <c r="H2" s="2" vm="410">
        <f ca="1">IFERROR(INDEX(D2:G2,COUNT(D2:G2)),"")</f>
        <v>830</v>
      </c>
      <c r="I2" s="2" vm="411">
        <f t="shared" ref="I2:Q2" ca="1" si="0">IFERROR(_xlfn.STOCKHISTORY("XIDX:" &amp; $C$1, I1, , 0, 0, 1), "Libur")</f>
        <v>1080</v>
      </c>
      <c r="J2" s="2" vm="412">
        <f t="shared" ca="1" si="0"/>
        <v>494</v>
      </c>
      <c r="K2" s="2" vm="157">
        <f t="shared" ca="1" si="0"/>
        <v>486</v>
      </c>
      <c r="L2" s="2" vm="413">
        <f t="shared" ca="1" si="0"/>
        <v>482</v>
      </c>
      <c r="M2" s="2" vm="414">
        <f t="shared" ca="1" si="0"/>
        <v>380</v>
      </c>
      <c r="N2" s="2" vm="153">
        <f t="shared" ca="1" si="0"/>
        <v>388</v>
      </c>
      <c r="O2" s="2" vm="226">
        <f t="shared" ca="1" si="0"/>
        <v>400</v>
      </c>
      <c r="P2" s="2" vm="318">
        <f t="shared" ca="1" si="0"/>
        <v>498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549896261106</v>
      </c>
      <c r="H4" s="2">
        <f>IFERROR(SUM(D4:G4)*(4/MAX(1,COUNT(D4:G4))),"")</f>
        <v>2199585044424</v>
      </c>
      <c r="I4" s="2">
        <f t="shared" ref="I4:Q4" si="1">IFERROR(INDEX(I51:I500,MATCH($C$4,$C$51:$C$500,0)),"")</f>
        <v>2036355387409</v>
      </c>
      <c r="J4" s="2">
        <f t="shared" si="1"/>
        <v>1870248720441</v>
      </c>
      <c r="K4" s="2">
        <f t="shared" si="1"/>
        <v>1780352921109</v>
      </c>
      <c r="L4" s="2">
        <f t="shared" si="1"/>
        <v>1529120178492</v>
      </c>
      <c r="M4" s="2">
        <f t="shared" si="1"/>
        <v>1389331929729</v>
      </c>
      <c r="N4" s="2">
        <f t="shared" si="1"/>
        <v>1368035589028</v>
      </c>
      <c r="O4" s="2">
        <f t="shared" si="1"/>
        <v>1348096644306</v>
      </c>
      <c r="P4" s="2">
        <f t="shared" si="1"/>
        <v>896972332330</v>
      </c>
      <c r="Q4" s="2">
        <f t="shared" si="1"/>
        <v>911091952810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-277948077</v>
      </c>
      <c r="H5" s="2">
        <f>IFERROR(SUM(D5:G5)*(4/MAX(1,COUNT(D5:G5))),"")</f>
        <v>-1111792308</v>
      </c>
      <c r="I5" s="2">
        <f t="shared" ref="I5:Q5" si="2">IFERROR(INDEX(I51:I500,MATCH($C$5,$C$51:$C$500,0)),"")</f>
        <v>-16072960491</v>
      </c>
      <c r="J5" s="2">
        <f t="shared" si="2"/>
        <v>6287364835</v>
      </c>
      <c r="K5" s="2">
        <f t="shared" si="2"/>
        <v>28224622034</v>
      </c>
      <c r="L5" s="2">
        <f t="shared" si="2"/>
        <v>23736652898</v>
      </c>
      <c r="M5" s="2">
        <f t="shared" si="2"/>
        <v>28289179955</v>
      </c>
      <c r="N5" s="2">
        <f t="shared" si="2"/>
        <v>16603813327</v>
      </c>
      <c r="O5" s="2">
        <f t="shared" si="2"/>
        <v>28892330785</v>
      </c>
      <c r="P5" s="2">
        <f t="shared" si="2"/>
        <v>8782811904</v>
      </c>
      <c r="Q5" s="2">
        <f t="shared" si="2"/>
        <v>6669234553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272289577823</v>
      </c>
      <c r="H6" s="2">
        <f>IFERROR(INDEX(D6:G6,COUNT(D6:G6)),"")</f>
        <v>272289577823</v>
      </c>
      <c r="I6" s="2">
        <f t="shared" ref="I6:Q6" si="3">IFERROR(INDEX(I51:I500,MATCH($C$6,$C$51:$C$500,0)),"")</f>
        <v>273020155403</v>
      </c>
      <c r="J6" s="2">
        <f t="shared" si="3"/>
        <v>299326732435</v>
      </c>
      <c r="K6" s="2">
        <f t="shared" si="3"/>
        <v>294255878582</v>
      </c>
      <c r="L6" s="2">
        <f t="shared" si="3"/>
        <v>212822472365</v>
      </c>
      <c r="M6" s="2">
        <f t="shared" si="3"/>
        <v>182541378857</v>
      </c>
      <c r="N6" s="2">
        <f t="shared" si="3"/>
        <v>148946268046</v>
      </c>
      <c r="O6" s="2">
        <f t="shared" si="3"/>
        <v>132207011754</v>
      </c>
      <c r="P6" s="2">
        <f t="shared" si="3"/>
        <v>96960816681</v>
      </c>
      <c r="Q6" s="2">
        <f t="shared" si="3"/>
        <v>47161541615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0.8</v>
      </c>
      <c r="H7" s="3">
        <f>IFERROR(INDEX(D7:G7,COUNT(D7:G7)),"")</f>
        <v>0.8</v>
      </c>
      <c r="I7" s="3">
        <f t="shared" ref="I7:Q7" si="4">IFERROR(INDEX(I51:I500,MATCH($C$7,$C$51:$C$500,0))/1000000000,"")</f>
        <v>0.8</v>
      </c>
      <c r="J7" s="3">
        <f t="shared" si="4"/>
        <v>0.8</v>
      </c>
      <c r="K7" s="3">
        <f t="shared" si="4"/>
        <v>0.8</v>
      </c>
      <c r="L7" s="3">
        <f t="shared" si="4"/>
        <v>0.66</v>
      </c>
      <c r="M7" s="3">
        <f t="shared" si="4"/>
        <v>0.66</v>
      </c>
      <c r="N7" s="3">
        <f t="shared" si="4"/>
        <v>0.66</v>
      </c>
      <c r="O7" s="3">
        <f t="shared" si="4"/>
        <v>0.66</v>
      </c>
      <c r="P7" s="3">
        <f t="shared" si="4"/>
        <v>0.65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-58000000000</v>
      </c>
      <c r="H8" s="2">
        <f>IFERROR(INDEX(D8:G8,COUNT(D8:G8)),"")</f>
        <v>-58000000000</v>
      </c>
      <c r="I8" s="2">
        <f t="shared" ref="I8:Q8" si="5">IFERROR(INDEX(I51:I500,MATCH($C$8,$C$51:$C$500,0)),"")</f>
        <v>26000000000</v>
      </c>
      <c r="J8" s="2">
        <f t="shared" si="5"/>
        <v>18000000000</v>
      </c>
      <c r="K8" s="2">
        <f t="shared" si="5"/>
        <v>-19000000000</v>
      </c>
      <c r="L8" s="2">
        <f t="shared" si="5"/>
        <v>-22000000000</v>
      </c>
      <c r="M8" s="2">
        <f t="shared" si="5"/>
        <v>19000000000</v>
      </c>
      <c r="N8" s="2">
        <f t="shared" si="5"/>
        <v>17000000000</v>
      </c>
      <c r="O8" s="2">
        <f t="shared" si="5"/>
        <v>-5000000000</v>
      </c>
      <c r="P8" s="2">
        <f t="shared" si="5"/>
        <v>-30000000000</v>
      </c>
      <c r="Q8" s="2">
        <f t="shared" si="5"/>
        <v>25000000000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-73.069999999999993</v>
      </c>
      <c r="H9" s="3">
        <f>IFERROR(INDEX(D9:G9,COUNT(D9:G9)),"")</f>
        <v>-73.069999999999993</v>
      </c>
      <c r="I9" s="3">
        <f t="shared" ref="I9:Q9" si="6">IFERROR(INDEX(I51:I500,MATCH($C$9,$C$51:$C$500,0)),"")</f>
        <v>32.89</v>
      </c>
      <c r="J9" s="3">
        <f t="shared" si="6"/>
        <v>22.91</v>
      </c>
      <c r="K9" s="3">
        <f t="shared" si="6"/>
        <v>-24.01</v>
      </c>
      <c r="L9" s="3">
        <f t="shared" si="6"/>
        <v>-33.06</v>
      </c>
      <c r="M9" s="3">
        <f t="shared" si="6"/>
        <v>28.91</v>
      </c>
      <c r="N9" s="3">
        <f t="shared" si="6"/>
        <v>25.45</v>
      </c>
      <c r="O9" s="3">
        <f t="shared" si="6"/>
        <v>-7.39</v>
      </c>
      <c r="P9" s="3">
        <f t="shared" si="6"/>
        <v>-46.14</v>
      </c>
      <c r="Q9" s="3">
        <f t="shared" si="6"/>
        <v>22671765.699999999</v>
      </c>
    </row>
    <row r="10" spans="1:17" ht="15.5" x14ac:dyDescent="0.35">
      <c r="C10" t="s">
        <v>17</v>
      </c>
      <c r="D10" s="3">
        <f ca="1">IFERROR(IF(D9=0,"",D2/D9),"")</f>
        <v>-11.358970849869989</v>
      </c>
      <c r="I10" s="3">
        <f t="shared" ref="I10:Q10" ca="1" si="7">IFERROR(IF(I9=0,"",I2/I9),"")</f>
        <v>32.836728488902402</v>
      </c>
      <c r="J10" s="3">
        <f t="shared" ca="1" si="7"/>
        <v>21.562636403317327</v>
      </c>
      <c r="K10" s="3">
        <f t="shared" ca="1" si="7"/>
        <v>-20.241566014160764</v>
      </c>
      <c r="L10" s="3">
        <f t="shared" ca="1" si="7"/>
        <v>-14.579552329098608</v>
      </c>
      <c r="M10" s="3">
        <f t="shared" ca="1" si="7"/>
        <v>13.144240747146316</v>
      </c>
      <c r="N10" s="3">
        <f t="shared" ca="1" si="7"/>
        <v>15.245579567779961</v>
      </c>
      <c r="O10" s="3">
        <f t="shared" ca="1" si="7"/>
        <v>-54.127198917456028</v>
      </c>
      <c r="P10" s="3">
        <f t="shared" ca="1" si="7"/>
        <v>-10.793237971391417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63830453174</v>
      </c>
      <c r="H11" s="2">
        <f>IFERROR(INDEX(D11:G11,COUNT(D11:G11)),"")</f>
        <v>63830453174</v>
      </c>
      <c r="I11" s="2">
        <f t="shared" ref="I11:Q11" si="8">IFERROR(INDEX(I51:I500,MATCH($C$11,$C$51:$C$500,0)),"")</f>
        <v>47278475705</v>
      </c>
      <c r="J11" s="2">
        <f t="shared" si="8"/>
        <v>51712070094</v>
      </c>
      <c r="K11" s="2">
        <f t="shared" si="8"/>
        <v>86167363112</v>
      </c>
      <c r="L11" s="2">
        <f t="shared" si="8"/>
        <v>47325818553</v>
      </c>
      <c r="M11" s="2">
        <f t="shared" si="8"/>
        <v>81182020949</v>
      </c>
      <c r="N11" s="2">
        <f t="shared" si="8"/>
        <v>82572051663</v>
      </c>
      <c r="O11" s="2">
        <f t="shared" si="8"/>
        <v>53507712593</v>
      </c>
      <c r="P11" s="2">
        <f t="shared" si="8"/>
        <v>36419023493</v>
      </c>
      <c r="Q11" s="2">
        <f t="shared" si="8"/>
        <v>40212125772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51000000000</v>
      </c>
      <c r="H12" s="2">
        <f>IFERROR(INDEX(D12:G12,COUNT(D12:G12)),"")</f>
        <v>51000000000</v>
      </c>
      <c r="I12" s="2">
        <f t="shared" ref="I12:Q12" si="9">IFERROR(INDEX(I51:I500,MATCH($C$12,$C$51:$C$500,0)),"")</f>
        <v>-7000000000</v>
      </c>
      <c r="J12" s="2">
        <f t="shared" si="9"/>
        <v>8000000000</v>
      </c>
      <c r="K12" s="2">
        <f t="shared" si="9"/>
        <v>10000000000</v>
      </c>
      <c r="L12" s="2">
        <f t="shared" si="9"/>
        <v>31000000000</v>
      </c>
      <c r="M12" s="2">
        <f t="shared" si="9"/>
        <v>5000000000</v>
      </c>
      <c r="N12" s="2">
        <f t="shared" si="9"/>
        <v>20000000000</v>
      </c>
      <c r="O12" s="2">
        <f t="shared" si="9"/>
        <v>35000000000</v>
      </c>
      <c r="P12" s="2">
        <f t="shared" si="9"/>
        <v>32000000000</v>
      </c>
      <c r="Q12" s="2">
        <f t="shared" si="9"/>
        <v>68000000000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115000000000</v>
      </c>
      <c r="H13" s="2">
        <f>IFERROR(INDEX(D13:G13,COUNT(D13:G13)),"")</f>
        <v>115000000000</v>
      </c>
      <c r="I13" s="2">
        <f t="shared" ref="I13:Q13" si="10">IFERROR(INDEX(I51:I500,MATCH($C$13,$C$51:$C$500,0)),"")</f>
        <v>40000000000</v>
      </c>
      <c r="J13" s="2">
        <f t="shared" si="10"/>
        <v>60000000000</v>
      </c>
      <c r="K13" s="2">
        <f t="shared" si="10"/>
        <v>96000000000</v>
      </c>
      <c r="L13" s="2">
        <f t="shared" si="10"/>
        <v>78000000000</v>
      </c>
      <c r="M13" s="2">
        <f t="shared" si="10"/>
        <v>86000000000</v>
      </c>
      <c r="N13" s="2">
        <f t="shared" si="10"/>
        <v>103000000000</v>
      </c>
      <c r="O13" s="2">
        <f t="shared" si="10"/>
        <v>88000000000</v>
      </c>
      <c r="P13" s="2">
        <f t="shared" si="10"/>
        <v>69000000000</v>
      </c>
      <c r="Q13" s="2">
        <f t="shared" si="10"/>
        <v>108000000000</v>
      </c>
    </row>
    <row r="14" spans="1:17" ht="15.5" x14ac:dyDescent="0.35">
      <c r="C14" t="s">
        <v>26</v>
      </c>
      <c r="D14" s="2">
        <f>IFERROR(INDEX(D51:D500,MATCH($C$14,$C$51:$C$500,0)),"")</f>
        <v>-1282956784</v>
      </c>
      <c r="H14" s="2">
        <f>IFERROR(SUM(D14:G14)*(4/MAX(1,COUNT(D14:G14))),"")</f>
        <v>-5131827136</v>
      </c>
      <c r="I14" s="2">
        <f t="shared" ref="I14:Q14" si="11">IFERROR(INDEX(I51:I500,MATCH($C$14,$C$51:$C$500,0)),"")</f>
        <v>-7682424949</v>
      </c>
      <c r="J14" s="2">
        <f t="shared" si="11"/>
        <v>-11995013794</v>
      </c>
      <c r="K14" s="2">
        <f t="shared" si="11"/>
        <v>-13358308329</v>
      </c>
      <c r="L14" s="2">
        <f t="shared" si="11"/>
        <v>-14066573346</v>
      </c>
      <c r="M14" s="2">
        <f t="shared" si="11"/>
        <v>-12851392719</v>
      </c>
      <c r="N14" s="2">
        <f t="shared" si="11"/>
        <v>-14615011575</v>
      </c>
      <c r="O14" s="2">
        <f t="shared" si="11"/>
        <v>-10751109820</v>
      </c>
      <c r="P14" s="2">
        <f t="shared" si="11"/>
        <v>-15219997432</v>
      </c>
      <c r="Q14" s="2">
        <f t="shared" si="11"/>
        <v>-20955617244</v>
      </c>
    </row>
    <row r="15" spans="1:17" ht="15.5" x14ac:dyDescent="0.35">
      <c r="C15" t="s">
        <v>27</v>
      </c>
      <c r="D15" s="2">
        <f>IFERROR(INDEX(D51:D500,MATCH($C$15,$C$51:$C$500,0)),"")</f>
        <v>-1038788826</v>
      </c>
      <c r="H15" s="2">
        <f>IFERROR(SUM(D15:G15)*(4/MAX(1,COUNT(D15:G15))),"")</f>
        <v>-4155155304</v>
      </c>
      <c r="I15" s="2">
        <f t="shared" ref="I15:Q15" si="12">IFERROR(INDEX(I51:I500,MATCH($C$15,$C$51:$C$500,0)),"")</f>
        <v>-9551254000</v>
      </c>
      <c r="J15" s="2">
        <f t="shared" si="12"/>
        <v>-17661459530</v>
      </c>
      <c r="K15" s="2">
        <f t="shared" si="12"/>
        <v>-14645863366</v>
      </c>
      <c r="L15" s="2">
        <f t="shared" si="12"/>
        <v>-11485188868</v>
      </c>
      <c r="M15" s="2">
        <f t="shared" si="12"/>
        <v>-13319868203</v>
      </c>
      <c r="N15" s="2">
        <f t="shared" si="12"/>
        <v>-8979525890</v>
      </c>
      <c r="O15" s="2">
        <f t="shared" si="12"/>
        <v>-15241153687</v>
      </c>
      <c r="P15" s="2">
        <f t="shared" si="12"/>
        <v>-8320718051</v>
      </c>
      <c r="Q15" s="2">
        <f t="shared" si="12"/>
        <v>-7952198473</v>
      </c>
    </row>
    <row r="16" spans="1:17" ht="15.5" x14ac:dyDescent="0.35">
      <c r="C16" t="s">
        <v>28</v>
      </c>
      <c r="D16" s="2">
        <f>IFERROR(INDEX(D51:D500,MATCH($C$16,$C$51:$C$500,0)),"")</f>
        <v>379584646</v>
      </c>
      <c r="H16" s="2">
        <f>IFERROR(SUM(D16:G16)*(4/MAX(1,COUNT(D16:G16))),"")</f>
        <v>1518338584</v>
      </c>
      <c r="I16" s="2">
        <f t="shared" ref="I16:Q16" si="13">IFERROR(INDEX(I51:I500,MATCH($C$16,$C$51:$C$500,0)),"")</f>
        <v>-15424015293</v>
      </c>
      <c r="J16" s="2">
        <f t="shared" si="13"/>
        <v>29916187095</v>
      </c>
      <c r="K16" s="2">
        <f t="shared" si="13"/>
        <v>49197518310</v>
      </c>
      <c r="L16" s="2">
        <f t="shared" si="13"/>
        <v>40327669243</v>
      </c>
      <c r="M16" s="2">
        <f t="shared" si="13"/>
        <v>45952269932</v>
      </c>
      <c r="N16" s="2">
        <f t="shared" si="13"/>
        <v>25468934168</v>
      </c>
      <c r="O16" s="2">
        <f t="shared" si="13"/>
        <v>46643753985</v>
      </c>
      <c r="P16" s="2">
        <f t="shared" si="13"/>
        <v>23712712622</v>
      </c>
      <c r="Q16" s="2">
        <f t="shared" si="13"/>
        <v>23892942499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664000000000</v>
      </c>
      <c r="H20" s="2">
        <f t="shared" ref="H20:Q20" ca="1" si="14">IFERROR(H21*H2,"")</f>
        <v>664000000000</v>
      </c>
      <c r="I20" s="2">
        <f t="shared" ca="1" si="14"/>
        <v>864000000000</v>
      </c>
      <c r="J20" s="2">
        <f t="shared" ca="1" si="14"/>
        <v>395200000000</v>
      </c>
      <c r="K20" s="2">
        <f t="shared" ca="1" si="14"/>
        <v>388800000000</v>
      </c>
      <c r="L20" s="2">
        <f t="shared" ca="1" si="14"/>
        <v>318120000000</v>
      </c>
      <c r="M20" s="2">
        <f t="shared" ca="1" si="14"/>
        <v>250800000000</v>
      </c>
      <c r="N20" s="2">
        <f t="shared" ca="1" si="14"/>
        <v>256080000000</v>
      </c>
      <c r="O20" s="2">
        <f t="shared" ca="1" si="14"/>
        <v>264000000000</v>
      </c>
      <c r="P20" s="2">
        <f t="shared" ca="1" si="14"/>
        <v>323700000000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800000000</v>
      </c>
      <c r="H21" s="2">
        <f>IFERROR(INDEX(D21:G21,COUNT(D21:G21)),"")</f>
        <v>800000000</v>
      </c>
      <c r="I21" s="2">
        <f t="shared" ref="I21:Q21" si="15">IFERROR(INDEX(I51:I500,MATCH($C$7,$C$51:$C$500,0)),"")</f>
        <v>800000000</v>
      </c>
      <c r="J21" s="2">
        <f t="shared" si="15"/>
        <v>800000000</v>
      </c>
      <c r="K21" s="2">
        <f t="shared" si="15"/>
        <v>800000000</v>
      </c>
      <c r="L21" s="2">
        <f t="shared" si="15"/>
        <v>660000000</v>
      </c>
      <c r="M21" s="2">
        <f t="shared" si="15"/>
        <v>660000000</v>
      </c>
      <c r="N21" s="2">
        <f t="shared" si="15"/>
        <v>660000000</v>
      </c>
      <c r="O21" s="2">
        <f t="shared" si="15"/>
        <v>660000000</v>
      </c>
      <c r="P21" s="2">
        <f t="shared" si="15"/>
        <v>650000000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-0.10207811816458075</v>
      </c>
      <c r="H23" s="3">
        <f t="shared" ref="H23:Q23" si="16">IFERROR(H5/H6*100,"")</f>
        <v>-0.40831247265832299</v>
      </c>
      <c r="I23" s="3">
        <f t="shared" si="16"/>
        <v>-5.8870966750696478</v>
      </c>
      <c r="J23" s="3">
        <f t="shared" si="16"/>
        <v>2.1005022785144414</v>
      </c>
      <c r="K23" s="3">
        <f t="shared" si="16"/>
        <v>9.5918634387229993</v>
      </c>
      <c r="L23" s="3">
        <f t="shared" si="16"/>
        <v>11.153264330700278</v>
      </c>
      <c r="M23" s="3">
        <f t="shared" si="16"/>
        <v>15.497406742589192</v>
      </c>
      <c r="N23" s="3">
        <f t="shared" si="16"/>
        <v>11.147518863562356</v>
      </c>
      <c r="O23" s="3">
        <f t="shared" si="16"/>
        <v>21.853856615986818</v>
      </c>
      <c r="P23" s="3">
        <f t="shared" si="16"/>
        <v>9.0581042988688445</v>
      </c>
      <c r="Q23" s="3">
        <f t="shared" si="16"/>
        <v>14.141256465795452</v>
      </c>
    </row>
    <row r="24" spans="1:17" ht="15.5" x14ac:dyDescent="0.35">
      <c r="C24" t="s">
        <v>42</v>
      </c>
      <c r="D24" s="4">
        <f>IFERROR(_xlfn.RRI(5,I23,D23),"")</f>
        <v>-0.55556700119323799</v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-0.37402208167855522</v>
      </c>
      <c r="K24" s="4">
        <f t="shared" si="17"/>
        <v>1.1516878610901449E-2</v>
      </c>
      <c r="L24" s="4">
        <f t="shared" si="17"/>
        <v>-4.6363644639865975E-2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-0.28999999999999998</v>
      </c>
      <c r="H25" s="3">
        <f>IFERROR(INDEX(D25:G25,COUNT(D25:G25)),"")</f>
        <v>-0.28999999999999998</v>
      </c>
      <c r="I25" s="3">
        <f t="shared" ref="I25:Q25" si="18">IFERROR(INDEX(I51:I500,MATCH($C$25,$C$51:$C$500,0)),"")</f>
        <v>-20.190000000000001</v>
      </c>
      <c r="J25" s="3">
        <f t="shared" si="18"/>
        <v>7.11</v>
      </c>
      <c r="K25" s="3">
        <f t="shared" si="18"/>
        <v>34.549999999999997</v>
      </c>
      <c r="L25" s="3">
        <f t="shared" si="18"/>
        <v>35.909999999999997</v>
      </c>
      <c r="M25" s="3">
        <f t="shared" si="18"/>
        <v>42.89</v>
      </c>
      <c r="N25" s="3">
        <f t="shared" si="18"/>
        <v>25.3</v>
      </c>
      <c r="O25" s="3">
        <f t="shared" si="18"/>
        <v>41.32</v>
      </c>
      <c r="P25" s="3">
        <f t="shared" si="18"/>
        <v>19.420000000000002</v>
      </c>
      <c r="Q25" s="3">
        <f t="shared" si="18"/>
        <v>3817478.2</v>
      </c>
    </row>
    <row r="26" spans="1:17" ht="15.5" x14ac:dyDescent="0.35">
      <c r="C26" t="s">
        <v>45</v>
      </c>
      <c r="D26" s="4">
        <f>IFERROR(_xlfn.RRI(5,I25,D25),"")</f>
        <v>-0.57199155730212214</v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-0.29669799166708077</v>
      </c>
      <c r="K26" s="4">
        <f t="shared" si="19"/>
        <v>0.12212119417968226</v>
      </c>
      <c r="L26" s="4">
        <f t="shared" si="19"/>
        <v>-0.90121573612713801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687.37032638250002</v>
      </c>
      <c r="H27" s="3">
        <f t="shared" ref="H27:Q27" si="20">IFERROR(H4/H21,"")</f>
        <v>2749.4813055300001</v>
      </c>
      <c r="I27" s="3">
        <f t="shared" si="20"/>
        <v>2545.4442342612501</v>
      </c>
      <c r="J27" s="3">
        <f t="shared" si="20"/>
        <v>2337.8109005512501</v>
      </c>
      <c r="K27" s="3">
        <f t="shared" si="20"/>
        <v>2225.4411513862501</v>
      </c>
      <c r="L27" s="3">
        <f t="shared" si="20"/>
        <v>2316.8487552909091</v>
      </c>
      <c r="M27" s="3">
        <f t="shared" si="20"/>
        <v>2105.0483783772729</v>
      </c>
      <c r="N27" s="3">
        <f t="shared" si="20"/>
        <v>2072.7811954969698</v>
      </c>
      <c r="O27" s="3">
        <f t="shared" si="20"/>
        <v>2042.570673190909</v>
      </c>
      <c r="P27" s="3">
        <f t="shared" si="20"/>
        <v>1379.9574343538461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-0.23036388517888751</v>
      </c>
      <c r="H28" s="4">
        <f t="shared" ref="H28:Q28" si="21">IFERROR(_xlfn.RRI(5,M27,H27),"")</f>
        <v>5.4867077025037236E-2</v>
      </c>
      <c r="I28" s="4">
        <f t="shared" si="21"/>
        <v>4.193835537209667E-2</v>
      </c>
      <c r="J28" s="4">
        <f t="shared" si="21"/>
        <v>2.7369000767262675E-2</v>
      </c>
      <c r="K28" s="4">
        <f t="shared" si="21"/>
        <v>0.10029739510010915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-0.98563645368994557</v>
      </c>
      <c r="I29" s="4">
        <f t="shared" si="22"/>
        <v>-3.8396624472573837</v>
      </c>
      <c r="J29" s="4">
        <f t="shared" si="22"/>
        <v>-0.79421128798842255</v>
      </c>
      <c r="K29" s="4">
        <f t="shared" si="22"/>
        <v>-3.7872458925090495E-2</v>
      </c>
      <c r="L29" s="4">
        <f t="shared" si="22"/>
        <v>-0.16274189787829341</v>
      </c>
      <c r="M29" s="4">
        <f t="shared" si="22"/>
        <v>0.69525691699604741</v>
      </c>
      <c r="N29" s="4">
        <f t="shared" si="22"/>
        <v>-0.38770571151984512</v>
      </c>
      <c r="O29" s="4">
        <f t="shared" si="22"/>
        <v>1.1277033985581872</v>
      </c>
      <c r="P29" s="4">
        <f t="shared" si="22"/>
        <v>-0.9999949128720631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8.015774556065515E-2</v>
      </c>
      <c r="I30" s="4">
        <f t="shared" si="23"/>
        <v>8.8815281706933841E-2</v>
      </c>
      <c r="J30" s="4">
        <f t="shared" si="23"/>
        <v>5.0493246741215227E-2</v>
      </c>
      <c r="K30" s="4">
        <f t="shared" si="23"/>
        <v>-3.9453418655798989E-2</v>
      </c>
      <c r="L30" s="4">
        <f t="shared" si="23"/>
        <v>0.10061544384880486</v>
      </c>
      <c r="M30" s="4">
        <f t="shared" si="23"/>
        <v>1.5567095528656018E-2</v>
      </c>
      <c r="N30" s="4">
        <f t="shared" si="23"/>
        <v>1.4790441624654184E-2</v>
      </c>
      <c r="O30" s="4">
        <f t="shared" si="23"/>
        <v>0.48016933156153918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305.83999999999997</v>
      </c>
      <c r="H32" s="3">
        <f>IFERROR(INDEX(D32:G32,COUNT(D32:G32)),"")</f>
        <v>305.83999999999997</v>
      </c>
      <c r="I32" s="3">
        <f t="shared" ref="I32:Q32" si="24">IFERROR(INDEX(I51:I500,MATCH($C$32,$C$51:$C$500,0)),"")</f>
        <v>306.19</v>
      </c>
      <c r="J32" s="3">
        <f t="shared" si="24"/>
        <v>328.29</v>
      </c>
      <c r="K32" s="3">
        <f t="shared" si="24"/>
        <v>330.43</v>
      </c>
      <c r="L32" s="3">
        <f t="shared" si="24"/>
        <v>285.94</v>
      </c>
      <c r="M32" s="3">
        <f t="shared" si="24"/>
        <v>249.68</v>
      </c>
      <c r="N32" s="3">
        <f t="shared" si="24"/>
        <v>205.78</v>
      </c>
      <c r="O32" s="3">
        <f t="shared" si="24"/>
        <v>180.41</v>
      </c>
      <c r="P32" s="3">
        <f t="shared" si="24"/>
        <v>134.52000000000001</v>
      </c>
      <c r="Q32" s="3">
        <f t="shared" si="24"/>
        <v>38721517.590000004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2.66</v>
      </c>
      <c r="H33" s="3">
        <f>IFERROR(INDEX(D33:G33,COUNT(D33:G33)),"")</f>
        <v>2.66</v>
      </c>
      <c r="I33" s="3">
        <f t="shared" ref="I33:Q33" si="25">IFERROR(INDEX(I51:I500,MATCH($C$33,$C$51:$C$500,0)),"")</f>
        <v>3.53</v>
      </c>
      <c r="J33" s="3">
        <f t="shared" si="25"/>
        <v>1.5</v>
      </c>
      <c r="K33" s="3">
        <f t="shared" si="25"/>
        <v>1.47</v>
      </c>
      <c r="L33" s="3">
        <f t="shared" si="25"/>
        <v>1.69</v>
      </c>
      <c r="M33" s="3">
        <f t="shared" si="25"/>
        <v>1.52</v>
      </c>
      <c r="N33" s="3">
        <f t="shared" si="25"/>
        <v>1.89</v>
      </c>
      <c r="O33" s="3">
        <f t="shared" si="25"/>
        <v>2.2200000000000002</v>
      </c>
      <c r="P33" s="3">
        <f t="shared" si="25"/>
        <v>3.7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-2328.5700000000002</v>
      </c>
      <c r="H34" s="3">
        <f>IFERROR(INDEX(D34:G34,COUNT(D34:G34)),"")</f>
        <v>-2328.5700000000002</v>
      </c>
      <c r="I34" s="3">
        <f t="shared" ref="I34:Q34" si="26">IFERROR(INDEX(I51:I500,MATCH($C$34,$C$51:$C$500,0)),"")</f>
        <v>-53.49</v>
      </c>
      <c r="J34" s="3">
        <f t="shared" si="26"/>
        <v>69.48</v>
      </c>
      <c r="K34" s="3">
        <f t="shared" si="26"/>
        <v>14.07</v>
      </c>
      <c r="L34" s="3">
        <f t="shared" si="26"/>
        <v>13.42</v>
      </c>
      <c r="M34" s="3">
        <f t="shared" si="26"/>
        <v>8.86</v>
      </c>
      <c r="N34" s="3">
        <f t="shared" si="26"/>
        <v>15.34</v>
      </c>
      <c r="O34" s="3">
        <f t="shared" si="26"/>
        <v>9.68</v>
      </c>
      <c r="P34" s="3">
        <f t="shared" si="26"/>
        <v>25.64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1.18</v>
      </c>
      <c r="H35" s="3">
        <f>IFERROR(INDEX(D35:G35,COUNT(D35:G35)),"")</f>
        <v>1.18</v>
      </c>
      <c r="I35" s="3">
        <f t="shared" ref="I35:Q35" si="27">IFERROR(INDEX(I51:I500,MATCH($C$35,$C$51:$C$500,0)),"")</f>
        <v>0.42</v>
      </c>
      <c r="J35" s="3">
        <f t="shared" si="27"/>
        <v>0.21</v>
      </c>
      <c r="K35" s="3">
        <f t="shared" si="27"/>
        <v>0.22</v>
      </c>
      <c r="L35" s="3">
        <f t="shared" si="27"/>
        <v>0.21</v>
      </c>
      <c r="M35" s="3">
        <f t="shared" si="27"/>
        <v>0.18</v>
      </c>
      <c r="N35" s="3">
        <f t="shared" si="27"/>
        <v>0.19</v>
      </c>
      <c r="O35" s="3">
        <f t="shared" si="27"/>
        <v>0.19</v>
      </c>
      <c r="P35" s="3">
        <f t="shared" si="27"/>
        <v>0.36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-1.7531000000000001</v>
      </c>
      <c r="I36" s="4">
        <f t="shared" si="28"/>
        <v>-0.1208</v>
      </c>
      <c r="J36" s="4">
        <f t="shared" si="28"/>
        <v>0.3427</v>
      </c>
      <c r="K36" s="4">
        <f t="shared" si="28"/>
        <v>0.28939999999999999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2</v>
      </c>
      <c r="I37" s="3">
        <f t="shared" si="29"/>
        <v>2</v>
      </c>
      <c r="J37" s="3">
        <f t="shared" si="29"/>
        <v>2</v>
      </c>
      <c r="K37" s="3">
        <f t="shared" si="29"/>
        <v>10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549896261106</v>
      </c>
      <c r="E51" s="5">
        <v>524547255746</v>
      </c>
      <c r="F51" s="5">
        <v>526537800669</v>
      </c>
      <c r="G51" s="5">
        <v>507448574055</v>
      </c>
      <c r="I51" s="5">
        <v>2036355387409</v>
      </c>
      <c r="J51" s="5">
        <v>1870248720441</v>
      </c>
      <c r="K51" s="5">
        <v>1780352921109</v>
      </c>
      <c r="L51" s="5">
        <v>1529120178492</v>
      </c>
      <c r="M51" s="5">
        <v>1389331929729</v>
      </c>
      <c r="N51" s="5">
        <v>1368035589028</v>
      </c>
      <c r="O51" s="5">
        <v>1348096644306</v>
      </c>
      <c r="P51" s="5">
        <v>896972332330</v>
      </c>
      <c r="Q51" s="5">
        <v>911091952810</v>
      </c>
    </row>
    <row r="52" spans="2:17" ht="15.5" x14ac:dyDescent="0.35">
      <c r="C52" t="s">
        <v>72</v>
      </c>
      <c r="D52" s="5">
        <v>-513788489019</v>
      </c>
      <c r="E52" s="5">
        <v>-492186040586</v>
      </c>
      <c r="F52" s="5">
        <v>-507508617748</v>
      </c>
      <c r="G52" s="5">
        <v>-468128048516</v>
      </c>
      <c r="I52" s="5">
        <v>-1910184522470</v>
      </c>
      <c r="J52" s="5">
        <v>-1713216663140</v>
      </c>
      <c r="K52" s="5">
        <v>-1607074808327</v>
      </c>
      <c r="L52" s="5">
        <v>-1365514833356</v>
      </c>
      <c r="M52" s="5">
        <v>-1240606056404</v>
      </c>
      <c r="N52" s="5">
        <v>-1238804282963</v>
      </c>
      <c r="O52" s="5">
        <v>-1211644347891</v>
      </c>
      <c r="P52" s="5">
        <v>-790670845727</v>
      </c>
      <c r="Q52" s="5">
        <v>-787472364140</v>
      </c>
    </row>
    <row r="53" spans="2:17" ht="15.5" x14ac:dyDescent="0.35">
      <c r="C53" t="s">
        <v>73</v>
      </c>
      <c r="D53" s="5">
        <v>36107772087</v>
      </c>
      <c r="E53" s="5">
        <v>32361215160</v>
      </c>
      <c r="F53" s="5">
        <v>19029182921</v>
      </c>
      <c r="G53" s="5">
        <v>39320525539</v>
      </c>
      <c r="I53" s="5">
        <v>126170864939</v>
      </c>
      <c r="J53" s="5">
        <v>157032057301</v>
      </c>
      <c r="K53" s="5">
        <v>173278112782</v>
      </c>
      <c r="L53" s="5">
        <v>163605345136</v>
      </c>
      <c r="M53" s="5">
        <v>148725873325</v>
      </c>
      <c r="N53" s="5">
        <v>129231306065</v>
      </c>
      <c r="O53" s="5">
        <v>136452296415</v>
      </c>
      <c r="P53" s="5">
        <v>106301486603</v>
      </c>
      <c r="Q53" s="5">
        <v>123619588670</v>
      </c>
    </row>
    <row r="54" spans="2:17" ht="15.5" x14ac:dyDescent="0.35">
      <c r="C54" t="s">
        <v>74</v>
      </c>
      <c r="D54" s="5">
        <v>-35871033904</v>
      </c>
      <c r="E54" s="5">
        <v>-40096420513</v>
      </c>
      <c r="F54" s="5">
        <v>-34170913088</v>
      </c>
      <c r="G54" s="5">
        <v>-34454694796</v>
      </c>
      <c r="I54" s="5">
        <v>-141205855632</v>
      </c>
      <c r="J54" s="5">
        <v>-134616232989</v>
      </c>
      <c r="K54" s="5">
        <v>-130736988457</v>
      </c>
      <c r="L54" s="5">
        <v>-123192473951</v>
      </c>
      <c r="M54" s="5">
        <v>-102755758095</v>
      </c>
      <c r="N54" s="5">
        <v>-105940976690</v>
      </c>
      <c r="O54" s="5">
        <v>-95274783966</v>
      </c>
      <c r="P54" s="5">
        <v>-81039494300</v>
      </c>
      <c r="Q54" s="5">
        <v>-88776323411</v>
      </c>
    </row>
    <row r="55" spans="2:17" ht="15.5" x14ac:dyDescent="0.35">
      <c r="C55" t="s">
        <v>76</v>
      </c>
      <c r="D55" s="5">
        <v>-35761727003</v>
      </c>
      <c r="E55" s="5">
        <v>-39854682164</v>
      </c>
      <c r="F55" s="5">
        <v>-34132804355</v>
      </c>
      <c r="G55" s="5">
        <v>-34431699017</v>
      </c>
      <c r="I55" s="5">
        <v>-140873882742</v>
      </c>
      <c r="J55" s="5">
        <v>-134338731288</v>
      </c>
      <c r="K55" s="5">
        <v>-130382222227</v>
      </c>
      <c r="L55" s="5">
        <v>-122596662651</v>
      </c>
      <c r="M55" s="5">
        <v>-102448004930</v>
      </c>
      <c r="N55" s="5">
        <v>-105623430360</v>
      </c>
      <c r="O55" s="5">
        <v>-94644242681</v>
      </c>
      <c r="P55" s="5">
        <v>-80096918717</v>
      </c>
      <c r="Q55" s="5">
        <v>-88475759938</v>
      </c>
    </row>
    <row r="56" spans="2:17" ht="15.5" x14ac:dyDescent="0.35">
      <c r="C56" t="s">
        <v>802</v>
      </c>
      <c r="D56" s="5">
        <v>-109306901</v>
      </c>
      <c r="E56" s="5">
        <v>-241738349</v>
      </c>
      <c r="F56" s="5">
        <v>-38108733</v>
      </c>
      <c r="G56" s="5">
        <v>-22995779</v>
      </c>
      <c r="I56" s="5">
        <v>-331972890</v>
      </c>
      <c r="J56" s="5">
        <v>-277501701</v>
      </c>
      <c r="K56" s="5">
        <v>-354766230</v>
      </c>
      <c r="L56" s="5">
        <v>-595811300</v>
      </c>
      <c r="M56" s="5">
        <v>-307753165</v>
      </c>
      <c r="N56" s="5">
        <v>-317546330</v>
      </c>
      <c r="O56" s="5">
        <v>-630541285</v>
      </c>
      <c r="P56" s="5">
        <v>-942575583</v>
      </c>
      <c r="Q56" s="5">
        <v>-300563473</v>
      </c>
    </row>
    <row r="57" spans="2:17" ht="15.5" x14ac:dyDescent="0.35">
      <c r="C57" t="s">
        <v>78</v>
      </c>
      <c r="D57" s="5">
        <v>236738183</v>
      </c>
      <c r="E57" s="5">
        <v>-7735205353</v>
      </c>
      <c r="F57" s="5">
        <v>-15141730167</v>
      </c>
      <c r="G57" s="5">
        <v>4865830743</v>
      </c>
      <c r="I57" s="5">
        <v>-15034990693</v>
      </c>
      <c r="J57" s="5">
        <v>22415824312</v>
      </c>
      <c r="K57" s="5">
        <v>42541124325</v>
      </c>
      <c r="L57" s="5">
        <v>40412871185</v>
      </c>
      <c r="M57" s="5">
        <v>45970115230</v>
      </c>
      <c r="N57" s="5">
        <v>23290329375</v>
      </c>
      <c r="O57" s="5">
        <v>41177512449</v>
      </c>
      <c r="P57" s="5">
        <v>25261992303</v>
      </c>
      <c r="Q57" s="5">
        <v>34843265259</v>
      </c>
    </row>
    <row r="58" spans="2:17" ht="15.5" x14ac:dyDescent="0.35">
      <c r="C58" t="s">
        <v>79</v>
      </c>
      <c r="D58" s="5">
        <v>142846463</v>
      </c>
      <c r="E58" s="5">
        <v>-597892768</v>
      </c>
      <c r="F58" s="5">
        <v>-586270476</v>
      </c>
      <c r="G58" s="5">
        <v>-1086895166</v>
      </c>
      <c r="I58" s="5">
        <v>-389024600</v>
      </c>
      <c r="J58" s="5">
        <v>7500362783</v>
      </c>
      <c r="K58" s="5">
        <v>6656393985</v>
      </c>
      <c r="L58" s="5">
        <v>-85201942</v>
      </c>
      <c r="M58" s="5">
        <v>-17845298</v>
      </c>
      <c r="N58" s="5">
        <v>2178604793</v>
      </c>
      <c r="O58" s="5">
        <v>5466241536</v>
      </c>
      <c r="P58" s="5">
        <v>-1549279681</v>
      </c>
      <c r="Q58" s="5">
        <v>-10950322760</v>
      </c>
    </row>
    <row r="59" spans="2:17" ht="15.5" x14ac:dyDescent="0.35">
      <c r="C59" t="s">
        <v>80</v>
      </c>
      <c r="D59" s="5">
        <v>129268884</v>
      </c>
      <c r="E59" s="5">
        <v>95932004</v>
      </c>
      <c r="F59" s="5">
        <v>129085019</v>
      </c>
      <c r="G59" s="5">
        <v>140134730</v>
      </c>
      <c r="I59" s="5">
        <v>462372337</v>
      </c>
      <c r="J59" s="5">
        <v>968053060</v>
      </c>
      <c r="K59" s="5">
        <v>778055675</v>
      </c>
      <c r="L59" s="5">
        <v>569001199</v>
      </c>
      <c r="M59" s="5">
        <v>677379421</v>
      </c>
      <c r="N59" s="5">
        <v>817403747</v>
      </c>
      <c r="O59" s="5">
        <v>649965575</v>
      </c>
      <c r="P59" s="5">
        <v>591715987</v>
      </c>
      <c r="Q59" s="5">
        <v>194047830</v>
      </c>
    </row>
    <row r="60" spans="2:17" ht="15.5" x14ac:dyDescent="0.35">
      <c r="C60" t="s">
        <v>26</v>
      </c>
      <c r="D60" s="5">
        <v>-1282956784</v>
      </c>
      <c r="E60" s="5">
        <v>-1280492767</v>
      </c>
      <c r="F60" s="5">
        <v>-1864554809</v>
      </c>
      <c r="G60" s="5">
        <v>-2911154969</v>
      </c>
      <c r="I60" s="5">
        <v>-7682424949</v>
      </c>
      <c r="J60" s="5">
        <v>-11995013794</v>
      </c>
      <c r="K60" s="5">
        <v>-13358308329</v>
      </c>
      <c r="L60" s="5">
        <v>-14066573346</v>
      </c>
      <c r="M60" s="5">
        <v>-12851392719</v>
      </c>
      <c r="N60" s="5">
        <v>-14615011575</v>
      </c>
      <c r="O60" s="5">
        <v>-10751109820</v>
      </c>
      <c r="P60" s="5">
        <v>-15219997432</v>
      </c>
      <c r="Q60" s="5">
        <v>-20955617244</v>
      </c>
    </row>
    <row r="61" spans="2:17" ht="15.5" x14ac:dyDescent="0.35">
      <c r="C61" t="s">
        <v>77</v>
      </c>
      <c r="D61" s="5">
        <v>-381256103</v>
      </c>
      <c r="E61" s="5">
        <v>-2814141111</v>
      </c>
      <c r="F61" s="5">
        <v>-3972229910</v>
      </c>
      <c r="G61" s="5">
        <v>-2987353329</v>
      </c>
      <c r="I61" s="5">
        <v>-8634788079</v>
      </c>
      <c r="J61" s="5">
        <v>6777631328</v>
      </c>
      <c r="K61" s="5">
        <v>7064013083</v>
      </c>
      <c r="L61" s="5">
        <v>4970032870</v>
      </c>
      <c r="M61" s="5">
        <v>4360000167</v>
      </c>
      <c r="N61" s="5">
        <v>-253007035</v>
      </c>
      <c r="O61" s="5">
        <v>4356532588</v>
      </c>
      <c r="P61" s="5">
        <v>824299856</v>
      </c>
      <c r="Q61" s="5">
        <v>2019791918</v>
      </c>
    </row>
    <row r="62" spans="2:17" ht="15.5" x14ac:dyDescent="0.35">
      <c r="C62" t="s">
        <v>82</v>
      </c>
      <c r="D62" s="5">
        <v>142846463</v>
      </c>
      <c r="E62" s="5">
        <v>-597892768</v>
      </c>
      <c r="F62" s="5">
        <v>-586270476</v>
      </c>
      <c r="G62" s="5">
        <v>-1086895166</v>
      </c>
      <c r="I62" s="5">
        <v>-389024600</v>
      </c>
      <c r="J62" s="5">
        <v>7500362783</v>
      </c>
      <c r="K62" s="5">
        <v>6656393985</v>
      </c>
      <c r="L62" s="5">
        <v>-85201942</v>
      </c>
      <c r="M62" s="5">
        <v>-17845298</v>
      </c>
      <c r="N62" s="5">
        <v>2178604793</v>
      </c>
      <c r="O62" s="5">
        <v>5466241536</v>
      </c>
      <c r="P62" s="5">
        <v>-1549279681</v>
      </c>
      <c r="Q62" s="5">
        <v>-10950322760</v>
      </c>
    </row>
    <row r="63" spans="2:17" ht="15.5" x14ac:dyDescent="0.35">
      <c r="C63" t="s">
        <v>28</v>
      </c>
      <c r="D63" s="5">
        <v>379584646</v>
      </c>
      <c r="E63" s="5">
        <v>-8333098121</v>
      </c>
      <c r="F63" s="5">
        <v>-15728000643</v>
      </c>
      <c r="G63" s="5">
        <v>3778935577</v>
      </c>
      <c r="I63" s="5">
        <v>-15424015293</v>
      </c>
      <c r="J63" s="5">
        <v>29916187095</v>
      </c>
      <c r="K63" s="5">
        <v>49197518310</v>
      </c>
      <c r="L63" s="5">
        <v>40327669243</v>
      </c>
      <c r="M63" s="5">
        <v>45952269932</v>
      </c>
      <c r="N63" s="5">
        <v>25468934168</v>
      </c>
      <c r="O63" s="5">
        <v>46643753985</v>
      </c>
      <c r="P63" s="5">
        <v>23712712622</v>
      </c>
      <c r="Q63" s="5">
        <v>23892942499</v>
      </c>
    </row>
    <row r="64" spans="2:17" ht="15.5" x14ac:dyDescent="0.35">
      <c r="C64" t="s">
        <v>27</v>
      </c>
      <c r="D64" s="5">
        <v>-1038788826</v>
      </c>
      <c r="E64" s="5">
        <v>-8061260229</v>
      </c>
      <c r="F64" s="5">
        <v>1876353997</v>
      </c>
      <c r="G64" s="5">
        <v>-1764489186</v>
      </c>
      <c r="I64" s="5">
        <v>-9551254000</v>
      </c>
      <c r="J64" s="5">
        <v>-17661459530</v>
      </c>
      <c r="K64" s="5">
        <v>-14645863366</v>
      </c>
      <c r="L64" s="5">
        <v>-11485188868</v>
      </c>
      <c r="M64" s="5">
        <v>-13319868203</v>
      </c>
      <c r="N64" s="5">
        <v>-8979525890</v>
      </c>
      <c r="O64" s="5">
        <v>-15241153687</v>
      </c>
      <c r="P64" s="5">
        <v>-8320718051</v>
      </c>
      <c r="Q64" s="5">
        <v>-7952198473</v>
      </c>
    </row>
    <row r="65" spans="2:17" ht="15.5" x14ac:dyDescent="0.35">
      <c r="C65" t="s">
        <v>336</v>
      </c>
      <c r="P65" s="5">
        <v>-2136217216</v>
      </c>
      <c r="Q65" s="5">
        <v>-9725793910</v>
      </c>
    </row>
    <row r="66" spans="2:17" ht="15.5" x14ac:dyDescent="0.35">
      <c r="C66" t="s">
        <v>83</v>
      </c>
      <c r="D66" s="5">
        <v>-659204180</v>
      </c>
      <c r="E66" s="5">
        <v>-16394358350</v>
      </c>
      <c r="F66" s="5">
        <v>-13851646646</v>
      </c>
      <c r="G66" s="5">
        <v>2014446391</v>
      </c>
      <c r="I66" s="5">
        <v>-24975269293</v>
      </c>
      <c r="J66" s="5">
        <v>12254727565</v>
      </c>
      <c r="K66" s="5">
        <v>34551654944</v>
      </c>
      <c r="L66" s="5">
        <v>28842480375</v>
      </c>
      <c r="M66" s="5">
        <v>32632401729</v>
      </c>
      <c r="N66" s="5">
        <v>16489408278</v>
      </c>
      <c r="O66" s="5">
        <v>31402600298</v>
      </c>
      <c r="P66" s="5">
        <v>13255777355</v>
      </c>
      <c r="Q66" s="5">
        <v>6214950116</v>
      </c>
    </row>
    <row r="67" spans="2:17" ht="15.5" x14ac:dyDescent="0.35">
      <c r="C67" t="s">
        <v>84</v>
      </c>
      <c r="E67" s="5">
        <v>313156806</v>
      </c>
      <c r="F67" s="5">
        <v>-11409020</v>
      </c>
      <c r="G67" s="5">
        <v>-17113532</v>
      </c>
      <c r="I67" s="5">
        <v>267520723</v>
      </c>
      <c r="J67" s="5">
        <v>810268598</v>
      </c>
      <c r="K67" s="5">
        <v>736980173</v>
      </c>
      <c r="L67" s="5">
        <v>-135794607</v>
      </c>
      <c r="M67" s="5">
        <v>16778393</v>
      </c>
      <c r="N67" s="5">
        <v>-138601986</v>
      </c>
      <c r="O67" s="5">
        <v>1846263075</v>
      </c>
      <c r="P67" s="5">
        <v>-3648665595</v>
      </c>
      <c r="Q67" s="5">
        <v>2474076355</v>
      </c>
    </row>
    <row r="68" spans="2:17" ht="15.5" x14ac:dyDescent="0.35">
      <c r="C68" t="s">
        <v>85</v>
      </c>
      <c r="D68" s="5">
        <v>-659204180</v>
      </c>
      <c r="E68" s="5">
        <v>-16081201544</v>
      </c>
      <c r="F68" s="5">
        <v>-13863055666</v>
      </c>
      <c r="G68" s="5">
        <v>1997332859</v>
      </c>
      <c r="I68" s="5">
        <v>-24707748570</v>
      </c>
      <c r="J68" s="5">
        <v>13064996163</v>
      </c>
      <c r="K68" s="5">
        <v>35288635117</v>
      </c>
      <c r="L68" s="5">
        <v>28706685768</v>
      </c>
      <c r="M68" s="5">
        <v>32649180122</v>
      </c>
      <c r="N68" s="5">
        <v>16350806292</v>
      </c>
      <c r="O68" s="5">
        <v>33248863373</v>
      </c>
      <c r="P68" s="5">
        <v>9607111760</v>
      </c>
      <c r="Q68" s="5">
        <v>8689026471</v>
      </c>
    </row>
    <row r="69" spans="2:17" ht="15.5" x14ac:dyDescent="0.35">
      <c r="C69" t="s">
        <v>86</v>
      </c>
      <c r="D69" s="5">
        <v>-659204180</v>
      </c>
      <c r="E69" s="5">
        <v>-16394358350</v>
      </c>
      <c r="F69" s="5">
        <v>-13851646646</v>
      </c>
      <c r="G69" s="5">
        <v>2014446391</v>
      </c>
      <c r="I69" s="5">
        <v>-24975269293</v>
      </c>
      <c r="J69" s="5">
        <v>12254727565</v>
      </c>
      <c r="K69" s="5">
        <v>34551654944</v>
      </c>
      <c r="L69" s="5">
        <v>28842480375</v>
      </c>
      <c r="M69" s="5">
        <v>32632401729</v>
      </c>
      <c r="N69" s="5">
        <v>16489408278</v>
      </c>
      <c r="O69" s="5">
        <v>31402600298</v>
      </c>
      <c r="P69" s="5">
        <v>13255777355</v>
      </c>
      <c r="Q69" s="5">
        <v>6214950116</v>
      </c>
    </row>
    <row r="70" spans="2:17" ht="15.5" x14ac:dyDescent="0.35">
      <c r="C70" t="s">
        <v>7</v>
      </c>
      <c r="D70" s="5">
        <v>-277948077</v>
      </c>
      <c r="E70" s="5">
        <v>-13267060433</v>
      </c>
      <c r="F70" s="5">
        <v>-9890825756</v>
      </c>
      <c r="G70" s="5">
        <v>4984686188</v>
      </c>
      <c r="I70" s="5">
        <v>-16072960491</v>
      </c>
      <c r="J70" s="5">
        <v>6287364835</v>
      </c>
      <c r="K70" s="5">
        <v>28224622034</v>
      </c>
      <c r="L70" s="5">
        <v>23736652898</v>
      </c>
      <c r="M70" s="5">
        <v>28289179955</v>
      </c>
      <c r="N70" s="5">
        <v>16603813327</v>
      </c>
      <c r="O70" s="5">
        <v>28892330785</v>
      </c>
      <c r="P70" s="5">
        <v>8782811904</v>
      </c>
      <c r="Q70" s="5">
        <v>6669234553</v>
      </c>
    </row>
    <row r="71" spans="2:17" ht="15.5" x14ac:dyDescent="0.35">
      <c r="C71" t="s">
        <v>88</v>
      </c>
      <c r="D71" s="5">
        <v>-659204180</v>
      </c>
      <c r="E71" s="5">
        <v>-16394358350</v>
      </c>
      <c r="F71" s="5">
        <v>-13851646646</v>
      </c>
      <c r="G71" s="5">
        <v>2014446391</v>
      </c>
      <c r="I71" s="5">
        <v>-24975269293</v>
      </c>
      <c r="J71" s="5">
        <v>12254727565</v>
      </c>
      <c r="K71" s="5">
        <v>34551654944</v>
      </c>
      <c r="L71" s="5">
        <v>28842480375</v>
      </c>
      <c r="M71" s="5">
        <v>32632401729</v>
      </c>
      <c r="N71" s="5">
        <v>16489408278</v>
      </c>
      <c r="O71" s="5">
        <v>31402600298</v>
      </c>
      <c r="P71" s="5">
        <v>13255777355</v>
      </c>
      <c r="Q71" s="5">
        <v>6214950116</v>
      </c>
    </row>
    <row r="72" spans="2:17" ht="15.5" x14ac:dyDescent="0.35">
      <c r="C72" t="s">
        <v>89</v>
      </c>
      <c r="D72" s="5">
        <v>-659204180</v>
      </c>
      <c r="E72" s="5">
        <v>-16081201544</v>
      </c>
      <c r="F72" s="5">
        <v>-13863055666</v>
      </c>
      <c r="G72" s="5">
        <v>1997332859</v>
      </c>
      <c r="I72" s="5">
        <v>-24707748570</v>
      </c>
      <c r="J72" s="5">
        <v>13064996163</v>
      </c>
      <c r="K72" s="5">
        <v>35288635117</v>
      </c>
      <c r="L72" s="5">
        <v>28706685768</v>
      </c>
      <c r="M72" s="5">
        <v>32649180122</v>
      </c>
      <c r="N72" s="5">
        <v>16350806292</v>
      </c>
      <c r="O72" s="5">
        <v>33248863373</v>
      </c>
      <c r="P72" s="5">
        <v>9607111760</v>
      </c>
      <c r="Q72" s="5">
        <v>8689026471</v>
      </c>
    </row>
    <row r="73" spans="2:17" ht="15.5" x14ac:dyDescent="0.35">
      <c r="C73" t="s">
        <v>90</v>
      </c>
      <c r="D73" s="5">
        <v>-659204180</v>
      </c>
      <c r="E73" s="5">
        <v>-16081201544</v>
      </c>
      <c r="F73" s="5">
        <v>-13863055666</v>
      </c>
      <c r="G73" s="5">
        <v>1997332859</v>
      </c>
      <c r="I73" s="5">
        <v>-24707748570</v>
      </c>
      <c r="J73" s="5">
        <v>13064996163</v>
      </c>
      <c r="K73" s="5">
        <v>35288635117</v>
      </c>
      <c r="L73" s="5">
        <v>28706685768</v>
      </c>
      <c r="M73" s="5">
        <v>32649180122</v>
      </c>
      <c r="N73" s="5">
        <v>16350806292</v>
      </c>
      <c r="O73" s="5">
        <v>33248863373</v>
      </c>
      <c r="P73" s="5">
        <v>9607111760</v>
      </c>
      <c r="Q73" s="5">
        <v>8689026471</v>
      </c>
    </row>
    <row r="75" spans="2:17" ht="15.5" x14ac:dyDescent="0.35">
      <c r="B75" t="s">
        <v>91</v>
      </c>
      <c r="C75" t="s">
        <v>92</v>
      </c>
    </row>
    <row r="76" spans="2:17" ht="15.5" x14ac:dyDescent="0.35">
      <c r="C76" t="s">
        <v>93</v>
      </c>
    </row>
    <row r="77" spans="2:17" ht="15.5" x14ac:dyDescent="0.35">
      <c r="C77" t="s">
        <v>19</v>
      </c>
      <c r="D77" s="5">
        <v>63830453174</v>
      </c>
      <c r="E77" s="5">
        <v>47278475705</v>
      </c>
      <c r="F77" s="5">
        <v>36252585246</v>
      </c>
      <c r="G77" s="5">
        <v>82537950213</v>
      </c>
      <c r="I77" s="5">
        <v>47278475705</v>
      </c>
      <c r="J77" s="5">
        <v>51712070094</v>
      </c>
      <c r="K77" s="5">
        <v>86167363112</v>
      </c>
      <c r="L77" s="5">
        <v>47325818553</v>
      </c>
      <c r="M77" s="5">
        <v>81182020949</v>
      </c>
      <c r="N77" s="5">
        <v>82572051663</v>
      </c>
      <c r="O77" s="5">
        <v>53507712593</v>
      </c>
      <c r="P77" s="5">
        <v>36419023493</v>
      </c>
      <c r="Q77" s="5">
        <v>40212125772</v>
      </c>
    </row>
    <row r="78" spans="2:17" ht="15.5" x14ac:dyDescent="0.35">
      <c r="C78" t="s">
        <v>94</v>
      </c>
      <c r="D78" s="5">
        <v>207083444207</v>
      </c>
      <c r="E78" s="5">
        <v>189525279185</v>
      </c>
      <c r="F78" s="5">
        <v>196239803929</v>
      </c>
      <c r="G78" s="5">
        <v>214298227993</v>
      </c>
      <c r="I78" s="5">
        <v>189525279185</v>
      </c>
      <c r="J78" s="5">
        <v>232170504371</v>
      </c>
      <c r="K78" s="5">
        <v>198379206233</v>
      </c>
      <c r="L78" s="5">
        <v>159350387038</v>
      </c>
      <c r="M78" s="5">
        <v>114392231864</v>
      </c>
      <c r="N78" s="5">
        <v>83964430103</v>
      </c>
      <c r="O78" s="5">
        <v>82228896365</v>
      </c>
      <c r="P78" s="5">
        <v>71102310876</v>
      </c>
      <c r="Q78" s="5">
        <v>79961024603</v>
      </c>
    </row>
    <row r="79" spans="2:17" ht="15.5" x14ac:dyDescent="0.35">
      <c r="C79" t="s">
        <v>283</v>
      </c>
    </row>
    <row r="80" spans="2:17" ht="15.5" x14ac:dyDescent="0.35">
      <c r="C80" t="s">
        <v>282</v>
      </c>
    </row>
    <row r="81" spans="3:17" ht="15.5" x14ac:dyDescent="0.35">
      <c r="C81" t="s">
        <v>284</v>
      </c>
      <c r="D81" s="5">
        <v>207083444207</v>
      </c>
      <c r="E81" s="5">
        <v>189525279185</v>
      </c>
      <c r="F81" s="5">
        <v>196239803929</v>
      </c>
      <c r="G81" s="5">
        <v>214298227993</v>
      </c>
      <c r="I81" s="5">
        <v>189525279185</v>
      </c>
      <c r="J81" s="5">
        <v>232170504371</v>
      </c>
      <c r="K81" s="5">
        <v>198379206233</v>
      </c>
      <c r="L81" s="5">
        <v>159350387038</v>
      </c>
      <c r="M81" s="5">
        <v>114392231864</v>
      </c>
      <c r="N81" s="5">
        <v>83964430103</v>
      </c>
      <c r="O81" s="5">
        <v>82228896365</v>
      </c>
      <c r="P81" s="5">
        <v>71102310876</v>
      </c>
      <c r="Q81" s="5">
        <v>79961024603</v>
      </c>
    </row>
    <row r="82" spans="3:17" ht="15.5" x14ac:dyDescent="0.35">
      <c r="C82" t="s">
        <v>95</v>
      </c>
      <c r="D82" s="5">
        <v>639906646</v>
      </c>
      <c r="E82" s="5">
        <v>208661010</v>
      </c>
      <c r="F82" s="5">
        <v>126807682</v>
      </c>
      <c r="G82" s="5">
        <v>42898718</v>
      </c>
      <c r="I82" s="5">
        <v>208661010</v>
      </c>
      <c r="J82" s="5">
        <v>19945981</v>
      </c>
      <c r="K82" s="5">
        <v>20161508</v>
      </c>
      <c r="L82" s="5">
        <v>102874648</v>
      </c>
      <c r="M82" s="5">
        <v>2473644941</v>
      </c>
      <c r="N82" s="5">
        <v>3637790508</v>
      </c>
      <c r="O82" s="5">
        <v>5048648087</v>
      </c>
      <c r="P82" s="5">
        <v>4857954502</v>
      </c>
      <c r="Q82" s="5">
        <v>7119170813</v>
      </c>
    </row>
    <row r="83" spans="3:17" ht="15.5" x14ac:dyDescent="0.35">
      <c r="C83" t="s">
        <v>285</v>
      </c>
      <c r="D83" s="5">
        <v>639906646</v>
      </c>
      <c r="E83" s="5">
        <v>208661010</v>
      </c>
      <c r="F83" s="5">
        <v>126807682</v>
      </c>
      <c r="G83" s="5">
        <v>42898718</v>
      </c>
      <c r="I83" s="5">
        <v>208661010</v>
      </c>
      <c r="J83" s="5">
        <v>19945981</v>
      </c>
      <c r="K83" s="5">
        <v>20161508</v>
      </c>
      <c r="L83" s="5">
        <v>102874648</v>
      </c>
      <c r="M83" s="5">
        <v>2473644941</v>
      </c>
      <c r="N83" s="5">
        <v>3637790508</v>
      </c>
      <c r="O83" s="5">
        <v>5048648087</v>
      </c>
      <c r="P83" s="5">
        <v>4857954502</v>
      </c>
      <c r="Q83" s="5">
        <v>7119170813</v>
      </c>
    </row>
    <row r="84" spans="3:17" ht="15.5" x14ac:dyDescent="0.35">
      <c r="C84" t="s">
        <v>96</v>
      </c>
      <c r="D84" s="5">
        <v>5244976232</v>
      </c>
      <c r="E84" s="5">
        <v>5961655854</v>
      </c>
      <c r="F84" s="5">
        <v>7126282778</v>
      </c>
      <c r="G84" s="5">
        <v>6624069745</v>
      </c>
      <c r="I84" s="5">
        <v>5961655854</v>
      </c>
      <c r="J84" s="5">
        <v>7014093271</v>
      </c>
      <c r="K84" s="5">
        <v>7563274350</v>
      </c>
      <c r="L84" s="5">
        <v>11946416828</v>
      </c>
      <c r="M84" s="5">
        <v>11801359941</v>
      </c>
      <c r="N84" s="5">
        <v>10955153978</v>
      </c>
      <c r="O84" s="5">
        <v>7084864872</v>
      </c>
      <c r="P84" s="5">
        <v>6363550835</v>
      </c>
      <c r="Q84" s="5">
        <v>4218417919</v>
      </c>
    </row>
    <row r="85" spans="3:17" ht="15.5" x14ac:dyDescent="0.35">
      <c r="C85" t="s">
        <v>77</v>
      </c>
      <c r="D85" s="5">
        <v>-598583096</v>
      </c>
      <c r="E85" s="5">
        <v>-598583096</v>
      </c>
      <c r="F85" s="5">
        <v>-702357550</v>
      </c>
      <c r="G85" s="5">
        <v>-693230334</v>
      </c>
      <c r="I85" s="5">
        <v>-598583096</v>
      </c>
      <c r="J85" s="5">
        <v>-665848684</v>
      </c>
      <c r="K85" s="5">
        <v>-1266270358</v>
      </c>
      <c r="L85" s="5">
        <v>-1872395307</v>
      </c>
      <c r="M85" s="5">
        <v>-1778874219</v>
      </c>
      <c r="N85" s="5">
        <v>-1798221717</v>
      </c>
      <c r="O85" s="5">
        <v>-1762400714</v>
      </c>
      <c r="P85" s="5">
        <v>-3553988189</v>
      </c>
      <c r="Q85" s="5">
        <v>19415042724</v>
      </c>
    </row>
    <row r="86" spans="3:17" ht="15.5" x14ac:dyDescent="0.35">
      <c r="C86" t="s">
        <v>98</v>
      </c>
      <c r="D86" s="5">
        <v>537477488378</v>
      </c>
      <c r="E86" s="5">
        <v>398463558486</v>
      </c>
      <c r="F86" s="5">
        <v>431276841905</v>
      </c>
      <c r="G86" s="5">
        <v>507011261913</v>
      </c>
      <c r="I86" s="5">
        <v>398165444372</v>
      </c>
      <c r="J86" s="5">
        <v>402970746495</v>
      </c>
      <c r="K86" s="5">
        <v>418703691083</v>
      </c>
      <c r="L86" s="5">
        <v>308801778059</v>
      </c>
      <c r="M86" s="5">
        <v>301466129942</v>
      </c>
      <c r="N86" s="5">
        <v>273698870871</v>
      </c>
      <c r="O86" s="5">
        <v>251545850047</v>
      </c>
      <c r="P86" s="5">
        <v>197398865413</v>
      </c>
      <c r="Q86" s="5">
        <v>215644166373</v>
      </c>
    </row>
    <row r="87" spans="3:17" ht="15.5" x14ac:dyDescent="0.35">
      <c r="C87" t="s">
        <v>99</v>
      </c>
    </row>
    <row r="88" spans="3:17" ht="15.5" x14ac:dyDescent="0.35">
      <c r="C88" t="s">
        <v>101</v>
      </c>
      <c r="D88" s="5">
        <v>22866782661</v>
      </c>
      <c r="E88" s="5">
        <v>23447413790</v>
      </c>
      <c r="F88" s="5">
        <v>24929181689</v>
      </c>
      <c r="G88" s="5">
        <v>17288926273</v>
      </c>
      <c r="I88" s="5">
        <v>23447413790</v>
      </c>
      <c r="J88" s="5">
        <v>17918855244</v>
      </c>
      <c r="K88" s="5">
        <v>16800212367</v>
      </c>
      <c r="L88" s="5">
        <v>13501999580</v>
      </c>
      <c r="M88" s="5">
        <v>6400473405</v>
      </c>
      <c r="N88" s="5">
        <v>9137978796</v>
      </c>
      <c r="O88" s="5">
        <v>9734062397</v>
      </c>
      <c r="P88" s="5">
        <v>8983928096</v>
      </c>
      <c r="Q88" s="5">
        <v>11107628350</v>
      </c>
    </row>
    <row r="89" spans="3:17" ht="15.5" x14ac:dyDescent="0.35">
      <c r="C89" t="s">
        <v>287</v>
      </c>
      <c r="D89" s="5">
        <v>2229581875</v>
      </c>
      <c r="E89" s="5">
        <v>1959126714</v>
      </c>
      <c r="F89" s="5">
        <v>1497713353</v>
      </c>
      <c r="G89" s="5">
        <v>1422455492</v>
      </c>
      <c r="I89" s="5">
        <v>1959126714</v>
      </c>
      <c r="J89" s="5">
        <v>1200381873</v>
      </c>
      <c r="K89" s="5">
        <v>1465997268</v>
      </c>
      <c r="L89" s="5">
        <v>1142805659</v>
      </c>
      <c r="M89" s="5">
        <v>1014916677</v>
      </c>
      <c r="N89" s="5">
        <v>1357083360</v>
      </c>
      <c r="O89" s="5">
        <v>1682303286</v>
      </c>
      <c r="P89" s="5">
        <v>2949504798</v>
      </c>
      <c r="Q89" s="5">
        <v>1309381799</v>
      </c>
    </row>
    <row r="90" spans="3:17" ht="15.5" x14ac:dyDescent="0.35">
      <c r="C90" t="s">
        <v>97</v>
      </c>
    </row>
    <row r="91" spans="3:17" ht="15.5" x14ac:dyDescent="0.35">
      <c r="C91" t="s">
        <v>103</v>
      </c>
      <c r="D91" s="5">
        <v>69058583496</v>
      </c>
      <c r="E91" s="5">
        <v>68816221734</v>
      </c>
      <c r="F91" s="5">
        <v>63851997770</v>
      </c>
      <c r="G91" s="5">
        <v>49834843466</v>
      </c>
      <c r="I91" s="5">
        <v>68816221734</v>
      </c>
      <c r="J91" s="5">
        <v>49552727960</v>
      </c>
      <c r="K91" s="5">
        <v>42408629153</v>
      </c>
      <c r="L91" s="5">
        <v>36563381612</v>
      </c>
      <c r="M91" s="5">
        <v>16705277182</v>
      </c>
      <c r="N91" s="5">
        <v>20146490345</v>
      </c>
      <c r="O91" s="5">
        <v>12940169981</v>
      </c>
      <c r="P91" s="5">
        <v>14058342001</v>
      </c>
      <c r="Q91" s="5">
        <v>14311163830</v>
      </c>
    </row>
    <row r="92" spans="3:17" ht="15.5" x14ac:dyDescent="0.35">
      <c r="C92" t="s">
        <v>104</v>
      </c>
      <c r="D92" s="5">
        <v>606536071874</v>
      </c>
      <c r="E92" s="5">
        <v>467279780220</v>
      </c>
      <c r="F92" s="5">
        <v>495128839675</v>
      </c>
      <c r="G92" s="5">
        <v>556846105379</v>
      </c>
      <c r="I92" s="5">
        <v>466981666106</v>
      </c>
      <c r="J92" s="5">
        <v>452523474455</v>
      </c>
      <c r="K92" s="5">
        <v>461112320236</v>
      </c>
      <c r="L92" s="5">
        <v>345365159671</v>
      </c>
      <c r="M92" s="5">
        <v>318171407124</v>
      </c>
      <c r="N92" s="5">
        <v>293845361216</v>
      </c>
      <c r="O92" s="5">
        <v>264486020028</v>
      </c>
      <c r="P92" s="5">
        <v>211457207414</v>
      </c>
      <c r="Q92" s="5">
        <v>229955330203</v>
      </c>
    </row>
    <row r="93" spans="3:17" ht="15.5" x14ac:dyDescent="0.35">
      <c r="C93" t="s">
        <v>105</v>
      </c>
    </row>
    <row r="94" spans="3:17" ht="15.5" x14ac:dyDescent="0.35">
      <c r="C94" t="s">
        <v>106</v>
      </c>
    </row>
    <row r="95" spans="3:17" ht="15.5" x14ac:dyDescent="0.35">
      <c r="C95" t="s">
        <v>107</v>
      </c>
      <c r="D95" s="5">
        <v>314225244495</v>
      </c>
      <c r="E95" s="5">
        <v>175467716908</v>
      </c>
      <c r="F95" s="5">
        <v>194658066314</v>
      </c>
      <c r="G95" s="5">
        <v>245322798533</v>
      </c>
      <c r="I95" s="5">
        <v>175467716908</v>
      </c>
      <c r="J95" s="5">
        <v>148338411900</v>
      </c>
      <c r="K95" s="5">
        <v>160918909147</v>
      </c>
      <c r="L95" s="5">
        <v>127123085518</v>
      </c>
      <c r="M95" s="5">
        <v>131533391973</v>
      </c>
      <c r="N95" s="5">
        <v>138966845601</v>
      </c>
      <c r="O95" s="5">
        <v>125701165248</v>
      </c>
      <c r="P95" s="5">
        <v>102698371542</v>
      </c>
      <c r="Q95" s="5">
        <v>177556261392</v>
      </c>
    </row>
    <row r="96" spans="3:17" ht="15.5" x14ac:dyDescent="0.35">
      <c r="C96" t="s">
        <v>112</v>
      </c>
      <c r="D96" s="5">
        <v>115000000000</v>
      </c>
      <c r="E96" s="5">
        <v>40000000000</v>
      </c>
      <c r="F96" s="5">
        <v>55000000000</v>
      </c>
      <c r="G96" s="5">
        <v>115000000000</v>
      </c>
      <c r="I96" s="5">
        <v>40000000000</v>
      </c>
      <c r="J96" s="5">
        <v>59298713376</v>
      </c>
      <c r="K96" s="5">
        <v>95251151826</v>
      </c>
      <c r="L96" s="5">
        <v>69670350399</v>
      </c>
      <c r="M96" s="5">
        <v>26193896736</v>
      </c>
      <c r="N96" s="5">
        <v>42837835000</v>
      </c>
      <c r="O96" s="5">
        <v>67324923000</v>
      </c>
      <c r="P96" s="5">
        <v>66373497000</v>
      </c>
      <c r="Q96" s="5">
        <v>64075070000</v>
      </c>
    </row>
    <row r="97" spans="3:17" ht="15.5" x14ac:dyDescent="0.35">
      <c r="C97" t="s">
        <v>108</v>
      </c>
      <c r="N97" s="5">
        <v>2731132912</v>
      </c>
      <c r="O97" s="5">
        <v>3622016773</v>
      </c>
      <c r="P97" s="5">
        <v>3926886604</v>
      </c>
      <c r="Q97" s="5">
        <v>4301939912</v>
      </c>
    </row>
    <row r="98" spans="3:17" ht="15.5" x14ac:dyDescent="0.35">
      <c r="C98" t="s">
        <v>289</v>
      </c>
      <c r="D98" s="5">
        <v>15534849927</v>
      </c>
      <c r="E98" s="5">
        <v>12520120312</v>
      </c>
      <c r="F98" s="5">
        <v>12402820428</v>
      </c>
      <c r="G98" s="5">
        <v>18726800373</v>
      </c>
      <c r="I98" s="5">
        <v>12520120312</v>
      </c>
      <c r="J98" s="5">
        <v>14747000788</v>
      </c>
      <c r="K98" s="5">
        <v>9578590901</v>
      </c>
      <c r="L98" s="5">
        <v>6785548311</v>
      </c>
      <c r="M98" s="5">
        <v>4079327142</v>
      </c>
      <c r="N98" s="5">
        <v>2731132912</v>
      </c>
      <c r="O98" s="5">
        <v>3622016773</v>
      </c>
      <c r="P98" s="5">
        <v>3926886604</v>
      </c>
      <c r="Q98" s="5">
        <v>4301939912</v>
      </c>
    </row>
    <row r="99" spans="3:17" ht="15.5" x14ac:dyDescent="0.35">
      <c r="C99" t="s">
        <v>109</v>
      </c>
      <c r="D99" s="5">
        <v>1281991019</v>
      </c>
      <c r="E99" s="5">
        <v>2053999822</v>
      </c>
      <c r="F99" s="5">
        <v>1684069766</v>
      </c>
      <c r="G99" s="5">
        <v>3605975484</v>
      </c>
      <c r="I99" s="5">
        <v>2053999822</v>
      </c>
      <c r="J99" s="5">
        <v>2827496899</v>
      </c>
      <c r="K99" s="5">
        <v>6280879056</v>
      </c>
      <c r="L99" s="5">
        <v>5279561104</v>
      </c>
      <c r="M99" s="5">
        <v>5653614539</v>
      </c>
      <c r="N99" s="5">
        <v>6567341207</v>
      </c>
      <c r="O99" s="5">
        <v>7780263681</v>
      </c>
      <c r="P99" s="5">
        <v>3925052762</v>
      </c>
      <c r="Q99" s="5">
        <v>6276572150</v>
      </c>
    </row>
    <row r="100" spans="3:17" ht="15.5" x14ac:dyDescent="0.35">
      <c r="C100" t="s">
        <v>290</v>
      </c>
      <c r="D100" s="5">
        <v>1281991019</v>
      </c>
      <c r="E100" s="5">
        <v>2053999822</v>
      </c>
      <c r="F100" s="5">
        <v>1684069766</v>
      </c>
      <c r="G100" s="5">
        <v>3605975484</v>
      </c>
      <c r="I100" s="5">
        <v>2053999822</v>
      </c>
      <c r="J100" s="5">
        <v>2827496899</v>
      </c>
      <c r="K100" s="5">
        <v>6280879056</v>
      </c>
      <c r="L100" s="5">
        <v>5279561104</v>
      </c>
      <c r="M100" s="5">
        <v>5653614539</v>
      </c>
      <c r="N100" s="5">
        <v>6567341207</v>
      </c>
      <c r="O100" s="5">
        <v>7780263681</v>
      </c>
      <c r="P100" s="5">
        <v>3925052762</v>
      </c>
      <c r="Q100" s="5">
        <v>6276572150</v>
      </c>
    </row>
    <row r="101" spans="3:17" ht="15.5" x14ac:dyDescent="0.35">
      <c r="C101" t="s">
        <v>110</v>
      </c>
      <c r="D101" s="5">
        <v>25523091632</v>
      </c>
      <c r="E101" s="5">
        <v>17870182769</v>
      </c>
      <c r="F101" s="5">
        <v>15208992714</v>
      </c>
      <c r="G101" s="5">
        <v>15237702627</v>
      </c>
      <c r="I101" s="5">
        <v>17870182769</v>
      </c>
      <c r="J101" s="5">
        <v>18526794151</v>
      </c>
      <c r="K101" s="5">
        <v>13399729639</v>
      </c>
      <c r="L101" s="5">
        <v>14622481566</v>
      </c>
      <c r="M101" s="5">
        <v>7131137956</v>
      </c>
      <c r="N101" s="5">
        <v>7958631209</v>
      </c>
      <c r="O101" s="5">
        <v>9257603905</v>
      </c>
      <c r="P101" s="5">
        <v>6507347581</v>
      </c>
      <c r="Q101" s="5">
        <v>7025339501</v>
      </c>
    </row>
    <row r="102" spans="3:17" ht="15.5" x14ac:dyDescent="0.35">
      <c r="C102" t="s">
        <v>111</v>
      </c>
      <c r="D102" s="5">
        <v>112200600462</v>
      </c>
      <c r="E102" s="5">
        <v>98765028736</v>
      </c>
      <c r="F102" s="5">
        <v>94525706186</v>
      </c>
      <c r="G102" s="5">
        <v>61690799843</v>
      </c>
      <c r="I102" s="5">
        <v>98765028736</v>
      </c>
      <c r="J102" s="5">
        <v>48259385346</v>
      </c>
      <c r="K102" s="5">
        <v>35011676727</v>
      </c>
      <c r="L102" s="5">
        <v>19039769261</v>
      </c>
      <c r="M102" s="5">
        <v>27119805771</v>
      </c>
      <c r="N102" s="5">
        <v>16194726245</v>
      </c>
      <c r="O102" s="5">
        <v>16637193830</v>
      </c>
      <c r="P102" s="5">
        <v>15997074152</v>
      </c>
      <c r="Q102" s="5">
        <v>37892890482</v>
      </c>
    </row>
    <row r="103" spans="3:17" ht="15.5" x14ac:dyDescent="0.35">
      <c r="C103" t="s">
        <v>402</v>
      </c>
      <c r="D103" s="5">
        <v>47460815</v>
      </c>
      <c r="E103" s="5">
        <v>117477370</v>
      </c>
      <c r="F103" s="5">
        <v>123991927</v>
      </c>
      <c r="G103" s="5">
        <v>284064882</v>
      </c>
      <c r="I103" s="5">
        <v>117477370</v>
      </c>
      <c r="J103" s="5">
        <v>686480016</v>
      </c>
      <c r="K103" s="5">
        <v>827074722</v>
      </c>
      <c r="L103" s="5">
        <v>462116442</v>
      </c>
      <c r="M103" s="5">
        <v>174631887</v>
      </c>
      <c r="N103" s="5">
        <v>100654208</v>
      </c>
      <c r="O103" s="5">
        <v>92183333</v>
      </c>
    </row>
    <row r="104" spans="3:17" ht="15.5" x14ac:dyDescent="0.35">
      <c r="C104" t="s">
        <v>113</v>
      </c>
    </row>
    <row r="105" spans="3:17" ht="15.5" x14ac:dyDescent="0.35">
      <c r="C105" t="s">
        <v>115</v>
      </c>
      <c r="D105" s="5">
        <v>47460815</v>
      </c>
      <c r="E105" s="5">
        <v>117477370</v>
      </c>
      <c r="F105" s="5">
        <v>123991927</v>
      </c>
      <c r="G105" s="5">
        <v>284064882</v>
      </c>
      <c r="I105" s="5">
        <v>117477370</v>
      </c>
      <c r="J105" s="5">
        <v>686480016</v>
      </c>
      <c r="K105" s="5">
        <v>827074722</v>
      </c>
      <c r="L105" s="5">
        <v>462116442</v>
      </c>
      <c r="M105" s="5">
        <v>174631887</v>
      </c>
      <c r="N105" s="5">
        <v>100654208</v>
      </c>
      <c r="O105" s="5">
        <v>92183333</v>
      </c>
    </row>
    <row r="106" spans="3:17" ht="15.5" x14ac:dyDescent="0.35">
      <c r="C106" t="s">
        <v>116</v>
      </c>
      <c r="D106" s="5">
        <v>20021249556</v>
      </c>
      <c r="E106" s="5">
        <v>18791907909</v>
      </c>
      <c r="F106" s="5">
        <v>11369416413</v>
      </c>
      <c r="G106" s="5">
        <v>8558894033</v>
      </c>
      <c r="I106" s="5">
        <v>18791907909</v>
      </c>
      <c r="J106" s="5">
        <v>6337208946</v>
      </c>
      <c r="K106" s="5">
        <v>5937532507</v>
      </c>
      <c r="L106" s="5">
        <v>5419601788</v>
      </c>
      <c r="M106" s="5">
        <v>4096636294</v>
      </c>
      <c r="N106" s="5">
        <v>5932247569</v>
      </c>
      <c r="O106" s="5">
        <v>6577843026</v>
      </c>
      <c r="P106" s="5">
        <v>11798019191</v>
      </c>
      <c r="Q106" s="5">
        <v>5237527196</v>
      </c>
    </row>
    <row r="107" spans="3:17" ht="15.5" x14ac:dyDescent="0.35">
      <c r="C107" t="s">
        <v>117</v>
      </c>
      <c r="D107" s="5">
        <v>20021249556</v>
      </c>
      <c r="E107" s="5">
        <v>18791907909</v>
      </c>
      <c r="F107" s="5">
        <v>11369416413</v>
      </c>
      <c r="G107" s="5">
        <v>8558894033</v>
      </c>
      <c r="I107" s="5">
        <v>18791907909</v>
      </c>
      <c r="J107" s="5">
        <v>6337208946</v>
      </c>
      <c r="K107" s="5">
        <v>5937532507</v>
      </c>
      <c r="L107" s="5">
        <v>5419601788</v>
      </c>
      <c r="M107" s="5">
        <v>4096636294</v>
      </c>
      <c r="N107" s="5">
        <v>5932247569</v>
      </c>
      <c r="O107" s="5">
        <v>6577843026</v>
      </c>
      <c r="P107" s="5">
        <v>11798019191</v>
      </c>
      <c r="Q107" s="5">
        <v>5237527196</v>
      </c>
    </row>
    <row r="108" spans="3:17" ht="15.5" x14ac:dyDescent="0.35">
      <c r="C108" t="s">
        <v>293</v>
      </c>
      <c r="G108" s="5">
        <v>102597390</v>
      </c>
      <c r="J108" s="5">
        <v>102597390</v>
      </c>
    </row>
    <row r="109" spans="3:17" ht="15.5" x14ac:dyDescent="0.35">
      <c r="C109" t="s">
        <v>119</v>
      </c>
    </row>
    <row r="110" spans="3:17" ht="15.5" x14ac:dyDescent="0.35">
      <c r="C110" t="s">
        <v>120</v>
      </c>
      <c r="D110" s="5">
        <v>10788592475</v>
      </c>
      <c r="E110" s="5">
        <v>9232657081</v>
      </c>
      <c r="F110" s="5">
        <v>4382321063</v>
      </c>
      <c r="G110" s="5">
        <v>1912177697</v>
      </c>
      <c r="I110" s="5">
        <v>9232657081</v>
      </c>
      <c r="J110" s="5">
        <v>485598114</v>
      </c>
      <c r="K110" s="5">
        <v>803957353</v>
      </c>
      <c r="L110" s="5">
        <v>673563636</v>
      </c>
      <c r="M110" s="5">
        <v>116528790</v>
      </c>
      <c r="N110" s="5">
        <v>72190360</v>
      </c>
      <c r="O110" s="5">
        <v>172844568</v>
      </c>
    </row>
    <row r="111" spans="3:17" ht="15.5" x14ac:dyDescent="0.35">
      <c r="C111" t="s">
        <v>121</v>
      </c>
      <c r="D111" s="5">
        <v>334246494051</v>
      </c>
      <c r="E111" s="5">
        <v>194259624817</v>
      </c>
      <c r="F111" s="5">
        <v>206027482727</v>
      </c>
      <c r="G111" s="5">
        <v>253881692566</v>
      </c>
      <c r="I111" s="5">
        <v>194259624817</v>
      </c>
      <c r="J111" s="5">
        <v>154675620846</v>
      </c>
      <c r="K111" s="5">
        <v>166856441654</v>
      </c>
      <c r="L111" s="5">
        <v>132542687306</v>
      </c>
      <c r="M111" s="5">
        <v>135630028267</v>
      </c>
      <c r="N111" s="5">
        <v>144899093170</v>
      </c>
      <c r="O111" s="5">
        <v>132279008274</v>
      </c>
      <c r="P111" s="5">
        <v>114496390733</v>
      </c>
      <c r="Q111" s="5">
        <v>182793788588</v>
      </c>
    </row>
    <row r="112" spans="3:17" ht="15.5" x14ac:dyDescent="0.35">
      <c r="C112" t="s">
        <v>122</v>
      </c>
    </row>
    <row r="113" spans="2:17" ht="15.5" x14ac:dyDescent="0.35">
      <c r="C113" t="s">
        <v>123</v>
      </c>
      <c r="D113" s="5">
        <v>79941423100</v>
      </c>
      <c r="E113" s="5">
        <v>79941423100</v>
      </c>
      <c r="F113" s="5">
        <v>79941423100</v>
      </c>
      <c r="G113" s="5">
        <v>79941423100</v>
      </c>
      <c r="I113" s="5">
        <v>79941423100</v>
      </c>
      <c r="J113" s="5">
        <v>79941423100</v>
      </c>
      <c r="K113" s="5">
        <v>79941423100</v>
      </c>
      <c r="L113" s="5">
        <v>66369431600</v>
      </c>
      <c r="M113" s="5">
        <v>65906370500</v>
      </c>
      <c r="N113" s="5">
        <v>65701700500</v>
      </c>
      <c r="O113" s="5">
        <v>65587450500</v>
      </c>
      <c r="P113" s="5">
        <v>65000000000</v>
      </c>
      <c r="Q113" s="5">
        <v>1100000000</v>
      </c>
    </row>
    <row r="114" spans="2:17" ht="15.5" x14ac:dyDescent="0.35">
      <c r="C114" t="s">
        <v>124</v>
      </c>
      <c r="D114" s="5">
        <v>48616264012</v>
      </c>
      <c r="E114" s="5">
        <v>48616264012</v>
      </c>
      <c r="F114" s="5">
        <v>48616264012</v>
      </c>
      <c r="G114" s="5">
        <v>48616264012</v>
      </c>
      <c r="I114" s="5">
        <v>48616264012</v>
      </c>
      <c r="J114" s="5">
        <v>48616264012</v>
      </c>
      <c r="K114" s="5">
        <v>48616264012</v>
      </c>
      <c r="L114" s="5">
        <v>16043484412</v>
      </c>
      <c r="M114" s="5">
        <v>14932137772</v>
      </c>
      <c r="N114" s="5">
        <v>14440929772</v>
      </c>
      <c r="O114" s="5">
        <v>14166729772</v>
      </c>
      <c r="P114" s="5">
        <v>12756848572</v>
      </c>
    </row>
    <row r="115" spans="2:17" ht="15.5" x14ac:dyDescent="0.35">
      <c r="C115" t="s">
        <v>125</v>
      </c>
      <c r="D115" s="5">
        <v>116532891082</v>
      </c>
      <c r="E115" s="5">
        <v>116810839158</v>
      </c>
      <c r="F115" s="5">
        <v>130181674046</v>
      </c>
      <c r="G115" s="5">
        <v>140063372586</v>
      </c>
      <c r="I115" s="5">
        <v>116810839158</v>
      </c>
      <c r="J115" s="5">
        <v>134549893699</v>
      </c>
      <c r="K115" s="5">
        <v>136857092848</v>
      </c>
      <c r="L115" s="5">
        <v>109238595763</v>
      </c>
      <c r="M115" s="5">
        <v>85493747369</v>
      </c>
      <c r="N115" s="5">
        <v>56973862223</v>
      </c>
      <c r="O115" s="5">
        <v>40334227893</v>
      </c>
      <c r="P115" s="5">
        <v>13233484583</v>
      </c>
      <c r="Q115" s="5">
        <v>22078626626</v>
      </c>
    </row>
    <row r="116" spans="2:17" ht="15.5" x14ac:dyDescent="0.35">
      <c r="C116" t="s">
        <v>294</v>
      </c>
    </row>
    <row r="117" spans="2:17" ht="15.5" x14ac:dyDescent="0.35">
      <c r="C117" t="s">
        <v>295</v>
      </c>
    </row>
    <row r="118" spans="2:17" ht="15.5" x14ac:dyDescent="0.35">
      <c r="C118" t="s">
        <v>296</v>
      </c>
      <c r="D118" s="5">
        <v>116532891082</v>
      </c>
      <c r="E118" s="5">
        <v>116810839158</v>
      </c>
      <c r="F118" s="5">
        <v>130181674046</v>
      </c>
      <c r="G118" s="5">
        <v>140063372586</v>
      </c>
      <c r="I118" s="5">
        <v>116810839158</v>
      </c>
      <c r="J118" s="5">
        <v>134549893699</v>
      </c>
      <c r="K118" s="5">
        <v>136857092848</v>
      </c>
      <c r="L118" s="5">
        <v>109238595763</v>
      </c>
      <c r="M118" s="5">
        <v>85493747369</v>
      </c>
      <c r="N118" s="5">
        <v>56973862223</v>
      </c>
      <c r="O118" s="5">
        <v>40334227893</v>
      </c>
      <c r="P118" s="5">
        <v>13233484583</v>
      </c>
      <c r="Q118" s="5">
        <v>22078626626</v>
      </c>
    </row>
    <row r="119" spans="2:17" ht="15.5" x14ac:dyDescent="0.35">
      <c r="C119" t="s">
        <v>297</v>
      </c>
      <c r="D119" s="5">
        <v>27797582725</v>
      </c>
      <c r="E119" s="5">
        <v>28250212229</v>
      </c>
      <c r="F119" s="5">
        <v>31064353340</v>
      </c>
      <c r="G119" s="5">
        <v>35036583250</v>
      </c>
      <c r="I119" s="5">
        <v>28250212229</v>
      </c>
      <c r="J119" s="5">
        <v>36885000308</v>
      </c>
      <c r="K119" s="5">
        <v>30107368980</v>
      </c>
      <c r="L119" s="5">
        <v>23043355897</v>
      </c>
      <c r="M119" s="5">
        <v>17987997435</v>
      </c>
      <c r="N119" s="5">
        <v>13627997268</v>
      </c>
      <c r="O119" s="5">
        <v>13881004303</v>
      </c>
      <c r="P119" s="5">
        <v>9524471715</v>
      </c>
      <c r="Q119" s="5">
        <v>4567872265</v>
      </c>
    </row>
    <row r="120" spans="2:17" ht="15.5" x14ac:dyDescent="0.35">
      <c r="C120" t="s">
        <v>9</v>
      </c>
      <c r="D120" s="5">
        <v>272289577823</v>
      </c>
      <c r="E120" s="5">
        <v>273020155403</v>
      </c>
      <c r="F120" s="5">
        <v>289101356948</v>
      </c>
      <c r="G120" s="5">
        <v>302964412614</v>
      </c>
      <c r="I120" s="5">
        <v>273020155403</v>
      </c>
      <c r="J120" s="5">
        <v>299326732435</v>
      </c>
      <c r="K120" s="5">
        <v>294255878582</v>
      </c>
      <c r="L120" s="5">
        <v>212822472365</v>
      </c>
      <c r="M120" s="5">
        <v>182541378857</v>
      </c>
      <c r="N120" s="5">
        <v>148946268046</v>
      </c>
      <c r="O120" s="5">
        <v>132207011754</v>
      </c>
      <c r="P120" s="5">
        <v>96960816681</v>
      </c>
      <c r="Q120" s="5">
        <v>47161541615</v>
      </c>
    </row>
    <row r="121" spans="2:17" ht="15.5" x14ac:dyDescent="0.35">
      <c r="C121" t="s">
        <v>126</v>
      </c>
      <c r="D121" s="5">
        <v>606536071874</v>
      </c>
      <c r="E121" s="5">
        <v>467279780220</v>
      </c>
      <c r="F121" s="5">
        <v>495128839675</v>
      </c>
      <c r="G121" s="5">
        <v>556846105180</v>
      </c>
      <c r="I121" s="5">
        <v>467279780220</v>
      </c>
      <c r="J121" s="5">
        <v>454002353281</v>
      </c>
      <c r="K121" s="5">
        <v>461112320236</v>
      </c>
      <c r="L121" s="5">
        <v>345365159671</v>
      </c>
      <c r="M121" s="5">
        <v>318171407124</v>
      </c>
      <c r="N121" s="5">
        <v>293845361216</v>
      </c>
      <c r="O121" s="5">
        <v>264486020028</v>
      </c>
      <c r="P121" s="5">
        <v>211457207414</v>
      </c>
      <c r="Q121" s="5">
        <v>229955330203</v>
      </c>
    </row>
    <row r="122" spans="2:17" ht="15.5" x14ac:dyDescent="0.35">
      <c r="C122" t="s">
        <v>127</v>
      </c>
      <c r="D122" s="5">
        <v>799414231</v>
      </c>
      <c r="E122" s="5">
        <v>799414231</v>
      </c>
      <c r="F122" s="5">
        <v>799414231</v>
      </c>
      <c r="G122" s="5">
        <v>799414231</v>
      </c>
      <c r="I122" s="5">
        <v>799414231</v>
      </c>
      <c r="J122" s="5">
        <v>799414231</v>
      </c>
      <c r="K122" s="5">
        <v>799414231</v>
      </c>
      <c r="L122" s="5">
        <v>663694316</v>
      </c>
      <c r="M122" s="5">
        <v>659063705</v>
      </c>
      <c r="N122" s="5">
        <v>657582105</v>
      </c>
      <c r="O122" s="5">
        <v>655874505</v>
      </c>
      <c r="P122" s="5">
        <v>650000000</v>
      </c>
      <c r="Q122" s="5">
        <v>1100</v>
      </c>
    </row>
    <row r="124" spans="2:17" ht="15.5" x14ac:dyDescent="0.35">
      <c r="B124" t="s">
        <v>128</v>
      </c>
      <c r="C124" t="s">
        <v>129</v>
      </c>
      <c r="D124" s="5">
        <v>-55298137072</v>
      </c>
      <c r="E124" s="5">
        <v>26610732768</v>
      </c>
      <c r="F124" s="5">
        <v>30116854740</v>
      </c>
      <c r="G124" s="5">
        <v>38081586399</v>
      </c>
      <c r="I124" s="5">
        <v>41849830407</v>
      </c>
      <c r="J124" s="5">
        <v>26198579922</v>
      </c>
      <c r="K124" s="5">
        <v>-13177841744</v>
      </c>
      <c r="L124" s="5">
        <v>-10395209781</v>
      </c>
      <c r="M124" s="5">
        <v>21238344872</v>
      </c>
      <c r="N124" s="5">
        <v>20615253467</v>
      </c>
      <c r="O124" s="5">
        <v>14744667</v>
      </c>
      <c r="P124" s="5">
        <v>-27239054054</v>
      </c>
      <c r="Q124" s="5">
        <v>27705998002</v>
      </c>
    </row>
    <row r="125" spans="2:17" ht="15.5" x14ac:dyDescent="0.35">
      <c r="C125" t="s">
        <v>406</v>
      </c>
      <c r="D125" s="5">
        <v>542061999610</v>
      </c>
      <c r="E125" s="5">
        <v>529317456721</v>
      </c>
      <c r="F125" s="5">
        <v>514219383624</v>
      </c>
      <c r="G125" s="5">
        <v>506802991865</v>
      </c>
      <c r="I125" s="5">
        <v>2042331876365</v>
      </c>
      <c r="J125" s="5">
        <v>1856831537485</v>
      </c>
      <c r="K125" s="5">
        <v>1703424690429</v>
      </c>
      <c r="L125" s="5">
        <v>1483204096083</v>
      </c>
      <c r="M125" s="5">
        <v>1363706772357</v>
      </c>
      <c r="N125" s="5">
        <v>1371916439813</v>
      </c>
      <c r="O125" s="5">
        <v>1309566219489</v>
      </c>
      <c r="P125" s="5">
        <v>897726399346</v>
      </c>
      <c r="Q125" s="5">
        <v>905734273599</v>
      </c>
    </row>
    <row r="126" spans="2:17" ht="15.5" x14ac:dyDescent="0.35">
      <c r="C126" t="s">
        <v>408</v>
      </c>
      <c r="D126" s="5">
        <v>-521826989648</v>
      </c>
      <c r="E126" s="5">
        <v>-521544312198</v>
      </c>
      <c r="F126" s="5">
        <v>-507516692297</v>
      </c>
      <c r="G126" s="5">
        <v>-473654962018</v>
      </c>
      <c r="I126" s="5">
        <v>-1981164490568</v>
      </c>
      <c r="J126" s="5">
        <v>-1802253656385</v>
      </c>
      <c r="K126" s="5">
        <v>-1702991788351</v>
      </c>
      <c r="L126" s="5">
        <v>-1482070396704</v>
      </c>
      <c r="M126" s="5">
        <v>-1328384299271</v>
      </c>
      <c r="N126" s="5">
        <v>-1339453639065</v>
      </c>
      <c r="O126" s="5">
        <v>-1304611695233</v>
      </c>
      <c r="P126" s="5">
        <v>-867435585277</v>
      </c>
      <c r="Q126" s="5">
        <v>-869355493460</v>
      </c>
    </row>
    <row r="127" spans="2:17" ht="15.5" x14ac:dyDescent="0.35">
      <c r="C127" t="s">
        <v>906</v>
      </c>
      <c r="D127" s="5">
        <v>-73819723183</v>
      </c>
      <c r="E127" s="5">
        <v>27227233541</v>
      </c>
      <c r="F127" s="5">
        <v>23587261728</v>
      </c>
      <c r="G127" s="5">
        <v>10684805867</v>
      </c>
      <c r="K127" s="5">
        <v>14882120888</v>
      </c>
      <c r="L127" s="5">
        <v>9537334239</v>
      </c>
      <c r="M127" s="5">
        <v>14915814494</v>
      </c>
      <c r="N127" s="5">
        <v>13796003644</v>
      </c>
      <c r="O127" s="5">
        <v>20450038181</v>
      </c>
      <c r="P127" s="5">
        <v>-12615418697</v>
      </c>
      <c r="Q127" s="5">
        <v>14249351784</v>
      </c>
    </row>
    <row r="128" spans="2:17" ht="15.5" x14ac:dyDescent="0.35">
      <c r="C128" t="s">
        <v>1655</v>
      </c>
      <c r="D128" s="5">
        <v>-559735951</v>
      </c>
      <c r="E128" s="5">
        <v>7811609684</v>
      </c>
      <c r="G128" s="5">
        <v>3416423394</v>
      </c>
      <c r="I128" s="5">
        <v>7811609684</v>
      </c>
      <c r="J128" s="5">
        <v>6639315881</v>
      </c>
    </row>
    <row r="129" spans="3:17" ht="15.5" x14ac:dyDescent="0.35">
      <c r="C129" t="s">
        <v>305</v>
      </c>
      <c r="D129" s="5">
        <v>129268884</v>
      </c>
      <c r="E129" s="5">
        <v>462372337</v>
      </c>
      <c r="I129" s="5">
        <v>462372337</v>
      </c>
      <c r="J129" s="5">
        <v>968053060</v>
      </c>
    </row>
    <row r="130" spans="3:17" ht="15.5" x14ac:dyDescent="0.35">
      <c r="C130" t="s">
        <v>407</v>
      </c>
    </row>
    <row r="131" spans="3:17" ht="15.5" x14ac:dyDescent="0.35">
      <c r="C131" t="s">
        <v>26</v>
      </c>
      <c r="D131" s="5">
        <v>-1282956784</v>
      </c>
      <c r="E131" s="5">
        <v>-1283617768</v>
      </c>
      <c r="F131" s="5">
        <v>-2004881198</v>
      </c>
      <c r="G131" s="5">
        <v>-2814328580</v>
      </c>
      <c r="I131" s="5">
        <v>-7689966616</v>
      </c>
      <c r="J131" s="5">
        <v>-11980445881</v>
      </c>
      <c r="K131" s="5">
        <v>-13375880699</v>
      </c>
      <c r="L131" s="5">
        <v>-13497572147</v>
      </c>
      <c r="M131" s="5">
        <v>-13299821769</v>
      </c>
      <c r="N131" s="5">
        <v>-14280174597</v>
      </c>
      <c r="O131" s="5">
        <v>-10778889802</v>
      </c>
      <c r="P131" s="5">
        <v>-35748640099</v>
      </c>
      <c r="Q131" s="5">
        <v>-16839290383</v>
      </c>
    </row>
    <row r="132" spans="3:17" ht="15.5" x14ac:dyDescent="0.35">
      <c r="C132" t="s">
        <v>542</v>
      </c>
      <c r="E132" s="5">
        <v>-15380009549</v>
      </c>
      <c r="F132" s="5">
        <v>1831782883</v>
      </c>
      <c r="G132" s="5">
        <v>-6353344129</v>
      </c>
      <c r="I132" s="5">
        <v>-19901570795</v>
      </c>
      <c r="J132" s="5">
        <v>-24006224238</v>
      </c>
      <c r="K132" s="5">
        <v>-15116984011</v>
      </c>
      <c r="L132" s="5">
        <v>-7568671252</v>
      </c>
      <c r="M132" s="5">
        <v>-15700120939</v>
      </c>
      <c r="N132" s="5">
        <v>-11363376328</v>
      </c>
      <c r="O132" s="5">
        <v>-14610927968</v>
      </c>
      <c r="P132" s="5">
        <v>-9165809327</v>
      </c>
      <c r="Q132" s="5">
        <v>-6082843538</v>
      </c>
    </row>
    <row r="133" spans="3:17" ht="15.5" x14ac:dyDescent="0.35">
      <c r="C133" t="s">
        <v>152</v>
      </c>
      <c r="D133" s="5">
        <v>75786710317</v>
      </c>
      <c r="E133" s="5">
        <v>-21086962486</v>
      </c>
      <c r="F133" s="5">
        <v>-62774055784</v>
      </c>
      <c r="G133" s="5">
        <v>-30329521786</v>
      </c>
      <c r="I133" s="5">
        <v>-29506758637</v>
      </c>
      <c r="J133" s="5">
        <v>-52707121138</v>
      </c>
      <c r="K133" s="5">
        <v>61702094635</v>
      </c>
      <c r="L133" s="5">
        <v>-4115595642</v>
      </c>
      <c r="M133" s="5">
        <v>-17150871244</v>
      </c>
      <c r="N133" s="5">
        <v>12623906327</v>
      </c>
      <c r="O133" s="5">
        <v>21576147735</v>
      </c>
      <c r="P133" s="5">
        <v>26076784296</v>
      </c>
      <c r="Q133" s="5">
        <v>-17654501954</v>
      </c>
    </row>
    <row r="134" spans="3:17" ht="15.5" x14ac:dyDescent="0.35">
      <c r="C134" t="s">
        <v>142</v>
      </c>
      <c r="D134" s="5">
        <v>-1493295776</v>
      </c>
      <c r="E134" s="5">
        <v>5502120177</v>
      </c>
      <c r="F134" s="5">
        <v>-13628163923</v>
      </c>
      <c r="G134" s="5">
        <v>-6344334277</v>
      </c>
      <c r="I134" s="5">
        <v>-16776666159</v>
      </c>
      <c r="J134" s="5">
        <v>-7946751802</v>
      </c>
      <c r="K134" s="5">
        <v>-9682708332</v>
      </c>
      <c r="L134" s="5">
        <v>-19345396973</v>
      </c>
      <c r="M134" s="5">
        <v>-5477504342</v>
      </c>
      <c r="N134" s="5">
        <v>-4174820724</v>
      </c>
      <c r="O134" s="5">
        <v>-4502203302</v>
      </c>
      <c r="P134" s="5">
        <v>-2630832521</v>
      </c>
      <c r="Q134" s="5">
        <v>-2533526583</v>
      </c>
    </row>
    <row r="135" spans="3:17" ht="15.5" x14ac:dyDescent="0.35">
      <c r="C135" t="s">
        <v>360</v>
      </c>
      <c r="E135" s="5">
        <v>124123181</v>
      </c>
      <c r="F135" s="5">
        <v>1350809</v>
      </c>
      <c r="G135" s="5">
        <v>121575846</v>
      </c>
      <c r="I135" s="5">
        <v>247049836</v>
      </c>
      <c r="J135" s="5">
        <v>1712639638</v>
      </c>
      <c r="K135" s="5">
        <v>852180678</v>
      </c>
      <c r="L135" s="5">
        <v>298283699</v>
      </c>
      <c r="M135" s="5">
        <v>1551870000</v>
      </c>
      <c r="N135" s="5">
        <v>508629661</v>
      </c>
      <c r="O135" s="5">
        <v>360491406</v>
      </c>
      <c r="P135" s="5">
        <v>124127008</v>
      </c>
      <c r="Q135" s="5">
        <v>233529152</v>
      </c>
    </row>
    <row r="136" spans="3:17" ht="15.5" x14ac:dyDescent="0.35">
      <c r="C136" t="s">
        <v>151</v>
      </c>
      <c r="D136" s="5">
        <v>-3113024758</v>
      </c>
      <c r="E136" s="5">
        <v>-1335271944</v>
      </c>
      <c r="F136" s="5">
        <v>-10985439953</v>
      </c>
      <c r="G136" s="5">
        <v>-1170425361</v>
      </c>
      <c r="I136" s="5">
        <v>-15556825995</v>
      </c>
      <c r="J136" s="5">
        <v>-7883721440</v>
      </c>
      <c r="K136" s="5">
        <v>-6017076003</v>
      </c>
      <c r="L136" s="5">
        <v>-11544766082</v>
      </c>
      <c r="M136" s="5">
        <v>-2183492977</v>
      </c>
      <c r="N136" s="5">
        <v>-3877894830</v>
      </c>
      <c r="O136" s="5">
        <v>-4862694708</v>
      </c>
      <c r="P136" s="5">
        <v>-2754959529</v>
      </c>
      <c r="Q136" s="5">
        <v>-2767055735</v>
      </c>
    </row>
    <row r="137" spans="3:17" ht="15.5" x14ac:dyDescent="0.35">
      <c r="C137" t="s">
        <v>359</v>
      </c>
      <c r="F137" s="5">
        <v>4212944161</v>
      </c>
      <c r="G137" s="5">
        <v>-3927944161</v>
      </c>
      <c r="K137" s="5">
        <v>-4517813007</v>
      </c>
      <c r="L137" s="5">
        <v>-8098914590</v>
      </c>
      <c r="M137" s="5">
        <v>-4845881365</v>
      </c>
      <c r="N137" s="5">
        <v>-805555555</v>
      </c>
    </row>
    <row r="138" spans="3:17" ht="15.5" x14ac:dyDescent="0.35">
      <c r="C138" t="s">
        <v>1437</v>
      </c>
      <c r="D138" s="5">
        <v>-52253000</v>
      </c>
      <c r="E138" s="5">
        <v>1399620000</v>
      </c>
      <c r="F138" s="5">
        <v>-76480000</v>
      </c>
      <c r="G138" s="5">
        <v>-1323140000</v>
      </c>
    </row>
    <row r="139" spans="3:17" ht="15.5" x14ac:dyDescent="0.35">
      <c r="C139" t="s">
        <v>1656</v>
      </c>
      <c r="D139" s="5">
        <v>1671981982</v>
      </c>
      <c r="G139" s="5">
        <v>-44400601</v>
      </c>
    </row>
    <row r="140" spans="3:17" ht="15.5" x14ac:dyDescent="0.35">
      <c r="C140" t="s">
        <v>816</v>
      </c>
      <c r="E140" s="5">
        <v>-1466890000</v>
      </c>
      <c r="I140" s="5">
        <v>-1466890000</v>
      </c>
      <c r="J140" s="5">
        <v>-1775670000</v>
      </c>
    </row>
    <row r="141" spans="3:17" ht="15.5" x14ac:dyDescent="0.35">
      <c r="C141" t="s">
        <v>493</v>
      </c>
      <c r="E141" s="5">
        <v>6780538940</v>
      </c>
      <c r="F141" s="5">
        <v>-6780538940</v>
      </c>
    </row>
    <row r="142" spans="3:17" ht="15.5" x14ac:dyDescent="0.35">
      <c r="C142" t="s">
        <v>153</v>
      </c>
      <c r="D142" s="5">
        <v>75786710317</v>
      </c>
      <c r="E142" s="5">
        <v>-21086962486</v>
      </c>
      <c r="F142" s="5">
        <v>-62774055784</v>
      </c>
      <c r="G142" s="5">
        <v>-30329521786</v>
      </c>
      <c r="I142" s="5">
        <v>-29506758637</v>
      </c>
      <c r="J142" s="5">
        <v>-52707121138</v>
      </c>
      <c r="K142" s="5">
        <v>61702094635</v>
      </c>
      <c r="L142" s="5">
        <v>-4115595642</v>
      </c>
      <c r="M142" s="5">
        <v>-17150871244</v>
      </c>
      <c r="N142" s="5">
        <v>12623906327</v>
      </c>
      <c r="O142" s="5">
        <v>21576147735</v>
      </c>
      <c r="P142" s="5">
        <v>26076784296</v>
      </c>
      <c r="Q142" s="5">
        <v>-17654501954</v>
      </c>
    </row>
    <row r="143" spans="3:17" ht="15.5" x14ac:dyDescent="0.35">
      <c r="C143" t="s">
        <v>317</v>
      </c>
      <c r="K143" s="5">
        <v>46144771100</v>
      </c>
      <c r="L143" s="5">
        <v>1574407740</v>
      </c>
      <c r="M143" s="5">
        <v>695878000</v>
      </c>
      <c r="N143" s="5">
        <v>388450000</v>
      </c>
      <c r="O143" s="5">
        <v>1997331700</v>
      </c>
      <c r="P143" s="5">
        <v>27434000000</v>
      </c>
    </row>
    <row r="144" spans="3:17" ht="15.5" x14ac:dyDescent="0.35">
      <c r="C144" t="s">
        <v>124</v>
      </c>
    </row>
    <row r="145" spans="3:17" ht="15.5" x14ac:dyDescent="0.35">
      <c r="C145" t="s">
        <v>567</v>
      </c>
      <c r="P145" s="5">
        <v>38055940006</v>
      </c>
    </row>
    <row r="146" spans="3:17" ht="15.5" x14ac:dyDescent="0.35">
      <c r="C146" t="s">
        <v>1017</v>
      </c>
    </row>
    <row r="147" spans="3:17" ht="15.5" x14ac:dyDescent="0.35">
      <c r="C147" t="s">
        <v>621</v>
      </c>
    </row>
    <row r="148" spans="3:17" ht="15.5" x14ac:dyDescent="0.35">
      <c r="C148" t="s">
        <v>381</v>
      </c>
      <c r="F148" s="5">
        <v>402414936</v>
      </c>
      <c r="G148" s="5">
        <v>-402414936</v>
      </c>
      <c r="K148" s="5">
        <v>495351997</v>
      </c>
      <c r="L148" s="5">
        <v>844519401</v>
      </c>
      <c r="M148" s="5">
        <v>118316109</v>
      </c>
      <c r="N148" s="5">
        <v>-92183333</v>
      </c>
    </row>
    <row r="149" spans="3:17" ht="15.5" x14ac:dyDescent="0.35">
      <c r="C149" t="s">
        <v>1657</v>
      </c>
    </row>
    <row r="150" spans="3:17" ht="15.5" x14ac:dyDescent="0.35">
      <c r="C150" t="s">
        <v>1658</v>
      </c>
      <c r="D150" s="5">
        <v>2443300000</v>
      </c>
      <c r="E150" s="5">
        <v>-2169135107</v>
      </c>
      <c r="I150" s="5">
        <v>-2169135107</v>
      </c>
      <c r="J150" s="5">
        <v>-2443300000</v>
      </c>
    </row>
    <row r="151" spans="3:17" ht="15.5" x14ac:dyDescent="0.35">
      <c r="C151" t="s">
        <v>1659</v>
      </c>
    </row>
    <row r="152" spans="3:17" ht="15.5" x14ac:dyDescent="0.35">
      <c r="C152" t="s">
        <v>371</v>
      </c>
      <c r="F152" s="5">
        <v>-1598828462</v>
      </c>
      <c r="I152" s="5">
        <v>-1598828462</v>
      </c>
      <c r="J152" s="5">
        <v>-7994142310</v>
      </c>
    </row>
    <row r="153" spans="3:17" ht="15.5" x14ac:dyDescent="0.35">
      <c r="C153" t="s">
        <v>433</v>
      </c>
      <c r="F153" s="5">
        <v>236879923</v>
      </c>
      <c r="G153" s="5">
        <v>-236879923</v>
      </c>
    </row>
    <row r="154" spans="3:17" ht="15.5" x14ac:dyDescent="0.35">
      <c r="C154" t="s">
        <v>465</v>
      </c>
      <c r="D154" s="5">
        <v>-70016753</v>
      </c>
      <c r="G154" s="5">
        <v>236879923</v>
      </c>
      <c r="P154" s="5">
        <v>-41711582710</v>
      </c>
      <c r="Q154" s="5">
        <v>-10087178954</v>
      </c>
    </row>
    <row r="155" spans="3:17" ht="15.5" x14ac:dyDescent="0.35">
      <c r="C155" t="s">
        <v>318</v>
      </c>
      <c r="D155" s="5">
        <v>-1586572930</v>
      </c>
      <c r="E155" s="5">
        <v>-3837141762</v>
      </c>
      <c r="F155" s="5">
        <v>-2570676321</v>
      </c>
      <c r="G155" s="5">
        <v>1434841689</v>
      </c>
      <c r="I155" s="5">
        <v>-5753601676</v>
      </c>
      <c r="J155" s="5">
        <v>-5490165689</v>
      </c>
      <c r="K155" s="5">
        <v>-2817453223</v>
      </c>
      <c r="L155" s="5">
        <v>2287646888</v>
      </c>
      <c r="M155" s="5">
        <v>-1321127089</v>
      </c>
      <c r="N155" s="5">
        <v>-2263740388</v>
      </c>
    </row>
    <row r="156" spans="3:17" ht="15.5" x14ac:dyDescent="0.35">
      <c r="C156" t="s">
        <v>1660</v>
      </c>
    </row>
    <row r="157" spans="3:17" ht="15.5" x14ac:dyDescent="0.35">
      <c r="C157" t="s">
        <v>1661</v>
      </c>
    </row>
    <row r="158" spans="3:17" ht="15.5" x14ac:dyDescent="0.35">
      <c r="C158" t="s">
        <v>281</v>
      </c>
      <c r="E158" s="5">
        <v>43306508</v>
      </c>
      <c r="F158" s="5">
        <v>1318642031</v>
      </c>
      <c r="G158" s="5">
        <v>-1361948539</v>
      </c>
    </row>
    <row r="159" spans="3:17" ht="15.5" x14ac:dyDescent="0.35">
      <c r="C159" t="s">
        <v>165</v>
      </c>
      <c r="D159" s="5">
        <v>18995277469</v>
      </c>
      <c r="E159" s="5">
        <v>11025890459</v>
      </c>
      <c r="F159" s="5">
        <v>-46285364967</v>
      </c>
      <c r="G159" s="5">
        <v>1407730336</v>
      </c>
      <c r="I159" s="5">
        <v>-4433594389</v>
      </c>
      <c r="J159" s="5">
        <v>-34455293018</v>
      </c>
      <c r="K159" s="5">
        <v>38841544559</v>
      </c>
      <c r="L159" s="5">
        <v>-33856202396</v>
      </c>
      <c r="M159" s="5">
        <v>-1390030714</v>
      </c>
      <c r="N159" s="5">
        <v>29064339070</v>
      </c>
      <c r="O159" s="5">
        <v>17088689100</v>
      </c>
      <c r="P159" s="5">
        <v>-3793102279</v>
      </c>
      <c r="Q159" s="5">
        <v>7517969465</v>
      </c>
    </row>
    <row r="160" spans="3:17" ht="15.5" x14ac:dyDescent="0.35">
      <c r="C160" t="s">
        <v>166</v>
      </c>
      <c r="D160" s="5">
        <v>44835175705</v>
      </c>
      <c r="I160" s="5">
        <v>51712070094</v>
      </c>
      <c r="J160" s="5">
        <v>86167363112</v>
      </c>
      <c r="K160" s="5">
        <v>47325818553</v>
      </c>
      <c r="L160" s="5">
        <v>81182020949</v>
      </c>
      <c r="M160" s="5">
        <v>82572051663</v>
      </c>
      <c r="N160" s="5">
        <v>53507712593</v>
      </c>
      <c r="O160" s="5">
        <v>36419023493</v>
      </c>
      <c r="P160" s="5">
        <v>40212125772</v>
      </c>
      <c r="Q160" s="5">
        <v>32694156307</v>
      </c>
    </row>
    <row r="161" spans="2:17" ht="15.5" x14ac:dyDescent="0.35">
      <c r="C161" t="s">
        <v>168</v>
      </c>
      <c r="D161" s="5">
        <v>63830453174</v>
      </c>
      <c r="E161" s="5">
        <v>11025890459</v>
      </c>
      <c r="F161" s="5">
        <v>-46285364967</v>
      </c>
      <c r="G161" s="5">
        <v>1407730336</v>
      </c>
      <c r="I161" s="5">
        <v>47278475705</v>
      </c>
      <c r="J161" s="5">
        <v>51712070094</v>
      </c>
      <c r="K161" s="5">
        <v>86167363112</v>
      </c>
      <c r="L161" s="5">
        <v>47325818553</v>
      </c>
      <c r="M161" s="5">
        <v>81182020949</v>
      </c>
      <c r="N161" s="5">
        <v>82572051663</v>
      </c>
      <c r="O161" s="5">
        <v>53507712593</v>
      </c>
      <c r="P161" s="5">
        <v>36419023493</v>
      </c>
      <c r="Q161" s="5">
        <v>40212125772</v>
      </c>
    </row>
    <row r="163" spans="2:17" ht="15.5" x14ac:dyDescent="0.35">
      <c r="B163" t="s">
        <v>169</v>
      </c>
      <c r="C163" t="s">
        <v>11</v>
      </c>
      <c r="D163" s="5">
        <v>800000000</v>
      </c>
      <c r="E163" s="5">
        <v>800000000</v>
      </c>
      <c r="F163" s="5">
        <v>800000000</v>
      </c>
      <c r="G163" s="5">
        <v>800000000</v>
      </c>
      <c r="I163" s="5">
        <v>800000000</v>
      </c>
      <c r="J163" s="5">
        <v>800000000</v>
      </c>
      <c r="K163" s="5">
        <v>800000000</v>
      </c>
      <c r="L163" s="5">
        <v>660000000</v>
      </c>
      <c r="M163" s="5">
        <v>660000000</v>
      </c>
      <c r="N163" s="5">
        <v>660000000</v>
      </c>
      <c r="O163" s="5">
        <v>660000000</v>
      </c>
      <c r="P163" s="5">
        <v>650000000</v>
      </c>
      <c r="Q163" s="5">
        <v>0</v>
      </c>
    </row>
    <row r="164" spans="2:17" ht="15.5" x14ac:dyDescent="0.35">
      <c r="C164" t="s">
        <v>170</v>
      </c>
      <c r="D164" s="6">
        <v>-0.35</v>
      </c>
      <c r="E164" s="6">
        <v>-16.73</v>
      </c>
      <c r="F164" s="6">
        <v>-12.36</v>
      </c>
      <c r="G164" s="6">
        <v>6.25</v>
      </c>
    </row>
    <row r="165" spans="2:17" ht="15.5" x14ac:dyDescent="0.35">
      <c r="C165" t="s">
        <v>171</v>
      </c>
      <c r="D165" s="6">
        <v>-2328.5700000000002</v>
      </c>
      <c r="E165" s="6">
        <v>-64.55</v>
      </c>
      <c r="F165" s="6">
        <v>-70.39</v>
      </c>
      <c r="G165" s="6">
        <v>70.72</v>
      </c>
    </row>
    <row r="166" spans="2:17" ht="15.5" x14ac:dyDescent="0.35">
      <c r="C166" t="s">
        <v>59</v>
      </c>
      <c r="D166" s="6">
        <v>1.18</v>
      </c>
      <c r="E166" s="6">
        <v>1.65</v>
      </c>
      <c r="F166" s="6">
        <v>1.32</v>
      </c>
      <c r="G166" s="6">
        <v>0.7</v>
      </c>
    </row>
    <row r="167" spans="2:17" ht="15.5" x14ac:dyDescent="0.35">
      <c r="C167" t="s">
        <v>172</v>
      </c>
      <c r="D167" s="5">
        <v>4670000000</v>
      </c>
      <c r="E167" s="5">
        <v>-4120000000</v>
      </c>
      <c r="F167" s="5">
        <v>-9430000000</v>
      </c>
      <c r="G167" s="5">
        <v>8810000000</v>
      </c>
    </row>
    <row r="168" spans="2:17" ht="15.5" x14ac:dyDescent="0.35">
      <c r="C168" t="s">
        <v>173</v>
      </c>
      <c r="D168" s="6">
        <v>-5.0000000000000001E-4</v>
      </c>
      <c r="E168" s="6">
        <v>-2.86E-2</v>
      </c>
      <c r="F168" s="6">
        <v>-0.02</v>
      </c>
      <c r="G168" s="6">
        <v>9.0000000000000011E-3</v>
      </c>
    </row>
    <row r="169" spans="2:17" ht="15.5" x14ac:dyDescent="0.35">
      <c r="C169" t="s">
        <v>174</v>
      </c>
      <c r="D169" s="6">
        <v>-1.1000000000000001E-3</v>
      </c>
      <c r="E169" s="6">
        <v>-5.4600000000000003E-2</v>
      </c>
      <c r="F169" s="6">
        <v>-3.8300000000000001E-2</v>
      </c>
      <c r="G169" s="6">
        <v>1.8700000000000001E-2</v>
      </c>
    </row>
    <row r="170" spans="2:17" ht="15.5" x14ac:dyDescent="0.35">
      <c r="C170" t="s">
        <v>175</v>
      </c>
      <c r="D170" s="6">
        <v>8.0000000000000004E-4</v>
      </c>
      <c r="E170" s="6">
        <v>-2.6099999999999998E-2</v>
      </c>
      <c r="F170" s="6">
        <v>-4.9500000000000002E-2</v>
      </c>
      <c r="G170" s="6">
        <v>1.5700000000000002E-2</v>
      </c>
    </row>
    <row r="171" spans="2:17" ht="15.5" x14ac:dyDescent="0.35">
      <c r="C171" t="s">
        <v>176</v>
      </c>
      <c r="D171" s="6">
        <v>0.18</v>
      </c>
      <c r="E171" s="6">
        <v>-6.04</v>
      </c>
      <c r="F171" s="6">
        <v>-8.1199999999999992</v>
      </c>
      <c r="G171" s="6">
        <v>1.67</v>
      </c>
    </row>
    <row r="172" spans="2:17" ht="15.5" x14ac:dyDescent="0.35">
      <c r="C172" t="s">
        <v>325</v>
      </c>
      <c r="D172" s="5">
        <v>272000000000</v>
      </c>
      <c r="E172" s="5">
        <v>273000000000</v>
      </c>
      <c r="F172" s="5">
        <v>289000000000</v>
      </c>
      <c r="G172" s="5">
        <v>303000000000</v>
      </c>
    </row>
    <row r="173" spans="2:17" ht="15.5" x14ac:dyDescent="0.35">
      <c r="C173" t="s">
        <v>177</v>
      </c>
      <c r="D173" s="6">
        <v>2.66</v>
      </c>
      <c r="E173" s="6">
        <v>3.53</v>
      </c>
      <c r="F173" s="6">
        <v>2.7</v>
      </c>
      <c r="G173" s="6">
        <v>1.32</v>
      </c>
    </row>
    <row r="174" spans="2:17" ht="15.5" x14ac:dyDescent="0.35">
      <c r="C174" t="s">
        <v>178</v>
      </c>
      <c r="D174" s="6">
        <v>305.83999999999997</v>
      </c>
      <c r="E174" s="6">
        <v>306.19</v>
      </c>
      <c r="F174" s="6">
        <v>322.77999999999997</v>
      </c>
      <c r="G174" s="6">
        <v>335.16</v>
      </c>
    </row>
    <row r="175" spans="2:17" ht="15.5" x14ac:dyDescent="0.35">
      <c r="C175" t="s">
        <v>179</v>
      </c>
      <c r="D175" s="6">
        <v>2.66</v>
      </c>
      <c r="E175" s="6">
        <v>3.53</v>
      </c>
      <c r="F175" s="6">
        <v>2.7</v>
      </c>
      <c r="G175" s="6">
        <v>1.32</v>
      </c>
    </row>
    <row r="176" spans="2:17" ht="15.5" x14ac:dyDescent="0.35">
      <c r="C176" t="s">
        <v>180</v>
      </c>
      <c r="D176" s="6">
        <v>305.83999999999997</v>
      </c>
      <c r="E176" s="6">
        <v>306.19</v>
      </c>
      <c r="F176" s="6">
        <v>322.77999999999997</v>
      </c>
      <c r="G176" s="6">
        <v>335.16</v>
      </c>
    </row>
    <row r="177" spans="3:17" ht="15.5" x14ac:dyDescent="0.35">
      <c r="C177" t="s">
        <v>181</v>
      </c>
      <c r="D177" s="5">
        <v>115000000000</v>
      </c>
      <c r="E177" s="5">
        <v>40000000000</v>
      </c>
      <c r="F177" s="5">
        <v>55000000000</v>
      </c>
      <c r="G177" s="5">
        <v>115000000000</v>
      </c>
    </row>
    <row r="178" spans="3:17" ht="15.5" x14ac:dyDescent="0.35">
      <c r="C178" t="s">
        <v>182</v>
      </c>
    </row>
    <row r="179" spans="3:17" ht="15.5" x14ac:dyDescent="0.35">
      <c r="C179" t="s">
        <v>258</v>
      </c>
      <c r="D179" s="5">
        <v>244000000000</v>
      </c>
      <c r="E179" s="5">
        <v>245000000000</v>
      </c>
      <c r="F179" s="5">
        <v>258000000000</v>
      </c>
      <c r="G179" s="5">
        <v>268000000000</v>
      </c>
    </row>
    <row r="180" spans="3:17" ht="15.5" x14ac:dyDescent="0.35">
      <c r="C180" t="s">
        <v>23</v>
      </c>
      <c r="D180" s="5">
        <v>115000000000</v>
      </c>
      <c r="E180" s="5">
        <v>40000000000</v>
      </c>
      <c r="F180" s="5">
        <v>55000000000</v>
      </c>
      <c r="G180" s="5">
        <v>115000000000</v>
      </c>
    </row>
    <row r="181" spans="3:17" ht="15.5" x14ac:dyDescent="0.35">
      <c r="C181" t="s">
        <v>20</v>
      </c>
      <c r="D181" s="5">
        <v>51000000000</v>
      </c>
      <c r="E181" s="5">
        <v>-7000000000</v>
      </c>
      <c r="F181" s="5">
        <v>19000000000</v>
      </c>
      <c r="G181" s="5">
        <v>33000000000</v>
      </c>
    </row>
    <row r="182" spans="3:17" ht="15.5" x14ac:dyDescent="0.35">
      <c r="C182" t="s">
        <v>184</v>
      </c>
      <c r="D182" s="5">
        <v>223000000000</v>
      </c>
      <c r="E182" s="5">
        <v>223000000000</v>
      </c>
      <c r="F182" s="5">
        <v>237000000000</v>
      </c>
      <c r="G182" s="5">
        <v>262000000000</v>
      </c>
    </row>
    <row r="183" spans="3:17" ht="15.5" x14ac:dyDescent="0.35">
      <c r="C183" t="s">
        <v>185</v>
      </c>
      <c r="D183" s="5">
        <v>-55000000000</v>
      </c>
      <c r="E183" s="5">
        <v>27000000000</v>
      </c>
      <c r="F183" s="5">
        <v>30000000000</v>
      </c>
      <c r="G183" s="5">
        <v>38000000000</v>
      </c>
    </row>
    <row r="184" spans="3:17" ht="15.5" x14ac:dyDescent="0.35">
      <c r="C184" t="s">
        <v>186</v>
      </c>
      <c r="D184" s="5">
        <v>-3000000000</v>
      </c>
      <c r="E184" s="5">
        <v>-1000000000</v>
      </c>
      <c r="F184" s="5">
        <v>-11000000000</v>
      </c>
      <c r="G184" s="5">
        <v>-1000000000</v>
      </c>
    </row>
    <row r="185" spans="3:17" ht="15.5" x14ac:dyDescent="0.35">
      <c r="C185" t="s">
        <v>12</v>
      </c>
      <c r="D185" s="5">
        <v>-58000000000</v>
      </c>
      <c r="E185" s="5">
        <v>25000000000</v>
      </c>
      <c r="F185" s="5">
        <v>19000000000</v>
      </c>
      <c r="G185" s="5">
        <v>37000000000</v>
      </c>
    </row>
    <row r="186" spans="3:17" ht="15.5" x14ac:dyDescent="0.35">
      <c r="C186" t="s">
        <v>15</v>
      </c>
      <c r="D186" s="6">
        <v>-73.069999999999993</v>
      </c>
      <c r="E186" s="6">
        <v>31.62</v>
      </c>
      <c r="F186" s="6">
        <v>23.93</v>
      </c>
      <c r="G186" s="6">
        <v>46.17</v>
      </c>
    </row>
    <row r="187" spans="3:17" ht="15.5" x14ac:dyDescent="0.35">
      <c r="C187" t="s">
        <v>44</v>
      </c>
      <c r="I187" s="6">
        <v>-20.190000000000001</v>
      </c>
      <c r="J187" s="6">
        <v>7.11</v>
      </c>
      <c r="K187" s="6">
        <v>34.549999999999997</v>
      </c>
      <c r="L187" s="6">
        <v>35.909999999999997</v>
      </c>
      <c r="M187" s="6">
        <v>42.89</v>
      </c>
      <c r="N187" s="6">
        <v>25.3</v>
      </c>
      <c r="O187" s="6">
        <v>41.32</v>
      </c>
      <c r="P187" s="6">
        <v>19.420000000000002</v>
      </c>
      <c r="Q187" s="6">
        <v>3817478.2</v>
      </c>
    </row>
    <row r="188" spans="3:17" ht="15.5" x14ac:dyDescent="0.35">
      <c r="C188" t="s">
        <v>58</v>
      </c>
      <c r="I188" s="6">
        <v>-53.49</v>
      </c>
      <c r="J188" s="6">
        <v>69.48</v>
      </c>
      <c r="K188" s="6">
        <v>14.07</v>
      </c>
      <c r="L188" s="6">
        <v>13.42</v>
      </c>
      <c r="M188" s="6">
        <v>8.86</v>
      </c>
      <c r="N188" s="6">
        <v>15.34</v>
      </c>
      <c r="O188" s="6">
        <v>9.68</v>
      </c>
      <c r="P188" s="6">
        <v>25.64</v>
      </c>
      <c r="Q188" s="5">
        <v>0</v>
      </c>
    </row>
    <row r="189" spans="3:17" ht="15.5" x14ac:dyDescent="0.35">
      <c r="C189" t="s">
        <v>61</v>
      </c>
      <c r="I189" s="6">
        <v>0.42</v>
      </c>
      <c r="J189" s="6">
        <v>0.21</v>
      </c>
      <c r="K189" s="6">
        <v>0.22</v>
      </c>
      <c r="L189" s="6">
        <v>0.21</v>
      </c>
      <c r="M189" s="6">
        <v>0.18</v>
      </c>
      <c r="N189" s="6">
        <v>0.19</v>
      </c>
      <c r="O189" s="6">
        <v>0.19</v>
      </c>
      <c r="P189" s="6">
        <v>0.36</v>
      </c>
      <c r="Q189" s="5">
        <v>0</v>
      </c>
    </row>
    <row r="190" spans="3:17" ht="15.5" x14ac:dyDescent="0.35">
      <c r="C190" t="s">
        <v>187</v>
      </c>
      <c r="I190" s="5">
        <v>1700000000</v>
      </c>
      <c r="J190" s="5">
        <v>34880000000</v>
      </c>
      <c r="K190" s="5">
        <v>54590000000</v>
      </c>
      <c r="L190" s="5">
        <v>50370000000</v>
      </c>
      <c r="M190" s="5">
        <v>55510000000</v>
      </c>
      <c r="N190" s="6">
        <v>33130000000.000004</v>
      </c>
      <c r="O190" s="5">
        <v>46040000000</v>
      </c>
    </row>
    <row r="191" spans="3:17" ht="15.5" x14ac:dyDescent="0.35">
      <c r="C191" t="s">
        <v>188</v>
      </c>
      <c r="I191" s="6">
        <v>-3.4500000000000003E-2</v>
      </c>
      <c r="J191" s="6">
        <v>1.2500000000000001E-2</v>
      </c>
      <c r="K191" s="6">
        <v>5.9900000000000002E-2</v>
      </c>
      <c r="L191" s="6">
        <v>6.9000000000000006E-2</v>
      </c>
      <c r="M191" s="6">
        <v>8.8900000000000007E-2</v>
      </c>
      <c r="N191" s="6">
        <v>5.6600000000000004E-2</v>
      </c>
      <c r="O191" s="6">
        <v>0.10249999999999999</v>
      </c>
      <c r="P191" s="6">
        <v>5.9699999999999996E-2</v>
      </c>
      <c r="Q191" s="6">
        <v>1.83E-2</v>
      </c>
    </row>
    <row r="192" spans="3:17" ht="15.5" x14ac:dyDescent="0.35">
      <c r="C192" t="s">
        <v>189</v>
      </c>
      <c r="I192" s="6">
        <v>-6.59E-2</v>
      </c>
      <c r="J192" s="6">
        <v>2.1700000000000001E-2</v>
      </c>
      <c r="K192" s="6">
        <v>0.10460000000000001</v>
      </c>
      <c r="L192" s="6">
        <v>0.12560000000000002</v>
      </c>
      <c r="M192" s="6">
        <v>0.17180000000000001</v>
      </c>
      <c r="N192" s="6">
        <v>0.12300000000000001</v>
      </c>
      <c r="O192" s="6">
        <v>0.22899999999999998</v>
      </c>
      <c r="P192" s="6">
        <v>0.14429999999999998</v>
      </c>
      <c r="Q192" s="6">
        <v>9.8599999999999993E-2</v>
      </c>
    </row>
    <row r="193" spans="3:17" ht="15.5" x14ac:dyDescent="0.35">
      <c r="C193" t="s">
        <v>190</v>
      </c>
      <c r="I193" s="6">
        <v>-5.0300000000000004E-2</v>
      </c>
      <c r="J193" s="6">
        <v>7.400000000000001E-2</v>
      </c>
      <c r="K193" s="6">
        <v>0.1641</v>
      </c>
      <c r="L193" s="6">
        <v>0.1996</v>
      </c>
      <c r="M193" s="6">
        <v>0.26919999999999999</v>
      </c>
      <c r="N193" s="6">
        <v>0.15859999999999999</v>
      </c>
      <c r="O193" s="6">
        <v>0.33270000000000005</v>
      </c>
      <c r="P193" s="6">
        <v>0.3135</v>
      </c>
      <c r="Q193" s="6">
        <v>1.3299000000000001</v>
      </c>
    </row>
    <row r="194" spans="3:17" ht="15.5" x14ac:dyDescent="0.35">
      <c r="C194" t="s">
        <v>191</v>
      </c>
      <c r="I194" s="6">
        <v>-1.96</v>
      </c>
      <c r="J194" s="6">
        <v>1.87</v>
      </c>
      <c r="K194" s="6">
        <v>3.18</v>
      </c>
      <c r="L194" s="6">
        <v>2.87</v>
      </c>
      <c r="M194" s="6">
        <v>3.58</v>
      </c>
      <c r="N194" s="6">
        <v>1.59</v>
      </c>
      <c r="O194" s="6">
        <v>3.83</v>
      </c>
      <c r="P194" s="6">
        <v>1.66</v>
      </c>
      <c r="Q194" s="6">
        <v>1.66</v>
      </c>
    </row>
    <row r="195" spans="3:17" ht="15.5" x14ac:dyDescent="0.35">
      <c r="C195" t="s">
        <v>55</v>
      </c>
      <c r="I195" s="6">
        <v>3.53</v>
      </c>
      <c r="J195" s="6">
        <v>1.5</v>
      </c>
      <c r="K195" s="6">
        <v>1.47</v>
      </c>
      <c r="L195" s="6">
        <v>1.69</v>
      </c>
      <c r="M195" s="6">
        <v>1.52</v>
      </c>
      <c r="N195" s="6">
        <v>1.89</v>
      </c>
      <c r="O195" s="6">
        <v>2.2200000000000002</v>
      </c>
      <c r="P195" s="6">
        <v>3.7</v>
      </c>
      <c r="Q195" s="5">
        <v>0</v>
      </c>
    </row>
    <row r="196" spans="3:17" ht="15.5" x14ac:dyDescent="0.35">
      <c r="C196" t="s">
        <v>52</v>
      </c>
      <c r="I196" s="6">
        <v>306.19</v>
      </c>
      <c r="J196" s="6">
        <v>328.29</v>
      </c>
      <c r="K196" s="6">
        <v>330.43</v>
      </c>
      <c r="L196" s="6">
        <v>285.94</v>
      </c>
      <c r="M196" s="6">
        <v>249.68</v>
      </c>
      <c r="N196" s="6">
        <v>205.78</v>
      </c>
      <c r="O196" s="6">
        <v>180.41</v>
      </c>
      <c r="P196" s="6">
        <v>134.52000000000001</v>
      </c>
      <c r="Q196" s="6">
        <v>38721517.590000004</v>
      </c>
    </row>
    <row r="197" spans="3:17" ht="15.5" x14ac:dyDescent="0.35">
      <c r="C197" t="s">
        <v>192</v>
      </c>
      <c r="I197" s="6">
        <v>3.53</v>
      </c>
      <c r="J197" s="6">
        <v>1.5</v>
      </c>
      <c r="K197" s="6">
        <v>1.47</v>
      </c>
      <c r="L197" s="6">
        <v>1.69</v>
      </c>
      <c r="M197" s="6">
        <v>1.52</v>
      </c>
      <c r="N197" s="6">
        <v>1.89</v>
      </c>
      <c r="O197" s="6">
        <v>2.2200000000000002</v>
      </c>
      <c r="P197" s="6">
        <v>3.7</v>
      </c>
      <c r="Q197" s="5">
        <v>0</v>
      </c>
    </row>
    <row r="198" spans="3:17" ht="15.5" x14ac:dyDescent="0.35">
      <c r="C198" t="s">
        <v>193</v>
      </c>
      <c r="I198" s="6">
        <v>306.19</v>
      </c>
      <c r="J198" s="6">
        <v>328.29</v>
      </c>
      <c r="K198" s="6">
        <v>330.43</v>
      </c>
      <c r="L198" s="6">
        <v>285.94</v>
      </c>
      <c r="M198" s="6">
        <v>249.68</v>
      </c>
      <c r="N198" s="6">
        <v>205.78</v>
      </c>
      <c r="O198" s="6">
        <v>180.41</v>
      </c>
      <c r="P198" s="6">
        <v>134.52000000000001</v>
      </c>
      <c r="Q198" s="6">
        <v>38721517.590000004</v>
      </c>
    </row>
    <row r="199" spans="3:17" ht="15.5" x14ac:dyDescent="0.35">
      <c r="C199" t="s">
        <v>194</v>
      </c>
      <c r="I199" s="5">
        <v>40000000000</v>
      </c>
      <c r="J199" s="5">
        <v>60000000000</v>
      </c>
      <c r="K199" s="5">
        <v>96000000000</v>
      </c>
      <c r="L199" s="5">
        <v>78000000000</v>
      </c>
      <c r="M199" s="5">
        <v>86000000000</v>
      </c>
      <c r="N199" s="5">
        <v>103000000000</v>
      </c>
      <c r="O199" s="5">
        <v>88000000000</v>
      </c>
      <c r="P199" s="5">
        <v>69000000000</v>
      </c>
      <c r="Q199" s="5">
        <v>108000000000</v>
      </c>
    </row>
    <row r="200" spans="3:17" ht="15.5" x14ac:dyDescent="0.35">
      <c r="C200" t="s">
        <v>195</v>
      </c>
    </row>
    <row r="201" spans="3:17" ht="15.5" x14ac:dyDescent="0.35">
      <c r="C201" t="s">
        <v>25</v>
      </c>
      <c r="I201" s="5">
        <v>40000000000</v>
      </c>
      <c r="J201" s="5">
        <v>60000000000</v>
      </c>
      <c r="K201" s="5">
        <v>96000000000</v>
      </c>
      <c r="L201" s="5">
        <v>78000000000</v>
      </c>
      <c r="M201" s="5">
        <v>86000000000</v>
      </c>
      <c r="N201" s="5">
        <v>103000000000</v>
      </c>
      <c r="O201" s="5">
        <v>88000000000</v>
      </c>
      <c r="P201" s="5">
        <v>69000000000</v>
      </c>
      <c r="Q201" s="5">
        <v>108000000000</v>
      </c>
    </row>
    <row r="202" spans="3:17" ht="15.5" x14ac:dyDescent="0.35">
      <c r="C202" t="s">
        <v>22</v>
      </c>
      <c r="I202" s="5">
        <v>-7000000000</v>
      </c>
      <c r="J202" s="5">
        <v>8000000000</v>
      </c>
      <c r="K202" s="5">
        <v>10000000000</v>
      </c>
      <c r="L202" s="5">
        <v>31000000000</v>
      </c>
      <c r="M202" s="5">
        <v>5000000000</v>
      </c>
      <c r="N202" s="5">
        <v>20000000000</v>
      </c>
      <c r="O202" s="5">
        <v>35000000000</v>
      </c>
      <c r="P202" s="5">
        <v>32000000000</v>
      </c>
      <c r="Q202" s="5">
        <v>68000000000</v>
      </c>
    </row>
    <row r="203" spans="3:17" ht="15.5" x14ac:dyDescent="0.35">
      <c r="C203" t="s">
        <v>196</v>
      </c>
      <c r="I203" s="5">
        <v>223000000000</v>
      </c>
      <c r="J203" s="5">
        <v>256000000000</v>
      </c>
      <c r="K203" s="5">
        <v>258000000000</v>
      </c>
      <c r="L203" s="5">
        <v>182000000000</v>
      </c>
      <c r="M203" s="5">
        <v>170000000000</v>
      </c>
      <c r="N203" s="5">
        <v>135000000000</v>
      </c>
      <c r="O203" s="5">
        <v>126000000000</v>
      </c>
      <c r="P203" s="5">
        <v>95000000000</v>
      </c>
      <c r="Q203" s="5">
        <v>38000000000</v>
      </c>
    </row>
    <row r="204" spans="3:17" ht="15.5" x14ac:dyDescent="0.35">
      <c r="C204" t="s">
        <v>197</v>
      </c>
      <c r="I204" s="5">
        <v>42000000000</v>
      </c>
      <c r="J204" s="5">
        <v>26000000000</v>
      </c>
      <c r="K204" s="5">
        <v>-13000000000</v>
      </c>
      <c r="L204" s="5">
        <v>-10000000000</v>
      </c>
      <c r="M204" s="5">
        <v>21000000000</v>
      </c>
      <c r="N204" s="5">
        <v>21000000000</v>
      </c>
      <c r="O204" s="5">
        <v>0</v>
      </c>
      <c r="P204" s="5">
        <v>-27000000000</v>
      </c>
      <c r="Q204" s="5">
        <v>28000000000</v>
      </c>
    </row>
    <row r="205" spans="3:17" ht="15.5" x14ac:dyDescent="0.35">
      <c r="C205" t="s">
        <v>198</v>
      </c>
      <c r="I205" s="5">
        <v>-16000000000</v>
      </c>
      <c r="J205" s="5">
        <v>-8000000000</v>
      </c>
      <c r="K205" s="5">
        <v>-6000000000</v>
      </c>
      <c r="L205" s="5">
        <v>-12000000000</v>
      </c>
      <c r="M205" s="5">
        <v>-2000000000</v>
      </c>
      <c r="N205" s="5">
        <v>-4000000000</v>
      </c>
      <c r="O205" s="5">
        <v>-5000000000</v>
      </c>
      <c r="P205" s="5">
        <v>-3000000000</v>
      </c>
      <c r="Q205" s="5">
        <v>-3000000000</v>
      </c>
    </row>
    <row r="206" spans="3:17" ht="15.5" x14ac:dyDescent="0.35">
      <c r="C206" t="s">
        <v>14</v>
      </c>
      <c r="I206" s="5">
        <v>26000000000</v>
      </c>
      <c r="J206" s="5">
        <v>18000000000</v>
      </c>
      <c r="K206" s="5">
        <v>-19000000000</v>
      </c>
      <c r="L206" s="5">
        <v>-22000000000</v>
      </c>
      <c r="M206" s="5">
        <v>19000000000</v>
      </c>
      <c r="N206" s="5">
        <v>17000000000</v>
      </c>
      <c r="O206" s="5">
        <v>-5000000000</v>
      </c>
      <c r="P206" s="5">
        <v>-30000000000</v>
      </c>
      <c r="Q206" s="5">
        <v>25000000000</v>
      </c>
    </row>
    <row r="207" spans="3:17" ht="15.5" x14ac:dyDescent="0.35">
      <c r="C207" t="s">
        <v>16</v>
      </c>
      <c r="I207" s="6">
        <v>32.89</v>
      </c>
      <c r="J207" s="6">
        <v>22.91</v>
      </c>
      <c r="K207" s="6">
        <v>-24.01</v>
      </c>
      <c r="L207" s="6">
        <v>-33.06</v>
      </c>
      <c r="M207" s="6">
        <v>28.91</v>
      </c>
      <c r="N207" s="6">
        <v>25.45</v>
      </c>
      <c r="O207" s="6">
        <v>-7.39</v>
      </c>
      <c r="P207" s="6">
        <v>-46.14</v>
      </c>
      <c r="Q207" s="6">
        <v>22671765.699999999</v>
      </c>
    </row>
    <row r="209" spans="2:17" ht="15.5" x14ac:dyDescent="0.35">
      <c r="B209" t="s">
        <v>199</v>
      </c>
      <c r="C209" t="s">
        <v>200</v>
      </c>
      <c r="D209" s="5">
        <v>-278000000</v>
      </c>
      <c r="E209" s="5">
        <v>-13000000000</v>
      </c>
      <c r="F209" s="5">
        <v>-10000000000</v>
      </c>
      <c r="G209" s="5">
        <v>5000000000</v>
      </c>
      <c r="H209" s="5">
        <v>-1000000000</v>
      </c>
      <c r="I209" s="5">
        <v>-16000000000</v>
      </c>
      <c r="J209" s="5">
        <v>6000000000</v>
      </c>
      <c r="K209" s="5">
        <v>28000000000</v>
      </c>
      <c r="L209" s="5">
        <v>24000000000</v>
      </c>
      <c r="M209" s="5">
        <v>28000000000</v>
      </c>
      <c r="N209" s="5">
        <v>17000000000</v>
      </c>
      <c r="O209" s="5">
        <v>27000000000</v>
      </c>
      <c r="P209" s="5">
        <v>13000000000</v>
      </c>
      <c r="Q209" s="5">
        <v>4000000000</v>
      </c>
    </row>
    <row r="210" spans="2:17" ht="15.5" x14ac:dyDescent="0.35">
      <c r="C210" t="s">
        <v>326</v>
      </c>
      <c r="H210" s="5">
        <v>-19000000000</v>
      </c>
      <c r="I210" s="5">
        <v>-16000000000</v>
      </c>
      <c r="J210" s="5">
        <v>6000000000</v>
      </c>
      <c r="K210" s="5">
        <v>28000000000</v>
      </c>
      <c r="L210" s="5">
        <v>24000000000</v>
      </c>
      <c r="M210" s="5">
        <v>28000000000</v>
      </c>
      <c r="N210" s="5">
        <v>17000000000</v>
      </c>
      <c r="O210" s="5">
        <v>27000000000</v>
      </c>
      <c r="P210" s="5">
        <v>13000000000</v>
      </c>
    </row>
    <row r="211" spans="2:17" ht="15.5" x14ac:dyDescent="0.35">
      <c r="C211" t="s">
        <v>387</v>
      </c>
      <c r="H211" s="5">
        <v>2</v>
      </c>
      <c r="I211" s="5">
        <v>2</v>
      </c>
      <c r="J211" s="5">
        <v>2</v>
      </c>
      <c r="K211" s="5">
        <v>10</v>
      </c>
    </row>
    <row r="212" spans="2:17" ht="15.5" x14ac:dyDescent="0.35">
      <c r="C212" t="s">
        <v>63</v>
      </c>
      <c r="H212" s="6">
        <v>-1.7531000000000001</v>
      </c>
      <c r="I212" s="6">
        <v>-0.1208</v>
      </c>
      <c r="J212" s="6">
        <v>0.3427</v>
      </c>
      <c r="K212" s="6">
        <v>0.28939999999999999</v>
      </c>
    </row>
    <row r="213" spans="2:17" ht="15.5" x14ac:dyDescent="0.35">
      <c r="C213" t="s">
        <v>388</v>
      </c>
      <c r="H213" s="6">
        <v>2.5999999999999999E-3</v>
      </c>
      <c r="I213" s="6">
        <v>4.5000000000000005E-3</v>
      </c>
      <c r="J213" s="6">
        <v>4.5000000000000005E-3</v>
      </c>
      <c r="K213" s="6">
        <v>2.3300000000000001E-2</v>
      </c>
    </row>
    <row r="214" spans="2:17" ht="15.5" x14ac:dyDescent="0.35">
      <c r="C214" t="s">
        <v>43</v>
      </c>
      <c r="D214" s="6">
        <v>-0.28999999999999998</v>
      </c>
      <c r="E214" s="6">
        <v>-13.72</v>
      </c>
      <c r="F214" s="6">
        <v>-10.14</v>
      </c>
      <c r="G214" s="6">
        <v>5.13</v>
      </c>
      <c r="H214" s="6">
        <v>-1.1399999999999999</v>
      </c>
      <c r="I214" s="6">
        <v>-16.559999999999999</v>
      </c>
      <c r="J214" s="6">
        <v>5.84</v>
      </c>
      <c r="K214" s="6">
        <v>28.34</v>
      </c>
      <c r="L214" s="6">
        <v>24.45</v>
      </c>
      <c r="M214" s="6">
        <v>29.01</v>
      </c>
      <c r="N214" s="6">
        <v>17.07</v>
      </c>
      <c r="O214" s="6">
        <v>27.81</v>
      </c>
      <c r="P214" s="6">
        <v>12.95</v>
      </c>
      <c r="Q214" s="6">
        <v>4.3099999999999996</v>
      </c>
    </row>
    <row r="215" spans="2:17" ht="15.5" x14ac:dyDescent="0.35">
      <c r="C215" t="s">
        <v>327</v>
      </c>
      <c r="H215" s="6">
        <v>-19.02</v>
      </c>
      <c r="I215" s="6">
        <v>-16.559999999999999</v>
      </c>
      <c r="J215" s="6">
        <v>5.84</v>
      </c>
      <c r="K215" s="6">
        <v>28.34</v>
      </c>
      <c r="L215" s="6">
        <v>24.45</v>
      </c>
      <c r="M215" s="6">
        <v>29.01</v>
      </c>
      <c r="N215" s="6">
        <v>17.07</v>
      </c>
      <c r="O215" s="6">
        <v>27.81</v>
      </c>
      <c r="P215" s="6">
        <v>12.95</v>
      </c>
    </row>
    <row r="216" spans="2:17" ht="15.5" x14ac:dyDescent="0.35">
      <c r="C216" t="s">
        <v>65</v>
      </c>
      <c r="H216" s="5">
        <v>2</v>
      </c>
      <c r="I216" s="5">
        <v>2</v>
      </c>
      <c r="J216" s="5">
        <v>2</v>
      </c>
      <c r="K216" s="5">
        <v>10</v>
      </c>
    </row>
    <row r="217" spans="2:17" ht="15.5" x14ac:dyDescent="0.35">
      <c r="C217" t="s">
        <v>389</v>
      </c>
      <c r="H217" s="6">
        <v>-1.7531000000000001</v>
      </c>
      <c r="I217" s="6">
        <v>-0.1208</v>
      </c>
      <c r="J217" s="6">
        <v>0.3427</v>
      </c>
      <c r="K217" s="6">
        <v>0.28939999999999999</v>
      </c>
    </row>
    <row r="218" spans="2:17" ht="15.5" x14ac:dyDescent="0.35">
      <c r="C218" t="s">
        <v>390</v>
      </c>
      <c r="H218" s="6">
        <v>2.5999999999999999E-3</v>
      </c>
      <c r="I218" s="6">
        <v>4.5000000000000005E-3</v>
      </c>
      <c r="J218" s="6">
        <v>4.5000000000000005E-3</v>
      </c>
      <c r="K218" s="6">
        <v>2.3300000000000001E-2</v>
      </c>
    </row>
    <row r="219" spans="2:17" ht="15.5" x14ac:dyDescent="0.35">
      <c r="C219" t="s">
        <v>201</v>
      </c>
      <c r="D219" s="5">
        <v>550000000000</v>
      </c>
      <c r="E219" s="5">
        <v>525000000000</v>
      </c>
      <c r="F219" s="5">
        <v>527000000000</v>
      </c>
      <c r="G219" s="5">
        <v>507000000000</v>
      </c>
      <c r="H219" s="5">
        <v>2200000000000</v>
      </c>
      <c r="I219" s="5">
        <v>2036000000000</v>
      </c>
      <c r="J219" s="5">
        <v>1870000000000</v>
      </c>
      <c r="K219" s="5">
        <v>1780000000000</v>
      </c>
      <c r="L219" s="5">
        <v>1529000000000</v>
      </c>
      <c r="M219" s="5">
        <v>1389000000000</v>
      </c>
      <c r="N219" s="5">
        <v>1368000000000</v>
      </c>
      <c r="O219" s="5">
        <v>1348000000000</v>
      </c>
      <c r="P219" s="5">
        <v>897000000000</v>
      </c>
      <c r="Q219" s="5">
        <v>911000000000</v>
      </c>
    </row>
    <row r="220" spans="2:17" ht="15.5" x14ac:dyDescent="0.35">
      <c r="C220" t="s">
        <v>328</v>
      </c>
      <c r="H220" s="5">
        <v>2108000000000</v>
      </c>
      <c r="I220" s="5">
        <v>2036000000000</v>
      </c>
      <c r="J220" s="5">
        <v>1870000000000</v>
      </c>
      <c r="K220" s="5">
        <v>1780000000000</v>
      </c>
      <c r="L220" s="5">
        <v>1529000000000</v>
      </c>
      <c r="M220" s="5">
        <v>1389000000000</v>
      </c>
      <c r="N220" s="5">
        <v>1368000000000</v>
      </c>
      <c r="O220" s="5">
        <v>1348000000000</v>
      </c>
      <c r="P220" s="5">
        <v>897000000000</v>
      </c>
    </row>
    <row r="221" spans="2:17" ht="15.5" x14ac:dyDescent="0.35">
      <c r="C221" t="s">
        <v>391</v>
      </c>
      <c r="H221" s="5">
        <v>2</v>
      </c>
      <c r="I221" s="5">
        <v>2</v>
      </c>
      <c r="J221" s="5">
        <v>2</v>
      </c>
      <c r="K221" s="5">
        <v>10</v>
      </c>
    </row>
    <row r="222" spans="2:17" ht="15.5" x14ac:dyDescent="0.35">
      <c r="C222" t="s">
        <v>392</v>
      </c>
      <c r="H222" s="6">
        <v>-1.7531000000000001</v>
      </c>
      <c r="I222" s="6">
        <v>-0.1208</v>
      </c>
      <c r="J222" s="6">
        <v>0.3427</v>
      </c>
      <c r="K222" s="6">
        <v>0.28939999999999999</v>
      </c>
    </row>
    <row r="223" spans="2:17" ht="15.5" x14ac:dyDescent="0.35">
      <c r="C223" t="s">
        <v>393</v>
      </c>
      <c r="H223" s="6">
        <v>2.5999999999999999E-3</v>
      </c>
      <c r="I223" s="6">
        <v>4.5000000000000005E-3</v>
      </c>
      <c r="J223" s="6">
        <v>4.5000000000000005E-3</v>
      </c>
      <c r="K223" s="6">
        <v>2.3300000000000001E-2</v>
      </c>
    </row>
    <row r="224" spans="2:17" ht="15.5" x14ac:dyDescent="0.35">
      <c r="C224" t="s">
        <v>202</v>
      </c>
      <c r="I224" s="6">
        <v>-679.32</v>
      </c>
    </row>
    <row r="225" spans="3:9" ht="15.5" x14ac:dyDescent="0.35">
      <c r="C225" t="s">
        <v>203</v>
      </c>
      <c r="I225" s="6">
        <v>-40.75</v>
      </c>
    </row>
    <row r="226" spans="3:9" ht="15.5" x14ac:dyDescent="0.35">
      <c r="C226" t="s">
        <v>204</v>
      </c>
      <c r="I226" s="6">
        <v>7.42</v>
      </c>
    </row>
    <row r="227" spans="3:9" ht="15.5" x14ac:dyDescent="0.35">
      <c r="C227" t="s">
        <v>205</v>
      </c>
      <c r="I227" s="6">
        <v>-2.4500000000000001E-2</v>
      </c>
    </row>
    <row r="228" spans="3:9" ht="15.5" x14ac:dyDescent="0.35">
      <c r="C228" t="s">
        <v>206</v>
      </c>
      <c r="I228" s="6">
        <v>0.36</v>
      </c>
    </row>
    <row r="229" spans="3:9" ht="15.5" x14ac:dyDescent="0.35">
      <c r="C229" t="s">
        <v>207</v>
      </c>
      <c r="I229" s="6">
        <v>3.09</v>
      </c>
    </row>
    <row r="230" spans="3:9" ht="15.5" x14ac:dyDescent="0.35">
      <c r="C230" t="s">
        <v>329</v>
      </c>
      <c r="I230" s="6">
        <v>19.12</v>
      </c>
    </row>
    <row r="231" spans="3:9" ht="15.5" x14ac:dyDescent="0.35">
      <c r="C231" t="s">
        <v>208</v>
      </c>
      <c r="I231" s="6">
        <v>32.97</v>
      </c>
    </row>
    <row r="232" spans="3:9" ht="15.5" x14ac:dyDescent="0.35">
      <c r="C232" t="s">
        <v>209</v>
      </c>
      <c r="I232" s="6">
        <v>-46.94</v>
      </c>
    </row>
    <row r="233" spans="3:9" ht="15.5" x14ac:dyDescent="0.35">
      <c r="C233" t="s">
        <v>210</v>
      </c>
      <c r="I233" s="6">
        <v>-9216.6</v>
      </c>
    </row>
    <row r="234" spans="3:9" ht="15.5" x14ac:dyDescent="0.35">
      <c r="C234" t="s">
        <v>213</v>
      </c>
      <c r="I234" s="6">
        <v>-19.02</v>
      </c>
    </row>
    <row r="235" spans="3:9" ht="15.5" x14ac:dyDescent="0.35">
      <c r="C235" t="s">
        <v>214</v>
      </c>
      <c r="I235" s="6">
        <v>-1.1399999999999999</v>
      </c>
    </row>
    <row r="236" spans="3:9" ht="15.5" x14ac:dyDescent="0.35">
      <c r="C236" t="s">
        <v>215</v>
      </c>
      <c r="I236" s="6">
        <v>2163.54</v>
      </c>
    </row>
    <row r="237" spans="3:9" ht="15.5" x14ac:dyDescent="0.35">
      <c r="C237" t="s">
        <v>216</v>
      </c>
      <c r="D237" s="6">
        <v>65.5</v>
      </c>
    </row>
    <row r="238" spans="3:9" ht="15.5" x14ac:dyDescent="0.35">
      <c r="C238" t="s">
        <v>217</v>
      </c>
      <c r="I238" s="6">
        <v>250.88</v>
      </c>
    </row>
    <row r="239" spans="3:9" ht="15.5" x14ac:dyDescent="0.35">
      <c r="C239" t="s">
        <v>218</v>
      </c>
      <c r="I239" s="6">
        <v>23.51</v>
      </c>
    </row>
    <row r="240" spans="3:9" ht="15.5" x14ac:dyDescent="0.35">
      <c r="C240" t="s">
        <v>219</v>
      </c>
      <c r="D240" s="6">
        <v>1.71</v>
      </c>
    </row>
    <row r="241" spans="3:9" ht="15.5" x14ac:dyDescent="0.35">
      <c r="C241" t="s">
        <v>220</v>
      </c>
      <c r="D241" s="6">
        <v>1.69</v>
      </c>
    </row>
    <row r="242" spans="3:9" ht="15.5" x14ac:dyDescent="0.35">
      <c r="C242" t="s">
        <v>394</v>
      </c>
      <c r="D242" s="6">
        <v>0.47</v>
      </c>
    </row>
    <row r="243" spans="3:9" ht="15.5" x14ac:dyDescent="0.35">
      <c r="C243" t="s">
        <v>221</v>
      </c>
      <c r="D243" s="6">
        <v>1.37</v>
      </c>
    </row>
    <row r="244" spans="3:9" ht="15.5" x14ac:dyDescent="0.35">
      <c r="C244" t="s">
        <v>395</v>
      </c>
      <c r="D244" s="6">
        <v>0.19</v>
      </c>
    </row>
    <row r="245" spans="3:9" ht="15.5" x14ac:dyDescent="0.35">
      <c r="C245" t="s">
        <v>222</v>
      </c>
      <c r="D245" s="6">
        <v>2.48</v>
      </c>
    </row>
    <row r="246" spans="3:9" ht="15.5" x14ac:dyDescent="0.35">
      <c r="C246" t="s">
        <v>223</v>
      </c>
      <c r="I246" s="6">
        <v>-2.42</v>
      </c>
    </row>
    <row r="247" spans="3:9" ht="15.5" x14ac:dyDescent="0.35">
      <c r="C247" t="s">
        <v>12</v>
      </c>
      <c r="D247" s="5">
        <v>-58000000000</v>
      </c>
    </row>
    <row r="248" spans="3:9" ht="15.5" x14ac:dyDescent="0.35">
      <c r="C248" t="s">
        <v>224</v>
      </c>
      <c r="I248" s="6">
        <v>3.61</v>
      </c>
    </row>
    <row r="249" spans="3:9" ht="15.5" x14ac:dyDescent="0.35">
      <c r="C249" t="s">
        <v>225</v>
      </c>
      <c r="I249" s="6">
        <v>-3.0600000000000002E-2</v>
      </c>
    </row>
    <row r="250" spans="3:9" ht="15.5" x14ac:dyDescent="0.35">
      <c r="C250" t="s">
        <v>226</v>
      </c>
      <c r="I250" s="6">
        <v>-7.5800000000000006E-2</v>
      </c>
    </row>
    <row r="251" spans="3:9" ht="15.5" x14ac:dyDescent="0.35">
      <c r="C251" t="s">
        <v>227</v>
      </c>
      <c r="I251" s="6">
        <v>-6.0899999999999996E-2</v>
      </c>
    </row>
    <row r="252" spans="3:9" ht="15.5" x14ac:dyDescent="0.35">
      <c r="C252" t="s">
        <v>228</v>
      </c>
      <c r="I252" s="6">
        <v>-2.7799999999999998E-2</v>
      </c>
    </row>
    <row r="253" spans="3:9" ht="15.5" x14ac:dyDescent="0.35">
      <c r="C253" t="s">
        <v>330</v>
      </c>
      <c r="D253" s="6">
        <v>32.82</v>
      </c>
    </row>
    <row r="254" spans="3:9" ht="15.5" x14ac:dyDescent="0.35">
      <c r="C254" t="s">
        <v>229</v>
      </c>
      <c r="D254" s="6">
        <v>0.99</v>
      </c>
    </row>
    <row r="255" spans="3:9" ht="15.5" x14ac:dyDescent="0.35">
      <c r="C255" t="s">
        <v>230</v>
      </c>
      <c r="D255" s="6">
        <v>2.48</v>
      </c>
    </row>
    <row r="256" spans="3:9" ht="15.5" x14ac:dyDescent="0.35">
      <c r="C256" t="s">
        <v>231</v>
      </c>
      <c r="D256" s="6">
        <v>31.33</v>
      </c>
    </row>
    <row r="257" spans="3:9" ht="15.5" x14ac:dyDescent="0.35">
      <c r="C257" t="s">
        <v>331</v>
      </c>
      <c r="D257" s="6">
        <v>2.77</v>
      </c>
    </row>
    <row r="258" spans="3:9" ht="15.5" x14ac:dyDescent="0.35">
      <c r="C258" t="s">
        <v>232</v>
      </c>
      <c r="I258" s="6">
        <v>3.93</v>
      </c>
    </row>
    <row r="259" spans="3:9" ht="15.5" x14ac:dyDescent="0.35">
      <c r="C259" t="s">
        <v>233</v>
      </c>
      <c r="I259" s="6">
        <v>353.65</v>
      </c>
    </row>
    <row r="260" spans="3:9" ht="15.5" x14ac:dyDescent="0.35">
      <c r="C260" t="s">
        <v>39</v>
      </c>
      <c r="I260" s="5">
        <v>755000000000</v>
      </c>
    </row>
    <row r="261" spans="3:9" ht="15.5" x14ac:dyDescent="0.35">
      <c r="C261" t="s">
        <v>234</v>
      </c>
      <c r="I261" s="5">
        <v>834000000000</v>
      </c>
    </row>
    <row r="262" spans="3:9" ht="15.5" x14ac:dyDescent="0.35">
      <c r="C262" t="s">
        <v>235</v>
      </c>
      <c r="I262" s="5">
        <v>974530000</v>
      </c>
    </row>
    <row r="263" spans="3:9" ht="15.5" x14ac:dyDescent="0.35">
      <c r="C263" t="s">
        <v>236</v>
      </c>
      <c r="I263" s="6">
        <v>5.4000000000000003E-3</v>
      </c>
    </row>
    <row r="264" spans="3:9" ht="15.5" x14ac:dyDescent="0.35">
      <c r="C264" t="s">
        <v>237</v>
      </c>
      <c r="D264" s="6">
        <v>6.5700000000000008E-2</v>
      </c>
    </row>
    <row r="265" spans="3:9" ht="15.5" x14ac:dyDescent="0.35">
      <c r="C265" t="s">
        <v>238</v>
      </c>
      <c r="D265" s="6">
        <v>4.0000000000000002E-4</v>
      </c>
    </row>
    <row r="266" spans="3:9" ht="15.5" x14ac:dyDescent="0.35">
      <c r="C266" t="s">
        <v>239</v>
      </c>
      <c r="D266" s="6">
        <v>-5.0000000000000001E-4</v>
      </c>
    </row>
    <row r="267" spans="3:9" ht="15.5" x14ac:dyDescent="0.35">
      <c r="C267" t="s">
        <v>240</v>
      </c>
      <c r="D267" s="6">
        <v>0.15079999999999999</v>
      </c>
    </row>
    <row r="268" spans="3:9" ht="15.5" x14ac:dyDescent="0.35">
      <c r="C268" t="s">
        <v>241</v>
      </c>
      <c r="D268" s="6">
        <v>1.83E-2</v>
      </c>
    </row>
    <row r="269" spans="3:9" ht="15.5" x14ac:dyDescent="0.35">
      <c r="C269" t="s">
        <v>242</v>
      </c>
      <c r="D269" s="6">
        <v>-1.1315</v>
      </c>
    </row>
    <row r="270" spans="3:9" ht="15.5" x14ac:dyDescent="0.35">
      <c r="C270" t="s">
        <v>396</v>
      </c>
      <c r="I270" s="5">
        <v>2</v>
      </c>
    </row>
    <row r="271" spans="3:9" ht="15.5" x14ac:dyDescent="0.35">
      <c r="C271" t="s">
        <v>438</v>
      </c>
      <c r="I271" s="5">
        <v>2</v>
      </c>
    </row>
    <row r="272" spans="3:9" ht="15.5" x14ac:dyDescent="0.35">
      <c r="C272" t="s">
        <v>439</v>
      </c>
      <c r="I272" s="6">
        <v>-1.7531000000000001</v>
      </c>
    </row>
    <row r="273" spans="3:9" ht="15.5" x14ac:dyDescent="0.35">
      <c r="C273" t="s">
        <v>440</v>
      </c>
      <c r="I273" s="6">
        <v>2.5999999999999999E-3</v>
      </c>
    </row>
    <row r="274" spans="3:9" ht="15.5" x14ac:dyDescent="0.35">
      <c r="C274" t="s">
        <v>397</v>
      </c>
      <c r="I274" t="s">
        <v>1662</v>
      </c>
    </row>
    <row r="275" spans="3:9" ht="15.5" x14ac:dyDescent="0.35">
      <c r="C275" t="s">
        <v>243</v>
      </c>
      <c r="I275" s="5">
        <v>5</v>
      </c>
    </row>
    <row r="276" spans="3:9" ht="15.5" x14ac:dyDescent="0.35">
      <c r="C276" t="s">
        <v>244</v>
      </c>
      <c r="I276" s="6">
        <v>0.71</v>
      </c>
    </row>
    <row r="277" spans="3:9" ht="15.5" x14ac:dyDescent="0.35">
      <c r="C277" t="s">
        <v>245</v>
      </c>
      <c r="I277" s="6">
        <v>0.46</v>
      </c>
    </row>
    <row r="278" spans="3:9" ht="15.5" x14ac:dyDescent="0.35">
      <c r="C278" t="s">
        <v>246</v>
      </c>
      <c r="I278" s="6">
        <v>0.11</v>
      </c>
    </row>
    <row r="279" spans="3:9" ht="15.5" x14ac:dyDescent="0.35">
      <c r="C279" t="s">
        <v>247</v>
      </c>
      <c r="I279" s="6">
        <v>0.75</v>
      </c>
    </row>
    <row r="280" spans="3:9" ht="15.5" x14ac:dyDescent="0.35">
      <c r="C280" t="s">
        <v>248</v>
      </c>
      <c r="I280" s="6">
        <v>0.83</v>
      </c>
    </row>
    <row r="281" spans="3:9" ht="15.5" x14ac:dyDescent="0.35">
      <c r="C281" t="s">
        <v>249</v>
      </c>
      <c r="I281" s="6">
        <v>0.21</v>
      </c>
    </row>
    <row r="282" spans="3:9" ht="15.5" x14ac:dyDescent="0.35">
      <c r="C282" t="s">
        <v>250</v>
      </c>
      <c r="I282" s="6">
        <v>0.37</v>
      </c>
    </row>
    <row r="283" spans="3:9" ht="15.5" x14ac:dyDescent="0.35">
      <c r="C283" t="s">
        <v>251</v>
      </c>
      <c r="I283" s="5">
        <v>2108000000000</v>
      </c>
    </row>
    <row r="284" spans="3:9" ht="15.5" x14ac:dyDescent="0.35">
      <c r="C284" t="s">
        <v>252</v>
      </c>
      <c r="I284" s="5">
        <v>127000000000</v>
      </c>
    </row>
    <row r="285" spans="3:9" ht="15.5" x14ac:dyDescent="0.35">
      <c r="C285" t="s">
        <v>253</v>
      </c>
      <c r="I285" s="5">
        <v>0</v>
      </c>
    </row>
    <row r="286" spans="3:9" ht="15.5" x14ac:dyDescent="0.35">
      <c r="C286" t="s">
        <v>254</v>
      </c>
      <c r="I286" s="5">
        <v>-19000000000</v>
      </c>
    </row>
    <row r="287" spans="3:9" ht="15.5" x14ac:dyDescent="0.35">
      <c r="C287" t="s">
        <v>255</v>
      </c>
      <c r="D287" s="5">
        <v>64000000000</v>
      </c>
    </row>
    <row r="288" spans="3:9" ht="15.5" x14ac:dyDescent="0.35">
      <c r="C288" t="s">
        <v>256</v>
      </c>
      <c r="D288" s="5">
        <v>607000000000</v>
      </c>
    </row>
    <row r="289" spans="3:9" ht="15.5" x14ac:dyDescent="0.35">
      <c r="C289" t="s">
        <v>257</v>
      </c>
      <c r="D289" s="5">
        <v>334000000000</v>
      </c>
    </row>
    <row r="290" spans="3:9" ht="15.5" x14ac:dyDescent="0.35">
      <c r="C290" t="s">
        <v>184</v>
      </c>
      <c r="D290" s="5">
        <v>223000000000</v>
      </c>
    </row>
    <row r="291" spans="3:9" ht="15.5" x14ac:dyDescent="0.35">
      <c r="C291" t="s">
        <v>258</v>
      </c>
      <c r="I291" s="5">
        <v>244000000000</v>
      </c>
    </row>
    <row r="292" spans="3:9" ht="15.5" x14ac:dyDescent="0.35">
      <c r="C292" t="s">
        <v>181</v>
      </c>
      <c r="D292" s="5">
        <v>115000000000</v>
      </c>
    </row>
    <row r="293" spans="3:9" ht="15.5" x14ac:dyDescent="0.35">
      <c r="C293" t="s">
        <v>23</v>
      </c>
      <c r="D293" s="5">
        <v>115000000000</v>
      </c>
    </row>
    <row r="294" spans="3:9" ht="15.5" x14ac:dyDescent="0.35">
      <c r="C294" t="s">
        <v>20</v>
      </c>
      <c r="D294" s="5">
        <v>51000000000</v>
      </c>
    </row>
    <row r="295" spans="3:9" ht="15.5" x14ac:dyDescent="0.35">
      <c r="C295" t="s">
        <v>183</v>
      </c>
      <c r="I295" s="5">
        <v>272000000000</v>
      </c>
    </row>
    <row r="296" spans="3:9" ht="15.5" x14ac:dyDescent="0.35">
      <c r="C296" t="s">
        <v>332</v>
      </c>
      <c r="I296" s="5">
        <v>40000000000</v>
      </c>
    </row>
    <row r="297" spans="3:9" ht="15.5" x14ac:dyDescent="0.35">
      <c r="C297" t="s">
        <v>259</v>
      </c>
      <c r="I297" s="5">
        <v>-16000000000</v>
      </c>
    </row>
    <row r="298" spans="3:9" ht="15.5" x14ac:dyDescent="0.35">
      <c r="C298" t="s">
        <v>260</v>
      </c>
      <c r="I298" s="5">
        <v>-38000000000</v>
      </c>
    </row>
    <row r="299" spans="3:9" ht="15.5" x14ac:dyDescent="0.35">
      <c r="C299" t="s">
        <v>261</v>
      </c>
      <c r="I299" s="5">
        <v>-17000000000</v>
      </c>
    </row>
    <row r="300" spans="3:9" ht="15.5" x14ac:dyDescent="0.35">
      <c r="C300" t="s">
        <v>262</v>
      </c>
      <c r="I300" s="5">
        <v>23000000000</v>
      </c>
    </row>
  </sheetData>
  <pageMargins left="0.7" right="0.7" top="0.75" bottom="0.75" header="0.3" footer="0.3"/>
  <ignoredErrors>
    <ignoredError sqref="A1:Q301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N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1663</v>
      </c>
      <c r="D1" t="s">
        <v>1</v>
      </c>
      <c r="H1" t="s">
        <v>2</v>
      </c>
      <c r="I1" s="1">
        <v>44925</v>
      </c>
      <c r="J1" s="1">
        <v>44560</v>
      </c>
      <c r="K1" s="1">
        <v>44195</v>
      </c>
      <c r="L1" s="1">
        <v>43829</v>
      </c>
      <c r="M1" s="1">
        <v>43462</v>
      </c>
      <c r="N1" s="1">
        <v>43098</v>
      </c>
    </row>
    <row r="2" spans="1:14" ht="15.5" x14ac:dyDescent="0.35">
      <c r="C2" t="s">
        <v>1664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N2" ca="1" si="0">IFERROR(_xlfn.STOCKHISTORY("XIDX:" &amp; $C$1, I1, , 0, 0, 1), "Libur")</f>
        <v>Libur</v>
      </c>
      <c r="J2" s="2" vm="32">
        <f t="shared" ca="1" si="0"/>
        <v>50</v>
      </c>
      <c r="K2" s="2" vm="377">
        <f t="shared" ca="1" si="0"/>
        <v>142</v>
      </c>
      <c r="L2" s="2" vm="405">
        <f t="shared" ca="1" si="0"/>
        <v>180</v>
      </c>
      <c r="M2" s="2" vm="294">
        <f t="shared" ca="1" si="0"/>
        <v>530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7296773984</v>
      </c>
      <c r="H4" s="2">
        <f>IFERROR(SUM(D4:G4)*(4/MAX(1,COUNT(D4:G4))),"")</f>
        <v>29187095936</v>
      </c>
      <c r="I4" s="2">
        <f t="shared" ref="I4:N4" si="1">IFERROR(INDEX(I51:I500,MATCH($C$4,$C$51:$C$500,0)),"")</f>
        <v>90825390976</v>
      </c>
      <c r="J4" s="2">
        <f t="shared" si="1"/>
        <v>86034518419</v>
      </c>
      <c r="K4" s="2">
        <f t="shared" si="1"/>
        <v>71141862149</v>
      </c>
      <c r="L4" s="2">
        <f t="shared" si="1"/>
        <v>144400863183</v>
      </c>
      <c r="M4" s="2">
        <f t="shared" si="1"/>
        <v>236184959298</v>
      </c>
      <c r="N4" s="2">
        <f t="shared" si="1"/>
        <v>146174365817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-6598399556</v>
      </c>
      <c r="H5" s="2">
        <f>IFERROR(SUM(D5:G5)*(4/MAX(1,COUNT(D5:G5))),"")</f>
        <v>-26393598224</v>
      </c>
      <c r="I5" s="2">
        <f t="shared" ref="I5:N5" si="2">IFERROR(INDEX(I51:I500,MATCH($C$5,$C$51:$C$500,0)),"")</f>
        <v>-12925243224</v>
      </c>
      <c r="J5" s="2">
        <f t="shared" si="2"/>
        <v>-26752352517</v>
      </c>
      <c r="K5" s="2">
        <f t="shared" si="2"/>
        <v>-50899580627</v>
      </c>
      <c r="L5" s="2">
        <f t="shared" si="2"/>
        <v>958087650</v>
      </c>
      <c r="M5" s="2">
        <f t="shared" si="2"/>
        <v>3782975025</v>
      </c>
      <c r="N5" s="2">
        <f t="shared" si="2"/>
        <v>1093041767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-57076635342</v>
      </c>
      <c r="H6" s="2">
        <f>IFERROR(INDEX(D6:G6,COUNT(D6:G6)),"")</f>
        <v>-57076635342</v>
      </c>
      <c r="I6" s="2">
        <f t="shared" ref="I6:N6" si="3">IFERROR(INDEX(I51:I500,MATCH($C$6,$C$51:$C$500,0)),"")</f>
        <v>-47518970775</v>
      </c>
      <c r="J6" s="2">
        <f t="shared" si="3"/>
        <v>-34965856279</v>
      </c>
      <c r="K6" s="2">
        <f t="shared" si="3"/>
        <v>75488611390</v>
      </c>
      <c r="L6" s="2">
        <f t="shared" si="3"/>
        <v>125676443224</v>
      </c>
      <c r="M6" s="2">
        <f t="shared" si="3"/>
        <v>123900015791</v>
      </c>
      <c r="N6" s="2">
        <f t="shared" si="3"/>
        <v>17263021998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1.1499999999999999</v>
      </c>
      <c r="H7" s="3">
        <f>IFERROR(INDEX(D7:G7,COUNT(D7:G7)),"")</f>
        <v>1.1499999999999999</v>
      </c>
      <c r="I7" s="3">
        <f t="shared" ref="I7:N7" si="4">IFERROR(INDEX(I51:I500,MATCH($C$7,$C$51:$C$500,0))/1000000000,"")</f>
        <v>1.1499999999999999</v>
      </c>
      <c r="J7" s="3">
        <f t="shared" si="4"/>
        <v>1.1499999999999999</v>
      </c>
      <c r="K7" s="3">
        <f t="shared" si="4"/>
        <v>1.1299999999999999</v>
      </c>
      <c r="L7" s="3">
        <f t="shared" si="4"/>
        <v>1.1200000000000001</v>
      </c>
      <c r="M7" s="3">
        <f t="shared" si="4"/>
        <v>1.1200000000000001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N8" si="5">IFERROR(INDEX(I51:I500,MATCH($C$8,$C$51:$C$500,0)),"")</f>
        <v>-6000000000</v>
      </c>
      <c r="J8" s="2">
        <f t="shared" si="5"/>
        <v>-10000000000</v>
      </c>
      <c r="K8" s="2">
        <f t="shared" si="5"/>
        <v>-32000000000</v>
      </c>
      <c r="L8" s="2">
        <f t="shared" si="5"/>
        <v>4000000000</v>
      </c>
      <c r="M8" s="2">
        <f t="shared" si="5"/>
        <v>-96000000000</v>
      </c>
      <c r="N8" s="2">
        <f t="shared" si="5"/>
        <v>-13000000000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-2.02</v>
      </c>
      <c r="H9" s="3">
        <f>IFERROR(INDEX(D9:G9,COUNT(D9:G9)),"")</f>
        <v>-2.02</v>
      </c>
      <c r="I9" s="3">
        <f t="shared" ref="I9:N9" si="6">IFERROR(INDEX(I51:I500,MATCH($C$9,$C$51:$C$500,0)),"")</f>
        <v>-4.83</v>
      </c>
      <c r="J9" s="3">
        <f t="shared" si="6"/>
        <v>-8.8699999999999992</v>
      </c>
      <c r="K9" s="3">
        <f t="shared" si="6"/>
        <v>-28.61</v>
      </c>
      <c r="L9" s="3">
        <f t="shared" si="6"/>
        <v>3.82</v>
      </c>
      <c r="M9" s="3">
        <f t="shared" si="6"/>
        <v>-85.42</v>
      </c>
      <c r="N9" s="3">
        <f t="shared" si="6"/>
        <v>-2584099.52</v>
      </c>
    </row>
    <row r="10" spans="1:14" ht="15.5" x14ac:dyDescent="0.35">
      <c r="C10" t="s">
        <v>17</v>
      </c>
      <c r="D10" s="3" t="str">
        <f ca="1">IFERROR(IF(D9=0,"",D2/D9),"")</f>
        <v/>
      </c>
      <c r="I10" s="3" t="str">
        <f t="shared" ref="I10:N10" ca="1" si="7">IFERROR(IF(I9=0,"",I2/I9),"")</f>
        <v/>
      </c>
      <c r="J10" s="3">
        <f t="shared" ca="1" si="7"/>
        <v>-5.6369785794813989</v>
      </c>
      <c r="K10" s="3">
        <f t="shared" ca="1" si="7"/>
        <v>-4.9632995456134221</v>
      </c>
      <c r="L10" s="3">
        <f t="shared" ca="1" si="7"/>
        <v>47.120418848167539</v>
      </c>
      <c r="M10" s="3">
        <f t="shared" ca="1" si="7"/>
        <v>-6.2046359166471552</v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4743128569</v>
      </c>
      <c r="H11" s="2">
        <f>IFERROR(INDEX(D11:G11,COUNT(D11:G11)),"")</f>
        <v>4743128569</v>
      </c>
      <c r="I11" s="2">
        <f t="shared" ref="I11:N11" si="8">IFERROR(INDEX(I51:I500,MATCH($C$11,$C$51:$C$500,0)),"")</f>
        <v>2294721545</v>
      </c>
      <c r="J11" s="2">
        <f t="shared" si="8"/>
        <v>3344259420</v>
      </c>
      <c r="K11" s="2">
        <f t="shared" si="8"/>
        <v>2723409973</v>
      </c>
      <c r="L11" s="2">
        <f t="shared" si="8"/>
        <v>13315782754</v>
      </c>
      <c r="M11" s="2">
        <f t="shared" si="8"/>
        <v>18220810677</v>
      </c>
      <c r="N11" s="2">
        <f t="shared" si="8"/>
        <v>10814745367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145000000000</v>
      </c>
      <c r="H12" s="2">
        <f>IFERROR(INDEX(D12:G12,COUNT(D12:G12)),"")</f>
        <v>145000000000</v>
      </c>
      <c r="I12" s="2">
        <f t="shared" ref="I12:N12" si="9">IFERROR(INDEX(I51:I500,MATCH($C$12,$C$51:$C$500,0)),"")</f>
        <v>147000000000</v>
      </c>
      <c r="J12" s="2">
        <f t="shared" si="9"/>
        <v>119000000000</v>
      </c>
      <c r="K12" s="2">
        <f t="shared" si="9"/>
        <v>145000000000</v>
      </c>
      <c r="L12" s="2">
        <f t="shared" si="9"/>
        <v>112000000000</v>
      </c>
      <c r="M12" s="2">
        <f t="shared" si="9"/>
        <v>94000000000</v>
      </c>
      <c r="N12" s="2">
        <f t="shared" si="9"/>
        <v>112000000000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150000000000</v>
      </c>
      <c r="H13" s="2">
        <f>IFERROR(INDEX(D13:G13,COUNT(D13:G13)),"")</f>
        <v>150000000000</v>
      </c>
      <c r="I13" s="2">
        <f t="shared" ref="I13:N13" si="10">IFERROR(INDEX(I51:I500,MATCH($C$13,$C$51:$C$500,0)),"")</f>
        <v>149000000000</v>
      </c>
      <c r="J13" s="2">
        <f t="shared" si="10"/>
        <v>122000000000</v>
      </c>
      <c r="K13" s="2">
        <f t="shared" si="10"/>
        <v>148000000000</v>
      </c>
      <c r="L13" s="2">
        <f t="shared" si="10"/>
        <v>125000000000</v>
      </c>
      <c r="M13" s="2">
        <f t="shared" si="10"/>
        <v>113000000000</v>
      </c>
      <c r="N13" s="2">
        <f t="shared" si="10"/>
        <v>123000000000</v>
      </c>
    </row>
    <row r="14" spans="1:14" ht="15.5" x14ac:dyDescent="0.35">
      <c r="C14" t="s">
        <v>26</v>
      </c>
      <c r="D14" s="2">
        <f>IFERROR(INDEX(D51:D500,MATCH($C$14,$C$51:$C$500,0)),"")</f>
        <v>-332792893</v>
      </c>
      <c r="H14" s="2">
        <f>IFERROR(SUM(D14:G14)*(4/MAX(1,COUNT(D14:G14))),"")</f>
        <v>-1331171572</v>
      </c>
      <c r="I14" s="2">
        <f t="shared" ref="I14:N14" si="11">IFERROR(INDEX(I51:I500,MATCH($C$14,$C$51:$C$500,0)),"")</f>
        <v>0</v>
      </c>
      <c r="J14" s="2">
        <f t="shared" si="11"/>
        <v>-8100209533</v>
      </c>
      <c r="K14" s="2">
        <f t="shared" si="11"/>
        <v>-14025290937</v>
      </c>
      <c r="L14" s="2">
        <f t="shared" si="11"/>
        <v>-5090457555</v>
      </c>
      <c r="M14" s="2">
        <f t="shared" si="11"/>
        <v>-9577914283</v>
      </c>
      <c r="N14" s="2">
        <f t="shared" si="11"/>
        <v>-6392294555</v>
      </c>
    </row>
    <row r="15" spans="1:1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0</v>
      </c>
      <c r="J15" s="2">
        <f t="shared" si="12"/>
        <v>2728251411</v>
      </c>
      <c r="K15" s="2">
        <f t="shared" si="12"/>
        <v>10174967276</v>
      </c>
      <c r="L15" s="2">
        <f t="shared" si="12"/>
        <v>-868670590</v>
      </c>
      <c r="M15" s="2">
        <f t="shared" si="12"/>
        <v>-1907799673</v>
      </c>
      <c r="N15" s="2">
        <f t="shared" si="12"/>
        <v>-1385042604</v>
      </c>
    </row>
    <row r="16" spans="1:14" ht="15.5" x14ac:dyDescent="0.35">
      <c r="C16" t="s">
        <v>28</v>
      </c>
      <c r="D16" s="2">
        <f>IFERROR(INDEX(D51:D500,MATCH($C$16,$C$51:$C$500,0)),"")</f>
        <v>-6641349791</v>
      </c>
      <c r="H16" s="2">
        <f>IFERROR(SUM(D16:G16)*(4/MAX(1,COUNT(D16:G16))),"")</f>
        <v>-26565399164</v>
      </c>
      <c r="I16" s="2">
        <f t="shared" ref="I16:N16" si="13">IFERROR(INDEX(I51:I500,MATCH($C$16,$C$51:$C$500,0)),"")</f>
        <v>-13078717479</v>
      </c>
      <c r="J16" s="2">
        <f t="shared" si="13"/>
        <v>-31136111147</v>
      </c>
      <c r="K16" s="2">
        <f t="shared" si="13"/>
        <v>-61865196191</v>
      </c>
      <c r="L16" s="2">
        <f t="shared" si="13"/>
        <v>721971451</v>
      </c>
      <c r="M16" s="2">
        <f t="shared" si="13"/>
        <v>4823522944</v>
      </c>
      <c r="N16" s="2">
        <f t="shared" si="13"/>
        <v>1132440384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268</v>
      </c>
      <c r="J18" t="s">
        <v>269</v>
      </c>
      <c r="K18" t="s">
        <v>31</v>
      </c>
      <c r="L18" t="s">
        <v>32</v>
      </c>
      <c r="M18" t="s">
        <v>33</v>
      </c>
      <c r="N18" t="s">
        <v>34</v>
      </c>
    </row>
    <row r="19" spans="1:14" ht="15.5" x14ac:dyDescent="0.35">
      <c r="A19" t="s">
        <v>36</v>
      </c>
      <c r="C19" t="s">
        <v>37</v>
      </c>
    </row>
    <row r="20" spans="1:14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t="shared" ref="H20:N20" ca="1" si="14">IFERROR(H21*H2,"")</f>
        <v/>
      </c>
      <c r="I20" s="2" t="str">
        <f t="shared" ca="1" si="14"/>
        <v/>
      </c>
      <c r="J20" s="2">
        <f t="shared" ca="1" si="14"/>
        <v>57500000000</v>
      </c>
      <c r="K20" s="2">
        <f t="shared" ca="1" si="14"/>
        <v>160460000000</v>
      </c>
      <c r="L20" s="2">
        <f t="shared" ca="1" si="14"/>
        <v>201600000000</v>
      </c>
      <c r="M20" s="2">
        <f t="shared" ca="1" si="14"/>
        <v>593600000000</v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1150000000</v>
      </c>
      <c r="H21" s="2">
        <f>IFERROR(INDEX(D21:G21,COUNT(D21:G21)),"")</f>
        <v>1150000000</v>
      </c>
      <c r="I21" s="2">
        <f t="shared" ref="I21:N21" si="15">IFERROR(INDEX(I51:I500,MATCH($C$7,$C$51:$C$500,0)),"")</f>
        <v>1150000000</v>
      </c>
      <c r="J21" s="2">
        <f t="shared" si="15"/>
        <v>1150000000</v>
      </c>
      <c r="K21" s="2">
        <f t="shared" si="15"/>
        <v>1130000000</v>
      </c>
      <c r="L21" s="2">
        <f t="shared" si="15"/>
        <v>1120000000</v>
      </c>
      <c r="M21" s="2">
        <f t="shared" si="15"/>
        <v>1120000000</v>
      </c>
      <c r="N21" s="2">
        <f t="shared" si="15"/>
        <v>0</v>
      </c>
    </row>
    <row r="23" spans="1:14" ht="15.5" x14ac:dyDescent="0.35">
      <c r="B23" t="s">
        <v>40</v>
      </c>
      <c r="C23" t="s">
        <v>41</v>
      </c>
      <c r="D23" s="3">
        <f>IFERROR(D5/D6*100,"")</f>
        <v>11.560596584684363</v>
      </c>
      <c r="H23" s="3">
        <f t="shared" ref="H23:N23" si="16">IFERROR(H5/H6*100,"")</f>
        <v>46.242386338737454</v>
      </c>
      <c r="I23" s="3">
        <f t="shared" si="16"/>
        <v>27.200175031568747</v>
      </c>
      <c r="J23" s="3">
        <f t="shared" si="16"/>
        <v>76.509931012520596</v>
      </c>
      <c r="K23" s="3">
        <f t="shared" si="16"/>
        <v>-67.426833915430421</v>
      </c>
      <c r="L23" s="3">
        <f t="shared" si="16"/>
        <v>0.76234465697946907</v>
      </c>
      <c r="M23" s="3">
        <f t="shared" si="16"/>
        <v>3.0532482186130538</v>
      </c>
      <c r="N23" s="3">
        <f t="shared" si="16"/>
        <v>6.3316942255338251</v>
      </c>
    </row>
    <row r="24" spans="1:14" ht="15.5" x14ac:dyDescent="0.35">
      <c r="C24" t="s">
        <v>42</v>
      </c>
      <c r="D24" s="4">
        <f>IFERROR(_xlfn.RRI(5,I23,D23),"")</f>
        <v>-0.15728308813265413</v>
      </c>
      <c r="H24" s="4">
        <f t="shared" ref="H24:N24" si="17">IFERROR(_xlfn.RRI(5,M23,H23),"")</f>
        <v>0.72208912856555396</v>
      </c>
      <c r="I24" s="4">
        <f t="shared" si="17"/>
        <v>0.33847527488524265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43</v>
      </c>
      <c r="C25" t="s">
        <v>44</v>
      </c>
      <c r="D25" s="3">
        <f>IFERROR(INDEX(D51:D500,MATCH($A$25,$C$51:$C$500,0)),"")</f>
        <v>-5.76</v>
      </c>
      <c r="H25" s="3">
        <f>IFERROR(INDEX(D25:G25,COUNT(D25:G25)),"")</f>
        <v>-5.76</v>
      </c>
      <c r="I25" s="3">
        <f t="shared" ref="I25:N25" si="18">IFERROR(INDEX(I51:I500,MATCH($C$25,$C$51:$C$500,0)),"")</f>
        <v>-11.34</v>
      </c>
      <c r="J25" s="3">
        <f t="shared" si="18"/>
        <v>-24.63</v>
      </c>
      <c r="K25" s="3">
        <f t="shared" si="18"/>
        <v>-44.93</v>
      </c>
      <c r="L25" s="3">
        <f t="shared" si="18"/>
        <v>-0.15</v>
      </c>
      <c r="M25" s="3">
        <f t="shared" si="18"/>
        <v>2.68</v>
      </c>
      <c r="N25" s="3">
        <f t="shared" si="18"/>
        <v>86250.07</v>
      </c>
    </row>
    <row r="26" spans="1:14" ht="15.5" x14ac:dyDescent="0.35">
      <c r="C26" t="s">
        <v>45</v>
      </c>
      <c r="D26" s="4">
        <f>IFERROR(_xlfn.RRI(5,I25,D25),"")</f>
        <v>-0.12670316584291907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46</v>
      </c>
      <c r="D27" s="3">
        <f>IFERROR(D4/D21,"")</f>
        <v>6.3450208556521739</v>
      </c>
      <c r="H27" s="3">
        <f t="shared" ref="H27:N27" si="20">IFERROR(H4/H21,"")</f>
        <v>25.380083422608696</v>
      </c>
      <c r="I27" s="3">
        <f t="shared" si="20"/>
        <v>78.978600848695649</v>
      </c>
      <c r="J27" s="3">
        <f t="shared" si="20"/>
        <v>74.812624712173914</v>
      </c>
      <c r="K27" s="3">
        <f t="shared" si="20"/>
        <v>62.957400131858407</v>
      </c>
      <c r="L27" s="3">
        <f t="shared" si="20"/>
        <v>128.92934212767858</v>
      </c>
      <c r="M27" s="3">
        <f t="shared" si="20"/>
        <v>210.87942794464286</v>
      </c>
      <c r="N27" s="3" t="str">
        <f t="shared" si="20"/>
        <v/>
      </c>
    </row>
    <row r="28" spans="1:14" ht="15.5" x14ac:dyDescent="0.35">
      <c r="C28" t="s">
        <v>47</v>
      </c>
      <c r="D28" s="4">
        <f>IFERROR(_xlfn.RRI(5,I27,D27),"")</f>
        <v>-0.3960726142044505</v>
      </c>
      <c r="H28" s="4">
        <f t="shared" ref="H28:N28" si="21">IFERROR(_xlfn.RRI(5,M27,H27),"")</f>
        <v>-0.34522548719524171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48</v>
      </c>
      <c r="H29" s="4">
        <f t="shared" ref="H29:N29" si="22">IFERROR(((H25-I25)/I25)*100%,"")</f>
        <v>-0.49206349206349209</v>
      </c>
      <c r="I29" s="4">
        <f t="shared" si="22"/>
        <v>-0.53958587088915955</v>
      </c>
      <c r="J29" s="4">
        <f t="shared" si="22"/>
        <v>-0.45181393278433118</v>
      </c>
      <c r="K29" s="4">
        <f t="shared" si="22"/>
        <v>298.53333333333336</v>
      </c>
      <c r="L29" s="4">
        <f t="shared" si="22"/>
        <v>-1.0559701492537312</v>
      </c>
      <c r="M29" s="4">
        <f t="shared" si="22"/>
        <v>-0.99996892756145017</v>
      </c>
      <c r="N29" s="4" t="str">
        <f t="shared" si="22"/>
        <v/>
      </c>
    </row>
    <row r="30" spans="1:14" ht="15.5" x14ac:dyDescent="0.35">
      <c r="C30" t="s">
        <v>49</v>
      </c>
      <c r="H30" s="4">
        <f t="shared" ref="H30:N30" si="23">IFERROR(((H27-I27)/I27)*100%,"")</f>
        <v>-0.67864607438119928</v>
      </c>
      <c r="I30" s="4">
        <f t="shared" si="23"/>
        <v>5.5685469565457245E-2</v>
      </c>
      <c r="J30" s="4">
        <f t="shared" si="23"/>
        <v>0.18830549793171009</v>
      </c>
      <c r="K30" s="4">
        <f t="shared" si="23"/>
        <v>-0.51169067418717018</v>
      </c>
      <c r="L30" s="4">
        <f t="shared" si="23"/>
        <v>-0.3886110969462449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-49.69</v>
      </c>
      <c r="H32" s="3">
        <f>IFERROR(INDEX(D32:G32,COUNT(D32:G32)),"")</f>
        <v>-49.69</v>
      </c>
      <c r="I32" s="3">
        <f t="shared" ref="I32:N32" si="24">IFERROR(INDEX(I51:I500,MATCH($C$32,$C$51:$C$500,0)),"")</f>
        <v>-41.4</v>
      </c>
      <c r="J32" s="3">
        <f t="shared" si="24"/>
        <v>-30.12</v>
      </c>
      <c r="K32" s="3">
        <f t="shared" si="24"/>
        <v>67.010000000000005</v>
      </c>
      <c r="L32" s="3">
        <f t="shared" si="24"/>
        <v>111.41</v>
      </c>
      <c r="M32" s="3">
        <f t="shared" si="24"/>
        <v>110.6</v>
      </c>
      <c r="N32" s="3">
        <f t="shared" si="24"/>
        <v>3673911.1</v>
      </c>
    </row>
    <row r="33" spans="1:14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-1.01</v>
      </c>
      <c r="H33" s="3">
        <f>IFERROR(INDEX(D33:G33,COUNT(D33:G33)),"")</f>
        <v>-1.01</v>
      </c>
      <c r="I33" s="3">
        <f t="shared" ref="I33:N33" si="25">IFERROR(INDEX(I51:I500,MATCH($C$33,$C$51:$C$500,0)),"")</f>
        <v>-1.21</v>
      </c>
      <c r="J33" s="3">
        <f t="shared" si="25"/>
        <v>-1.66</v>
      </c>
      <c r="K33" s="3">
        <f t="shared" si="25"/>
        <v>2.12</v>
      </c>
      <c r="L33" s="3">
        <f t="shared" si="25"/>
        <v>1.62</v>
      </c>
      <c r="M33" s="3">
        <f t="shared" si="25"/>
        <v>4.79</v>
      </c>
      <c r="N33" s="3">
        <f t="shared" si="25"/>
        <v>0</v>
      </c>
    </row>
    <row r="34" spans="1:14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-8.68</v>
      </c>
      <c r="H34" s="3">
        <f>IFERROR(INDEX(D34:G34,COUNT(D34:G34)),"")</f>
        <v>-8.68</v>
      </c>
      <c r="I34" s="3">
        <f t="shared" ref="I34:N34" si="26">IFERROR(INDEX(I51:I500,MATCH($C$34,$C$51:$C$500,0)),"")</f>
        <v>-4.41</v>
      </c>
      <c r="J34" s="3">
        <f t="shared" si="26"/>
        <v>-2.0299999999999998</v>
      </c>
      <c r="K34" s="3">
        <f t="shared" si="26"/>
        <v>-3.16</v>
      </c>
      <c r="L34" s="3">
        <f t="shared" si="26"/>
        <v>-1200</v>
      </c>
      <c r="M34" s="3">
        <f t="shared" si="26"/>
        <v>197.76</v>
      </c>
      <c r="N34" s="3">
        <f t="shared" si="26"/>
        <v>0</v>
      </c>
    </row>
    <row r="35" spans="1:14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7.85</v>
      </c>
      <c r="H35" s="3">
        <f>IFERROR(INDEX(D35:G35,COUNT(D35:G35)),"")</f>
        <v>7.85</v>
      </c>
      <c r="I35" s="3">
        <f t="shared" ref="I35:N35" si="27">IFERROR(INDEX(I51:I500,MATCH($C$35,$C$51:$C$500,0)),"")</f>
        <v>0.63</v>
      </c>
      <c r="J35" s="3">
        <f t="shared" si="27"/>
        <v>0.67</v>
      </c>
      <c r="K35" s="3">
        <f t="shared" si="27"/>
        <v>2.2599999999999998</v>
      </c>
      <c r="L35" s="3">
        <f t="shared" si="27"/>
        <v>1.4</v>
      </c>
      <c r="M35" s="3">
        <f t="shared" si="27"/>
        <v>2.5099999999999998</v>
      </c>
      <c r="N35" s="3">
        <f t="shared" si="27"/>
        <v>0</v>
      </c>
    </row>
    <row r="36" spans="1:14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1005</v>
      </c>
      <c r="E50" t="s">
        <v>1006</v>
      </c>
      <c r="F50" t="s">
        <v>1007</v>
      </c>
      <c r="G50" t="s">
        <v>1008</v>
      </c>
      <c r="H50" t="s">
        <v>1009</v>
      </c>
      <c r="I50" t="s">
        <v>268</v>
      </c>
      <c r="J50" t="s">
        <v>269</v>
      </c>
      <c r="K50" t="s">
        <v>31</v>
      </c>
      <c r="L50" t="s">
        <v>32</v>
      </c>
      <c r="M50" t="s">
        <v>33</v>
      </c>
      <c r="N50" t="s">
        <v>34</v>
      </c>
    </row>
    <row r="51" spans="2:14" ht="15.5" x14ac:dyDescent="0.35">
      <c r="B51" t="s">
        <v>71</v>
      </c>
      <c r="C51" t="s">
        <v>5</v>
      </c>
      <c r="D51" s="5">
        <v>7296773984</v>
      </c>
      <c r="E51" s="5">
        <v>10024498855</v>
      </c>
      <c r="F51" s="5">
        <v>16044303264</v>
      </c>
      <c r="G51" s="5">
        <v>24638604869</v>
      </c>
      <c r="I51" s="5">
        <v>90825390976</v>
      </c>
      <c r="J51" s="5">
        <v>86034518419</v>
      </c>
      <c r="K51" s="5">
        <v>71141862149</v>
      </c>
      <c r="L51" s="5">
        <v>144400863183</v>
      </c>
      <c r="M51" s="5">
        <v>236184959298</v>
      </c>
      <c r="N51" s="5">
        <v>146174365817</v>
      </c>
    </row>
    <row r="52" spans="2:14" ht="15.5" x14ac:dyDescent="0.35">
      <c r="C52" t="s">
        <v>72</v>
      </c>
      <c r="D52" s="5">
        <v>-10508291480</v>
      </c>
      <c r="E52" s="5">
        <v>-10484574124</v>
      </c>
      <c r="F52" s="5">
        <v>-10454058017</v>
      </c>
      <c r="G52" s="5">
        <v>-23164839294</v>
      </c>
      <c r="I52" s="5">
        <v>-73560494401</v>
      </c>
      <c r="J52" s="5">
        <v>-89198473152</v>
      </c>
      <c r="K52" s="5">
        <v>-81785227387</v>
      </c>
      <c r="L52" s="5">
        <v>-114240466085</v>
      </c>
      <c r="M52" s="5">
        <v>-197520078346</v>
      </c>
      <c r="N52" s="5">
        <v>-122006464446</v>
      </c>
    </row>
    <row r="53" spans="2:14" ht="15.5" x14ac:dyDescent="0.35">
      <c r="C53" t="s">
        <v>73</v>
      </c>
      <c r="D53" s="5">
        <v>-3211517496</v>
      </c>
      <c r="E53" s="5">
        <v>-460075269</v>
      </c>
      <c r="F53" s="5">
        <v>5590245247</v>
      </c>
      <c r="G53" s="5">
        <v>1473765575</v>
      </c>
      <c r="I53" s="5">
        <v>17264896575</v>
      </c>
      <c r="J53" s="5">
        <v>-3163954733</v>
      </c>
      <c r="K53" s="5">
        <v>-10643365238</v>
      </c>
      <c r="L53" s="5">
        <v>30160397098</v>
      </c>
      <c r="M53" s="5">
        <v>38664880952</v>
      </c>
      <c r="N53" s="5">
        <v>24167901371</v>
      </c>
    </row>
    <row r="54" spans="2:14" ht="15.5" x14ac:dyDescent="0.35">
      <c r="C54" t="s">
        <v>74</v>
      </c>
      <c r="D54" s="5">
        <v>-3017966280</v>
      </c>
      <c r="E54" s="5">
        <v>-2766472412</v>
      </c>
      <c r="F54" s="5">
        <v>-3954401995</v>
      </c>
      <c r="G54" s="5">
        <v>432946989</v>
      </c>
      <c r="I54" s="5">
        <v>-19284484717</v>
      </c>
      <c r="J54" s="5">
        <v>-19390458851</v>
      </c>
      <c r="K54" s="5">
        <v>-35124029776</v>
      </c>
      <c r="L54" s="5">
        <v>-23368285836</v>
      </c>
      <c r="M54" s="5">
        <v>-25699911324</v>
      </c>
      <c r="N54" s="5">
        <v>-15373064525</v>
      </c>
    </row>
    <row r="55" spans="2:14" ht="15.5" x14ac:dyDescent="0.35">
      <c r="C55" t="s">
        <v>644</v>
      </c>
      <c r="D55" s="5">
        <v>-93602641</v>
      </c>
      <c r="E55" s="5">
        <v>-148929354</v>
      </c>
      <c r="F55" s="5">
        <v>-161329889</v>
      </c>
      <c r="G55" s="5">
        <v>-185755135</v>
      </c>
      <c r="I55" s="5">
        <v>-880900899</v>
      </c>
      <c r="J55" s="5">
        <v>-1426205125</v>
      </c>
      <c r="K55" s="5">
        <v>-2347633347</v>
      </c>
      <c r="L55" s="5">
        <v>-3013305703</v>
      </c>
      <c r="M55" s="5">
        <v>-5263281142</v>
      </c>
      <c r="N55" s="5">
        <v>-1125390348</v>
      </c>
    </row>
    <row r="56" spans="2:14" ht="15.5" x14ac:dyDescent="0.35">
      <c r="C56" t="s">
        <v>76</v>
      </c>
      <c r="D56" s="5">
        <v>-2924363639</v>
      </c>
      <c r="E56" s="5">
        <v>-2617543058</v>
      </c>
      <c r="F56" s="5">
        <v>-3793072106</v>
      </c>
      <c r="G56" s="5">
        <v>618702124</v>
      </c>
      <c r="I56" s="5">
        <v>-18403583818</v>
      </c>
      <c r="J56" s="5">
        <v>-17964253726</v>
      </c>
      <c r="K56" s="5">
        <v>-32776396429</v>
      </c>
      <c r="L56" s="5">
        <v>-20354980133</v>
      </c>
      <c r="M56" s="5">
        <v>-20436630182</v>
      </c>
      <c r="N56" s="5">
        <v>-14247674177</v>
      </c>
    </row>
    <row r="57" spans="2:14" ht="15.5" x14ac:dyDescent="0.35">
      <c r="C57" t="s">
        <v>78</v>
      </c>
      <c r="D57" s="5">
        <v>-6229483776</v>
      </c>
      <c r="E57" s="5">
        <v>-3226547681</v>
      </c>
      <c r="F57" s="5">
        <v>1635843252</v>
      </c>
      <c r="G57" s="5">
        <v>1906712564</v>
      </c>
      <c r="I57" s="5">
        <v>-2019588142</v>
      </c>
      <c r="J57" s="5">
        <v>-22554413584</v>
      </c>
      <c r="K57" s="5">
        <v>-45767395014</v>
      </c>
      <c r="L57" s="5">
        <v>6792111262</v>
      </c>
      <c r="M57" s="5">
        <v>12964969628</v>
      </c>
      <c r="N57" s="5">
        <v>8794836846</v>
      </c>
    </row>
    <row r="58" spans="2:14" ht="15.5" x14ac:dyDescent="0.35">
      <c r="C58" t="s">
        <v>79</v>
      </c>
      <c r="D58" s="5">
        <v>-411866015</v>
      </c>
      <c r="E58" s="5">
        <v>-689605250</v>
      </c>
      <c r="F58" s="5">
        <v>-636005097</v>
      </c>
      <c r="G58" s="5">
        <v>-10460460668</v>
      </c>
      <c r="I58" s="5">
        <v>-11059129337</v>
      </c>
      <c r="J58" s="5">
        <v>-8427971751</v>
      </c>
      <c r="K58" s="5">
        <v>-15831428922</v>
      </c>
      <c r="L58" s="5">
        <v>-5878324326</v>
      </c>
      <c r="M58" s="5">
        <v>-8141446684</v>
      </c>
      <c r="N58" s="5">
        <v>-7662396462</v>
      </c>
    </row>
    <row r="59" spans="2:14" ht="15.5" x14ac:dyDescent="0.35">
      <c r="C59" t="s">
        <v>26</v>
      </c>
      <c r="D59" s="5">
        <v>-332792893</v>
      </c>
      <c r="E59" s="5">
        <v>-594172504</v>
      </c>
      <c r="F59" s="5">
        <v>-636087017</v>
      </c>
      <c r="J59" s="5">
        <v>-8100209533</v>
      </c>
      <c r="K59" s="5">
        <v>-14025290937</v>
      </c>
      <c r="L59" s="5">
        <v>-5090457555</v>
      </c>
      <c r="M59" s="5">
        <v>-9577914283</v>
      </c>
      <c r="N59" s="5">
        <v>-6392294555</v>
      </c>
    </row>
    <row r="60" spans="2:14" ht="15.5" x14ac:dyDescent="0.35">
      <c r="C60" t="s">
        <v>276</v>
      </c>
      <c r="J60" s="5">
        <v>-166035665</v>
      </c>
      <c r="K60" s="5">
        <v>434462112</v>
      </c>
      <c r="L60" s="5">
        <v>428344387</v>
      </c>
    </row>
    <row r="61" spans="2:14" ht="15.5" x14ac:dyDescent="0.35">
      <c r="C61" t="s">
        <v>275</v>
      </c>
      <c r="D61" s="5">
        <v>-119843496</v>
      </c>
      <c r="E61" s="5">
        <v>36828</v>
      </c>
      <c r="F61" s="5">
        <v>-6764540</v>
      </c>
      <c r="J61" s="5">
        <v>116399015</v>
      </c>
      <c r="K61" s="5">
        <v>-28031908</v>
      </c>
      <c r="L61" s="5">
        <v>662379597</v>
      </c>
      <c r="M61" s="5">
        <v>2891589172</v>
      </c>
      <c r="N61" s="5">
        <v>402419124</v>
      </c>
    </row>
    <row r="62" spans="2:14" ht="15.5" x14ac:dyDescent="0.35">
      <c r="C62" t="s">
        <v>80</v>
      </c>
      <c r="D62" s="5">
        <v>46357836</v>
      </c>
      <c r="E62" s="5">
        <v>6138648</v>
      </c>
      <c r="F62" s="5">
        <v>11201960</v>
      </c>
      <c r="J62" s="5">
        <v>10681136</v>
      </c>
      <c r="K62" s="5">
        <v>365357622</v>
      </c>
      <c r="L62" s="5">
        <v>976890245</v>
      </c>
      <c r="M62" s="5">
        <v>353504344</v>
      </c>
      <c r="N62" s="5">
        <v>56262626</v>
      </c>
    </row>
    <row r="63" spans="2:14" ht="15.5" x14ac:dyDescent="0.35">
      <c r="C63" t="s">
        <v>81</v>
      </c>
      <c r="J63" s="5">
        <v>-837296219</v>
      </c>
    </row>
    <row r="64" spans="2:14" ht="15.5" x14ac:dyDescent="0.35">
      <c r="C64" t="s">
        <v>77</v>
      </c>
      <c r="D64" s="5">
        <v>-5587462</v>
      </c>
      <c r="E64" s="5">
        <v>-101608222</v>
      </c>
      <c r="F64" s="5">
        <v>-4355500</v>
      </c>
      <c r="J64" s="5">
        <v>548489515</v>
      </c>
      <c r="K64" s="5">
        <v>-2577925811</v>
      </c>
      <c r="L64" s="5">
        <v>-2855481000</v>
      </c>
      <c r="M64" s="5">
        <v>-1808625917</v>
      </c>
      <c r="N64" s="5">
        <v>-1728783657</v>
      </c>
    </row>
    <row r="65" spans="2:14" ht="15.5" x14ac:dyDescent="0.35">
      <c r="C65" t="s">
        <v>82</v>
      </c>
      <c r="D65" s="5">
        <v>-411866015</v>
      </c>
      <c r="E65" s="5">
        <v>-689605250</v>
      </c>
      <c r="F65" s="5">
        <v>-636005097</v>
      </c>
      <c r="G65" s="5">
        <v>-10460460668</v>
      </c>
      <c r="I65" s="5">
        <v>-11059129337</v>
      </c>
      <c r="J65" s="5">
        <v>-8427971751</v>
      </c>
      <c r="K65" s="5">
        <v>-15831428922</v>
      </c>
      <c r="L65" s="5">
        <v>-5878324326</v>
      </c>
      <c r="M65" s="5">
        <v>-8141446684</v>
      </c>
      <c r="N65" s="5">
        <v>-7662396462</v>
      </c>
    </row>
    <row r="66" spans="2:14" ht="15.5" x14ac:dyDescent="0.35">
      <c r="C66" t="s">
        <v>281</v>
      </c>
    </row>
    <row r="67" spans="2:14" ht="15.5" x14ac:dyDescent="0.35">
      <c r="C67" t="s">
        <v>28</v>
      </c>
      <c r="D67" s="5">
        <v>-6641349791</v>
      </c>
      <c r="E67" s="5">
        <v>-3916152931</v>
      </c>
      <c r="F67" s="5">
        <v>999838155</v>
      </c>
      <c r="G67" s="5">
        <v>-8553748104</v>
      </c>
      <c r="I67" s="5">
        <v>-13078717479</v>
      </c>
      <c r="J67" s="5">
        <v>-31136111147</v>
      </c>
      <c r="K67" s="5">
        <v>-61865196191</v>
      </c>
      <c r="L67" s="5">
        <v>721971451</v>
      </c>
      <c r="M67" s="5">
        <v>4823522944</v>
      </c>
      <c r="N67" s="5">
        <v>1132440384</v>
      </c>
    </row>
    <row r="68" spans="2:14" ht="15.5" x14ac:dyDescent="0.35">
      <c r="C68" t="s">
        <v>27</v>
      </c>
      <c r="J68" s="5">
        <v>2728251411</v>
      </c>
      <c r="K68" s="5">
        <v>10174967276</v>
      </c>
      <c r="L68" s="5">
        <v>-868670590</v>
      </c>
      <c r="M68" s="5">
        <v>-1907799673</v>
      </c>
      <c r="N68" s="5">
        <v>-1385042604</v>
      </c>
    </row>
    <row r="69" spans="2:14" ht="15.5" x14ac:dyDescent="0.35">
      <c r="C69" t="s">
        <v>83</v>
      </c>
      <c r="D69" s="5">
        <v>-6641349791</v>
      </c>
      <c r="E69" s="5">
        <v>-3916152931</v>
      </c>
      <c r="F69" s="5">
        <v>999838155</v>
      </c>
      <c r="G69" s="5">
        <v>-8553748104</v>
      </c>
      <c r="I69" s="5">
        <v>-13078717479</v>
      </c>
      <c r="J69" s="5">
        <v>-28407859736</v>
      </c>
      <c r="K69" s="5">
        <v>-51690228915</v>
      </c>
      <c r="L69" s="5">
        <v>-146699139</v>
      </c>
      <c r="M69" s="5">
        <v>2915723271</v>
      </c>
      <c r="N69" s="5">
        <v>-252602220</v>
      </c>
    </row>
    <row r="70" spans="2:14" ht="15.5" x14ac:dyDescent="0.35">
      <c r="C70" t="s">
        <v>84</v>
      </c>
      <c r="G70" s="5">
        <v>-1412029682</v>
      </c>
      <c r="I70" s="5">
        <v>69341392</v>
      </c>
      <c r="J70" s="5">
        <v>1481371074</v>
      </c>
      <c r="L70" s="5">
        <v>1124382622</v>
      </c>
      <c r="M70" s="5">
        <v>782470522</v>
      </c>
      <c r="N70" s="5">
        <v>661791418</v>
      </c>
    </row>
    <row r="71" spans="2:14" ht="15.5" x14ac:dyDescent="0.35">
      <c r="C71" t="s">
        <v>85</v>
      </c>
      <c r="D71" s="5">
        <v>-6641349791</v>
      </c>
      <c r="E71" s="5">
        <v>-3916152931</v>
      </c>
      <c r="F71" s="5">
        <v>999838155</v>
      </c>
      <c r="G71" s="5">
        <v>-9965777786</v>
      </c>
      <c r="I71" s="5">
        <v>-13009376087</v>
      </c>
      <c r="J71" s="5">
        <v>-26926488662</v>
      </c>
      <c r="K71" s="5">
        <v>-51690228915</v>
      </c>
      <c r="L71" s="5">
        <v>977683483</v>
      </c>
      <c r="M71" s="5">
        <v>3698193793</v>
      </c>
      <c r="N71" s="5">
        <v>409189198</v>
      </c>
    </row>
    <row r="72" spans="2:14" ht="15.5" x14ac:dyDescent="0.35">
      <c r="C72" t="s">
        <v>86</v>
      </c>
      <c r="D72" s="5">
        <v>-6641349792</v>
      </c>
      <c r="E72" s="5">
        <v>-3916152931</v>
      </c>
      <c r="F72" s="5">
        <v>999838156</v>
      </c>
      <c r="G72" s="5">
        <v>-8553748103</v>
      </c>
      <c r="I72" s="5">
        <v>-13078717478</v>
      </c>
      <c r="J72" s="5">
        <v>-28407859735</v>
      </c>
      <c r="K72" s="5">
        <v>-51690228917</v>
      </c>
      <c r="L72" s="5">
        <v>-146699139</v>
      </c>
      <c r="M72" s="5">
        <v>2915723271</v>
      </c>
      <c r="N72" s="5">
        <v>-252602220</v>
      </c>
    </row>
    <row r="73" spans="2:14" ht="15.5" x14ac:dyDescent="0.35">
      <c r="C73" t="s">
        <v>7</v>
      </c>
      <c r="D73" s="5">
        <v>-6598399556</v>
      </c>
      <c r="E73" s="5">
        <v>-3890826800</v>
      </c>
      <c r="F73" s="5">
        <v>993372108</v>
      </c>
      <c r="G73" s="5">
        <v>-9881644923</v>
      </c>
      <c r="I73" s="5">
        <v>-12925243224</v>
      </c>
      <c r="J73" s="5">
        <v>-26752352517</v>
      </c>
      <c r="K73" s="5">
        <v>-50899580627</v>
      </c>
      <c r="L73" s="5">
        <v>958087650</v>
      </c>
      <c r="M73" s="5">
        <v>3782975025</v>
      </c>
      <c r="N73" s="5">
        <v>1093041767</v>
      </c>
    </row>
    <row r="74" spans="2:14" ht="15.5" x14ac:dyDescent="0.35">
      <c r="C74" t="s">
        <v>87</v>
      </c>
      <c r="D74" s="5">
        <v>-42950236</v>
      </c>
      <c r="E74" s="5">
        <v>-25326131</v>
      </c>
      <c r="F74" s="5">
        <v>6466048</v>
      </c>
      <c r="G74" s="5">
        <v>-84132863</v>
      </c>
      <c r="I74" s="5">
        <v>-84132863</v>
      </c>
      <c r="J74" s="5">
        <v>-174136144</v>
      </c>
      <c r="K74" s="5">
        <v>-790648290</v>
      </c>
      <c r="L74" s="5">
        <v>19595833</v>
      </c>
      <c r="M74" s="5">
        <v>-84781232</v>
      </c>
      <c r="N74" s="5">
        <v>-683852569</v>
      </c>
    </row>
    <row r="75" spans="2:14" ht="15.5" x14ac:dyDescent="0.35">
      <c r="C75" t="s">
        <v>88</v>
      </c>
      <c r="D75" s="5">
        <v>-6641349792</v>
      </c>
      <c r="E75" s="5">
        <v>-3916152931</v>
      </c>
      <c r="F75" s="5">
        <v>999838156</v>
      </c>
      <c r="G75" s="5">
        <v>-8553748103</v>
      </c>
      <c r="I75" s="5">
        <v>-13078717478</v>
      </c>
      <c r="J75" s="5">
        <v>-28407859735</v>
      </c>
      <c r="K75" s="5">
        <v>-51690228917</v>
      </c>
      <c r="L75" s="5">
        <v>-146699139</v>
      </c>
      <c r="M75" s="5">
        <v>2915723271</v>
      </c>
      <c r="N75" s="5">
        <v>-252602220</v>
      </c>
    </row>
    <row r="76" spans="2:14" ht="15.5" x14ac:dyDescent="0.35">
      <c r="C76" t="s">
        <v>89</v>
      </c>
      <c r="D76" s="5">
        <v>-6641349792</v>
      </c>
      <c r="E76" s="5">
        <v>-3916152931</v>
      </c>
      <c r="F76" s="5">
        <v>999838156</v>
      </c>
      <c r="G76" s="5">
        <v>-9965777786</v>
      </c>
      <c r="I76" s="5">
        <v>-13009376087</v>
      </c>
      <c r="J76" s="5">
        <v>-26926488661</v>
      </c>
      <c r="K76" s="5">
        <v>-51690228917</v>
      </c>
      <c r="L76" s="5">
        <v>977683483</v>
      </c>
      <c r="M76" s="5">
        <v>3698193793</v>
      </c>
      <c r="N76" s="5">
        <v>409189198</v>
      </c>
    </row>
    <row r="77" spans="2:14" ht="15.5" x14ac:dyDescent="0.35">
      <c r="C77" t="s">
        <v>90</v>
      </c>
      <c r="D77" s="5">
        <v>-6641349792</v>
      </c>
      <c r="E77" s="5">
        <v>-3916152931</v>
      </c>
      <c r="F77" s="5">
        <v>999838156</v>
      </c>
      <c r="G77" s="5">
        <v>-9965777786</v>
      </c>
      <c r="I77" s="5">
        <v>-13009376087</v>
      </c>
      <c r="J77" s="5">
        <v>-26926488661</v>
      </c>
      <c r="K77" s="5">
        <v>-51690228917</v>
      </c>
      <c r="L77" s="5">
        <v>977683483</v>
      </c>
      <c r="M77" s="5">
        <v>3698193793</v>
      </c>
      <c r="N77" s="5">
        <v>409189198</v>
      </c>
    </row>
    <row r="79" spans="2:14" ht="15.5" x14ac:dyDescent="0.35">
      <c r="B79" t="s">
        <v>91</v>
      </c>
      <c r="C79" t="s">
        <v>92</v>
      </c>
    </row>
    <row r="80" spans="2:14" ht="15.5" x14ac:dyDescent="0.35">
      <c r="C80" t="s">
        <v>93</v>
      </c>
    </row>
    <row r="81" spans="3:14" ht="15.5" x14ac:dyDescent="0.35">
      <c r="C81" t="s">
        <v>19</v>
      </c>
      <c r="D81" s="5">
        <v>4743128569</v>
      </c>
      <c r="E81" s="5">
        <v>6740060825</v>
      </c>
      <c r="F81" s="5">
        <v>4659337316</v>
      </c>
      <c r="G81" s="5">
        <v>2294721545</v>
      </c>
      <c r="I81" s="5">
        <v>2294721545</v>
      </c>
      <c r="J81" s="5">
        <v>3344259420</v>
      </c>
      <c r="K81" s="5">
        <v>2723409973</v>
      </c>
      <c r="L81" s="5">
        <v>13315782754</v>
      </c>
      <c r="M81" s="5">
        <v>18220810677</v>
      </c>
      <c r="N81" s="5">
        <v>10814745367</v>
      </c>
    </row>
    <row r="82" spans="3:14" ht="15.5" x14ac:dyDescent="0.35">
      <c r="C82" t="s">
        <v>94</v>
      </c>
      <c r="D82" s="5">
        <v>39618023491</v>
      </c>
      <c r="E82" s="5">
        <v>42236759099</v>
      </c>
      <c r="F82" s="5">
        <v>44988536444</v>
      </c>
      <c r="G82" s="5">
        <v>50502799434</v>
      </c>
      <c r="I82" s="5">
        <v>50502799434</v>
      </c>
      <c r="J82" s="5">
        <v>23901089748</v>
      </c>
      <c r="K82" s="5">
        <v>68183287179</v>
      </c>
      <c r="L82" s="5">
        <v>72639992449</v>
      </c>
      <c r="M82" s="5">
        <v>109706421015</v>
      </c>
      <c r="N82" s="5">
        <v>69749370567</v>
      </c>
    </row>
    <row r="83" spans="3:14" ht="15.5" x14ac:dyDescent="0.35">
      <c r="C83" t="s">
        <v>95</v>
      </c>
      <c r="D83" s="5">
        <v>7655437385</v>
      </c>
      <c r="E83" s="5">
        <v>7655437385</v>
      </c>
      <c r="F83" s="5">
        <v>7655437385</v>
      </c>
      <c r="G83" s="5">
        <v>7915437385</v>
      </c>
      <c r="I83" s="5">
        <v>7915437385</v>
      </c>
    </row>
    <row r="84" spans="3:14" ht="15.5" x14ac:dyDescent="0.35">
      <c r="C84" t="s">
        <v>283</v>
      </c>
      <c r="D84" s="5">
        <v>9726834130</v>
      </c>
      <c r="E84" s="5">
        <v>9416241077</v>
      </c>
      <c r="F84" s="5">
        <v>9002843647</v>
      </c>
      <c r="G84" s="5">
        <v>10726195098</v>
      </c>
      <c r="I84" s="5">
        <v>10726195098</v>
      </c>
      <c r="J84" s="5">
        <v>5870373047</v>
      </c>
    </row>
    <row r="85" spans="3:14" ht="15.5" x14ac:dyDescent="0.35">
      <c r="C85" t="s">
        <v>282</v>
      </c>
    </row>
    <row r="86" spans="3:14" ht="15.5" x14ac:dyDescent="0.35">
      <c r="C86" t="s">
        <v>285</v>
      </c>
      <c r="D86" s="5">
        <v>9726834130</v>
      </c>
      <c r="E86" s="5">
        <v>9416241077</v>
      </c>
      <c r="F86" s="5">
        <v>9002843647</v>
      </c>
      <c r="G86" s="5">
        <v>10726195098</v>
      </c>
      <c r="I86" s="5">
        <v>10726195098</v>
      </c>
      <c r="J86" s="5">
        <v>5870373047</v>
      </c>
      <c r="K86" s="5">
        <v>700939216</v>
      </c>
      <c r="L86" s="5">
        <v>2899898519</v>
      </c>
      <c r="M86" s="5">
        <v>5168922035</v>
      </c>
      <c r="N86" s="5">
        <v>3232589035</v>
      </c>
    </row>
    <row r="87" spans="3:14" ht="15.5" x14ac:dyDescent="0.35">
      <c r="C87" t="s">
        <v>96</v>
      </c>
      <c r="D87" s="5">
        <v>4156597125</v>
      </c>
      <c r="E87" s="5">
        <v>4156597125</v>
      </c>
      <c r="F87" s="5">
        <v>4156597125</v>
      </c>
      <c r="G87" s="5">
        <v>4156597125</v>
      </c>
      <c r="I87" s="5">
        <v>4156597125</v>
      </c>
      <c r="J87" s="5">
        <v>9209291340</v>
      </c>
      <c r="K87" s="5">
        <v>3565147984</v>
      </c>
      <c r="L87" s="5">
        <v>1725385781</v>
      </c>
    </row>
    <row r="88" spans="3:14" ht="15.5" x14ac:dyDescent="0.35">
      <c r="C88" t="s">
        <v>77</v>
      </c>
      <c r="D88" s="5">
        <v>-3591710383</v>
      </c>
      <c r="E88" s="5">
        <v>-3591710383</v>
      </c>
      <c r="F88" s="5">
        <v>-3591710383</v>
      </c>
      <c r="G88" s="5">
        <v>-3591710383</v>
      </c>
      <c r="I88" s="5">
        <v>-3591710383</v>
      </c>
      <c r="J88" s="5">
        <v>-3591710383</v>
      </c>
      <c r="K88" s="5">
        <v>-3591710383</v>
      </c>
      <c r="L88" s="5">
        <v>-3591710383</v>
      </c>
      <c r="M88" s="5">
        <v>-3591710383</v>
      </c>
    </row>
    <row r="89" spans="3:14" ht="15.5" x14ac:dyDescent="0.35">
      <c r="C89" t="s">
        <v>98</v>
      </c>
      <c r="D89" s="5">
        <v>73043908290</v>
      </c>
      <c r="E89" s="5">
        <v>76966477781</v>
      </c>
      <c r="F89" s="5">
        <v>77095428268</v>
      </c>
      <c r="G89" s="5">
        <v>80430936050</v>
      </c>
      <c r="I89" s="5">
        <v>80430936050</v>
      </c>
      <c r="J89" s="5">
        <v>69272490999</v>
      </c>
      <c r="K89" s="5">
        <v>115979973335</v>
      </c>
      <c r="L89" s="5">
        <v>110924913091</v>
      </c>
      <c r="M89" s="5">
        <v>137349295295</v>
      </c>
      <c r="N89" s="5">
        <v>91368722863</v>
      </c>
    </row>
    <row r="90" spans="3:14" ht="15.5" x14ac:dyDescent="0.35">
      <c r="C90" t="s">
        <v>99</v>
      </c>
    </row>
    <row r="91" spans="3:14" ht="15.5" x14ac:dyDescent="0.35">
      <c r="C91" t="s">
        <v>97</v>
      </c>
      <c r="N91" s="5">
        <v>6150000000</v>
      </c>
    </row>
    <row r="92" spans="3:14" ht="15.5" x14ac:dyDescent="0.35">
      <c r="C92" t="s">
        <v>101</v>
      </c>
      <c r="D92" s="5">
        <v>25141456153</v>
      </c>
      <c r="E92" s="5">
        <v>25899228890</v>
      </c>
      <c r="F92" s="5">
        <v>25779508571</v>
      </c>
      <c r="G92" s="5">
        <v>26560619867</v>
      </c>
      <c r="I92" s="5">
        <v>26560619867</v>
      </c>
      <c r="J92" s="5">
        <v>40100501184</v>
      </c>
      <c r="K92" s="5">
        <v>51799123317</v>
      </c>
      <c r="L92" s="5">
        <v>57403932669</v>
      </c>
      <c r="M92" s="5">
        <v>30010928746</v>
      </c>
      <c r="N92" s="5">
        <v>34652842314</v>
      </c>
    </row>
    <row r="93" spans="3:14" ht="15.5" x14ac:dyDescent="0.35">
      <c r="C93" t="s">
        <v>286</v>
      </c>
      <c r="J93" s="5">
        <v>563750000</v>
      </c>
      <c r="K93" s="5">
        <v>1201333333</v>
      </c>
      <c r="L93" s="5">
        <v>947932951</v>
      </c>
      <c r="M93" s="5">
        <v>1895865902</v>
      </c>
    </row>
    <row r="94" spans="3:14" ht="15.5" x14ac:dyDescent="0.35">
      <c r="C94" t="s">
        <v>340</v>
      </c>
      <c r="J94" s="5">
        <v>6179701150</v>
      </c>
      <c r="K94" s="5">
        <v>6179701150</v>
      </c>
      <c r="L94" s="5">
        <v>6179701150</v>
      </c>
    </row>
    <row r="95" spans="3:14" ht="15.5" x14ac:dyDescent="0.35">
      <c r="C95" t="s">
        <v>287</v>
      </c>
      <c r="D95" s="5">
        <v>12974571084</v>
      </c>
      <c r="E95" s="5">
        <v>12974571084</v>
      </c>
      <c r="F95" s="5">
        <v>12974571084</v>
      </c>
      <c r="G95" s="5">
        <v>12974571084</v>
      </c>
      <c r="I95" s="5">
        <v>12974571084</v>
      </c>
      <c r="J95" s="5">
        <v>12974571084</v>
      </c>
      <c r="K95" s="5">
        <v>10008896067</v>
      </c>
      <c r="M95" s="5">
        <v>208114296</v>
      </c>
      <c r="N95" s="5">
        <v>865557477</v>
      </c>
    </row>
    <row r="96" spans="3:14" ht="15.5" x14ac:dyDescent="0.35">
      <c r="C96" t="s">
        <v>103</v>
      </c>
      <c r="D96" s="5">
        <v>77845295727</v>
      </c>
      <c r="E96" s="5">
        <v>78603068464</v>
      </c>
      <c r="F96" s="5">
        <v>78483348145</v>
      </c>
      <c r="G96" s="5">
        <v>79524459441</v>
      </c>
      <c r="I96" s="5">
        <v>79524459441</v>
      </c>
      <c r="J96" s="5">
        <v>101058710371</v>
      </c>
      <c r="K96" s="5">
        <v>167290083080</v>
      </c>
      <c r="L96" s="5">
        <v>164562871460</v>
      </c>
      <c r="M96" s="5">
        <v>112817645451</v>
      </c>
      <c r="N96" s="5">
        <v>58379494413</v>
      </c>
    </row>
    <row r="97" spans="3:14" ht="15.5" x14ac:dyDescent="0.35">
      <c r="C97" t="s">
        <v>104</v>
      </c>
      <c r="D97" s="5">
        <v>150889204017</v>
      </c>
      <c r="E97" s="5">
        <v>155569546245</v>
      </c>
      <c r="F97" s="5">
        <v>155578776413</v>
      </c>
      <c r="G97" s="5">
        <v>159955395491</v>
      </c>
      <c r="I97" s="5">
        <v>159955395491</v>
      </c>
      <c r="J97" s="5">
        <v>170331201370</v>
      </c>
      <c r="K97" s="5">
        <v>283270056415</v>
      </c>
      <c r="L97" s="5">
        <v>275487784551</v>
      </c>
      <c r="M97" s="5">
        <v>250166940746</v>
      </c>
      <c r="N97" s="5">
        <v>149748217276</v>
      </c>
    </row>
    <row r="98" spans="3:14" ht="15.5" x14ac:dyDescent="0.35">
      <c r="C98" t="s">
        <v>105</v>
      </c>
    </row>
    <row r="99" spans="3:14" ht="15.5" x14ac:dyDescent="0.35">
      <c r="C99" t="s">
        <v>106</v>
      </c>
    </row>
    <row r="100" spans="3:14" ht="15.5" x14ac:dyDescent="0.35">
      <c r="C100" t="s">
        <v>107</v>
      </c>
      <c r="D100" s="5">
        <v>121933453382</v>
      </c>
      <c r="E100" s="5">
        <v>119942041816</v>
      </c>
      <c r="F100" s="5">
        <v>116035119055</v>
      </c>
      <c r="G100" s="5">
        <v>121411576288</v>
      </c>
      <c r="I100" s="5">
        <v>121411576288</v>
      </c>
      <c r="J100" s="5">
        <v>129569093377</v>
      </c>
      <c r="K100" s="5">
        <v>148164449640</v>
      </c>
      <c r="L100" s="5">
        <v>110399868528</v>
      </c>
      <c r="M100" s="5">
        <v>110328421284</v>
      </c>
      <c r="N100" s="5">
        <v>111138373229</v>
      </c>
    </row>
    <row r="101" spans="3:14" ht="15.5" x14ac:dyDescent="0.35">
      <c r="C101" t="s">
        <v>112</v>
      </c>
      <c r="D101" s="5">
        <v>40082020423</v>
      </c>
      <c r="E101" s="5">
        <v>39764697595</v>
      </c>
      <c r="F101" s="5">
        <v>39817869061</v>
      </c>
      <c r="G101" s="5">
        <v>39273315267</v>
      </c>
      <c r="I101" s="5">
        <v>39273315267</v>
      </c>
      <c r="J101" s="5">
        <v>37532632435</v>
      </c>
      <c r="K101" s="5">
        <v>88107333181</v>
      </c>
      <c r="L101" s="5">
        <v>84028229597</v>
      </c>
      <c r="M101" s="5">
        <v>95493892626</v>
      </c>
      <c r="N101" s="5">
        <v>97395489194</v>
      </c>
    </row>
    <row r="102" spans="3:14" ht="15.5" x14ac:dyDescent="0.35">
      <c r="C102" t="s">
        <v>108</v>
      </c>
      <c r="D102" s="5">
        <v>44696529844</v>
      </c>
      <c r="E102" s="5">
        <v>43864911899</v>
      </c>
      <c r="F102" s="5">
        <v>37902219105</v>
      </c>
      <c r="G102" s="5">
        <v>42374540157</v>
      </c>
      <c r="I102" s="5">
        <v>42374540157</v>
      </c>
      <c r="J102" s="5">
        <v>42889603082</v>
      </c>
      <c r="K102" s="5">
        <v>24464653779</v>
      </c>
      <c r="L102" s="5">
        <v>9454542753</v>
      </c>
      <c r="M102" s="5">
        <v>8071509662</v>
      </c>
      <c r="N102" s="5">
        <v>3483683548</v>
      </c>
    </row>
    <row r="103" spans="3:14" ht="15.5" x14ac:dyDescent="0.35">
      <c r="C103" t="s">
        <v>109</v>
      </c>
      <c r="D103" s="5">
        <v>2208388003</v>
      </c>
      <c r="E103" s="5">
        <v>2208388191</v>
      </c>
      <c r="F103" s="5">
        <v>2833766767</v>
      </c>
      <c r="G103" s="5">
        <v>1302413166</v>
      </c>
      <c r="I103" s="5">
        <v>1302413166</v>
      </c>
      <c r="J103" s="5">
        <v>24907030131</v>
      </c>
      <c r="K103" s="5">
        <v>22540018223</v>
      </c>
      <c r="L103" s="5">
        <v>25436752</v>
      </c>
      <c r="M103" s="5">
        <v>618705007</v>
      </c>
      <c r="N103" s="5">
        <v>227584961</v>
      </c>
    </row>
    <row r="104" spans="3:14" ht="15.5" x14ac:dyDescent="0.35">
      <c r="C104" t="s">
        <v>110</v>
      </c>
      <c r="D104" s="5">
        <v>3996055341</v>
      </c>
      <c r="E104" s="5">
        <v>3413904480</v>
      </c>
      <c r="F104" s="5">
        <v>4817426261</v>
      </c>
      <c r="G104" s="5">
        <v>7868015647</v>
      </c>
      <c r="I104" s="5">
        <v>7868015647</v>
      </c>
      <c r="J104" s="5">
        <v>4793130248</v>
      </c>
      <c r="K104" s="5">
        <v>1337999421</v>
      </c>
      <c r="L104" s="5">
        <v>417420628</v>
      </c>
      <c r="M104" s="5">
        <v>229272414</v>
      </c>
      <c r="N104" s="5">
        <v>1053425751</v>
      </c>
    </row>
    <row r="105" spans="3:14" ht="15.5" x14ac:dyDescent="0.35">
      <c r="C105" t="s">
        <v>111</v>
      </c>
      <c r="D105" s="5">
        <v>4317252831</v>
      </c>
      <c r="E105" s="5">
        <v>4056932711</v>
      </c>
      <c r="F105" s="5">
        <v>4008694921</v>
      </c>
      <c r="G105" s="5">
        <v>3956445315</v>
      </c>
      <c r="I105" s="5">
        <v>3956445315</v>
      </c>
      <c r="J105" s="5">
        <v>4872836342</v>
      </c>
      <c r="K105" s="5">
        <v>1071563111</v>
      </c>
      <c r="L105" s="5">
        <v>884189436</v>
      </c>
      <c r="M105" s="5">
        <v>562288590</v>
      </c>
      <c r="N105" s="5">
        <v>666878680</v>
      </c>
    </row>
    <row r="106" spans="3:14" ht="15.5" x14ac:dyDescent="0.35">
      <c r="C106" t="s">
        <v>113</v>
      </c>
    </row>
    <row r="107" spans="3:14" ht="15.5" x14ac:dyDescent="0.35">
      <c r="C107" t="s">
        <v>288</v>
      </c>
      <c r="D107" s="5">
        <v>61135520014</v>
      </c>
      <c r="E107" s="5">
        <v>61135520014</v>
      </c>
      <c r="F107" s="5">
        <v>61135520014</v>
      </c>
      <c r="G107" s="5">
        <v>61135520014</v>
      </c>
      <c r="I107" s="5">
        <v>61135520014</v>
      </c>
      <c r="J107" s="5">
        <v>57773551999</v>
      </c>
      <c r="K107" s="5">
        <v>25924083665</v>
      </c>
      <c r="L107" s="5">
        <v>20416476112</v>
      </c>
      <c r="M107" s="5">
        <v>9027961659</v>
      </c>
      <c r="N107" s="5">
        <v>9968036048</v>
      </c>
    </row>
    <row r="108" spans="3:14" ht="15.5" x14ac:dyDescent="0.35">
      <c r="C108" t="s">
        <v>342</v>
      </c>
      <c r="D108" s="5">
        <v>16681341071</v>
      </c>
      <c r="E108" s="5">
        <v>16711745071</v>
      </c>
      <c r="F108" s="5">
        <v>16711745071</v>
      </c>
      <c r="G108" s="5">
        <v>16711745071</v>
      </c>
      <c r="I108" s="5">
        <v>16711745071</v>
      </c>
      <c r="J108" s="5">
        <v>10669913409</v>
      </c>
      <c r="K108" s="5">
        <v>13728515702</v>
      </c>
      <c r="L108" s="5">
        <v>3954260553</v>
      </c>
      <c r="M108" s="5">
        <v>2736551329</v>
      </c>
      <c r="N108" s="5">
        <v>7149229938</v>
      </c>
    </row>
    <row r="109" spans="3:14" ht="15.5" x14ac:dyDescent="0.35">
      <c r="C109" t="s">
        <v>450</v>
      </c>
      <c r="K109" s="5">
        <v>690991070</v>
      </c>
      <c r="L109" s="5">
        <v>1403137087</v>
      </c>
    </row>
    <row r="110" spans="3:14" ht="15.5" x14ac:dyDescent="0.35">
      <c r="C110" t="s">
        <v>115</v>
      </c>
      <c r="D110" s="5">
        <v>26633206940</v>
      </c>
      <c r="E110" s="5">
        <v>26633206940</v>
      </c>
      <c r="F110" s="5">
        <v>26655142940</v>
      </c>
      <c r="G110" s="5">
        <v>26636846736</v>
      </c>
      <c r="I110" s="5">
        <v>26636846736</v>
      </c>
      <c r="J110" s="5">
        <v>11518957168</v>
      </c>
      <c r="K110" s="5">
        <v>10642881925</v>
      </c>
      <c r="L110" s="5">
        <v>15590049362</v>
      </c>
      <c r="M110" s="5">
        <v>5352752985</v>
      </c>
      <c r="N110" s="5">
        <v>8311311095</v>
      </c>
    </row>
    <row r="111" spans="3:14" ht="15.5" x14ac:dyDescent="0.35">
      <c r="C111" t="s">
        <v>116</v>
      </c>
      <c r="D111" s="5">
        <v>86032385978</v>
      </c>
      <c r="E111" s="5">
        <v>86062789978</v>
      </c>
      <c r="F111" s="5">
        <v>86062789978</v>
      </c>
      <c r="G111" s="5">
        <v>86062789978</v>
      </c>
      <c r="I111" s="5">
        <v>86062789978</v>
      </c>
      <c r="J111" s="5">
        <v>75727964271</v>
      </c>
      <c r="K111" s="5">
        <v>59616995385</v>
      </c>
      <c r="L111" s="5">
        <v>39411472799</v>
      </c>
      <c r="M111" s="5">
        <v>15938503671</v>
      </c>
      <c r="N111" s="5">
        <v>21346822049</v>
      </c>
    </row>
    <row r="112" spans="3:14" ht="15.5" x14ac:dyDescent="0.35">
      <c r="C112" t="s">
        <v>117</v>
      </c>
      <c r="D112" s="5">
        <v>86032385978</v>
      </c>
      <c r="E112" s="5">
        <v>86062789978</v>
      </c>
      <c r="F112" s="5">
        <v>86062789978</v>
      </c>
      <c r="G112" s="5">
        <v>86062789978</v>
      </c>
      <c r="I112" s="5">
        <v>86062789978</v>
      </c>
      <c r="J112" s="5">
        <v>75727964271</v>
      </c>
      <c r="K112" s="5">
        <v>59616995385</v>
      </c>
      <c r="L112" s="5">
        <v>39411472799</v>
      </c>
      <c r="M112" s="5">
        <v>15938503671</v>
      </c>
      <c r="N112" s="5">
        <v>21346822049</v>
      </c>
    </row>
    <row r="113" spans="3:14" ht="15.5" x14ac:dyDescent="0.35">
      <c r="C113" t="s">
        <v>119</v>
      </c>
    </row>
    <row r="114" spans="3:14" ht="15.5" x14ac:dyDescent="0.35">
      <c r="C114" t="s">
        <v>120</v>
      </c>
      <c r="D114" s="5">
        <v>77816861085</v>
      </c>
      <c r="E114" s="5">
        <v>77847265085</v>
      </c>
      <c r="F114" s="5">
        <v>77847265085</v>
      </c>
      <c r="G114" s="5">
        <v>77847265085</v>
      </c>
      <c r="I114" s="5">
        <v>77847265085</v>
      </c>
      <c r="J114" s="5">
        <v>68443465408</v>
      </c>
      <c r="K114" s="5">
        <v>40343590437</v>
      </c>
      <c r="L114" s="5">
        <v>25773873752</v>
      </c>
      <c r="M114" s="5">
        <v>11764512988</v>
      </c>
      <c r="N114" s="5">
        <v>17117265986</v>
      </c>
    </row>
    <row r="115" spans="3:14" ht="15.5" x14ac:dyDescent="0.35">
      <c r="C115" t="s">
        <v>1637</v>
      </c>
      <c r="D115" s="5">
        <v>5409158397</v>
      </c>
      <c r="E115" s="5">
        <v>5409158397</v>
      </c>
      <c r="F115" s="5">
        <v>5409158397</v>
      </c>
      <c r="G115" s="5">
        <v>5409158397</v>
      </c>
      <c r="I115" s="5">
        <v>5409158397</v>
      </c>
      <c r="J115" s="5">
        <v>4936293862</v>
      </c>
      <c r="K115" s="5">
        <v>4076293862</v>
      </c>
    </row>
    <row r="116" spans="3:14" ht="15.5" x14ac:dyDescent="0.35">
      <c r="C116" t="s">
        <v>868</v>
      </c>
      <c r="K116" s="5">
        <v>5000000000</v>
      </c>
    </row>
    <row r="117" spans="3:14" ht="15.5" x14ac:dyDescent="0.35">
      <c r="C117" t="s">
        <v>293</v>
      </c>
      <c r="L117" s="5">
        <v>182207148</v>
      </c>
    </row>
    <row r="118" spans="3:14" ht="15.5" x14ac:dyDescent="0.35">
      <c r="C118" t="s">
        <v>121</v>
      </c>
      <c r="D118" s="5">
        <v>207965839360</v>
      </c>
      <c r="E118" s="5">
        <v>206004831794</v>
      </c>
      <c r="F118" s="5">
        <v>202097909033</v>
      </c>
      <c r="G118" s="5">
        <v>207474366266</v>
      </c>
      <c r="I118" s="5">
        <v>207474366266</v>
      </c>
      <c r="J118" s="5">
        <v>205297057648</v>
      </c>
      <c r="K118" s="5">
        <v>207781445025</v>
      </c>
      <c r="L118" s="5">
        <v>149811341327</v>
      </c>
      <c r="M118" s="5">
        <v>126266924955</v>
      </c>
      <c r="N118" s="5">
        <v>132485195278</v>
      </c>
    </row>
    <row r="119" spans="3:14" ht="15.5" x14ac:dyDescent="0.35">
      <c r="C119" t="s">
        <v>122</v>
      </c>
    </row>
    <row r="120" spans="3:14" ht="15.5" x14ac:dyDescent="0.35">
      <c r="C120" t="s">
        <v>123</v>
      </c>
      <c r="D120" s="5">
        <v>114617095900</v>
      </c>
      <c r="E120" s="5">
        <v>114617095900</v>
      </c>
      <c r="F120" s="5">
        <v>114617095900</v>
      </c>
      <c r="G120" s="5">
        <v>114617095900</v>
      </c>
      <c r="I120" s="5">
        <v>114617095900</v>
      </c>
      <c r="J120" s="5">
        <v>114617095900</v>
      </c>
      <c r="K120" s="5">
        <v>113274817900</v>
      </c>
      <c r="L120" s="5">
        <v>112474800800</v>
      </c>
      <c r="M120" s="5">
        <v>112000000000</v>
      </c>
      <c r="N120" s="5">
        <v>5000000000</v>
      </c>
    </row>
    <row r="121" spans="3:14" ht="15.5" x14ac:dyDescent="0.35">
      <c r="C121" t="s">
        <v>124</v>
      </c>
      <c r="D121" s="5">
        <v>11026222358</v>
      </c>
      <c r="E121" s="5">
        <v>11026222358</v>
      </c>
      <c r="F121" s="5">
        <v>11026222358</v>
      </c>
      <c r="G121" s="5">
        <v>11026222358</v>
      </c>
      <c r="I121" s="5">
        <v>11026222358</v>
      </c>
      <c r="J121" s="5">
        <v>11026222358</v>
      </c>
      <c r="K121" s="5">
        <v>9010814877</v>
      </c>
      <c r="L121" s="5">
        <v>8314800000</v>
      </c>
      <c r="M121" s="5">
        <v>8314800000</v>
      </c>
    </row>
    <row r="122" spans="3:14" ht="15.5" x14ac:dyDescent="0.35">
      <c r="C122" t="s">
        <v>125</v>
      </c>
      <c r="D122" s="5">
        <v>-179000451317</v>
      </c>
      <c r="E122" s="5">
        <v>-172402051761</v>
      </c>
      <c r="F122" s="5">
        <v>-168511224960</v>
      </c>
      <c r="G122" s="5">
        <v>-169504597069</v>
      </c>
      <c r="I122" s="5">
        <v>-169504597069</v>
      </c>
      <c r="J122" s="5">
        <v>-156579353845</v>
      </c>
      <c r="K122" s="5">
        <v>-42788962460</v>
      </c>
      <c r="L122" s="5">
        <v>8110618167</v>
      </c>
      <c r="M122" s="5">
        <v>7152530517</v>
      </c>
      <c r="N122" s="5">
        <v>13369555492</v>
      </c>
    </row>
    <row r="123" spans="3:14" ht="15.5" x14ac:dyDescent="0.35">
      <c r="C123" t="s">
        <v>294</v>
      </c>
      <c r="D123" s="5">
        <v>695644394</v>
      </c>
      <c r="E123" s="5">
        <v>695644394</v>
      </c>
      <c r="F123" s="5">
        <v>695644394</v>
      </c>
      <c r="G123" s="5">
        <v>695644394</v>
      </c>
      <c r="I123" s="5">
        <v>695644394</v>
      </c>
      <c r="J123" s="5">
        <v>695644394</v>
      </c>
      <c r="K123" s="5">
        <v>695644394</v>
      </c>
      <c r="L123" s="5">
        <v>695644394</v>
      </c>
      <c r="M123" s="5">
        <v>695644394</v>
      </c>
    </row>
    <row r="124" spans="3:14" ht="15.5" x14ac:dyDescent="0.35">
      <c r="C124" t="s">
        <v>295</v>
      </c>
      <c r="D124" s="5">
        <v>-179696095711</v>
      </c>
      <c r="E124" s="5">
        <v>-173097696155</v>
      </c>
      <c r="F124" s="5">
        <v>-169206869354</v>
      </c>
      <c r="G124" s="5">
        <v>-170200241463</v>
      </c>
      <c r="I124" s="5">
        <v>-170200241463</v>
      </c>
      <c r="J124" s="5">
        <v>-157274998239</v>
      </c>
      <c r="K124" s="5">
        <v>-43484606854</v>
      </c>
      <c r="L124" s="5">
        <v>7414973773</v>
      </c>
      <c r="M124" s="5">
        <v>6456886123</v>
      </c>
      <c r="N124" s="5">
        <v>13369555492</v>
      </c>
    </row>
    <row r="125" spans="3:14" ht="15.5" x14ac:dyDescent="0.35">
      <c r="C125" t="s">
        <v>296</v>
      </c>
      <c r="D125" s="5">
        <v>-179000451317</v>
      </c>
      <c r="E125" s="5">
        <v>-172402051761</v>
      </c>
      <c r="F125" s="5">
        <v>-168511224960</v>
      </c>
      <c r="G125" s="5">
        <v>-169504597069</v>
      </c>
      <c r="I125" s="5">
        <v>-169504597069</v>
      </c>
      <c r="J125" s="5">
        <v>-156579353845</v>
      </c>
      <c r="K125" s="5">
        <v>-42788962460</v>
      </c>
      <c r="L125" s="5">
        <v>8110618167</v>
      </c>
      <c r="M125" s="5">
        <v>7152530517</v>
      </c>
      <c r="N125" s="5">
        <v>13369555492</v>
      </c>
    </row>
    <row r="126" spans="3:14" ht="15.5" x14ac:dyDescent="0.35">
      <c r="C126" t="s">
        <v>297</v>
      </c>
      <c r="D126" s="5">
        <v>-127791900</v>
      </c>
      <c r="E126" s="5">
        <v>-84841664</v>
      </c>
      <c r="F126" s="5">
        <v>-59515533</v>
      </c>
      <c r="G126" s="5">
        <v>-65981581</v>
      </c>
      <c r="I126" s="5">
        <v>-65981581</v>
      </c>
      <c r="J126" s="5">
        <v>-438110309</v>
      </c>
      <c r="K126" s="5">
        <v>-416348544</v>
      </c>
      <c r="L126" s="5">
        <v>367934640</v>
      </c>
      <c r="M126" s="5">
        <v>24395657</v>
      </c>
      <c r="N126" s="5">
        <v>-1106533494</v>
      </c>
    </row>
    <row r="127" spans="3:14" ht="15.5" x14ac:dyDescent="0.35">
      <c r="C127" t="s">
        <v>9</v>
      </c>
      <c r="D127" s="5">
        <v>-57076635342</v>
      </c>
      <c r="E127" s="5">
        <v>-50435285550</v>
      </c>
      <c r="F127" s="5">
        <v>-46519132618</v>
      </c>
      <c r="G127" s="5">
        <v>-47518970775</v>
      </c>
      <c r="I127" s="5">
        <v>-47518970775</v>
      </c>
      <c r="J127" s="5">
        <v>-34965856279</v>
      </c>
      <c r="K127" s="5">
        <v>75488611390</v>
      </c>
      <c r="L127" s="5">
        <v>125676443224</v>
      </c>
      <c r="M127" s="5">
        <v>123900015791</v>
      </c>
      <c r="N127" s="5">
        <v>17263021998</v>
      </c>
    </row>
    <row r="128" spans="3:14" ht="15.5" x14ac:dyDescent="0.35">
      <c r="C128" t="s">
        <v>126</v>
      </c>
      <c r="D128" s="5">
        <v>150889204018</v>
      </c>
      <c r="E128" s="5">
        <v>155569546244</v>
      </c>
      <c r="F128" s="5">
        <v>155578776415</v>
      </c>
      <c r="G128" s="5">
        <v>159955395491</v>
      </c>
      <c r="I128" s="5">
        <v>159955395491</v>
      </c>
      <c r="J128" s="5">
        <v>170331201369</v>
      </c>
      <c r="K128" s="5">
        <v>283270056415</v>
      </c>
      <c r="L128" s="5">
        <v>275487784551</v>
      </c>
      <c r="M128" s="5">
        <v>250166940746</v>
      </c>
      <c r="N128" s="5">
        <v>149748217276</v>
      </c>
    </row>
    <row r="129" spans="2:14" ht="15.5" x14ac:dyDescent="0.35">
      <c r="C129" t="s">
        <v>127</v>
      </c>
      <c r="D129" s="5">
        <v>1146170959</v>
      </c>
      <c r="E129" s="5">
        <v>1146170959</v>
      </c>
      <c r="F129" s="5">
        <v>1146170959</v>
      </c>
      <c r="G129" s="5">
        <v>1146170959</v>
      </c>
      <c r="I129" s="5">
        <v>1146170959</v>
      </c>
      <c r="J129" s="5">
        <v>1146170959</v>
      </c>
      <c r="K129" s="5">
        <v>1132748179</v>
      </c>
      <c r="L129" s="5">
        <v>1124748008</v>
      </c>
      <c r="M129" s="5">
        <v>1120000000</v>
      </c>
      <c r="N129" s="5">
        <v>5000</v>
      </c>
    </row>
    <row r="131" spans="2:14" ht="15.5" x14ac:dyDescent="0.35">
      <c r="B131" t="s">
        <v>128</v>
      </c>
      <c r="C131" t="s">
        <v>129</v>
      </c>
      <c r="D131" s="5">
        <v>-2314254896</v>
      </c>
      <c r="E131" s="5">
        <v>2779301549</v>
      </c>
      <c r="F131" s="5">
        <v>272320173</v>
      </c>
      <c r="G131" s="5">
        <v>-20305781409</v>
      </c>
      <c r="I131" s="5">
        <v>-27541264257</v>
      </c>
      <c r="J131" s="5">
        <v>-9139688431</v>
      </c>
      <c r="K131" s="5">
        <v>-31016760178</v>
      </c>
      <c r="L131" s="5">
        <v>42720961748</v>
      </c>
      <c r="M131" s="5">
        <v>-94882320599</v>
      </c>
      <c r="N131" s="5">
        <v>-11555549571</v>
      </c>
    </row>
    <row r="132" spans="2:14" ht="15.5" x14ac:dyDescent="0.35">
      <c r="C132" t="s">
        <v>406</v>
      </c>
      <c r="D132" s="5">
        <v>9915509592</v>
      </c>
      <c r="E132" s="5">
        <v>12776276200</v>
      </c>
      <c r="F132" s="5">
        <v>21558566254</v>
      </c>
      <c r="G132" s="5">
        <v>9599834115</v>
      </c>
      <c r="I132" s="5">
        <v>64223681291</v>
      </c>
      <c r="J132" s="5">
        <v>80290852050</v>
      </c>
      <c r="K132" s="5">
        <v>72466799740</v>
      </c>
      <c r="L132" s="5">
        <v>191773330873</v>
      </c>
      <c r="M132" s="5">
        <v>196227908850</v>
      </c>
      <c r="N132" s="5">
        <v>131836347707</v>
      </c>
    </row>
    <row r="133" spans="2:14" ht="15.5" x14ac:dyDescent="0.35">
      <c r="C133" t="s">
        <v>474</v>
      </c>
      <c r="D133" s="5">
        <v>5177082</v>
      </c>
      <c r="E133" s="5">
        <v>9103725</v>
      </c>
      <c r="F133" s="5">
        <v>4376702</v>
      </c>
      <c r="G133" s="5">
        <v>-8544519</v>
      </c>
      <c r="J133" s="5">
        <v>10681132</v>
      </c>
      <c r="K133" s="5">
        <v>365357622</v>
      </c>
      <c r="L133" s="5">
        <v>976890245</v>
      </c>
      <c r="M133" s="5">
        <v>353504344</v>
      </c>
      <c r="N133" s="5">
        <v>56262626</v>
      </c>
    </row>
    <row r="134" spans="2:14" ht="15.5" x14ac:dyDescent="0.35">
      <c r="C134" t="s">
        <v>508</v>
      </c>
      <c r="D134" s="5">
        <v>-9676673536</v>
      </c>
      <c r="E134" s="5">
        <v>-4521881331</v>
      </c>
      <c r="F134" s="5">
        <v>-14919179068</v>
      </c>
      <c r="G134" s="5">
        <v>-52775402732</v>
      </c>
      <c r="I134" s="5">
        <v>-91764945548</v>
      </c>
      <c r="J134" s="5">
        <v>-68888740700</v>
      </c>
      <c r="K134" s="5">
        <v>-65007509215</v>
      </c>
      <c r="L134" s="5">
        <v>-122088577003</v>
      </c>
      <c r="M134" s="5">
        <v>-257046757503</v>
      </c>
      <c r="N134" s="5">
        <v>-118836684289</v>
      </c>
    </row>
    <row r="135" spans="2:14" ht="15.5" x14ac:dyDescent="0.35">
      <c r="C135" t="s">
        <v>509</v>
      </c>
      <c r="D135" s="5">
        <v>-1708629045</v>
      </c>
      <c r="E135" s="5">
        <v>-2054295877</v>
      </c>
      <c r="F135" s="5">
        <v>-1794677239</v>
      </c>
      <c r="G135" s="5">
        <v>6448653027</v>
      </c>
      <c r="J135" s="5">
        <v>-12324641972</v>
      </c>
      <c r="K135" s="5">
        <v>-13881239999</v>
      </c>
      <c r="L135" s="5">
        <v>-7924348652</v>
      </c>
      <c r="M135" s="5">
        <v>-12008296356</v>
      </c>
      <c r="N135" s="5">
        <v>-5081720616</v>
      </c>
    </row>
    <row r="136" spans="2:14" ht="15.5" x14ac:dyDescent="0.35">
      <c r="C136" t="s">
        <v>511</v>
      </c>
      <c r="D136" s="5">
        <v>-323831370</v>
      </c>
      <c r="E136" s="5">
        <v>-526378443</v>
      </c>
      <c r="F136" s="5">
        <v>-387407051</v>
      </c>
      <c r="G136" s="5">
        <v>5947262616</v>
      </c>
      <c r="J136" s="5">
        <v>-5706589241</v>
      </c>
      <c r="K136" s="5">
        <v>-16028541206</v>
      </c>
      <c r="L136" s="5">
        <v>-7036894698</v>
      </c>
      <c r="M136" s="5">
        <v>-11492167076</v>
      </c>
      <c r="N136" s="5">
        <v>-8967870340</v>
      </c>
    </row>
    <row r="137" spans="2:14" ht="15.5" x14ac:dyDescent="0.35">
      <c r="C137" t="s">
        <v>454</v>
      </c>
      <c r="D137" s="5">
        <v>-3605472042</v>
      </c>
      <c r="E137" s="5">
        <v>-1543591334</v>
      </c>
      <c r="F137" s="5">
        <v>-740562689</v>
      </c>
      <c r="G137" s="5">
        <v>130405941</v>
      </c>
      <c r="J137" s="5">
        <v>1269991219</v>
      </c>
      <c r="K137" s="5">
        <v>186479013</v>
      </c>
      <c r="L137" s="5">
        <v>-1688890094</v>
      </c>
      <c r="M137" s="5">
        <v>-3015824322</v>
      </c>
      <c r="N137" s="5">
        <v>-2532814799</v>
      </c>
    </row>
    <row r="138" spans="2:14" ht="15.5" x14ac:dyDescent="0.35">
      <c r="C138" t="s">
        <v>1000</v>
      </c>
      <c r="D138" s="5">
        <v>3079664423</v>
      </c>
      <c r="E138" s="5">
        <v>-1359931391</v>
      </c>
      <c r="F138" s="5">
        <v>-3448796736</v>
      </c>
      <c r="G138" s="5">
        <v>10352010143</v>
      </c>
      <c r="J138" s="5">
        <v>-3791240919</v>
      </c>
      <c r="K138" s="5">
        <v>-9118106133</v>
      </c>
      <c r="L138" s="5">
        <v>-11290548923</v>
      </c>
      <c r="M138" s="5">
        <v>-7900688536</v>
      </c>
      <c r="N138" s="5">
        <v>-8029069860</v>
      </c>
    </row>
    <row r="139" spans="2:14" ht="15.5" x14ac:dyDescent="0.35">
      <c r="C139" t="s">
        <v>152</v>
      </c>
      <c r="D139" s="5">
        <v>317322640</v>
      </c>
      <c r="E139" s="5">
        <v>-700486042</v>
      </c>
      <c r="F139" s="5">
        <v>2094203599</v>
      </c>
      <c r="G139" s="5">
        <v>-1900926234</v>
      </c>
      <c r="I139" s="5">
        <v>3656222629</v>
      </c>
      <c r="J139" s="5">
        <v>10738278640</v>
      </c>
      <c r="K139" s="5">
        <v>21924813657</v>
      </c>
      <c r="L139" s="5">
        <v>4600260912</v>
      </c>
      <c r="M139" s="5">
        <v>101263892324</v>
      </c>
      <c r="N139" s="5">
        <v>31465549133</v>
      </c>
    </row>
    <row r="140" spans="2:14" ht="15.5" x14ac:dyDescent="0.35">
      <c r="C140" t="s">
        <v>142</v>
      </c>
      <c r="E140" s="5">
        <v>1908000</v>
      </c>
      <c r="F140" s="5">
        <v>-1908000</v>
      </c>
      <c r="G140" s="5">
        <v>22835503752</v>
      </c>
      <c r="I140" s="5">
        <v>22835503752</v>
      </c>
      <c r="J140" s="5">
        <v>-977740764</v>
      </c>
      <c r="K140" s="5">
        <v>-1500426261</v>
      </c>
      <c r="L140" s="5">
        <v>-52226250583</v>
      </c>
      <c r="M140" s="5">
        <v>1024493585</v>
      </c>
      <c r="N140" s="5">
        <v>-16350999585</v>
      </c>
    </row>
    <row r="141" spans="2:14" ht="15.5" x14ac:dyDescent="0.35">
      <c r="C141" t="s">
        <v>1665</v>
      </c>
      <c r="M141" s="5">
        <v>14986051479</v>
      </c>
    </row>
    <row r="142" spans="2:14" ht="15.5" x14ac:dyDescent="0.35">
      <c r="C142" t="s">
        <v>1029</v>
      </c>
      <c r="L142" s="5">
        <v>-6629928681</v>
      </c>
      <c r="M142" s="5">
        <v>-8190367027</v>
      </c>
      <c r="N142" s="5">
        <v>-14986051579</v>
      </c>
    </row>
    <row r="143" spans="2:14" ht="15.5" x14ac:dyDescent="0.35">
      <c r="C143" t="s">
        <v>831</v>
      </c>
      <c r="G143" s="5">
        <v>563750000</v>
      </c>
      <c r="I143" s="5">
        <v>563750000</v>
      </c>
      <c r="K143" s="5">
        <v>-656000000</v>
      </c>
      <c r="M143" s="5">
        <v>-2591731804</v>
      </c>
    </row>
    <row r="144" spans="2:14" ht="15.5" x14ac:dyDescent="0.35">
      <c r="C144" t="s">
        <v>1160</v>
      </c>
      <c r="G144" s="5">
        <v>261172500</v>
      </c>
      <c r="I144" s="5">
        <v>261172500</v>
      </c>
    </row>
    <row r="145" spans="3:14" ht="15.5" x14ac:dyDescent="0.35">
      <c r="C145" t="s">
        <v>737</v>
      </c>
      <c r="M145" s="5">
        <v>-2388000000</v>
      </c>
    </row>
    <row r="146" spans="3:14" ht="15.5" x14ac:dyDescent="0.35">
      <c r="C146" t="s">
        <v>276</v>
      </c>
      <c r="J146" s="5">
        <v>50400000</v>
      </c>
      <c r="K146" s="5">
        <v>682500000</v>
      </c>
      <c r="L146" s="5">
        <v>3006034000</v>
      </c>
    </row>
    <row r="147" spans="3:14" ht="15.5" x14ac:dyDescent="0.35">
      <c r="C147" t="s">
        <v>309</v>
      </c>
      <c r="J147" s="5">
        <v>-148739764</v>
      </c>
      <c r="K147" s="5">
        <v>-186846236</v>
      </c>
      <c r="L147" s="5">
        <v>-9854874797</v>
      </c>
    </row>
    <row r="148" spans="3:14" ht="15.5" x14ac:dyDescent="0.35">
      <c r="C148" t="s">
        <v>151</v>
      </c>
      <c r="E148" s="5">
        <v>1908000</v>
      </c>
      <c r="F148" s="5">
        <v>-1908000</v>
      </c>
      <c r="G148" s="5">
        <v>22010581252</v>
      </c>
      <c r="I148" s="5">
        <v>22010581252</v>
      </c>
      <c r="J148" s="5">
        <v>-879401000</v>
      </c>
      <c r="K148" s="5">
        <v>-1206247365</v>
      </c>
      <c r="L148" s="5">
        <v>-28572481105</v>
      </c>
      <c r="M148" s="5">
        <v>-791459063</v>
      </c>
      <c r="N148" s="5">
        <v>-1364948006</v>
      </c>
    </row>
    <row r="149" spans="3:14" ht="15.5" x14ac:dyDescent="0.35">
      <c r="C149" t="s">
        <v>534</v>
      </c>
      <c r="L149" s="5">
        <v>-10175000000</v>
      </c>
    </row>
    <row r="150" spans="3:14" ht="15.5" x14ac:dyDescent="0.35">
      <c r="C150" t="s">
        <v>1666</v>
      </c>
      <c r="K150" s="5">
        <v>-133832660</v>
      </c>
    </row>
    <row r="151" spans="3:14" ht="15.5" x14ac:dyDescent="0.35">
      <c r="C151" t="s">
        <v>153</v>
      </c>
      <c r="D151" s="5">
        <v>317322640</v>
      </c>
      <c r="E151" s="5">
        <v>-700486042</v>
      </c>
      <c r="F151" s="5">
        <v>2094203599</v>
      </c>
      <c r="G151" s="5">
        <v>-1900926234</v>
      </c>
      <c r="I151" s="5">
        <v>3656222629</v>
      </c>
      <c r="J151" s="5">
        <v>10738278640</v>
      </c>
      <c r="K151" s="5">
        <v>21924813657</v>
      </c>
      <c r="L151" s="5">
        <v>4600260912</v>
      </c>
      <c r="M151" s="5">
        <v>101263892324</v>
      </c>
      <c r="N151" s="5">
        <v>31465549133</v>
      </c>
    </row>
    <row r="152" spans="3:14" ht="15.5" x14ac:dyDescent="0.35">
      <c r="C152" t="s">
        <v>749</v>
      </c>
      <c r="J152" s="5">
        <v>2510059860</v>
      </c>
      <c r="K152" s="5">
        <v>800017100</v>
      </c>
      <c r="L152" s="5">
        <v>474800800</v>
      </c>
      <c r="M152" s="5">
        <v>67000000000</v>
      </c>
    </row>
    <row r="153" spans="3:14" ht="15.5" x14ac:dyDescent="0.35">
      <c r="C153" t="s">
        <v>1378</v>
      </c>
      <c r="K153" s="5">
        <v>696014878</v>
      </c>
      <c r="M153" s="5">
        <v>45000000000</v>
      </c>
    </row>
    <row r="154" spans="3:14" ht="15.5" x14ac:dyDescent="0.35">
      <c r="C154" t="s">
        <v>1327</v>
      </c>
      <c r="M154" s="5">
        <v>12000000</v>
      </c>
      <c r="N154" s="5">
        <v>1650000000</v>
      </c>
    </row>
    <row r="155" spans="3:14" ht="15.5" x14ac:dyDescent="0.35">
      <c r="C155" t="s">
        <v>498</v>
      </c>
      <c r="M155" s="5">
        <v>-6685200000</v>
      </c>
    </row>
    <row r="156" spans="3:14" ht="15.5" x14ac:dyDescent="0.35">
      <c r="C156" t="s">
        <v>465</v>
      </c>
      <c r="D156" s="5">
        <v>-188</v>
      </c>
      <c r="E156" s="5">
        <v>-625378576</v>
      </c>
      <c r="F156" s="5">
        <v>1531353601</v>
      </c>
      <c r="G156" s="5">
        <v>-1449652933</v>
      </c>
      <c r="I156" s="5">
        <v>-2115157492</v>
      </c>
      <c r="J156" s="5">
        <v>-2150037344</v>
      </c>
      <c r="K156" s="5">
        <v>-3012619659</v>
      </c>
      <c r="L156" s="5">
        <v>-3797432897</v>
      </c>
      <c r="M156" s="5">
        <v>-4522656247</v>
      </c>
      <c r="N156" s="5">
        <v>-3786862262</v>
      </c>
    </row>
    <row r="157" spans="3:14" ht="15.5" x14ac:dyDescent="0.35">
      <c r="C157" t="s">
        <v>314</v>
      </c>
      <c r="G157" s="5">
        <v>1740682832</v>
      </c>
      <c r="I157" s="5">
        <v>1740682832</v>
      </c>
      <c r="J157" s="5">
        <v>-1448232473</v>
      </c>
      <c r="K157" s="5">
        <v>5507607553</v>
      </c>
      <c r="L157" s="5">
        <v>19509925623</v>
      </c>
      <c r="M157" s="5">
        <v>-3788654861</v>
      </c>
      <c r="N157" s="5">
        <v>-5214184044</v>
      </c>
    </row>
    <row r="158" spans="3:14" ht="15.5" x14ac:dyDescent="0.35">
      <c r="C158" t="s">
        <v>1667</v>
      </c>
      <c r="E158" s="5">
        <v>-3639796</v>
      </c>
    </row>
    <row r="159" spans="3:14" ht="15.5" x14ac:dyDescent="0.35">
      <c r="C159" t="s">
        <v>525</v>
      </c>
      <c r="D159" s="5">
        <v>317322828</v>
      </c>
      <c r="E159" s="5">
        <v>-53171466</v>
      </c>
      <c r="F159" s="5">
        <v>544553794</v>
      </c>
      <c r="G159" s="5">
        <v>-6222653422</v>
      </c>
    </row>
    <row r="160" spans="3:14" ht="15.5" x14ac:dyDescent="0.35">
      <c r="C160" t="s">
        <v>537</v>
      </c>
      <c r="K160" s="5">
        <v>16126453583</v>
      </c>
      <c r="L160" s="5">
        <v>-11465663029</v>
      </c>
      <c r="M160" s="5">
        <v>-1901596568</v>
      </c>
      <c r="N160" s="5">
        <v>40466595439</v>
      </c>
    </row>
    <row r="161" spans="2:14" ht="15.5" x14ac:dyDescent="0.35">
      <c r="C161" t="s">
        <v>160</v>
      </c>
      <c r="M161" s="5">
        <v>6150000000</v>
      </c>
    </row>
    <row r="162" spans="2:14" ht="15.5" x14ac:dyDescent="0.35">
      <c r="C162" t="s">
        <v>521</v>
      </c>
      <c r="N162" s="5">
        <v>-1650000000</v>
      </c>
    </row>
    <row r="163" spans="2:14" ht="15.5" x14ac:dyDescent="0.35">
      <c r="C163" t="s">
        <v>433</v>
      </c>
      <c r="E163" s="5">
        <v>-18296204</v>
      </c>
      <c r="F163" s="5">
        <v>18296204</v>
      </c>
      <c r="G163" s="5">
        <v>1729816605</v>
      </c>
      <c r="I163" s="5">
        <v>1729816605</v>
      </c>
      <c r="K163" s="5">
        <v>-601527328</v>
      </c>
      <c r="L163" s="5">
        <v>-121369585</v>
      </c>
    </row>
    <row r="164" spans="2:14" ht="15.5" x14ac:dyDescent="0.35">
      <c r="C164" t="s">
        <v>1668</v>
      </c>
      <c r="G164" s="5">
        <v>69341392</v>
      </c>
      <c r="I164" s="5">
        <v>69341392</v>
      </c>
    </row>
    <row r="165" spans="2:14" ht="15.5" x14ac:dyDescent="0.35">
      <c r="C165" t="s">
        <v>1669</v>
      </c>
      <c r="G165" s="5">
        <v>456261591</v>
      </c>
      <c r="I165" s="5">
        <v>456261591</v>
      </c>
    </row>
    <row r="166" spans="2:14" ht="15.5" x14ac:dyDescent="0.35">
      <c r="C166" t="s">
        <v>163</v>
      </c>
    </row>
    <row r="167" spans="2:14" ht="15.5" x14ac:dyDescent="0.35">
      <c r="C167" t="s">
        <v>460</v>
      </c>
      <c r="G167" s="5">
        <v>1775277701</v>
      </c>
      <c r="I167" s="5">
        <v>1775277701</v>
      </c>
      <c r="J167" s="5">
        <v>11826488597</v>
      </c>
    </row>
    <row r="168" spans="2:14" ht="15.5" x14ac:dyDescent="0.35">
      <c r="C168" t="s">
        <v>310</v>
      </c>
      <c r="K168" s="5">
        <v>2408867530</v>
      </c>
    </row>
    <row r="169" spans="2:14" ht="15.5" x14ac:dyDescent="0.35">
      <c r="C169" t="s">
        <v>434</v>
      </c>
      <c r="D169" s="5">
        <v>-1996932256</v>
      </c>
      <c r="E169" s="5">
        <v>2080723507</v>
      </c>
      <c r="F169" s="5">
        <v>2364615772</v>
      </c>
      <c r="G169" s="5">
        <v>628796109</v>
      </c>
      <c r="I169" s="5">
        <v>-1049537876</v>
      </c>
      <c r="J169" s="5">
        <v>620849445</v>
      </c>
      <c r="K169" s="5">
        <v>-10592372782</v>
      </c>
      <c r="L169" s="5">
        <v>-4905027923</v>
      </c>
      <c r="M169" s="5">
        <v>7406065310</v>
      </c>
      <c r="N169" s="5">
        <v>3558999977</v>
      </c>
    </row>
    <row r="170" spans="2:14" ht="15.5" x14ac:dyDescent="0.35">
      <c r="C170" t="s">
        <v>166</v>
      </c>
      <c r="D170" s="5">
        <v>1</v>
      </c>
      <c r="F170" s="5">
        <v>2294721544</v>
      </c>
      <c r="G170" s="5">
        <v>2</v>
      </c>
      <c r="I170" s="5">
        <v>3344259421</v>
      </c>
      <c r="J170" s="5">
        <v>2723409973</v>
      </c>
      <c r="K170" s="5">
        <v>13315782754</v>
      </c>
      <c r="L170" s="5">
        <v>18220810677</v>
      </c>
      <c r="M170" s="5">
        <v>10814745367</v>
      </c>
      <c r="N170" s="5">
        <v>7255745290</v>
      </c>
    </row>
    <row r="171" spans="2:14" ht="15.5" x14ac:dyDescent="0.35">
      <c r="C171" t="s">
        <v>167</v>
      </c>
    </row>
    <row r="172" spans="2:14" ht="15.5" x14ac:dyDescent="0.35">
      <c r="C172" t="s">
        <v>168</v>
      </c>
      <c r="D172" s="5">
        <v>-1996932255</v>
      </c>
      <c r="E172" s="5">
        <v>2080723507</v>
      </c>
      <c r="F172" s="5">
        <v>4659337316</v>
      </c>
      <c r="G172" s="5">
        <v>628796111</v>
      </c>
      <c r="I172" s="5">
        <v>2294721545</v>
      </c>
      <c r="J172" s="5">
        <v>3344259418</v>
      </c>
      <c r="K172" s="5">
        <v>2723409972</v>
      </c>
      <c r="L172" s="5">
        <v>13315782754</v>
      </c>
      <c r="M172" s="5">
        <v>18220810677</v>
      </c>
      <c r="N172" s="5">
        <v>10814745267</v>
      </c>
    </row>
    <row r="174" spans="2:14" ht="15.5" x14ac:dyDescent="0.35">
      <c r="B174" t="s">
        <v>169</v>
      </c>
      <c r="C174" t="s">
        <v>11</v>
      </c>
      <c r="D174" s="5">
        <v>1150000000</v>
      </c>
      <c r="E174" s="5">
        <v>1150000000</v>
      </c>
      <c r="F174" s="5">
        <v>1150000000</v>
      </c>
      <c r="G174" s="5">
        <v>1150000000</v>
      </c>
      <c r="I174" s="5">
        <v>1150000000</v>
      </c>
      <c r="J174" s="5">
        <v>1150000000</v>
      </c>
      <c r="K174" s="5">
        <v>1130000000</v>
      </c>
      <c r="L174" s="5">
        <v>1120000000</v>
      </c>
      <c r="M174" s="5">
        <v>1120000000</v>
      </c>
      <c r="N174" s="5">
        <v>0</v>
      </c>
    </row>
    <row r="175" spans="2:14" ht="15.5" x14ac:dyDescent="0.35">
      <c r="C175" t="s">
        <v>170</v>
      </c>
      <c r="D175" s="6">
        <v>-5.76</v>
      </c>
      <c r="E175" s="6">
        <v>-3.39</v>
      </c>
      <c r="F175" s="6">
        <v>0.87</v>
      </c>
      <c r="G175" s="6">
        <v>-7.39</v>
      </c>
    </row>
    <row r="176" spans="2:14" ht="15.5" x14ac:dyDescent="0.35">
      <c r="C176" t="s">
        <v>171</v>
      </c>
      <c r="D176" s="6">
        <v>-8.68</v>
      </c>
      <c r="E176" s="6">
        <v>-14.75</v>
      </c>
      <c r="F176" s="6">
        <v>57.47</v>
      </c>
      <c r="G176" s="6">
        <v>-6.77</v>
      </c>
    </row>
    <row r="177" spans="3:7" ht="15.5" x14ac:dyDescent="0.35">
      <c r="C177" t="s">
        <v>59</v>
      </c>
      <c r="D177" s="6">
        <v>7.85</v>
      </c>
      <c r="E177" s="6">
        <v>5.72</v>
      </c>
      <c r="F177" s="6">
        <v>3.57</v>
      </c>
      <c r="G177" s="6">
        <v>2.33</v>
      </c>
    </row>
    <row r="178" spans="3:7" ht="15.5" x14ac:dyDescent="0.35">
      <c r="C178" t="s">
        <v>172</v>
      </c>
      <c r="D178" s="5">
        <v>-4810000000</v>
      </c>
      <c r="E178" s="5">
        <v>-3350000000</v>
      </c>
      <c r="F178" s="5">
        <v>2420000000</v>
      </c>
      <c r="G178" s="5">
        <v>6820000000</v>
      </c>
    </row>
    <row r="179" spans="3:7" ht="15.5" x14ac:dyDescent="0.35">
      <c r="C179" t="s">
        <v>173</v>
      </c>
      <c r="D179" s="6">
        <v>-4.3700000000000003E-2</v>
      </c>
      <c r="E179" s="6">
        <v>-2.5000000000000001E-2</v>
      </c>
      <c r="F179" s="6">
        <v>6.4000000000000003E-3</v>
      </c>
      <c r="G179" s="6">
        <v>-5.2900000000000003E-2</v>
      </c>
    </row>
    <row r="180" spans="3:7" ht="15.5" x14ac:dyDescent="0.35">
      <c r="C180" t="s">
        <v>174</v>
      </c>
      <c r="D180" s="6">
        <v>0.1159</v>
      </c>
      <c r="E180" s="6">
        <v>7.7300000000000008E-2</v>
      </c>
      <c r="F180" s="6">
        <v>-2.1400000000000002E-2</v>
      </c>
      <c r="G180" s="6">
        <v>0.17850000000000002</v>
      </c>
    </row>
    <row r="181" spans="3:7" ht="15.5" x14ac:dyDescent="0.35">
      <c r="C181" t="s">
        <v>175</v>
      </c>
      <c r="D181" s="6">
        <v>-0.19289999999999999</v>
      </c>
      <c r="E181" s="6">
        <v>-8.5800000000000001E-2</v>
      </c>
      <c r="F181" s="6">
        <v>4.1900000000000007E-2</v>
      </c>
      <c r="G181" s="6">
        <v>4.82E-2</v>
      </c>
    </row>
    <row r="182" spans="3:7" ht="15.5" x14ac:dyDescent="0.35">
      <c r="C182" t="s">
        <v>176</v>
      </c>
      <c r="D182" s="6">
        <v>-18.72</v>
      </c>
      <c r="E182" s="6">
        <v>-5.43</v>
      </c>
      <c r="F182" s="6">
        <v>2.57</v>
      </c>
    </row>
    <row r="183" spans="3:7" ht="15.5" x14ac:dyDescent="0.35">
      <c r="C183" t="s">
        <v>177</v>
      </c>
      <c r="D183" s="6">
        <v>-1.01</v>
      </c>
      <c r="E183" s="6">
        <v>-1.1399999999999999</v>
      </c>
      <c r="F183" s="6">
        <v>-1.23</v>
      </c>
      <c r="G183" s="6">
        <v>-1.21</v>
      </c>
    </row>
    <row r="184" spans="3:7" ht="15.5" x14ac:dyDescent="0.35">
      <c r="C184" t="s">
        <v>178</v>
      </c>
      <c r="D184" s="6">
        <v>-49.69</v>
      </c>
      <c r="E184" s="6">
        <v>-43.93</v>
      </c>
      <c r="F184" s="6">
        <v>-40.53</v>
      </c>
      <c r="G184" s="6">
        <v>-41.4</v>
      </c>
    </row>
    <row r="185" spans="3:7" ht="15.5" x14ac:dyDescent="0.35">
      <c r="C185" t="s">
        <v>179</v>
      </c>
      <c r="D185" s="6">
        <v>-1.01</v>
      </c>
      <c r="E185" s="6">
        <v>-1.1399999999999999</v>
      </c>
      <c r="F185" s="6">
        <v>-1.23</v>
      </c>
      <c r="G185" s="6">
        <v>-1.21</v>
      </c>
    </row>
    <row r="186" spans="3:7" ht="15.5" x14ac:dyDescent="0.35">
      <c r="C186" t="s">
        <v>180</v>
      </c>
      <c r="D186" s="6">
        <v>-49.69</v>
      </c>
      <c r="E186" s="6">
        <v>-43.93</v>
      </c>
      <c r="F186" s="6">
        <v>-40.53</v>
      </c>
      <c r="G186" s="6">
        <v>-41.4</v>
      </c>
    </row>
    <row r="187" spans="3:7" ht="15.5" x14ac:dyDescent="0.35">
      <c r="C187" t="s">
        <v>181</v>
      </c>
      <c r="D187" s="5">
        <v>67000000000</v>
      </c>
      <c r="E187" s="5">
        <v>66000000000</v>
      </c>
      <c r="F187" s="5">
        <v>66000000000</v>
      </c>
      <c r="G187" s="5">
        <v>66000000000</v>
      </c>
    </row>
    <row r="188" spans="3:7" ht="15.5" x14ac:dyDescent="0.35">
      <c r="C188" t="s">
        <v>182</v>
      </c>
      <c r="D188" s="5">
        <v>83000000000</v>
      </c>
      <c r="E188" s="5">
        <v>83000000000</v>
      </c>
      <c r="F188" s="5">
        <v>83000000000</v>
      </c>
      <c r="G188" s="5">
        <v>83000000000</v>
      </c>
    </row>
    <row r="189" spans="3:7" ht="15.5" x14ac:dyDescent="0.35">
      <c r="C189" t="s">
        <v>183</v>
      </c>
      <c r="D189" s="5">
        <v>-57000000000</v>
      </c>
      <c r="E189" s="5">
        <v>-50000000000</v>
      </c>
      <c r="F189" s="5">
        <v>-46000000000</v>
      </c>
      <c r="G189" s="5">
        <v>-47000000000</v>
      </c>
    </row>
    <row r="190" spans="3:7" ht="15.5" x14ac:dyDescent="0.35">
      <c r="C190" t="s">
        <v>23</v>
      </c>
      <c r="D190" s="5">
        <v>150000000000</v>
      </c>
      <c r="E190" s="5">
        <v>150000000000</v>
      </c>
      <c r="F190" s="5">
        <v>150000000000</v>
      </c>
      <c r="G190" s="5">
        <v>149000000000</v>
      </c>
    </row>
    <row r="191" spans="3:7" ht="15.5" x14ac:dyDescent="0.35">
      <c r="C191" t="s">
        <v>20</v>
      </c>
      <c r="D191" s="5">
        <v>145000000000</v>
      </c>
      <c r="E191" s="5">
        <v>143000000000</v>
      </c>
      <c r="F191" s="5">
        <v>145000000000</v>
      </c>
      <c r="G191" s="5">
        <v>147000000000</v>
      </c>
    </row>
    <row r="192" spans="3:7" ht="15.5" x14ac:dyDescent="0.35">
      <c r="C192" t="s">
        <v>184</v>
      </c>
      <c r="D192" s="5">
        <v>-49000000000</v>
      </c>
      <c r="E192" s="5">
        <v>-43000000000</v>
      </c>
      <c r="F192" s="5">
        <v>-39000000000</v>
      </c>
      <c r="G192" s="5">
        <v>-41000000000</v>
      </c>
    </row>
    <row r="193" spans="3:14" ht="15.5" x14ac:dyDescent="0.35">
      <c r="C193" t="s">
        <v>185</v>
      </c>
      <c r="D193" s="5">
        <v>-2000000000</v>
      </c>
      <c r="E193" s="5">
        <v>3000000000</v>
      </c>
      <c r="F193" s="5">
        <v>0</v>
      </c>
      <c r="G193" s="5">
        <v>-20000000000</v>
      </c>
    </row>
    <row r="194" spans="3:14" ht="15.5" x14ac:dyDescent="0.35">
      <c r="C194" t="s">
        <v>186</v>
      </c>
      <c r="E194" s="5">
        <v>0</v>
      </c>
      <c r="F194" s="5">
        <v>0</v>
      </c>
      <c r="G194" s="5">
        <v>22000000000</v>
      </c>
    </row>
    <row r="195" spans="3:14" ht="15.5" x14ac:dyDescent="0.35">
      <c r="C195" t="s">
        <v>12</v>
      </c>
      <c r="D195" s="5">
        <v>-2000000000</v>
      </c>
      <c r="E195" s="5">
        <v>3000000000</v>
      </c>
      <c r="F195" s="5">
        <v>0</v>
      </c>
      <c r="G195" s="5">
        <v>2000000000</v>
      </c>
    </row>
    <row r="196" spans="3:14" ht="15.5" x14ac:dyDescent="0.35">
      <c r="C196" t="s">
        <v>15</v>
      </c>
      <c r="D196" s="6">
        <v>-2.02</v>
      </c>
      <c r="E196" s="6">
        <v>2.4300000000000002</v>
      </c>
      <c r="F196" s="6">
        <v>0.24</v>
      </c>
      <c r="G196" s="6">
        <v>1.49</v>
      </c>
    </row>
    <row r="197" spans="3:14" ht="15.5" x14ac:dyDescent="0.35">
      <c r="C197" t="s">
        <v>44</v>
      </c>
      <c r="I197" s="6">
        <v>-11.34</v>
      </c>
      <c r="J197" s="6">
        <v>-24.63</v>
      </c>
      <c r="K197" s="6">
        <v>-44.93</v>
      </c>
      <c r="L197" s="6">
        <v>-0.15</v>
      </c>
      <c r="M197" s="6">
        <v>2.68</v>
      </c>
      <c r="N197" s="6">
        <v>86250.07</v>
      </c>
    </row>
    <row r="198" spans="3:14" ht="15.5" x14ac:dyDescent="0.35">
      <c r="C198" t="s">
        <v>58</v>
      </c>
      <c r="I198" s="6">
        <v>-4.41</v>
      </c>
      <c r="J198" s="6">
        <v>-2.0299999999999998</v>
      </c>
      <c r="K198" s="6">
        <v>-3.16</v>
      </c>
      <c r="L198" s="5">
        <v>-1200</v>
      </c>
      <c r="M198" s="6">
        <v>197.76</v>
      </c>
      <c r="N198" s="5">
        <v>0</v>
      </c>
    </row>
    <row r="199" spans="3:14" ht="15.5" x14ac:dyDescent="0.35">
      <c r="C199" t="s">
        <v>61</v>
      </c>
      <c r="I199" s="6">
        <v>0.63</v>
      </c>
      <c r="J199" s="6">
        <v>0.67</v>
      </c>
      <c r="K199" s="6">
        <v>2.2599999999999998</v>
      </c>
      <c r="L199" s="6">
        <v>1.4</v>
      </c>
      <c r="M199" s="6">
        <v>2.5099999999999998</v>
      </c>
      <c r="N199" s="5">
        <v>0</v>
      </c>
    </row>
    <row r="200" spans="3:14" ht="15.5" x14ac:dyDescent="0.35">
      <c r="C200" t="s">
        <v>187</v>
      </c>
      <c r="I200" s="5">
        <v>9570000000</v>
      </c>
      <c r="J200" s="5">
        <v>-12270000000</v>
      </c>
      <c r="K200" s="5">
        <v>-22590000000</v>
      </c>
      <c r="L200" s="5">
        <v>15000000000</v>
      </c>
      <c r="M200" s="5">
        <v>19090000000</v>
      </c>
    </row>
    <row r="201" spans="3:14" ht="15.5" x14ac:dyDescent="0.35">
      <c r="C201" t="s">
        <v>188</v>
      </c>
      <c r="I201" s="6">
        <v>-8.1199999999999994E-2</v>
      </c>
      <c r="J201" s="6">
        <v>-0.16579999999999998</v>
      </c>
      <c r="K201" s="6">
        <v>-0.1797</v>
      </c>
      <c r="L201" s="6">
        <v>-5.9999999999999995E-4</v>
      </c>
      <c r="M201" s="6">
        <v>1.2E-2</v>
      </c>
      <c r="N201" s="6">
        <v>2.8999999999999998E-3</v>
      </c>
    </row>
    <row r="202" spans="3:14" ht="15.5" x14ac:dyDescent="0.35">
      <c r="C202" t="s">
        <v>189</v>
      </c>
      <c r="I202" s="6">
        <v>0.27379999999999999</v>
      </c>
      <c r="J202" s="6">
        <v>0.81769999999999998</v>
      </c>
      <c r="K202" s="6">
        <v>-0.67059999999999997</v>
      </c>
      <c r="L202" s="6">
        <v>-1.2999999999999999E-3</v>
      </c>
      <c r="M202" s="6">
        <v>2.4199999999999999E-2</v>
      </c>
      <c r="N202" s="6">
        <v>2.35E-2</v>
      </c>
    </row>
    <row r="203" spans="3:14" ht="15.5" x14ac:dyDescent="0.35">
      <c r="C203" t="s">
        <v>190</v>
      </c>
      <c r="I203" s="6">
        <v>-5.0900000000000001E-2</v>
      </c>
      <c r="J203" s="6">
        <v>-0.25650000000000001</v>
      </c>
      <c r="K203" s="6">
        <v>-0.3049</v>
      </c>
      <c r="L203" s="6">
        <v>4.4500000000000005E-2</v>
      </c>
      <c r="M203" s="6">
        <v>0.14529999999999998</v>
      </c>
      <c r="N203" s="6">
        <v>0.4556</v>
      </c>
    </row>
    <row r="204" spans="3:14" ht="15.5" x14ac:dyDescent="0.35">
      <c r="C204" t="s">
        <v>191</v>
      </c>
      <c r="J204" s="6">
        <v>-2.78</v>
      </c>
      <c r="K204" s="6">
        <v>-3.26</v>
      </c>
      <c r="L204" s="6">
        <v>1.33</v>
      </c>
      <c r="M204" s="6">
        <v>1.35</v>
      </c>
      <c r="N204" s="6">
        <v>1.38</v>
      </c>
    </row>
    <row r="205" spans="3:14" ht="15.5" x14ac:dyDescent="0.35">
      <c r="C205" t="s">
        <v>55</v>
      </c>
      <c r="I205" s="6">
        <v>-1.21</v>
      </c>
      <c r="J205" s="6">
        <v>-1.66</v>
      </c>
      <c r="K205" s="6">
        <v>2.12</v>
      </c>
      <c r="L205" s="6">
        <v>1.62</v>
      </c>
      <c r="M205" s="6">
        <v>4.79</v>
      </c>
      <c r="N205" s="5">
        <v>0</v>
      </c>
    </row>
    <row r="206" spans="3:14" ht="15.5" x14ac:dyDescent="0.35">
      <c r="C206" t="s">
        <v>52</v>
      </c>
      <c r="I206" s="6">
        <v>-41.4</v>
      </c>
      <c r="J206" s="6">
        <v>-30.12</v>
      </c>
      <c r="K206" s="6">
        <v>67.010000000000005</v>
      </c>
      <c r="L206" s="6">
        <v>111.41</v>
      </c>
      <c r="M206" s="6">
        <v>110.6</v>
      </c>
      <c r="N206" s="6">
        <v>3673911.1</v>
      </c>
    </row>
    <row r="207" spans="3:14" ht="15.5" x14ac:dyDescent="0.35">
      <c r="C207" t="s">
        <v>192</v>
      </c>
      <c r="I207" s="6">
        <v>-1.21</v>
      </c>
      <c r="J207" s="6">
        <v>-1.39</v>
      </c>
      <c r="K207" s="6">
        <v>2.35</v>
      </c>
      <c r="L207" s="6">
        <v>1.71</v>
      </c>
      <c r="M207" s="6">
        <v>4.87</v>
      </c>
      <c r="N207" s="5">
        <v>0</v>
      </c>
    </row>
    <row r="208" spans="3:14" ht="15.5" x14ac:dyDescent="0.35">
      <c r="C208" t="s">
        <v>193</v>
      </c>
      <c r="I208" s="6">
        <v>-41.4</v>
      </c>
      <c r="J208" s="6">
        <v>-36.01</v>
      </c>
      <c r="K208" s="6">
        <v>60.49</v>
      </c>
      <c r="L208" s="6">
        <v>105.07</v>
      </c>
      <c r="M208" s="6">
        <v>108.91</v>
      </c>
      <c r="N208" s="6">
        <v>3673911.1</v>
      </c>
    </row>
    <row r="209" spans="2:14" ht="15.5" x14ac:dyDescent="0.35">
      <c r="C209" t="s">
        <v>194</v>
      </c>
      <c r="I209" s="5">
        <v>66000000000</v>
      </c>
      <c r="J209" s="5">
        <v>49000000000</v>
      </c>
      <c r="K209" s="5">
        <v>99000000000</v>
      </c>
      <c r="L209" s="5">
        <v>100000000000</v>
      </c>
      <c r="M209" s="5">
        <v>101000000000</v>
      </c>
      <c r="N209" s="5">
        <v>106000000000</v>
      </c>
    </row>
    <row r="210" spans="2:14" ht="15.5" x14ac:dyDescent="0.35">
      <c r="C210" t="s">
        <v>195</v>
      </c>
      <c r="I210" s="5">
        <v>83000000000</v>
      </c>
      <c r="J210" s="5">
        <v>73000000000</v>
      </c>
      <c r="K210" s="5">
        <v>49000000000</v>
      </c>
      <c r="L210" s="5">
        <v>26000000000</v>
      </c>
      <c r="M210" s="5">
        <v>12000000000</v>
      </c>
      <c r="N210" s="5">
        <v>17000000000</v>
      </c>
    </row>
    <row r="211" spans="2:14" ht="15.5" x14ac:dyDescent="0.35">
      <c r="C211" t="s">
        <v>25</v>
      </c>
      <c r="I211" s="5">
        <v>149000000000</v>
      </c>
      <c r="J211" s="5">
        <v>122000000000</v>
      </c>
      <c r="K211" s="5">
        <v>148000000000</v>
      </c>
      <c r="L211" s="5">
        <v>125000000000</v>
      </c>
      <c r="M211" s="5">
        <v>113000000000</v>
      </c>
      <c r="N211" s="5">
        <v>123000000000</v>
      </c>
    </row>
    <row r="212" spans="2:14" ht="15.5" x14ac:dyDescent="0.35">
      <c r="C212" t="s">
        <v>22</v>
      </c>
      <c r="I212" s="5">
        <v>147000000000</v>
      </c>
      <c r="J212" s="5">
        <v>119000000000</v>
      </c>
      <c r="K212" s="5">
        <v>145000000000</v>
      </c>
      <c r="L212" s="5">
        <v>112000000000</v>
      </c>
      <c r="M212" s="5">
        <v>94000000000</v>
      </c>
      <c r="N212" s="5">
        <v>112000000000</v>
      </c>
    </row>
    <row r="213" spans="2:14" ht="15.5" x14ac:dyDescent="0.35">
      <c r="C213" t="s">
        <v>196</v>
      </c>
      <c r="I213" s="5">
        <v>-41000000000</v>
      </c>
      <c r="J213" s="5">
        <v>-60000000000</v>
      </c>
      <c r="K213" s="5">
        <v>-32000000000</v>
      </c>
      <c r="L213" s="5">
        <v>1000000000</v>
      </c>
      <c r="M213" s="5">
        <v>27000000000</v>
      </c>
      <c r="N213" s="5">
        <v>-20000000000</v>
      </c>
    </row>
    <row r="214" spans="2:14" ht="15.5" x14ac:dyDescent="0.35">
      <c r="C214" t="s">
        <v>197</v>
      </c>
      <c r="I214" s="5">
        <v>-28000000000</v>
      </c>
      <c r="J214" s="5">
        <v>-9000000000</v>
      </c>
      <c r="K214" s="5">
        <v>-31000000000</v>
      </c>
      <c r="L214" s="5">
        <v>43000000000</v>
      </c>
      <c r="M214" s="5">
        <v>-95000000000</v>
      </c>
      <c r="N214" s="5">
        <v>-12000000000</v>
      </c>
    </row>
    <row r="215" spans="2:14" ht="15.5" x14ac:dyDescent="0.35">
      <c r="C215" t="s">
        <v>198</v>
      </c>
      <c r="I215" s="5">
        <v>22000000000</v>
      </c>
      <c r="J215" s="5">
        <v>-1000000000</v>
      </c>
      <c r="K215" s="5">
        <v>-1000000000</v>
      </c>
      <c r="L215" s="5">
        <v>-38000000000</v>
      </c>
      <c r="M215" s="5">
        <v>-1000000000</v>
      </c>
      <c r="N215" s="5">
        <v>-1000000000</v>
      </c>
    </row>
    <row r="216" spans="2:14" ht="15.5" x14ac:dyDescent="0.35">
      <c r="C216" t="s">
        <v>14</v>
      </c>
      <c r="I216" s="5">
        <v>-6000000000</v>
      </c>
      <c r="J216" s="5">
        <v>-10000000000</v>
      </c>
      <c r="K216" s="5">
        <v>-32000000000</v>
      </c>
      <c r="L216" s="5">
        <v>4000000000</v>
      </c>
      <c r="M216" s="5">
        <v>-96000000000</v>
      </c>
      <c r="N216" s="5">
        <v>-13000000000</v>
      </c>
    </row>
    <row r="217" spans="2:14" ht="15.5" x14ac:dyDescent="0.35">
      <c r="C217" t="s">
        <v>16</v>
      </c>
      <c r="I217" s="6">
        <v>-4.83</v>
      </c>
      <c r="J217" s="6">
        <v>-8.8699999999999992</v>
      </c>
      <c r="K217" s="6">
        <v>-28.61</v>
      </c>
      <c r="L217" s="6">
        <v>3.82</v>
      </c>
      <c r="M217" s="6">
        <v>-85.42</v>
      </c>
      <c r="N217" s="6">
        <v>-2584099.52</v>
      </c>
    </row>
    <row r="219" spans="2:14" ht="15.5" x14ac:dyDescent="0.35">
      <c r="B219" t="s">
        <v>199</v>
      </c>
      <c r="C219" t="s">
        <v>200</v>
      </c>
      <c r="D219" s="5">
        <v>-7000000000</v>
      </c>
      <c r="E219" s="5">
        <v>-4000000000</v>
      </c>
      <c r="F219" s="5">
        <v>993000000</v>
      </c>
      <c r="G219" s="5">
        <v>-8000000000</v>
      </c>
      <c r="H219" s="5">
        <v>-13000000000</v>
      </c>
      <c r="I219" s="5">
        <v>-13000000000</v>
      </c>
      <c r="J219" s="5">
        <v>-28000000000</v>
      </c>
      <c r="K219" s="5">
        <v>-51000000000</v>
      </c>
      <c r="L219" s="5">
        <v>-166000000</v>
      </c>
      <c r="M219" s="5">
        <v>3000000000</v>
      </c>
      <c r="N219" s="5">
        <v>431000000</v>
      </c>
    </row>
    <row r="220" spans="2:14" ht="15.5" x14ac:dyDescent="0.35">
      <c r="C220" t="s">
        <v>43</v>
      </c>
      <c r="D220" s="6">
        <v>-5.76</v>
      </c>
      <c r="E220" s="6">
        <v>-3.39</v>
      </c>
      <c r="F220" s="6">
        <v>0.87</v>
      </c>
      <c r="G220" s="6">
        <v>-7.39</v>
      </c>
      <c r="H220" s="6">
        <v>-11.05</v>
      </c>
      <c r="I220" s="6">
        <v>-11.34</v>
      </c>
      <c r="J220" s="6">
        <v>-24.63</v>
      </c>
      <c r="K220" s="6">
        <v>-44.41</v>
      </c>
      <c r="L220" s="6">
        <v>-0.15</v>
      </c>
      <c r="M220" s="6">
        <v>2.62</v>
      </c>
      <c r="N220" s="6">
        <v>0.38</v>
      </c>
    </row>
    <row r="221" spans="2:14" ht="15.5" x14ac:dyDescent="0.35">
      <c r="C221" t="s">
        <v>201</v>
      </c>
      <c r="D221" s="5">
        <v>7000000000</v>
      </c>
      <c r="E221" s="5">
        <v>10000000000</v>
      </c>
      <c r="F221" s="5">
        <v>16000000000</v>
      </c>
      <c r="G221" s="5">
        <v>25000000000</v>
      </c>
      <c r="H221" s="5">
        <v>44000000000</v>
      </c>
      <c r="I221" s="5">
        <v>91000000000</v>
      </c>
      <c r="J221" s="5">
        <v>86000000000</v>
      </c>
      <c r="K221" s="5">
        <v>71000000000</v>
      </c>
      <c r="L221" s="5">
        <v>144000000000</v>
      </c>
      <c r="M221" s="5">
        <v>236000000000</v>
      </c>
      <c r="N221" s="5">
        <v>146000000000</v>
      </c>
    </row>
    <row r="222" spans="2:14" ht="15.5" x14ac:dyDescent="0.35">
      <c r="C222" t="s">
        <v>202</v>
      </c>
      <c r="I222" s="6">
        <v>-0.54</v>
      </c>
    </row>
    <row r="223" spans="2:14" ht="15.5" x14ac:dyDescent="0.35">
      <c r="C223" t="s">
        <v>203</v>
      </c>
      <c r="I223" s="6">
        <v>-0.38</v>
      </c>
    </row>
    <row r="224" spans="2:14" ht="15.5" x14ac:dyDescent="0.35">
      <c r="C224" t="s">
        <v>204</v>
      </c>
      <c r="I224" s="6">
        <v>7.42</v>
      </c>
    </row>
    <row r="225" spans="3:9" ht="15.5" x14ac:dyDescent="0.35">
      <c r="C225" t="s">
        <v>205</v>
      </c>
      <c r="I225" s="6">
        <v>-2.6123000000000003</v>
      </c>
    </row>
    <row r="226" spans="3:9" ht="15.5" x14ac:dyDescent="0.35">
      <c r="C226" t="s">
        <v>206</v>
      </c>
      <c r="I226" s="6">
        <v>0.12</v>
      </c>
    </row>
    <row r="227" spans="3:9" ht="15.5" x14ac:dyDescent="0.35">
      <c r="C227" t="s">
        <v>207</v>
      </c>
      <c r="I227" s="6">
        <v>-0.12</v>
      </c>
    </row>
    <row r="228" spans="3:9" ht="15.5" x14ac:dyDescent="0.35">
      <c r="C228" t="s">
        <v>329</v>
      </c>
      <c r="I228" s="6">
        <v>-0.35</v>
      </c>
    </row>
    <row r="229" spans="3:9" ht="15.5" x14ac:dyDescent="0.35">
      <c r="C229" t="s">
        <v>208</v>
      </c>
      <c r="I229" s="6">
        <v>2.82</v>
      </c>
    </row>
    <row r="230" spans="3:9" ht="15.5" x14ac:dyDescent="0.35">
      <c r="C230" t="s">
        <v>209</v>
      </c>
      <c r="I230" s="6">
        <v>-25.7</v>
      </c>
    </row>
    <row r="231" spans="3:9" ht="15.5" x14ac:dyDescent="0.35">
      <c r="C231" t="s">
        <v>210</v>
      </c>
      <c r="I231" s="6">
        <v>-33.82</v>
      </c>
    </row>
    <row r="232" spans="3:9" ht="15.5" x14ac:dyDescent="0.35">
      <c r="C232" t="s">
        <v>211</v>
      </c>
      <c r="I232" s="6">
        <v>-0.01</v>
      </c>
    </row>
    <row r="233" spans="3:9" ht="15.5" x14ac:dyDescent="0.35">
      <c r="C233" t="s">
        <v>213</v>
      </c>
      <c r="I233" s="6">
        <v>-15.67</v>
      </c>
    </row>
    <row r="234" spans="3:9" ht="15.5" x14ac:dyDescent="0.35">
      <c r="C234" t="s">
        <v>214</v>
      </c>
      <c r="I234" s="6">
        <v>-11.05</v>
      </c>
    </row>
    <row r="235" spans="3:9" ht="15.5" x14ac:dyDescent="0.35">
      <c r="C235" t="s">
        <v>215</v>
      </c>
      <c r="I235" s="6">
        <v>50.61</v>
      </c>
    </row>
    <row r="236" spans="3:9" ht="15.5" x14ac:dyDescent="0.35">
      <c r="C236" t="s">
        <v>216</v>
      </c>
      <c r="D236" s="6">
        <v>4.1399999999999997</v>
      </c>
    </row>
    <row r="237" spans="3:9" ht="15.5" x14ac:dyDescent="0.35">
      <c r="C237" t="s">
        <v>217</v>
      </c>
      <c r="I237" s="6">
        <v>-49.69</v>
      </c>
    </row>
    <row r="238" spans="3:9" ht="15.5" x14ac:dyDescent="0.35">
      <c r="C238" t="s">
        <v>218</v>
      </c>
      <c r="I238" s="6">
        <v>2.13</v>
      </c>
    </row>
    <row r="239" spans="3:9" ht="15.5" x14ac:dyDescent="0.35">
      <c r="C239" t="s">
        <v>219</v>
      </c>
      <c r="D239" s="6">
        <v>0.6</v>
      </c>
    </row>
    <row r="240" spans="3:9" ht="15.5" x14ac:dyDescent="0.35">
      <c r="C240" t="s">
        <v>220</v>
      </c>
      <c r="D240" s="6">
        <v>0.56000000000000005</v>
      </c>
    </row>
    <row r="241" spans="3:9" ht="15.5" x14ac:dyDescent="0.35">
      <c r="C241" t="s">
        <v>394</v>
      </c>
      <c r="D241" s="6">
        <v>-2.63</v>
      </c>
    </row>
    <row r="242" spans="3:9" ht="15.5" x14ac:dyDescent="0.35">
      <c r="C242" t="s">
        <v>437</v>
      </c>
      <c r="D242" s="6">
        <v>-1.46</v>
      </c>
    </row>
    <row r="243" spans="3:9" ht="15.5" x14ac:dyDescent="0.35">
      <c r="C243" t="s">
        <v>221</v>
      </c>
      <c r="D243" s="6">
        <v>-3.65</v>
      </c>
    </row>
    <row r="244" spans="3:9" ht="15.5" x14ac:dyDescent="0.35">
      <c r="C244" t="s">
        <v>395</v>
      </c>
      <c r="D244" s="6">
        <v>0.99</v>
      </c>
    </row>
    <row r="245" spans="3:9" ht="15.5" x14ac:dyDescent="0.35">
      <c r="C245" t="s">
        <v>222</v>
      </c>
      <c r="D245" s="6">
        <v>-2.65</v>
      </c>
    </row>
    <row r="246" spans="3:9" ht="15.5" x14ac:dyDescent="0.35">
      <c r="C246" t="s">
        <v>223</v>
      </c>
      <c r="I246" s="6">
        <v>-3.78</v>
      </c>
    </row>
    <row r="247" spans="3:9" ht="15.5" x14ac:dyDescent="0.35">
      <c r="C247" t="s">
        <v>12</v>
      </c>
      <c r="D247" s="5">
        <v>-2000000000</v>
      </c>
    </row>
    <row r="248" spans="3:9" ht="15.5" x14ac:dyDescent="0.35">
      <c r="C248" t="s">
        <v>224</v>
      </c>
      <c r="I248" s="6">
        <v>-6.54</v>
      </c>
    </row>
    <row r="249" spans="3:9" ht="15.5" x14ac:dyDescent="0.35">
      <c r="C249" t="s">
        <v>225</v>
      </c>
      <c r="I249" s="6">
        <v>-0.1191</v>
      </c>
    </row>
    <row r="250" spans="3:9" ht="15.5" x14ac:dyDescent="0.35">
      <c r="C250" t="s">
        <v>226</v>
      </c>
      <c r="I250" s="6">
        <v>0.3155</v>
      </c>
    </row>
    <row r="251" spans="3:9" ht="15.5" x14ac:dyDescent="0.35">
      <c r="C251" t="s">
        <v>227</v>
      </c>
      <c r="I251" s="6">
        <v>-0.18309999999999998</v>
      </c>
    </row>
    <row r="252" spans="3:9" ht="15.5" x14ac:dyDescent="0.35">
      <c r="C252" t="s">
        <v>228</v>
      </c>
      <c r="I252" s="6">
        <v>-6.1600000000000002E-2</v>
      </c>
    </row>
    <row r="253" spans="3:9" ht="15.5" x14ac:dyDescent="0.35">
      <c r="C253" t="s">
        <v>330</v>
      </c>
      <c r="D253" s="6">
        <v>510.42</v>
      </c>
    </row>
    <row r="254" spans="3:9" ht="15.5" x14ac:dyDescent="0.35">
      <c r="C254" t="s">
        <v>229</v>
      </c>
      <c r="D254" s="5">
        <v>36</v>
      </c>
    </row>
    <row r="255" spans="3:9" ht="15.5" x14ac:dyDescent="0.35">
      <c r="C255" t="s">
        <v>230</v>
      </c>
      <c r="D255" s="6">
        <v>383.46</v>
      </c>
    </row>
    <row r="256" spans="3:9" ht="15.5" x14ac:dyDescent="0.35">
      <c r="C256" t="s">
        <v>231</v>
      </c>
      <c r="D256" s="6">
        <v>162.96</v>
      </c>
    </row>
    <row r="257" spans="3:9" ht="15.5" x14ac:dyDescent="0.35">
      <c r="C257" t="s">
        <v>331</v>
      </c>
      <c r="D257" s="6">
        <v>0.18</v>
      </c>
    </row>
    <row r="258" spans="3:9" ht="15.5" x14ac:dyDescent="0.35">
      <c r="C258" t="s">
        <v>232</v>
      </c>
      <c r="I258" s="6">
        <v>0.38</v>
      </c>
    </row>
    <row r="259" spans="3:9" ht="15.5" x14ac:dyDescent="0.35">
      <c r="C259" t="s">
        <v>233</v>
      </c>
      <c r="I259" s="6">
        <v>13.14</v>
      </c>
    </row>
    <row r="260" spans="3:9" ht="15.5" x14ac:dyDescent="0.35">
      <c r="C260" t="s">
        <v>39</v>
      </c>
      <c r="I260" s="5">
        <v>7000000000</v>
      </c>
    </row>
    <row r="261" spans="3:9" ht="15.5" x14ac:dyDescent="0.35">
      <c r="C261" t="s">
        <v>234</v>
      </c>
      <c r="I261" s="5">
        <v>152000000000</v>
      </c>
    </row>
    <row r="262" spans="3:9" ht="15.5" x14ac:dyDescent="0.35">
      <c r="C262" t="s">
        <v>235</v>
      </c>
      <c r="I262" s="5">
        <v>1150000000</v>
      </c>
    </row>
    <row r="263" spans="3:9" ht="15.5" x14ac:dyDescent="0.35">
      <c r="C263" t="s">
        <v>236</v>
      </c>
      <c r="I263" s="6">
        <v>0.8498</v>
      </c>
    </row>
    <row r="264" spans="3:9" ht="15.5" x14ac:dyDescent="0.35">
      <c r="C264" t="s">
        <v>237</v>
      </c>
      <c r="D264" s="6">
        <v>-0.44009999999999999</v>
      </c>
    </row>
    <row r="265" spans="3:9" ht="15.5" x14ac:dyDescent="0.35">
      <c r="C265" t="s">
        <v>238</v>
      </c>
      <c r="D265" s="6">
        <v>-0.85370000000000001</v>
      </c>
    </row>
    <row r="266" spans="3:9" ht="15.5" x14ac:dyDescent="0.35">
      <c r="C266" t="s">
        <v>239</v>
      </c>
      <c r="D266" s="6">
        <v>-0.9043000000000001</v>
      </c>
    </row>
    <row r="267" spans="3:9" ht="15.5" x14ac:dyDescent="0.35">
      <c r="C267" t="s">
        <v>240</v>
      </c>
      <c r="D267" s="6">
        <v>-0.6502</v>
      </c>
    </row>
    <row r="268" spans="3:9" ht="15.5" x14ac:dyDescent="0.35">
      <c r="C268" t="s">
        <v>241</v>
      </c>
      <c r="D268" s="6">
        <v>-1.3203</v>
      </c>
    </row>
    <row r="269" spans="3:9" ht="15.5" x14ac:dyDescent="0.35">
      <c r="C269" t="s">
        <v>242</v>
      </c>
      <c r="D269" s="6">
        <v>-6.3941999999999997</v>
      </c>
    </row>
    <row r="270" spans="3:9" ht="15.5" x14ac:dyDescent="0.35">
      <c r="C270" t="s">
        <v>243</v>
      </c>
      <c r="I270" s="5">
        <v>4</v>
      </c>
    </row>
    <row r="271" spans="3:9" ht="15.5" x14ac:dyDescent="0.35">
      <c r="C271" t="s">
        <v>244</v>
      </c>
      <c r="I271" s="6">
        <v>0.64</v>
      </c>
    </row>
    <row r="272" spans="3:9" ht="15.5" x14ac:dyDescent="0.35">
      <c r="C272" t="s">
        <v>245</v>
      </c>
      <c r="I272" s="6">
        <v>0.01</v>
      </c>
    </row>
    <row r="273" spans="3:9" ht="15.5" x14ac:dyDescent="0.35">
      <c r="C273" t="s">
        <v>247</v>
      </c>
      <c r="I273" s="6">
        <v>0.03</v>
      </c>
    </row>
    <row r="274" spans="3:9" ht="15.5" x14ac:dyDescent="0.35">
      <c r="C274" t="s">
        <v>248</v>
      </c>
      <c r="I274" s="6">
        <v>0.96</v>
      </c>
    </row>
    <row r="275" spans="3:9" ht="15.5" x14ac:dyDescent="0.35">
      <c r="C275" t="s">
        <v>249</v>
      </c>
      <c r="I275" s="5">
        <v>0</v>
      </c>
    </row>
    <row r="276" spans="3:9" ht="15.5" x14ac:dyDescent="0.35">
      <c r="C276" t="s">
        <v>250</v>
      </c>
      <c r="I276" s="6">
        <v>0.95</v>
      </c>
    </row>
    <row r="277" spans="3:9" ht="15.5" x14ac:dyDescent="0.35">
      <c r="C277" t="s">
        <v>251</v>
      </c>
      <c r="I277" s="5">
        <v>58000000000</v>
      </c>
    </row>
    <row r="278" spans="3:9" ht="15.5" x14ac:dyDescent="0.35">
      <c r="C278" t="s">
        <v>252</v>
      </c>
      <c r="I278" s="5">
        <v>3000000000</v>
      </c>
    </row>
    <row r="279" spans="3:9" ht="15.5" x14ac:dyDescent="0.35">
      <c r="C279" t="s">
        <v>253</v>
      </c>
      <c r="I279" s="5">
        <v>-4000000000</v>
      </c>
    </row>
    <row r="280" spans="3:9" ht="15.5" x14ac:dyDescent="0.35">
      <c r="C280" t="s">
        <v>254</v>
      </c>
      <c r="I280" s="5">
        <v>-18000000000</v>
      </c>
    </row>
    <row r="281" spans="3:9" ht="15.5" x14ac:dyDescent="0.35">
      <c r="C281" t="s">
        <v>255</v>
      </c>
      <c r="D281" s="5">
        <v>5000000000</v>
      </c>
    </row>
    <row r="282" spans="3:9" ht="15.5" x14ac:dyDescent="0.35">
      <c r="C282" t="s">
        <v>256</v>
      </c>
      <c r="D282" s="5">
        <v>151000000000</v>
      </c>
    </row>
    <row r="283" spans="3:9" ht="15.5" x14ac:dyDescent="0.35">
      <c r="C283" t="s">
        <v>257</v>
      </c>
      <c r="D283" s="5">
        <v>208000000000</v>
      </c>
    </row>
    <row r="284" spans="3:9" ht="15.5" x14ac:dyDescent="0.35">
      <c r="C284" t="s">
        <v>184</v>
      </c>
      <c r="D284" s="5">
        <v>-49000000000</v>
      </c>
    </row>
    <row r="285" spans="3:9" ht="15.5" x14ac:dyDescent="0.35">
      <c r="C285" t="s">
        <v>258</v>
      </c>
      <c r="I285" s="5">
        <v>-57000000000</v>
      </c>
    </row>
    <row r="286" spans="3:9" ht="15.5" x14ac:dyDescent="0.35">
      <c r="C286" t="s">
        <v>182</v>
      </c>
      <c r="D286" s="5">
        <v>83000000000</v>
      </c>
    </row>
    <row r="287" spans="3:9" ht="15.5" x14ac:dyDescent="0.35">
      <c r="C287" t="s">
        <v>181</v>
      </c>
      <c r="D287" s="5">
        <v>67000000000</v>
      </c>
    </row>
    <row r="288" spans="3:9" ht="15.5" x14ac:dyDescent="0.35">
      <c r="C288" t="s">
        <v>23</v>
      </c>
      <c r="D288" s="5">
        <v>150000000000</v>
      </c>
    </row>
    <row r="289" spans="3:9" ht="15.5" x14ac:dyDescent="0.35">
      <c r="C289" t="s">
        <v>20</v>
      </c>
      <c r="D289" s="5">
        <v>145000000000</v>
      </c>
    </row>
    <row r="290" spans="3:9" ht="15.5" x14ac:dyDescent="0.35">
      <c r="C290" t="s">
        <v>183</v>
      </c>
      <c r="I290" s="5">
        <v>-57000000000</v>
      </c>
    </row>
    <row r="291" spans="3:9" ht="15.5" x14ac:dyDescent="0.35">
      <c r="C291" t="s">
        <v>332</v>
      </c>
      <c r="I291" s="5">
        <v>-20000000000</v>
      </c>
    </row>
    <row r="292" spans="3:9" ht="15.5" x14ac:dyDescent="0.35">
      <c r="C292" t="s">
        <v>259</v>
      </c>
      <c r="I292" s="5">
        <v>23000000000</v>
      </c>
    </row>
    <row r="293" spans="3:9" ht="15.5" x14ac:dyDescent="0.35">
      <c r="C293" t="s">
        <v>260</v>
      </c>
      <c r="I293" s="5">
        <v>0</v>
      </c>
    </row>
    <row r="294" spans="3:9" ht="15.5" x14ac:dyDescent="0.35">
      <c r="C294" t="s">
        <v>261</v>
      </c>
      <c r="I294" s="5">
        <v>22000000000</v>
      </c>
    </row>
    <row r="295" spans="3:9" ht="15.5" x14ac:dyDescent="0.35">
      <c r="C295" t="s">
        <v>262</v>
      </c>
      <c r="I295" s="5">
        <v>2000000000</v>
      </c>
    </row>
  </sheetData>
  <pageMargins left="0.7" right="0.7" top="0.75" bottom="0.75" header="0.3" footer="0.3"/>
  <ignoredErrors>
    <ignoredError sqref="A1:N296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Q27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1670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1671</v>
      </c>
      <c r="D2" s="2" vm="349">
        <f ca="1">IFERROR(_xlfn.STOCKHISTORY("XIDX:" &amp; $C$1, D3, , 0, 0, 1), "Libur")</f>
        <v>58</v>
      </c>
      <c r="H2" s="2" vm="349">
        <f ca="1">IFERROR(INDEX(D2:G2,COUNT(D2:G2)),"")</f>
        <v>58</v>
      </c>
      <c r="I2" s="2" vm="127">
        <f t="shared" ref="I2:Q2" ca="1" si="0">IFERROR(_xlfn.STOCKHISTORY("XIDX:" &amp; $C$1, I1, , 0, 0, 1), "Libur")</f>
        <v>55</v>
      </c>
      <c r="J2" s="2" vm="415">
        <f t="shared" ca="1" si="0"/>
        <v>13</v>
      </c>
      <c r="K2" s="2" vm="32">
        <f t="shared" ca="1" si="0"/>
        <v>50</v>
      </c>
      <c r="L2" s="2" vm="184">
        <f t="shared" ca="1" si="0"/>
        <v>87</v>
      </c>
      <c r="M2" s="2" vm="114">
        <f t="shared" ca="1" si="0"/>
        <v>190</v>
      </c>
      <c r="N2" s="2" t="str">
        <f t="shared" ca="1" si="0"/>
        <v>Libur</v>
      </c>
      <c r="O2" s="2" t="str">
        <f t="shared" ca="1" si="0"/>
        <v>Libur</v>
      </c>
      <c r="P2" s="2" vm="23">
        <f t="shared" ca="1" si="0"/>
        <v>2200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5858578802</v>
      </c>
      <c r="H4" s="2">
        <f>IFERROR(SUM(D4:G4)*(4/MAX(1,COUNT(D4:G4))),"")</f>
        <v>23434315208</v>
      </c>
      <c r="I4" s="2">
        <f t="shared" ref="I4:Q4" si="1">IFERROR(INDEX(I51:I500,MATCH($C$4,$C$51:$C$500,0)),"")</f>
        <v>25012656284</v>
      </c>
      <c r="J4" s="2">
        <f t="shared" si="1"/>
        <v>17567919283</v>
      </c>
      <c r="K4" s="2">
        <f t="shared" si="1"/>
        <v>19315040304</v>
      </c>
      <c r="L4" s="2">
        <f t="shared" si="1"/>
        <v>14336166981</v>
      </c>
      <c r="M4" s="2">
        <f t="shared" si="1"/>
        <v>9613911062</v>
      </c>
      <c r="N4" s="2">
        <f t="shared" si="1"/>
        <v>35050760504</v>
      </c>
      <c r="O4" s="2">
        <f t="shared" si="1"/>
        <v>-18520096251</v>
      </c>
      <c r="P4" s="2">
        <f t="shared" si="1"/>
        <v>54660714653</v>
      </c>
      <c r="Q4" s="2">
        <f t="shared" si="1"/>
        <v>44131282120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864294731</v>
      </c>
      <c r="H5" s="2">
        <f>IFERROR(SUM(D5:G5)*(4/MAX(1,COUNT(D5:G5))),"")</f>
        <v>3457178924</v>
      </c>
      <c r="I5" s="2">
        <f t="shared" ref="I5:Q5" si="2">IFERROR(INDEX(I51:I500,MATCH($C$5,$C$51:$C$500,0)),"")</f>
        <v>3686512147</v>
      </c>
      <c r="J5" s="2">
        <f t="shared" si="2"/>
        <v>-28668412358</v>
      </c>
      <c r="K5" s="2">
        <f t="shared" si="2"/>
        <v>-16902775749</v>
      </c>
      <c r="L5" s="2">
        <f t="shared" si="2"/>
        <v>633296200</v>
      </c>
      <c r="M5" s="2">
        <f t="shared" si="2"/>
        <v>-47236095044</v>
      </c>
      <c r="N5" s="2">
        <f t="shared" si="2"/>
        <v>-38089204324</v>
      </c>
      <c r="O5" s="2">
        <f t="shared" si="2"/>
        <v>-54485873392</v>
      </c>
      <c r="P5" s="2">
        <f t="shared" si="2"/>
        <v>29708383688</v>
      </c>
      <c r="Q5" s="2">
        <f t="shared" si="2"/>
        <v>21039021671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222563998448</v>
      </c>
      <c r="H6" s="2">
        <f>IFERROR(INDEX(D6:G6,COUNT(D6:G6)),"")</f>
        <v>222563998448</v>
      </c>
      <c r="I6" s="2">
        <f t="shared" ref="I6:Q6" si="3">IFERROR(INDEX(I51:I500,MATCH($C$6,$C$51:$C$500,0)),"")</f>
        <v>221699703717</v>
      </c>
      <c r="J6" s="2">
        <f t="shared" si="3"/>
        <v>218013191570</v>
      </c>
      <c r="K6" s="2">
        <f t="shared" si="3"/>
        <v>236492050595</v>
      </c>
      <c r="L6" s="2">
        <f t="shared" si="3"/>
        <v>253394775944</v>
      </c>
      <c r="M6" s="2">
        <f t="shared" si="3"/>
        <v>252761429344</v>
      </c>
      <c r="N6" s="2">
        <f t="shared" si="3"/>
        <v>299745742788</v>
      </c>
      <c r="O6" s="2">
        <f t="shared" si="3"/>
        <v>337816971112</v>
      </c>
      <c r="P6" s="2">
        <f t="shared" si="3"/>
        <v>391465368772</v>
      </c>
      <c r="Q6" s="2">
        <f t="shared" si="3"/>
        <v>258315893273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3.35</v>
      </c>
      <c r="H7" s="3">
        <f>IFERROR(INDEX(D7:G7,COUNT(D7:G7)),"")</f>
        <v>3.35</v>
      </c>
      <c r="I7" s="3">
        <f t="shared" ref="I7:Q7" si="4">IFERROR(INDEX(I51:I500,MATCH($C$7,$C$51:$C$500,0))/1000000000,"")</f>
        <v>3.35</v>
      </c>
      <c r="J7" s="3">
        <f t="shared" si="4"/>
        <v>3.35</v>
      </c>
      <c r="K7" s="3">
        <f t="shared" si="4"/>
        <v>3.35</v>
      </c>
      <c r="L7" s="3">
        <f t="shared" si="4"/>
        <v>3.35</v>
      </c>
      <c r="M7" s="3">
        <f t="shared" si="4"/>
        <v>3.35</v>
      </c>
      <c r="N7" s="3">
        <f t="shared" si="4"/>
        <v>3.35</v>
      </c>
      <c r="O7" s="3">
        <f t="shared" si="4"/>
        <v>3.35</v>
      </c>
      <c r="P7" s="3">
        <f t="shared" si="4"/>
        <v>3.34</v>
      </c>
      <c r="Q7" s="3">
        <f t="shared" si="4"/>
        <v>2.54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 t="shared" ref="I8:Q8" si="5">IFERROR(INDEX(I51:I500,MATCH($C$8,$C$51:$C$500,0)),"")</f>
        <v>53000000000</v>
      </c>
      <c r="J8" s="2">
        <f t="shared" si="5"/>
        <v>22000000000</v>
      </c>
      <c r="K8" s="2">
        <f t="shared" si="5"/>
        <v>-23000000000</v>
      </c>
      <c r="L8" s="2">
        <f t="shared" si="5"/>
        <v>-45000000000</v>
      </c>
      <c r="M8" s="2">
        <f t="shared" si="5"/>
        <v>68000000000</v>
      </c>
      <c r="N8" s="2">
        <f t="shared" si="5"/>
        <v>16000000000</v>
      </c>
      <c r="O8" s="2">
        <f t="shared" si="5"/>
        <v>85000000000</v>
      </c>
      <c r="P8" s="2">
        <f t="shared" si="5"/>
        <v>-149000000000</v>
      </c>
      <c r="Q8" s="2">
        <f t="shared" si="5"/>
        <v>56000000000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0.95</v>
      </c>
      <c r="H9" s="3">
        <f>IFERROR(INDEX(D9:G9,COUNT(D9:G9)),"")</f>
        <v>0.95</v>
      </c>
      <c r="I9" s="3">
        <f t="shared" ref="I9:Q9" si="6">IFERROR(INDEX(I51:I500,MATCH($C$9,$C$51:$C$500,0)),"")</f>
        <v>15.86</v>
      </c>
      <c r="J9" s="3">
        <f t="shared" si="6"/>
        <v>6.61</v>
      </c>
      <c r="K9" s="3">
        <f t="shared" si="6"/>
        <v>-6.81</v>
      </c>
      <c r="L9" s="3">
        <f t="shared" si="6"/>
        <v>-13.35</v>
      </c>
      <c r="M9" s="3">
        <f t="shared" si="6"/>
        <v>20.329999999999998</v>
      </c>
      <c r="N9" s="3">
        <f t="shared" si="6"/>
        <v>4.92</v>
      </c>
      <c r="O9" s="3">
        <f t="shared" si="6"/>
        <v>25.41</v>
      </c>
      <c r="P9" s="3">
        <f t="shared" si="6"/>
        <v>-44.53</v>
      </c>
      <c r="Q9" s="3">
        <f t="shared" si="6"/>
        <v>21.86</v>
      </c>
    </row>
    <row r="10" spans="1:17" ht="15.5" x14ac:dyDescent="0.35">
      <c r="C10" t="s">
        <v>17</v>
      </c>
      <c r="D10" s="3">
        <f ca="1">IFERROR(IF(D9=0,"",D2/D9),"")</f>
        <v>61.05263157894737</v>
      </c>
      <c r="I10" s="3">
        <f t="shared" ref="I10:Q10" ca="1" si="7">IFERROR(IF(I9=0,"",I2/I9),"")</f>
        <v>3.4678436317780581</v>
      </c>
      <c r="J10" s="3">
        <f t="shared" ca="1" si="7"/>
        <v>1.9667170953101361</v>
      </c>
      <c r="K10" s="3">
        <f t="shared" ca="1" si="7"/>
        <v>-7.3421439060205582</v>
      </c>
      <c r="L10" s="3">
        <f t="shared" ca="1" si="7"/>
        <v>-6.5168539325842696</v>
      </c>
      <c r="M10" s="3">
        <f t="shared" ca="1" si="7"/>
        <v>9.3457943925233646</v>
      </c>
      <c r="N10" s="3" t="str">
        <f t="shared" ca="1" si="7"/>
        <v/>
      </c>
      <c r="O10" s="3" t="str">
        <f t="shared" ca="1" si="7"/>
        <v/>
      </c>
      <c r="P10" s="3">
        <f t="shared" ca="1" si="7"/>
        <v>-49.404895576016166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76247354477</v>
      </c>
      <c r="H11" s="2">
        <f>IFERROR(INDEX(D11:G11,COUNT(D11:G11)),"")</f>
        <v>76247354477</v>
      </c>
      <c r="I11" s="2">
        <f t="shared" ref="I11:Q11" si="8">IFERROR(INDEX(I51:I500,MATCH($C$11,$C$51:$C$500,0)),"")</f>
        <v>73075843133</v>
      </c>
      <c r="J11" s="2">
        <f t="shared" si="8"/>
        <v>21213790028</v>
      </c>
      <c r="K11" s="2">
        <f t="shared" si="8"/>
        <v>16659437753</v>
      </c>
      <c r="L11" s="2">
        <f t="shared" si="8"/>
        <v>37477179262</v>
      </c>
      <c r="M11" s="2">
        <f t="shared" si="8"/>
        <v>94461481542</v>
      </c>
      <c r="N11" s="2">
        <f t="shared" si="8"/>
        <v>17733581873</v>
      </c>
      <c r="O11" s="2">
        <f t="shared" si="8"/>
        <v>7315688087</v>
      </c>
      <c r="P11" s="2">
        <f t="shared" si="8"/>
        <v>10743102979</v>
      </c>
      <c r="Q11" s="2">
        <f t="shared" si="8"/>
        <v>35346635267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27</v>
      </c>
      <c r="D15" s="2">
        <f>IFERROR(INDEX(D51:D500,MATCH($C$15,$C$51:$C$500,0)),"")</f>
        <v>-531032703</v>
      </c>
      <c r="H15" s="2">
        <f>IFERROR(SUM(D15:G15)*(4/MAX(1,COUNT(D15:G15))),"")</f>
        <v>-2124130812</v>
      </c>
      <c r="I15" s="2">
        <f t="shared" ref="I15:Q15" si="12">IFERROR(INDEX(I51:I500,MATCH($C$15,$C$51:$C$500,0)),"")</f>
        <v>-162457543</v>
      </c>
      <c r="J15" s="2">
        <f t="shared" si="12"/>
        <v>1107437333</v>
      </c>
      <c r="K15" s="2">
        <f t="shared" si="12"/>
        <v>-4561938053</v>
      </c>
      <c r="L15" s="2">
        <f t="shared" si="12"/>
        <v>-6521197498</v>
      </c>
      <c r="M15" s="2">
        <f t="shared" si="12"/>
        <v>8935542990</v>
      </c>
      <c r="N15" s="2">
        <f t="shared" si="12"/>
        <v>9216443116</v>
      </c>
      <c r="O15" s="2">
        <f t="shared" si="12"/>
        <v>-2010770750</v>
      </c>
      <c r="P15" s="2">
        <f t="shared" si="12"/>
        <v>-3850295108</v>
      </c>
      <c r="Q15" s="2">
        <f t="shared" si="12"/>
        <v>-9201623020</v>
      </c>
    </row>
    <row r="16" spans="1:17" ht="15.5" x14ac:dyDescent="0.35">
      <c r="C16" t="s">
        <v>28</v>
      </c>
      <c r="D16" s="2">
        <f>IFERROR(INDEX(D51:D500,MATCH($C$16,$C$51:$C$500,0)),"")</f>
        <v>1395327434</v>
      </c>
      <c r="H16" s="2">
        <f>IFERROR(SUM(D16:G16)*(4/MAX(1,COUNT(D16:G16))),"")</f>
        <v>5581309736</v>
      </c>
      <c r="I16" s="2">
        <f t="shared" ref="I16:Q16" si="13">IFERROR(INDEX(I51:I500,MATCH($C$16,$C$51:$C$500,0)),"")</f>
        <v>3874325053</v>
      </c>
      <c r="J16" s="2">
        <f t="shared" si="13"/>
        <v>-29853250760</v>
      </c>
      <c r="K16" s="2">
        <f t="shared" si="13"/>
        <v>-12092122927</v>
      </c>
      <c r="L16" s="2">
        <f t="shared" si="13"/>
        <v>7033646254</v>
      </c>
      <c r="M16" s="2">
        <f t="shared" si="13"/>
        <v>-56308327348</v>
      </c>
      <c r="N16" s="2">
        <f t="shared" si="13"/>
        <v>-47135810768</v>
      </c>
      <c r="O16" s="2">
        <f t="shared" si="13"/>
        <v>-52525273832</v>
      </c>
      <c r="P16" s="2">
        <f t="shared" si="13"/>
        <v>33473291733</v>
      </c>
      <c r="Q16" s="2">
        <f t="shared" si="13"/>
        <v>30279136445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194300000000</v>
      </c>
      <c r="H20" s="2">
        <f t="shared" ref="H20:Q20" ca="1" si="14">IFERROR(H21*H2,"")</f>
        <v>194300000000</v>
      </c>
      <c r="I20" s="2">
        <f t="shared" ca="1" si="14"/>
        <v>184250000000</v>
      </c>
      <c r="J20" s="2">
        <f t="shared" ca="1" si="14"/>
        <v>43550000000</v>
      </c>
      <c r="K20" s="2">
        <f t="shared" ca="1" si="14"/>
        <v>167500000000</v>
      </c>
      <c r="L20" s="2">
        <f t="shared" ca="1" si="14"/>
        <v>291450000000</v>
      </c>
      <c r="M20" s="2">
        <f t="shared" ca="1" si="14"/>
        <v>636500000000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7348000000000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3350000000</v>
      </c>
      <c r="H21" s="2">
        <f>IFERROR(INDEX(D21:G21,COUNT(D21:G21)),"")</f>
        <v>3350000000</v>
      </c>
      <c r="I21" s="2">
        <f t="shared" ref="I21:Q21" si="15">IFERROR(INDEX(I51:I500,MATCH($C$7,$C$51:$C$500,0)),"")</f>
        <v>3350000000</v>
      </c>
      <c r="J21" s="2">
        <f t="shared" si="15"/>
        <v>3350000000</v>
      </c>
      <c r="K21" s="2">
        <f t="shared" si="15"/>
        <v>3350000000</v>
      </c>
      <c r="L21" s="2">
        <f t="shared" si="15"/>
        <v>3350000000</v>
      </c>
      <c r="M21" s="2">
        <f t="shared" si="15"/>
        <v>3350000000</v>
      </c>
      <c r="N21" s="2">
        <f t="shared" si="15"/>
        <v>3350000000</v>
      </c>
      <c r="O21" s="2">
        <f t="shared" si="15"/>
        <v>3350000000</v>
      </c>
      <c r="P21" s="2">
        <f t="shared" si="15"/>
        <v>3340000000</v>
      </c>
      <c r="Q21" s="2">
        <f t="shared" si="15"/>
        <v>2540000000</v>
      </c>
    </row>
    <row r="23" spans="1:17" ht="15.5" x14ac:dyDescent="0.35">
      <c r="B23" t="s">
        <v>40</v>
      </c>
      <c r="C23" t="s">
        <v>41</v>
      </c>
      <c r="D23" s="3">
        <f>IFERROR(D5/D6*100,"")</f>
        <v>0.38833537186021322</v>
      </c>
      <c r="H23" s="3">
        <f t="shared" ref="H23:Q23" si="16">IFERROR(H5/H6*100,"")</f>
        <v>1.5533414874408529</v>
      </c>
      <c r="I23" s="3">
        <f t="shared" si="16"/>
        <v>1.662840358012313</v>
      </c>
      <c r="J23" s="3">
        <f t="shared" si="16"/>
        <v>-13.149852149563667</v>
      </c>
      <c r="K23" s="3">
        <f t="shared" si="16"/>
        <v>-7.1472912964616011</v>
      </c>
      <c r="L23" s="3">
        <f t="shared" si="16"/>
        <v>0.24992472620665149</v>
      </c>
      <c r="M23" s="3">
        <f t="shared" si="16"/>
        <v>-18.688015480286442</v>
      </c>
      <c r="N23" s="3">
        <f t="shared" si="16"/>
        <v>-12.707171074299195</v>
      </c>
      <c r="O23" s="3">
        <f t="shared" si="16"/>
        <v>-16.128814728474882</v>
      </c>
      <c r="P23" s="3">
        <f t="shared" si="16"/>
        <v>7.5890196318497249</v>
      </c>
      <c r="Q23" s="3">
        <f t="shared" si="16"/>
        <v>8.1446872681445903</v>
      </c>
    </row>
    <row r="24" spans="1:17" ht="15.5" x14ac:dyDescent="0.35">
      <c r="C24" t="s">
        <v>42</v>
      </c>
      <c r="D24" s="4">
        <f>IFERROR(_xlfn.RRI(5,I23,D23),"")</f>
        <v>-0.25239658113564301</v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-4.0016688346892093E-2</v>
      </c>
      <c r="K24" s="4" t="str">
        <f t="shared" si="17"/>
        <v/>
      </c>
      <c r="L24" s="4">
        <f t="shared" si="17"/>
        <v>-0.50181922682257984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0.26</v>
      </c>
      <c r="H25" s="3">
        <f>IFERROR(INDEX(D25:G25,COUNT(D25:G25)),"")</f>
        <v>0.26</v>
      </c>
      <c r="I25" s="3">
        <f t="shared" ref="I25:Q25" si="18">IFERROR(INDEX(I51:I500,MATCH($C$25,$C$51:$C$500,0)),"")</f>
        <v>1.1100000000000001</v>
      </c>
      <c r="J25" s="3">
        <f t="shared" si="18"/>
        <v>-8.58</v>
      </c>
      <c r="K25" s="3">
        <f t="shared" si="18"/>
        <v>-4.97</v>
      </c>
      <c r="L25" s="3">
        <f t="shared" si="18"/>
        <v>0.15</v>
      </c>
      <c r="M25" s="3">
        <f t="shared" si="18"/>
        <v>-14.14</v>
      </c>
      <c r="N25" s="3">
        <f t="shared" si="18"/>
        <v>-11.32</v>
      </c>
      <c r="O25" s="3">
        <f t="shared" si="18"/>
        <v>-16.28</v>
      </c>
      <c r="P25" s="3">
        <f t="shared" si="18"/>
        <v>8.86</v>
      </c>
      <c r="Q25" s="3">
        <f t="shared" si="18"/>
        <v>8.2799999999999994</v>
      </c>
    </row>
    <row r="26" spans="1:17" ht="15.5" x14ac:dyDescent="0.35">
      <c r="C26" t="s">
        <v>45</v>
      </c>
      <c r="D26" s="4">
        <f>IFERROR(_xlfn.RRI(5,I25,D25),"")</f>
        <v>-0.25195095326664285</v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-0.12023520831731949</v>
      </c>
      <c r="K26" s="4" t="str">
        <f t="shared" si="19"/>
        <v/>
      </c>
      <c r="L26" s="4">
        <f t="shared" si="19"/>
        <v>-0.55165515109607788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1.7488294931343284</v>
      </c>
      <c r="H27" s="3">
        <f t="shared" ref="H27:Q27" si="20">IFERROR(H4/H21,"")</f>
        <v>6.9953179725373138</v>
      </c>
      <c r="I27" s="3">
        <f t="shared" si="20"/>
        <v>7.4664645623880599</v>
      </c>
      <c r="J27" s="3">
        <f t="shared" si="20"/>
        <v>5.2441550098507461</v>
      </c>
      <c r="K27" s="3">
        <f t="shared" si="20"/>
        <v>5.7656836728358209</v>
      </c>
      <c r="L27" s="3">
        <f t="shared" si="20"/>
        <v>4.2794528301492534</v>
      </c>
      <c r="M27" s="3">
        <f t="shared" si="20"/>
        <v>2.8698241976119405</v>
      </c>
      <c r="N27" s="3">
        <f t="shared" si="20"/>
        <v>10.462913583283582</v>
      </c>
      <c r="O27" s="3">
        <f t="shared" si="20"/>
        <v>-5.5283869405970147</v>
      </c>
      <c r="P27" s="3">
        <f t="shared" si="20"/>
        <v>16.365483429041916</v>
      </c>
      <c r="Q27" s="3">
        <f t="shared" si="20"/>
        <v>17.374520519685039</v>
      </c>
    </row>
    <row r="28" spans="1:17" ht="15.5" x14ac:dyDescent="0.35">
      <c r="C28" t="s">
        <v>47</v>
      </c>
      <c r="D28" s="4">
        <f>IFERROR(_xlfn.RRI(5,I27,D27),"")</f>
        <v>-0.25195712253879687</v>
      </c>
      <c r="H28" s="4">
        <f t="shared" ref="H28:Q28" si="21">IFERROR(_xlfn.RRI(5,M27,H27),"")</f>
        <v>0.19506198974159061</v>
      </c>
      <c r="I28" s="4">
        <f t="shared" si="21"/>
        <v>-6.5256456704144372E-2</v>
      </c>
      <c r="J28" s="4" t="str">
        <f t="shared" si="21"/>
        <v/>
      </c>
      <c r="K28" s="4">
        <f t="shared" si="21"/>
        <v>-0.18832084174009278</v>
      </c>
      <c r="L28" s="4">
        <f t="shared" si="21"/>
        <v>-0.24439454761740131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-0.76576576576576583</v>
      </c>
      <c r="I29" s="4">
        <f t="shared" si="22"/>
        <v>-1.1293706293706294</v>
      </c>
      <c r="J29" s="4">
        <f t="shared" si="22"/>
        <v>0.72635814889336026</v>
      </c>
      <c r="K29" s="4">
        <f t="shared" si="22"/>
        <v>-34.133333333333333</v>
      </c>
      <c r="L29" s="4">
        <f t="shared" si="22"/>
        <v>-1.0106082036775106</v>
      </c>
      <c r="M29" s="4">
        <f t="shared" si="22"/>
        <v>0.24911660777385161</v>
      </c>
      <c r="N29" s="4">
        <f t="shared" si="22"/>
        <v>-0.30466830466830469</v>
      </c>
      <c r="O29" s="4">
        <f t="shared" si="22"/>
        <v>-2.8374717832957113</v>
      </c>
      <c r="P29" s="4">
        <f t="shared" si="22"/>
        <v>7.0048309178743981E-2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-6.3101697719711067E-2</v>
      </c>
      <c r="I30" s="4">
        <f t="shared" si="23"/>
        <v>0.4237688528204972</v>
      </c>
      <c r="J30" s="4">
        <f t="shared" si="23"/>
        <v>-9.0453915368645901E-2</v>
      </c>
      <c r="K30" s="4">
        <f t="shared" si="23"/>
        <v>0.34729459621937991</v>
      </c>
      <c r="L30" s="4">
        <f t="shared" si="23"/>
        <v>0.49118989020662085</v>
      </c>
      <c r="M30" s="4">
        <f t="shared" si="23"/>
        <v>-0.72571462291373512</v>
      </c>
      <c r="N30" s="4">
        <f t="shared" si="23"/>
        <v>-2.8925798240442417</v>
      </c>
      <c r="O30" s="4">
        <f t="shared" si="23"/>
        <v>-1.3378077381317335</v>
      </c>
      <c r="P30" s="4">
        <f t="shared" si="23"/>
        <v>-5.8075679815158092E-2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66.42</v>
      </c>
      <c r="H32" s="3">
        <f>IFERROR(INDEX(D32:G32,COUNT(D32:G32)),"")</f>
        <v>66.42</v>
      </c>
      <c r="I32" s="3">
        <f t="shared" ref="I32:Q32" si="24">IFERROR(INDEX(I51:I500,MATCH($C$32,$C$51:$C$500,0)),"")</f>
        <v>66.16</v>
      </c>
      <c r="J32" s="3">
        <f t="shared" si="24"/>
        <v>65.06</v>
      </c>
      <c r="K32" s="3">
        <f t="shared" si="24"/>
        <v>70.569999999999993</v>
      </c>
      <c r="L32" s="3">
        <f t="shared" si="24"/>
        <v>75.62</v>
      </c>
      <c r="M32" s="3">
        <f t="shared" si="24"/>
        <v>75.430000000000007</v>
      </c>
      <c r="N32" s="3">
        <f t="shared" si="24"/>
        <v>89.49</v>
      </c>
      <c r="O32" s="3">
        <f t="shared" si="24"/>
        <v>100.86</v>
      </c>
      <c r="P32" s="3">
        <f t="shared" si="24"/>
        <v>117.04</v>
      </c>
      <c r="Q32" s="3">
        <f t="shared" si="24"/>
        <v>101.52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1.17</v>
      </c>
      <c r="H33" s="3">
        <f>IFERROR(INDEX(D33:G33,COUNT(D33:G33)),"")</f>
        <v>1.17</v>
      </c>
      <c r="I33" s="3">
        <f t="shared" ref="I33:Q33" si="25">IFERROR(INDEX(I51:I500,MATCH($C$33,$C$51:$C$500,0)),"")</f>
        <v>0.83</v>
      </c>
      <c r="J33" s="3">
        <f t="shared" si="25"/>
        <v>0.2</v>
      </c>
      <c r="K33" s="3">
        <f t="shared" si="25"/>
        <v>0.71</v>
      </c>
      <c r="L33" s="3">
        <f t="shared" si="25"/>
        <v>1.1499999999999999</v>
      </c>
      <c r="M33" s="3">
        <f t="shared" si="25"/>
        <v>2.52</v>
      </c>
      <c r="N33" s="3">
        <f t="shared" si="25"/>
        <v>2.75</v>
      </c>
      <c r="O33" s="3">
        <f t="shared" si="25"/>
        <v>2.6</v>
      </c>
      <c r="P33" s="3">
        <f t="shared" si="25"/>
        <v>18.8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300</v>
      </c>
      <c r="H34" s="3">
        <f>IFERROR(INDEX(D34:G34,COUNT(D34:G34)),"")</f>
        <v>300</v>
      </c>
      <c r="I34" s="3">
        <f t="shared" ref="I34:Q34" si="26">IFERROR(INDEX(I51:I500,MATCH($C$34,$C$51:$C$500,0)),"")</f>
        <v>49.55</v>
      </c>
      <c r="J34" s="3">
        <f t="shared" si="26"/>
        <v>-1.52</v>
      </c>
      <c r="K34" s="3">
        <f t="shared" si="26"/>
        <v>-10.06</v>
      </c>
      <c r="L34" s="3">
        <f t="shared" si="26"/>
        <v>580</v>
      </c>
      <c r="M34" s="3">
        <f t="shared" si="26"/>
        <v>-13.44</v>
      </c>
      <c r="N34" s="3">
        <f t="shared" si="26"/>
        <v>-21.73</v>
      </c>
      <c r="O34" s="3">
        <f t="shared" si="26"/>
        <v>-16.09</v>
      </c>
      <c r="P34" s="3">
        <f t="shared" si="26"/>
        <v>248.31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44.62</v>
      </c>
      <c r="H35" s="3">
        <f>IFERROR(INDEX(D35:G35,COUNT(D35:G35)),"")</f>
        <v>44.62</v>
      </c>
      <c r="I35" s="3">
        <f t="shared" ref="I35:Q35" si="27">IFERROR(INDEX(I51:I500,MATCH($C$35,$C$51:$C$500,0)),"")</f>
        <v>7.37</v>
      </c>
      <c r="J35" s="3">
        <f t="shared" si="27"/>
        <v>2.48</v>
      </c>
      <c r="K35" s="3">
        <f t="shared" si="27"/>
        <v>8.67</v>
      </c>
      <c r="L35" s="3">
        <f t="shared" si="27"/>
        <v>20.34</v>
      </c>
      <c r="M35" s="3">
        <f t="shared" si="27"/>
        <v>66.23</v>
      </c>
      <c r="N35" s="3">
        <f t="shared" si="27"/>
        <v>23.51</v>
      </c>
      <c r="O35" s="3">
        <f t="shared" si="27"/>
        <v>-47.38</v>
      </c>
      <c r="P35" s="3">
        <f t="shared" si="27"/>
        <v>134.61000000000001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5858578802</v>
      </c>
      <c r="E51" s="5">
        <v>-12133386189</v>
      </c>
      <c r="F51" s="5">
        <v>11244097201</v>
      </c>
      <c r="G51" s="5">
        <v>2483720271</v>
      </c>
      <c r="I51" s="5">
        <v>25012656284</v>
      </c>
      <c r="J51" s="5">
        <v>17567919283</v>
      </c>
      <c r="K51" s="5">
        <v>19315040304</v>
      </c>
      <c r="L51" s="5">
        <v>14336166981</v>
      </c>
      <c r="M51" s="5">
        <v>9613911062</v>
      </c>
      <c r="N51" s="5">
        <v>35050760504</v>
      </c>
      <c r="O51" s="5">
        <v>-18520096251</v>
      </c>
      <c r="P51" s="5">
        <v>54660714653</v>
      </c>
      <c r="Q51" s="5">
        <v>44131282120</v>
      </c>
    </row>
    <row r="52" spans="2:17" ht="15.5" x14ac:dyDescent="0.35">
      <c r="C52" t="s">
        <v>474</v>
      </c>
      <c r="D52" s="5">
        <v>1640836037</v>
      </c>
      <c r="E52" s="5">
        <v>1925378219</v>
      </c>
      <c r="F52" s="5">
        <v>-3067096781</v>
      </c>
      <c r="G52" s="5">
        <v>6591318718</v>
      </c>
      <c r="I52" s="5">
        <v>7428829139</v>
      </c>
      <c r="J52" s="5">
        <v>14361188836</v>
      </c>
      <c r="K52" s="5">
        <v>14792010199</v>
      </c>
      <c r="L52" s="5">
        <v>13201235956</v>
      </c>
      <c r="M52" s="5">
        <v>11480122434</v>
      </c>
      <c r="N52" s="5">
        <v>20469218577</v>
      </c>
      <c r="O52" s="5">
        <v>39561682090</v>
      </c>
      <c r="P52" s="5">
        <v>31699523564</v>
      </c>
      <c r="Q52" s="5">
        <v>24094888303</v>
      </c>
    </row>
    <row r="53" spans="2:17" ht="15.5" x14ac:dyDescent="0.35">
      <c r="C53" t="s">
        <v>1672</v>
      </c>
      <c r="D53" s="5">
        <v>1265835689</v>
      </c>
      <c r="E53" s="5">
        <v>1261904553</v>
      </c>
      <c r="F53" s="5">
        <v>8043791887</v>
      </c>
      <c r="G53" s="5">
        <v>-3252353495</v>
      </c>
      <c r="I53" s="5">
        <v>9305696440</v>
      </c>
    </row>
    <row r="54" spans="2:17" ht="15.5" x14ac:dyDescent="0.35">
      <c r="C54" t="s">
        <v>1673</v>
      </c>
      <c r="E54" s="5">
        <v>1062305516</v>
      </c>
      <c r="I54" s="5">
        <v>1062305516</v>
      </c>
      <c r="J54" s="5">
        <v>-463174246</v>
      </c>
      <c r="K54" s="5">
        <v>-552242881</v>
      </c>
      <c r="L54" s="5">
        <v>-3610300530</v>
      </c>
      <c r="M54" s="5">
        <v>-5522567684</v>
      </c>
      <c r="N54" s="5">
        <v>7916695773</v>
      </c>
      <c r="O54" s="5">
        <v>-64965666521</v>
      </c>
      <c r="P54" s="5">
        <v>17413556164</v>
      </c>
      <c r="Q54" s="5">
        <v>14706393125</v>
      </c>
    </row>
    <row r="55" spans="2:17" ht="15.5" x14ac:dyDescent="0.35">
      <c r="C55" t="s">
        <v>77</v>
      </c>
      <c r="D55" s="5">
        <v>-69818290</v>
      </c>
      <c r="E55" s="5">
        <v>-3654973558</v>
      </c>
      <c r="F55" s="5">
        <v>182355472</v>
      </c>
      <c r="G55" s="5">
        <v>152960635</v>
      </c>
      <c r="I55" s="5">
        <v>-3352310529</v>
      </c>
      <c r="J55" s="5">
        <v>-5146352686</v>
      </c>
      <c r="K55" s="5">
        <v>-1553437205</v>
      </c>
      <c r="L55" s="5">
        <v>-2481046900</v>
      </c>
      <c r="M55" s="5">
        <v>-930050930</v>
      </c>
      <c r="N55" s="5">
        <v>-15203397416</v>
      </c>
      <c r="O55" s="5">
        <v>-4061687391</v>
      </c>
      <c r="P55" s="5">
        <v>-487250721</v>
      </c>
      <c r="Q55" s="5">
        <v>-116379393</v>
      </c>
    </row>
    <row r="56" spans="2:17" ht="15.5" x14ac:dyDescent="0.35">
      <c r="C56" t="s">
        <v>74</v>
      </c>
      <c r="D56" s="5">
        <v>-4463251368</v>
      </c>
      <c r="E56" s="5">
        <v>9236630041</v>
      </c>
      <c r="F56" s="5">
        <v>1375518753</v>
      </c>
      <c r="G56" s="5">
        <v>-9061047018</v>
      </c>
      <c r="I56" s="5">
        <v>-21138331231</v>
      </c>
      <c r="J56" s="5">
        <v>-47421170043</v>
      </c>
      <c r="K56" s="5">
        <v>-31407163231</v>
      </c>
      <c r="L56" s="5">
        <v>-7302520727</v>
      </c>
      <c r="M56" s="5">
        <v>-65922238410</v>
      </c>
      <c r="N56" s="5">
        <v>-82186571272</v>
      </c>
      <c r="O56" s="5">
        <v>-34005177581</v>
      </c>
      <c r="P56" s="5">
        <v>-21187422920</v>
      </c>
      <c r="Q56" s="5">
        <v>-13852145675</v>
      </c>
    </row>
    <row r="57" spans="2:17" ht="15.5" x14ac:dyDescent="0.35">
      <c r="C57" t="s">
        <v>1136</v>
      </c>
      <c r="D57" s="5">
        <v>-4391591078</v>
      </c>
      <c r="E57" s="5">
        <v>-3540794541</v>
      </c>
      <c r="F57" s="5">
        <v>-4216803797</v>
      </c>
      <c r="G57" s="5">
        <v>-4329750112</v>
      </c>
      <c r="I57" s="5">
        <v>-17185887136</v>
      </c>
      <c r="J57" s="5">
        <v>-19752918155</v>
      </c>
      <c r="K57" s="5">
        <v>-22404579004</v>
      </c>
      <c r="L57" s="5">
        <v>-20818326883</v>
      </c>
      <c r="M57" s="5">
        <v>-22157271237</v>
      </c>
      <c r="N57" s="5">
        <v>-25721776039</v>
      </c>
      <c r="O57" s="5">
        <v>-18241086178</v>
      </c>
      <c r="P57" s="5">
        <v>-14699605676</v>
      </c>
      <c r="Q57" s="5">
        <v>-11012630840</v>
      </c>
    </row>
    <row r="58" spans="2:17" ht="15.5" x14ac:dyDescent="0.35">
      <c r="C58" t="s">
        <v>1674</v>
      </c>
      <c r="E58" s="5">
        <v>16434773540</v>
      </c>
      <c r="F58" s="5">
        <v>5412038378</v>
      </c>
      <c r="G58" s="5">
        <v>-4881026841</v>
      </c>
      <c r="I58" s="5">
        <v>-590889166</v>
      </c>
      <c r="J58" s="5">
        <v>-22363630307</v>
      </c>
      <c r="K58" s="5">
        <v>-7440835660</v>
      </c>
      <c r="L58" s="5">
        <v>16010595028</v>
      </c>
      <c r="M58" s="5">
        <v>-42674507921</v>
      </c>
      <c r="N58" s="5">
        <v>-39715520652</v>
      </c>
      <c r="O58" s="5">
        <v>-5072991181</v>
      </c>
      <c r="P58" s="5">
        <v>-1181546284</v>
      </c>
      <c r="Q58" s="5">
        <v>-2061749799</v>
      </c>
    </row>
    <row r="59" spans="2:17" ht="15.5" x14ac:dyDescent="0.35">
      <c r="C59" t="s">
        <v>969</v>
      </c>
      <c r="D59" s="5">
        <v>-1842000</v>
      </c>
      <c r="E59" s="5">
        <v>-2375400</v>
      </c>
      <c r="F59" s="5">
        <v>-2071300</v>
      </c>
      <c r="G59" s="5">
        <v>-3230700</v>
      </c>
      <c r="I59" s="5">
        <v>-9244400</v>
      </c>
      <c r="J59" s="5">
        <v>-158268895</v>
      </c>
      <c r="K59" s="5">
        <v>-8311362</v>
      </c>
      <c r="L59" s="5">
        <v>-13741972</v>
      </c>
      <c r="M59" s="5">
        <v>-160408322</v>
      </c>
      <c r="N59" s="5">
        <v>-1545877165</v>
      </c>
      <c r="O59" s="5">
        <v>-6629412831</v>
      </c>
      <c r="P59" s="5">
        <v>-4819020239</v>
      </c>
      <c r="Q59" s="5">
        <v>-661385643</v>
      </c>
    </row>
    <row r="60" spans="2:17" ht="15.5" x14ac:dyDescent="0.35">
      <c r="C60" t="s">
        <v>78</v>
      </c>
      <c r="D60" s="5">
        <v>1395327434</v>
      </c>
      <c r="E60" s="5">
        <v>-2896756148</v>
      </c>
      <c r="F60" s="5">
        <v>12619615954</v>
      </c>
      <c r="G60" s="5">
        <v>-6577326747</v>
      </c>
      <c r="I60" s="5">
        <v>3874325053</v>
      </c>
      <c r="J60" s="5">
        <v>-29853250760</v>
      </c>
      <c r="K60" s="5">
        <v>-12092122927</v>
      </c>
      <c r="L60" s="5">
        <v>7033646254</v>
      </c>
      <c r="M60" s="5">
        <v>-56308327348</v>
      </c>
      <c r="N60" s="5">
        <v>-47135810768</v>
      </c>
      <c r="O60" s="5">
        <v>-52525273832</v>
      </c>
      <c r="P60" s="5">
        <v>33473291733</v>
      </c>
      <c r="Q60" s="5">
        <v>30279136445</v>
      </c>
    </row>
    <row r="61" spans="2:17" ht="15.5" x14ac:dyDescent="0.35">
      <c r="C61" t="s">
        <v>79</v>
      </c>
      <c r="F61" s="5">
        <v>-3970615658</v>
      </c>
      <c r="G61" s="5">
        <v>3970615658</v>
      </c>
    </row>
    <row r="62" spans="2:17" ht="15.5" x14ac:dyDescent="0.35">
      <c r="C62" t="s">
        <v>988</v>
      </c>
      <c r="F62" s="5">
        <v>-4035070930</v>
      </c>
      <c r="G62" s="5">
        <v>4035070930</v>
      </c>
    </row>
    <row r="63" spans="2:17" ht="15.5" x14ac:dyDescent="0.35">
      <c r="C63" t="s">
        <v>989</v>
      </c>
      <c r="F63" s="5">
        <v>64455272</v>
      </c>
      <c r="G63" s="5">
        <v>-64455272</v>
      </c>
    </row>
    <row r="64" spans="2:17" ht="15.5" x14ac:dyDescent="0.35">
      <c r="C64" t="s">
        <v>82</v>
      </c>
      <c r="F64" s="5">
        <v>-3970615658</v>
      </c>
      <c r="G64" s="5">
        <v>3970615658</v>
      </c>
    </row>
    <row r="65" spans="2:17" ht="15.5" x14ac:dyDescent="0.35">
      <c r="C65" t="s">
        <v>28</v>
      </c>
      <c r="D65" s="5">
        <v>1395327434</v>
      </c>
      <c r="E65" s="5">
        <v>-2896756148</v>
      </c>
      <c r="F65" s="5">
        <v>8649000296</v>
      </c>
      <c r="G65" s="5">
        <v>-2606711089</v>
      </c>
      <c r="I65" s="5">
        <v>3874325053</v>
      </c>
      <c r="J65" s="5">
        <v>-29853250760</v>
      </c>
      <c r="K65" s="5">
        <v>-12092122927</v>
      </c>
      <c r="L65" s="5">
        <v>7033646254</v>
      </c>
      <c r="M65" s="5">
        <v>-56308327348</v>
      </c>
      <c r="N65" s="5">
        <v>-47135810768</v>
      </c>
      <c r="O65" s="5">
        <v>-52525273832</v>
      </c>
      <c r="P65" s="5">
        <v>33473291733</v>
      </c>
      <c r="Q65" s="5">
        <v>30279136445</v>
      </c>
    </row>
    <row r="66" spans="2:17" ht="15.5" x14ac:dyDescent="0.35">
      <c r="C66" t="s">
        <v>27</v>
      </c>
      <c r="D66" s="5">
        <v>-531032703</v>
      </c>
      <c r="E66" s="5">
        <v>621414799</v>
      </c>
      <c r="F66" s="5">
        <v>-1524315841</v>
      </c>
      <c r="G66" s="5">
        <v>-151348837</v>
      </c>
      <c r="I66" s="5">
        <v>-162457543</v>
      </c>
      <c r="J66" s="5">
        <v>1107437333</v>
      </c>
      <c r="K66" s="5">
        <v>-4561938053</v>
      </c>
      <c r="L66" s="5">
        <v>-6521197498</v>
      </c>
      <c r="M66" s="5">
        <v>8935542990</v>
      </c>
      <c r="N66" s="5">
        <v>9216443116</v>
      </c>
      <c r="O66" s="5">
        <v>-2010770750</v>
      </c>
      <c r="P66" s="5">
        <v>-3850295108</v>
      </c>
      <c r="Q66" s="5">
        <v>-9201623020</v>
      </c>
    </row>
    <row r="67" spans="2:17" ht="15.5" x14ac:dyDescent="0.35">
      <c r="C67" t="s">
        <v>277</v>
      </c>
      <c r="O67" s="5">
        <v>-2390707125</v>
      </c>
      <c r="P67" s="5">
        <v>-3957484250</v>
      </c>
      <c r="Q67" s="5">
        <v>-3188440740</v>
      </c>
    </row>
    <row r="68" spans="2:17" ht="15.5" x14ac:dyDescent="0.35">
      <c r="C68" t="s">
        <v>278</v>
      </c>
      <c r="D68" s="5">
        <v>-531032703</v>
      </c>
      <c r="E68" s="5">
        <v>621414799</v>
      </c>
      <c r="F68" s="5">
        <v>-1524315841</v>
      </c>
      <c r="G68" s="5">
        <v>-151348837</v>
      </c>
      <c r="I68" s="5">
        <v>-162457543</v>
      </c>
      <c r="J68" s="5">
        <v>1107437333</v>
      </c>
      <c r="K68" s="5">
        <v>-4561938053</v>
      </c>
      <c r="L68" s="5">
        <v>-6521197498</v>
      </c>
      <c r="M68" s="5">
        <v>8935542990</v>
      </c>
      <c r="N68" s="5">
        <v>9216443116</v>
      </c>
      <c r="O68" s="5">
        <v>379936375</v>
      </c>
      <c r="P68" s="5">
        <v>107189142</v>
      </c>
      <c r="Q68" s="5">
        <v>-6013182280</v>
      </c>
    </row>
    <row r="69" spans="2:17" ht="15.5" x14ac:dyDescent="0.35">
      <c r="C69" t="s">
        <v>279</v>
      </c>
      <c r="D69" s="5">
        <v>-531032703</v>
      </c>
      <c r="E69" s="5">
        <v>621414799</v>
      </c>
      <c r="F69" s="5">
        <v>-1524315841</v>
      </c>
      <c r="G69" s="5">
        <v>-151348837</v>
      </c>
      <c r="I69" s="5">
        <v>-162457543</v>
      </c>
      <c r="J69" s="5">
        <v>1107437333</v>
      </c>
      <c r="K69" s="5">
        <v>-4561938053</v>
      </c>
      <c r="L69" s="5">
        <v>-6521197498</v>
      </c>
      <c r="M69" s="5">
        <v>8935542990</v>
      </c>
      <c r="N69" s="5">
        <v>9216443116</v>
      </c>
      <c r="O69" s="5">
        <v>-2010770750</v>
      </c>
      <c r="P69" s="5">
        <v>-3850295108</v>
      </c>
      <c r="Q69" s="5">
        <v>-9201623020</v>
      </c>
    </row>
    <row r="70" spans="2:17" ht="15.5" x14ac:dyDescent="0.35">
      <c r="C70" t="s">
        <v>83</v>
      </c>
      <c r="D70" s="5">
        <v>864294731</v>
      </c>
      <c r="E70" s="5">
        <v>-2275341349</v>
      </c>
      <c r="F70" s="5">
        <v>7124684455</v>
      </c>
      <c r="G70" s="5">
        <v>-2758059926</v>
      </c>
      <c r="I70" s="5">
        <v>3711867510</v>
      </c>
      <c r="J70" s="5">
        <v>-28745813427</v>
      </c>
      <c r="K70" s="5">
        <v>-16654060980</v>
      </c>
      <c r="L70" s="5">
        <v>512448756</v>
      </c>
      <c r="M70" s="5">
        <v>-47372784358</v>
      </c>
      <c r="N70" s="5">
        <v>-37919367652</v>
      </c>
      <c r="O70" s="5">
        <v>-54536044582</v>
      </c>
      <c r="P70" s="5">
        <v>29622996625</v>
      </c>
      <c r="Q70" s="5">
        <v>21077513425</v>
      </c>
    </row>
    <row r="71" spans="2:17" ht="15.5" x14ac:dyDescent="0.35">
      <c r="C71" t="s">
        <v>84</v>
      </c>
      <c r="E71" s="5">
        <v>-25355363</v>
      </c>
      <c r="I71" s="5">
        <v>-25355363</v>
      </c>
      <c r="J71" s="5">
        <v>77401069</v>
      </c>
      <c r="K71" s="5">
        <v>-248714769</v>
      </c>
      <c r="L71" s="5">
        <v>120847444</v>
      </c>
      <c r="M71" s="5">
        <v>136689314</v>
      </c>
      <c r="N71" s="5">
        <v>-169836672</v>
      </c>
      <c r="O71" s="5">
        <v>50171190</v>
      </c>
      <c r="P71" s="5">
        <v>85387063</v>
      </c>
      <c r="Q71" s="5">
        <v>-38491754</v>
      </c>
    </row>
    <row r="72" spans="2:17" ht="15.5" x14ac:dyDescent="0.35">
      <c r="C72" t="s">
        <v>85</v>
      </c>
      <c r="D72" s="5">
        <v>864294731</v>
      </c>
      <c r="E72" s="5">
        <v>-2300696712</v>
      </c>
      <c r="F72" s="5">
        <v>7124684455</v>
      </c>
      <c r="G72" s="5">
        <v>-2758059926</v>
      </c>
      <c r="I72" s="5">
        <v>3686512147</v>
      </c>
      <c r="J72" s="5">
        <v>-28668412358</v>
      </c>
      <c r="K72" s="5">
        <v>-16902775749</v>
      </c>
      <c r="L72" s="5">
        <v>633296200</v>
      </c>
      <c r="M72" s="5">
        <v>-47236095044</v>
      </c>
      <c r="N72" s="5">
        <v>-38089204324</v>
      </c>
      <c r="O72" s="5">
        <v>-54485873392</v>
      </c>
      <c r="P72" s="5">
        <v>29708383688</v>
      </c>
      <c r="Q72" s="5">
        <v>21039021671</v>
      </c>
    </row>
    <row r="73" spans="2:17" ht="15.5" x14ac:dyDescent="0.35">
      <c r="C73" t="s">
        <v>86</v>
      </c>
      <c r="D73" s="5">
        <v>864294731</v>
      </c>
      <c r="E73" s="5">
        <v>-2275341349</v>
      </c>
      <c r="F73" s="5">
        <v>7124684455</v>
      </c>
      <c r="G73" s="5">
        <v>-2758059926</v>
      </c>
      <c r="I73" s="5">
        <v>3711867510</v>
      </c>
      <c r="J73" s="5">
        <v>-28745813427</v>
      </c>
      <c r="K73" s="5">
        <v>-16654060980</v>
      </c>
      <c r="L73" s="5">
        <v>512448756</v>
      </c>
      <c r="M73" s="5">
        <v>-47372784358</v>
      </c>
      <c r="N73" s="5">
        <v>-37919367652</v>
      </c>
      <c r="O73" s="5">
        <v>-54536044582</v>
      </c>
      <c r="P73" s="5">
        <v>29622996625</v>
      </c>
      <c r="Q73" s="5">
        <v>21077513425</v>
      </c>
    </row>
    <row r="74" spans="2:17" ht="15.5" x14ac:dyDescent="0.35">
      <c r="C74" t="s">
        <v>7</v>
      </c>
      <c r="D74" s="5">
        <v>864294731</v>
      </c>
      <c r="E74" s="5">
        <v>-2300696712</v>
      </c>
      <c r="F74" s="5">
        <v>7124684455</v>
      </c>
      <c r="G74" s="5">
        <v>-2758059926</v>
      </c>
      <c r="I74" s="5">
        <v>3686512147</v>
      </c>
      <c r="J74" s="5">
        <v>-28668412358</v>
      </c>
      <c r="K74" s="5">
        <v>-16902775749</v>
      </c>
      <c r="L74" s="5">
        <v>633296200</v>
      </c>
      <c r="M74" s="5">
        <v>-47236095044</v>
      </c>
      <c r="N74" s="5">
        <v>-38089204324</v>
      </c>
      <c r="O74" s="5">
        <v>-54485873392</v>
      </c>
      <c r="P74" s="5">
        <v>29708383688</v>
      </c>
      <c r="Q74" s="5">
        <v>21039021671</v>
      </c>
    </row>
    <row r="75" spans="2:17" ht="15.5" x14ac:dyDescent="0.35">
      <c r="C75" t="s">
        <v>87</v>
      </c>
    </row>
    <row r="76" spans="2:17" ht="15.5" x14ac:dyDescent="0.35">
      <c r="C76" t="s">
        <v>88</v>
      </c>
      <c r="D76" s="5">
        <v>864294731</v>
      </c>
      <c r="E76" s="5">
        <v>-2275341349</v>
      </c>
      <c r="F76" s="5">
        <v>7124684455</v>
      </c>
      <c r="G76" s="5">
        <v>-2758059926</v>
      </c>
      <c r="I76" s="5">
        <v>3711867510</v>
      </c>
      <c r="J76" s="5">
        <v>-28745813427</v>
      </c>
      <c r="K76" s="5">
        <v>-16654060980</v>
      </c>
      <c r="L76" s="5">
        <v>512448756</v>
      </c>
      <c r="M76" s="5">
        <v>-47372784358</v>
      </c>
      <c r="N76" s="5">
        <v>-37919367652</v>
      </c>
      <c r="O76" s="5">
        <v>-54536044582</v>
      </c>
      <c r="P76" s="5">
        <v>29622996625</v>
      </c>
      <c r="Q76" s="5">
        <v>21077513425</v>
      </c>
    </row>
    <row r="77" spans="2:17" ht="15.5" x14ac:dyDescent="0.35">
      <c r="C77" t="s">
        <v>89</v>
      </c>
      <c r="D77" s="5">
        <v>864294731</v>
      </c>
      <c r="E77" s="5">
        <v>-2300696712</v>
      </c>
      <c r="F77" s="5">
        <v>7124684455</v>
      </c>
      <c r="G77" s="5">
        <v>-2758059926</v>
      </c>
      <c r="I77" s="5">
        <v>3686512147</v>
      </c>
      <c r="J77" s="5">
        <v>-28668412358</v>
      </c>
      <c r="K77" s="5">
        <v>-16902775749</v>
      </c>
      <c r="L77" s="5">
        <v>633296200</v>
      </c>
      <c r="M77" s="5">
        <v>-47236095044</v>
      </c>
      <c r="N77" s="5">
        <v>-38089204324</v>
      </c>
      <c r="O77" s="5">
        <v>-54485873392</v>
      </c>
      <c r="P77" s="5">
        <v>29708383688</v>
      </c>
      <c r="Q77" s="5">
        <v>21039021671</v>
      </c>
    </row>
    <row r="78" spans="2:17" ht="15.5" x14ac:dyDescent="0.35">
      <c r="C78" t="s">
        <v>90</v>
      </c>
      <c r="D78" s="5">
        <v>864294731</v>
      </c>
      <c r="E78" s="5">
        <v>-2300696712</v>
      </c>
      <c r="F78" s="5">
        <v>7124684455</v>
      </c>
      <c r="G78" s="5">
        <v>-2758059926</v>
      </c>
      <c r="I78" s="5">
        <v>3686512147</v>
      </c>
      <c r="J78" s="5">
        <v>-28668412358</v>
      </c>
      <c r="K78" s="5">
        <v>-16902775749</v>
      </c>
      <c r="L78" s="5">
        <v>633296200</v>
      </c>
      <c r="M78" s="5">
        <v>-47236095044</v>
      </c>
      <c r="N78" s="5">
        <v>-38089204324</v>
      </c>
      <c r="O78" s="5">
        <v>-54485873392</v>
      </c>
      <c r="P78" s="5">
        <v>29708383688</v>
      </c>
      <c r="Q78" s="5">
        <v>21039021671</v>
      </c>
    </row>
    <row r="80" spans="2:17" ht="15.5" x14ac:dyDescent="0.35">
      <c r="B80" t="s">
        <v>91</v>
      </c>
      <c r="C80" t="s">
        <v>92</v>
      </c>
    </row>
    <row r="81" spans="3:17" ht="15.5" x14ac:dyDescent="0.35">
      <c r="C81" t="s">
        <v>19</v>
      </c>
      <c r="D81" s="5">
        <v>76247354477</v>
      </c>
      <c r="E81" s="5">
        <v>73075843133</v>
      </c>
      <c r="F81" s="5">
        <v>64520801688</v>
      </c>
      <c r="G81" s="5">
        <v>35515345616</v>
      </c>
      <c r="I81" s="5">
        <v>73075843133</v>
      </c>
      <c r="J81" s="5">
        <v>21213790028</v>
      </c>
      <c r="K81" s="5">
        <v>16659437753</v>
      </c>
      <c r="L81" s="5">
        <v>37477179262</v>
      </c>
      <c r="M81" s="5">
        <v>94461481542</v>
      </c>
      <c r="N81" s="5">
        <v>17733581873</v>
      </c>
      <c r="O81" s="5">
        <v>7315688087</v>
      </c>
      <c r="P81" s="5">
        <v>10743102979</v>
      </c>
      <c r="Q81" s="5">
        <v>35346635267</v>
      </c>
    </row>
    <row r="82" spans="3:17" ht="15.5" x14ac:dyDescent="0.35">
      <c r="C82" t="s">
        <v>473</v>
      </c>
      <c r="D82" s="5">
        <v>17782977684</v>
      </c>
      <c r="E82" s="5">
        <v>18049296809</v>
      </c>
      <c r="F82" s="5">
        <v>20190131694</v>
      </c>
      <c r="G82" s="5">
        <v>19898230950</v>
      </c>
      <c r="I82" s="5">
        <v>18049296809</v>
      </c>
      <c r="J82" s="5">
        <v>19777923392</v>
      </c>
      <c r="K82" s="5">
        <v>23926299534</v>
      </c>
      <c r="L82" s="5">
        <v>25442570938</v>
      </c>
      <c r="M82" s="5">
        <v>30225248966</v>
      </c>
      <c r="N82" s="5">
        <v>35747816650</v>
      </c>
      <c r="O82" s="5">
        <v>28208373205</v>
      </c>
      <c r="P82" s="5">
        <v>82394563786</v>
      </c>
      <c r="Q82" s="5">
        <v>52845229169</v>
      </c>
    </row>
    <row r="83" spans="3:17" ht="15.5" x14ac:dyDescent="0.35">
      <c r="C83" t="s">
        <v>1464</v>
      </c>
    </row>
    <row r="84" spans="3:17" ht="15.5" x14ac:dyDescent="0.35">
      <c r="C84" t="s">
        <v>77</v>
      </c>
      <c r="D84" s="5">
        <v>33403534</v>
      </c>
      <c r="E84" s="5">
        <v>33403534</v>
      </c>
      <c r="F84" s="5">
        <v>58758897</v>
      </c>
      <c r="G84" s="5">
        <v>58758897</v>
      </c>
      <c r="I84" s="5">
        <v>33403534</v>
      </c>
      <c r="J84" s="5">
        <v>58758897</v>
      </c>
      <c r="K84" s="5">
        <v>-18642172</v>
      </c>
      <c r="L84" s="5">
        <v>230072597</v>
      </c>
      <c r="M84" s="5">
        <v>109225153</v>
      </c>
      <c r="N84" s="5">
        <v>-27464161</v>
      </c>
      <c r="O84" s="5">
        <v>142372511</v>
      </c>
      <c r="P84" s="5">
        <v>92201321</v>
      </c>
      <c r="Q84" s="5">
        <v>6814258</v>
      </c>
    </row>
    <row r="85" spans="3:17" ht="15.5" x14ac:dyDescent="0.35">
      <c r="C85" t="s">
        <v>1675</v>
      </c>
      <c r="D85" s="5">
        <v>81131372586</v>
      </c>
      <c r="E85" s="5">
        <v>82631824472</v>
      </c>
      <c r="F85" s="5">
        <v>92909060745</v>
      </c>
      <c r="G85" s="5">
        <v>93076970752</v>
      </c>
      <c r="I85" s="5">
        <v>82631824472</v>
      </c>
      <c r="J85" s="5">
        <v>96837672686</v>
      </c>
      <c r="K85" s="5">
        <v>140839533113</v>
      </c>
      <c r="L85" s="5">
        <v>132043546444</v>
      </c>
      <c r="M85" s="5">
        <v>66754747270</v>
      </c>
      <c r="N85" s="5">
        <v>153528840565</v>
      </c>
      <c r="O85" s="5">
        <v>211996855699</v>
      </c>
      <c r="P85" s="5">
        <v>296785833108</v>
      </c>
      <c r="Q85" s="5">
        <v>180268935411</v>
      </c>
    </row>
    <row r="86" spans="3:17" ht="15.5" x14ac:dyDescent="0.35">
      <c r="C86" t="s">
        <v>95</v>
      </c>
      <c r="D86" s="5">
        <v>3161484159</v>
      </c>
      <c r="E86" s="5">
        <v>3068419879</v>
      </c>
      <c r="F86" s="5">
        <v>3237271964</v>
      </c>
      <c r="G86" s="5">
        <v>22854769263</v>
      </c>
      <c r="I86" s="5">
        <v>3068419879</v>
      </c>
      <c r="J86" s="5">
        <v>33942034489</v>
      </c>
      <c r="K86" s="5">
        <v>18564757309</v>
      </c>
      <c r="L86" s="5">
        <v>15817593143</v>
      </c>
      <c r="M86" s="5">
        <v>2511784615</v>
      </c>
      <c r="N86" s="5">
        <v>1581513276</v>
      </c>
      <c r="O86" s="5">
        <v>25688554340</v>
      </c>
      <c r="P86" s="5">
        <v>1529689475</v>
      </c>
      <c r="Q86" s="5">
        <v>5144056</v>
      </c>
    </row>
    <row r="87" spans="3:17" ht="15.5" x14ac:dyDescent="0.35">
      <c r="C87" t="s">
        <v>286</v>
      </c>
      <c r="D87" s="5">
        <v>11469767</v>
      </c>
      <c r="E87" s="5">
        <v>13620348</v>
      </c>
      <c r="F87" s="5">
        <v>15770929</v>
      </c>
      <c r="G87" s="5">
        <v>17921510</v>
      </c>
      <c r="I87" s="5">
        <v>13620348</v>
      </c>
      <c r="J87" s="5">
        <v>29912797</v>
      </c>
      <c r="K87" s="5">
        <v>327787783</v>
      </c>
      <c r="L87" s="5">
        <v>586235433</v>
      </c>
      <c r="M87" s="5">
        <v>875508082</v>
      </c>
      <c r="N87" s="5">
        <v>787964852</v>
      </c>
    </row>
    <row r="88" spans="3:17" ht="15.5" x14ac:dyDescent="0.35">
      <c r="C88" t="s">
        <v>101</v>
      </c>
      <c r="D88" s="5">
        <v>42456818427</v>
      </c>
      <c r="E88" s="5">
        <v>42660371103</v>
      </c>
      <c r="F88" s="5">
        <v>31470863807</v>
      </c>
      <c r="G88" s="5">
        <v>32123840579</v>
      </c>
      <c r="I88" s="5">
        <v>42660371103</v>
      </c>
      <c r="J88" s="5">
        <v>43611565196</v>
      </c>
      <c r="K88" s="5">
        <v>36066525807</v>
      </c>
      <c r="L88" s="5">
        <v>38974976158</v>
      </c>
      <c r="M88" s="5">
        <v>41305111756</v>
      </c>
      <c r="N88" s="5">
        <v>45165488246</v>
      </c>
      <c r="O88" s="5">
        <v>47625603321</v>
      </c>
      <c r="P88" s="5">
        <v>49445114445</v>
      </c>
      <c r="Q88" s="5">
        <v>2555905409</v>
      </c>
    </row>
    <row r="89" spans="3:17" ht="15.5" x14ac:dyDescent="0.35">
      <c r="C89" t="s">
        <v>287</v>
      </c>
      <c r="D89" s="5">
        <v>8573413742</v>
      </c>
      <c r="E89" s="5">
        <v>9104446445</v>
      </c>
      <c r="F89" s="5">
        <v>8475880133</v>
      </c>
      <c r="G89" s="5">
        <v>10000195973</v>
      </c>
      <c r="I89" s="5">
        <v>9104446445</v>
      </c>
      <c r="J89" s="5">
        <v>9259752475</v>
      </c>
      <c r="K89" s="5">
        <v>8174146212</v>
      </c>
      <c r="L89" s="5">
        <v>12665933946</v>
      </c>
      <c r="M89" s="5">
        <v>19221216620</v>
      </c>
      <c r="N89" s="5">
        <v>10324227026</v>
      </c>
      <c r="O89" s="5">
        <v>1059881259</v>
      </c>
      <c r="P89" s="5">
        <v>696668614</v>
      </c>
      <c r="Q89" s="5">
        <v>617941826</v>
      </c>
    </row>
    <row r="90" spans="3:17" ht="15.5" x14ac:dyDescent="0.35">
      <c r="C90" t="s">
        <v>104</v>
      </c>
      <c r="D90" s="5">
        <v>230376106005</v>
      </c>
      <c r="E90" s="5">
        <v>228884439860</v>
      </c>
      <c r="F90" s="5">
        <v>221304158018</v>
      </c>
      <c r="G90" s="5">
        <v>213773154528</v>
      </c>
      <c r="I90" s="5">
        <v>228884439860</v>
      </c>
      <c r="J90" s="5">
        <v>225030774791</v>
      </c>
      <c r="K90" s="5">
        <v>245365452242</v>
      </c>
      <c r="L90" s="5">
        <v>263885637486</v>
      </c>
      <c r="M90" s="5">
        <v>256732919858</v>
      </c>
      <c r="N90" s="5">
        <v>308995093459</v>
      </c>
      <c r="O90" s="5">
        <v>364408020684</v>
      </c>
      <c r="P90" s="5">
        <v>443590831858</v>
      </c>
      <c r="Q90" s="5">
        <v>273899982725</v>
      </c>
    </row>
    <row r="91" spans="3:17" ht="15.5" x14ac:dyDescent="0.35">
      <c r="C91" t="s">
        <v>105</v>
      </c>
    </row>
    <row r="92" spans="3:17" ht="15.5" x14ac:dyDescent="0.35">
      <c r="C92" t="s">
        <v>106</v>
      </c>
    </row>
    <row r="93" spans="3:17" ht="15.5" x14ac:dyDescent="0.35">
      <c r="C93" t="s">
        <v>288</v>
      </c>
      <c r="N93" s="5">
        <v>3354341832</v>
      </c>
      <c r="O93" s="5">
        <v>21939841047</v>
      </c>
      <c r="P93" s="5">
        <v>45981848297</v>
      </c>
    </row>
    <row r="94" spans="3:17" ht="15.5" x14ac:dyDescent="0.35">
      <c r="C94" t="s">
        <v>111</v>
      </c>
      <c r="D94" s="5">
        <v>333499456</v>
      </c>
      <c r="E94" s="5">
        <v>136468028</v>
      </c>
      <c r="F94" s="5">
        <v>135000000</v>
      </c>
      <c r="G94" s="5">
        <v>90000000</v>
      </c>
      <c r="I94" s="5">
        <v>136468028</v>
      </c>
      <c r="J94" s="5">
        <v>70000000</v>
      </c>
      <c r="K94" s="5">
        <v>140000000</v>
      </c>
      <c r="L94" s="5">
        <v>265000000</v>
      </c>
      <c r="M94" s="5">
        <v>157500000</v>
      </c>
      <c r="N94" s="5">
        <v>1153721847</v>
      </c>
      <c r="O94" s="5">
        <v>329372464</v>
      </c>
      <c r="P94" s="5">
        <v>627537194</v>
      </c>
      <c r="Q94" s="5">
        <v>55718199</v>
      </c>
    </row>
    <row r="95" spans="3:17" ht="15.5" x14ac:dyDescent="0.35">
      <c r="C95" t="s">
        <v>110</v>
      </c>
      <c r="D95" s="5">
        <v>310979072</v>
      </c>
      <c r="E95" s="5">
        <v>150235220</v>
      </c>
      <c r="F95" s="5">
        <v>111066236</v>
      </c>
      <c r="G95" s="5">
        <v>106559557</v>
      </c>
      <c r="I95" s="5">
        <v>150235220</v>
      </c>
      <c r="J95" s="5">
        <v>4649702</v>
      </c>
      <c r="K95" s="5">
        <v>63439357</v>
      </c>
      <c r="L95" s="5">
        <v>70255658</v>
      </c>
      <c r="M95" s="5">
        <v>92660894</v>
      </c>
      <c r="N95" s="5">
        <v>98940774</v>
      </c>
      <c r="O95" s="5">
        <v>361987284</v>
      </c>
      <c r="P95" s="5">
        <v>2469970828</v>
      </c>
      <c r="Q95" s="5">
        <v>101273230</v>
      </c>
    </row>
    <row r="96" spans="3:17" ht="15.5" x14ac:dyDescent="0.35">
      <c r="C96" t="s">
        <v>1072</v>
      </c>
      <c r="M96" s="5">
        <v>102888277</v>
      </c>
      <c r="N96" s="5">
        <v>1032056914</v>
      </c>
      <c r="O96" s="5">
        <v>823001274</v>
      </c>
      <c r="P96" s="5">
        <v>1214641321</v>
      </c>
      <c r="Q96" s="5">
        <v>1179824807</v>
      </c>
    </row>
    <row r="97" spans="2:17" ht="15.5" x14ac:dyDescent="0.35">
      <c r="C97" t="s">
        <v>109</v>
      </c>
      <c r="D97" s="5">
        <v>5674717775</v>
      </c>
      <c r="E97" s="5">
        <v>5402277641</v>
      </c>
      <c r="F97" s="5">
        <v>6203385781</v>
      </c>
      <c r="G97" s="5">
        <v>5846573424</v>
      </c>
      <c r="I97" s="5">
        <v>5402277641</v>
      </c>
      <c r="J97" s="5">
        <v>5899074614</v>
      </c>
      <c r="K97" s="5">
        <v>7805366101</v>
      </c>
      <c r="L97" s="5">
        <v>8382372173</v>
      </c>
      <c r="M97" s="5">
        <v>1651481802</v>
      </c>
      <c r="N97" s="5">
        <v>1438198964</v>
      </c>
      <c r="O97" s="5">
        <v>1457217536</v>
      </c>
      <c r="P97" s="5">
        <v>616424578</v>
      </c>
      <c r="Q97" s="5">
        <v>13398805846</v>
      </c>
    </row>
    <row r="98" spans="2:17" ht="15.5" x14ac:dyDescent="0.35">
      <c r="C98" t="s">
        <v>121</v>
      </c>
      <c r="D98" s="5">
        <v>7812107557</v>
      </c>
      <c r="E98" s="5">
        <v>7184736143</v>
      </c>
      <c r="F98" s="5">
        <v>7493310922</v>
      </c>
      <c r="G98" s="5">
        <v>7086991886</v>
      </c>
      <c r="I98" s="5">
        <v>7184736143</v>
      </c>
      <c r="J98" s="5">
        <v>7017583221</v>
      </c>
      <c r="K98" s="5">
        <v>8873401646</v>
      </c>
      <c r="L98" s="5">
        <v>10490861542</v>
      </c>
      <c r="M98" s="5">
        <v>3971490514</v>
      </c>
      <c r="N98" s="5">
        <v>9249350671</v>
      </c>
      <c r="O98" s="5">
        <v>26591049572</v>
      </c>
      <c r="P98" s="5">
        <v>52125463086</v>
      </c>
      <c r="Q98" s="5">
        <v>15584089452</v>
      </c>
    </row>
    <row r="99" spans="2:17" ht="15.5" x14ac:dyDescent="0.35">
      <c r="C99" t="s">
        <v>122</v>
      </c>
    </row>
    <row r="100" spans="2:17" ht="15.5" x14ac:dyDescent="0.35">
      <c r="C100" t="s">
        <v>123</v>
      </c>
      <c r="D100" s="5">
        <v>335107560000</v>
      </c>
      <c r="E100" s="5">
        <v>335107560000</v>
      </c>
      <c r="F100" s="5">
        <v>335107560000</v>
      </c>
      <c r="G100" s="5">
        <v>335107560000</v>
      </c>
      <c r="I100" s="5">
        <v>335107560000</v>
      </c>
      <c r="J100" s="5">
        <v>335107560000</v>
      </c>
      <c r="K100" s="5">
        <v>335107560000</v>
      </c>
      <c r="L100" s="5">
        <v>335107530000</v>
      </c>
      <c r="M100" s="5">
        <v>335107500000</v>
      </c>
      <c r="N100" s="5">
        <v>334957630000</v>
      </c>
      <c r="O100" s="5">
        <v>334946930000</v>
      </c>
      <c r="P100" s="5">
        <v>334460000000</v>
      </c>
      <c r="Q100" s="5">
        <v>254410000000</v>
      </c>
    </row>
    <row r="101" spans="2:17" ht="15.5" x14ac:dyDescent="0.35">
      <c r="C101" t="s">
        <v>124</v>
      </c>
      <c r="D101" s="5">
        <v>23900865943</v>
      </c>
      <c r="E101" s="5">
        <v>23900865943</v>
      </c>
      <c r="F101" s="5">
        <v>23900865943</v>
      </c>
      <c r="G101" s="5">
        <v>23900865943</v>
      </c>
      <c r="I101" s="5">
        <v>23900865943</v>
      </c>
      <c r="J101" s="5">
        <v>23900865943</v>
      </c>
      <c r="K101" s="5">
        <v>23900865943</v>
      </c>
      <c r="L101" s="5">
        <v>23900845543</v>
      </c>
      <c r="M101" s="5">
        <v>23900825143</v>
      </c>
      <c r="N101" s="5">
        <v>23798913543</v>
      </c>
      <c r="O101" s="5">
        <v>23791637543</v>
      </c>
      <c r="P101" s="5">
        <v>23441091811</v>
      </c>
      <c r="Q101" s="5">
        <v>50000000</v>
      </c>
    </row>
    <row r="102" spans="2:17" ht="15.5" x14ac:dyDescent="0.35">
      <c r="C102" t="s">
        <v>125</v>
      </c>
      <c r="D102" s="5">
        <v>-136477831029</v>
      </c>
      <c r="E102" s="5">
        <v>-137342125760</v>
      </c>
      <c r="F102" s="5">
        <v>-145256337744</v>
      </c>
      <c r="G102" s="5">
        <v>-152381022199</v>
      </c>
      <c r="I102" s="5">
        <v>-137342125760</v>
      </c>
      <c r="J102" s="5">
        <v>-141053993270</v>
      </c>
      <c r="K102" s="5">
        <v>-122497733176</v>
      </c>
      <c r="L102" s="5">
        <v>-105843672196</v>
      </c>
      <c r="M102" s="5">
        <v>-106356120952</v>
      </c>
      <c r="N102" s="5">
        <v>-58983336594</v>
      </c>
      <c r="O102" s="5">
        <v>-21063968942</v>
      </c>
      <c r="P102" s="5">
        <v>33472075640</v>
      </c>
      <c r="Q102" s="5">
        <v>3849079015</v>
      </c>
    </row>
    <row r="103" spans="2:17" ht="15.5" x14ac:dyDescent="0.35">
      <c r="C103" t="s">
        <v>294</v>
      </c>
      <c r="D103" s="5">
        <v>17000000000</v>
      </c>
      <c r="E103" s="5">
        <v>17000000000</v>
      </c>
      <c r="F103" s="5">
        <v>17000000000</v>
      </c>
      <c r="G103" s="5">
        <v>17000000000</v>
      </c>
      <c r="I103" s="5">
        <v>17000000000</v>
      </c>
      <c r="J103" s="5">
        <v>17000000000</v>
      </c>
      <c r="K103" s="5">
        <v>17000000000</v>
      </c>
      <c r="L103" s="5">
        <v>17000000000</v>
      </c>
      <c r="M103" s="5">
        <v>17000000000</v>
      </c>
      <c r="N103" s="5">
        <v>17000000000</v>
      </c>
      <c r="O103" s="5">
        <v>17000000000</v>
      </c>
      <c r="P103" s="5">
        <v>11000000000</v>
      </c>
      <c r="Q103" s="5">
        <v>11000000000</v>
      </c>
    </row>
    <row r="104" spans="2:17" ht="15.5" x14ac:dyDescent="0.35">
      <c r="C104" t="s">
        <v>295</v>
      </c>
      <c r="D104" s="5">
        <v>-153477831029</v>
      </c>
      <c r="E104" s="5">
        <v>-154342125760</v>
      </c>
      <c r="F104" s="5">
        <v>-162256337744</v>
      </c>
      <c r="G104" s="5">
        <v>-169381022199</v>
      </c>
      <c r="I104" s="5">
        <v>-154342125760</v>
      </c>
      <c r="J104" s="5">
        <v>-158053993270</v>
      </c>
      <c r="K104" s="5">
        <v>-139497733176</v>
      </c>
      <c r="L104" s="5">
        <v>-122843672196</v>
      </c>
      <c r="M104" s="5">
        <v>-123356120952</v>
      </c>
      <c r="N104" s="5">
        <v>-75983336594</v>
      </c>
      <c r="O104" s="5">
        <v>-38063968942</v>
      </c>
      <c r="P104" s="5">
        <v>22472075640</v>
      </c>
      <c r="Q104" s="5">
        <v>-7150920985</v>
      </c>
    </row>
    <row r="105" spans="2:17" ht="15.5" x14ac:dyDescent="0.35">
      <c r="C105" t="s">
        <v>296</v>
      </c>
      <c r="D105" s="5">
        <v>-136477831029</v>
      </c>
      <c r="E105" s="5">
        <v>-137342125760</v>
      </c>
      <c r="F105" s="5">
        <v>-145256337744</v>
      </c>
      <c r="G105" s="5">
        <v>-152381022199</v>
      </c>
      <c r="I105" s="5">
        <v>-137342125760</v>
      </c>
      <c r="J105" s="5">
        <v>-141053993270</v>
      </c>
      <c r="K105" s="5">
        <v>-122497733176</v>
      </c>
      <c r="L105" s="5">
        <v>-105843672196</v>
      </c>
      <c r="M105" s="5">
        <v>-106356120952</v>
      </c>
      <c r="N105" s="5">
        <v>-58983336594</v>
      </c>
      <c r="O105" s="5">
        <v>-21063968942</v>
      </c>
      <c r="P105" s="5">
        <v>33472075640</v>
      </c>
      <c r="Q105" s="5">
        <v>3849079015</v>
      </c>
    </row>
    <row r="106" spans="2:17" ht="15.5" x14ac:dyDescent="0.35">
      <c r="C106" t="s">
        <v>9</v>
      </c>
      <c r="D106" s="5">
        <v>222563998448</v>
      </c>
      <c r="E106" s="5">
        <v>221699703717</v>
      </c>
      <c r="F106" s="5">
        <v>213810847096</v>
      </c>
      <c r="G106" s="5">
        <v>206686162641</v>
      </c>
      <c r="I106" s="5">
        <v>221699703717</v>
      </c>
      <c r="J106" s="5">
        <v>218013191570</v>
      </c>
      <c r="K106" s="5">
        <v>236492050595</v>
      </c>
      <c r="L106" s="5">
        <v>253394775944</v>
      </c>
      <c r="M106" s="5">
        <v>252761429344</v>
      </c>
      <c r="N106" s="5">
        <v>299745742788</v>
      </c>
      <c r="O106" s="5">
        <v>337816971112</v>
      </c>
      <c r="P106" s="5">
        <v>391465368772</v>
      </c>
      <c r="Q106" s="5">
        <v>258315893273</v>
      </c>
    </row>
    <row r="107" spans="2:17" ht="15.5" x14ac:dyDescent="0.35">
      <c r="C107" t="s">
        <v>126</v>
      </c>
      <c r="D107" s="5">
        <v>230376106005</v>
      </c>
      <c r="E107" s="5">
        <v>228884439860</v>
      </c>
      <c r="F107" s="5">
        <v>221304158018</v>
      </c>
      <c r="G107" s="5">
        <v>213773154527</v>
      </c>
      <c r="I107" s="5">
        <v>228884439860</v>
      </c>
      <c r="J107" s="5">
        <v>225030774791</v>
      </c>
      <c r="K107" s="5">
        <v>245365452241</v>
      </c>
      <c r="L107" s="5">
        <v>263885637486</v>
      </c>
      <c r="M107" s="5">
        <v>256732919858</v>
      </c>
      <c r="N107" s="5">
        <v>308995093459</v>
      </c>
      <c r="O107" s="5">
        <v>364408020684</v>
      </c>
      <c r="P107" s="5">
        <v>443590831858</v>
      </c>
      <c r="Q107" s="5">
        <v>273899982725</v>
      </c>
    </row>
    <row r="108" spans="2:17" ht="15.5" x14ac:dyDescent="0.35">
      <c r="C108" t="s">
        <v>127</v>
      </c>
      <c r="D108" s="5">
        <v>3351075600</v>
      </c>
      <c r="E108" s="5">
        <v>3351075600</v>
      </c>
      <c r="F108" s="5">
        <v>3351075600</v>
      </c>
      <c r="G108" s="5">
        <v>3351075600</v>
      </c>
      <c r="I108" s="5">
        <v>3351075600</v>
      </c>
      <c r="J108" s="5">
        <v>3351075600</v>
      </c>
      <c r="K108" s="5">
        <v>3351075600</v>
      </c>
      <c r="L108" s="5">
        <v>3351075300</v>
      </c>
      <c r="M108" s="5">
        <v>3351075000</v>
      </c>
      <c r="N108" s="5">
        <v>3349576300</v>
      </c>
      <c r="O108" s="5">
        <v>3349469300</v>
      </c>
      <c r="P108" s="5">
        <v>3344600000</v>
      </c>
      <c r="Q108" s="5">
        <v>2544600000</v>
      </c>
    </row>
    <row r="110" spans="2:17" ht="15.5" x14ac:dyDescent="0.35">
      <c r="B110" t="s">
        <v>128</v>
      </c>
      <c r="C110" t="s">
        <v>129</v>
      </c>
      <c r="D110" s="5">
        <v>3214500394</v>
      </c>
      <c r="E110" s="5">
        <v>8484469880</v>
      </c>
      <c r="F110" s="5">
        <v>29011105672</v>
      </c>
      <c r="G110" s="5">
        <v>20762588956</v>
      </c>
      <c r="I110" s="5">
        <v>53185761067</v>
      </c>
      <c r="J110" s="5">
        <v>22151297775</v>
      </c>
      <c r="K110" s="5">
        <v>-22554658558</v>
      </c>
      <c r="L110" s="5">
        <v>-44143223203</v>
      </c>
      <c r="M110" s="5">
        <v>68215454146</v>
      </c>
      <c r="N110" s="5">
        <v>16589602268</v>
      </c>
      <c r="O110" s="5">
        <v>86740489232</v>
      </c>
      <c r="P110" s="5">
        <v>-101158882028</v>
      </c>
      <c r="Q110" s="5">
        <v>57610139917</v>
      </c>
    </row>
    <row r="111" spans="2:17" ht="15.5" x14ac:dyDescent="0.35">
      <c r="C111" t="s">
        <v>1676</v>
      </c>
    </row>
    <row r="112" spans="2:17" ht="15.5" x14ac:dyDescent="0.35">
      <c r="C112" t="s">
        <v>305</v>
      </c>
      <c r="D112" s="5">
        <v>666092767</v>
      </c>
      <c r="E112" s="5">
        <v>652057553</v>
      </c>
      <c r="F112" s="5">
        <v>517601644</v>
      </c>
      <c r="G112" s="5">
        <v>1783007772</v>
      </c>
      <c r="I112" s="5">
        <v>3125702944</v>
      </c>
      <c r="J112" s="5">
        <v>510236208</v>
      </c>
      <c r="K112" s="5">
        <v>659098883</v>
      </c>
      <c r="L112" s="5">
        <v>2214838963</v>
      </c>
      <c r="M112" s="5">
        <v>1987892376</v>
      </c>
      <c r="N112" s="5">
        <v>928209970</v>
      </c>
      <c r="O112" s="5">
        <v>924870264</v>
      </c>
      <c r="P112" s="5">
        <v>2074775424</v>
      </c>
      <c r="Q112" s="5">
        <v>27076786138</v>
      </c>
    </row>
    <row r="113" spans="3:17" ht="15.5" x14ac:dyDescent="0.35">
      <c r="C113" t="s">
        <v>828</v>
      </c>
      <c r="D113" s="5">
        <v>1743008382</v>
      </c>
      <c r="F113" s="5">
        <v>-20404726458</v>
      </c>
      <c r="G113" s="5">
        <v>15766844934</v>
      </c>
      <c r="N113" s="5">
        <v>2124997272</v>
      </c>
      <c r="O113" s="5">
        <v>73431687478</v>
      </c>
      <c r="P113" s="5">
        <v>2976467244</v>
      </c>
      <c r="Q113" s="5">
        <v>7589469652</v>
      </c>
    </row>
    <row r="114" spans="3:17" ht="15.5" x14ac:dyDescent="0.35">
      <c r="C114" t="s">
        <v>1677</v>
      </c>
    </row>
    <row r="115" spans="3:17" ht="15.5" x14ac:dyDescent="0.35">
      <c r="C115" t="s">
        <v>1678</v>
      </c>
    </row>
    <row r="116" spans="3:17" ht="15.5" x14ac:dyDescent="0.35">
      <c r="C116" t="s">
        <v>1679</v>
      </c>
    </row>
    <row r="117" spans="3:17" ht="15.5" x14ac:dyDescent="0.35">
      <c r="C117" t="s">
        <v>1680</v>
      </c>
    </row>
    <row r="118" spans="3:17" ht="15.5" x14ac:dyDescent="0.35">
      <c r="C118" t="s">
        <v>1681</v>
      </c>
    </row>
    <row r="119" spans="3:17" ht="15.5" x14ac:dyDescent="0.35">
      <c r="C119" t="s">
        <v>1682</v>
      </c>
    </row>
    <row r="120" spans="3:17" ht="15.5" x14ac:dyDescent="0.35">
      <c r="C120" t="s">
        <v>1683</v>
      </c>
    </row>
    <row r="121" spans="3:17" ht="15.5" x14ac:dyDescent="0.35">
      <c r="C121" t="s">
        <v>1684</v>
      </c>
    </row>
    <row r="122" spans="3:17" ht="15.5" x14ac:dyDescent="0.35">
      <c r="C122" t="s">
        <v>1685</v>
      </c>
      <c r="D122" s="5">
        <v>5800847896</v>
      </c>
      <c r="E122" s="5">
        <v>11468325629</v>
      </c>
      <c r="F122" s="5">
        <v>35198750575</v>
      </c>
      <c r="G122" s="5">
        <v>10432272148</v>
      </c>
      <c r="I122" s="5">
        <v>86034334227</v>
      </c>
      <c r="J122" s="5">
        <v>88377361053</v>
      </c>
      <c r="K122" s="5">
        <v>92508014551</v>
      </c>
      <c r="L122" s="5">
        <v>92344105329</v>
      </c>
      <c r="M122" s="5">
        <v>98254215730</v>
      </c>
      <c r="N122" s="5">
        <v>86738330701</v>
      </c>
      <c r="O122" s="5">
        <v>239316796839</v>
      </c>
      <c r="P122" s="5">
        <v>141415154744</v>
      </c>
      <c r="Q122" s="5">
        <v>289057860045</v>
      </c>
    </row>
    <row r="123" spans="3:17" ht="15.5" x14ac:dyDescent="0.35">
      <c r="C123" t="s">
        <v>347</v>
      </c>
    </row>
    <row r="124" spans="3:17" ht="15.5" x14ac:dyDescent="0.35">
      <c r="C124" t="s">
        <v>1686</v>
      </c>
      <c r="D124" s="5">
        <v>8209949045</v>
      </c>
      <c r="E124" s="5">
        <v>13409774224</v>
      </c>
      <c r="F124" s="5">
        <v>37252414586</v>
      </c>
      <c r="G124" s="5">
        <v>27982124854</v>
      </c>
      <c r="I124" s="5">
        <v>112390217038</v>
      </c>
      <c r="J124" s="5">
        <v>90907335513</v>
      </c>
      <c r="K124" s="5">
        <v>94247379999</v>
      </c>
      <c r="L124" s="5">
        <v>96738336884</v>
      </c>
      <c r="M124" s="5">
        <v>100242108106</v>
      </c>
      <c r="N124" s="5">
        <v>89791537943</v>
      </c>
      <c r="O124" s="5">
        <v>313673354581</v>
      </c>
      <c r="P124" s="5">
        <v>146466397412</v>
      </c>
      <c r="Q124" s="5">
        <v>323724115835</v>
      </c>
    </row>
    <row r="125" spans="3:17" ht="15.5" x14ac:dyDescent="0.35">
      <c r="C125" t="s">
        <v>1687</v>
      </c>
    </row>
    <row r="126" spans="3:17" ht="15.5" x14ac:dyDescent="0.35">
      <c r="C126" t="s">
        <v>644</v>
      </c>
    </row>
    <row r="127" spans="3:17" ht="15.5" x14ac:dyDescent="0.35">
      <c r="C127" t="s">
        <v>1688</v>
      </c>
      <c r="D127" s="5">
        <v>-2881805961</v>
      </c>
      <c r="E127" s="5">
        <v>-3139912654</v>
      </c>
      <c r="F127" s="5">
        <v>-2428116992</v>
      </c>
      <c r="G127" s="5">
        <v>-2636299273</v>
      </c>
      <c r="I127" s="5">
        <v>-11266048973</v>
      </c>
      <c r="J127" s="5">
        <v>-9976434274</v>
      </c>
      <c r="K127" s="5">
        <v>-11326190779</v>
      </c>
      <c r="L127" s="5">
        <v>-8350976003</v>
      </c>
      <c r="M127" s="5">
        <v>-7948242270</v>
      </c>
      <c r="N127" s="5">
        <v>-7690749224</v>
      </c>
      <c r="O127" s="5">
        <v>-7731574402</v>
      </c>
      <c r="P127" s="5">
        <v>-6499434773</v>
      </c>
      <c r="Q127" s="5">
        <v>-5075115966</v>
      </c>
    </row>
    <row r="128" spans="3:17" ht="15.5" x14ac:dyDescent="0.35">
      <c r="C128" t="s">
        <v>1689</v>
      </c>
      <c r="D128" s="5">
        <v>-1944205606</v>
      </c>
      <c r="E128" s="5">
        <v>-1206414944</v>
      </c>
      <c r="F128" s="5">
        <v>-1639120622</v>
      </c>
      <c r="G128" s="5">
        <v>-1140315754</v>
      </c>
      <c r="I128" s="5">
        <v>-5508081081</v>
      </c>
      <c r="J128" s="5">
        <v>-6749006481</v>
      </c>
      <c r="K128" s="5">
        <v>-11456266885</v>
      </c>
      <c r="L128" s="5">
        <v>-4049321791</v>
      </c>
      <c r="M128" s="5">
        <v>-16074048795</v>
      </c>
      <c r="N128" s="5">
        <v>-13976856886</v>
      </c>
      <c r="O128" s="5">
        <v>-8209090310</v>
      </c>
      <c r="P128" s="5">
        <v>-5818297778</v>
      </c>
      <c r="Q128" s="5">
        <v>-6886505398</v>
      </c>
    </row>
    <row r="129" spans="3:17" ht="15.5" x14ac:dyDescent="0.35">
      <c r="C129" t="s">
        <v>1690</v>
      </c>
      <c r="D129" s="5">
        <v>-1842000</v>
      </c>
      <c r="E129" s="5">
        <v>-2375400</v>
      </c>
      <c r="F129" s="5">
        <v>-2071300</v>
      </c>
      <c r="G129" s="5">
        <v>-3230700</v>
      </c>
      <c r="I129" s="5">
        <v>-9244400</v>
      </c>
      <c r="J129" s="5">
        <v>-150818295</v>
      </c>
      <c r="K129" s="5">
        <v>-8311362</v>
      </c>
      <c r="L129" s="5">
        <v>-13741972</v>
      </c>
      <c r="M129" s="5">
        <v>-160408322</v>
      </c>
      <c r="N129" s="5">
        <v>-1556278893</v>
      </c>
      <c r="O129" s="5">
        <v>-6919088375</v>
      </c>
      <c r="P129" s="5">
        <v>-4545590796</v>
      </c>
      <c r="Q129" s="5">
        <v>-777765035</v>
      </c>
    </row>
    <row r="130" spans="3:17" ht="15.5" x14ac:dyDescent="0.35">
      <c r="C130" t="s">
        <v>1691</v>
      </c>
      <c r="D130" s="5">
        <v>-129600000</v>
      </c>
      <c r="E130" s="5">
        <v>-302400000</v>
      </c>
      <c r="F130" s="5">
        <v>-4172000000</v>
      </c>
      <c r="G130" s="5">
        <v>-3438000000</v>
      </c>
      <c r="I130" s="5">
        <v>-42145190000</v>
      </c>
      <c r="J130" s="5">
        <v>-51842773000</v>
      </c>
      <c r="K130" s="5">
        <v>-93944059196</v>
      </c>
      <c r="L130" s="5">
        <v>-128444916970</v>
      </c>
      <c r="M130" s="5">
        <v>-7611856321</v>
      </c>
      <c r="N130" s="5">
        <v>-47516617642</v>
      </c>
      <c r="O130" s="5">
        <v>-199593128521</v>
      </c>
      <c r="P130" s="5">
        <v>-227414075161</v>
      </c>
      <c r="Q130" s="5">
        <v>-242514074953</v>
      </c>
    </row>
    <row r="131" spans="3:17" ht="15.5" x14ac:dyDescent="0.35">
      <c r="C131" t="s">
        <v>1283</v>
      </c>
      <c r="D131" s="5">
        <v>-37995084</v>
      </c>
      <c r="E131" s="5">
        <v>-274201346</v>
      </c>
      <c r="G131" s="5">
        <v>-1690171</v>
      </c>
      <c r="I131" s="5">
        <v>-275891517</v>
      </c>
      <c r="J131" s="5">
        <v>-37005688</v>
      </c>
      <c r="K131" s="5">
        <v>-67210335</v>
      </c>
      <c r="L131" s="5">
        <v>-22603351</v>
      </c>
      <c r="M131" s="5">
        <v>-232098252</v>
      </c>
      <c r="N131" s="5">
        <v>-2461433030</v>
      </c>
      <c r="O131" s="5">
        <v>-4479983741</v>
      </c>
      <c r="P131" s="5">
        <v>-3347880932</v>
      </c>
      <c r="Q131" s="5">
        <v>-10860514566</v>
      </c>
    </row>
    <row r="132" spans="3:17" ht="15.5" x14ac:dyDescent="0.35">
      <c r="C132" t="s">
        <v>1692</v>
      </c>
      <c r="D132" s="5">
        <v>-4995448651</v>
      </c>
      <c r="E132" s="5">
        <v>-4925304344</v>
      </c>
      <c r="F132" s="5">
        <v>-8241308914</v>
      </c>
      <c r="G132" s="5">
        <v>-7219535898</v>
      </c>
      <c r="I132" s="5">
        <v>-59204455971</v>
      </c>
      <c r="J132" s="5">
        <v>-68756037738</v>
      </c>
      <c r="K132" s="5">
        <v>-116802038557</v>
      </c>
      <c r="L132" s="5">
        <v>-140881560087</v>
      </c>
      <c r="M132" s="5">
        <v>-32026653960</v>
      </c>
      <c r="N132" s="5">
        <v>-73201935675</v>
      </c>
      <c r="O132" s="5">
        <v>-226932865349</v>
      </c>
      <c r="P132" s="5">
        <v>-247625279440</v>
      </c>
      <c r="Q132" s="5">
        <v>-266113975918</v>
      </c>
    </row>
    <row r="133" spans="3:17" ht="15.5" x14ac:dyDescent="0.35">
      <c r="C133" t="s">
        <v>152</v>
      </c>
      <c r="E133" s="5">
        <v>77000000</v>
      </c>
      <c r="G133" s="5">
        <v>50000000</v>
      </c>
      <c r="I133" s="5">
        <v>-1295166667</v>
      </c>
      <c r="J133" s="5">
        <v>-17585000000</v>
      </c>
      <c r="K133" s="5">
        <v>14488050400</v>
      </c>
      <c r="L133" s="5">
        <v>-12602837877</v>
      </c>
      <c r="M133" s="5">
        <v>-8301728869</v>
      </c>
      <c r="N133" s="5">
        <v>-16451223958</v>
      </c>
      <c r="O133" s="5">
        <v>-26950989561</v>
      </c>
      <c r="P133" s="5">
        <v>136330956292</v>
      </c>
      <c r="Q133" s="5">
        <v>13538471494</v>
      </c>
    </row>
    <row r="134" spans="3:17" ht="15.5" x14ac:dyDescent="0.35">
      <c r="C134" t="s">
        <v>142</v>
      </c>
      <c r="D134" s="5">
        <v>-42989050</v>
      </c>
      <c r="E134" s="5">
        <v>-6428435</v>
      </c>
      <c r="F134" s="5">
        <v>-5649600</v>
      </c>
      <c r="G134" s="5">
        <v>-16463260</v>
      </c>
      <c r="I134" s="5">
        <v>-28541295</v>
      </c>
      <c r="J134" s="5">
        <v>-11945500</v>
      </c>
      <c r="K134" s="5">
        <v>1248866650</v>
      </c>
      <c r="L134" s="5">
        <v>-10238241200</v>
      </c>
      <c r="M134" s="5">
        <v>16814174392</v>
      </c>
      <c r="N134" s="5">
        <v>10279515476</v>
      </c>
      <c r="O134" s="5">
        <v>-63216914563</v>
      </c>
      <c r="P134" s="5">
        <v>-59775606552</v>
      </c>
      <c r="Q134" s="5">
        <v>-42254080517</v>
      </c>
    </row>
    <row r="135" spans="3:17" ht="15.5" x14ac:dyDescent="0.35">
      <c r="C135" t="s">
        <v>151</v>
      </c>
      <c r="D135" s="5">
        <v>-42989050</v>
      </c>
      <c r="E135" s="5">
        <v>-10932940</v>
      </c>
      <c r="F135" s="5">
        <v>-5649600</v>
      </c>
      <c r="G135" s="5">
        <v>-16463260</v>
      </c>
      <c r="I135" s="5">
        <v>-33045800</v>
      </c>
      <c r="J135" s="5">
        <v>-11945500</v>
      </c>
      <c r="K135" s="5">
        <v>-256431795</v>
      </c>
      <c r="L135" s="5">
        <v>-589241200</v>
      </c>
      <c r="M135" s="5">
        <v>-103532400</v>
      </c>
      <c r="N135" s="5">
        <v>-109772000</v>
      </c>
      <c r="O135" s="5">
        <v>-1639938123</v>
      </c>
      <c r="P135" s="5">
        <v>-47779651600</v>
      </c>
      <c r="Q135" s="5">
        <v>-1989561786</v>
      </c>
    </row>
    <row r="136" spans="3:17" ht="15.5" x14ac:dyDescent="0.35">
      <c r="C136" t="s">
        <v>360</v>
      </c>
      <c r="E136" s="5">
        <v>4504505</v>
      </c>
      <c r="I136" s="5">
        <v>4504505</v>
      </c>
      <c r="K136" s="5">
        <v>162580645</v>
      </c>
      <c r="L136" s="5">
        <v>351000000</v>
      </c>
      <c r="M136" s="5">
        <v>286832553</v>
      </c>
      <c r="O136" s="5">
        <v>2500000</v>
      </c>
      <c r="P136" s="5">
        <v>139823501</v>
      </c>
      <c r="Q136" s="5">
        <v>188820000</v>
      </c>
    </row>
    <row r="137" spans="3:17" ht="15.5" x14ac:dyDescent="0.35">
      <c r="C137" t="s">
        <v>1693</v>
      </c>
      <c r="O137" s="5">
        <v>-2500000000</v>
      </c>
      <c r="P137" s="5">
        <v>-7500000000</v>
      </c>
      <c r="Q137" s="5">
        <v>-4780000000</v>
      </c>
    </row>
    <row r="138" spans="3:17" ht="15.5" x14ac:dyDescent="0.35">
      <c r="C138" t="s">
        <v>1694</v>
      </c>
      <c r="N138" s="5">
        <v>377252328</v>
      </c>
      <c r="O138" s="5">
        <v>2502954254</v>
      </c>
      <c r="P138" s="5">
        <v>4000230747</v>
      </c>
      <c r="Q138" s="5">
        <v>3253497669</v>
      </c>
    </row>
    <row r="139" spans="3:17" ht="15.5" x14ac:dyDescent="0.35">
      <c r="C139" t="s">
        <v>1695</v>
      </c>
    </row>
    <row r="140" spans="3:17" ht="15.5" x14ac:dyDescent="0.35">
      <c r="C140" t="s">
        <v>971</v>
      </c>
      <c r="K140" s="5">
        <v>-34409300</v>
      </c>
      <c r="M140" s="5">
        <v>-369125761</v>
      </c>
      <c r="N140" s="5">
        <v>-787964852</v>
      </c>
    </row>
    <row r="141" spans="3:17" ht="15.5" x14ac:dyDescent="0.35">
      <c r="C141" t="s">
        <v>1696</v>
      </c>
      <c r="K141" s="5">
        <v>500000000</v>
      </c>
      <c r="L141" s="5">
        <v>-10000000000</v>
      </c>
      <c r="M141" s="5">
        <v>17000000000</v>
      </c>
      <c r="N141" s="5">
        <v>10800000000</v>
      </c>
      <c r="O141" s="5">
        <v>-10800000000</v>
      </c>
    </row>
    <row r="142" spans="3:17" ht="15.5" x14ac:dyDescent="0.35">
      <c r="C142" t="s">
        <v>1697</v>
      </c>
    </row>
    <row r="143" spans="3:17" ht="15.5" x14ac:dyDescent="0.35">
      <c r="C143" t="s">
        <v>1698</v>
      </c>
      <c r="O143" s="5">
        <v>-40000000500</v>
      </c>
    </row>
    <row r="144" spans="3:17" ht="15.5" x14ac:dyDescent="0.35">
      <c r="C144" t="s">
        <v>958</v>
      </c>
      <c r="O144" s="5">
        <v>-258787005500</v>
      </c>
      <c r="P144" s="5">
        <v>-107739976200</v>
      </c>
      <c r="Q144" s="5">
        <v>-74222520400</v>
      </c>
    </row>
    <row r="145" spans="3:17" ht="15.5" x14ac:dyDescent="0.35">
      <c r="C145" t="s">
        <v>948</v>
      </c>
      <c r="K145" s="5">
        <v>877127100</v>
      </c>
      <c r="O145" s="5">
        <v>248004575306</v>
      </c>
      <c r="P145" s="5">
        <v>99103967000</v>
      </c>
      <c r="Q145" s="5">
        <v>35295684000</v>
      </c>
    </row>
    <row r="146" spans="3:17" ht="15.5" x14ac:dyDescent="0.35">
      <c r="C146" t="s">
        <v>153</v>
      </c>
      <c r="E146" s="5">
        <v>77000000</v>
      </c>
      <c r="G146" s="5">
        <v>50000000</v>
      </c>
      <c r="I146" s="5">
        <v>-1295166667</v>
      </c>
      <c r="J146" s="5">
        <v>-17585000000</v>
      </c>
      <c r="K146" s="5">
        <v>14488050400</v>
      </c>
      <c r="L146" s="5">
        <v>-12602837877</v>
      </c>
      <c r="M146" s="5">
        <v>-8301728869</v>
      </c>
      <c r="N146" s="5">
        <v>-16451223958</v>
      </c>
      <c r="O146" s="5">
        <v>-26950989561</v>
      </c>
      <c r="P146" s="5">
        <v>136330956292</v>
      </c>
      <c r="Q146" s="5">
        <v>13538471494</v>
      </c>
    </row>
    <row r="147" spans="3:17" ht="15.5" x14ac:dyDescent="0.35">
      <c r="C147" t="s">
        <v>1335</v>
      </c>
      <c r="O147" s="5">
        <v>30603780096</v>
      </c>
      <c r="P147" s="5">
        <v>59588000000</v>
      </c>
      <c r="Q147" s="5">
        <v>13758537640</v>
      </c>
    </row>
    <row r="148" spans="3:17" ht="15.5" x14ac:dyDescent="0.35">
      <c r="C148" t="s">
        <v>1699</v>
      </c>
      <c r="M148" s="5">
        <v>-3354341832</v>
      </c>
      <c r="N148" s="5">
        <v>-18740883831</v>
      </c>
      <c r="O148" s="5">
        <v>-54681172010</v>
      </c>
      <c r="P148" s="5">
        <v>-13389485033</v>
      </c>
      <c r="Q148" s="5">
        <v>-220066146</v>
      </c>
    </row>
    <row r="149" spans="3:17" ht="15.5" x14ac:dyDescent="0.35">
      <c r="C149" t="s">
        <v>310</v>
      </c>
      <c r="N149" s="5">
        <v>2824540100</v>
      </c>
      <c r="O149" s="5">
        <v>-3300000000</v>
      </c>
      <c r="P149" s="5">
        <v>-13000000000</v>
      </c>
    </row>
    <row r="150" spans="3:17" ht="15.5" x14ac:dyDescent="0.35">
      <c r="C150" t="s">
        <v>413</v>
      </c>
      <c r="E150" s="5">
        <v>-1295166667</v>
      </c>
      <c r="F150" s="5">
        <v>1372166667</v>
      </c>
      <c r="G150" s="5">
        <v>50000000</v>
      </c>
      <c r="I150" s="5">
        <v>-1295166667</v>
      </c>
      <c r="J150" s="5">
        <v>-17585000000</v>
      </c>
      <c r="K150" s="5">
        <v>14488000000</v>
      </c>
      <c r="L150" s="5">
        <v>-12500000000</v>
      </c>
      <c r="M150" s="5">
        <v>-4270000000</v>
      </c>
    </row>
    <row r="151" spans="3:17" ht="15.5" x14ac:dyDescent="0.35">
      <c r="C151" t="s">
        <v>1269</v>
      </c>
    </row>
    <row r="152" spans="3:17" ht="15.5" x14ac:dyDescent="0.35">
      <c r="C152" t="s">
        <v>1700</v>
      </c>
    </row>
    <row r="153" spans="3:17" ht="15.5" x14ac:dyDescent="0.35">
      <c r="C153" t="s">
        <v>493</v>
      </c>
      <c r="E153" s="5">
        <v>1372166667</v>
      </c>
      <c r="F153" s="5">
        <v>-1372166667</v>
      </c>
    </row>
    <row r="154" spans="3:17" ht="15.5" x14ac:dyDescent="0.35">
      <c r="C154" t="s">
        <v>465</v>
      </c>
      <c r="L154" s="5">
        <v>-102888277</v>
      </c>
      <c r="M154" s="5">
        <v>-929168637</v>
      </c>
      <c r="N154" s="5">
        <v>-552856227</v>
      </c>
      <c r="O154" s="5">
        <v>-391640047</v>
      </c>
      <c r="P154" s="5">
        <v>-330650486</v>
      </c>
    </row>
    <row r="155" spans="3:17" ht="15.5" x14ac:dyDescent="0.35">
      <c r="C155" t="s">
        <v>1701</v>
      </c>
      <c r="P155" s="5">
        <v>50000000</v>
      </c>
    </row>
    <row r="156" spans="3:17" ht="15.5" x14ac:dyDescent="0.35">
      <c r="C156" t="s">
        <v>1245</v>
      </c>
      <c r="P156" s="5">
        <v>108000000000</v>
      </c>
    </row>
    <row r="157" spans="3:17" ht="15.5" x14ac:dyDescent="0.35">
      <c r="C157" t="s">
        <v>1702</v>
      </c>
      <c r="K157" s="5">
        <v>50400</v>
      </c>
      <c r="L157" s="5">
        <v>50400</v>
      </c>
      <c r="M157" s="5">
        <v>251781600</v>
      </c>
      <c r="N157" s="5">
        <v>17976000</v>
      </c>
      <c r="O157" s="5">
        <v>818042400</v>
      </c>
    </row>
    <row r="158" spans="3:17" ht="15.5" x14ac:dyDescent="0.35">
      <c r="C158" t="s">
        <v>320</v>
      </c>
      <c r="P158" s="5">
        <v>-4586908189</v>
      </c>
    </row>
    <row r="159" spans="3:17" ht="15.5" x14ac:dyDescent="0.35">
      <c r="C159" t="s">
        <v>165</v>
      </c>
      <c r="D159" s="5">
        <v>3171511344</v>
      </c>
      <c r="E159" s="5">
        <v>8555041445</v>
      </c>
      <c r="F159" s="5">
        <v>29005456072</v>
      </c>
      <c r="G159" s="5">
        <v>20796125696</v>
      </c>
      <c r="I159" s="5">
        <v>51862053105</v>
      </c>
      <c r="J159" s="5">
        <v>4554352275</v>
      </c>
      <c r="K159" s="5">
        <v>-6817741508</v>
      </c>
      <c r="L159" s="5">
        <v>-66984302280</v>
      </c>
      <c r="M159" s="5">
        <v>76727899669</v>
      </c>
      <c r="N159" s="5">
        <v>10417893786</v>
      </c>
      <c r="O159" s="5">
        <v>-3427414892</v>
      </c>
      <c r="P159" s="5">
        <v>-24603532288</v>
      </c>
      <c r="Q159" s="5">
        <v>28894530894</v>
      </c>
    </row>
    <row r="160" spans="3:17" ht="15.5" x14ac:dyDescent="0.35">
      <c r="C160" t="s">
        <v>166</v>
      </c>
      <c r="D160" s="5">
        <v>73075843133</v>
      </c>
      <c r="I160" s="5">
        <v>21213790028</v>
      </c>
      <c r="J160" s="5">
        <v>16659437753</v>
      </c>
      <c r="K160" s="5">
        <v>23477179262</v>
      </c>
      <c r="L160" s="5">
        <v>90461481542</v>
      </c>
      <c r="M160" s="5">
        <v>17733581873</v>
      </c>
      <c r="N160" s="5">
        <v>7315688087</v>
      </c>
      <c r="O160" s="5">
        <v>10743102979</v>
      </c>
      <c r="P160" s="5">
        <v>35346635267</v>
      </c>
      <c r="Q160" s="5">
        <v>6452104373</v>
      </c>
    </row>
    <row r="161" spans="2:17" ht="15.5" x14ac:dyDescent="0.35">
      <c r="C161" t="s">
        <v>168</v>
      </c>
      <c r="D161" s="5">
        <v>76247354477</v>
      </c>
      <c r="E161" s="5">
        <v>8555041445</v>
      </c>
      <c r="F161" s="5">
        <v>29005456072</v>
      </c>
      <c r="G161" s="5">
        <v>20796125696</v>
      </c>
      <c r="I161" s="5">
        <v>73075843133</v>
      </c>
      <c r="J161" s="5">
        <v>21213790028</v>
      </c>
      <c r="K161" s="5">
        <v>16659437754</v>
      </c>
      <c r="L161" s="5">
        <v>23477179262</v>
      </c>
      <c r="M161" s="5">
        <v>94461481542</v>
      </c>
      <c r="N161" s="5">
        <v>17733581873</v>
      </c>
      <c r="O161" s="5">
        <v>7315688087</v>
      </c>
      <c r="P161" s="5">
        <v>10743102979</v>
      </c>
      <c r="Q161" s="5">
        <v>35346635267</v>
      </c>
    </row>
    <row r="163" spans="2:17" ht="15.5" x14ac:dyDescent="0.35">
      <c r="B163" t="s">
        <v>169</v>
      </c>
      <c r="C163" t="s">
        <v>11</v>
      </c>
      <c r="D163" s="5">
        <v>3350000000</v>
      </c>
      <c r="E163" s="5">
        <v>3350000000</v>
      </c>
      <c r="F163" s="5">
        <v>3350000000</v>
      </c>
      <c r="G163" s="5">
        <v>3350000000</v>
      </c>
      <c r="I163" s="5">
        <v>3350000000</v>
      </c>
      <c r="J163" s="5">
        <v>3350000000</v>
      </c>
      <c r="K163" s="5">
        <v>3350000000</v>
      </c>
      <c r="L163" s="5">
        <v>3350000000</v>
      </c>
      <c r="M163" s="5">
        <v>3350000000</v>
      </c>
      <c r="N163" s="5">
        <v>3350000000</v>
      </c>
      <c r="O163" s="5">
        <v>3350000000</v>
      </c>
      <c r="P163" s="5">
        <v>3340000000</v>
      </c>
      <c r="Q163" s="5">
        <v>2540000000</v>
      </c>
    </row>
    <row r="164" spans="2:17" ht="15.5" x14ac:dyDescent="0.35">
      <c r="C164" t="s">
        <v>170</v>
      </c>
      <c r="D164" s="6">
        <v>0.26</v>
      </c>
      <c r="E164" s="6">
        <v>-0.68</v>
      </c>
      <c r="F164" s="6">
        <v>2.13</v>
      </c>
      <c r="G164" s="6">
        <v>-0.82</v>
      </c>
    </row>
    <row r="165" spans="2:17" ht="15.5" x14ac:dyDescent="0.35">
      <c r="C165" t="s">
        <v>171</v>
      </c>
      <c r="D165" s="5">
        <v>300</v>
      </c>
      <c r="E165" s="6">
        <v>-80.88</v>
      </c>
      <c r="F165" s="5">
        <v>23</v>
      </c>
      <c r="G165" s="6">
        <v>-18.29</v>
      </c>
    </row>
    <row r="166" spans="2:17" ht="15.5" x14ac:dyDescent="0.35">
      <c r="C166" t="s">
        <v>59</v>
      </c>
      <c r="D166" s="6">
        <v>44.62</v>
      </c>
      <c r="E166" s="6">
        <v>-15.19</v>
      </c>
      <c r="F166" s="6">
        <v>14.6</v>
      </c>
      <c r="G166" s="6">
        <v>20.239999999999998</v>
      </c>
    </row>
    <row r="167" spans="2:17" ht="15.5" x14ac:dyDescent="0.35">
      <c r="C167" t="s">
        <v>172</v>
      </c>
      <c r="E167" s="5">
        <v>-3890000000</v>
      </c>
      <c r="F167" s="5">
        <v>13280000000</v>
      </c>
      <c r="G167" s="5">
        <v>-5920000000</v>
      </c>
    </row>
    <row r="168" spans="2:17" ht="15.5" x14ac:dyDescent="0.35">
      <c r="C168" t="s">
        <v>173</v>
      </c>
      <c r="D168" s="6">
        <v>3.8E-3</v>
      </c>
      <c r="E168" s="6">
        <v>-9.8999999999999991E-3</v>
      </c>
      <c r="F168" s="6">
        <v>3.2199999999999999E-2</v>
      </c>
      <c r="G168" s="6">
        <v>-1.29E-2</v>
      </c>
    </row>
    <row r="169" spans="2:17" ht="15.5" x14ac:dyDescent="0.35">
      <c r="C169" t="s">
        <v>174</v>
      </c>
      <c r="D169" s="6">
        <v>3.9000000000000003E-3</v>
      </c>
      <c r="E169" s="6">
        <v>-1.03E-2</v>
      </c>
      <c r="F169" s="6">
        <v>3.3300000000000003E-2</v>
      </c>
      <c r="G169" s="6">
        <v>-1.3300000000000001E-2</v>
      </c>
    </row>
    <row r="170" spans="2:17" ht="15.5" x14ac:dyDescent="0.35">
      <c r="C170" t="s">
        <v>175</v>
      </c>
      <c r="D170" s="6">
        <v>6.0999999999999995E-3</v>
      </c>
      <c r="E170" s="6">
        <v>-1.29E-2</v>
      </c>
      <c r="F170" s="6">
        <v>5.7999999999999996E-2</v>
      </c>
      <c r="G170" s="6">
        <v>-3.0499999999999999E-2</v>
      </c>
    </row>
    <row r="171" spans="2:17" ht="15.5" x14ac:dyDescent="0.35">
      <c r="C171" t="s">
        <v>176</v>
      </c>
    </row>
    <row r="172" spans="2:17" ht="15.5" x14ac:dyDescent="0.35">
      <c r="C172" t="s">
        <v>325</v>
      </c>
      <c r="D172" s="5">
        <v>223000000000</v>
      </c>
      <c r="E172" s="5">
        <v>222000000000</v>
      </c>
      <c r="F172" s="5">
        <v>214000000000</v>
      </c>
      <c r="G172" s="5">
        <v>207000000000</v>
      </c>
    </row>
    <row r="173" spans="2:17" ht="15.5" x14ac:dyDescent="0.35">
      <c r="C173" t="s">
        <v>177</v>
      </c>
      <c r="D173" s="6">
        <v>1.17</v>
      </c>
      <c r="E173" s="6">
        <v>0.83</v>
      </c>
      <c r="F173" s="6">
        <v>0.77</v>
      </c>
      <c r="G173" s="6">
        <v>0.24</v>
      </c>
    </row>
    <row r="174" spans="2:17" ht="15.5" x14ac:dyDescent="0.35">
      <c r="C174" t="s">
        <v>178</v>
      </c>
      <c r="D174" s="6">
        <v>66.42</v>
      </c>
      <c r="E174" s="6">
        <v>66.16</v>
      </c>
      <c r="F174" s="6">
        <v>63.8</v>
      </c>
      <c r="G174" s="6">
        <v>61.68</v>
      </c>
    </row>
    <row r="175" spans="2:17" ht="15.5" x14ac:dyDescent="0.35">
      <c r="C175" t="s">
        <v>179</v>
      </c>
      <c r="D175" s="6">
        <v>1.17</v>
      </c>
      <c r="E175" s="6">
        <v>0.83</v>
      </c>
      <c r="F175" s="6">
        <v>0.77</v>
      </c>
      <c r="G175" s="6">
        <v>0.24</v>
      </c>
    </row>
    <row r="176" spans="2:17" ht="15.5" x14ac:dyDescent="0.35">
      <c r="C176" t="s">
        <v>180</v>
      </c>
      <c r="D176" s="6">
        <v>66.41</v>
      </c>
      <c r="E176" s="6">
        <v>66.150000000000006</v>
      </c>
      <c r="F176" s="6">
        <v>63.8</v>
      </c>
      <c r="G176" s="6">
        <v>61.67</v>
      </c>
    </row>
    <row r="177" spans="3:17" ht="15.5" x14ac:dyDescent="0.35">
      <c r="C177" t="s">
        <v>181</v>
      </c>
    </row>
    <row r="178" spans="3:17" ht="15.5" x14ac:dyDescent="0.35">
      <c r="C178" t="s">
        <v>182</v>
      </c>
    </row>
    <row r="179" spans="3:17" ht="15.5" x14ac:dyDescent="0.35">
      <c r="C179" t="s">
        <v>258</v>
      </c>
      <c r="D179" s="5">
        <v>223000000000</v>
      </c>
      <c r="E179" s="5">
        <v>222000000000</v>
      </c>
      <c r="F179" s="5">
        <v>214000000000</v>
      </c>
      <c r="G179" s="5">
        <v>207000000000</v>
      </c>
    </row>
    <row r="180" spans="3:17" ht="15.5" x14ac:dyDescent="0.35">
      <c r="C180" t="s">
        <v>23</v>
      </c>
    </row>
    <row r="181" spans="3:17" ht="15.5" x14ac:dyDescent="0.35">
      <c r="C181" t="s">
        <v>20</v>
      </c>
    </row>
    <row r="182" spans="3:17" ht="15.5" x14ac:dyDescent="0.35">
      <c r="C182" t="s">
        <v>184</v>
      </c>
    </row>
    <row r="183" spans="3:17" ht="15.5" x14ac:dyDescent="0.35">
      <c r="C183" t="s">
        <v>185</v>
      </c>
      <c r="D183" s="5">
        <v>3000000000</v>
      </c>
      <c r="E183" s="5">
        <v>8000000000</v>
      </c>
      <c r="F183" s="5">
        <v>29000000000</v>
      </c>
      <c r="G183" s="5">
        <v>21000000000</v>
      </c>
    </row>
    <row r="184" spans="3:17" ht="15.5" x14ac:dyDescent="0.35">
      <c r="C184" t="s">
        <v>186</v>
      </c>
      <c r="D184" s="5">
        <v>0</v>
      </c>
      <c r="E184" s="5">
        <v>0</v>
      </c>
      <c r="F184" s="5">
        <v>0</v>
      </c>
      <c r="G184" s="5">
        <v>0</v>
      </c>
    </row>
    <row r="185" spans="3:17" ht="15.5" x14ac:dyDescent="0.35">
      <c r="C185" t="s">
        <v>12</v>
      </c>
      <c r="D185" s="5">
        <v>3000000000</v>
      </c>
      <c r="E185" s="5">
        <v>8000000000</v>
      </c>
      <c r="F185" s="5">
        <v>29000000000</v>
      </c>
      <c r="G185" s="5">
        <v>21000000000</v>
      </c>
    </row>
    <row r="186" spans="3:17" ht="15.5" x14ac:dyDescent="0.35">
      <c r="C186" t="s">
        <v>15</v>
      </c>
      <c r="D186" s="6">
        <v>0.95</v>
      </c>
      <c r="E186" s="6">
        <v>2.5299999999999998</v>
      </c>
      <c r="F186" s="6">
        <v>8.66</v>
      </c>
      <c r="G186" s="6">
        <v>6.19</v>
      </c>
    </row>
    <row r="187" spans="3:17" ht="15.5" x14ac:dyDescent="0.35">
      <c r="C187" t="s">
        <v>44</v>
      </c>
      <c r="I187" s="6">
        <v>1.1100000000000001</v>
      </c>
      <c r="J187" s="6">
        <v>-8.58</v>
      </c>
      <c r="K187" s="6">
        <v>-4.97</v>
      </c>
      <c r="L187" s="6">
        <v>0.15</v>
      </c>
      <c r="M187" s="6">
        <v>-14.14</v>
      </c>
      <c r="N187" s="6">
        <v>-11.32</v>
      </c>
      <c r="O187" s="6">
        <v>-16.28</v>
      </c>
      <c r="P187" s="6">
        <v>8.86</v>
      </c>
      <c r="Q187" s="6">
        <v>8.2799999999999994</v>
      </c>
    </row>
    <row r="188" spans="3:17" ht="15.5" x14ac:dyDescent="0.35">
      <c r="C188" t="s">
        <v>58</v>
      </c>
      <c r="I188" s="6">
        <v>49.55</v>
      </c>
      <c r="J188" s="6">
        <v>-1.52</v>
      </c>
      <c r="K188" s="6">
        <v>-10.06</v>
      </c>
      <c r="L188" s="5">
        <v>580</v>
      </c>
      <c r="M188" s="6">
        <v>-13.44</v>
      </c>
      <c r="N188" s="6">
        <v>-21.73</v>
      </c>
      <c r="O188" s="6">
        <v>-16.09</v>
      </c>
      <c r="P188" s="6">
        <v>248.31</v>
      </c>
      <c r="Q188" s="5">
        <v>0</v>
      </c>
    </row>
    <row r="189" spans="3:17" ht="15.5" x14ac:dyDescent="0.35">
      <c r="C189" t="s">
        <v>61</v>
      </c>
      <c r="I189" s="6">
        <v>7.37</v>
      </c>
      <c r="J189" s="6">
        <v>2.48</v>
      </c>
      <c r="K189" s="6">
        <v>8.67</v>
      </c>
      <c r="L189" s="6">
        <v>20.34</v>
      </c>
      <c r="M189" s="6">
        <v>66.23</v>
      </c>
      <c r="N189" s="6">
        <v>23.51</v>
      </c>
      <c r="O189" s="6">
        <v>-47.38</v>
      </c>
      <c r="P189" s="6">
        <v>134.61000000000001</v>
      </c>
      <c r="Q189" s="5">
        <v>0</v>
      </c>
    </row>
    <row r="190" spans="3:17" ht="15.5" x14ac:dyDescent="0.35">
      <c r="C190" t="s">
        <v>187</v>
      </c>
      <c r="I190" s="5">
        <v>4870000000</v>
      </c>
      <c r="J190" s="5">
        <v>-26900000000</v>
      </c>
      <c r="K190" s="5">
        <v>-9050000000</v>
      </c>
      <c r="L190" s="5">
        <v>10240000000</v>
      </c>
      <c r="M190" s="5">
        <v>-52770000000</v>
      </c>
      <c r="N190" s="5">
        <v>-43570000000</v>
      </c>
      <c r="O190" s="5">
        <v>-49270000000</v>
      </c>
      <c r="P190" s="5">
        <v>34610000000</v>
      </c>
    </row>
    <row r="191" spans="3:17" ht="15.5" x14ac:dyDescent="0.35">
      <c r="C191" t="s">
        <v>188</v>
      </c>
      <c r="I191" s="6">
        <v>1.6200000000000003E-2</v>
      </c>
      <c r="J191" s="6">
        <v>-0.12770000000000001</v>
      </c>
      <c r="K191" s="6">
        <v>-6.7900000000000002E-2</v>
      </c>
      <c r="L191" s="6">
        <v>1.9E-3</v>
      </c>
      <c r="M191" s="6">
        <v>-0.1845</v>
      </c>
      <c r="N191" s="6">
        <v>-0.12269999999999999</v>
      </c>
      <c r="O191" s="6">
        <v>-0.1497</v>
      </c>
      <c r="P191" s="6">
        <v>6.6799999999999998E-2</v>
      </c>
      <c r="Q191" s="6">
        <v>7.6999999999999999E-2</v>
      </c>
    </row>
    <row r="192" spans="3:17" ht="15.5" x14ac:dyDescent="0.35">
      <c r="C192" t="s">
        <v>189</v>
      </c>
      <c r="I192" s="6">
        <v>1.67E-2</v>
      </c>
      <c r="J192" s="6">
        <v>-0.13189999999999999</v>
      </c>
      <c r="K192" s="6">
        <v>-7.0400000000000004E-2</v>
      </c>
      <c r="L192" s="6">
        <v>2E-3</v>
      </c>
      <c r="M192" s="6">
        <v>-0.18739999999999998</v>
      </c>
      <c r="N192" s="6">
        <v>-0.1265</v>
      </c>
      <c r="O192" s="6">
        <v>-0.16140000000000002</v>
      </c>
      <c r="P192" s="6">
        <v>7.5700000000000003E-2</v>
      </c>
      <c r="Q192" s="6">
        <v>8.1600000000000006E-2</v>
      </c>
    </row>
    <row r="193" spans="3:17" ht="15.5" x14ac:dyDescent="0.35">
      <c r="C193" t="s">
        <v>190</v>
      </c>
      <c r="I193" s="6">
        <v>1.7100000000000001E-2</v>
      </c>
      <c r="J193" s="6">
        <v>-0.12689999999999999</v>
      </c>
      <c r="K193" s="6">
        <v>-4.7500000000000001E-2</v>
      </c>
      <c r="L193" s="6">
        <v>2.7000000000000003E-2</v>
      </c>
      <c r="M193" s="6">
        <v>-0.1991</v>
      </c>
      <c r="N193" s="6">
        <v>-0.14000000000000001</v>
      </c>
      <c r="O193" s="6">
        <v>-0.13</v>
      </c>
      <c r="P193" s="6">
        <v>9.3299999999999994E-2</v>
      </c>
      <c r="Q193" s="6">
        <v>0.22109999999999999</v>
      </c>
    </row>
    <row r="194" spans="3:17" ht="15.5" x14ac:dyDescent="0.35">
      <c r="C194" t="s">
        <v>191</v>
      </c>
    </row>
    <row r="195" spans="3:17" ht="15.5" x14ac:dyDescent="0.35">
      <c r="C195" t="s">
        <v>55</v>
      </c>
      <c r="I195" s="6">
        <v>0.83</v>
      </c>
      <c r="J195" s="6">
        <v>0.2</v>
      </c>
      <c r="K195" s="6">
        <v>0.71</v>
      </c>
      <c r="L195" s="6">
        <v>1.1499999999999999</v>
      </c>
      <c r="M195" s="6">
        <v>2.52</v>
      </c>
      <c r="N195" s="6">
        <v>2.75</v>
      </c>
      <c r="O195" s="6">
        <v>2.6</v>
      </c>
      <c r="P195" s="6">
        <v>18.8</v>
      </c>
      <c r="Q195" s="5">
        <v>0</v>
      </c>
    </row>
    <row r="196" spans="3:17" ht="15.5" x14ac:dyDescent="0.35">
      <c r="C196" t="s">
        <v>52</v>
      </c>
      <c r="I196" s="6">
        <v>66.16</v>
      </c>
      <c r="J196" s="6">
        <v>65.06</v>
      </c>
      <c r="K196" s="6">
        <v>70.569999999999993</v>
      </c>
      <c r="L196" s="6">
        <v>75.62</v>
      </c>
      <c r="M196" s="6">
        <v>75.430000000000007</v>
      </c>
      <c r="N196" s="6">
        <v>89.49</v>
      </c>
      <c r="O196" s="6">
        <v>100.86</v>
      </c>
      <c r="P196" s="6">
        <v>117.04</v>
      </c>
      <c r="Q196" s="6">
        <v>101.52</v>
      </c>
    </row>
    <row r="197" spans="3:17" ht="15.5" x14ac:dyDescent="0.35">
      <c r="C197" t="s">
        <v>192</v>
      </c>
      <c r="I197" s="6">
        <v>0.83</v>
      </c>
      <c r="J197" s="6">
        <v>0.2</v>
      </c>
      <c r="K197" s="6">
        <v>0.71</v>
      </c>
      <c r="L197" s="6">
        <v>1.1499999999999999</v>
      </c>
      <c r="M197" s="6">
        <v>2.5299999999999998</v>
      </c>
      <c r="N197" s="6">
        <v>2.76</v>
      </c>
      <c r="O197" s="6">
        <v>2.6</v>
      </c>
      <c r="P197" s="6">
        <v>18.8</v>
      </c>
      <c r="Q197" s="5">
        <v>0</v>
      </c>
    </row>
    <row r="198" spans="3:17" ht="15.5" x14ac:dyDescent="0.35">
      <c r="C198" t="s">
        <v>193</v>
      </c>
      <c r="I198" s="6">
        <v>66.150000000000006</v>
      </c>
      <c r="J198" s="6">
        <v>65.05</v>
      </c>
      <c r="K198" s="6">
        <v>70.47</v>
      </c>
      <c r="L198" s="6">
        <v>75.44</v>
      </c>
      <c r="M198" s="6">
        <v>75.17</v>
      </c>
      <c r="N198" s="6">
        <v>89.25</v>
      </c>
      <c r="O198" s="6">
        <v>100.86</v>
      </c>
      <c r="P198" s="6">
        <v>117.04</v>
      </c>
      <c r="Q198" s="6">
        <v>101.52</v>
      </c>
    </row>
    <row r="199" spans="3:17" ht="15.5" x14ac:dyDescent="0.35">
      <c r="C199" t="s">
        <v>194</v>
      </c>
    </row>
    <row r="200" spans="3:17" ht="15.5" x14ac:dyDescent="0.35">
      <c r="C200" t="s">
        <v>195</v>
      </c>
    </row>
    <row r="201" spans="3:17" ht="15.5" x14ac:dyDescent="0.35">
      <c r="C201" t="s">
        <v>25</v>
      </c>
    </row>
    <row r="202" spans="3:17" ht="15.5" x14ac:dyDescent="0.35">
      <c r="C202" t="s">
        <v>22</v>
      </c>
    </row>
    <row r="203" spans="3:17" ht="15.5" x14ac:dyDescent="0.35">
      <c r="C203" t="s">
        <v>196</v>
      </c>
    </row>
    <row r="204" spans="3:17" ht="15.5" x14ac:dyDescent="0.35">
      <c r="C204" t="s">
        <v>197</v>
      </c>
      <c r="I204" s="5">
        <v>53000000000</v>
      </c>
      <c r="J204" s="5">
        <v>22000000000</v>
      </c>
      <c r="K204" s="5">
        <v>-23000000000</v>
      </c>
      <c r="L204" s="5">
        <v>-44000000000</v>
      </c>
      <c r="M204" s="5">
        <v>68000000000</v>
      </c>
      <c r="N204" s="5">
        <v>17000000000</v>
      </c>
      <c r="O204" s="5">
        <v>87000000000</v>
      </c>
      <c r="P204" s="5">
        <v>-101000000000</v>
      </c>
      <c r="Q204" s="5">
        <v>58000000000</v>
      </c>
    </row>
    <row r="205" spans="3:17" ht="15.5" x14ac:dyDescent="0.35">
      <c r="C205" t="s">
        <v>198</v>
      </c>
      <c r="I205" s="5">
        <v>0</v>
      </c>
      <c r="J205" s="5">
        <v>0</v>
      </c>
      <c r="K205" s="5">
        <v>0</v>
      </c>
      <c r="L205" s="5">
        <v>-1000000000</v>
      </c>
      <c r="M205" s="5">
        <v>0</v>
      </c>
      <c r="N205" s="5">
        <v>0</v>
      </c>
      <c r="O205" s="5">
        <v>-2000000000</v>
      </c>
      <c r="P205" s="5">
        <v>-48000000000</v>
      </c>
      <c r="Q205" s="5">
        <v>-2000000000</v>
      </c>
    </row>
    <row r="206" spans="3:17" ht="15.5" x14ac:dyDescent="0.35">
      <c r="C206" t="s">
        <v>14</v>
      </c>
      <c r="I206" s="5">
        <v>53000000000</v>
      </c>
      <c r="J206" s="5">
        <v>22000000000</v>
      </c>
      <c r="K206" s="5">
        <v>-23000000000</v>
      </c>
      <c r="L206" s="5">
        <v>-45000000000</v>
      </c>
      <c r="M206" s="5">
        <v>68000000000</v>
      </c>
      <c r="N206" s="5">
        <v>16000000000</v>
      </c>
      <c r="O206" s="5">
        <v>85000000000</v>
      </c>
      <c r="P206" s="5">
        <v>-149000000000</v>
      </c>
      <c r="Q206" s="5">
        <v>56000000000</v>
      </c>
    </row>
    <row r="207" spans="3:17" ht="15.5" x14ac:dyDescent="0.35">
      <c r="C207" t="s">
        <v>16</v>
      </c>
      <c r="I207" s="6">
        <v>15.86</v>
      </c>
      <c r="J207" s="6">
        <v>6.61</v>
      </c>
      <c r="K207" s="6">
        <v>-6.81</v>
      </c>
      <c r="L207" s="6">
        <v>-13.35</v>
      </c>
      <c r="M207" s="6">
        <v>20.329999999999998</v>
      </c>
      <c r="N207" s="6">
        <v>4.92</v>
      </c>
      <c r="O207" s="6">
        <v>25.41</v>
      </c>
      <c r="P207" s="6">
        <v>-44.53</v>
      </c>
      <c r="Q207" s="6">
        <v>21.86</v>
      </c>
    </row>
    <row r="209" spans="2:17" ht="15.5" x14ac:dyDescent="0.35">
      <c r="B209" t="s">
        <v>199</v>
      </c>
      <c r="C209" t="s">
        <v>200</v>
      </c>
      <c r="D209" s="5">
        <v>864000000</v>
      </c>
      <c r="E209" s="5">
        <v>-2000000000</v>
      </c>
      <c r="F209" s="5">
        <v>7000000000</v>
      </c>
      <c r="G209" s="5">
        <v>-3000000000</v>
      </c>
      <c r="H209" s="5">
        <v>3000000000</v>
      </c>
      <c r="I209" s="5">
        <v>4000000000</v>
      </c>
      <c r="J209" s="5">
        <v>-29000000000</v>
      </c>
      <c r="K209" s="5">
        <v>-17000000000</v>
      </c>
      <c r="L209" s="5">
        <v>512000000</v>
      </c>
      <c r="M209" s="5">
        <v>-47000000000</v>
      </c>
      <c r="N209" s="5">
        <v>-38000000000</v>
      </c>
      <c r="O209" s="5">
        <v>-55000000000</v>
      </c>
      <c r="P209" s="5">
        <v>30000000000</v>
      </c>
      <c r="Q209" s="5">
        <v>21000000000</v>
      </c>
    </row>
    <row r="210" spans="2:17" ht="15.5" x14ac:dyDescent="0.35">
      <c r="C210" t="s">
        <v>326</v>
      </c>
      <c r="H210" s="5">
        <v>3000000000</v>
      </c>
      <c r="I210" s="5">
        <v>4000000000</v>
      </c>
      <c r="J210" s="5">
        <v>-29000000000</v>
      </c>
      <c r="K210" s="5">
        <v>-17000000000</v>
      </c>
      <c r="L210" s="5">
        <v>512000000</v>
      </c>
      <c r="M210" s="5">
        <v>-47000000000</v>
      </c>
      <c r="N210" s="5">
        <v>-38000000000</v>
      </c>
      <c r="O210" s="5">
        <v>-55000000000</v>
      </c>
    </row>
    <row r="211" spans="2:17" ht="15.5" x14ac:dyDescent="0.35">
      <c r="C211" t="s">
        <v>43</v>
      </c>
      <c r="D211" s="6">
        <v>0.26</v>
      </c>
      <c r="E211" s="6">
        <v>-0.68</v>
      </c>
      <c r="F211" s="6">
        <v>2.13</v>
      </c>
      <c r="G211" s="6">
        <v>-0.82</v>
      </c>
      <c r="H211" s="6">
        <v>1.03</v>
      </c>
      <c r="I211" s="6">
        <v>1.1100000000000001</v>
      </c>
      <c r="J211" s="6">
        <v>-8.58</v>
      </c>
      <c r="K211" s="6">
        <v>-4.97</v>
      </c>
      <c r="L211" s="6">
        <v>0.15</v>
      </c>
      <c r="M211" s="6">
        <v>-14.14</v>
      </c>
      <c r="N211" s="6">
        <v>-11.32</v>
      </c>
      <c r="O211" s="6">
        <v>-16.27</v>
      </c>
      <c r="P211" s="6">
        <v>8.84</v>
      </c>
      <c r="Q211" s="6">
        <v>6.29</v>
      </c>
    </row>
    <row r="212" spans="2:17" ht="15.5" x14ac:dyDescent="0.35">
      <c r="C212" t="s">
        <v>327</v>
      </c>
      <c r="H212" s="6">
        <v>0.88</v>
      </c>
      <c r="I212" s="6">
        <v>1.1100000000000001</v>
      </c>
      <c r="J212" s="6">
        <v>-8.58</v>
      </c>
      <c r="K212" s="6">
        <v>-4.97</v>
      </c>
      <c r="L212" s="6">
        <v>0.15</v>
      </c>
      <c r="M212" s="6">
        <v>-14.14</v>
      </c>
      <c r="N212" s="6">
        <v>-11.32</v>
      </c>
      <c r="O212" s="6">
        <v>-16.27</v>
      </c>
    </row>
    <row r="213" spans="2:17" ht="15.5" x14ac:dyDescent="0.35">
      <c r="C213" t="s">
        <v>201</v>
      </c>
      <c r="D213" s="5">
        <v>6000000000</v>
      </c>
      <c r="E213" s="5">
        <v>-12000000000</v>
      </c>
      <c r="F213" s="5">
        <v>11000000000</v>
      </c>
      <c r="G213" s="5">
        <v>2000000000</v>
      </c>
      <c r="H213" s="5">
        <v>23000000000</v>
      </c>
      <c r="I213" s="5">
        <v>25000000000</v>
      </c>
      <c r="J213" s="5">
        <v>18000000000</v>
      </c>
      <c r="K213" s="5">
        <v>19000000000</v>
      </c>
      <c r="L213" s="5">
        <v>14000000000</v>
      </c>
      <c r="M213" s="5">
        <v>10000000000</v>
      </c>
      <c r="N213" s="5">
        <v>35000000000</v>
      </c>
      <c r="O213" s="5">
        <v>-19000000000</v>
      </c>
      <c r="P213" s="5">
        <v>55000000000</v>
      </c>
      <c r="Q213" s="5">
        <v>44000000000</v>
      </c>
    </row>
    <row r="214" spans="2:17" ht="15.5" x14ac:dyDescent="0.35">
      <c r="C214" t="s">
        <v>328</v>
      </c>
      <c r="H214" s="5">
        <v>7000000000</v>
      </c>
      <c r="I214" s="5">
        <v>25000000000</v>
      </c>
      <c r="J214" s="5">
        <v>18000000000</v>
      </c>
      <c r="K214" s="5">
        <v>19000000000</v>
      </c>
      <c r="L214" s="5">
        <v>14000000000</v>
      </c>
      <c r="M214" s="5">
        <v>10000000000</v>
      </c>
      <c r="N214" s="5">
        <v>35000000000</v>
      </c>
      <c r="O214" s="5">
        <v>-19000000000</v>
      </c>
    </row>
    <row r="215" spans="2:17" ht="15.5" x14ac:dyDescent="0.35">
      <c r="C215" t="s">
        <v>202</v>
      </c>
      <c r="I215" s="6">
        <v>60.1</v>
      </c>
    </row>
    <row r="216" spans="2:17" ht="15.5" x14ac:dyDescent="0.35">
      <c r="C216" t="s">
        <v>203</v>
      </c>
      <c r="I216" s="6">
        <v>70.3</v>
      </c>
    </row>
    <row r="217" spans="2:17" ht="15.5" x14ac:dyDescent="0.35">
      <c r="C217" t="s">
        <v>204</v>
      </c>
      <c r="I217" s="6">
        <v>7.42</v>
      </c>
    </row>
    <row r="218" spans="2:17" ht="15.5" x14ac:dyDescent="0.35">
      <c r="C218" t="s">
        <v>205</v>
      </c>
      <c r="I218" s="6">
        <v>1.4199999999999999E-2</v>
      </c>
    </row>
    <row r="219" spans="2:17" ht="15.5" x14ac:dyDescent="0.35">
      <c r="C219" t="s">
        <v>206</v>
      </c>
      <c r="I219" s="6">
        <v>27.88</v>
      </c>
    </row>
    <row r="220" spans="2:17" ht="15.5" x14ac:dyDescent="0.35">
      <c r="C220" t="s">
        <v>207</v>
      </c>
      <c r="I220" s="6">
        <v>0.93</v>
      </c>
    </row>
    <row r="221" spans="2:17" ht="15.5" x14ac:dyDescent="0.35">
      <c r="C221" t="s">
        <v>329</v>
      </c>
      <c r="I221" s="6">
        <v>3.38</v>
      </c>
    </row>
    <row r="222" spans="2:17" ht="15.5" x14ac:dyDescent="0.35">
      <c r="C222" t="s">
        <v>208</v>
      </c>
      <c r="I222" s="6">
        <v>3.38</v>
      </c>
    </row>
    <row r="223" spans="2:17" ht="15.5" x14ac:dyDescent="0.35">
      <c r="C223" t="s">
        <v>209</v>
      </c>
      <c r="I223" s="6">
        <v>28.96</v>
      </c>
    </row>
    <row r="224" spans="2:17" ht="15.5" x14ac:dyDescent="0.35">
      <c r="C224" t="s">
        <v>210</v>
      </c>
      <c r="I224" s="6">
        <v>26.99</v>
      </c>
    </row>
    <row r="225" spans="3:9" ht="15.5" x14ac:dyDescent="0.35">
      <c r="C225" t="s">
        <v>211</v>
      </c>
      <c r="I225" s="6">
        <v>0.62</v>
      </c>
    </row>
    <row r="226" spans="3:9" ht="15.5" x14ac:dyDescent="0.35">
      <c r="C226" t="s">
        <v>212</v>
      </c>
      <c r="I226" s="6">
        <v>0.74</v>
      </c>
    </row>
    <row r="227" spans="3:9" ht="15.5" x14ac:dyDescent="0.35">
      <c r="C227" t="s">
        <v>213</v>
      </c>
      <c r="I227" s="6">
        <v>0.88</v>
      </c>
    </row>
    <row r="228" spans="3:9" ht="15.5" x14ac:dyDescent="0.35">
      <c r="C228" t="s">
        <v>214</v>
      </c>
      <c r="I228" s="6">
        <v>1.03</v>
      </c>
    </row>
    <row r="229" spans="3:9" ht="15.5" x14ac:dyDescent="0.35">
      <c r="C229" t="s">
        <v>215</v>
      </c>
      <c r="I229" s="6">
        <v>2.2200000000000002</v>
      </c>
    </row>
    <row r="230" spans="3:9" ht="15.5" x14ac:dyDescent="0.35">
      <c r="C230" t="s">
        <v>216</v>
      </c>
      <c r="D230" s="6">
        <v>22.75</v>
      </c>
    </row>
    <row r="231" spans="3:9" ht="15.5" x14ac:dyDescent="0.35">
      <c r="C231" t="s">
        <v>217</v>
      </c>
      <c r="I231" s="6">
        <v>66.42</v>
      </c>
    </row>
    <row r="232" spans="3:9" ht="15.5" x14ac:dyDescent="0.35">
      <c r="C232" t="s">
        <v>218</v>
      </c>
      <c r="I232" s="6">
        <v>18.32</v>
      </c>
    </row>
    <row r="233" spans="3:9" ht="15.5" x14ac:dyDescent="0.35">
      <c r="C233" t="s">
        <v>221</v>
      </c>
      <c r="D233" s="6">
        <v>0.04</v>
      </c>
    </row>
    <row r="234" spans="3:9" ht="15.5" x14ac:dyDescent="0.35">
      <c r="C234" t="s">
        <v>222</v>
      </c>
      <c r="D234" s="6">
        <v>1.04</v>
      </c>
    </row>
    <row r="235" spans="3:9" ht="15.5" x14ac:dyDescent="0.35">
      <c r="C235" t="s">
        <v>12</v>
      </c>
      <c r="D235" s="5">
        <v>3000000000</v>
      </c>
    </row>
    <row r="236" spans="3:9" ht="15.5" x14ac:dyDescent="0.35">
      <c r="C236" t="s">
        <v>224</v>
      </c>
      <c r="I236" s="6">
        <v>28.12</v>
      </c>
    </row>
    <row r="237" spans="3:9" ht="15.5" x14ac:dyDescent="0.35">
      <c r="C237" t="s">
        <v>225</v>
      </c>
      <c r="I237" s="6">
        <v>1.2800000000000001E-2</v>
      </c>
    </row>
    <row r="238" spans="3:9" ht="15.5" x14ac:dyDescent="0.35">
      <c r="C238" t="s">
        <v>226</v>
      </c>
      <c r="I238" s="6">
        <v>1.3300000000000001E-2</v>
      </c>
    </row>
    <row r="239" spans="3:9" ht="15.5" x14ac:dyDescent="0.35">
      <c r="C239" t="s">
        <v>227</v>
      </c>
      <c r="I239" s="6">
        <v>1.9799999999999998E-2</v>
      </c>
    </row>
    <row r="240" spans="3:9" ht="15.5" x14ac:dyDescent="0.35">
      <c r="C240" t="s">
        <v>228</v>
      </c>
      <c r="I240" s="6">
        <v>1.3300000000000001E-2</v>
      </c>
    </row>
    <row r="241" spans="3:9" ht="15.5" x14ac:dyDescent="0.35">
      <c r="C241" t="s">
        <v>232</v>
      </c>
      <c r="I241" s="6">
        <v>0.03</v>
      </c>
    </row>
    <row r="242" spans="3:9" ht="15.5" x14ac:dyDescent="0.35">
      <c r="C242" t="s">
        <v>39</v>
      </c>
      <c r="I242" s="5">
        <v>208000000000</v>
      </c>
    </row>
    <row r="243" spans="3:9" ht="15.5" x14ac:dyDescent="0.35">
      <c r="C243" t="s">
        <v>234</v>
      </c>
      <c r="I243" s="5">
        <v>132000000000</v>
      </c>
    </row>
    <row r="244" spans="3:9" ht="15.5" x14ac:dyDescent="0.35">
      <c r="C244" t="s">
        <v>235</v>
      </c>
      <c r="I244" s="5">
        <v>3350000000</v>
      </c>
    </row>
    <row r="245" spans="3:9" ht="15.5" x14ac:dyDescent="0.35">
      <c r="C245" t="s">
        <v>236</v>
      </c>
      <c r="I245" s="6">
        <v>0.15990000000000001</v>
      </c>
    </row>
    <row r="246" spans="3:9" ht="15.5" x14ac:dyDescent="0.35">
      <c r="C246" t="s">
        <v>238</v>
      </c>
      <c r="D246" s="6">
        <v>0.2382</v>
      </c>
    </row>
    <row r="247" spans="3:9" ht="15.5" x14ac:dyDescent="0.35">
      <c r="C247" t="s">
        <v>239</v>
      </c>
      <c r="D247" s="6">
        <v>0.14749999999999999</v>
      </c>
    </row>
    <row r="248" spans="3:9" ht="15.5" x14ac:dyDescent="0.35">
      <c r="C248" t="s">
        <v>240</v>
      </c>
      <c r="D248" s="6">
        <v>-0.74980000000000002</v>
      </c>
    </row>
    <row r="249" spans="3:9" ht="15.5" x14ac:dyDescent="0.35">
      <c r="C249" t="s">
        <v>242</v>
      </c>
      <c r="D249" s="6">
        <v>-0.4667</v>
      </c>
    </row>
    <row r="250" spans="3:9" ht="15.5" x14ac:dyDescent="0.35">
      <c r="C250" t="s">
        <v>243</v>
      </c>
      <c r="I250" s="5">
        <v>6</v>
      </c>
    </row>
    <row r="251" spans="3:9" ht="15.5" x14ac:dyDescent="0.35">
      <c r="C251" t="s">
        <v>244</v>
      </c>
      <c r="I251" s="6">
        <v>0.92</v>
      </c>
    </row>
    <row r="252" spans="3:9" ht="15.5" x14ac:dyDescent="0.35">
      <c r="C252" t="s">
        <v>245</v>
      </c>
      <c r="I252" s="6">
        <v>0.21</v>
      </c>
    </row>
    <row r="253" spans="3:9" ht="15.5" x14ac:dyDescent="0.35">
      <c r="C253" t="s">
        <v>246</v>
      </c>
      <c r="I253" s="6">
        <v>0.15</v>
      </c>
    </row>
    <row r="254" spans="3:9" ht="15.5" x14ac:dyDescent="0.35">
      <c r="C254" t="s">
        <v>247</v>
      </c>
      <c r="I254" s="6">
        <v>0.15</v>
      </c>
    </row>
    <row r="255" spans="3:9" ht="15.5" x14ac:dyDescent="0.35">
      <c r="C255" t="s">
        <v>248</v>
      </c>
      <c r="I255" s="6">
        <v>7.0000000000000007E-2</v>
      </c>
    </row>
    <row r="256" spans="3:9" ht="15.5" x14ac:dyDescent="0.35">
      <c r="C256" t="s">
        <v>249</v>
      </c>
      <c r="I256" s="6">
        <v>0.57999999999999996</v>
      </c>
    </row>
    <row r="257" spans="3:9" ht="15.5" x14ac:dyDescent="0.35">
      <c r="C257" t="s">
        <v>250</v>
      </c>
      <c r="I257" s="6">
        <v>0.47</v>
      </c>
    </row>
    <row r="258" spans="3:9" ht="15.5" x14ac:dyDescent="0.35">
      <c r="C258" t="s">
        <v>251</v>
      </c>
      <c r="I258" s="5">
        <v>7000000000</v>
      </c>
    </row>
    <row r="259" spans="3:9" ht="15.5" x14ac:dyDescent="0.35">
      <c r="C259" t="s">
        <v>253</v>
      </c>
      <c r="I259" s="5">
        <v>5000000000</v>
      </c>
    </row>
    <row r="260" spans="3:9" ht="15.5" x14ac:dyDescent="0.35">
      <c r="C260" t="s">
        <v>254</v>
      </c>
      <c r="I260" s="5">
        <v>3000000000</v>
      </c>
    </row>
    <row r="261" spans="3:9" ht="15.5" x14ac:dyDescent="0.35">
      <c r="C261" t="s">
        <v>255</v>
      </c>
      <c r="D261" s="5">
        <v>76000000000</v>
      </c>
    </row>
    <row r="262" spans="3:9" ht="15.5" x14ac:dyDescent="0.35">
      <c r="C262" t="s">
        <v>256</v>
      </c>
      <c r="D262" s="5">
        <v>230000000000</v>
      </c>
    </row>
    <row r="263" spans="3:9" ht="15.5" x14ac:dyDescent="0.35">
      <c r="C263" t="s">
        <v>257</v>
      </c>
      <c r="D263" s="5">
        <v>8000000000</v>
      </c>
    </row>
    <row r="264" spans="3:9" ht="15.5" x14ac:dyDescent="0.35">
      <c r="C264" t="s">
        <v>258</v>
      </c>
      <c r="I264" s="5">
        <v>223000000000</v>
      </c>
    </row>
    <row r="265" spans="3:9" ht="15.5" x14ac:dyDescent="0.35">
      <c r="C265" t="s">
        <v>183</v>
      </c>
      <c r="I265" s="5">
        <v>223000000000</v>
      </c>
    </row>
    <row r="266" spans="3:9" ht="15.5" x14ac:dyDescent="0.35">
      <c r="C266" t="s">
        <v>332</v>
      </c>
      <c r="I266" s="5">
        <v>61000000000</v>
      </c>
    </row>
    <row r="267" spans="3:9" ht="15.5" x14ac:dyDescent="0.35">
      <c r="C267" t="s">
        <v>259</v>
      </c>
      <c r="I267" s="5">
        <v>0</v>
      </c>
    </row>
    <row r="268" spans="3:9" ht="15.5" x14ac:dyDescent="0.35">
      <c r="C268" t="s">
        <v>260</v>
      </c>
      <c r="I268" s="5">
        <v>0</v>
      </c>
    </row>
    <row r="269" spans="3:9" ht="15.5" x14ac:dyDescent="0.35">
      <c r="C269" t="s">
        <v>261</v>
      </c>
      <c r="I269" s="5">
        <v>0</v>
      </c>
    </row>
    <row r="270" spans="3:9" ht="15.5" x14ac:dyDescent="0.35">
      <c r="C270" t="s">
        <v>262</v>
      </c>
      <c r="I270" s="5">
        <v>61000000000</v>
      </c>
    </row>
  </sheetData>
  <pageMargins left="0.7" right="0.7" top="0.75" bottom="0.75" header="0.3" footer="0.3"/>
  <ignoredErrors>
    <ignoredError sqref="A1:Q271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Q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1703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1704</v>
      </c>
      <c r="D2" s="2" vm="416">
        <f ca="1">IFERROR(_xlfn.STOCKHISTORY("XIDX:" &amp; $C$1, D3, , 0, 0, 1), "Libur")</f>
        <v>126</v>
      </c>
      <c r="H2" s="2" vm="416">
        <f ca="1">IFERROR(INDEX(D2:G2,COUNT(D2:G2)),"")</f>
        <v>126</v>
      </c>
      <c r="I2" s="2" vm="78">
        <f t="shared" ref="I2:Q2" ca="1" si="0">IFERROR(_xlfn.STOCKHISTORY("XIDX:" &amp; $C$1, I1, , 0, 0, 1), "Libur")</f>
        <v>167</v>
      </c>
      <c r="J2" s="2" vm="417">
        <f t="shared" ca="1" si="0"/>
        <v>133</v>
      </c>
      <c r="K2" s="2" vm="418">
        <f t="shared" ca="1" si="0"/>
        <v>238</v>
      </c>
      <c r="L2" s="2" vm="419">
        <f t="shared" ca="1" si="0"/>
        <v>945</v>
      </c>
      <c r="M2" s="2" vm="24">
        <f t="shared" ca="1" si="0"/>
        <v>2150</v>
      </c>
      <c r="N2" s="2" vm="235">
        <f t="shared" ca="1" si="0"/>
        <v>1205</v>
      </c>
      <c r="O2" s="2" vm="420">
        <f t="shared" ca="1" si="0"/>
        <v>1855</v>
      </c>
      <c r="P2" s="2" vm="8">
        <f t="shared" ca="1" si="0"/>
        <v>1610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716469046201</v>
      </c>
      <c r="H4" s="2">
        <f>IFERROR(SUM(D4:G4)*(4/MAX(1,COUNT(D4:G4))),"")</f>
        <v>2865876184804</v>
      </c>
      <c r="I4" s="2">
        <f t="shared" ref="I4:Q4" si="1">IFERROR(INDEX(I51:I500,MATCH($C$4,$C$51:$C$500,0)),"")</f>
        <v>3504862606110</v>
      </c>
      <c r="J4" s="2">
        <f t="shared" si="1"/>
        <v>4173461589103</v>
      </c>
      <c r="K4" s="2">
        <f t="shared" si="1"/>
        <v>3853437447573</v>
      </c>
      <c r="L4" s="2">
        <f t="shared" si="1"/>
        <v>4868380395335</v>
      </c>
      <c r="M4" s="2">
        <f t="shared" si="1"/>
        <v>4852117401195</v>
      </c>
      <c r="N4" s="2">
        <f t="shared" si="1"/>
        <v>3687861850042</v>
      </c>
      <c r="O4" s="2">
        <f t="shared" si="1"/>
        <v>3550041010067</v>
      </c>
      <c r="P4" s="2">
        <f t="shared" si="1"/>
        <v>1487298121359</v>
      </c>
      <c r="Q4" s="2">
        <f t="shared" si="1"/>
        <v>1714101042762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-24886129405</v>
      </c>
      <c r="H5" s="2">
        <f>IFERROR(SUM(D5:G5)*(4/MAX(1,COUNT(D5:G5))),"")</f>
        <v>-99544517620</v>
      </c>
      <c r="I5" s="2">
        <f t="shared" ref="I5:Q5" si="2">IFERROR(INDEX(I51:I500,MATCH($C$5,$C$51:$C$500,0)),"")</f>
        <v>46680757390</v>
      </c>
      <c r="J5" s="2">
        <f t="shared" si="2"/>
        <v>-237602707909</v>
      </c>
      <c r="K5" s="2">
        <f t="shared" si="2"/>
        <v>-1277767982018</v>
      </c>
      <c r="L5" s="2">
        <f t="shared" si="2"/>
        <v>4127910190</v>
      </c>
      <c r="M5" s="2">
        <f t="shared" si="2"/>
        <v>1260053675598</v>
      </c>
      <c r="N5" s="2">
        <f t="shared" si="2"/>
        <v>66140350632</v>
      </c>
      <c r="O5" s="2">
        <f t="shared" si="2"/>
        <v>93786054680</v>
      </c>
      <c r="P5" s="2">
        <f t="shared" si="2"/>
        <v>10175631503</v>
      </c>
      <c r="Q5" s="2">
        <f t="shared" si="2"/>
        <v>1914131403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680435773404</v>
      </c>
      <c r="H6" s="2">
        <f>IFERROR(INDEX(D6:G6,COUNT(D6:G6)),"")</f>
        <v>680435773404</v>
      </c>
      <c r="I6" s="2">
        <f t="shared" ref="I6:Q6" si="3">IFERROR(INDEX(I51:I500,MATCH($C$6,$C$51:$C$500,0)),"")</f>
        <v>703916083361</v>
      </c>
      <c r="J6" s="2">
        <f t="shared" si="3"/>
        <v>654617917392</v>
      </c>
      <c r="K6" s="2">
        <f t="shared" si="3"/>
        <v>876403744877</v>
      </c>
      <c r="L6" s="2">
        <f t="shared" si="3"/>
        <v>2149674222842</v>
      </c>
      <c r="M6" s="2">
        <f t="shared" si="3"/>
        <v>2148467671341</v>
      </c>
      <c r="N6" s="2">
        <f t="shared" si="3"/>
        <v>881994832925</v>
      </c>
      <c r="O6" s="2">
        <f t="shared" si="3"/>
        <v>824382657509</v>
      </c>
      <c r="P6" s="2">
        <f t="shared" si="3"/>
        <v>720853322191</v>
      </c>
      <c r="Q6" s="2">
        <f t="shared" si="3"/>
        <v>16959541038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1.43</v>
      </c>
      <c r="H7" s="3">
        <f>IFERROR(INDEX(D7:G7,COUNT(D7:G7)),"")</f>
        <v>1.43</v>
      </c>
      <c r="I7" s="3">
        <f t="shared" ref="I7:Q7" si="4">IFERROR(INDEX(I51:I500,MATCH($C$7,$C$51:$C$500,0))/1000000000,"")</f>
        <v>1.43</v>
      </c>
      <c r="J7" s="3">
        <f t="shared" si="4"/>
        <v>1.43</v>
      </c>
      <c r="K7" s="3">
        <f t="shared" si="4"/>
        <v>1.43</v>
      </c>
      <c r="L7" s="3">
        <f t="shared" si="4"/>
        <v>1.43</v>
      </c>
      <c r="M7" s="3">
        <f t="shared" si="4"/>
        <v>1.43</v>
      </c>
      <c r="N7" s="3">
        <f t="shared" si="4"/>
        <v>0.71</v>
      </c>
      <c r="O7" s="3">
        <f t="shared" si="4"/>
        <v>0.71</v>
      </c>
      <c r="P7" s="3">
        <f t="shared" si="4"/>
        <v>0.71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-23000000000</v>
      </c>
      <c r="H8" s="2">
        <f>IFERROR(INDEX(D8:G8,COUNT(D8:G8)),"")</f>
        <v>-23000000000</v>
      </c>
      <c r="I8" s="2">
        <f t="shared" ref="I8:Q8" si="5">IFERROR(INDEX(I51:I500,MATCH($C$8,$C$51:$C$500,0)),"")</f>
        <v>43000000000</v>
      </c>
      <c r="J8" s="2">
        <f t="shared" si="5"/>
        <v>-10000000000</v>
      </c>
      <c r="K8" s="2">
        <f t="shared" si="5"/>
        <v>-59000000000</v>
      </c>
      <c r="L8" s="2">
        <f t="shared" si="5"/>
        <v>30000000000</v>
      </c>
      <c r="M8" s="2">
        <f t="shared" si="5"/>
        <v>187000000000</v>
      </c>
      <c r="N8" s="2">
        <f t="shared" si="5"/>
        <v>-56000000000</v>
      </c>
      <c r="O8" s="2">
        <f t="shared" si="5"/>
        <v>-79000000000</v>
      </c>
      <c r="P8" s="2">
        <f t="shared" si="5"/>
        <v>-212000000000</v>
      </c>
      <c r="Q8" s="2">
        <f t="shared" si="5"/>
        <v>-39000000000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-16.29</v>
      </c>
      <c r="H9" s="3">
        <f>IFERROR(INDEX(D9:G9,COUNT(D9:G9)),"")</f>
        <v>-16.29</v>
      </c>
      <c r="I9" s="3">
        <f t="shared" ref="I9:Q9" si="6">IFERROR(INDEX(I51:I500,MATCH($C$9,$C$51:$C$500,0)),"")</f>
        <v>30.4</v>
      </c>
      <c r="J9" s="3">
        <f t="shared" si="6"/>
        <v>-7.1</v>
      </c>
      <c r="K9" s="3">
        <f t="shared" si="6"/>
        <v>-41.45</v>
      </c>
      <c r="L9" s="3">
        <f t="shared" si="6"/>
        <v>20.74</v>
      </c>
      <c r="M9" s="3">
        <f t="shared" si="6"/>
        <v>130.71</v>
      </c>
      <c r="N9" s="3">
        <f t="shared" si="6"/>
        <v>-78.150000000000006</v>
      </c>
      <c r="O9" s="3">
        <f t="shared" si="6"/>
        <v>-110.07</v>
      </c>
      <c r="P9" s="3">
        <f t="shared" si="6"/>
        <v>-296.14</v>
      </c>
      <c r="Q9" s="3">
        <f t="shared" si="6"/>
        <v>-25922950.73</v>
      </c>
    </row>
    <row r="10" spans="1:17" ht="15.5" x14ac:dyDescent="0.35">
      <c r="C10" t="s">
        <v>17</v>
      </c>
      <c r="D10" s="3">
        <f ca="1">IFERROR(IF(D9=0,"",D2/D9),"")</f>
        <v>-7.7348066298342548</v>
      </c>
      <c r="I10" s="3">
        <f t="shared" ref="I10:Q10" ca="1" si="7">IFERROR(IF(I9=0,"",I2/I9),"")</f>
        <v>5.4934210526315788</v>
      </c>
      <c r="J10" s="3">
        <f t="shared" ca="1" si="7"/>
        <v>-18.732394366197184</v>
      </c>
      <c r="K10" s="3">
        <f t="shared" ca="1" si="7"/>
        <v>-5.7418576598311217</v>
      </c>
      <c r="L10" s="3">
        <f t="shared" ca="1" si="7"/>
        <v>45.564127290260373</v>
      </c>
      <c r="M10" s="3">
        <f t="shared" ca="1" si="7"/>
        <v>16.448626730931068</v>
      </c>
      <c r="N10" s="3">
        <f t="shared" ca="1" si="7"/>
        <v>-15.419065898912347</v>
      </c>
      <c r="O10" s="3">
        <f t="shared" ca="1" si="7"/>
        <v>-16.852911783410558</v>
      </c>
      <c r="P10" s="3">
        <f t="shared" ca="1" si="7"/>
        <v>-5.4366178158978862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50272184234</v>
      </c>
      <c r="H11" s="2">
        <f>IFERROR(INDEX(D11:G11,COUNT(D11:G11)),"")</f>
        <v>50272184234</v>
      </c>
      <c r="I11" s="2">
        <f t="shared" ref="I11:Q11" si="8">IFERROR(INDEX(I51:I500,MATCH($C$11,$C$51:$C$500,0)),"")</f>
        <v>42062936755</v>
      </c>
      <c r="J11" s="2">
        <f t="shared" si="8"/>
        <v>79358996566</v>
      </c>
      <c r="K11" s="2">
        <f t="shared" si="8"/>
        <v>72018446151</v>
      </c>
      <c r="L11" s="2">
        <f t="shared" si="8"/>
        <v>157647542749</v>
      </c>
      <c r="M11" s="2">
        <f t="shared" si="8"/>
        <v>251973930638</v>
      </c>
      <c r="N11" s="2">
        <f t="shared" si="8"/>
        <v>133331405558</v>
      </c>
      <c r="O11" s="2">
        <f t="shared" si="8"/>
        <v>220462755351</v>
      </c>
      <c r="P11" s="2">
        <f t="shared" si="8"/>
        <v>370398474417</v>
      </c>
      <c r="Q11" s="2">
        <f t="shared" si="8"/>
        <v>2220173081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-4000000000</v>
      </c>
      <c r="H12" s="2">
        <f>IFERROR(INDEX(D12:G12,COUNT(D12:G12)),"")</f>
        <v>-4000000000</v>
      </c>
      <c r="I12" s="2">
        <f t="shared" ref="I12:Q12" si="9">IFERROR(INDEX(I51:I500,MATCH($C$12,$C$51:$C$500,0)),"")</f>
        <v>-38000000000</v>
      </c>
      <c r="J12" s="2">
        <f t="shared" si="9"/>
        <v>-6000000000</v>
      </c>
      <c r="K12" s="2">
        <f t="shared" si="9"/>
        <v>5000000000</v>
      </c>
      <c r="L12" s="2">
        <f t="shared" si="9"/>
        <v>-38000000000</v>
      </c>
      <c r="M12" s="2">
        <f t="shared" si="9"/>
        <v>-149000000000</v>
      </c>
      <c r="N12" s="2">
        <f t="shared" si="9"/>
        <v>34000000000</v>
      </c>
      <c r="O12" s="2">
        <f t="shared" si="9"/>
        <v>-40000000000</v>
      </c>
      <c r="P12" s="2">
        <f t="shared" si="9"/>
        <v>-285000000000</v>
      </c>
      <c r="Q12" s="2">
        <f t="shared" si="9"/>
        <v>72000000000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46000000000</v>
      </c>
      <c r="H13" s="2">
        <f>IFERROR(INDEX(D13:G13,COUNT(D13:G13)),"")</f>
        <v>46000000000</v>
      </c>
      <c r="I13" s="2">
        <f t="shared" ref="I13:Q13" si="10">IFERROR(INDEX(I51:I500,MATCH($C$13,$C$51:$C$500,0)),"")</f>
        <v>4000000000</v>
      </c>
      <c r="J13" s="2">
        <f t="shared" si="10"/>
        <v>74000000000</v>
      </c>
      <c r="K13" s="2">
        <f t="shared" si="10"/>
        <v>77000000000</v>
      </c>
      <c r="L13" s="2">
        <f t="shared" si="10"/>
        <v>119000000000</v>
      </c>
      <c r="M13" s="2">
        <f t="shared" si="10"/>
        <v>103000000000</v>
      </c>
      <c r="N13" s="2">
        <f t="shared" si="10"/>
        <v>168000000000</v>
      </c>
      <c r="O13" s="2">
        <f t="shared" si="10"/>
        <v>181000000000</v>
      </c>
      <c r="P13" s="2">
        <f t="shared" si="10"/>
        <v>85000000000</v>
      </c>
      <c r="Q13" s="2">
        <f t="shared" si="10"/>
        <v>74000000000</v>
      </c>
    </row>
    <row r="14" spans="1:17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-884720703</v>
      </c>
      <c r="M14" s="2">
        <f t="shared" si="11"/>
        <v>-611872514</v>
      </c>
      <c r="N14" s="2">
        <f t="shared" si="11"/>
        <v>-641432551</v>
      </c>
      <c r="O14" s="2">
        <f t="shared" si="11"/>
        <v>-1178512844</v>
      </c>
      <c r="P14" s="2">
        <f t="shared" si="11"/>
        <v>-79355440</v>
      </c>
      <c r="Q14" s="2">
        <f t="shared" si="11"/>
        <v>-35511950</v>
      </c>
    </row>
    <row r="15" spans="1:17" ht="15.5" x14ac:dyDescent="0.35">
      <c r="C15" t="s">
        <v>27</v>
      </c>
      <c r="D15" s="2">
        <f>IFERROR(INDEX(D51:D500,MATCH($C$15,$C$51:$C$500,0)),"")</f>
        <v>-2418490699</v>
      </c>
      <c r="H15" s="2">
        <f>IFERROR(SUM(D15:G15)*(4/MAX(1,COUNT(D15:G15))),"")</f>
        <v>-9673962796</v>
      </c>
      <c r="I15" s="2">
        <f t="shared" ref="I15:Q15" si="12">IFERROR(INDEX(I51:I500,MATCH($C$15,$C$51:$C$500,0)),"")</f>
        <v>-4536933351</v>
      </c>
      <c r="J15" s="2">
        <f t="shared" si="12"/>
        <v>-5088839147</v>
      </c>
      <c r="K15" s="2">
        <f t="shared" si="12"/>
        <v>-4489404021</v>
      </c>
      <c r="L15" s="2">
        <f t="shared" si="12"/>
        <v>-4571188646</v>
      </c>
      <c r="M15" s="2">
        <f t="shared" si="12"/>
        <v>330397810</v>
      </c>
      <c r="N15" s="2">
        <f t="shared" si="12"/>
        <v>-3626592738</v>
      </c>
      <c r="O15" s="2">
        <f t="shared" si="12"/>
        <v>-10327274186</v>
      </c>
      <c r="P15" s="2">
        <f t="shared" si="12"/>
        <v>-4216713820</v>
      </c>
      <c r="Q15" s="2">
        <f t="shared" si="12"/>
        <v>-1496372750</v>
      </c>
    </row>
    <row r="16" spans="1:17" ht="15.5" x14ac:dyDescent="0.35">
      <c r="C16" t="s">
        <v>28</v>
      </c>
      <c r="D16" s="2">
        <f>IFERROR(INDEX(D51:D500,MATCH($C$16,$C$51:$C$500,0)),"")</f>
        <v>-21123129110</v>
      </c>
      <c r="H16" s="2">
        <f>IFERROR(SUM(D16:G16)*(4/MAX(1,COUNT(D16:G16))),"")</f>
        <v>-84492516440</v>
      </c>
      <c r="I16" s="2">
        <f t="shared" ref="I16:Q16" si="13">IFERROR(INDEX(I51:I500,MATCH($C$16,$C$51:$C$500,0)),"")</f>
        <v>56589859909</v>
      </c>
      <c r="J16" s="2">
        <f t="shared" si="13"/>
        <v>-226257859094</v>
      </c>
      <c r="K16" s="2">
        <f t="shared" si="13"/>
        <v>-1268467187472</v>
      </c>
      <c r="L16" s="2">
        <f t="shared" si="13"/>
        <v>13001402597</v>
      </c>
      <c r="M16" s="2">
        <f t="shared" si="13"/>
        <v>1266091759969</v>
      </c>
      <c r="N16" s="2">
        <f t="shared" si="13"/>
        <v>67994348703</v>
      </c>
      <c r="O16" s="2">
        <f t="shared" si="13"/>
        <v>108716623280</v>
      </c>
      <c r="P16" s="2">
        <f t="shared" si="13"/>
        <v>16559257292</v>
      </c>
      <c r="Q16" s="2">
        <f t="shared" si="13"/>
        <v>5880157637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180180000000</v>
      </c>
      <c r="H20" s="2">
        <f t="shared" ref="H20:Q20" ca="1" si="14">IFERROR(H21*H2,"")</f>
        <v>180180000000</v>
      </c>
      <c r="I20" s="2">
        <f t="shared" ca="1" si="14"/>
        <v>238810000000</v>
      </c>
      <c r="J20" s="2">
        <f t="shared" ca="1" si="14"/>
        <v>190190000000</v>
      </c>
      <c r="K20" s="2">
        <f t="shared" ca="1" si="14"/>
        <v>340340000000</v>
      </c>
      <c r="L20" s="2">
        <f t="shared" ca="1" si="14"/>
        <v>1351350000000</v>
      </c>
      <c r="M20" s="2">
        <f t="shared" ca="1" si="14"/>
        <v>3074500000000</v>
      </c>
      <c r="N20" s="2">
        <f t="shared" ca="1" si="14"/>
        <v>855550000000</v>
      </c>
      <c r="O20" s="2">
        <f t="shared" ca="1" si="14"/>
        <v>1317050000000</v>
      </c>
      <c r="P20" s="2">
        <f t="shared" ca="1" si="14"/>
        <v>1143100000000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1430000000</v>
      </c>
      <c r="H21" s="2">
        <f>IFERROR(INDEX(D21:G21,COUNT(D21:G21)),"")</f>
        <v>1430000000</v>
      </c>
      <c r="I21" s="2">
        <f t="shared" ref="I21:Q21" si="15">IFERROR(INDEX(I51:I500,MATCH($C$7,$C$51:$C$500,0)),"")</f>
        <v>1430000000</v>
      </c>
      <c r="J21" s="2">
        <f t="shared" si="15"/>
        <v>1430000000</v>
      </c>
      <c r="K21" s="2">
        <f t="shared" si="15"/>
        <v>1430000000</v>
      </c>
      <c r="L21" s="2">
        <f t="shared" si="15"/>
        <v>1430000000</v>
      </c>
      <c r="M21" s="2">
        <f t="shared" si="15"/>
        <v>1430000000</v>
      </c>
      <c r="N21" s="2">
        <f t="shared" si="15"/>
        <v>710000000</v>
      </c>
      <c r="O21" s="2">
        <f t="shared" si="15"/>
        <v>710000000</v>
      </c>
      <c r="P21" s="2">
        <f t="shared" si="15"/>
        <v>710000000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-3.6573811045387496</v>
      </c>
      <c r="H23" s="3">
        <f t="shared" ref="H23:Q23" si="16">IFERROR(H5/H6*100,"")</f>
        <v>-14.629524418154999</v>
      </c>
      <c r="I23" s="3">
        <f t="shared" si="16"/>
        <v>6.6315798847943075</v>
      </c>
      <c r="J23" s="3">
        <f t="shared" si="16"/>
        <v>-36.296395438672072</v>
      </c>
      <c r="K23" s="3">
        <f t="shared" si="16"/>
        <v>-145.79672776242302</v>
      </c>
      <c r="L23" s="3">
        <f t="shared" si="16"/>
        <v>0.19202491922439541</v>
      </c>
      <c r="M23" s="3">
        <f t="shared" si="16"/>
        <v>58.648947452465862</v>
      </c>
      <c r="N23" s="3">
        <f t="shared" si="16"/>
        <v>7.498949898907652</v>
      </c>
      <c r="O23" s="3">
        <f t="shared" si="16"/>
        <v>11.376519608429064</v>
      </c>
      <c r="P23" s="3">
        <f t="shared" si="16"/>
        <v>1.4116091567798625</v>
      </c>
      <c r="Q23" s="3">
        <f t="shared" si="16"/>
        <v>11.286457568109574</v>
      </c>
    </row>
    <row r="24" spans="1:17" ht="15.5" x14ac:dyDescent="0.35">
      <c r="C24" t="s">
        <v>42</v>
      </c>
      <c r="D24" s="4" t="str">
        <f>IFERROR(_xlfn.RRI(5,I23,D23),"")</f>
        <v/>
      </c>
      <c r="H24" s="4" t="str">
        <f t="shared" ref="H24:Q24" si="17">IFERROR(_xlfn.RRI(5,M23,H23),"")</f>
        <v/>
      </c>
      <c r="I24" s="4">
        <f t="shared" si="17"/>
        <v>-2.4284260617583042E-2</v>
      </c>
      <c r="J24" s="4" t="str">
        <f t="shared" si="17"/>
        <v/>
      </c>
      <c r="K24" s="4" t="str">
        <f t="shared" si="17"/>
        <v/>
      </c>
      <c r="L24" s="4">
        <f t="shared" si="17"/>
        <v>-0.55724855467226964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-17.46</v>
      </c>
      <c r="H25" s="3">
        <f>IFERROR(INDEX(D25:G25,COUNT(D25:G25)),"")</f>
        <v>-17.46</v>
      </c>
      <c r="I25" s="3">
        <f t="shared" ref="I25:Q25" si="18">IFERROR(INDEX(I51:I500,MATCH($C$25,$C$51:$C$500,0)),"")</f>
        <v>32.520000000000003</v>
      </c>
      <c r="J25" s="3">
        <f t="shared" si="18"/>
        <v>-166.28</v>
      </c>
      <c r="K25" s="3">
        <f t="shared" si="18"/>
        <v>-894.39</v>
      </c>
      <c r="L25" s="3">
        <f t="shared" si="18"/>
        <v>2.97</v>
      </c>
      <c r="M25" s="3">
        <f t="shared" si="18"/>
        <v>882.03</v>
      </c>
      <c r="N25" s="3">
        <f t="shared" si="18"/>
        <v>92.13</v>
      </c>
      <c r="O25" s="3">
        <f t="shared" si="18"/>
        <v>131.09</v>
      </c>
      <c r="P25" s="3">
        <f t="shared" si="18"/>
        <v>13.79</v>
      </c>
      <c r="Q25" s="3">
        <f t="shared" si="18"/>
        <v>1447712.6</v>
      </c>
    </row>
    <row r="26" spans="1:17" ht="15.5" x14ac:dyDescent="0.35">
      <c r="C26" t="s">
        <v>45</v>
      </c>
      <c r="D26" s="4" t="str">
        <f>IFERROR(_xlfn.RRI(5,I25,D25),"")</f>
        <v/>
      </c>
      <c r="H26" s="4" t="str">
        <f t="shared" ref="H26:Q26" si="19">IFERROR(_xlfn.RRI(5,M25,H25),"")</f>
        <v/>
      </c>
      <c r="I26" s="4">
        <f t="shared" si="19"/>
        <v>-0.18801147255959572</v>
      </c>
      <c r="J26" s="4" t="str">
        <f t="shared" si="19"/>
        <v/>
      </c>
      <c r="K26" s="4" t="str">
        <f t="shared" si="19"/>
        <v/>
      </c>
      <c r="L26" s="4">
        <f t="shared" si="19"/>
        <v>-0.92715247200691375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501.02730503566431</v>
      </c>
      <c r="H27" s="3">
        <f t="shared" ref="H27:Q27" si="20">IFERROR(H4/H21,"")</f>
        <v>2004.1092201426573</v>
      </c>
      <c r="I27" s="3">
        <f t="shared" si="20"/>
        <v>2450.9528714055946</v>
      </c>
      <c r="J27" s="3">
        <f t="shared" si="20"/>
        <v>2918.5046077643356</v>
      </c>
      <c r="K27" s="3">
        <f t="shared" si="20"/>
        <v>2694.7115017993005</v>
      </c>
      <c r="L27" s="3">
        <f t="shared" si="20"/>
        <v>3404.4618149195803</v>
      </c>
      <c r="M27" s="3">
        <f t="shared" si="20"/>
        <v>3393.089091744755</v>
      </c>
      <c r="N27" s="3">
        <f t="shared" si="20"/>
        <v>5194.1716197774649</v>
      </c>
      <c r="O27" s="3">
        <f t="shared" si="20"/>
        <v>5000.0577606577463</v>
      </c>
      <c r="P27" s="3">
        <f t="shared" si="20"/>
        <v>2094.7860864211266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-0.27204373698937068</v>
      </c>
      <c r="H28" s="4">
        <f t="shared" ref="H28:Q28" si="21">IFERROR(_xlfn.RRI(5,M27,H27),"")</f>
        <v>-9.9952925506515133E-2</v>
      </c>
      <c r="I28" s="4">
        <f t="shared" si="21"/>
        <v>-0.13947452226964718</v>
      </c>
      <c r="J28" s="4">
        <f t="shared" si="21"/>
        <v>-0.10208118390412935</v>
      </c>
      <c r="K28" s="4">
        <f t="shared" si="21"/>
        <v>5.1657973865638862E-2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-1.53690036900369</v>
      </c>
      <c r="I29" s="4">
        <f t="shared" si="22"/>
        <v>-1.1955737310560501</v>
      </c>
      <c r="J29" s="4">
        <f t="shared" si="22"/>
        <v>-0.81408557787989577</v>
      </c>
      <c r="K29" s="4">
        <f t="shared" si="22"/>
        <v>-302.14141414141415</v>
      </c>
      <c r="L29" s="4">
        <f t="shared" si="22"/>
        <v>-0.99663276759293895</v>
      </c>
      <c r="M29" s="4">
        <f t="shared" si="22"/>
        <v>8.5737544773689347</v>
      </c>
      <c r="N29" s="4">
        <f t="shared" si="22"/>
        <v>-0.2972003966740408</v>
      </c>
      <c r="O29" s="4">
        <f t="shared" si="22"/>
        <v>8.5061638868745479</v>
      </c>
      <c r="P29" s="4">
        <f t="shared" si="22"/>
        <v>-0.99999047462873503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-0.18231425682480684</v>
      </c>
      <c r="I30" s="4">
        <f t="shared" si="23"/>
        <v>-0.16020250066245398</v>
      </c>
      <c r="J30" s="4">
        <f t="shared" si="23"/>
        <v>8.304900387874728E-2</v>
      </c>
      <c r="K30" s="4">
        <f t="shared" si="23"/>
        <v>-0.20847650868336892</v>
      </c>
      <c r="L30" s="4">
        <f t="shared" si="23"/>
        <v>3.3517313773147482E-3</v>
      </c>
      <c r="M30" s="4">
        <f t="shared" si="23"/>
        <v>-0.34675067746603916</v>
      </c>
      <c r="N30" s="4">
        <f t="shared" si="23"/>
        <v>3.8822323343357418E-2</v>
      </c>
      <c r="O30" s="4">
        <f t="shared" si="23"/>
        <v>1.3869061347453291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426.14</v>
      </c>
      <c r="H32" s="3">
        <f>IFERROR(INDEX(D32:G32,COUNT(D32:G32)),"")</f>
        <v>426.14</v>
      </c>
      <c r="I32" s="3">
        <f t="shared" ref="I32:Q32" si="24">IFERROR(INDEX(I51:I500,MATCH($C$32,$C$51:$C$500,0)),"")</f>
        <v>443.56</v>
      </c>
      <c r="J32" s="3">
        <f t="shared" si="24"/>
        <v>410.66</v>
      </c>
      <c r="K32" s="3">
        <f t="shared" si="24"/>
        <v>576.98</v>
      </c>
      <c r="L32" s="3">
        <f t="shared" si="24"/>
        <v>1471.42</v>
      </c>
      <c r="M32" s="3">
        <f t="shared" si="24"/>
        <v>1468.53</v>
      </c>
      <c r="N32" s="3">
        <f t="shared" si="24"/>
        <v>1172.98</v>
      </c>
      <c r="O32" s="3">
        <f t="shared" si="24"/>
        <v>1092.74</v>
      </c>
      <c r="P32" s="3">
        <f t="shared" si="24"/>
        <v>961.42</v>
      </c>
      <c r="Q32" s="3">
        <f t="shared" si="24"/>
        <v>9755571.7100000009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0.3</v>
      </c>
      <c r="H33" s="3">
        <f>IFERROR(INDEX(D33:G33,COUNT(D33:G33)),"")</f>
        <v>0.3</v>
      </c>
      <c r="I33" s="3">
        <f t="shared" ref="I33:Q33" si="25">IFERROR(INDEX(I51:I500,MATCH($C$33,$C$51:$C$500,0)),"")</f>
        <v>0.38</v>
      </c>
      <c r="J33" s="3">
        <f t="shared" si="25"/>
        <v>0.32</v>
      </c>
      <c r="K33" s="3">
        <f t="shared" si="25"/>
        <v>0.41</v>
      </c>
      <c r="L33" s="3">
        <f t="shared" si="25"/>
        <v>0.64</v>
      </c>
      <c r="M33" s="3">
        <f t="shared" si="25"/>
        <v>1.46</v>
      </c>
      <c r="N33" s="3">
        <f t="shared" si="25"/>
        <v>2.0499999999999998</v>
      </c>
      <c r="O33" s="3">
        <f t="shared" si="25"/>
        <v>3.4</v>
      </c>
      <c r="P33" s="3">
        <f t="shared" si="25"/>
        <v>3.35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-7.39</v>
      </c>
      <c r="H34" s="3">
        <f>IFERROR(INDEX(D34:G34,COUNT(D34:G34)),"")</f>
        <v>-7.39</v>
      </c>
      <c r="I34" s="3">
        <f t="shared" ref="I34:Q34" si="26">IFERROR(INDEX(I51:I500,MATCH($C$34,$C$51:$C$500,0)),"")</f>
        <v>5.14</v>
      </c>
      <c r="J34" s="3">
        <f t="shared" si="26"/>
        <v>-0.8</v>
      </c>
      <c r="K34" s="3">
        <f t="shared" si="26"/>
        <v>-0.27</v>
      </c>
      <c r="L34" s="3">
        <f t="shared" si="26"/>
        <v>318.18</v>
      </c>
      <c r="M34" s="3">
        <f t="shared" si="26"/>
        <v>2.44</v>
      </c>
      <c r="N34" s="3">
        <f t="shared" si="26"/>
        <v>26.16</v>
      </c>
      <c r="O34" s="3">
        <f t="shared" si="26"/>
        <v>28.3</v>
      </c>
      <c r="P34" s="3">
        <f t="shared" si="26"/>
        <v>233.5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0.26</v>
      </c>
      <c r="H35" s="3">
        <f>IFERROR(INDEX(D35:G35,COUNT(D35:G35)),"")</f>
        <v>0.26</v>
      </c>
      <c r="I35" s="3">
        <f t="shared" ref="I35:Q35" si="27">IFERROR(INDEX(I51:I500,MATCH($C$35,$C$51:$C$500,0)),"")</f>
        <v>7.0000000000000007E-2</v>
      </c>
      <c r="J35" s="3">
        <f t="shared" si="27"/>
        <v>0.05</v>
      </c>
      <c r="K35" s="3">
        <f t="shared" si="27"/>
        <v>0.09</v>
      </c>
      <c r="L35" s="3">
        <f t="shared" si="27"/>
        <v>0.28000000000000003</v>
      </c>
      <c r="M35" s="3">
        <f t="shared" si="27"/>
        <v>0.63</v>
      </c>
      <c r="N35" s="3">
        <f t="shared" si="27"/>
        <v>0.47</v>
      </c>
      <c r="O35" s="3">
        <f t="shared" si="27"/>
        <v>0.75</v>
      </c>
      <c r="P35" s="3">
        <f t="shared" si="27"/>
        <v>1.55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716469046201</v>
      </c>
      <c r="E51" s="5">
        <v>897759366658</v>
      </c>
      <c r="F51" s="5">
        <v>855730363435</v>
      </c>
      <c r="G51" s="5">
        <v>868032448479</v>
      </c>
      <c r="I51" s="5">
        <v>3504862606110</v>
      </c>
      <c r="J51" s="5">
        <v>4173461589103</v>
      </c>
      <c r="K51" s="5">
        <v>3853437447573</v>
      </c>
      <c r="L51" s="5">
        <v>4868380395335</v>
      </c>
      <c r="M51" s="5">
        <v>4852117401195</v>
      </c>
      <c r="N51" s="5">
        <v>3687861850042</v>
      </c>
      <c r="O51" s="5">
        <v>3550041010067</v>
      </c>
      <c r="P51" s="5">
        <v>1487298121359</v>
      </c>
      <c r="Q51" s="5">
        <v>1714101042762</v>
      </c>
    </row>
    <row r="52" spans="2:17" ht="15.5" x14ac:dyDescent="0.35">
      <c r="C52" t="s">
        <v>72</v>
      </c>
      <c r="D52" s="5">
        <v>-690675435030</v>
      </c>
      <c r="E52" s="5">
        <v>-857562166668</v>
      </c>
      <c r="F52" s="5">
        <v>-818302585207</v>
      </c>
      <c r="G52" s="5">
        <v>-828837146119</v>
      </c>
      <c r="I52" s="5">
        <v>-3345022088932</v>
      </c>
      <c r="J52" s="5">
        <v>-4012845371912</v>
      </c>
      <c r="K52" s="5">
        <v>-3749678100247</v>
      </c>
      <c r="L52" s="5">
        <v>-4758937769926</v>
      </c>
      <c r="M52" s="5">
        <v>-4735030117710</v>
      </c>
      <c r="N52" s="5">
        <v>-3598427026482</v>
      </c>
      <c r="O52" s="5">
        <v>-3447370252564</v>
      </c>
      <c r="P52" s="5">
        <v>-1424377672911</v>
      </c>
      <c r="Q52" s="5">
        <v>-1685721706180</v>
      </c>
    </row>
    <row r="53" spans="2:17" ht="15.5" x14ac:dyDescent="0.35">
      <c r="C53" t="s">
        <v>73</v>
      </c>
      <c r="D53" s="5">
        <v>25793611171</v>
      </c>
      <c r="E53" s="5">
        <v>40197199990</v>
      </c>
      <c r="F53" s="5">
        <v>37427778228</v>
      </c>
      <c r="G53" s="5">
        <v>39195302360</v>
      </c>
      <c r="I53" s="5">
        <v>159840517178</v>
      </c>
      <c r="J53" s="5">
        <v>160616217191</v>
      </c>
      <c r="K53" s="5">
        <v>103759347326</v>
      </c>
      <c r="L53" s="5">
        <v>109442625409</v>
      </c>
      <c r="M53" s="5">
        <v>117087283485</v>
      </c>
      <c r="N53" s="5">
        <v>89434823560</v>
      </c>
      <c r="O53" s="5">
        <v>102670757503</v>
      </c>
      <c r="P53" s="5">
        <v>62920448448</v>
      </c>
      <c r="Q53" s="5">
        <v>28379336582</v>
      </c>
    </row>
    <row r="54" spans="2:17" ht="15.5" x14ac:dyDescent="0.35">
      <c r="C54" t="s">
        <v>74</v>
      </c>
      <c r="D54" s="5">
        <v>23498111428</v>
      </c>
      <c r="E54" s="5">
        <v>38733674613</v>
      </c>
      <c r="F54" s="5">
        <v>34216092500</v>
      </c>
      <c r="G54" s="5">
        <v>32960309066</v>
      </c>
      <c r="I54" s="5">
        <v>144460016310</v>
      </c>
      <c r="J54" s="5">
        <v>138033557492</v>
      </c>
      <c r="K54" s="5">
        <v>94037679857</v>
      </c>
      <c r="L54" s="5">
        <v>97106762280</v>
      </c>
      <c r="M54" s="5">
        <v>82594409500</v>
      </c>
      <c r="N54" s="5">
        <v>66115637601</v>
      </c>
      <c r="O54" s="5">
        <v>59971961113</v>
      </c>
      <c r="P54" s="5">
        <v>39761678357</v>
      </c>
      <c r="Q54" s="5">
        <v>16497429680</v>
      </c>
    </row>
    <row r="55" spans="2:17" ht="15.5" x14ac:dyDescent="0.35">
      <c r="C55" t="s">
        <v>75</v>
      </c>
      <c r="D55" s="5">
        <v>1529512113</v>
      </c>
      <c r="E55" s="5">
        <v>2762382147</v>
      </c>
      <c r="F55" s="5">
        <v>1783749789</v>
      </c>
      <c r="G55" s="5">
        <v>1722186691</v>
      </c>
      <c r="I55" s="5">
        <v>8384996597</v>
      </c>
      <c r="J55" s="5">
        <v>11255236337</v>
      </c>
      <c r="K55" s="5">
        <v>8833725905</v>
      </c>
      <c r="L55" s="5">
        <v>8486761146</v>
      </c>
      <c r="M55" s="5">
        <v>8319711040</v>
      </c>
      <c r="N55" s="5">
        <v>7046297735</v>
      </c>
      <c r="O55" s="5">
        <v>7522759681</v>
      </c>
      <c r="P55" s="5">
        <v>6174842960</v>
      </c>
      <c r="Q55" s="5">
        <v>2688434186</v>
      </c>
    </row>
    <row r="56" spans="2:17" ht="15.5" x14ac:dyDescent="0.35">
      <c r="C56" t="s">
        <v>76</v>
      </c>
      <c r="D56" s="5">
        <v>21968599315</v>
      </c>
      <c r="E56" s="5">
        <v>35971292466</v>
      </c>
      <c r="F56" s="5">
        <v>32432342711</v>
      </c>
      <c r="G56" s="5">
        <v>31238122375</v>
      </c>
      <c r="I56" s="5">
        <v>136075019713</v>
      </c>
      <c r="J56" s="5">
        <v>126778321155</v>
      </c>
      <c r="K56" s="5">
        <v>85203953952</v>
      </c>
      <c r="L56" s="5">
        <v>88620001134</v>
      </c>
      <c r="M56" s="5">
        <v>74274698460</v>
      </c>
      <c r="N56" s="5">
        <v>59069339866</v>
      </c>
      <c r="O56" s="5">
        <v>52449201432</v>
      </c>
      <c r="P56" s="5">
        <v>33586835397</v>
      </c>
      <c r="Q56" s="5">
        <v>13808995494</v>
      </c>
    </row>
    <row r="57" spans="2:17" ht="15.5" x14ac:dyDescent="0.35">
      <c r="C57" t="s">
        <v>78</v>
      </c>
      <c r="D57" s="5">
        <v>2295499743</v>
      </c>
      <c r="E57" s="5">
        <v>1463525377</v>
      </c>
      <c r="F57" s="5">
        <v>3211685728</v>
      </c>
      <c r="G57" s="5">
        <v>6234993294</v>
      </c>
      <c r="I57" s="5">
        <v>15380500868</v>
      </c>
      <c r="J57" s="5">
        <v>22582659699</v>
      </c>
      <c r="K57" s="5">
        <v>9721667469</v>
      </c>
      <c r="L57" s="5">
        <v>12335863129</v>
      </c>
      <c r="M57" s="5">
        <v>34492873985</v>
      </c>
      <c r="N57" s="5">
        <v>23319185959</v>
      </c>
      <c r="O57" s="5">
        <v>42698796390</v>
      </c>
      <c r="P57" s="5">
        <v>23158770091</v>
      </c>
      <c r="Q57" s="5">
        <v>11881906902</v>
      </c>
    </row>
    <row r="58" spans="2:17" ht="15.5" x14ac:dyDescent="0.35">
      <c r="C58" t="s">
        <v>79</v>
      </c>
      <c r="D58" s="5">
        <v>-23418628853</v>
      </c>
      <c r="E58" s="5">
        <v>28077319802</v>
      </c>
      <c r="F58" s="5">
        <v>-1757671144</v>
      </c>
      <c r="G58" s="5">
        <v>-4043561212</v>
      </c>
      <c r="I58" s="5">
        <v>41209359041</v>
      </c>
      <c r="J58" s="5">
        <v>-248840518793</v>
      </c>
      <c r="K58" s="5">
        <v>-1278188854941</v>
      </c>
      <c r="L58" s="5">
        <v>665539468</v>
      </c>
      <c r="M58" s="5">
        <v>1231598885984</v>
      </c>
      <c r="N58" s="5">
        <v>44675162744</v>
      </c>
      <c r="O58" s="5">
        <v>66017826890</v>
      </c>
      <c r="P58" s="5">
        <v>-6599512799</v>
      </c>
      <c r="Q58" s="5">
        <v>-6001749265</v>
      </c>
    </row>
    <row r="59" spans="2:17" ht="15.5" x14ac:dyDescent="0.35">
      <c r="C59" t="s">
        <v>80</v>
      </c>
      <c r="D59" s="5">
        <v>5469669840</v>
      </c>
      <c r="E59" s="5">
        <v>1243412649</v>
      </c>
      <c r="F59" s="5">
        <v>1345069286</v>
      </c>
      <c r="G59" s="5">
        <v>1409574960</v>
      </c>
      <c r="I59" s="5">
        <v>5688143295</v>
      </c>
      <c r="J59" s="5">
        <v>4755715732</v>
      </c>
      <c r="K59" s="5">
        <v>6561112265</v>
      </c>
      <c r="L59" s="5">
        <v>4629474334</v>
      </c>
      <c r="M59" s="5">
        <v>5048253975</v>
      </c>
      <c r="N59" s="5">
        <v>7665983212</v>
      </c>
      <c r="O59" s="5">
        <v>14006836529</v>
      </c>
      <c r="P59" s="5">
        <v>2610949031</v>
      </c>
      <c r="Q59" s="5">
        <v>354292043</v>
      </c>
    </row>
    <row r="60" spans="2:17" ht="15.5" x14ac:dyDescent="0.35">
      <c r="C60" t="s">
        <v>26</v>
      </c>
      <c r="L60" s="5">
        <v>-884720703</v>
      </c>
      <c r="M60" s="5">
        <v>-611872514</v>
      </c>
      <c r="N60" s="5">
        <v>-641432551</v>
      </c>
      <c r="O60" s="5">
        <v>-1178512844</v>
      </c>
      <c r="P60" s="5">
        <v>-79355440</v>
      </c>
      <c r="Q60" s="5">
        <v>-35511950</v>
      </c>
    </row>
    <row r="61" spans="2:17" ht="15.5" x14ac:dyDescent="0.35">
      <c r="C61" t="s">
        <v>969</v>
      </c>
      <c r="D61" s="5">
        <v>-680159234</v>
      </c>
      <c r="E61" s="5">
        <v>-248955026</v>
      </c>
      <c r="F61" s="5">
        <v>-699312179</v>
      </c>
      <c r="G61" s="5">
        <v>-838951670</v>
      </c>
      <c r="I61" s="5">
        <v>-2548076990</v>
      </c>
      <c r="J61" s="5">
        <v>-6746872609</v>
      </c>
      <c r="K61" s="5">
        <v>-4904545524</v>
      </c>
      <c r="L61" s="5">
        <v>-6453385158</v>
      </c>
      <c r="M61" s="5">
        <v>-10668743480</v>
      </c>
      <c r="N61" s="5">
        <v>-13712970431</v>
      </c>
      <c r="O61" s="5">
        <v>-7605721986</v>
      </c>
      <c r="P61" s="5">
        <v>-9811421353</v>
      </c>
      <c r="Q61" s="5">
        <v>-6341660064</v>
      </c>
    </row>
    <row r="62" spans="2:17" ht="15.5" x14ac:dyDescent="0.35">
      <c r="C62" t="s">
        <v>275</v>
      </c>
      <c r="L62" s="5">
        <v>6436676</v>
      </c>
      <c r="M62" s="5">
        <v>1164961</v>
      </c>
      <c r="N62" s="5">
        <v>2099836</v>
      </c>
      <c r="O62" s="5">
        <v>-36178449</v>
      </c>
    </row>
    <row r="63" spans="2:17" ht="15.5" x14ac:dyDescent="0.35">
      <c r="C63" t="s">
        <v>276</v>
      </c>
      <c r="L63" s="5">
        <v>87803338</v>
      </c>
      <c r="M63" s="5">
        <v>15570493</v>
      </c>
      <c r="N63" s="5">
        <v>32738636</v>
      </c>
    </row>
    <row r="64" spans="2:17" ht="15.5" x14ac:dyDescent="0.35">
      <c r="C64" t="s">
        <v>77</v>
      </c>
      <c r="D64" s="5">
        <v>1405819448</v>
      </c>
      <c r="E64" s="5">
        <v>-100968548</v>
      </c>
      <c r="F64" s="5">
        <v>579810605</v>
      </c>
      <c r="G64" s="5">
        <v>3409935092</v>
      </c>
      <c r="I64" s="5">
        <v>5617408579</v>
      </c>
      <c r="J64" s="5">
        <v>5816880424</v>
      </c>
      <c r="K64" s="5">
        <v>4507504052</v>
      </c>
      <c r="L64" s="5">
        <v>4068641311</v>
      </c>
      <c r="M64" s="5">
        <v>6419162818</v>
      </c>
      <c r="N64" s="5">
        <v>-1386085216</v>
      </c>
      <c r="O64" s="5">
        <v>4806830638</v>
      </c>
      <c r="P64" s="5">
        <v>2596354994</v>
      </c>
      <c r="Q64" s="5">
        <v>1098689367</v>
      </c>
    </row>
    <row r="65" spans="2:17" ht="15.5" x14ac:dyDescent="0.35">
      <c r="C65" t="s">
        <v>82</v>
      </c>
      <c r="D65" s="5">
        <v>-23418628853</v>
      </c>
      <c r="E65" s="5">
        <v>28077319802</v>
      </c>
      <c r="F65" s="5">
        <v>-1757671144</v>
      </c>
      <c r="G65" s="5">
        <v>-4043561212</v>
      </c>
      <c r="I65" s="5">
        <v>41209359041</v>
      </c>
      <c r="J65" s="5">
        <v>-248840518793</v>
      </c>
      <c r="K65" s="5">
        <v>-1278188854941</v>
      </c>
      <c r="L65" s="5">
        <v>665539468</v>
      </c>
      <c r="M65" s="5">
        <v>1231598885984</v>
      </c>
      <c r="N65" s="5">
        <v>44675162744</v>
      </c>
      <c r="O65" s="5">
        <v>66017826890</v>
      </c>
      <c r="P65" s="5">
        <v>-6599512799</v>
      </c>
      <c r="Q65" s="5">
        <v>-6001749265</v>
      </c>
    </row>
    <row r="66" spans="2:17" ht="15.5" x14ac:dyDescent="0.35">
      <c r="C66" t="s">
        <v>28</v>
      </c>
      <c r="D66" s="5">
        <v>-21123129110</v>
      </c>
      <c r="E66" s="5">
        <v>29540845179</v>
      </c>
      <c r="F66" s="5">
        <v>1454014584</v>
      </c>
      <c r="G66" s="5">
        <v>2191432082</v>
      </c>
      <c r="I66" s="5">
        <v>56589859909</v>
      </c>
      <c r="J66" s="5">
        <v>-226257859094</v>
      </c>
      <c r="K66" s="5">
        <v>-1268467187472</v>
      </c>
      <c r="L66" s="5">
        <v>13001402597</v>
      </c>
      <c r="M66" s="5">
        <v>1266091759969</v>
      </c>
      <c r="N66" s="5">
        <v>67994348703</v>
      </c>
      <c r="O66" s="5">
        <v>108716623280</v>
      </c>
      <c r="P66" s="5">
        <v>16559257292</v>
      </c>
      <c r="Q66" s="5">
        <v>5880157637</v>
      </c>
    </row>
    <row r="67" spans="2:17" ht="15.5" x14ac:dyDescent="0.35">
      <c r="C67" t="s">
        <v>27</v>
      </c>
      <c r="D67" s="5">
        <v>-2418490699</v>
      </c>
      <c r="E67" s="5">
        <v>261079667</v>
      </c>
      <c r="F67" s="5">
        <v>-1587847627</v>
      </c>
      <c r="G67" s="5">
        <v>-1753476358</v>
      </c>
      <c r="I67" s="5">
        <v>-4536933351</v>
      </c>
      <c r="J67" s="5">
        <v>-5088839147</v>
      </c>
      <c r="K67" s="5">
        <v>-4489404021</v>
      </c>
      <c r="L67" s="5">
        <v>-4571188646</v>
      </c>
      <c r="M67" s="5">
        <v>330397810</v>
      </c>
      <c r="N67" s="5">
        <v>-3626592738</v>
      </c>
      <c r="O67" s="5">
        <v>-10327274186</v>
      </c>
      <c r="P67" s="5">
        <v>-4216713820</v>
      </c>
      <c r="Q67" s="5">
        <v>-1496372750</v>
      </c>
    </row>
    <row r="68" spans="2:17" ht="15.5" x14ac:dyDescent="0.35">
      <c r="C68" t="s">
        <v>336</v>
      </c>
      <c r="Q68" s="5">
        <v>-1106107992</v>
      </c>
    </row>
    <row r="69" spans="2:17" ht="15.5" x14ac:dyDescent="0.35">
      <c r="C69" t="s">
        <v>83</v>
      </c>
      <c r="D69" s="5">
        <v>-23541619809</v>
      </c>
      <c r="E69" s="5">
        <v>29801924846</v>
      </c>
      <c r="F69" s="5">
        <v>-133833043</v>
      </c>
      <c r="G69" s="5">
        <v>437955724</v>
      </c>
      <c r="I69" s="5">
        <v>52052926558</v>
      </c>
      <c r="J69" s="5">
        <v>-231346698241</v>
      </c>
      <c r="K69" s="5">
        <v>-1272956591493</v>
      </c>
      <c r="L69" s="5">
        <v>8430213951</v>
      </c>
      <c r="M69" s="5">
        <v>1266422157779</v>
      </c>
      <c r="N69" s="5">
        <v>64367755965</v>
      </c>
      <c r="O69" s="5">
        <v>98389349094</v>
      </c>
      <c r="P69" s="5">
        <v>12342543472</v>
      </c>
      <c r="Q69" s="5">
        <v>3277676895</v>
      </c>
    </row>
    <row r="70" spans="2:17" ht="15.5" x14ac:dyDescent="0.35">
      <c r="C70" t="s">
        <v>84</v>
      </c>
      <c r="D70" s="5">
        <v>61309852</v>
      </c>
      <c r="E70" s="5">
        <v>574586344</v>
      </c>
      <c r="F70" s="5">
        <v>-109782310</v>
      </c>
      <c r="G70" s="5">
        <v>-109782312</v>
      </c>
      <c r="I70" s="5">
        <v>245239411</v>
      </c>
      <c r="J70" s="5">
        <v>-439129244</v>
      </c>
      <c r="K70" s="5">
        <v>-303886473</v>
      </c>
      <c r="L70" s="5">
        <v>-233662450</v>
      </c>
      <c r="M70" s="5">
        <v>50680637</v>
      </c>
      <c r="N70" s="5">
        <v>386509451</v>
      </c>
      <c r="O70" s="5">
        <v>203536224</v>
      </c>
      <c r="P70" s="5">
        <v>429443025</v>
      </c>
      <c r="Q70" s="5">
        <v>-264856125</v>
      </c>
    </row>
    <row r="71" spans="2:17" ht="15.5" x14ac:dyDescent="0.35">
      <c r="C71" t="s">
        <v>85</v>
      </c>
      <c r="D71" s="5">
        <v>-23480309957</v>
      </c>
      <c r="E71" s="5">
        <v>30376511190</v>
      </c>
      <c r="F71" s="5">
        <v>-243615353</v>
      </c>
      <c r="G71" s="5">
        <v>328173412</v>
      </c>
      <c r="I71" s="5">
        <v>52298165969</v>
      </c>
      <c r="J71" s="5">
        <v>-231785827485</v>
      </c>
      <c r="K71" s="5">
        <v>-1273260477966</v>
      </c>
      <c r="L71" s="5">
        <v>8196551501</v>
      </c>
      <c r="M71" s="5">
        <v>1266472838416</v>
      </c>
      <c r="N71" s="5">
        <v>64754265416</v>
      </c>
      <c r="O71" s="5">
        <v>98592885318</v>
      </c>
      <c r="P71" s="5">
        <v>12771986497</v>
      </c>
      <c r="Q71" s="5">
        <v>3012820770</v>
      </c>
    </row>
    <row r="72" spans="2:17" ht="15.5" x14ac:dyDescent="0.35">
      <c r="C72" t="s">
        <v>86</v>
      </c>
      <c r="D72" s="5">
        <v>-23541619809</v>
      </c>
      <c r="E72" s="5">
        <v>29801924846</v>
      </c>
      <c r="F72" s="5">
        <v>-133833043</v>
      </c>
      <c r="G72" s="5">
        <v>437955724</v>
      </c>
      <c r="I72" s="5">
        <v>52052926558</v>
      </c>
      <c r="J72" s="5">
        <v>-231346698241</v>
      </c>
      <c r="K72" s="5">
        <v>-1272956591492</v>
      </c>
      <c r="L72" s="5">
        <v>8430213951</v>
      </c>
      <c r="M72" s="5">
        <v>1266422157779</v>
      </c>
      <c r="N72" s="5">
        <v>64367755965</v>
      </c>
      <c r="O72" s="5">
        <v>98389349094</v>
      </c>
      <c r="P72" s="5">
        <v>12342543472</v>
      </c>
      <c r="Q72" s="5">
        <v>3277676895</v>
      </c>
    </row>
    <row r="73" spans="2:17" ht="15.5" x14ac:dyDescent="0.35">
      <c r="C73" t="s">
        <v>7</v>
      </c>
      <c r="D73" s="5">
        <v>-24886129405</v>
      </c>
      <c r="E73" s="5">
        <v>30477479738</v>
      </c>
      <c r="F73" s="5">
        <v>-823425958</v>
      </c>
      <c r="G73" s="5">
        <v>-3081761680</v>
      </c>
      <c r="I73" s="5">
        <v>46680757390</v>
      </c>
      <c r="J73" s="5">
        <v>-237602707909</v>
      </c>
      <c r="K73" s="5">
        <v>-1277767982018</v>
      </c>
      <c r="L73" s="5">
        <v>4127910190</v>
      </c>
      <c r="M73" s="5">
        <v>1260053675598</v>
      </c>
      <c r="N73" s="5">
        <v>66140350632</v>
      </c>
      <c r="O73" s="5">
        <v>93786054680</v>
      </c>
      <c r="P73" s="5">
        <v>10175631503</v>
      </c>
      <c r="Q73" s="5">
        <v>1914131403</v>
      </c>
    </row>
    <row r="74" spans="2:17" ht="15.5" x14ac:dyDescent="0.35">
      <c r="C74" t="s">
        <v>88</v>
      </c>
      <c r="D74" s="5">
        <v>-23541619809</v>
      </c>
      <c r="E74" s="5">
        <v>29801924846</v>
      </c>
      <c r="F74" s="5">
        <v>-133833043</v>
      </c>
      <c r="G74" s="5">
        <v>437955724</v>
      </c>
      <c r="I74" s="5">
        <v>52052926558</v>
      </c>
      <c r="J74" s="5">
        <v>-231346698241</v>
      </c>
      <c r="K74" s="5">
        <v>-1272956591492</v>
      </c>
      <c r="L74" s="5">
        <v>8430213951</v>
      </c>
      <c r="M74" s="5">
        <v>1266422157779</v>
      </c>
      <c r="N74" s="5">
        <v>64367755965</v>
      </c>
      <c r="O74" s="5">
        <v>98389349094</v>
      </c>
      <c r="P74" s="5">
        <v>12342543472</v>
      </c>
      <c r="Q74" s="5">
        <v>3277676895</v>
      </c>
    </row>
    <row r="75" spans="2:17" ht="15.5" x14ac:dyDescent="0.35">
      <c r="C75" t="s">
        <v>89</v>
      </c>
      <c r="D75" s="5">
        <v>-23480309957</v>
      </c>
      <c r="E75" s="5">
        <v>30376511190</v>
      </c>
      <c r="F75" s="5">
        <v>-243615353</v>
      </c>
      <c r="G75" s="5">
        <v>328173412</v>
      </c>
      <c r="I75" s="5">
        <v>52298165969</v>
      </c>
      <c r="J75" s="5">
        <v>-231785827485</v>
      </c>
      <c r="K75" s="5">
        <v>-1273260477966</v>
      </c>
      <c r="L75" s="5">
        <v>8196551501</v>
      </c>
      <c r="M75" s="5">
        <v>1266472838416</v>
      </c>
      <c r="N75" s="5">
        <v>64754265416</v>
      </c>
      <c r="O75" s="5">
        <v>98592885318</v>
      </c>
      <c r="P75" s="5">
        <v>12771986497</v>
      </c>
      <c r="Q75" s="5">
        <v>3012820770</v>
      </c>
    </row>
    <row r="76" spans="2:17" ht="15.5" x14ac:dyDescent="0.35">
      <c r="C76" t="s">
        <v>90</v>
      </c>
      <c r="D76" s="5">
        <v>-23480309957</v>
      </c>
      <c r="E76" s="5">
        <v>30376511190</v>
      </c>
      <c r="F76" s="5">
        <v>-243615353</v>
      </c>
      <c r="G76" s="5">
        <v>328173412</v>
      </c>
      <c r="I76" s="5">
        <v>52298165969</v>
      </c>
      <c r="J76" s="5">
        <v>-231785827485</v>
      </c>
      <c r="K76" s="5">
        <v>-1273260477966</v>
      </c>
      <c r="L76" s="5">
        <v>8196551501</v>
      </c>
      <c r="M76" s="5">
        <v>1266472838416</v>
      </c>
      <c r="N76" s="5">
        <v>64754265416</v>
      </c>
      <c r="O76" s="5">
        <v>98592885318</v>
      </c>
      <c r="P76" s="5">
        <v>12771986497</v>
      </c>
      <c r="Q76" s="5">
        <v>3012820770</v>
      </c>
    </row>
    <row r="78" spans="2:17" ht="15.5" x14ac:dyDescent="0.35">
      <c r="B78" t="s">
        <v>91</v>
      </c>
      <c r="C78" t="s">
        <v>92</v>
      </c>
    </row>
    <row r="79" spans="2:17" ht="15.5" x14ac:dyDescent="0.35">
      <c r="C79" t="s">
        <v>93</v>
      </c>
    </row>
    <row r="80" spans="2:17" ht="15.5" x14ac:dyDescent="0.35">
      <c r="C80" t="s">
        <v>19</v>
      </c>
      <c r="D80" s="5">
        <v>50272184234</v>
      </c>
      <c r="E80" s="5">
        <v>42062936755</v>
      </c>
      <c r="F80" s="5">
        <v>43450287879</v>
      </c>
      <c r="G80" s="5">
        <v>37827888583</v>
      </c>
      <c r="I80" s="5">
        <v>42062936755</v>
      </c>
      <c r="J80" s="5">
        <v>79358996566</v>
      </c>
      <c r="K80" s="5">
        <v>72018446151</v>
      </c>
      <c r="L80" s="5">
        <v>157647542749</v>
      </c>
      <c r="M80" s="5">
        <v>251973930638</v>
      </c>
      <c r="N80" s="5">
        <v>133331405558</v>
      </c>
      <c r="O80" s="5">
        <v>220462755351</v>
      </c>
      <c r="P80" s="5">
        <v>370398474417</v>
      </c>
      <c r="Q80" s="5">
        <v>2220173081</v>
      </c>
    </row>
    <row r="81" spans="3:17" ht="15.5" x14ac:dyDescent="0.35">
      <c r="C81" t="s">
        <v>94</v>
      </c>
      <c r="D81" s="5">
        <v>178697263268</v>
      </c>
      <c r="E81" s="5">
        <v>170519121493</v>
      </c>
      <c r="F81" s="5">
        <v>163020426262</v>
      </c>
      <c r="G81" s="5">
        <v>177447936659</v>
      </c>
      <c r="I81" s="5">
        <v>170519121493</v>
      </c>
      <c r="J81" s="5">
        <v>152271520976</v>
      </c>
      <c r="K81" s="5">
        <v>202669620624</v>
      </c>
      <c r="L81" s="5">
        <v>133600208128</v>
      </c>
      <c r="M81" s="5">
        <v>134702208536</v>
      </c>
      <c r="N81" s="5">
        <v>147915487078</v>
      </c>
      <c r="O81" s="5">
        <v>194024146762</v>
      </c>
      <c r="P81" s="5">
        <v>96534670491</v>
      </c>
      <c r="Q81" s="5">
        <v>12971779775</v>
      </c>
    </row>
    <row r="82" spans="3:17" ht="15.5" x14ac:dyDescent="0.35">
      <c r="C82" t="s">
        <v>283</v>
      </c>
      <c r="D82" s="5">
        <v>4819047644</v>
      </c>
      <c r="E82" s="5">
        <v>5768407941</v>
      </c>
      <c r="F82" s="5">
        <v>5690687633</v>
      </c>
      <c r="G82" s="5">
        <v>6074081775</v>
      </c>
      <c r="I82" s="5">
        <v>5768407941</v>
      </c>
      <c r="J82" s="5">
        <v>5778967849</v>
      </c>
      <c r="K82" s="5">
        <v>1794882134</v>
      </c>
      <c r="L82" s="5">
        <v>5899882433</v>
      </c>
      <c r="M82" s="5">
        <v>1023431619</v>
      </c>
      <c r="N82" s="5">
        <v>1838610026</v>
      </c>
      <c r="O82" s="5">
        <v>323650045</v>
      </c>
    </row>
    <row r="83" spans="3:17" ht="15.5" x14ac:dyDescent="0.35">
      <c r="C83" t="s">
        <v>282</v>
      </c>
      <c r="D83" s="5">
        <v>49395923</v>
      </c>
      <c r="E83" s="5">
        <v>9182727</v>
      </c>
      <c r="F83" s="5">
        <v>221238627</v>
      </c>
      <c r="G83" s="5">
        <v>211489261</v>
      </c>
      <c r="I83" s="5">
        <v>9182727</v>
      </c>
      <c r="J83" s="5">
        <v>220533202</v>
      </c>
      <c r="K83" s="5">
        <v>2172548709</v>
      </c>
      <c r="M83" s="5">
        <v>4108271876</v>
      </c>
      <c r="N83" s="5">
        <v>3391274698</v>
      </c>
      <c r="O83" s="5">
        <v>173971600</v>
      </c>
    </row>
    <row r="84" spans="3:17" ht="15.5" x14ac:dyDescent="0.35">
      <c r="C84" t="s">
        <v>284</v>
      </c>
      <c r="D84" s="5">
        <v>178697263268</v>
      </c>
      <c r="E84" s="5">
        <v>170519121493</v>
      </c>
      <c r="F84" s="5">
        <v>163020426262</v>
      </c>
      <c r="G84" s="5">
        <v>177447936659</v>
      </c>
      <c r="I84" s="5">
        <v>170519121493</v>
      </c>
      <c r="J84" s="5">
        <v>152271520976</v>
      </c>
      <c r="K84" s="5">
        <v>202669620624</v>
      </c>
      <c r="L84" s="5">
        <v>133600208128</v>
      </c>
      <c r="M84" s="5">
        <v>134702208536</v>
      </c>
      <c r="N84" s="5">
        <v>147915487078</v>
      </c>
      <c r="O84" s="5">
        <v>194024146762</v>
      </c>
      <c r="P84" s="5">
        <v>96534670491</v>
      </c>
      <c r="Q84" s="5">
        <v>12971779775</v>
      </c>
    </row>
    <row r="85" spans="3:17" ht="15.5" x14ac:dyDescent="0.35">
      <c r="C85" t="s">
        <v>95</v>
      </c>
      <c r="D85" s="5">
        <v>15572389954</v>
      </c>
      <c r="E85" s="5">
        <v>6989526847</v>
      </c>
      <c r="F85" s="5">
        <v>12842377660</v>
      </c>
      <c r="G85" s="5">
        <v>13628771106</v>
      </c>
      <c r="I85" s="5">
        <v>6989526847</v>
      </c>
      <c r="J85" s="5">
        <v>8320038865</v>
      </c>
      <c r="K85" s="5">
        <v>6635850237</v>
      </c>
      <c r="L85" s="5">
        <v>3741439576</v>
      </c>
      <c r="M85" s="5">
        <v>5779188376</v>
      </c>
      <c r="N85" s="5">
        <v>3198532781</v>
      </c>
      <c r="O85" s="5">
        <v>4285506215</v>
      </c>
      <c r="P85" s="5">
        <v>6815356572</v>
      </c>
      <c r="Q85" s="5">
        <v>1850645407</v>
      </c>
    </row>
    <row r="86" spans="3:17" ht="15.5" x14ac:dyDescent="0.35">
      <c r="C86" t="s">
        <v>285</v>
      </c>
      <c r="D86" s="5">
        <v>15572389954</v>
      </c>
      <c r="E86" s="5">
        <v>6989526847</v>
      </c>
      <c r="F86" s="5">
        <v>12842377660</v>
      </c>
      <c r="G86" s="5">
        <v>13628771106</v>
      </c>
      <c r="I86" s="5">
        <v>6989526847</v>
      </c>
      <c r="J86" s="5">
        <v>8320038865</v>
      </c>
      <c r="K86" s="5">
        <v>6635850237</v>
      </c>
      <c r="L86" s="5">
        <v>3741439576</v>
      </c>
      <c r="M86" s="5">
        <v>5779188376</v>
      </c>
      <c r="N86" s="5">
        <v>3198532781</v>
      </c>
      <c r="O86" s="5">
        <v>4285506215</v>
      </c>
      <c r="P86" s="5">
        <v>6815356572</v>
      </c>
      <c r="Q86" s="5">
        <v>1850645407</v>
      </c>
    </row>
    <row r="87" spans="3:17" ht="15.5" x14ac:dyDescent="0.35">
      <c r="C87" t="s">
        <v>96</v>
      </c>
      <c r="D87" s="5">
        <v>158573493307</v>
      </c>
      <c r="E87" s="5">
        <v>134366610584</v>
      </c>
      <c r="F87" s="5">
        <v>133329332219</v>
      </c>
      <c r="G87" s="5">
        <v>130784327742</v>
      </c>
      <c r="I87" s="5">
        <v>134366610584</v>
      </c>
      <c r="J87" s="5">
        <v>167037341514</v>
      </c>
      <c r="K87" s="5">
        <v>107266598256</v>
      </c>
      <c r="L87" s="5">
        <v>132328019994</v>
      </c>
      <c r="M87" s="5">
        <v>172614763570</v>
      </c>
      <c r="N87" s="5">
        <v>236407407137</v>
      </c>
      <c r="O87" s="5">
        <v>115257937527</v>
      </c>
      <c r="P87" s="5">
        <v>79356058183</v>
      </c>
      <c r="Q87" s="5">
        <v>97366835870</v>
      </c>
    </row>
    <row r="88" spans="3:17" ht="15.5" x14ac:dyDescent="0.35">
      <c r="C88" t="s">
        <v>97</v>
      </c>
      <c r="N88" s="5">
        <v>27217805611</v>
      </c>
      <c r="O88" s="5">
        <v>20597555428</v>
      </c>
    </row>
    <row r="89" spans="3:17" ht="15.5" x14ac:dyDescent="0.35">
      <c r="C89" t="s">
        <v>281</v>
      </c>
      <c r="L89" s="5">
        <v>-10000000</v>
      </c>
    </row>
    <row r="90" spans="3:17" ht="15.5" x14ac:dyDescent="0.35">
      <c r="C90" t="s">
        <v>77</v>
      </c>
      <c r="D90" s="5">
        <v>-5975362044</v>
      </c>
      <c r="E90" s="5">
        <v>-6029855405</v>
      </c>
      <c r="F90" s="5">
        <v>-6624168071</v>
      </c>
      <c r="G90" s="5">
        <v>-6610463671</v>
      </c>
      <c r="I90" s="5">
        <v>-6029855405</v>
      </c>
      <c r="J90" s="5">
        <v>-6583054870</v>
      </c>
      <c r="K90" s="5">
        <v>-6528237268</v>
      </c>
      <c r="L90" s="5">
        <v>-6459695307</v>
      </c>
      <c r="M90" s="5">
        <v>-6342711473</v>
      </c>
      <c r="N90" s="5">
        <v>-6358683527</v>
      </c>
      <c r="O90" s="5">
        <v>2137000009</v>
      </c>
      <c r="P90" s="5">
        <v>1973804420</v>
      </c>
      <c r="Q90" s="5">
        <v>2025889469</v>
      </c>
    </row>
    <row r="91" spans="3:17" ht="15.5" x14ac:dyDescent="0.35">
      <c r="C91" t="s">
        <v>98</v>
      </c>
      <c r="D91" s="5">
        <v>594390453824</v>
      </c>
      <c r="E91" s="5">
        <v>559091730339</v>
      </c>
      <c r="F91" s="5">
        <v>541454548189</v>
      </c>
      <c r="G91" s="5">
        <v>547332681657</v>
      </c>
      <c r="I91" s="5">
        <v>559091730339</v>
      </c>
      <c r="J91" s="5">
        <v>581442494406</v>
      </c>
      <c r="K91" s="5">
        <v>811621410682</v>
      </c>
      <c r="L91" s="5">
        <v>2122401225916</v>
      </c>
      <c r="M91" s="5">
        <v>2206333656195</v>
      </c>
      <c r="N91" s="5">
        <v>967321260042</v>
      </c>
      <c r="O91" s="5">
        <v>955609543741</v>
      </c>
      <c r="P91" s="5">
        <v>836046426726</v>
      </c>
      <c r="Q91" s="5">
        <v>142278791271</v>
      </c>
    </row>
    <row r="92" spans="3:17" ht="15.5" x14ac:dyDescent="0.35">
      <c r="C92" t="s">
        <v>99</v>
      </c>
    </row>
    <row r="93" spans="3:17" ht="15.5" x14ac:dyDescent="0.35">
      <c r="C93" t="s">
        <v>101</v>
      </c>
      <c r="D93" s="5">
        <v>55040394377</v>
      </c>
      <c r="E93" s="5">
        <v>56125255885</v>
      </c>
      <c r="F93" s="5">
        <v>54778121066</v>
      </c>
      <c r="G93" s="5">
        <v>57897787433</v>
      </c>
      <c r="I93" s="5">
        <v>56125255885</v>
      </c>
      <c r="J93" s="5">
        <v>64589607278</v>
      </c>
      <c r="K93" s="5">
        <v>71844906472</v>
      </c>
      <c r="L93" s="5">
        <v>75990133613</v>
      </c>
      <c r="M93" s="5">
        <v>70740143690</v>
      </c>
      <c r="N93" s="5">
        <v>74869480982</v>
      </c>
      <c r="O93" s="5">
        <v>64952500184</v>
      </c>
      <c r="P93" s="5">
        <v>10927984144</v>
      </c>
      <c r="Q93" s="5">
        <v>3292845050</v>
      </c>
    </row>
    <row r="94" spans="3:17" ht="15.5" x14ac:dyDescent="0.35">
      <c r="C94" t="s">
        <v>339</v>
      </c>
      <c r="D94" s="5">
        <v>12944963932</v>
      </c>
      <c r="E94" s="5">
        <v>14222022139</v>
      </c>
      <c r="F94" s="5">
        <v>14815424110</v>
      </c>
      <c r="G94" s="5">
        <v>15479883318</v>
      </c>
      <c r="I94" s="5">
        <v>14222022139</v>
      </c>
      <c r="J94" s="5">
        <v>16063497003</v>
      </c>
      <c r="K94" s="5">
        <v>17606058656</v>
      </c>
      <c r="L94" s="5">
        <v>18998614842</v>
      </c>
      <c r="M94" s="5">
        <v>22324753482</v>
      </c>
      <c r="N94" s="5">
        <v>30244006761</v>
      </c>
      <c r="O94" s="5">
        <v>33050854788</v>
      </c>
      <c r="P94" s="5">
        <v>112500000</v>
      </c>
    </row>
    <row r="95" spans="3:17" ht="15.5" x14ac:dyDescent="0.35">
      <c r="C95" t="s">
        <v>287</v>
      </c>
      <c r="D95" s="5">
        <v>11459588906</v>
      </c>
      <c r="E95" s="5">
        <v>11945340868</v>
      </c>
      <c r="F95" s="5">
        <v>11421539645</v>
      </c>
      <c r="G95" s="5">
        <v>11408615233</v>
      </c>
      <c r="I95" s="5">
        <v>11945340868</v>
      </c>
      <c r="J95" s="5">
        <v>11346377199</v>
      </c>
      <c r="K95" s="5">
        <v>10144084953</v>
      </c>
      <c r="L95" s="5">
        <v>8618844946</v>
      </c>
      <c r="M95" s="5">
        <v>9048856003</v>
      </c>
      <c r="N95" s="5">
        <v>1940903609</v>
      </c>
      <c r="O95" s="5">
        <v>812385702</v>
      </c>
      <c r="P95" s="5">
        <v>572626830</v>
      </c>
      <c r="Q95" s="5">
        <v>328358500</v>
      </c>
    </row>
    <row r="96" spans="3:17" ht="15.5" x14ac:dyDescent="0.35">
      <c r="C96" t="s">
        <v>340</v>
      </c>
      <c r="D96" s="5">
        <v>6098739878</v>
      </c>
      <c r="E96" s="5">
        <v>6098739878</v>
      </c>
      <c r="F96" s="5">
        <v>6098739878</v>
      </c>
      <c r="G96" s="5">
        <v>6098739878</v>
      </c>
      <c r="I96" s="5">
        <v>6098739878</v>
      </c>
      <c r="J96" s="5">
        <v>6098739878</v>
      </c>
      <c r="K96" s="5">
        <v>6098739878</v>
      </c>
      <c r="L96" s="5">
        <v>6098739878</v>
      </c>
      <c r="M96" s="5">
        <v>6098739878</v>
      </c>
      <c r="N96" s="5">
        <v>6098739878</v>
      </c>
      <c r="O96" s="5">
        <v>6098739878</v>
      </c>
      <c r="P96" s="5">
        <v>6098739878</v>
      </c>
    </row>
    <row r="97" spans="3:17" ht="15.5" x14ac:dyDescent="0.35">
      <c r="C97" t="s">
        <v>103</v>
      </c>
      <c r="D97" s="5">
        <v>173839999298</v>
      </c>
      <c r="E97" s="5">
        <v>178668655764</v>
      </c>
      <c r="F97" s="5">
        <v>179913749364</v>
      </c>
      <c r="G97" s="5">
        <v>185295573618</v>
      </c>
      <c r="I97" s="5">
        <v>178668655764</v>
      </c>
      <c r="J97" s="5">
        <v>194693110014</v>
      </c>
      <c r="K97" s="5">
        <v>201811692518</v>
      </c>
      <c r="L97" s="5">
        <v>215595722698</v>
      </c>
      <c r="M97" s="5">
        <v>153815155920</v>
      </c>
      <c r="N97" s="5">
        <v>187643751798</v>
      </c>
      <c r="O97" s="5">
        <v>132352480198</v>
      </c>
      <c r="P97" s="5">
        <v>19649943973</v>
      </c>
      <c r="Q97" s="5">
        <v>4272711576</v>
      </c>
    </row>
    <row r="98" spans="3:17" ht="15.5" x14ac:dyDescent="0.35">
      <c r="C98" t="s">
        <v>104</v>
      </c>
      <c r="D98" s="5">
        <v>768230453122</v>
      </c>
      <c r="E98" s="5">
        <v>737760386103</v>
      </c>
      <c r="F98" s="5">
        <v>721368297553</v>
      </c>
      <c r="G98" s="5">
        <v>732628255275</v>
      </c>
      <c r="I98" s="5">
        <v>737760386103</v>
      </c>
      <c r="J98" s="5">
        <v>776135604420</v>
      </c>
      <c r="K98" s="5">
        <v>1013433103200</v>
      </c>
      <c r="L98" s="5">
        <v>2337996948614</v>
      </c>
      <c r="M98" s="5">
        <v>2360148812115</v>
      </c>
      <c r="N98" s="5">
        <v>1154965011840</v>
      </c>
      <c r="O98" s="5">
        <v>1087962023939</v>
      </c>
      <c r="P98" s="5">
        <v>855696370699</v>
      </c>
      <c r="Q98" s="5">
        <v>146551502847</v>
      </c>
    </row>
    <row r="99" spans="3:17" ht="15.5" x14ac:dyDescent="0.35">
      <c r="C99" t="s">
        <v>105</v>
      </c>
    </row>
    <row r="100" spans="3:17" ht="15.5" x14ac:dyDescent="0.35">
      <c r="C100" t="s">
        <v>106</v>
      </c>
    </row>
    <row r="101" spans="3:17" ht="15.5" x14ac:dyDescent="0.35">
      <c r="C101" t="s">
        <v>107</v>
      </c>
      <c r="D101" s="5">
        <v>79872994572</v>
      </c>
      <c r="E101" s="5">
        <v>26289262492</v>
      </c>
      <c r="F101" s="5">
        <v>39151333868</v>
      </c>
      <c r="G101" s="5">
        <v>47052356810</v>
      </c>
      <c r="I101" s="5">
        <v>26289262492</v>
      </c>
      <c r="J101" s="5">
        <v>112418583802</v>
      </c>
      <c r="K101" s="5">
        <v>130742163373</v>
      </c>
      <c r="L101" s="5">
        <v>176810002246</v>
      </c>
      <c r="M101" s="5">
        <v>191386988866</v>
      </c>
      <c r="N101" s="5">
        <v>244030808271</v>
      </c>
      <c r="O101" s="5">
        <v>230878773231</v>
      </c>
      <c r="P101" s="5">
        <v>132248571423</v>
      </c>
      <c r="Q101" s="5">
        <v>117010855551</v>
      </c>
    </row>
    <row r="102" spans="3:17" ht="15.5" x14ac:dyDescent="0.35">
      <c r="C102" t="s">
        <v>112</v>
      </c>
      <c r="D102" s="5">
        <v>44002695225</v>
      </c>
      <c r="E102" s="5">
        <v>2470413528</v>
      </c>
      <c r="F102" s="5">
        <v>5820850187</v>
      </c>
      <c r="G102" s="5">
        <v>8176225661</v>
      </c>
      <c r="I102" s="5">
        <v>2470413528</v>
      </c>
      <c r="J102" s="5">
        <v>72299261246</v>
      </c>
      <c r="K102" s="5">
        <v>70393136349</v>
      </c>
      <c r="L102" s="5">
        <v>105120182371</v>
      </c>
      <c r="M102" s="5">
        <v>81083974232</v>
      </c>
      <c r="N102" s="5">
        <v>138208906924</v>
      </c>
      <c r="O102" s="5">
        <v>143232141178</v>
      </c>
      <c r="P102" s="5">
        <v>84793105357</v>
      </c>
      <c r="Q102" s="5">
        <v>73983385000</v>
      </c>
    </row>
    <row r="103" spans="3:17" ht="15.5" x14ac:dyDescent="0.35">
      <c r="C103" t="s">
        <v>108</v>
      </c>
    </row>
    <row r="104" spans="3:17" ht="15.5" x14ac:dyDescent="0.35">
      <c r="C104" t="s">
        <v>289</v>
      </c>
      <c r="D104" s="5">
        <v>7855507911</v>
      </c>
      <c r="E104" s="5">
        <v>8116467010</v>
      </c>
      <c r="F104" s="5">
        <v>12861470396</v>
      </c>
      <c r="G104" s="5">
        <v>14855520362</v>
      </c>
      <c r="I104" s="5">
        <v>8116467010</v>
      </c>
      <c r="J104" s="5">
        <v>13694792345</v>
      </c>
      <c r="K104" s="5">
        <v>26110285582</v>
      </c>
      <c r="L104" s="5">
        <v>21443514237</v>
      </c>
      <c r="M104" s="5">
        <v>27237297458</v>
      </c>
      <c r="N104" s="5">
        <v>42779782715</v>
      </c>
      <c r="O104" s="5">
        <v>18771039077</v>
      </c>
      <c r="P104" s="5">
        <v>3688056108</v>
      </c>
      <c r="Q104" s="5">
        <v>40546122504</v>
      </c>
    </row>
    <row r="105" spans="3:17" ht="15.5" x14ac:dyDescent="0.35">
      <c r="C105" t="s">
        <v>109</v>
      </c>
      <c r="P105" s="5">
        <v>160600000</v>
      </c>
      <c r="Q105" s="5">
        <v>56746697</v>
      </c>
    </row>
    <row r="106" spans="3:17" ht="15.5" x14ac:dyDescent="0.35">
      <c r="C106" t="s">
        <v>290</v>
      </c>
      <c r="D106" s="5">
        <v>4868443567</v>
      </c>
      <c r="E106" s="5">
        <v>5777590668</v>
      </c>
      <c r="F106" s="5">
        <v>5911926260</v>
      </c>
      <c r="G106" s="5">
        <v>6285571036</v>
      </c>
      <c r="I106" s="5">
        <v>5777590668</v>
      </c>
      <c r="J106" s="5">
        <v>5999501051</v>
      </c>
      <c r="K106" s="5">
        <v>3967430843</v>
      </c>
      <c r="L106" s="5">
        <v>5899882433</v>
      </c>
      <c r="M106" s="5">
        <v>5131703495</v>
      </c>
      <c r="N106" s="5">
        <v>5229884724</v>
      </c>
      <c r="O106" s="5">
        <v>497621645</v>
      </c>
      <c r="P106" s="5">
        <v>160600000</v>
      </c>
      <c r="Q106" s="5">
        <v>56746697</v>
      </c>
    </row>
    <row r="107" spans="3:17" ht="15.5" x14ac:dyDescent="0.35">
      <c r="C107" t="s">
        <v>111</v>
      </c>
      <c r="D107" s="5">
        <v>3655518634</v>
      </c>
      <c r="E107" s="5">
        <v>1358177037</v>
      </c>
      <c r="F107" s="5">
        <v>808521928</v>
      </c>
      <c r="G107" s="5">
        <v>2502412478</v>
      </c>
      <c r="I107" s="5">
        <v>1358177037</v>
      </c>
      <c r="J107" s="5">
        <v>3671853816</v>
      </c>
      <c r="K107" s="5">
        <v>1417894674</v>
      </c>
      <c r="L107" s="5">
        <v>2816336522</v>
      </c>
      <c r="M107" s="5">
        <v>698539100</v>
      </c>
      <c r="N107" s="5">
        <v>1865752471</v>
      </c>
      <c r="O107" s="5">
        <v>724169147</v>
      </c>
      <c r="P107" s="5">
        <v>542240411</v>
      </c>
      <c r="Q107" s="5">
        <v>476156618</v>
      </c>
    </row>
    <row r="108" spans="3:17" ht="15.5" x14ac:dyDescent="0.35">
      <c r="C108" t="s">
        <v>110</v>
      </c>
      <c r="D108" s="5">
        <v>2721155605</v>
      </c>
      <c r="E108" s="5">
        <v>1171798701</v>
      </c>
      <c r="F108" s="5">
        <v>4667528633</v>
      </c>
      <c r="G108" s="5">
        <v>4848046248</v>
      </c>
      <c r="I108" s="5">
        <v>1171798701</v>
      </c>
      <c r="J108" s="5">
        <v>3421513474</v>
      </c>
      <c r="K108" s="5">
        <v>2337369859</v>
      </c>
      <c r="L108" s="5">
        <v>2042941047</v>
      </c>
      <c r="M108" s="5">
        <v>3753100297</v>
      </c>
      <c r="N108" s="5">
        <v>3459862795</v>
      </c>
      <c r="O108" s="5">
        <v>6914855063</v>
      </c>
      <c r="P108" s="5">
        <v>5703069736</v>
      </c>
      <c r="Q108" s="5">
        <v>1696779278</v>
      </c>
    </row>
    <row r="109" spans="3:17" ht="15.5" x14ac:dyDescent="0.35">
      <c r="C109" t="s">
        <v>118</v>
      </c>
      <c r="Q109" s="5">
        <v>11267672258</v>
      </c>
    </row>
    <row r="110" spans="3:17" ht="15.5" x14ac:dyDescent="0.35">
      <c r="C110" t="s">
        <v>113</v>
      </c>
    </row>
    <row r="111" spans="3:17" ht="15.5" x14ac:dyDescent="0.35">
      <c r="C111" t="s">
        <v>403</v>
      </c>
      <c r="L111" s="5">
        <v>6295000000</v>
      </c>
      <c r="M111" s="5">
        <v>13849000000</v>
      </c>
      <c r="N111" s="5">
        <v>21403000000</v>
      </c>
      <c r="O111" s="5">
        <v>28957000000</v>
      </c>
    </row>
    <row r="112" spans="3:17" ht="15.5" x14ac:dyDescent="0.35">
      <c r="C112" t="s">
        <v>402</v>
      </c>
      <c r="D112" s="5">
        <v>1265756929</v>
      </c>
      <c r="E112" s="5">
        <v>547641646</v>
      </c>
      <c r="F112" s="5">
        <v>568686520</v>
      </c>
      <c r="G112" s="5">
        <v>682096778</v>
      </c>
      <c r="I112" s="5">
        <v>547641646</v>
      </c>
      <c r="J112" s="5">
        <v>927368508</v>
      </c>
      <c r="K112" s="5">
        <v>148936922</v>
      </c>
      <c r="L112" s="5">
        <v>83278675</v>
      </c>
      <c r="M112" s="5">
        <v>58520445</v>
      </c>
      <c r="N112" s="5">
        <v>85789123</v>
      </c>
      <c r="O112" s="5">
        <v>477412069</v>
      </c>
      <c r="P112" s="5">
        <v>276701146</v>
      </c>
    </row>
    <row r="113" spans="3:17" ht="15.5" x14ac:dyDescent="0.35">
      <c r="C113" t="s">
        <v>115</v>
      </c>
      <c r="D113" s="5">
        <v>2270032282</v>
      </c>
      <c r="E113" s="5">
        <v>2889471123</v>
      </c>
      <c r="F113" s="5">
        <v>1490406788</v>
      </c>
      <c r="G113" s="5">
        <v>2260840458</v>
      </c>
      <c r="I113" s="5">
        <v>2889471123</v>
      </c>
      <c r="J113" s="5">
        <v>2939028836</v>
      </c>
      <c r="K113" s="5">
        <v>7532431196</v>
      </c>
      <c r="L113" s="5">
        <v>9001875545</v>
      </c>
      <c r="M113" s="5">
        <v>9115265862</v>
      </c>
      <c r="N113" s="5">
        <v>9253726334</v>
      </c>
      <c r="O113" s="5">
        <v>8286770621</v>
      </c>
      <c r="P113" s="5">
        <v>375030915</v>
      </c>
      <c r="Q113" s="5">
        <v>68490257</v>
      </c>
    </row>
    <row r="114" spans="3:17" ht="15.5" x14ac:dyDescent="0.35">
      <c r="C114" t="s">
        <v>116</v>
      </c>
      <c r="D114" s="5">
        <v>7921685146</v>
      </c>
      <c r="E114" s="5">
        <v>7555040250</v>
      </c>
      <c r="F114" s="5">
        <v>8677391514</v>
      </c>
      <c r="G114" s="5">
        <v>8792710941</v>
      </c>
      <c r="I114" s="5">
        <v>7555040250</v>
      </c>
      <c r="J114" s="5">
        <v>9099103226</v>
      </c>
      <c r="K114" s="5">
        <v>6287194950</v>
      </c>
      <c r="L114" s="5">
        <v>11522723526</v>
      </c>
      <c r="M114" s="5">
        <v>20294151908</v>
      </c>
      <c r="N114" s="5">
        <v>28939370644</v>
      </c>
      <c r="O114" s="5">
        <v>32700593199</v>
      </c>
      <c r="P114" s="5">
        <v>2594477085</v>
      </c>
      <c r="Q114" s="5">
        <v>12581106258</v>
      </c>
    </row>
    <row r="115" spans="3:17" ht="15.5" x14ac:dyDescent="0.35">
      <c r="C115" t="s">
        <v>117</v>
      </c>
      <c r="D115" s="5">
        <v>7921685146</v>
      </c>
      <c r="E115" s="5">
        <v>7555040250</v>
      </c>
      <c r="F115" s="5">
        <v>8677391514</v>
      </c>
      <c r="G115" s="5">
        <v>8792710941</v>
      </c>
      <c r="I115" s="5">
        <v>7555040250</v>
      </c>
      <c r="J115" s="5">
        <v>9099103226</v>
      </c>
      <c r="K115" s="5">
        <v>6287194950</v>
      </c>
      <c r="L115" s="5">
        <v>11522723526</v>
      </c>
      <c r="M115" s="5">
        <v>20294151908</v>
      </c>
      <c r="N115" s="5">
        <v>28939370644</v>
      </c>
      <c r="O115" s="5">
        <v>32700593199</v>
      </c>
      <c r="P115" s="5">
        <v>2594477085</v>
      </c>
      <c r="Q115" s="5">
        <v>12581106258</v>
      </c>
    </row>
    <row r="116" spans="3:17" ht="15.5" x14ac:dyDescent="0.35">
      <c r="C116" t="s">
        <v>119</v>
      </c>
    </row>
    <row r="117" spans="3:17" ht="15.5" x14ac:dyDescent="0.35">
      <c r="C117" t="s">
        <v>120</v>
      </c>
      <c r="D117" s="5">
        <v>1855687428</v>
      </c>
      <c r="E117" s="5">
        <v>1606830468</v>
      </c>
      <c r="F117" s="5">
        <v>2975975920</v>
      </c>
      <c r="G117" s="5">
        <v>3264342740</v>
      </c>
      <c r="I117" s="5">
        <v>1606830468</v>
      </c>
      <c r="J117" s="5">
        <v>3722463325</v>
      </c>
      <c r="K117" s="5">
        <v>1282502875</v>
      </c>
      <c r="L117" s="5">
        <v>7015271775</v>
      </c>
      <c r="M117" s="5">
        <v>16354050312</v>
      </c>
      <c r="N117" s="5">
        <v>25067469217</v>
      </c>
      <c r="O117" s="5">
        <v>29434412069</v>
      </c>
      <c r="P117" s="5">
        <v>276701146</v>
      </c>
    </row>
    <row r="118" spans="3:17" ht="15.5" x14ac:dyDescent="0.35">
      <c r="C118" t="s">
        <v>293</v>
      </c>
      <c r="D118" s="5">
        <v>284839277</v>
      </c>
      <c r="E118" s="5">
        <v>329934555</v>
      </c>
      <c r="F118" s="5">
        <v>421544745</v>
      </c>
      <c r="G118" s="5">
        <v>352873510</v>
      </c>
      <c r="I118" s="5">
        <v>329934555</v>
      </c>
      <c r="J118" s="5">
        <v>409897526</v>
      </c>
    </row>
    <row r="119" spans="3:17" ht="15.5" x14ac:dyDescent="0.35">
      <c r="C119" t="s">
        <v>121</v>
      </c>
      <c r="D119" s="5">
        <v>87794679718</v>
      </c>
      <c r="E119" s="5">
        <v>33844302742</v>
      </c>
      <c r="F119" s="5">
        <v>47828725382</v>
      </c>
      <c r="G119" s="5">
        <v>55845067751</v>
      </c>
      <c r="I119" s="5">
        <v>33844302742</v>
      </c>
      <c r="J119" s="5">
        <v>121517687028</v>
      </c>
      <c r="K119" s="5">
        <v>137029358323</v>
      </c>
      <c r="L119" s="5">
        <v>188332725772</v>
      </c>
      <c r="M119" s="5">
        <v>211681140774</v>
      </c>
      <c r="N119" s="5">
        <v>272970178915</v>
      </c>
      <c r="O119" s="5">
        <v>263579366430</v>
      </c>
      <c r="P119" s="5">
        <v>134843048508</v>
      </c>
      <c r="Q119" s="5">
        <v>129591961809</v>
      </c>
    </row>
    <row r="120" spans="3:17" ht="15.5" x14ac:dyDescent="0.35">
      <c r="C120" t="s">
        <v>122</v>
      </c>
    </row>
    <row r="121" spans="3:17" ht="15.5" x14ac:dyDescent="0.35">
      <c r="C121" t="s">
        <v>123</v>
      </c>
      <c r="D121" s="5">
        <v>71428570000</v>
      </c>
      <c r="E121" s="5">
        <v>71428570000</v>
      </c>
      <c r="F121" s="5">
        <v>71428570000</v>
      </c>
      <c r="G121" s="5">
        <v>71428570000</v>
      </c>
      <c r="I121" s="5">
        <v>71428570000</v>
      </c>
      <c r="J121" s="5">
        <v>71428570000</v>
      </c>
      <c r="K121" s="5">
        <v>71428570000</v>
      </c>
      <c r="L121" s="5">
        <v>71428570000</v>
      </c>
      <c r="M121" s="5">
        <v>71428570000</v>
      </c>
      <c r="N121" s="5">
        <v>71428570000</v>
      </c>
      <c r="O121" s="5">
        <v>71428570000</v>
      </c>
      <c r="P121" s="5">
        <v>71428570000</v>
      </c>
      <c r="Q121" s="5">
        <v>1500000000</v>
      </c>
    </row>
    <row r="122" spans="3:17" ht="15.5" x14ac:dyDescent="0.35">
      <c r="C122" t="s">
        <v>124</v>
      </c>
      <c r="D122" s="5">
        <v>592674751173</v>
      </c>
      <c r="E122" s="5">
        <v>592674751173</v>
      </c>
      <c r="F122" s="5">
        <v>592674751173</v>
      </c>
      <c r="G122" s="5">
        <v>592674751173</v>
      </c>
      <c r="I122" s="5">
        <v>592674751173</v>
      </c>
      <c r="J122" s="5">
        <v>592674751173</v>
      </c>
      <c r="K122" s="5">
        <v>592674751173</v>
      </c>
      <c r="L122" s="5">
        <v>592674751173</v>
      </c>
      <c r="M122" s="5">
        <v>592674751173</v>
      </c>
      <c r="N122" s="5">
        <v>592674751173</v>
      </c>
      <c r="O122" s="5">
        <v>592674751173</v>
      </c>
      <c r="P122" s="5">
        <v>592674751173</v>
      </c>
      <c r="Q122" s="5">
        <v>306550000</v>
      </c>
    </row>
    <row r="123" spans="3:17" ht="15.5" x14ac:dyDescent="0.35">
      <c r="C123" t="s">
        <v>125</v>
      </c>
      <c r="D123" s="5">
        <v>-49356883507</v>
      </c>
      <c r="E123" s="5">
        <v>-24416260741</v>
      </c>
      <c r="F123" s="5">
        <v>-54624407737</v>
      </c>
      <c r="G123" s="5">
        <v>-53814686179</v>
      </c>
      <c r="I123" s="5">
        <v>-24416260741</v>
      </c>
      <c r="J123" s="5">
        <v>-70868798590</v>
      </c>
      <c r="K123" s="5">
        <v>166679091717</v>
      </c>
      <c r="L123" s="5">
        <v>1444378531773</v>
      </c>
      <c r="M123" s="5">
        <v>1440133637749</v>
      </c>
      <c r="N123" s="5">
        <v>180095934205</v>
      </c>
      <c r="O123" s="5">
        <v>114289490037</v>
      </c>
      <c r="P123" s="5">
        <v>20650693975</v>
      </c>
      <c r="Q123" s="5">
        <v>10800918100</v>
      </c>
    </row>
    <row r="124" spans="3:17" ht="15.5" x14ac:dyDescent="0.35">
      <c r="C124" t="s">
        <v>294</v>
      </c>
      <c r="D124" s="5">
        <v>700000000</v>
      </c>
      <c r="E124" s="5">
        <v>700000000</v>
      </c>
      <c r="F124" s="5">
        <v>700000000</v>
      </c>
      <c r="G124" s="5">
        <v>700000000</v>
      </c>
      <c r="I124" s="5">
        <v>700000000</v>
      </c>
      <c r="J124" s="5">
        <v>700000000</v>
      </c>
      <c r="K124" s="5">
        <v>700000000</v>
      </c>
      <c r="L124" s="5">
        <v>600000000</v>
      </c>
    </row>
    <row r="125" spans="3:17" ht="15.5" x14ac:dyDescent="0.35">
      <c r="C125" t="s">
        <v>295</v>
      </c>
      <c r="D125" s="5">
        <v>-50056883507</v>
      </c>
      <c r="E125" s="5">
        <v>-25116260741</v>
      </c>
      <c r="F125" s="5">
        <v>-55324407737</v>
      </c>
      <c r="G125" s="5">
        <v>-54514686179</v>
      </c>
      <c r="I125" s="5">
        <v>-25116260741</v>
      </c>
      <c r="J125" s="5">
        <v>-71568798590</v>
      </c>
      <c r="K125" s="5">
        <v>165979091717</v>
      </c>
      <c r="L125" s="5">
        <v>1443778531773</v>
      </c>
    </row>
    <row r="126" spans="3:17" ht="15.5" x14ac:dyDescent="0.35">
      <c r="C126" t="s">
        <v>296</v>
      </c>
      <c r="D126" s="5">
        <v>-49356883507</v>
      </c>
      <c r="E126" s="5">
        <v>-24416260741</v>
      </c>
      <c r="F126" s="5">
        <v>-54624407737</v>
      </c>
      <c r="G126" s="5">
        <v>-53814686179</v>
      </c>
      <c r="I126" s="5">
        <v>-24416260741</v>
      </c>
      <c r="J126" s="5">
        <v>-70868798590</v>
      </c>
      <c r="K126" s="5">
        <v>166679091717</v>
      </c>
      <c r="L126" s="5">
        <v>1444378531773</v>
      </c>
      <c r="M126" s="5">
        <v>1440133637749</v>
      </c>
      <c r="N126" s="5">
        <v>180095934205</v>
      </c>
      <c r="O126" s="5">
        <v>114289490037</v>
      </c>
      <c r="P126" s="5">
        <v>20650693975</v>
      </c>
      <c r="Q126" s="5">
        <v>10800918100</v>
      </c>
    </row>
    <row r="127" spans="3:17" ht="15.5" x14ac:dyDescent="0.35">
      <c r="C127" t="s">
        <v>297</v>
      </c>
      <c r="D127" s="5">
        <v>71664697782</v>
      </c>
      <c r="E127" s="5">
        <v>70258878334</v>
      </c>
      <c r="F127" s="5">
        <v>70684826806</v>
      </c>
      <c r="G127" s="5">
        <v>73105016201</v>
      </c>
      <c r="I127" s="5">
        <v>70258878334</v>
      </c>
      <c r="J127" s="5">
        <v>67966449679</v>
      </c>
      <c r="K127" s="5">
        <v>52149569255</v>
      </c>
      <c r="L127" s="5">
        <v>47652065203</v>
      </c>
      <c r="M127" s="5">
        <v>50573423892</v>
      </c>
      <c r="N127" s="5">
        <v>44154261074</v>
      </c>
      <c r="O127" s="5">
        <v>43852846290</v>
      </c>
      <c r="P127" s="5">
        <v>34125502623</v>
      </c>
      <c r="Q127" s="5">
        <v>2326183469</v>
      </c>
    </row>
    <row r="128" spans="3:17" ht="15.5" x14ac:dyDescent="0.35">
      <c r="C128" t="s">
        <v>9</v>
      </c>
      <c r="D128" s="5">
        <v>680435773404</v>
      </c>
      <c r="E128" s="5">
        <v>703916083361</v>
      </c>
      <c r="F128" s="5">
        <v>673539572171</v>
      </c>
      <c r="G128" s="5">
        <v>676783187524</v>
      </c>
      <c r="I128" s="5">
        <v>703916083361</v>
      </c>
      <c r="J128" s="5">
        <v>654617917392</v>
      </c>
      <c r="K128" s="5">
        <v>876403744877</v>
      </c>
      <c r="L128" s="5">
        <v>2149674222842</v>
      </c>
      <c r="M128" s="5">
        <v>2148467671341</v>
      </c>
      <c r="N128" s="5">
        <v>881994832925</v>
      </c>
      <c r="O128" s="5">
        <v>824382657509</v>
      </c>
      <c r="P128" s="5">
        <v>720853322191</v>
      </c>
      <c r="Q128" s="5">
        <v>16959541038</v>
      </c>
    </row>
    <row r="129" spans="2:17" ht="15.5" x14ac:dyDescent="0.35">
      <c r="C129" t="s">
        <v>126</v>
      </c>
      <c r="D129" s="5">
        <v>768230453122</v>
      </c>
      <c r="E129" s="5">
        <v>737760386103</v>
      </c>
      <c r="F129" s="5">
        <v>721368297553</v>
      </c>
      <c r="G129" s="5">
        <v>732628255275</v>
      </c>
      <c r="I129" s="5">
        <v>737760386103</v>
      </c>
      <c r="J129" s="5">
        <v>776135604420</v>
      </c>
      <c r="K129" s="5">
        <v>1013433103200</v>
      </c>
      <c r="L129" s="5">
        <v>2337996948614</v>
      </c>
      <c r="M129" s="5">
        <v>2360148812115</v>
      </c>
      <c r="N129" s="5">
        <v>1154965011840</v>
      </c>
      <c r="O129" s="5">
        <v>1087962023939</v>
      </c>
      <c r="P129" s="5">
        <v>855696370699</v>
      </c>
      <c r="Q129" s="5">
        <v>146551502847</v>
      </c>
    </row>
    <row r="130" spans="2:17" ht="15.5" x14ac:dyDescent="0.35">
      <c r="C130" t="s">
        <v>127</v>
      </c>
      <c r="D130" s="5">
        <v>1428571400</v>
      </c>
      <c r="E130" s="5">
        <v>1428571400</v>
      </c>
      <c r="F130" s="5">
        <v>1428571400</v>
      </c>
      <c r="G130" s="5">
        <v>1428571400</v>
      </c>
      <c r="I130" s="5">
        <v>1428571400</v>
      </c>
      <c r="J130" s="5">
        <v>1428571400</v>
      </c>
      <c r="K130" s="5">
        <v>1428571400</v>
      </c>
      <c r="L130" s="5">
        <v>1428571400</v>
      </c>
      <c r="M130" s="5">
        <v>1428571400</v>
      </c>
      <c r="N130" s="5">
        <v>714285700</v>
      </c>
      <c r="O130" s="5">
        <v>714285700</v>
      </c>
      <c r="P130" s="5">
        <v>714285700</v>
      </c>
      <c r="Q130" s="5">
        <v>1500</v>
      </c>
    </row>
    <row r="132" spans="2:17" ht="15.5" x14ac:dyDescent="0.35">
      <c r="B132" t="s">
        <v>128</v>
      </c>
      <c r="C132" t="s">
        <v>129</v>
      </c>
      <c r="D132" s="5">
        <v>-22730448952</v>
      </c>
      <c r="E132" s="5">
        <v>-944956613</v>
      </c>
      <c r="F132" s="5">
        <v>18731572306</v>
      </c>
      <c r="G132" s="5">
        <v>41641516926</v>
      </c>
      <c r="I132" s="5">
        <v>44280528711</v>
      </c>
      <c r="J132" s="5">
        <v>-8348489404</v>
      </c>
      <c r="K132" s="5">
        <v>-53321955587</v>
      </c>
      <c r="L132" s="5">
        <v>45512334327</v>
      </c>
      <c r="M132" s="5">
        <v>191317372216</v>
      </c>
      <c r="N132" s="5">
        <v>-37607607105</v>
      </c>
      <c r="O132" s="5">
        <v>-65248530236</v>
      </c>
      <c r="P132" s="5">
        <v>-203136769717</v>
      </c>
      <c r="Q132" s="5">
        <v>-35850470319</v>
      </c>
    </row>
    <row r="133" spans="2:17" ht="15.5" x14ac:dyDescent="0.35">
      <c r="C133" t="s">
        <v>406</v>
      </c>
      <c r="D133" s="5">
        <v>711700939059</v>
      </c>
      <c r="E133" s="5">
        <v>889024421155</v>
      </c>
      <c r="F133" s="5">
        <v>870268267006</v>
      </c>
      <c r="G133" s="5">
        <v>875932997242</v>
      </c>
      <c r="I133" s="5">
        <v>3484323611871</v>
      </c>
      <c r="J133" s="5">
        <v>4215115478285</v>
      </c>
      <c r="K133" s="5">
        <v>3785404658652</v>
      </c>
      <c r="L133" s="5">
        <v>4846727822864</v>
      </c>
      <c r="M133" s="5">
        <v>4892281026088</v>
      </c>
      <c r="N133" s="5">
        <v>3732831106063</v>
      </c>
      <c r="O133" s="5">
        <v>3449579137911</v>
      </c>
      <c r="P133" s="5">
        <v>1430663263270</v>
      </c>
      <c r="Q133" s="5">
        <v>1719036290074</v>
      </c>
    </row>
    <row r="134" spans="2:17" ht="15.5" x14ac:dyDescent="0.35">
      <c r="C134" t="s">
        <v>305</v>
      </c>
      <c r="D134" s="5">
        <v>4965907546</v>
      </c>
      <c r="E134" s="5">
        <v>1243412649</v>
      </c>
      <c r="F134" s="5">
        <v>1345069286</v>
      </c>
      <c r="G134" s="5">
        <v>1409574960</v>
      </c>
      <c r="I134" s="5">
        <v>5688143295</v>
      </c>
      <c r="J134" s="5">
        <v>4755715732</v>
      </c>
      <c r="K134" s="5">
        <v>6561112265</v>
      </c>
      <c r="L134" s="5">
        <v>4629474334</v>
      </c>
      <c r="M134" s="5">
        <v>5048253975</v>
      </c>
      <c r="N134" s="5">
        <v>7665983212</v>
      </c>
      <c r="O134" s="5">
        <v>14006836529</v>
      </c>
      <c r="P134" s="5">
        <v>2610949031</v>
      </c>
      <c r="Q134" s="5">
        <v>354292043</v>
      </c>
    </row>
    <row r="135" spans="2:17" ht="15.5" x14ac:dyDescent="0.35">
      <c r="C135" t="s">
        <v>508</v>
      </c>
      <c r="D135" s="5">
        <v>-709453722176</v>
      </c>
      <c r="E135" s="5">
        <v>-856100698989</v>
      </c>
      <c r="F135" s="5">
        <v>-818832136443</v>
      </c>
      <c r="G135" s="5">
        <v>-802301152276</v>
      </c>
      <c r="I135" s="5">
        <v>-3308101453182</v>
      </c>
      <c r="J135" s="5">
        <v>-4149522402680</v>
      </c>
      <c r="K135" s="5">
        <v>-3743785592730</v>
      </c>
      <c r="L135" s="5">
        <v>-4728643178424</v>
      </c>
      <c r="M135" s="5">
        <v>-4621025624566</v>
      </c>
      <c r="N135" s="5">
        <v>-3704655848608</v>
      </c>
      <c r="O135" s="5">
        <v>-3461813596802</v>
      </c>
      <c r="P135" s="5">
        <v>-1524576655005</v>
      </c>
      <c r="Q135" s="5">
        <v>-1729461180847</v>
      </c>
    </row>
    <row r="136" spans="2:17" ht="15.5" x14ac:dyDescent="0.35">
      <c r="C136" t="s">
        <v>509</v>
      </c>
      <c r="D136" s="5">
        <v>-12580763206</v>
      </c>
      <c r="E136" s="5">
        <v>42300296778</v>
      </c>
      <c r="F136" s="5">
        <v>-23821909422</v>
      </c>
      <c r="G136" s="5">
        <v>-22394992403</v>
      </c>
      <c r="I136" s="5">
        <v>-31865879183</v>
      </c>
      <c r="J136" s="5">
        <v>-42777734362</v>
      </c>
      <c r="K136" s="5">
        <v>-59950392186</v>
      </c>
      <c r="L136" s="5">
        <v>-56130044869</v>
      </c>
      <c r="M136" s="5">
        <v>-48446305241</v>
      </c>
      <c r="N136" s="5">
        <v>-39377522608</v>
      </c>
      <c r="O136" s="5">
        <v>-33432018867</v>
      </c>
      <c r="P136" s="5">
        <v>-21124559108</v>
      </c>
      <c r="Q136" s="5">
        <v>-9183958849</v>
      </c>
    </row>
    <row r="137" spans="2:17" ht="15.5" x14ac:dyDescent="0.35">
      <c r="C137" t="s">
        <v>479</v>
      </c>
      <c r="D137" s="5">
        <v>-674442548</v>
      </c>
      <c r="E137" s="5">
        <v>-248955026</v>
      </c>
      <c r="F137" s="5">
        <v>-699312179</v>
      </c>
      <c r="G137" s="5">
        <v>-838951670</v>
      </c>
      <c r="I137" s="5">
        <v>-2548076990</v>
      </c>
      <c r="J137" s="5">
        <v>-6746872608</v>
      </c>
      <c r="K137" s="5">
        <v>-4904545524</v>
      </c>
      <c r="L137" s="5">
        <v>-6453385158</v>
      </c>
      <c r="M137" s="5">
        <v>-10668743480</v>
      </c>
      <c r="N137" s="5">
        <v>-13712970431</v>
      </c>
      <c r="O137" s="5">
        <v>-7605721986</v>
      </c>
      <c r="P137" s="5">
        <v>-9811421353</v>
      </c>
      <c r="Q137" s="5">
        <v>-6341660064</v>
      </c>
    </row>
    <row r="138" spans="2:17" ht="15.5" x14ac:dyDescent="0.35">
      <c r="C138" t="s">
        <v>350</v>
      </c>
      <c r="D138" s="5">
        <v>-3860827382</v>
      </c>
      <c r="E138" s="5">
        <v>-4875064724</v>
      </c>
      <c r="F138" s="5">
        <v>-1751650443</v>
      </c>
      <c r="G138" s="5">
        <v>-766565020</v>
      </c>
      <c r="I138" s="5">
        <v>-8766018487</v>
      </c>
      <c r="J138" s="5">
        <v>-5524225168</v>
      </c>
      <c r="K138" s="5">
        <v>-8744819076</v>
      </c>
      <c r="L138" s="5">
        <v>-6038802867</v>
      </c>
      <c r="M138" s="5">
        <v>-7668253556</v>
      </c>
      <c r="N138" s="5">
        <v>-14382517245</v>
      </c>
      <c r="O138" s="5">
        <v>-12004450617</v>
      </c>
      <c r="P138" s="5">
        <v>-1477220788</v>
      </c>
      <c r="Q138" s="5">
        <v>-2074294454</v>
      </c>
    </row>
    <row r="139" spans="2:17" ht="15.5" x14ac:dyDescent="0.35">
      <c r="C139" t="s">
        <v>1705</v>
      </c>
      <c r="D139" s="5">
        <v>-12827540245</v>
      </c>
      <c r="E139" s="5">
        <v>-72288368456</v>
      </c>
      <c r="F139" s="5">
        <v>-7776755499</v>
      </c>
      <c r="G139" s="5">
        <v>-9399393907</v>
      </c>
      <c r="I139" s="5">
        <v>-94449798613</v>
      </c>
      <c r="J139" s="5">
        <v>-23648448603</v>
      </c>
      <c r="K139" s="5">
        <v>-27902376988</v>
      </c>
      <c r="L139" s="5">
        <v>-8579551553</v>
      </c>
      <c r="M139" s="5">
        <v>-18202981004</v>
      </c>
      <c r="N139" s="5">
        <v>-5975837488</v>
      </c>
      <c r="O139" s="5">
        <v>-13978716404</v>
      </c>
      <c r="P139" s="5">
        <v>-79421125764</v>
      </c>
      <c r="Q139" s="5">
        <v>-8179958222</v>
      </c>
    </row>
    <row r="140" spans="2:17" ht="15.5" x14ac:dyDescent="0.35">
      <c r="C140" t="s">
        <v>152</v>
      </c>
      <c r="D140" s="5">
        <v>31480445382</v>
      </c>
      <c r="E140" s="5">
        <v>-667313664</v>
      </c>
      <c r="F140" s="5">
        <v>-12756630830</v>
      </c>
      <c r="G140" s="5">
        <v>-50489048792</v>
      </c>
      <c r="I140" s="5">
        <v>-81217780630</v>
      </c>
      <c r="J140" s="5">
        <v>-1129481078</v>
      </c>
      <c r="K140" s="5">
        <v>-43935143569</v>
      </c>
      <c r="L140" s="5">
        <v>26401789929</v>
      </c>
      <c r="M140" s="5">
        <v>-53378007104</v>
      </c>
      <c r="N140" s="5">
        <v>-75964582648</v>
      </c>
      <c r="O140" s="5">
        <v>100272783902</v>
      </c>
      <c r="P140" s="5">
        <v>686081373825</v>
      </c>
      <c r="Q140" s="5">
        <v>49706471927</v>
      </c>
    </row>
    <row r="141" spans="2:17" ht="15.5" x14ac:dyDescent="0.35">
      <c r="C141" t="s">
        <v>142</v>
      </c>
      <c r="D141" s="5">
        <v>-540748951</v>
      </c>
      <c r="E141" s="5">
        <v>224919153</v>
      </c>
      <c r="F141" s="5">
        <v>-352542180</v>
      </c>
      <c r="G141" s="5">
        <v>-501031764</v>
      </c>
      <c r="I141" s="5">
        <v>-358807892</v>
      </c>
      <c r="J141" s="5">
        <v>-1537979103</v>
      </c>
      <c r="K141" s="5">
        <v>11628002558</v>
      </c>
      <c r="L141" s="5">
        <v>-166240512145</v>
      </c>
      <c r="M141" s="5">
        <v>-19296840032</v>
      </c>
      <c r="N141" s="5">
        <v>26440839960</v>
      </c>
      <c r="O141" s="5">
        <v>-184959972732</v>
      </c>
      <c r="P141" s="5">
        <v>-117540071065</v>
      </c>
      <c r="Q141" s="5">
        <v>-16364055771</v>
      </c>
    </row>
    <row r="142" spans="2:17" ht="15.5" x14ac:dyDescent="0.35">
      <c r="C142" t="s">
        <v>1421</v>
      </c>
      <c r="E142" s="5">
        <v>-2462500</v>
      </c>
      <c r="F142" s="5">
        <v>-1602500</v>
      </c>
      <c r="G142" s="5">
        <v>-2720000</v>
      </c>
      <c r="I142" s="5">
        <v>-8642500</v>
      </c>
      <c r="J142" s="5">
        <v>-4060000</v>
      </c>
      <c r="K142" s="5">
        <v>17278996515</v>
      </c>
      <c r="L142" s="5">
        <v>-152360114000</v>
      </c>
      <c r="M142" s="5">
        <v>-25129510900</v>
      </c>
      <c r="N142" s="5">
        <v>92232083587</v>
      </c>
      <c r="O142" s="5">
        <v>-129322647100</v>
      </c>
      <c r="P142" s="5">
        <v>-57559414817</v>
      </c>
    </row>
    <row r="143" spans="2:17" ht="15.5" x14ac:dyDescent="0.35">
      <c r="C143" t="s">
        <v>726</v>
      </c>
      <c r="M143" s="5">
        <v>990000000</v>
      </c>
      <c r="N143" s="5">
        <v>847434000</v>
      </c>
    </row>
    <row r="144" spans="2:17" ht="15.5" x14ac:dyDescent="0.35">
      <c r="C144" t="s">
        <v>1001</v>
      </c>
      <c r="E144" s="5">
        <v>-360000000</v>
      </c>
      <c r="I144" s="5">
        <v>-360000000</v>
      </c>
      <c r="O144" s="5">
        <v>-2861291400</v>
      </c>
    </row>
    <row r="145" spans="3:17" ht="15.5" x14ac:dyDescent="0.35">
      <c r="C145" t="s">
        <v>1706</v>
      </c>
    </row>
    <row r="146" spans="3:17" ht="15.5" x14ac:dyDescent="0.35">
      <c r="C146" t="s">
        <v>1420</v>
      </c>
      <c r="J146" s="5">
        <v>25000000000</v>
      </c>
      <c r="K146" s="5">
        <v>25000000000</v>
      </c>
    </row>
    <row r="147" spans="3:17" ht="15.5" x14ac:dyDescent="0.35">
      <c r="C147" t="s">
        <v>580</v>
      </c>
      <c r="E147" s="5">
        <v>400000000</v>
      </c>
      <c r="F147" s="5">
        <v>-400000000</v>
      </c>
      <c r="O147" s="5">
        <v>-31862180100</v>
      </c>
    </row>
    <row r="148" spans="3:17" ht="15.5" x14ac:dyDescent="0.35">
      <c r="C148" t="s">
        <v>1707</v>
      </c>
      <c r="E148" s="5">
        <v>-40000000</v>
      </c>
      <c r="F148" s="5">
        <v>400000000</v>
      </c>
      <c r="G148" s="5">
        <v>-800000000</v>
      </c>
      <c r="I148" s="5">
        <v>-40000000</v>
      </c>
      <c r="J148" s="5">
        <v>-400000000</v>
      </c>
    </row>
    <row r="149" spans="3:17" ht="15.5" x14ac:dyDescent="0.35">
      <c r="C149" t="s">
        <v>1045</v>
      </c>
      <c r="O149" s="5">
        <v>-5174800000</v>
      </c>
    </row>
    <row r="150" spans="3:17" ht="15.5" x14ac:dyDescent="0.35">
      <c r="C150" t="s">
        <v>1044</v>
      </c>
      <c r="M150" s="5">
        <v>51000000</v>
      </c>
    </row>
    <row r="151" spans="3:17" ht="15.5" x14ac:dyDescent="0.35">
      <c r="C151" t="s">
        <v>151</v>
      </c>
      <c r="D151" s="5">
        <v>-540748951</v>
      </c>
      <c r="E151" s="5">
        <v>-267618347</v>
      </c>
      <c r="F151" s="5">
        <v>-350939680</v>
      </c>
      <c r="G151" s="5">
        <v>-98311764</v>
      </c>
      <c r="I151" s="5">
        <v>-845165392</v>
      </c>
      <c r="J151" s="5">
        <v>-1790527175</v>
      </c>
      <c r="K151" s="5">
        <v>-5891993957</v>
      </c>
      <c r="L151" s="5">
        <v>-15889266415</v>
      </c>
      <c r="M151" s="5">
        <v>-4588966306</v>
      </c>
      <c r="N151" s="5">
        <v>-18217068877</v>
      </c>
      <c r="O151" s="5">
        <v>-13373776859</v>
      </c>
      <c r="P151" s="5">
        <v>-8390576432</v>
      </c>
      <c r="Q151" s="5">
        <v>-3033955771</v>
      </c>
    </row>
    <row r="152" spans="3:17" ht="15.5" x14ac:dyDescent="0.35">
      <c r="C152" t="s">
        <v>830</v>
      </c>
      <c r="P152" s="5">
        <v>-5822523840</v>
      </c>
    </row>
    <row r="153" spans="3:17" ht="15.5" x14ac:dyDescent="0.35">
      <c r="C153" t="s">
        <v>1372</v>
      </c>
      <c r="G153" s="5">
        <v>400000000</v>
      </c>
      <c r="I153" s="5">
        <v>400000000</v>
      </c>
    </row>
    <row r="154" spans="3:17" ht="15.5" x14ac:dyDescent="0.35">
      <c r="C154" t="s">
        <v>1437</v>
      </c>
      <c r="L154" s="5">
        <v>-884794663</v>
      </c>
      <c r="M154" s="5">
        <v>-689930000</v>
      </c>
      <c r="N154" s="5">
        <v>-29700000000</v>
      </c>
      <c r="O154" s="5">
        <v>-25500000</v>
      </c>
      <c r="P154" s="5">
        <v>-1303651431</v>
      </c>
    </row>
    <row r="155" spans="3:17" ht="15.5" x14ac:dyDescent="0.35">
      <c r="C155" t="s">
        <v>481</v>
      </c>
      <c r="E155" s="5">
        <v>495000000</v>
      </c>
      <c r="I155" s="5">
        <v>495000000</v>
      </c>
      <c r="J155" s="5">
        <v>656608072</v>
      </c>
      <c r="K155" s="5">
        <v>241000000</v>
      </c>
      <c r="L155" s="5">
        <v>436679183</v>
      </c>
      <c r="M155" s="5">
        <v>70567174</v>
      </c>
      <c r="N155" s="5">
        <v>1396375000</v>
      </c>
      <c r="O155" s="5">
        <v>129272727</v>
      </c>
      <c r="P155" s="5">
        <v>152045455</v>
      </c>
      <c r="Q155" s="5">
        <v>139900000</v>
      </c>
    </row>
    <row r="156" spans="3:17" ht="15.5" x14ac:dyDescent="0.35">
      <c r="C156" t="s">
        <v>153</v>
      </c>
      <c r="D156" s="5">
        <v>31480445382</v>
      </c>
      <c r="E156" s="5">
        <v>-667313664</v>
      </c>
      <c r="F156" s="5">
        <v>-12756630830</v>
      </c>
      <c r="G156" s="5">
        <v>-50489048792</v>
      </c>
      <c r="I156" s="5">
        <v>-81217780630</v>
      </c>
      <c r="J156" s="5">
        <v>-1129481078</v>
      </c>
      <c r="K156" s="5">
        <v>-43935143569</v>
      </c>
      <c r="L156" s="5">
        <v>26401789929</v>
      </c>
      <c r="M156" s="5">
        <v>-53378007104</v>
      </c>
      <c r="N156" s="5">
        <v>-75964582648</v>
      </c>
      <c r="O156" s="5">
        <v>100272783902</v>
      </c>
      <c r="P156" s="5">
        <v>686081373825</v>
      </c>
      <c r="Q156" s="5">
        <v>49706471927</v>
      </c>
    </row>
    <row r="157" spans="3:17" ht="15.5" x14ac:dyDescent="0.35">
      <c r="C157" t="s">
        <v>496</v>
      </c>
      <c r="E157" s="5">
        <v>2229252735</v>
      </c>
      <c r="I157" s="5">
        <v>2229252735</v>
      </c>
      <c r="J157" s="5">
        <v>55120313050</v>
      </c>
      <c r="K157" s="5">
        <v>807055729</v>
      </c>
      <c r="L157" s="5">
        <v>9961255760</v>
      </c>
      <c r="M157" s="5">
        <v>2370422115</v>
      </c>
      <c r="N157" s="5">
        <v>40520638349</v>
      </c>
      <c r="O157" s="5">
        <v>51976053398</v>
      </c>
      <c r="P157" s="5">
        <v>766872638889</v>
      </c>
      <c r="Q157" s="5">
        <v>46383175197</v>
      </c>
    </row>
    <row r="158" spans="3:17" ht="15.5" x14ac:dyDescent="0.35">
      <c r="C158" t="s">
        <v>466</v>
      </c>
      <c r="D158" s="5">
        <v>264957418156</v>
      </c>
      <c r="E158" s="5">
        <v>-3358145359608</v>
      </c>
      <c r="F158" s="5">
        <v>317330082578</v>
      </c>
      <c r="G158" s="5">
        <v>1979433883774</v>
      </c>
      <c r="I158" s="5">
        <v>768795121376</v>
      </c>
      <c r="J158" s="5">
        <v>3742084247876</v>
      </c>
      <c r="K158" s="5">
        <v>2380543820137</v>
      </c>
      <c r="L158" s="5">
        <v>7925128120086</v>
      </c>
      <c r="M158" s="5">
        <v>4515679427970</v>
      </c>
      <c r="N158" s="5">
        <v>3438177248517</v>
      </c>
      <c r="O158" s="5">
        <v>3238884687608</v>
      </c>
      <c r="P158" s="5">
        <v>642990374514</v>
      </c>
      <c r="Q158" s="5">
        <v>654820072880</v>
      </c>
    </row>
    <row r="159" spans="3:17" ht="15.5" x14ac:dyDescent="0.35">
      <c r="C159" t="s">
        <v>314</v>
      </c>
      <c r="D159" s="5">
        <v>-223425136459</v>
      </c>
      <c r="E159" s="5">
        <v>3354794922951</v>
      </c>
      <c r="F159" s="5">
        <v>-319685458053</v>
      </c>
      <c r="G159" s="5">
        <v>-2043305905559</v>
      </c>
      <c r="I159" s="5">
        <v>-838623969094</v>
      </c>
      <c r="J159" s="5">
        <v>-3740178122980</v>
      </c>
      <c r="K159" s="5">
        <v>-2415270866158</v>
      </c>
      <c r="L159" s="5">
        <v>-7901091911947</v>
      </c>
      <c r="M159" s="5">
        <v>-4572804360661</v>
      </c>
      <c r="N159" s="5">
        <v>-3443200482771</v>
      </c>
      <c r="O159" s="5">
        <v>-3180445651787</v>
      </c>
      <c r="P159" s="5">
        <v>-632180654157</v>
      </c>
      <c r="Q159" s="5">
        <v>-623362266531</v>
      </c>
    </row>
    <row r="160" spans="3:17" ht="15.5" x14ac:dyDescent="0.35">
      <c r="C160" t="s">
        <v>751</v>
      </c>
      <c r="P160" s="5">
        <v>590714567703</v>
      </c>
    </row>
    <row r="161" spans="3:17" ht="15.5" x14ac:dyDescent="0.35">
      <c r="C161" t="s">
        <v>469</v>
      </c>
      <c r="N161" s="5">
        <v>1600000000</v>
      </c>
      <c r="O161" s="5">
        <v>4747500000</v>
      </c>
      <c r="P161" s="5">
        <v>69928570000</v>
      </c>
    </row>
    <row r="162" spans="3:17" ht="15.5" x14ac:dyDescent="0.35">
      <c r="C162" t="s">
        <v>708</v>
      </c>
      <c r="D162" s="5">
        <v>67260632359</v>
      </c>
      <c r="E162" s="5">
        <v>62371054593</v>
      </c>
      <c r="F162" s="5">
        <v>201811207228</v>
      </c>
      <c r="G162" s="5">
        <v>-72267816084</v>
      </c>
      <c r="I162" s="5">
        <v>264182261821</v>
      </c>
      <c r="J162" s="5">
        <v>345018503514</v>
      </c>
      <c r="K162" s="5">
        <v>520644570200</v>
      </c>
      <c r="L162" s="5">
        <v>607237355461</v>
      </c>
      <c r="M162" s="5">
        <v>632205352276</v>
      </c>
      <c r="N162" s="5">
        <v>524750000000</v>
      </c>
      <c r="O162" s="5">
        <v>57006931236</v>
      </c>
    </row>
    <row r="163" spans="3:17" ht="15.5" x14ac:dyDescent="0.35">
      <c r="C163" t="s">
        <v>1017</v>
      </c>
    </row>
    <row r="164" spans="3:17" ht="15.5" x14ac:dyDescent="0.35">
      <c r="C164" t="s">
        <v>683</v>
      </c>
      <c r="E164" s="5">
        <v>191490289110</v>
      </c>
      <c r="F164" s="5">
        <v>-326974076265</v>
      </c>
      <c r="G164" s="5">
        <v>135483787155</v>
      </c>
    </row>
    <row r="165" spans="3:17" ht="15.5" x14ac:dyDescent="0.35">
      <c r="C165" t="s">
        <v>734</v>
      </c>
      <c r="N165" s="5">
        <v>87500000</v>
      </c>
      <c r="O165" s="5">
        <v>319000000</v>
      </c>
      <c r="P165" s="5">
        <v>4076500000</v>
      </c>
    </row>
    <row r="166" spans="3:17" ht="15.5" x14ac:dyDescent="0.35">
      <c r="C166" t="s">
        <v>495</v>
      </c>
      <c r="E166" s="5">
        <v>-6152112641</v>
      </c>
      <c r="I166" s="5">
        <v>-6152112641</v>
      </c>
      <c r="J166" s="5">
        <v>-59890635823</v>
      </c>
      <c r="K166" s="5">
        <v>-12634787729</v>
      </c>
      <c r="L166" s="5">
        <v>-17622654594</v>
      </c>
      <c r="M166" s="5">
        <v>-12493871294</v>
      </c>
      <c r="N166" s="5">
        <v>-49446453400</v>
      </c>
      <c r="O166" s="5">
        <v>-33537949909</v>
      </c>
      <c r="P166" s="5">
        <v>-749115136435</v>
      </c>
      <c r="Q166" s="5">
        <v>-35701230008</v>
      </c>
    </row>
    <row r="167" spans="3:17" ht="15.5" x14ac:dyDescent="0.35">
      <c r="C167" t="s">
        <v>501</v>
      </c>
      <c r="D167" s="5">
        <v>-59553843320</v>
      </c>
      <c r="E167" s="5">
        <v>-254220611333</v>
      </c>
      <c r="F167" s="5">
        <v>121889955561</v>
      </c>
      <c r="G167" s="5">
        <v>-58521832995</v>
      </c>
      <c r="I167" s="5">
        <v>-254220611333</v>
      </c>
      <c r="J167" s="5">
        <v>-330682230573</v>
      </c>
      <c r="K167" s="5">
        <v>-533101181952</v>
      </c>
      <c r="L167" s="5">
        <v>-611637928397</v>
      </c>
      <c r="M167" s="5">
        <v>-643481303654</v>
      </c>
      <c r="N167" s="5">
        <v>-513068524100</v>
      </c>
      <c r="O167" s="5">
        <v>-23376000000</v>
      </c>
    </row>
    <row r="168" spans="3:17" ht="15.5" x14ac:dyDescent="0.35">
      <c r="C168" t="s">
        <v>321</v>
      </c>
    </row>
    <row r="169" spans="3:17" ht="15.5" x14ac:dyDescent="0.35">
      <c r="C169" t="s">
        <v>707</v>
      </c>
      <c r="D169" s="5">
        <v>5017566667</v>
      </c>
      <c r="E169" s="5">
        <v>-4113900000</v>
      </c>
      <c r="F169" s="5">
        <v>34566667</v>
      </c>
      <c r="G169" s="5">
        <v>72533333</v>
      </c>
    </row>
    <row r="170" spans="3:17" ht="15.5" x14ac:dyDescent="0.35">
      <c r="C170" t="s">
        <v>756</v>
      </c>
      <c r="E170" s="5">
        <v>2096900000</v>
      </c>
      <c r="F170" s="5">
        <v>-34566667</v>
      </c>
      <c r="G170" s="5">
        <v>-2062333333</v>
      </c>
      <c r="J170" s="5">
        <v>-18356500000</v>
      </c>
    </row>
    <row r="171" spans="3:17" ht="15.5" x14ac:dyDescent="0.35">
      <c r="C171" t="s">
        <v>1708</v>
      </c>
      <c r="N171" s="5">
        <v>-8829590000</v>
      </c>
    </row>
    <row r="172" spans="3:17" ht="15.5" x14ac:dyDescent="0.35">
      <c r="C172" t="s">
        <v>371</v>
      </c>
      <c r="E172" s="5">
        <v>-3000000000</v>
      </c>
      <c r="I172" s="5">
        <v>-3000000000</v>
      </c>
    </row>
    <row r="173" spans="3:17" ht="15.5" x14ac:dyDescent="0.35">
      <c r="C173" t="s">
        <v>1709</v>
      </c>
      <c r="L173" s="5">
        <v>-7000000000</v>
      </c>
    </row>
    <row r="174" spans="3:17" ht="15.5" x14ac:dyDescent="0.35">
      <c r="C174" t="s">
        <v>318</v>
      </c>
      <c r="D174" s="5">
        <v>-243967535</v>
      </c>
      <c r="E174" s="5">
        <v>-116978155</v>
      </c>
      <c r="F174" s="5">
        <v>-880588685</v>
      </c>
      <c r="G174" s="5">
        <v>10147925</v>
      </c>
      <c r="I174" s="5">
        <v>-1753649252</v>
      </c>
      <c r="J174" s="5">
        <v>-3398236183</v>
      </c>
      <c r="K174" s="5">
        <v>-1031965275</v>
      </c>
      <c r="L174" s="5">
        <v>-1704958425</v>
      </c>
      <c r="M174" s="5">
        <v>-1577842164</v>
      </c>
      <c r="N174" s="5">
        <v>-2774923678</v>
      </c>
    </row>
    <row r="175" spans="3:17" ht="15.5" x14ac:dyDescent="0.35">
      <c r="C175" t="s">
        <v>433</v>
      </c>
      <c r="D175" s="5">
        <v>-206615578</v>
      </c>
      <c r="E175" s="5">
        <v>-291371130</v>
      </c>
      <c r="F175" s="5">
        <v>-130387569</v>
      </c>
      <c r="G175" s="5">
        <v>-133589314</v>
      </c>
      <c r="I175" s="5">
        <v>-697077145</v>
      </c>
      <c r="J175" s="5">
        <v>-421030778</v>
      </c>
      <c r="K175" s="5">
        <v>-142370362</v>
      </c>
      <c r="L175" s="5">
        <v>-62727220</v>
      </c>
      <c r="M175" s="5">
        <v>-393454953</v>
      </c>
      <c r="N175" s="5">
        <v>-730938613</v>
      </c>
      <c r="O175" s="5">
        <v>-426277061</v>
      </c>
      <c r="P175" s="5">
        <v>-268438196</v>
      </c>
      <c r="Q175" s="5">
        <v>-76290641</v>
      </c>
    </row>
    <row r="176" spans="3:17" ht="15.5" x14ac:dyDescent="0.35">
      <c r="C176" t="s">
        <v>1710</v>
      </c>
      <c r="E176" s="5">
        <v>3000000000</v>
      </c>
      <c r="F176" s="5">
        <v>-3000000000</v>
      </c>
    </row>
    <row r="177" spans="2:17" ht="15.5" x14ac:dyDescent="0.35">
      <c r="C177" t="s">
        <v>1711</v>
      </c>
      <c r="J177" s="5">
        <v>10000000000</v>
      </c>
    </row>
    <row r="178" spans="2:17" ht="15.5" x14ac:dyDescent="0.35">
      <c r="C178" t="s">
        <v>281</v>
      </c>
    </row>
    <row r="179" spans="2:17" ht="15.5" x14ac:dyDescent="0.35">
      <c r="C179" t="s">
        <v>165</v>
      </c>
      <c r="D179" s="5">
        <v>8209247479</v>
      </c>
      <c r="E179" s="5">
        <v>-1387351124</v>
      </c>
      <c r="F179" s="5">
        <v>5622399296</v>
      </c>
      <c r="G179" s="5">
        <v>-9348563630</v>
      </c>
      <c r="I179" s="5">
        <v>-37296059811</v>
      </c>
      <c r="J179" s="5">
        <v>7340550415</v>
      </c>
      <c r="K179" s="5">
        <v>-85629096598</v>
      </c>
      <c r="L179" s="5">
        <v>-94326387889</v>
      </c>
      <c r="M179" s="5">
        <v>118642525080</v>
      </c>
      <c r="N179" s="5">
        <v>-87131349793</v>
      </c>
      <c r="O179" s="5">
        <v>-149935719066</v>
      </c>
      <c r="P179" s="5">
        <v>365404533043</v>
      </c>
      <c r="Q179" s="5">
        <v>-2508054163</v>
      </c>
    </row>
    <row r="180" spans="2:17" ht="15.5" x14ac:dyDescent="0.35">
      <c r="C180" t="s">
        <v>166</v>
      </c>
      <c r="D180" s="5">
        <v>42062936755</v>
      </c>
      <c r="I180" s="5">
        <v>79358996566</v>
      </c>
      <c r="J180" s="5">
        <v>72018446151</v>
      </c>
      <c r="K180" s="5">
        <v>157647542749</v>
      </c>
      <c r="L180" s="5">
        <v>251973930638</v>
      </c>
      <c r="M180" s="5">
        <v>133331405558</v>
      </c>
      <c r="N180" s="5">
        <v>220462755351</v>
      </c>
      <c r="O180" s="5">
        <v>370398474417</v>
      </c>
      <c r="P180" s="5">
        <v>2220173081</v>
      </c>
      <c r="Q180" s="5">
        <v>4728227244</v>
      </c>
    </row>
    <row r="181" spans="2:17" ht="15.5" x14ac:dyDescent="0.35">
      <c r="C181" t="s">
        <v>768</v>
      </c>
      <c r="P181" s="5">
        <v>2773768293</v>
      </c>
    </row>
    <row r="182" spans="2:17" ht="15.5" x14ac:dyDescent="0.35">
      <c r="C182" t="s">
        <v>168</v>
      </c>
      <c r="D182" s="5">
        <v>50272184234</v>
      </c>
      <c r="E182" s="5">
        <v>-1387351124</v>
      </c>
      <c r="F182" s="5">
        <v>5622399296</v>
      </c>
      <c r="G182" s="5">
        <v>-9348563630</v>
      </c>
      <c r="I182" s="5">
        <v>42062936755</v>
      </c>
      <c r="J182" s="5">
        <v>79358996566</v>
      </c>
      <c r="K182" s="5">
        <v>72018446151</v>
      </c>
      <c r="L182" s="5">
        <v>157647542749</v>
      </c>
      <c r="M182" s="5">
        <v>251973930638</v>
      </c>
      <c r="N182" s="5">
        <v>133331405558</v>
      </c>
      <c r="O182" s="5">
        <v>220462755351</v>
      </c>
      <c r="P182" s="5">
        <v>370398474417</v>
      </c>
      <c r="Q182" s="5">
        <v>2220173081</v>
      </c>
    </row>
    <row r="184" spans="2:17" ht="15.5" x14ac:dyDescent="0.35">
      <c r="B184" t="s">
        <v>169</v>
      </c>
      <c r="C184" t="s">
        <v>11</v>
      </c>
      <c r="D184" s="5">
        <v>1430000000</v>
      </c>
      <c r="E184" s="5">
        <v>1430000000</v>
      </c>
      <c r="F184" s="5">
        <v>1430000000</v>
      </c>
      <c r="G184" s="5">
        <v>1430000000</v>
      </c>
      <c r="I184" s="5">
        <v>1430000000</v>
      </c>
      <c r="J184" s="5">
        <v>1430000000</v>
      </c>
      <c r="K184" s="5">
        <v>1430000000</v>
      </c>
      <c r="L184" s="5">
        <v>1430000000</v>
      </c>
      <c r="M184" s="5">
        <v>1430000000</v>
      </c>
      <c r="N184" s="5">
        <v>710000000</v>
      </c>
      <c r="O184" s="5">
        <v>710000000</v>
      </c>
      <c r="P184" s="5">
        <v>710000000</v>
      </c>
      <c r="Q184" s="5">
        <v>0</v>
      </c>
    </row>
    <row r="185" spans="2:17" ht="15.5" x14ac:dyDescent="0.35">
      <c r="C185" t="s">
        <v>170</v>
      </c>
      <c r="D185" s="6">
        <v>-17.46</v>
      </c>
      <c r="E185" s="6">
        <v>21.15</v>
      </c>
      <c r="F185" s="6">
        <v>-0.56999999999999995</v>
      </c>
      <c r="G185" s="6">
        <v>-2.15</v>
      </c>
    </row>
    <row r="186" spans="2:17" ht="15.5" x14ac:dyDescent="0.35">
      <c r="C186" t="s">
        <v>171</v>
      </c>
      <c r="D186" s="6">
        <v>-7.39</v>
      </c>
      <c r="E186" s="6">
        <v>7.9</v>
      </c>
      <c r="F186" s="6">
        <v>-228.07</v>
      </c>
      <c r="G186" s="6">
        <v>-49.3</v>
      </c>
    </row>
    <row r="187" spans="2:17" ht="15.5" x14ac:dyDescent="0.35">
      <c r="C187" t="s">
        <v>59</v>
      </c>
      <c r="D187" s="6">
        <v>0.26</v>
      </c>
      <c r="E187" s="6">
        <v>0.27</v>
      </c>
      <c r="F187" s="6">
        <v>0.22</v>
      </c>
      <c r="G187" s="6">
        <v>0.17</v>
      </c>
    </row>
    <row r="188" spans="2:17" ht="15.5" x14ac:dyDescent="0.35">
      <c r="C188" t="s">
        <v>172</v>
      </c>
      <c r="D188" s="5">
        <v>5430000000</v>
      </c>
      <c r="E188" s="5">
        <v>2380000000</v>
      </c>
      <c r="F188" s="6">
        <v>8140000000.000001</v>
      </c>
      <c r="G188" s="5">
        <v>11120000000</v>
      </c>
    </row>
    <row r="189" spans="2:17" ht="15.5" x14ac:dyDescent="0.35">
      <c r="C189" t="s">
        <v>173</v>
      </c>
      <c r="D189" s="6">
        <v>-3.2500000000000001E-2</v>
      </c>
      <c r="E189" s="6">
        <v>4.0899999999999999E-2</v>
      </c>
      <c r="F189" s="6">
        <v>-1.1000000000000001E-3</v>
      </c>
      <c r="G189" s="6">
        <v>-4.1999999999999997E-3</v>
      </c>
    </row>
    <row r="190" spans="2:17" ht="15.5" x14ac:dyDescent="0.35">
      <c r="C190" t="s">
        <v>174</v>
      </c>
      <c r="D190" s="6">
        <v>-4.0999999999999995E-2</v>
      </c>
      <c r="E190" s="6">
        <v>4.7699999999999992E-2</v>
      </c>
      <c r="F190" s="6">
        <v>-1.2999999999999999E-3</v>
      </c>
      <c r="G190" s="6">
        <v>-5.1000000000000004E-3</v>
      </c>
    </row>
    <row r="191" spans="2:17" ht="15.5" x14ac:dyDescent="0.35">
      <c r="C191" t="s">
        <v>175</v>
      </c>
      <c r="D191" s="6">
        <v>3.3E-3</v>
      </c>
      <c r="E191" s="6">
        <v>2.0999999999999999E-3</v>
      </c>
      <c r="F191" s="6">
        <v>4.6999999999999993E-3</v>
      </c>
      <c r="G191" s="6">
        <v>9.1000000000000004E-3</v>
      </c>
    </row>
    <row r="192" spans="2:17" ht="15.5" x14ac:dyDescent="0.35">
      <c r="C192" t="s">
        <v>176</v>
      </c>
    </row>
    <row r="193" spans="3:17" ht="15.5" x14ac:dyDescent="0.35">
      <c r="C193" t="s">
        <v>325</v>
      </c>
      <c r="D193" s="5">
        <v>680000000000</v>
      </c>
      <c r="E193" s="5">
        <v>704000000000</v>
      </c>
      <c r="F193" s="5">
        <v>674000000000</v>
      </c>
      <c r="G193" s="5">
        <v>677000000000</v>
      </c>
    </row>
    <row r="194" spans="3:17" ht="15.5" x14ac:dyDescent="0.35">
      <c r="C194" t="s">
        <v>177</v>
      </c>
      <c r="D194" s="6">
        <v>0.3</v>
      </c>
      <c r="E194" s="6">
        <v>0.38</v>
      </c>
      <c r="F194" s="6">
        <v>0.31</v>
      </c>
      <c r="G194" s="6">
        <v>0.25</v>
      </c>
    </row>
    <row r="195" spans="3:17" ht="15.5" x14ac:dyDescent="0.35">
      <c r="C195" t="s">
        <v>178</v>
      </c>
      <c r="D195" s="6">
        <v>426.14</v>
      </c>
      <c r="E195" s="6">
        <v>443.56</v>
      </c>
      <c r="F195" s="5">
        <v>422</v>
      </c>
      <c r="G195" s="6">
        <v>422.57</v>
      </c>
    </row>
    <row r="196" spans="3:17" ht="15.5" x14ac:dyDescent="0.35">
      <c r="C196" t="s">
        <v>179</v>
      </c>
      <c r="D196" s="6">
        <v>0.31</v>
      </c>
      <c r="E196" s="6">
        <v>0.38</v>
      </c>
      <c r="F196" s="6">
        <v>0.31</v>
      </c>
      <c r="G196" s="6">
        <v>0.25</v>
      </c>
    </row>
    <row r="197" spans="3:17" ht="15.5" x14ac:dyDescent="0.35">
      <c r="C197" t="s">
        <v>180</v>
      </c>
      <c r="D197" s="6">
        <v>421.87</v>
      </c>
      <c r="E197" s="6">
        <v>439.29</v>
      </c>
      <c r="F197" s="6">
        <v>417.73</v>
      </c>
      <c r="G197" s="6">
        <v>418.31</v>
      </c>
    </row>
    <row r="198" spans="3:17" ht="15.5" x14ac:dyDescent="0.35">
      <c r="C198" t="s">
        <v>181</v>
      </c>
      <c r="D198" s="5">
        <v>45000000000</v>
      </c>
      <c r="E198" s="5">
        <v>3000000000</v>
      </c>
      <c r="F198" s="5">
        <v>6000000000</v>
      </c>
      <c r="G198" s="5">
        <v>9000000000</v>
      </c>
    </row>
    <row r="199" spans="3:17" ht="15.5" x14ac:dyDescent="0.35">
      <c r="C199" t="s">
        <v>182</v>
      </c>
      <c r="D199" s="5">
        <v>1000000000</v>
      </c>
      <c r="E199" s="5">
        <v>1000000000</v>
      </c>
      <c r="F199" s="5">
        <v>1000000000</v>
      </c>
      <c r="G199" s="5">
        <v>1000000000</v>
      </c>
    </row>
    <row r="200" spans="3:17" ht="15.5" x14ac:dyDescent="0.35">
      <c r="C200" t="s">
        <v>258</v>
      </c>
      <c r="D200" s="5">
        <v>609000000000</v>
      </c>
      <c r="E200" s="5">
        <v>634000000000</v>
      </c>
      <c r="F200" s="5">
        <v>603000000000</v>
      </c>
      <c r="G200" s="5">
        <v>604000000000</v>
      </c>
    </row>
    <row r="201" spans="3:17" ht="15.5" x14ac:dyDescent="0.35">
      <c r="C201" t="s">
        <v>23</v>
      </c>
      <c r="D201" s="5">
        <v>46000000000</v>
      </c>
      <c r="E201" s="5">
        <v>4000000000</v>
      </c>
      <c r="F201" s="5">
        <v>7000000000</v>
      </c>
      <c r="G201" s="5">
        <v>9000000000</v>
      </c>
    </row>
    <row r="202" spans="3:17" ht="15.5" x14ac:dyDescent="0.35">
      <c r="C202" t="s">
        <v>20</v>
      </c>
      <c r="D202" s="5">
        <v>-4000000000</v>
      </c>
      <c r="E202" s="5">
        <v>-38000000000</v>
      </c>
      <c r="F202" s="5">
        <v>-37000000000</v>
      </c>
      <c r="G202" s="5">
        <v>-28000000000</v>
      </c>
    </row>
    <row r="203" spans="3:17" ht="15.5" x14ac:dyDescent="0.35">
      <c r="C203" t="s">
        <v>184</v>
      </c>
      <c r="D203" s="5">
        <v>515000000000</v>
      </c>
      <c r="E203" s="5">
        <v>533000000000</v>
      </c>
      <c r="F203" s="5">
        <v>502000000000</v>
      </c>
      <c r="G203" s="5">
        <v>500000000000</v>
      </c>
    </row>
    <row r="204" spans="3:17" ht="15.5" x14ac:dyDescent="0.35">
      <c r="C204" t="s">
        <v>185</v>
      </c>
      <c r="D204" s="5">
        <v>-23000000000</v>
      </c>
      <c r="E204" s="5">
        <v>-1000000000</v>
      </c>
      <c r="F204" s="5">
        <v>19000000000</v>
      </c>
      <c r="G204" s="5">
        <v>42000000000</v>
      </c>
    </row>
    <row r="205" spans="3:17" ht="15.5" x14ac:dyDescent="0.35">
      <c r="C205" t="s">
        <v>186</v>
      </c>
      <c r="D205" s="5">
        <v>-1000000000</v>
      </c>
      <c r="E205" s="5">
        <v>0</v>
      </c>
      <c r="F205" s="5">
        <v>0</v>
      </c>
      <c r="G205" s="5">
        <v>0</v>
      </c>
    </row>
    <row r="206" spans="3:17" ht="15.5" x14ac:dyDescent="0.35">
      <c r="C206" t="s">
        <v>12</v>
      </c>
      <c r="D206" s="5">
        <v>-23000000000</v>
      </c>
      <c r="E206" s="5">
        <v>-1000000000</v>
      </c>
      <c r="F206" s="5">
        <v>18000000000</v>
      </c>
      <c r="G206" s="5">
        <v>42000000000</v>
      </c>
    </row>
    <row r="207" spans="3:17" ht="15.5" x14ac:dyDescent="0.35">
      <c r="C207" t="s">
        <v>15</v>
      </c>
      <c r="D207" s="6">
        <v>-16.29</v>
      </c>
      <c r="E207" s="6">
        <v>-0.85</v>
      </c>
      <c r="F207" s="6">
        <v>12.87</v>
      </c>
      <c r="G207" s="6">
        <v>29.08</v>
      </c>
    </row>
    <row r="208" spans="3:17" ht="15.5" x14ac:dyDescent="0.35">
      <c r="C208" t="s">
        <v>44</v>
      </c>
      <c r="I208" s="6">
        <v>32.520000000000003</v>
      </c>
      <c r="J208" s="6">
        <v>-166.28</v>
      </c>
      <c r="K208" s="6">
        <v>-894.39</v>
      </c>
      <c r="L208" s="6">
        <v>2.97</v>
      </c>
      <c r="M208" s="6">
        <v>882.03</v>
      </c>
      <c r="N208" s="6">
        <v>92.13</v>
      </c>
      <c r="O208" s="6">
        <v>131.09</v>
      </c>
      <c r="P208" s="6">
        <v>13.79</v>
      </c>
      <c r="Q208" s="6">
        <v>1447712.6</v>
      </c>
    </row>
    <row r="209" spans="3:17" ht="15.5" x14ac:dyDescent="0.35">
      <c r="C209" t="s">
        <v>58</v>
      </c>
      <c r="I209" s="6">
        <v>5.14</v>
      </c>
      <c r="J209" s="6">
        <v>-0.8</v>
      </c>
      <c r="K209" s="6">
        <v>-0.27</v>
      </c>
      <c r="L209" s="6">
        <v>318.18</v>
      </c>
      <c r="M209" s="6">
        <v>2.44</v>
      </c>
      <c r="N209" s="6">
        <v>26.16</v>
      </c>
      <c r="O209" s="6">
        <v>28.3</v>
      </c>
      <c r="P209" s="6">
        <v>233.5</v>
      </c>
      <c r="Q209" s="5">
        <v>0</v>
      </c>
    </row>
    <row r="210" spans="3:17" ht="15.5" x14ac:dyDescent="0.35">
      <c r="C210" t="s">
        <v>61</v>
      </c>
      <c r="I210" s="6">
        <v>7.0000000000000007E-2</v>
      </c>
      <c r="J210" s="6">
        <v>0.05</v>
      </c>
      <c r="K210" s="6">
        <v>0.09</v>
      </c>
      <c r="L210" s="6">
        <v>0.28000000000000003</v>
      </c>
      <c r="M210" s="6">
        <v>0.63</v>
      </c>
      <c r="N210" s="6">
        <v>0.47</v>
      </c>
      <c r="O210" s="6">
        <v>0.75</v>
      </c>
      <c r="P210" s="6">
        <v>1.55</v>
      </c>
      <c r="Q210" s="5">
        <v>0</v>
      </c>
    </row>
    <row r="211" spans="3:17" ht="15.5" x14ac:dyDescent="0.35">
      <c r="C211" t="s">
        <v>187</v>
      </c>
      <c r="I211" s="5">
        <v>31260000000</v>
      </c>
      <c r="J211" s="5">
        <v>38690000000</v>
      </c>
      <c r="K211" s="5">
        <v>25240000000</v>
      </c>
      <c r="L211" s="5">
        <v>28680000000</v>
      </c>
      <c r="M211" s="5">
        <v>46720000000</v>
      </c>
      <c r="N211" s="5">
        <v>30420000000</v>
      </c>
      <c r="O211" s="5">
        <v>46940000000</v>
      </c>
      <c r="P211" s="5">
        <v>25220000000</v>
      </c>
    </row>
    <row r="212" spans="3:17" ht="15.5" x14ac:dyDescent="0.35">
      <c r="C212" t="s">
        <v>188</v>
      </c>
      <c r="I212" s="6">
        <v>6.3E-2</v>
      </c>
      <c r="J212" s="6">
        <v>-0.30609999999999998</v>
      </c>
      <c r="K212" s="6">
        <v>-1.2607999999999999</v>
      </c>
      <c r="L212" s="6">
        <v>1.8E-3</v>
      </c>
      <c r="M212" s="6">
        <v>0.53390000000000004</v>
      </c>
      <c r="N212" s="6">
        <v>5.7000000000000002E-2</v>
      </c>
      <c r="O212" s="6">
        <v>8.6099999999999996E-2</v>
      </c>
      <c r="P212" s="6">
        <v>1.15E-2</v>
      </c>
      <c r="Q212" s="6">
        <v>1.4800000000000001E-2</v>
      </c>
    </row>
    <row r="213" spans="3:17" ht="15.5" x14ac:dyDescent="0.35">
      <c r="C213" t="s">
        <v>189</v>
      </c>
      <c r="I213" s="6">
        <v>7.3300000000000004E-2</v>
      </c>
      <c r="J213" s="6">
        <v>-0.40490000000000004</v>
      </c>
      <c r="K213" s="6">
        <v>-1.5500999999999998</v>
      </c>
      <c r="L213" s="6">
        <v>2E-3</v>
      </c>
      <c r="M213" s="6">
        <v>0.60060000000000002</v>
      </c>
      <c r="N213" s="6">
        <v>7.85E-2</v>
      </c>
      <c r="O213" s="6">
        <v>0.12</v>
      </c>
      <c r="P213" s="6">
        <v>1.43E-2</v>
      </c>
      <c r="Q213" s="6">
        <v>0.1484</v>
      </c>
    </row>
    <row r="214" spans="3:17" ht="15.5" x14ac:dyDescent="0.35">
      <c r="C214" t="s">
        <v>190</v>
      </c>
      <c r="I214" s="6">
        <v>2.2400000000000003E-2</v>
      </c>
      <c r="J214" s="6">
        <v>2.92E-2</v>
      </c>
      <c r="K214" s="6">
        <v>6.4000000000000003E-3</v>
      </c>
      <c r="L214" s="6">
        <v>5.6999999999999993E-3</v>
      </c>
      <c r="M214" s="6">
        <v>2.2400000000000003E-2</v>
      </c>
      <c r="N214" s="6">
        <v>2.64E-2</v>
      </c>
      <c r="O214" s="6">
        <v>5.4000000000000006E-2</v>
      </c>
      <c r="P214" s="6">
        <v>6.1500000000000006E-2</v>
      </c>
      <c r="Q214" s="6">
        <v>0.8044</v>
      </c>
    </row>
    <row r="215" spans="3:17" ht="15.5" x14ac:dyDescent="0.35">
      <c r="C215" t="s">
        <v>191</v>
      </c>
      <c r="L215" s="6">
        <v>13.94</v>
      </c>
      <c r="M215" s="6">
        <v>56.37</v>
      </c>
      <c r="N215" s="6">
        <v>36.35</v>
      </c>
      <c r="O215" s="6">
        <v>36.229999999999997</v>
      </c>
      <c r="P215" s="6">
        <v>291.83999999999997</v>
      </c>
      <c r="Q215" s="6">
        <v>334.59</v>
      </c>
    </row>
    <row r="216" spans="3:17" ht="15.5" x14ac:dyDescent="0.35">
      <c r="C216" t="s">
        <v>55</v>
      </c>
      <c r="I216" s="6">
        <v>0.38</v>
      </c>
      <c r="J216" s="6">
        <v>0.32</v>
      </c>
      <c r="K216" s="6">
        <v>0.41</v>
      </c>
      <c r="L216" s="6">
        <v>0.64</v>
      </c>
      <c r="M216" s="6">
        <v>1.46</v>
      </c>
      <c r="N216" s="6">
        <v>2.0499999999999998</v>
      </c>
      <c r="O216" s="6">
        <v>3.4</v>
      </c>
      <c r="P216" s="6">
        <v>3.35</v>
      </c>
      <c r="Q216" s="5">
        <v>0</v>
      </c>
    </row>
    <row r="217" spans="3:17" ht="15.5" x14ac:dyDescent="0.35">
      <c r="C217" t="s">
        <v>52</v>
      </c>
      <c r="I217" s="6">
        <v>443.56</v>
      </c>
      <c r="J217" s="6">
        <v>410.66</v>
      </c>
      <c r="K217" s="6">
        <v>576.98</v>
      </c>
      <c r="L217" s="6">
        <v>1471.42</v>
      </c>
      <c r="M217" s="6">
        <v>1468.53</v>
      </c>
      <c r="N217" s="6">
        <v>1172.98</v>
      </c>
      <c r="O217" s="6">
        <v>1092.74</v>
      </c>
      <c r="P217" s="6">
        <v>961.42</v>
      </c>
      <c r="Q217" s="6">
        <v>9755571.7100000009</v>
      </c>
    </row>
    <row r="218" spans="3:17" ht="15.5" x14ac:dyDescent="0.35">
      <c r="C218" t="s">
        <v>192</v>
      </c>
      <c r="I218" s="6">
        <v>0.38</v>
      </c>
      <c r="J218" s="6">
        <v>0.33</v>
      </c>
      <c r="K218" s="6">
        <v>0.42</v>
      </c>
      <c r="L218" s="6">
        <v>0.64</v>
      </c>
      <c r="M218" s="6">
        <v>1.47</v>
      </c>
      <c r="N218" s="6">
        <v>2.0699999999999998</v>
      </c>
      <c r="O218" s="6">
        <v>3.42</v>
      </c>
      <c r="P218" s="6">
        <v>3.38</v>
      </c>
      <c r="Q218" s="5">
        <v>0</v>
      </c>
    </row>
    <row r="219" spans="3:17" ht="15.5" x14ac:dyDescent="0.35">
      <c r="C219" t="s">
        <v>193</v>
      </c>
      <c r="I219" s="6">
        <v>439.29</v>
      </c>
      <c r="J219" s="6">
        <v>406.39</v>
      </c>
      <c r="K219" s="6">
        <v>572.71</v>
      </c>
      <c r="L219" s="6">
        <v>1467.15</v>
      </c>
      <c r="M219" s="6">
        <v>1464.26</v>
      </c>
      <c r="N219" s="6">
        <v>1164.44</v>
      </c>
      <c r="O219" s="6">
        <v>1084.2</v>
      </c>
      <c r="P219" s="6">
        <v>952.88</v>
      </c>
      <c r="Q219" s="6">
        <v>9755571.7100000009</v>
      </c>
    </row>
    <row r="220" spans="3:17" ht="15.5" x14ac:dyDescent="0.35">
      <c r="C220" t="s">
        <v>194</v>
      </c>
      <c r="I220" s="5">
        <v>3000000000</v>
      </c>
      <c r="J220" s="5">
        <v>73000000000</v>
      </c>
      <c r="K220" s="5">
        <v>77000000000</v>
      </c>
      <c r="L220" s="5">
        <v>113000000000</v>
      </c>
      <c r="M220" s="5">
        <v>89000000000</v>
      </c>
      <c r="N220" s="5">
        <v>146000000000</v>
      </c>
      <c r="O220" s="5">
        <v>152000000000</v>
      </c>
      <c r="P220" s="5">
        <v>85000000000</v>
      </c>
      <c r="Q220" s="5">
        <v>74000000000</v>
      </c>
    </row>
    <row r="221" spans="3:17" ht="15.5" x14ac:dyDescent="0.35">
      <c r="C221" t="s">
        <v>195</v>
      </c>
      <c r="I221" s="5">
        <v>1000000000</v>
      </c>
      <c r="J221" s="5">
        <v>1000000000</v>
      </c>
      <c r="K221" s="5">
        <v>0</v>
      </c>
      <c r="L221" s="5">
        <v>6000000000</v>
      </c>
      <c r="M221" s="5">
        <v>14000000000</v>
      </c>
      <c r="N221" s="5">
        <v>21000000000</v>
      </c>
      <c r="O221" s="5">
        <v>29000000000</v>
      </c>
      <c r="P221" s="5">
        <v>0</v>
      </c>
    </row>
    <row r="222" spans="3:17" ht="15.5" x14ac:dyDescent="0.35">
      <c r="C222" t="s">
        <v>25</v>
      </c>
      <c r="I222" s="5">
        <v>4000000000</v>
      </c>
      <c r="J222" s="5">
        <v>74000000000</v>
      </c>
      <c r="K222" s="5">
        <v>77000000000</v>
      </c>
      <c r="L222" s="5">
        <v>119000000000</v>
      </c>
      <c r="M222" s="5">
        <v>103000000000</v>
      </c>
      <c r="N222" s="5">
        <v>168000000000</v>
      </c>
      <c r="O222" s="5">
        <v>181000000000</v>
      </c>
      <c r="P222" s="5">
        <v>85000000000</v>
      </c>
      <c r="Q222" s="5">
        <v>74000000000</v>
      </c>
    </row>
    <row r="223" spans="3:17" ht="15.5" x14ac:dyDescent="0.35">
      <c r="C223" t="s">
        <v>22</v>
      </c>
      <c r="I223" s="5">
        <v>-38000000000</v>
      </c>
      <c r="J223" s="5">
        <v>-6000000000</v>
      </c>
      <c r="K223" s="5">
        <v>5000000000</v>
      </c>
      <c r="L223" s="5">
        <v>-38000000000</v>
      </c>
      <c r="M223" s="5">
        <v>-149000000000</v>
      </c>
      <c r="N223" s="5">
        <v>34000000000</v>
      </c>
      <c r="O223" s="5">
        <v>-40000000000</v>
      </c>
      <c r="P223" s="5">
        <v>-285000000000</v>
      </c>
      <c r="Q223" s="5">
        <v>72000000000</v>
      </c>
    </row>
    <row r="224" spans="3:17" ht="15.5" x14ac:dyDescent="0.35">
      <c r="C224" t="s">
        <v>196</v>
      </c>
      <c r="I224" s="5">
        <v>533000000000</v>
      </c>
      <c r="J224" s="5">
        <v>469000000000</v>
      </c>
      <c r="K224" s="5">
        <v>681000000000</v>
      </c>
      <c r="L224" s="5">
        <v>1946000000000</v>
      </c>
      <c r="M224" s="5">
        <v>2015000000000</v>
      </c>
      <c r="N224" s="5">
        <v>723000000000</v>
      </c>
      <c r="O224" s="5">
        <v>725000000000</v>
      </c>
      <c r="P224" s="5">
        <v>704000000000</v>
      </c>
      <c r="Q224" s="5">
        <v>25000000000</v>
      </c>
    </row>
    <row r="225" spans="2:17" ht="15.5" x14ac:dyDescent="0.35">
      <c r="C225" t="s">
        <v>197</v>
      </c>
      <c r="I225" s="5">
        <v>44000000000</v>
      </c>
      <c r="J225" s="5">
        <v>-8000000000</v>
      </c>
      <c r="K225" s="5">
        <v>-53000000000</v>
      </c>
      <c r="L225" s="5">
        <v>46000000000</v>
      </c>
      <c r="M225" s="5">
        <v>191000000000</v>
      </c>
      <c r="N225" s="5">
        <v>-38000000000</v>
      </c>
      <c r="O225" s="5">
        <v>-65000000000</v>
      </c>
      <c r="P225" s="5">
        <v>-203000000000</v>
      </c>
      <c r="Q225" s="5">
        <v>-36000000000</v>
      </c>
    </row>
    <row r="226" spans="2:17" ht="15.5" x14ac:dyDescent="0.35">
      <c r="C226" t="s">
        <v>198</v>
      </c>
      <c r="I226" s="5">
        <v>-1000000000</v>
      </c>
      <c r="J226" s="5">
        <v>-2000000000</v>
      </c>
      <c r="K226" s="5">
        <v>-6000000000</v>
      </c>
      <c r="L226" s="5">
        <v>-16000000000</v>
      </c>
      <c r="M226" s="5">
        <v>-5000000000</v>
      </c>
      <c r="N226" s="5">
        <v>-18000000000</v>
      </c>
      <c r="O226" s="5">
        <v>-13000000000</v>
      </c>
      <c r="P226" s="5">
        <v>-8000000000</v>
      </c>
      <c r="Q226" s="5">
        <v>-3000000000</v>
      </c>
    </row>
    <row r="227" spans="2:17" ht="15.5" x14ac:dyDescent="0.35">
      <c r="C227" t="s">
        <v>14</v>
      </c>
      <c r="I227" s="5">
        <v>43000000000</v>
      </c>
      <c r="J227" s="5">
        <v>-10000000000</v>
      </c>
      <c r="K227" s="5">
        <v>-59000000000</v>
      </c>
      <c r="L227" s="5">
        <v>30000000000</v>
      </c>
      <c r="M227" s="5">
        <v>187000000000</v>
      </c>
      <c r="N227" s="5">
        <v>-56000000000</v>
      </c>
      <c r="O227" s="5">
        <v>-79000000000</v>
      </c>
      <c r="P227" s="5">
        <v>-212000000000</v>
      </c>
      <c r="Q227" s="5">
        <v>-39000000000</v>
      </c>
    </row>
    <row r="228" spans="2:17" ht="15.5" x14ac:dyDescent="0.35">
      <c r="C228" t="s">
        <v>16</v>
      </c>
      <c r="I228" s="6">
        <v>30.4</v>
      </c>
      <c r="J228" s="6">
        <v>-7.1</v>
      </c>
      <c r="K228" s="6">
        <v>-41.45</v>
      </c>
      <c r="L228" s="6">
        <v>20.74</v>
      </c>
      <c r="M228" s="6">
        <v>130.71</v>
      </c>
      <c r="N228" s="6">
        <v>-78.150000000000006</v>
      </c>
      <c r="O228" s="6">
        <v>-110.07</v>
      </c>
      <c r="P228" s="6">
        <v>-296.14</v>
      </c>
      <c r="Q228" s="6">
        <v>-25922950.73</v>
      </c>
    </row>
    <row r="230" spans="2:17" ht="15.5" x14ac:dyDescent="0.35">
      <c r="B230" t="s">
        <v>199</v>
      </c>
      <c r="C230" t="s">
        <v>200</v>
      </c>
      <c r="D230" s="5">
        <v>-25000000000</v>
      </c>
      <c r="E230" s="5">
        <v>30000000000</v>
      </c>
      <c r="F230" s="5">
        <v>-810000000</v>
      </c>
      <c r="G230" s="5">
        <v>-3000000000</v>
      </c>
      <c r="H230" s="5">
        <v>-100000000000</v>
      </c>
      <c r="I230" s="5">
        <v>46000000000</v>
      </c>
      <c r="J230" s="5">
        <v>-238000000000</v>
      </c>
      <c r="K230" s="5">
        <v>-1278000000000</v>
      </c>
      <c r="L230" s="5">
        <v>4000000000</v>
      </c>
      <c r="M230" s="5">
        <v>1260000000000</v>
      </c>
      <c r="N230" s="5">
        <v>66000000000</v>
      </c>
      <c r="O230" s="5">
        <v>94000000000</v>
      </c>
      <c r="P230" s="5">
        <v>10000000000</v>
      </c>
      <c r="Q230" s="5">
        <v>2000000000</v>
      </c>
    </row>
    <row r="231" spans="2:17" ht="15.5" x14ac:dyDescent="0.35">
      <c r="C231" t="s">
        <v>326</v>
      </c>
      <c r="H231" s="5">
        <v>1000000000</v>
      </c>
      <c r="I231" s="5">
        <v>46000000000</v>
      </c>
      <c r="J231" s="5">
        <v>-238000000000</v>
      </c>
      <c r="K231" s="5">
        <v>-1278000000000</v>
      </c>
      <c r="L231" s="5">
        <v>4000000000</v>
      </c>
      <c r="M231" s="5">
        <v>1260000000000</v>
      </c>
      <c r="N231" s="5">
        <v>66000000000</v>
      </c>
      <c r="O231" s="5">
        <v>94000000000</v>
      </c>
      <c r="P231" s="5">
        <v>10000000000</v>
      </c>
    </row>
    <row r="232" spans="2:17" ht="15.5" x14ac:dyDescent="0.35">
      <c r="C232" t="s">
        <v>43</v>
      </c>
      <c r="D232" s="6">
        <v>-17.46</v>
      </c>
      <c r="E232" s="6">
        <v>21.15</v>
      </c>
      <c r="F232" s="6">
        <v>-0.56999999999999995</v>
      </c>
      <c r="G232" s="6">
        <v>-2.15</v>
      </c>
      <c r="H232" s="6">
        <v>-69.83</v>
      </c>
      <c r="I232" s="6">
        <v>32.520000000000003</v>
      </c>
      <c r="J232" s="6">
        <v>-166.28</v>
      </c>
      <c r="K232" s="6">
        <v>-894.39</v>
      </c>
      <c r="L232" s="6">
        <v>2.97</v>
      </c>
      <c r="M232" s="6">
        <v>882.03</v>
      </c>
      <c r="N232" s="6">
        <v>46.06</v>
      </c>
      <c r="O232" s="6">
        <v>65.55</v>
      </c>
      <c r="P232" s="6">
        <v>6.89</v>
      </c>
      <c r="Q232" s="6">
        <v>1.52</v>
      </c>
    </row>
    <row r="233" spans="2:17" ht="15.5" x14ac:dyDescent="0.35">
      <c r="C233" t="s">
        <v>327</v>
      </c>
      <c r="H233" s="6">
        <v>0.97</v>
      </c>
      <c r="I233" s="6">
        <v>32.520000000000003</v>
      </c>
      <c r="J233" s="6">
        <v>-166.28</v>
      </c>
      <c r="K233" s="6">
        <v>-894.39</v>
      </c>
      <c r="L233" s="6">
        <v>2.97</v>
      </c>
      <c r="M233" s="6">
        <v>882.03</v>
      </c>
      <c r="N233" s="6">
        <v>46.06</v>
      </c>
      <c r="O233" s="6">
        <v>65.55</v>
      </c>
      <c r="P233" s="6">
        <v>6.89</v>
      </c>
    </row>
    <row r="234" spans="2:17" ht="15.5" x14ac:dyDescent="0.35">
      <c r="C234" t="s">
        <v>201</v>
      </c>
      <c r="D234" s="5">
        <v>716000000000</v>
      </c>
      <c r="E234" s="5">
        <v>898000000000</v>
      </c>
      <c r="F234" s="5">
        <v>856000000000</v>
      </c>
      <c r="G234" s="5">
        <v>868000000000</v>
      </c>
      <c r="H234" s="5">
        <v>2866000000000</v>
      </c>
      <c r="I234" s="5">
        <v>3505000000000</v>
      </c>
      <c r="J234" s="5">
        <v>4173000000000</v>
      </c>
      <c r="K234" s="5">
        <v>3853000000000</v>
      </c>
      <c r="L234" s="5">
        <v>4868000000000</v>
      </c>
      <c r="M234" s="5">
        <v>4852000000000</v>
      </c>
      <c r="N234" s="5">
        <v>3688000000000</v>
      </c>
      <c r="O234" s="5">
        <v>3550000000000</v>
      </c>
      <c r="P234" s="5">
        <v>1487000000000</v>
      </c>
      <c r="Q234" s="5">
        <v>1714000000000</v>
      </c>
    </row>
    <row r="235" spans="2:17" ht="15.5" x14ac:dyDescent="0.35">
      <c r="C235" t="s">
        <v>328</v>
      </c>
      <c r="H235" s="5">
        <v>3338000000000</v>
      </c>
      <c r="I235" s="5">
        <v>3505000000000</v>
      </c>
      <c r="J235" s="5">
        <v>4173000000000</v>
      </c>
      <c r="K235" s="5">
        <v>3853000000000</v>
      </c>
      <c r="L235" s="5">
        <v>4868000000000</v>
      </c>
      <c r="M235" s="5">
        <v>4852000000000</v>
      </c>
      <c r="N235" s="5">
        <v>3688000000000</v>
      </c>
      <c r="O235" s="5">
        <v>3550000000000</v>
      </c>
      <c r="P235" s="5">
        <v>1487000000000</v>
      </c>
    </row>
    <row r="236" spans="2:17" ht="15.5" x14ac:dyDescent="0.35">
      <c r="C236" t="s">
        <v>202</v>
      </c>
      <c r="I236" s="6">
        <v>-1.65</v>
      </c>
    </row>
    <row r="237" spans="2:17" ht="15.5" x14ac:dyDescent="0.35">
      <c r="C237" t="s">
        <v>203</v>
      </c>
      <c r="I237" s="6">
        <v>118.21</v>
      </c>
    </row>
    <row r="238" spans="2:17" ht="15.5" x14ac:dyDescent="0.35">
      <c r="C238" t="s">
        <v>204</v>
      </c>
      <c r="I238" s="6">
        <v>7.42</v>
      </c>
    </row>
    <row r="239" spans="2:17" ht="15.5" x14ac:dyDescent="0.35">
      <c r="C239" t="s">
        <v>205</v>
      </c>
      <c r="I239" s="6">
        <v>8.5000000000000006E-3</v>
      </c>
    </row>
    <row r="240" spans="2:17" ht="15.5" x14ac:dyDescent="0.35">
      <c r="C240" t="s">
        <v>206</v>
      </c>
      <c r="I240" s="6">
        <v>0.05</v>
      </c>
    </row>
    <row r="241" spans="3:9" ht="15.5" x14ac:dyDescent="0.35">
      <c r="C241" t="s">
        <v>207</v>
      </c>
      <c r="I241" s="6">
        <v>0.27</v>
      </c>
    </row>
    <row r="242" spans="3:9" ht="15.5" x14ac:dyDescent="0.35">
      <c r="C242" t="s">
        <v>329</v>
      </c>
      <c r="I242" s="6">
        <v>4.4800000000000004</v>
      </c>
    </row>
    <row r="243" spans="3:9" ht="15.5" x14ac:dyDescent="0.35">
      <c r="C243" t="s">
        <v>208</v>
      </c>
      <c r="I243" s="6">
        <v>4.6399999999999997</v>
      </c>
    </row>
    <row r="244" spans="3:9" ht="15.5" x14ac:dyDescent="0.35">
      <c r="C244" t="s">
        <v>209</v>
      </c>
      <c r="I244" s="6">
        <v>17.53</v>
      </c>
    </row>
    <row r="245" spans="3:9" ht="15.5" x14ac:dyDescent="0.35">
      <c r="C245" t="s">
        <v>210</v>
      </c>
      <c r="I245" s="6">
        <v>8.5500000000000007</v>
      </c>
    </row>
    <row r="246" spans="3:9" ht="15.5" x14ac:dyDescent="0.35">
      <c r="C246" t="s">
        <v>211</v>
      </c>
      <c r="I246" s="6">
        <v>0.99</v>
      </c>
    </row>
    <row r="247" spans="3:9" ht="15.5" x14ac:dyDescent="0.35">
      <c r="C247" t="s">
        <v>212</v>
      </c>
      <c r="I247" s="6">
        <v>0.97</v>
      </c>
    </row>
    <row r="248" spans="3:9" ht="15.5" x14ac:dyDescent="0.35">
      <c r="C248" t="s">
        <v>213</v>
      </c>
      <c r="I248" s="6">
        <v>0.97</v>
      </c>
    </row>
    <row r="249" spans="3:9" ht="15.5" x14ac:dyDescent="0.35">
      <c r="C249" t="s">
        <v>214</v>
      </c>
      <c r="I249" s="6">
        <v>-69.83</v>
      </c>
    </row>
    <row r="250" spans="3:9" ht="15.5" x14ac:dyDescent="0.35">
      <c r="C250" t="s">
        <v>215</v>
      </c>
      <c r="I250" s="6">
        <v>2336.59</v>
      </c>
    </row>
    <row r="251" spans="3:9" ht="15.5" x14ac:dyDescent="0.35">
      <c r="C251" t="s">
        <v>216</v>
      </c>
      <c r="D251" s="6">
        <v>35.19</v>
      </c>
    </row>
    <row r="252" spans="3:9" ht="15.5" x14ac:dyDescent="0.35">
      <c r="C252" t="s">
        <v>217</v>
      </c>
      <c r="I252" s="6">
        <v>426.14</v>
      </c>
    </row>
    <row r="253" spans="3:9" ht="15.5" x14ac:dyDescent="0.35">
      <c r="C253" t="s">
        <v>218</v>
      </c>
      <c r="I253" s="6">
        <v>24.81</v>
      </c>
    </row>
    <row r="254" spans="3:9" ht="15.5" x14ac:dyDescent="0.35">
      <c r="C254" t="s">
        <v>219</v>
      </c>
      <c r="D254" s="6">
        <v>7.44</v>
      </c>
    </row>
    <row r="255" spans="3:9" ht="15.5" x14ac:dyDescent="0.35">
      <c r="C255" t="s">
        <v>220</v>
      </c>
      <c r="D255" s="6">
        <v>5.46</v>
      </c>
    </row>
    <row r="256" spans="3:9" ht="15.5" x14ac:dyDescent="0.35">
      <c r="C256" t="s">
        <v>394</v>
      </c>
      <c r="D256" s="6">
        <v>0.08</v>
      </c>
    </row>
    <row r="257" spans="3:9" ht="15.5" x14ac:dyDescent="0.35">
      <c r="C257" t="s">
        <v>221</v>
      </c>
      <c r="D257" s="6">
        <v>0.14000000000000001</v>
      </c>
    </row>
    <row r="258" spans="3:9" ht="15.5" x14ac:dyDescent="0.35">
      <c r="C258" t="s">
        <v>395</v>
      </c>
      <c r="D258" s="6">
        <v>0.06</v>
      </c>
    </row>
    <row r="259" spans="3:9" ht="15.5" x14ac:dyDescent="0.35">
      <c r="C259" t="s">
        <v>222</v>
      </c>
      <c r="D259" s="6">
        <v>1.26</v>
      </c>
    </row>
    <row r="260" spans="3:9" ht="15.5" x14ac:dyDescent="0.35">
      <c r="C260" t="s">
        <v>12</v>
      </c>
      <c r="D260" s="5">
        <v>-23000000000</v>
      </c>
    </row>
    <row r="261" spans="3:9" ht="15.5" x14ac:dyDescent="0.35">
      <c r="C261" t="s">
        <v>224</v>
      </c>
      <c r="I261" s="6">
        <v>11.58</v>
      </c>
    </row>
    <row r="262" spans="3:9" ht="15.5" x14ac:dyDescent="0.35">
      <c r="C262" t="s">
        <v>225</v>
      </c>
      <c r="I262" s="6">
        <v>1.8E-3</v>
      </c>
    </row>
    <row r="263" spans="3:9" ht="15.5" x14ac:dyDescent="0.35">
      <c r="C263" t="s">
        <v>226</v>
      </c>
      <c r="I263" s="6">
        <v>2.3E-3</v>
      </c>
    </row>
    <row r="264" spans="3:9" ht="15.5" x14ac:dyDescent="0.35">
      <c r="C264" t="s">
        <v>227</v>
      </c>
      <c r="I264" s="6">
        <v>1.89E-2</v>
      </c>
    </row>
    <row r="265" spans="3:9" ht="15.5" x14ac:dyDescent="0.35">
      <c r="C265" t="s">
        <v>228</v>
      </c>
      <c r="I265" s="6">
        <v>0.01</v>
      </c>
    </row>
    <row r="266" spans="3:9" ht="15.5" x14ac:dyDescent="0.35">
      <c r="C266" t="s">
        <v>330</v>
      </c>
      <c r="D266" s="6">
        <v>22.18</v>
      </c>
    </row>
    <row r="267" spans="3:9" ht="15.5" x14ac:dyDescent="0.35">
      <c r="C267" t="s">
        <v>229</v>
      </c>
      <c r="D267" s="6">
        <v>19.3</v>
      </c>
    </row>
    <row r="268" spans="3:9" ht="15.5" x14ac:dyDescent="0.35">
      <c r="C268" t="s">
        <v>230</v>
      </c>
      <c r="D268" s="6">
        <v>1.05</v>
      </c>
    </row>
    <row r="269" spans="3:9" ht="15.5" x14ac:dyDescent="0.35">
      <c r="C269" t="s">
        <v>231</v>
      </c>
      <c r="D269" s="6">
        <v>40.43</v>
      </c>
    </row>
    <row r="270" spans="3:9" ht="15.5" x14ac:dyDescent="0.35">
      <c r="C270" t="s">
        <v>331</v>
      </c>
      <c r="D270" s="6">
        <v>4.0999999999999996</v>
      </c>
    </row>
    <row r="271" spans="3:9" ht="15.5" x14ac:dyDescent="0.35">
      <c r="C271" t="s">
        <v>232</v>
      </c>
      <c r="I271" s="6">
        <v>4.43</v>
      </c>
    </row>
    <row r="272" spans="3:9" ht="15.5" x14ac:dyDescent="0.35">
      <c r="C272" t="s">
        <v>233</v>
      </c>
      <c r="I272" s="6">
        <v>21.82</v>
      </c>
    </row>
    <row r="273" spans="3:9" ht="15.5" x14ac:dyDescent="0.35">
      <c r="C273" t="s">
        <v>39</v>
      </c>
      <c r="I273" s="5">
        <v>164000000000</v>
      </c>
    </row>
    <row r="274" spans="3:9" ht="15.5" x14ac:dyDescent="0.35">
      <c r="C274" t="s">
        <v>234</v>
      </c>
      <c r="I274" s="5">
        <v>231000000000</v>
      </c>
    </row>
    <row r="275" spans="3:9" ht="15.5" x14ac:dyDescent="0.35">
      <c r="C275" t="s">
        <v>235</v>
      </c>
      <c r="I275" s="5">
        <v>1430000000</v>
      </c>
    </row>
    <row r="276" spans="3:9" ht="15.5" x14ac:dyDescent="0.35">
      <c r="C276" t="s">
        <v>236</v>
      </c>
      <c r="I276" s="6">
        <v>0.1696</v>
      </c>
    </row>
    <row r="277" spans="3:9" ht="15.5" x14ac:dyDescent="0.35">
      <c r="C277" t="s">
        <v>237</v>
      </c>
      <c r="D277" s="6">
        <v>3.6000000000000004E-2</v>
      </c>
    </row>
    <row r="278" spans="3:9" ht="15.5" x14ac:dyDescent="0.35">
      <c r="C278" t="s">
        <v>238</v>
      </c>
      <c r="D278" s="6">
        <v>3.2000000000000002E-3</v>
      </c>
    </row>
    <row r="279" spans="3:9" ht="15.5" x14ac:dyDescent="0.35">
      <c r="C279" t="s">
        <v>239</v>
      </c>
      <c r="D279" s="6">
        <v>-3.4799999999999998E-2</v>
      </c>
    </row>
    <row r="280" spans="3:9" ht="15.5" x14ac:dyDescent="0.35">
      <c r="C280" t="s">
        <v>240</v>
      </c>
      <c r="D280" s="6">
        <v>-0.18890000000000001</v>
      </c>
    </row>
    <row r="281" spans="3:9" ht="15.5" x14ac:dyDescent="0.35">
      <c r="C281" t="s">
        <v>241</v>
      </c>
      <c r="D281" s="6">
        <v>-0.40039999999999998</v>
      </c>
    </row>
    <row r="282" spans="3:9" ht="15.5" x14ac:dyDescent="0.35">
      <c r="C282" t="s">
        <v>242</v>
      </c>
      <c r="D282" s="6">
        <v>-2.2395</v>
      </c>
    </row>
    <row r="283" spans="3:9" ht="15.5" x14ac:dyDescent="0.35">
      <c r="C283" t="s">
        <v>243</v>
      </c>
      <c r="I283" s="5">
        <v>7</v>
      </c>
    </row>
    <row r="284" spans="3:9" ht="15.5" x14ac:dyDescent="0.35">
      <c r="C284" t="s">
        <v>244</v>
      </c>
      <c r="I284" s="6">
        <v>0.42</v>
      </c>
    </row>
    <row r="285" spans="3:9" ht="15.5" x14ac:dyDescent="0.35">
      <c r="C285" t="s">
        <v>245</v>
      </c>
      <c r="I285" s="6">
        <v>0.18</v>
      </c>
    </row>
    <row r="286" spans="3:9" ht="15.5" x14ac:dyDescent="0.35">
      <c r="C286" t="s">
        <v>246</v>
      </c>
      <c r="I286" s="6">
        <v>0.1</v>
      </c>
    </row>
    <row r="287" spans="3:9" ht="15.5" x14ac:dyDescent="0.35">
      <c r="C287" t="s">
        <v>247</v>
      </c>
      <c r="I287" s="6">
        <v>0.01</v>
      </c>
    </row>
    <row r="288" spans="3:9" ht="15.5" x14ac:dyDescent="0.35">
      <c r="C288" t="s">
        <v>248</v>
      </c>
      <c r="I288" s="5">
        <v>1</v>
      </c>
    </row>
    <row r="289" spans="3:9" ht="15.5" x14ac:dyDescent="0.35">
      <c r="C289" t="s">
        <v>249</v>
      </c>
      <c r="I289" s="6">
        <v>0.95</v>
      </c>
    </row>
    <row r="290" spans="3:9" ht="15.5" x14ac:dyDescent="0.35">
      <c r="C290" t="s">
        <v>250</v>
      </c>
      <c r="I290" s="6">
        <v>0.33</v>
      </c>
    </row>
    <row r="291" spans="3:9" ht="15.5" x14ac:dyDescent="0.35">
      <c r="C291" t="s">
        <v>251</v>
      </c>
      <c r="I291" s="5">
        <v>3338000000000</v>
      </c>
    </row>
    <row r="292" spans="3:9" ht="15.5" x14ac:dyDescent="0.35">
      <c r="C292" t="s">
        <v>252</v>
      </c>
      <c r="I292" s="5">
        <v>143000000000</v>
      </c>
    </row>
    <row r="293" spans="3:9" ht="15.5" x14ac:dyDescent="0.35">
      <c r="C293" t="s">
        <v>253</v>
      </c>
      <c r="I293" s="5">
        <v>12000000000</v>
      </c>
    </row>
    <row r="294" spans="3:9" ht="15.5" x14ac:dyDescent="0.35">
      <c r="C294" t="s">
        <v>254</v>
      </c>
      <c r="I294" s="5">
        <v>1000000000</v>
      </c>
    </row>
    <row r="295" spans="3:9" ht="15.5" x14ac:dyDescent="0.35">
      <c r="C295" t="s">
        <v>255</v>
      </c>
      <c r="D295" s="5">
        <v>50000000000</v>
      </c>
    </row>
    <row r="296" spans="3:9" ht="15.5" x14ac:dyDescent="0.35">
      <c r="C296" t="s">
        <v>256</v>
      </c>
      <c r="D296" s="5">
        <v>768000000000</v>
      </c>
    </row>
    <row r="297" spans="3:9" ht="15.5" x14ac:dyDescent="0.35">
      <c r="C297" t="s">
        <v>257</v>
      </c>
      <c r="D297" s="5">
        <v>88000000000</v>
      </c>
    </row>
    <row r="298" spans="3:9" ht="15.5" x14ac:dyDescent="0.35">
      <c r="C298" t="s">
        <v>184</v>
      </c>
      <c r="D298" s="5">
        <v>515000000000</v>
      </c>
    </row>
    <row r="299" spans="3:9" ht="15.5" x14ac:dyDescent="0.35">
      <c r="C299" t="s">
        <v>258</v>
      </c>
      <c r="I299" s="5">
        <v>609000000000</v>
      </c>
    </row>
    <row r="300" spans="3:9" ht="15.5" x14ac:dyDescent="0.35">
      <c r="C300" t="s">
        <v>182</v>
      </c>
      <c r="D300" s="5">
        <v>1000000000</v>
      </c>
    </row>
    <row r="301" spans="3:9" ht="15.5" x14ac:dyDescent="0.35">
      <c r="C301" t="s">
        <v>181</v>
      </c>
      <c r="D301" s="5">
        <v>45000000000</v>
      </c>
    </row>
    <row r="302" spans="3:9" ht="15.5" x14ac:dyDescent="0.35">
      <c r="C302" t="s">
        <v>23</v>
      </c>
      <c r="D302" s="5">
        <v>46000000000</v>
      </c>
    </row>
    <row r="303" spans="3:9" ht="15.5" x14ac:dyDescent="0.35">
      <c r="C303" t="s">
        <v>20</v>
      </c>
      <c r="D303" s="5">
        <v>-4000000000</v>
      </c>
    </row>
    <row r="304" spans="3:9" ht="15.5" x14ac:dyDescent="0.35">
      <c r="C304" t="s">
        <v>183</v>
      </c>
      <c r="I304" s="5">
        <v>680000000000</v>
      </c>
    </row>
    <row r="305" spans="3:9" ht="15.5" x14ac:dyDescent="0.35">
      <c r="C305" t="s">
        <v>332</v>
      </c>
      <c r="I305" s="5">
        <v>37000000000</v>
      </c>
    </row>
    <row r="306" spans="3:9" ht="15.5" x14ac:dyDescent="0.35">
      <c r="C306" t="s">
        <v>259</v>
      </c>
      <c r="I306" s="5">
        <v>-1000000000</v>
      </c>
    </row>
    <row r="307" spans="3:9" ht="15.5" x14ac:dyDescent="0.35">
      <c r="C307" t="s">
        <v>260</v>
      </c>
      <c r="I307" s="5">
        <v>-32000000000</v>
      </c>
    </row>
    <row r="308" spans="3:9" ht="15.5" x14ac:dyDescent="0.35">
      <c r="C308" t="s">
        <v>261</v>
      </c>
      <c r="I308" s="5">
        <v>-1000000000</v>
      </c>
    </row>
    <row r="309" spans="3:9" ht="15.5" x14ac:dyDescent="0.35">
      <c r="C309" t="s">
        <v>262</v>
      </c>
      <c r="I309" s="5">
        <v>35000000000</v>
      </c>
    </row>
  </sheetData>
  <pageMargins left="0.7" right="0.7" top="0.75" bottom="0.75" header="0.3" footer="0.3"/>
  <ignoredErrors>
    <ignoredError sqref="A1:Q310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Q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1712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1713</v>
      </c>
      <c r="D2" s="2" vm="107">
        <f ca="1">IFERROR(_xlfn.STOCKHISTORY("XIDX:" &amp; $C$1, D3, , 0, 0, 1), "Libur")</f>
        <v>99</v>
      </c>
      <c r="H2" s="2" vm="107">
        <f ca="1">IFERROR(INDEX(D2:G2,COUNT(D2:G2)),"")</f>
        <v>99</v>
      </c>
      <c r="I2" s="2" vm="128">
        <f t="shared" ref="I2:Q2" ca="1" si="0">IFERROR(_xlfn.STOCKHISTORY("XIDX:" &amp; $C$1, I1, , 0, 0, 1), "Libur")</f>
        <v>124</v>
      </c>
      <c r="J2" s="2" vm="421">
        <f t="shared" ca="1" si="0"/>
        <v>68</v>
      </c>
      <c r="K2" s="2" vm="50">
        <f t="shared" ca="1" si="0"/>
        <v>71</v>
      </c>
      <c r="L2" s="2" vm="422">
        <f t="shared" ca="1" si="0"/>
        <v>128</v>
      </c>
      <c r="M2" s="2" vm="105">
        <f t="shared" ca="1" si="0"/>
        <v>370</v>
      </c>
      <c r="N2" s="2" vm="262">
        <f t="shared" ca="1" si="0"/>
        <v>171</v>
      </c>
      <c r="O2" s="2" vm="226">
        <f t="shared" ca="1" si="0"/>
        <v>400</v>
      </c>
      <c r="P2" s="2" vm="331">
        <f t="shared" ca="1" si="0"/>
        <v>710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56769537255</v>
      </c>
      <c r="H4" s="2">
        <f>IFERROR(SUM(D4:G4)*(4/MAX(1,COUNT(D4:G4))),"")</f>
        <v>227078149020</v>
      </c>
      <c r="I4" s="2">
        <f t="shared" ref="I4:Q4" si="1">IFERROR(INDEX(I51:I500,MATCH($C$4,$C$51:$C$500,0)),"")</f>
        <v>95632737774</v>
      </c>
      <c r="J4" s="2">
        <f t="shared" si="1"/>
        <v>94177061494</v>
      </c>
      <c r="K4" s="2">
        <f t="shared" si="1"/>
        <v>106699011283</v>
      </c>
      <c r="L4" s="2">
        <f t="shared" si="1"/>
        <v>136370430067</v>
      </c>
      <c r="M4" s="2">
        <f t="shared" si="1"/>
        <v>102316904804</v>
      </c>
      <c r="N4" s="2">
        <f t="shared" si="1"/>
        <v>99250082878</v>
      </c>
      <c r="O4" s="2">
        <f t="shared" si="1"/>
        <v>133545749744</v>
      </c>
      <c r="P4" s="2">
        <f t="shared" si="1"/>
        <v>102737452478</v>
      </c>
      <c r="Q4" s="2">
        <f t="shared" si="1"/>
        <v>97716203572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900571751</v>
      </c>
      <c r="H5" s="2">
        <f>IFERROR(SUM(D5:G5)*(4/MAX(1,COUNT(D5:G5))),"")</f>
        <v>3602287004</v>
      </c>
      <c r="I5" s="2">
        <f t="shared" ref="I5:Q5" si="2">IFERROR(INDEX(I51:I500,MATCH($C$5,$C$51:$C$500,0)),"")</f>
        <v>-15254513177</v>
      </c>
      <c r="J5" s="2">
        <f t="shared" si="2"/>
        <v>-522198204</v>
      </c>
      <c r="K5" s="2">
        <f t="shared" si="2"/>
        <v>247138024</v>
      </c>
      <c r="L5" s="2">
        <f t="shared" si="2"/>
        <v>1032365912</v>
      </c>
      <c r="M5" s="2">
        <f t="shared" si="2"/>
        <v>8628303846</v>
      </c>
      <c r="N5" s="2">
        <f t="shared" si="2"/>
        <v>-3845672402</v>
      </c>
      <c r="O5" s="2">
        <f t="shared" si="2"/>
        <v>7072460929</v>
      </c>
      <c r="P5" s="2">
        <f t="shared" si="2"/>
        <v>164182503</v>
      </c>
      <c r="Q5" s="2">
        <f t="shared" si="2"/>
        <v>32564297009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116850845796</v>
      </c>
      <c r="H6" s="2">
        <f>IFERROR(INDEX(D6:G6,COUNT(D6:G6)),"")</f>
        <v>116850845796</v>
      </c>
      <c r="I6" s="2">
        <f t="shared" ref="I6:Q6" si="3">IFERROR(INDEX(I51:I500,MATCH($C$6,$C$51:$C$500,0)),"")</f>
        <v>115937253577</v>
      </c>
      <c r="J6" s="2">
        <f t="shared" si="3"/>
        <v>131283507232</v>
      </c>
      <c r="K6" s="2">
        <f t="shared" si="3"/>
        <v>136594715545</v>
      </c>
      <c r="L6" s="2">
        <f t="shared" si="3"/>
        <v>136370001819</v>
      </c>
      <c r="M6" s="2">
        <f t="shared" si="3"/>
        <v>135317296521</v>
      </c>
      <c r="N6" s="2">
        <f t="shared" si="3"/>
        <v>126672192126</v>
      </c>
      <c r="O6" s="2">
        <f t="shared" si="3"/>
        <v>134098856837</v>
      </c>
      <c r="P6" s="2">
        <f t="shared" si="3"/>
        <v>126981304658</v>
      </c>
      <c r="Q6" s="2">
        <f t="shared" si="3"/>
        <v>71999012241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0.72</v>
      </c>
      <c r="H7" s="3">
        <f>IFERROR(INDEX(D7:G7,COUNT(D7:G7)),"")</f>
        <v>0.72</v>
      </c>
      <c r="I7" s="3">
        <f t="shared" ref="I7:Q7" si="4">IFERROR(INDEX(I51:I500,MATCH($C$7,$C$51:$C$500,0))/1000000000,"")</f>
        <v>0.72</v>
      </c>
      <c r="J7" s="3">
        <f t="shared" si="4"/>
        <v>0.72</v>
      </c>
      <c r="K7" s="3">
        <f t="shared" si="4"/>
        <v>0.72</v>
      </c>
      <c r="L7" s="3">
        <f t="shared" si="4"/>
        <v>0.72</v>
      </c>
      <c r="M7" s="3">
        <f t="shared" si="4"/>
        <v>0.72</v>
      </c>
      <c r="N7" s="3">
        <f t="shared" si="4"/>
        <v>0.72</v>
      </c>
      <c r="O7" s="3">
        <f t="shared" si="4"/>
        <v>0.72</v>
      </c>
      <c r="P7" s="3">
        <f t="shared" si="4"/>
        <v>0.72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Q8" si="5">IFERROR(INDEX(I51:I500,MATCH($C$8,$C$51:$C$500,0)),"")</f>
        <v>-6000000000</v>
      </c>
      <c r="J8" s="2">
        <f t="shared" si="5"/>
        <v>-5000000000</v>
      </c>
      <c r="K8" s="2">
        <f t="shared" si="5"/>
        <v>10000000000</v>
      </c>
      <c r="L8" s="2">
        <f t="shared" si="5"/>
        <v>3000000000</v>
      </c>
      <c r="M8" s="2">
        <f t="shared" si="5"/>
        <v>3000000000</v>
      </c>
      <c r="N8" s="2">
        <f t="shared" si="5"/>
        <v>-9000000000</v>
      </c>
      <c r="O8" s="2">
        <f t="shared" si="5"/>
        <v>-5000000000</v>
      </c>
      <c r="P8" s="2">
        <f t="shared" si="5"/>
        <v>-40000000000</v>
      </c>
      <c r="Q8" s="2">
        <f t="shared" si="5"/>
        <v>5000000000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-0.39</v>
      </c>
      <c r="H9" s="3">
        <f>IFERROR(INDEX(D9:G9,COUNT(D9:G9)),"")</f>
        <v>-0.39</v>
      </c>
      <c r="I9" s="3">
        <f t="shared" ref="I9:Q9" si="6">IFERROR(INDEX(I51:I500,MATCH($C$9,$C$51:$C$500,0)),"")</f>
        <v>-8.57</v>
      </c>
      <c r="J9" s="3">
        <f t="shared" si="6"/>
        <v>-7.1</v>
      </c>
      <c r="K9" s="3">
        <f t="shared" si="6"/>
        <v>14.06</v>
      </c>
      <c r="L9" s="3">
        <f t="shared" si="6"/>
        <v>3.99</v>
      </c>
      <c r="M9" s="3">
        <f t="shared" si="6"/>
        <v>3.6</v>
      </c>
      <c r="N9" s="3">
        <f t="shared" si="6"/>
        <v>-13.08</v>
      </c>
      <c r="O9" s="3">
        <f t="shared" si="6"/>
        <v>-6.96</v>
      </c>
      <c r="P9" s="3">
        <f t="shared" si="6"/>
        <v>-56.12</v>
      </c>
      <c r="Q9" s="3">
        <f t="shared" si="6"/>
        <v>266297.11</v>
      </c>
    </row>
    <row r="10" spans="1:17" ht="15.5" x14ac:dyDescent="0.35">
      <c r="C10" t="s">
        <v>17</v>
      </c>
      <c r="D10" s="3">
        <f ca="1">IFERROR(IF(D9=0,"",D2/D9),"")</f>
        <v>-253.84615384615384</v>
      </c>
      <c r="I10" s="3">
        <f t="shared" ref="I10:Q10" ca="1" si="7">IFERROR(IF(I9=0,"",I2/I9),"")</f>
        <v>-14.469078179696616</v>
      </c>
      <c r="J10" s="3">
        <f t="shared" ca="1" si="7"/>
        <v>-9.577464788732394</v>
      </c>
      <c r="K10" s="3">
        <f t="shared" ca="1" si="7"/>
        <v>5.0497866287339974</v>
      </c>
      <c r="L10" s="3">
        <f t="shared" ca="1" si="7"/>
        <v>32.080200501253131</v>
      </c>
      <c r="M10" s="3">
        <f t="shared" ca="1" si="7"/>
        <v>102.77777777777777</v>
      </c>
      <c r="N10" s="3">
        <f t="shared" ca="1" si="7"/>
        <v>-13.073394495412844</v>
      </c>
      <c r="O10" s="3">
        <f t="shared" ca="1" si="7"/>
        <v>-57.47126436781609</v>
      </c>
      <c r="P10" s="3">
        <f t="shared" ca="1" si="7"/>
        <v>-12.651461154668567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25491639215</v>
      </c>
      <c r="H11" s="2">
        <f>IFERROR(INDEX(D11:G11,COUNT(D11:G11)),"")</f>
        <v>25491639215</v>
      </c>
      <c r="I11" s="2">
        <f t="shared" ref="I11:Q11" si="8">IFERROR(INDEX(I51:I500,MATCH($C$11,$C$51:$C$500,0)),"")</f>
        <v>23905640636</v>
      </c>
      <c r="J11" s="2">
        <f t="shared" si="8"/>
        <v>33765956605</v>
      </c>
      <c r="K11" s="2">
        <f t="shared" si="8"/>
        <v>35469129734</v>
      </c>
      <c r="L11" s="2">
        <f t="shared" si="8"/>
        <v>30182796223</v>
      </c>
      <c r="M11" s="2">
        <f t="shared" si="8"/>
        <v>18054638576</v>
      </c>
      <c r="N11" s="2">
        <f t="shared" si="8"/>
        <v>13115002638</v>
      </c>
      <c r="O11" s="2">
        <f t="shared" si="8"/>
        <v>19308587267</v>
      </c>
      <c r="P11" s="2">
        <f t="shared" si="8"/>
        <v>8692465953</v>
      </c>
      <c r="Q11" s="2">
        <f t="shared" si="8"/>
        <v>14473437665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-16000000000</v>
      </c>
      <c r="H12" s="2">
        <f>IFERROR(INDEX(D12:G12,COUNT(D12:G12)),"")</f>
        <v>-16000000000</v>
      </c>
      <c r="I12" s="2">
        <f t="shared" ref="I12:Q12" si="9">IFERROR(INDEX(I51:I500,MATCH($C$12,$C$51:$C$500,0)),"")</f>
        <v>-16000000000</v>
      </c>
      <c r="J12" s="2">
        <f t="shared" si="9"/>
        <v>-16000000000</v>
      </c>
      <c r="K12" s="2">
        <f t="shared" si="9"/>
        <v>-19000000000</v>
      </c>
      <c r="L12" s="2">
        <f t="shared" si="9"/>
        <v>-11000000000</v>
      </c>
      <c r="M12" s="2">
        <f t="shared" si="9"/>
        <v>-13000000000</v>
      </c>
      <c r="N12" s="2">
        <f t="shared" si="9"/>
        <v>-10000000000</v>
      </c>
      <c r="O12" s="2">
        <f t="shared" si="9"/>
        <v>-19000000000</v>
      </c>
      <c r="P12" s="2">
        <f t="shared" si="9"/>
        <v>-8000000000</v>
      </c>
      <c r="Q12" s="2">
        <f t="shared" si="9"/>
        <v>-13000000000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10000000000</v>
      </c>
      <c r="H13" s="2">
        <f>IFERROR(INDEX(D13:G13,COUNT(D13:G13)),"")</f>
        <v>10000000000</v>
      </c>
      <c r="I13" s="2">
        <f t="shared" ref="I13:Q13" si="10">IFERROR(INDEX(I51:I500,MATCH($C$13,$C$51:$C$500,0)),"")</f>
        <v>8000000000</v>
      </c>
      <c r="J13" s="2">
        <f t="shared" si="10"/>
        <v>18000000000</v>
      </c>
      <c r="K13" s="2">
        <f t="shared" si="10"/>
        <v>17000000000</v>
      </c>
      <c r="L13" s="2">
        <f t="shared" si="10"/>
        <v>19000000000</v>
      </c>
      <c r="M13" s="2">
        <f t="shared" si="10"/>
        <v>5000000000</v>
      </c>
      <c r="N13" s="2">
        <f t="shared" si="10"/>
        <v>3000000000</v>
      </c>
      <c r="O13" s="2">
        <f t="shared" si="10"/>
        <v>0</v>
      </c>
      <c r="P13" s="2">
        <f t="shared" si="10"/>
        <v>0</v>
      </c>
      <c r="Q13" s="2">
        <f t="shared" si="10"/>
        <v>1000000000</v>
      </c>
    </row>
    <row r="14" spans="1:17" ht="15.5" x14ac:dyDescent="0.35">
      <c r="C14" t="s">
        <v>26</v>
      </c>
      <c r="D14" s="2">
        <f>IFERROR(INDEX(D51:D500,MATCH($C$14,$C$51:$C$500,0)),"")</f>
        <v>-4705011</v>
      </c>
      <c r="H14" s="2">
        <f>IFERROR(SUM(D14:G14)*(4/MAX(1,COUNT(D14:G14))),"")</f>
        <v>-18820044</v>
      </c>
      <c r="I14" s="2">
        <f t="shared" ref="I14:Q14" si="11">IFERROR(INDEX(I51:I500,MATCH($C$14,$C$51:$C$500,0)),"")</f>
        <v>-284589041</v>
      </c>
      <c r="J14" s="2">
        <f t="shared" si="11"/>
        <v>-107831955</v>
      </c>
      <c r="K14" s="2">
        <f t="shared" si="11"/>
        <v>-148054113</v>
      </c>
      <c r="L14" s="2">
        <f t="shared" si="11"/>
        <v>-638208534</v>
      </c>
      <c r="M14" s="2">
        <f t="shared" si="11"/>
        <v>-303877087</v>
      </c>
      <c r="N14" s="2">
        <f t="shared" si="11"/>
        <v>-62526695</v>
      </c>
      <c r="O14" s="2">
        <f t="shared" si="11"/>
        <v>-67983599</v>
      </c>
      <c r="P14" s="2">
        <f t="shared" si="11"/>
        <v>-377612648</v>
      </c>
      <c r="Q14" s="2">
        <f t="shared" si="11"/>
        <v>-405623742</v>
      </c>
    </row>
    <row r="15" spans="1:17" ht="15.5" x14ac:dyDescent="0.35">
      <c r="C15" t="s">
        <v>27</v>
      </c>
      <c r="D15" s="2">
        <f>IFERROR(INDEX(D51:D500,MATCH($C$15,$C$51:$C$500,0)),"")</f>
        <v>-91015927</v>
      </c>
      <c r="H15" s="2">
        <f>IFERROR(SUM(D15:G15)*(4/MAX(1,COUNT(D15:G15))),"")</f>
        <v>-364063708</v>
      </c>
      <c r="I15" s="2">
        <f t="shared" ref="I15:Q15" si="12">IFERROR(INDEX(I51:I500,MATCH($C$15,$C$51:$C$500,0)),"")</f>
        <v>3007682045</v>
      </c>
      <c r="J15" s="2">
        <f t="shared" si="12"/>
        <v>1916026686</v>
      </c>
      <c r="K15" s="2">
        <f t="shared" si="12"/>
        <v>-125316686</v>
      </c>
      <c r="L15" s="2">
        <f t="shared" si="12"/>
        <v>-2102100599</v>
      </c>
      <c r="M15" s="2">
        <f t="shared" si="12"/>
        <v>285120452</v>
      </c>
      <c r="N15" s="2">
        <f t="shared" si="12"/>
        <v>960560840</v>
      </c>
      <c r="O15" s="2">
        <f t="shared" si="12"/>
        <v>-2520933428</v>
      </c>
      <c r="P15" s="2">
        <f t="shared" si="12"/>
        <v>-1689934398</v>
      </c>
      <c r="Q15" s="2">
        <f t="shared" si="12"/>
        <v>-3452921018</v>
      </c>
    </row>
    <row r="16" spans="1:17" ht="15.5" x14ac:dyDescent="0.35">
      <c r="C16" t="s">
        <v>28</v>
      </c>
      <c r="D16" s="2">
        <f>IFERROR(INDEX(D51:D500,MATCH($C$16,$C$51:$C$500,0)),"")</f>
        <v>1004608146</v>
      </c>
      <c r="H16" s="2">
        <f>IFERROR(SUM(D16:G16)*(4/MAX(1,COUNT(D16:G16))),"")</f>
        <v>4018432584</v>
      </c>
      <c r="I16" s="2">
        <f t="shared" ref="I16:Q16" si="13">IFERROR(INDEX(I51:I500,MATCH($C$16,$C$51:$C$500,0)),"")</f>
        <v>-18666611058</v>
      </c>
      <c r="J16" s="2">
        <f t="shared" si="13"/>
        <v>-7787356343</v>
      </c>
      <c r="K16" s="2">
        <f t="shared" si="13"/>
        <v>286461976</v>
      </c>
      <c r="L16" s="2">
        <f t="shared" si="13"/>
        <v>3415060777</v>
      </c>
      <c r="M16" s="2">
        <f t="shared" si="13"/>
        <v>33029296</v>
      </c>
      <c r="N16" s="2">
        <f t="shared" si="13"/>
        <v>-3856509228</v>
      </c>
      <c r="O16" s="2">
        <f t="shared" si="13"/>
        <v>9521674219</v>
      </c>
      <c r="P16" s="2">
        <f t="shared" si="13"/>
        <v>3970623682</v>
      </c>
      <c r="Q16" s="2">
        <f t="shared" si="13"/>
        <v>13614120547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71280000000</v>
      </c>
      <c r="H20" s="2">
        <f t="shared" ref="H20:Q20" ca="1" si="14">IFERROR(H21*H2,"")</f>
        <v>71280000000</v>
      </c>
      <c r="I20" s="2">
        <f t="shared" ca="1" si="14"/>
        <v>89280000000</v>
      </c>
      <c r="J20" s="2">
        <f t="shared" ca="1" si="14"/>
        <v>48960000000</v>
      </c>
      <c r="K20" s="2">
        <f t="shared" ca="1" si="14"/>
        <v>51120000000</v>
      </c>
      <c r="L20" s="2">
        <f t="shared" ca="1" si="14"/>
        <v>92160000000</v>
      </c>
      <c r="M20" s="2">
        <f t="shared" ca="1" si="14"/>
        <v>266400000000</v>
      </c>
      <c r="N20" s="2">
        <f t="shared" ca="1" si="14"/>
        <v>123120000000</v>
      </c>
      <c r="O20" s="2">
        <f t="shared" ca="1" si="14"/>
        <v>288000000000</v>
      </c>
      <c r="P20" s="2">
        <f t="shared" ca="1" si="14"/>
        <v>511200000000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720000000</v>
      </c>
      <c r="H21" s="2">
        <f>IFERROR(INDEX(D21:G21,COUNT(D21:G21)),"")</f>
        <v>720000000</v>
      </c>
      <c r="I21" s="2">
        <f t="shared" ref="I21:Q21" si="15">IFERROR(INDEX(I51:I500,MATCH($C$7,$C$51:$C$500,0)),"")</f>
        <v>720000000</v>
      </c>
      <c r="J21" s="2">
        <f t="shared" si="15"/>
        <v>720000000</v>
      </c>
      <c r="K21" s="2">
        <f t="shared" si="15"/>
        <v>720000000</v>
      </c>
      <c r="L21" s="2">
        <f t="shared" si="15"/>
        <v>720000000</v>
      </c>
      <c r="M21" s="2">
        <f t="shared" si="15"/>
        <v>720000000</v>
      </c>
      <c r="N21" s="2">
        <f t="shared" si="15"/>
        <v>720000000</v>
      </c>
      <c r="O21" s="2">
        <f t="shared" si="15"/>
        <v>720000000</v>
      </c>
      <c r="P21" s="2">
        <f t="shared" si="15"/>
        <v>720000000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0.77070195330227387</v>
      </c>
      <c r="H23" s="3">
        <f t="shared" ref="H23:Q23" si="16">IFERROR(H5/H6*100,"")</f>
        <v>3.0828078132090955</v>
      </c>
      <c r="I23" s="3">
        <f t="shared" si="16"/>
        <v>-13.157559547388001</v>
      </c>
      <c r="J23" s="3">
        <f t="shared" si="16"/>
        <v>-0.39776375190616148</v>
      </c>
      <c r="K23" s="3">
        <f t="shared" si="16"/>
        <v>0.18092795392116207</v>
      </c>
      <c r="L23" s="3">
        <f t="shared" si="16"/>
        <v>0.75703299716181693</v>
      </c>
      <c r="M23" s="3">
        <f t="shared" si="16"/>
        <v>6.3763495634580361</v>
      </c>
      <c r="N23" s="3">
        <f t="shared" si="16"/>
        <v>-3.0359247262214701</v>
      </c>
      <c r="O23" s="3">
        <f t="shared" si="16"/>
        <v>5.2740650411335919</v>
      </c>
      <c r="P23" s="3">
        <f t="shared" si="16"/>
        <v>0.12929659483511716</v>
      </c>
      <c r="Q23" s="3">
        <f t="shared" si="16"/>
        <v>45.228810778679254</v>
      </c>
    </row>
    <row r="24" spans="1:17" ht="15.5" x14ac:dyDescent="0.35">
      <c r="C24" t="s">
        <v>42</v>
      </c>
      <c r="D24" s="4" t="str">
        <f>IFERROR(_xlfn.RRI(5,I23,D23),"")</f>
        <v/>
      </c>
      <c r="H24" s="4">
        <f t="shared" ref="H24:Q24" si="17">IFERROR(_xlfn.RRI(5,M23,H23),"")</f>
        <v>-0.13528126873823909</v>
      </c>
      <c r="I24" s="4">
        <f t="shared" si="17"/>
        <v>0.34083972708552124</v>
      </c>
      <c r="J24" s="4" t="str">
        <f t="shared" si="17"/>
        <v/>
      </c>
      <c r="K24" s="4">
        <f t="shared" si="17"/>
        <v>6.9507210516269513E-2</v>
      </c>
      <c r="L24" s="4">
        <f t="shared" si="17"/>
        <v>-0.55869390242476036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1.26</v>
      </c>
      <c r="H25" s="3">
        <f>IFERROR(INDEX(D25:G25,COUNT(D25:G25)),"")</f>
        <v>1.26</v>
      </c>
      <c r="I25" s="3">
        <f t="shared" ref="I25:Q25" si="18">IFERROR(INDEX(I51:I500,MATCH($C$25,$C$51:$C$500,0)),"")</f>
        <v>-21.75</v>
      </c>
      <c r="J25" s="3">
        <f t="shared" si="18"/>
        <v>-8.08</v>
      </c>
      <c r="K25" s="3">
        <f t="shared" si="18"/>
        <v>0.26</v>
      </c>
      <c r="L25" s="3">
        <f t="shared" si="18"/>
        <v>1.81</v>
      </c>
      <c r="M25" s="3">
        <f t="shared" si="18"/>
        <v>0.42</v>
      </c>
      <c r="N25" s="3">
        <f t="shared" si="18"/>
        <v>-4.04</v>
      </c>
      <c r="O25" s="3">
        <f t="shared" si="18"/>
        <v>9.7799999999999994</v>
      </c>
      <c r="P25" s="3">
        <f t="shared" si="18"/>
        <v>3.19</v>
      </c>
      <c r="Q25" s="3">
        <f t="shared" si="18"/>
        <v>508059.98</v>
      </c>
    </row>
    <row r="26" spans="1:17" ht="15.5" x14ac:dyDescent="0.35">
      <c r="C26" t="s">
        <v>45</v>
      </c>
      <c r="D26" s="4" t="str">
        <f>IFERROR(_xlfn.RRI(5,I25,D25),"")</f>
        <v/>
      </c>
      <c r="H26" s="4">
        <f t="shared" ref="H26:Q26" si="19">IFERROR(_xlfn.RRI(5,M25,H25),"")</f>
        <v>0.2457309396155174</v>
      </c>
      <c r="I26" s="4">
        <f t="shared" si="19"/>
        <v>0.40028223553262809</v>
      </c>
      <c r="J26" s="4" t="str">
        <f t="shared" si="19"/>
        <v/>
      </c>
      <c r="K26" s="4">
        <f t="shared" si="19"/>
        <v>-0.39432934421698018</v>
      </c>
      <c r="L26" s="4">
        <f t="shared" si="19"/>
        <v>-0.91865090653646941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78.84657952083333</v>
      </c>
      <c r="H27" s="3">
        <f t="shared" ref="H27:Q27" si="20">IFERROR(H4/H21,"")</f>
        <v>315.38631808333332</v>
      </c>
      <c r="I27" s="3">
        <f t="shared" si="20"/>
        <v>132.82324690833335</v>
      </c>
      <c r="J27" s="3">
        <f t="shared" si="20"/>
        <v>130.80147429722223</v>
      </c>
      <c r="K27" s="3">
        <f t="shared" si="20"/>
        <v>148.19307122638889</v>
      </c>
      <c r="L27" s="3">
        <f t="shared" si="20"/>
        <v>189.40337509305556</v>
      </c>
      <c r="M27" s="3">
        <f t="shared" si="20"/>
        <v>142.10681222777777</v>
      </c>
      <c r="N27" s="3">
        <f t="shared" si="20"/>
        <v>137.84733733055555</v>
      </c>
      <c r="O27" s="3">
        <f t="shared" si="20"/>
        <v>185.48020797777778</v>
      </c>
      <c r="P27" s="3">
        <f t="shared" si="20"/>
        <v>142.69090621944446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-9.9047793894968206E-2</v>
      </c>
      <c r="H28" s="4">
        <f t="shared" ref="H28:Q28" si="21">IFERROR(_xlfn.RRI(5,M27,H27),"")</f>
        <v>0.17285842088350534</v>
      </c>
      <c r="I28" s="4">
        <f t="shared" si="21"/>
        <v>-7.3980085832794362E-3</v>
      </c>
      <c r="J28" s="4">
        <f t="shared" si="21"/>
        <v>-6.7469568886246778E-2</v>
      </c>
      <c r="K28" s="4">
        <f t="shared" si="21"/>
        <v>7.5957349470503477E-3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-1.0579310344827586</v>
      </c>
      <c r="I29" s="4">
        <f t="shared" si="22"/>
        <v>1.6918316831683169</v>
      </c>
      <c r="J29" s="4">
        <f t="shared" si="22"/>
        <v>-32.076923076923073</v>
      </c>
      <c r="K29" s="4">
        <f t="shared" si="22"/>
        <v>-0.85635359116022103</v>
      </c>
      <c r="L29" s="4">
        <f t="shared" si="22"/>
        <v>3.3095238095238098</v>
      </c>
      <c r="M29" s="4">
        <f t="shared" si="22"/>
        <v>-1.1039603960396041</v>
      </c>
      <c r="N29" s="4">
        <f t="shared" si="22"/>
        <v>-1.4130879345603273</v>
      </c>
      <c r="O29" s="4">
        <f t="shared" si="22"/>
        <v>2.0658307210031346</v>
      </c>
      <c r="P29" s="4">
        <f t="shared" si="22"/>
        <v>-0.99999372121378272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1.374481315766916</v>
      </c>
      <c r="I30" s="4">
        <f t="shared" si="23"/>
        <v>1.5456802929583287E-2</v>
      </c>
      <c r="J30" s="4">
        <f t="shared" si="23"/>
        <v>-0.11735769280736606</v>
      </c>
      <c r="K30" s="4">
        <f t="shared" si="23"/>
        <v>-0.21757956449519272</v>
      </c>
      <c r="L30" s="4">
        <f t="shared" si="23"/>
        <v>0.33282403653857123</v>
      </c>
      <c r="M30" s="4">
        <f t="shared" si="23"/>
        <v>3.0899943224932024E-2</v>
      </c>
      <c r="N30" s="4">
        <f t="shared" si="23"/>
        <v>-0.25680837414700919</v>
      </c>
      <c r="O30" s="4">
        <f t="shared" si="23"/>
        <v>0.29987406269974642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163.41</v>
      </c>
      <c r="H32" s="3">
        <f>IFERROR(INDEX(D32:G32,COUNT(D32:G32)),"")</f>
        <v>163.41</v>
      </c>
      <c r="I32" s="3">
        <f t="shared" ref="I32:Q32" si="24">IFERROR(INDEX(I51:I500,MATCH($C$32,$C$51:$C$500,0)),"")</f>
        <v>162.15</v>
      </c>
      <c r="J32" s="3">
        <f t="shared" si="24"/>
        <v>183.46</v>
      </c>
      <c r="K32" s="3">
        <f t="shared" si="24"/>
        <v>190.76</v>
      </c>
      <c r="L32" s="3">
        <f t="shared" si="24"/>
        <v>190.42</v>
      </c>
      <c r="M32" s="3">
        <f t="shared" si="24"/>
        <v>188.97</v>
      </c>
      <c r="N32" s="3">
        <f t="shared" si="24"/>
        <v>176.92</v>
      </c>
      <c r="O32" s="3">
        <f t="shared" si="24"/>
        <v>187.29</v>
      </c>
      <c r="P32" s="3">
        <f t="shared" si="24"/>
        <v>177.41</v>
      </c>
      <c r="Q32" s="3">
        <f t="shared" si="24"/>
        <v>3599950.61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0.59</v>
      </c>
      <c r="H33" s="3">
        <f>IFERROR(INDEX(D33:G33,COUNT(D33:G33)),"")</f>
        <v>0.59</v>
      </c>
      <c r="I33" s="3">
        <f t="shared" ref="I33:Q33" si="25">IFERROR(INDEX(I51:I500,MATCH($C$33,$C$51:$C$500,0)),"")</f>
        <v>0.76</v>
      </c>
      <c r="J33" s="3">
        <f t="shared" si="25"/>
        <v>0.37</v>
      </c>
      <c r="K33" s="3">
        <f t="shared" si="25"/>
        <v>0.37</v>
      </c>
      <c r="L33" s="3">
        <f t="shared" si="25"/>
        <v>0.67</v>
      </c>
      <c r="M33" s="3">
        <f t="shared" si="25"/>
        <v>1.96</v>
      </c>
      <c r="N33" s="3">
        <f t="shared" si="25"/>
        <v>0.97</v>
      </c>
      <c r="O33" s="3">
        <f t="shared" si="25"/>
        <v>2.14</v>
      </c>
      <c r="P33" s="3">
        <f t="shared" si="25"/>
        <v>4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76.98</v>
      </c>
      <c r="H34" s="3">
        <f>IFERROR(INDEX(D34:G34,COUNT(D34:G34)),"")</f>
        <v>76.98</v>
      </c>
      <c r="I34" s="3">
        <f t="shared" ref="I34:Q34" si="26">IFERROR(INDEX(I51:I500,MATCH($C$34,$C$51:$C$500,0)),"")</f>
        <v>-5.7</v>
      </c>
      <c r="J34" s="3">
        <f t="shared" si="26"/>
        <v>-8.42</v>
      </c>
      <c r="K34" s="3">
        <f t="shared" si="26"/>
        <v>273.08</v>
      </c>
      <c r="L34" s="3">
        <f t="shared" si="26"/>
        <v>70.72</v>
      </c>
      <c r="M34" s="3">
        <f t="shared" si="26"/>
        <v>880.95</v>
      </c>
      <c r="N34" s="3">
        <f t="shared" si="26"/>
        <v>-42.33</v>
      </c>
      <c r="O34" s="3">
        <f t="shared" si="26"/>
        <v>40.9</v>
      </c>
      <c r="P34" s="3">
        <f t="shared" si="26"/>
        <v>222.57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1.22</v>
      </c>
      <c r="H35" s="3">
        <f>IFERROR(INDEX(D35:G35,COUNT(D35:G35)),"")</f>
        <v>1.22</v>
      </c>
      <c r="I35" s="3">
        <f t="shared" ref="I35:Q35" si="27">IFERROR(INDEX(I51:I500,MATCH($C$35,$C$51:$C$500,0)),"")</f>
        <v>0.93</v>
      </c>
      <c r="J35" s="3">
        <f t="shared" si="27"/>
        <v>0.52</v>
      </c>
      <c r="K35" s="3">
        <f t="shared" si="27"/>
        <v>0.48</v>
      </c>
      <c r="L35" s="3">
        <f t="shared" si="27"/>
        <v>0.67</v>
      </c>
      <c r="M35" s="3">
        <f t="shared" si="27"/>
        <v>2.59</v>
      </c>
      <c r="N35" s="3">
        <f t="shared" si="27"/>
        <v>1.23</v>
      </c>
      <c r="O35" s="3">
        <f t="shared" si="27"/>
        <v>2.14</v>
      </c>
      <c r="P35" s="3">
        <f t="shared" si="27"/>
        <v>4.95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0.51119999999999999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5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56769537255</v>
      </c>
      <c r="E51" s="5">
        <v>30365151263</v>
      </c>
      <c r="F51" s="5">
        <v>26518024115</v>
      </c>
      <c r="G51" s="5">
        <v>16456261787</v>
      </c>
      <c r="I51" s="5">
        <v>95632737774</v>
      </c>
      <c r="J51" s="5">
        <v>94177061494</v>
      </c>
      <c r="K51" s="5">
        <v>106699011283</v>
      </c>
      <c r="L51" s="5">
        <v>136370430067</v>
      </c>
      <c r="M51" s="5">
        <v>102316904804</v>
      </c>
      <c r="N51" s="5">
        <v>99250082878</v>
      </c>
      <c r="O51" s="5">
        <v>133545749744</v>
      </c>
      <c r="P51" s="5">
        <v>102737452478</v>
      </c>
      <c r="Q51" s="5">
        <v>97716203572</v>
      </c>
    </row>
    <row r="52" spans="2:17" ht="15.5" x14ac:dyDescent="0.35">
      <c r="C52" t="s">
        <v>72</v>
      </c>
      <c r="D52" s="5">
        <v>-50424184299</v>
      </c>
      <c r="E52" s="5">
        <v>-34715827022</v>
      </c>
      <c r="F52" s="5">
        <v>-21958701923</v>
      </c>
      <c r="G52" s="5">
        <v>-11830976663</v>
      </c>
      <c r="I52" s="5">
        <v>-86116490672</v>
      </c>
      <c r="J52" s="5">
        <v>-78889253227</v>
      </c>
      <c r="K52" s="5">
        <v>-78948167768</v>
      </c>
      <c r="L52" s="5">
        <v>-101236112214</v>
      </c>
      <c r="M52" s="5">
        <v>-77912582681</v>
      </c>
      <c r="N52" s="5">
        <v>-77642132741</v>
      </c>
      <c r="O52" s="5">
        <v>-101736103237</v>
      </c>
      <c r="P52" s="5">
        <v>-77802377037</v>
      </c>
      <c r="Q52" s="5">
        <v>-70258858022</v>
      </c>
    </row>
    <row r="53" spans="2:17" ht="15.5" x14ac:dyDescent="0.35">
      <c r="C53" t="s">
        <v>73</v>
      </c>
      <c r="D53" s="5">
        <v>6345352956</v>
      </c>
      <c r="E53" s="5">
        <v>-4350675759</v>
      </c>
      <c r="F53" s="5">
        <v>4559322192</v>
      </c>
      <c r="G53" s="5">
        <v>4625285124</v>
      </c>
      <c r="I53" s="5">
        <v>9516247102</v>
      </c>
      <c r="J53" s="5">
        <v>15287808267</v>
      </c>
      <c r="K53" s="5">
        <v>27750843515</v>
      </c>
      <c r="L53" s="5">
        <v>35134317853</v>
      </c>
      <c r="M53" s="5">
        <v>24404322123</v>
      </c>
      <c r="N53" s="5">
        <v>21607950137</v>
      </c>
      <c r="O53" s="5">
        <v>31809646507</v>
      </c>
      <c r="P53" s="5">
        <v>24935075441</v>
      </c>
      <c r="Q53" s="5">
        <v>27457345550</v>
      </c>
    </row>
    <row r="54" spans="2:17" ht="15.5" x14ac:dyDescent="0.35">
      <c r="C54" t="s">
        <v>74</v>
      </c>
      <c r="D54" s="5">
        <v>-5706490349</v>
      </c>
      <c r="E54" s="5">
        <v>-6375734815</v>
      </c>
      <c r="F54" s="5">
        <v>-5456361964</v>
      </c>
      <c r="G54" s="5">
        <v>-7655857558</v>
      </c>
      <c r="I54" s="5">
        <v>-25778061468</v>
      </c>
      <c r="J54" s="5">
        <v>-25679350215</v>
      </c>
      <c r="K54" s="5">
        <v>-28484653478</v>
      </c>
      <c r="L54" s="5">
        <v>-31632100827</v>
      </c>
      <c r="M54" s="5">
        <v>-24813693846</v>
      </c>
      <c r="N54" s="5">
        <v>-26748380664</v>
      </c>
      <c r="O54" s="5">
        <v>-24301264091</v>
      </c>
      <c r="P54" s="5">
        <v>-20845584334</v>
      </c>
      <c r="Q54" s="5">
        <v>-14257069731</v>
      </c>
    </row>
    <row r="55" spans="2:17" ht="15.5" x14ac:dyDescent="0.35">
      <c r="C55" t="s">
        <v>75</v>
      </c>
      <c r="D55" s="5">
        <v>-135247319</v>
      </c>
      <c r="E55" s="5">
        <v>-205874065</v>
      </c>
      <c r="F55" s="5">
        <v>-242349285</v>
      </c>
      <c r="G55" s="5">
        <v>-1293000689</v>
      </c>
      <c r="I55" s="5">
        <v>-2132953565</v>
      </c>
      <c r="J55" s="5">
        <v>-738158229</v>
      </c>
      <c r="K55" s="5">
        <v>-2216193093</v>
      </c>
      <c r="L55" s="5">
        <v>-4124715662</v>
      </c>
      <c r="M55" s="5">
        <v>-3545383723</v>
      </c>
      <c r="N55" s="5">
        <v>-3641746331</v>
      </c>
      <c r="O55" s="5">
        <v>-3004327906</v>
      </c>
      <c r="P55" s="5">
        <v>-2563373021</v>
      </c>
      <c r="Q55" s="5">
        <v>-2333651702</v>
      </c>
    </row>
    <row r="56" spans="2:17" ht="15.5" x14ac:dyDescent="0.35">
      <c r="C56" t="s">
        <v>76</v>
      </c>
      <c r="D56" s="5">
        <v>-5571243030</v>
      </c>
      <c r="E56" s="5">
        <v>-6169860750</v>
      </c>
      <c r="F56" s="5">
        <v>-5214012679</v>
      </c>
      <c r="G56" s="5">
        <v>-6362856869</v>
      </c>
      <c r="I56" s="5">
        <v>-23645107903</v>
      </c>
      <c r="J56" s="5">
        <v>-24941191986</v>
      </c>
      <c r="K56" s="5">
        <v>-26268460385</v>
      </c>
      <c r="L56" s="5">
        <v>-27507385165</v>
      </c>
      <c r="M56" s="5">
        <v>-21268310123</v>
      </c>
      <c r="N56" s="5">
        <v>-23106634333</v>
      </c>
      <c r="O56" s="5">
        <v>-21296936185</v>
      </c>
      <c r="P56" s="5">
        <v>-18282211313</v>
      </c>
      <c r="Q56" s="5">
        <v>-11923418029</v>
      </c>
    </row>
    <row r="57" spans="2:17" ht="15.5" x14ac:dyDescent="0.35">
      <c r="C57" t="s">
        <v>78</v>
      </c>
      <c r="D57" s="5">
        <v>638862607</v>
      </c>
      <c r="E57" s="5">
        <v>-10726410574</v>
      </c>
      <c r="F57" s="5">
        <v>-897039772</v>
      </c>
      <c r="G57" s="5">
        <v>-3030572434</v>
      </c>
      <c r="I57" s="5">
        <v>-16261814366</v>
      </c>
      <c r="J57" s="5">
        <v>-10391541948</v>
      </c>
      <c r="K57" s="5">
        <v>-733809963</v>
      </c>
      <c r="L57" s="5">
        <v>3502217026</v>
      </c>
      <c r="M57" s="5">
        <v>-409371723</v>
      </c>
      <c r="N57" s="5">
        <v>-5140430527</v>
      </c>
      <c r="O57" s="5">
        <v>7508382416</v>
      </c>
      <c r="P57" s="5">
        <v>4089491107</v>
      </c>
      <c r="Q57" s="5">
        <v>13200275819</v>
      </c>
    </row>
    <row r="58" spans="2:17" ht="15.5" x14ac:dyDescent="0.35">
      <c r="C58" t="s">
        <v>79</v>
      </c>
      <c r="D58" s="5">
        <v>365745539</v>
      </c>
      <c r="E58" s="5">
        <v>-3417738009</v>
      </c>
      <c r="F58" s="5">
        <v>427581282</v>
      </c>
      <c r="G58" s="5">
        <v>259158639</v>
      </c>
      <c r="I58" s="5">
        <v>-2404796692</v>
      </c>
      <c r="J58" s="5">
        <v>2604185605</v>
      </c>
      <c r="K58" s="5">
        <v>1020271939</v>
      </c>
      <c r="L58" s="5">
        <v>-87156249</v>
      </c>
      <c r="M58" s="5">
        <v>442401019</v>
      </c>
      <c r="N58" s="5">
        <v>1283921299</v>
      </c>
      <c r="O58" s="5">
        <v>2013291803</v>
      </c>
      <c r="P58" s="5">
        <v>-118867425</v>
      </c>
      <c r="Q58" s="5">
        <v>413844728</v>
      </c>
    </row>
    <row r="59" spans="2:17" ht="15.5" x14ac:dyDescent="0.35">
      <c r="C59" t="s">
        <v>80</v>
      </c>
      <c r="D59" s="5">
        <v>37173601</v>
      </c>
      <c r="E59" s="5">
        <v>47283313</v>
      </c>
      <c r="F59" s="5">
        <v>59161363</v>
      </c>
      <c r="G59" s="5">
        <v>76617629</v>
      </c>
      <c r="I59" s="5">
        <v>270990539</v>
      </c>
      <c r="J59" s="5">
        <v>328016542</v>
      </c>
      <c r="K59" s="5">
        <v>267210508</v>
      </c>
      <c r="L59" s="5">
        <v>239418565</v>
      </c>
      <c r="M59" s="5">
        <v>196081646</v>
      </c>
      <c r="N59" s="5">
        <v>359667295</v>
      </c>
      <c r="O59" s="5">
        <v>1365454169</v>
      </c>
      <c r="P59" s="5">
        <v>149488178</v>
      </c>
      <c r="Q59" s="5">
        <v>79780376</v>
      </c>
    </row>
    <row r="60" spans="2:17" ht="15.5" x14ac:dyDescent="0.35">
      <c r="C60" t="s">
        <v>26</v>
      </c>
      <c r="D60" s="5">
        <v>-4705011</v>
      </c>
      <c r="F60" s="5">
        <v>-207078536</v>
      </c>
      <c r="G60" s="5">
        <v>-31837084</v>
      </c>
      <c r="I60" s="5">
        <v>-284589041</v>
      </c>
      <c r="J60" s="5">
        <v>-107831955</v>
      </c>
      <c r="K60" s="5">
        <v>-148054113</v>
      </c>
      <c r="L60" s="5">
        <v>-638208534</v>
      </c>
      <c r="M60" s="5">
        <v>-303877087</v>
      </c>
      <c r="N60" s="5">
        <v>-62526695</v>
      </c>
      <c r="O60" s="5">
        <v>-67983599</v>
      </c>
      <c r="P60" s="5">
        <v>-377612648</v>
      </c>
      <c r="Q60" s="5">
        <v>-405623742</v>
      </c>
    </row>
    <row r="61" spans="2:17" ht="15.5" x14ac:dyDescent="0.35">
      <c r="C61" t="s">
        <v>77</v>
      </c>
      <c r="D61" s="5">
        <v>13020468</v>
      </c>
      <c r="E61" s="5">
        <v>-87286525</v>
      </c>
      <c r="F61" s="5">
        <v>7794852</v>
      </c>
      <c r="G61" s="5">
        <v>-7263889</v>
      </c>
      <c r="I61" s="5">
        <v>-91740478</v>
      </c>
      <c r="J61" s="5">
        <v>-89010109</v>
      </c>
      <c r="K61" s="5">
        <v>-22424298</v>
      </c>
      <c r="L61" s="5">
        <v>20339386</v>
      </c>
      <c r="M61" s="5">
        <v>16800549</v>
      </c>
      <c r="N61" s="5">
        <v>-2244109</v>
      </c>
      <c r="O61" s="5">
        <v>91250</v>
      </c>
    </row>
    <row r="62" spans="2:17" ht="15.5" x14ac:dyDescent="0.35">
      <c r="C62" t="s">
        <v>82</v>
      </c>
      <c r="D62" s="5">
        <v>365745539</v>
      </c>
      <c r="E62" s="5">
        <v>-3417738009</v>
      </c>
      <c r="F62" s="5">
        <v>427581282</v>
      </c>
      <c r="G62" s="5">
        <v>259158639</v>
      </c>
      <c r="I62" s="5">
        <v>-2404796692</v>
      </c>
      <c r="J62" s="5">
        <v>2604185605</v>
      </c>
      <c r="K62" s="5">
        <v>1020271939</v>
      </c>
      <c r="L62" s="5">
        <v>-87156249</v>
      </c>
      <c r="M62" s="5">
        <v>442401019</v>
      </c>
      <c r="N62" s="5">
        <v>1283921299</v>
      </c>
      <c r="O62" s="5">
        <v>2013291803</v>
      </c>
      <c r="P62" s="5">
        <v>-118867425</v>
      </c>
      <c r="Q62" s="5">
        <v>413844728</v>
      </c>
    </row>
    <row r="63" spans="2:17" ht="15.5" x14ac:dyDescent="0.35">
      <c r="C63" t="s">
        <v>28</v>
      </c>
      <c r="D63" s="5">
        <v>1004608146</v>
      </c>
      <c r="E63" s="5">
        <v>-14144148583</v>
      </c>
      <c r="F63" s="5">
        <v>-469458490</v>
      </c>
      <c r="G63" s="5">
        <v>-2771413795</v>
      </c>
      <c r="I63" s="5">
        <v>-18666611058</v>
      </c>
      <c r="J63" s="5">
        <v>-7787356343</v>
      </c>
      <c r="K63" s="5">
        <v>286461976</v>
      </c>
      <c r="L63" s="5">
        <v>3415060777</v>
      </c>
      <c r="M63" s="5">
        <v>33029296</v>
      </c>
      <c r="N63" s="5">
        <v>-3856509228</v>
      </c>
      <c r="O63" s="5">
        <v>9521674219</v>
      </c>
      <c r="P63" s="5">
        <v>3970623682</v>
      </c>
      <c r="Q63" s="5">
        <v>13614120547</v>
      </c>
    </row>
    <row r="64" spans="2:17" ht="15.5" x14ac:dyDescent="0.35">
      <c r="C64" t="s">
        <v>27</v>
      </c>
      <c r="D64" s="5">
        <v>-91015927</v>
      </c>
      <c r="E64" s="5">
        <v>2025741618</v>
      </c>
      <c r="F64" s="5">
        <v>177204635</v>
      </c>
      <c r="G64" s="5">
        <v>583914758</v>
      </c>
      <c r="I64" s="5">
        <v>3007682045</v>
      </c>
      <c r="J64" s="5">
        <v>1916026686</v>
      </c>
      <c r="K64" s="5">
        <v>-125316686</v>
      </c>
      <c r="L64" s="5">
        <v>-2102100599</v>
      </c>
      <c r="M64" s="5">
        <v>285120452</v>
      </c>
      <c r="N64" s="5">
        <v>960560840</v>
      </c>
      <c r="O64" s="5">
        <v>-2520933428</v>
      </c>
      <c r="P64" s="5">
        <v>-1689934398</v>
      </c>
      <c r="Q64" s="5">
        <v>-3452921018</v>
      </c>
    </row>
    <row r="65" spans="2:17" ht="15.5" x14ac:dyDescent="0.35">
      <c r="C65" t="s">
        <v>277</v>
      </c>
      <c r="D65" s="5">
        <v>-76861710</v>
      </c>
      <c r="E65" s="5">
        <v>69720115</v>
      </c>
      <c r="F65" s="5">
        <v>-22951391</v>
      </c>
      <c r="G65" s="5">
        <v>-15429944</v>
      </c>
      <c r="J65" s="5">
        <v>-1035875940</v>
      </c>
      <c r="K65" s="5">
        <v>-791037500</v>
      </c>
      <c r="L65" s="5">
        <v>-2508342327</v>
      </c>
      <c r="M65" s="5">
        <v>-346222143</v>
      </c>
      <c r="O65" s="5">
        <v>-2952192000</v>
      </c>
      <c r="P65" s="5">
        <v>-972927500</v>
      </c>
      <c r="Q65" s="5">
        <v>-3747070750</v>
      </c>
    </row>
    <row r="66" spans="2:17" ht="15.5" x14ac:dyDescent="0.35">
      <c r="C66" t="s">
        <v>278</v>
      </c>
      <c r="D66" s="5">
        <v>-14154217</v>
      </c>
      <c r="E66" s="5">
        <v>1956021503</v>
      </c>
      <c r="F66" s="5">
        <v>200156026</v>
      </c>
      <c r="G66" s="5">
        <v>599344702</v>
      </c>
      <c r="I66" s="5">
        <v>3007682045</v>
      </c>
      <c r="J66" s="5">
        <v>2951902626</v>
      </c>
      <c r="K66" s="5">
        <v>665720814</v>
      </c>
      <c r="L66" s="5">
        <v>406241728</v>
      </c>
      <c r="M66" s="5">
        <v>631342595</v>
      </c>
      <c r="N66" s="5">
        <v>960560840</v>
      </c>
      <c r="O66" s="5">
        <v>431258572</v>
      </c>
      <c r="P66" s="5">
        <v>-717006898</v>
      </c>
      <c r="Q66" s="5">
        <v>294149732</v>
      </c>
    </row>
    <row r="67" spans="2:17" ht="15.5" x14ac:dyDescent="0.35">
      <c r="C67" t="s">
        <v>279</v>
      </c>
      <c r="D67" s="5">
        <v>-91015927</v>
      </c>
      <c r="E67" s="5">
        <v>2025741618</v>
      </c>
      <c r="F67" s="5">
        <v>177204635</v>
      </c>
      <c r="G67" s="5">
        <v>583914758</v>
      </c>
      <c r="I67" s="5">
        <v>3007682045</v>
      </c>
      <c r="J67" s="5">
        <v>1916026686</v>
      </c>
      <c r="K67" s="5">
        <v>-125316686</v>
      </c>
      <c r="L67" s="5">
        <v>-2102100599</v>
      </c>
      <c r="M67" s="5">
        <v>285120452</v>
      </c>
      <c r="N67" s="5">
        <v>960560840</v>
      </c>
      <c r="O67" s="5">
        <v>-2520933428</v>
      </c>
      <c r="P67" s="5">
        <v>-1689934398</v>
      </c>
      <c r="Q67" s="5">
        <v>-3452921018</v>
      </c>
    </row>
    <row r="68" spans="2:17" ht="15.5" x14ac:dyDescent="0.35">
      <c r="C68" t="s">
        <v>83</v>
      </c>
      <c r="D68" s="5">
        <v>913592219</v>
      </c>
      <c r="E68" s="5">
        <v>-12118406965</v>
      </c>
      <c r="F68" s="5">
        <v>-292253855</v>
      </c>
      <c r="G68" s="5">
        <v>-2187499037</v>
      </c>
      <c r="I68" s="5">
        <v>-15658929013</v>
      </c>
      <c r="J68" s="5">
        <v>-5871329657</v>
      </c>
      <c r="K68" s="5">
        <v>161145290</v>
      </c>
      <c r="L68" s="5">
        <v>1312960178</v>
      </c>
      <c r="M68" s="5">
        <v>318149748</v>
      </c>
      <c r="N68" s="5">
        <v>-2895948388</v>
      </c>
      <c r="O68" s="5">
        <v>7000740791</v>
      </c>
      <c r="P68" s="5">
        <v>2280689284</v>
      </c>
      <c r="Q68" s="5">
        <v>10161199529</v>
      </c>
    </row>
    <row r="69" spans="2:17" ht="15.5" x14ac:dyDescent="0.35">
      <c r="C69" t="s">
        <v>84</v>
      </c>
      <c r="E69" s="5">
        <v>183644141</v>
      </c>
      <c r="F69" s="5">
        <v>-1</v>
      </c>
      <c r="G69" s="5">
        <v>155405129</v>
      </c>
      <c r="I69" s="5">
        <v>312675358</v>
      </c>
      <c r="J69" s="5">
        <v>560121344</v>
      </c>
      <c r="K69" s="5">
        <v>63568436</v>
      </c>
      <c r="L69" s="5">
        <v>-260254880</v>
      </c>
      <c r="M69" s="5">
        <v>8326954647</v>
      </c>
      <c r="N69" s="5">
        <v>-951968123</v>
      </c>
      <c r="O69" s="5">
        <v>71811388</v>
      </c>
      <c r="P69" s="5">
        <v>-2116506781</v>
      </c>
      <c r="Q69" s="5">
        <v>22403097480</v>
      </c>
    </row>
    <row r="70" spans="2:17" ht="15.5" x14ac:dyDescent="0.35">
      <c r="C70" t="s">
        <v>85</v>
      </c>
      <c r="D70" s="5">
        <v>913592219</v>
      </c>
      <c r="E70" s="5">
        <v>-11934762824</v>
      </c>
      <c r="F70" s="5">
        <v>-292253856</v>
      </c>
      <c r="G70" s="5">
        <v>-2032093908</v>
      </c>
      <c r="I70" s="5">
        <v>-15346253655</v>
      </c>
      <c r="J70" s="5">
        <v>-5311208313</v>
      </c>
      <c r="K70" s="5">
        <v>224713726</v>
      </c>
      <c r="L70" s="5">
        <v>1052705298</v>
      </c>
      <c r="M70" s="5">
        <v>8645104395</v>
      </c>
      <c r="N70" s="5">
        <v>-3847916511</v>
      </c>
      <c r="O70" s="5">
        <v>7072552179</v>
      </c>
      <c r="P70" s="5">
        <v>164182503</v>
      </c>
      <c r="Q70" s="5">
        <v>32564297009</v>
      </c>
    </row>
    <row r="71" spans="2:17" ht="15.5" x14ac:dyDescent="0.35">
      <c r="C71" t="s">
        <v>86</v>
      </c>
      <c r="D71" s="5">
        <v>913592219</v>
      </c>
      <c r="E71" s="5">
        <v>-12118406965</v>
      </c>
      <c r="F71" s="5">
        <v>-292253855</v>
      </c>
      <c r="G71" s="5">
        <v>-2187499037</v>
      </c>
      <c r="I71" s="5">
        <v>-15658929013</v>
      </c>
      <c r="J71" s="5">
        <v>-5871329657</v>
      </c>
      <c r="K71" s="5">
        <v>161145290</v>
      </c>
      <c r="L71" s="5">
        <v>1312960178</v>
      </c>
      <c r="M71" s="5">
        <v>318149748</v>
      </c>
      <c r="N71" s="5">
        <v>-2895948388</v>
      </c>
      <c r="O71" s="5">
        <v>7000740791</v>
      </c>
      <c r="P71" s="5">
        <v>2280689284</v>
      </c>
      <c r="Q71" s="5">
        <v>10161199529</v>
      </c>
    </row>
    <row r="72" spans="2:17" ht="15.5" x14ac:dyDescent="0.35">
      <c r="C72" t="s">
        <v>7</v>
      </c>
      <c r="D72" s="5">
        <v>900571751</v>
      </c>
      <c r="E72" s="5">
        <v>-11847476299</v>
      </c>
      <c r="F72" s="5">
        <v>-300048708</v>
      </c>
      <c r="G72" s="5">
        <v>-2024830019</v>
      </c>
      <c r="I72" s="5">
        <v>-15254513177</v>
      </c>
      <c r="J72" s="5">
        <v>-522198204</v>
      </c>
      <c r="K72" s="5">
        <v>247138024</v>
      </c>
      <c r="L72" s="5">
        <v>1032365912</v>
      </c>
      <c r="M72" s="5">
        <v>8628303846</v>
      </c>
      <c r="N72" s="5">
        <v>-3845672402</v>
      </c>
      <c r="O72" s="5">
        <v>7072460929</v>
      </c>
      <c r="P72" s="5">
        <v>164182503</v>
      </c>
      <c r="Q72" s="5">
        <v>32564297009</v>
      </c>
    </row>
    <row r="73" spans="2:17" ht="15.5" x14ac:dyDescent="0.35">
      <c r="C73" t="s">
        <v>88</v>
      </c>
      <c r="D73" s="5">
        <v>913592219</v>
      </c>
      <c r="E73" s="5">
        <v>-12118406965</v>
      </c>
      <c r="F73" s="5">
        <v>-292253855</v>
      </c>
      <c r="G73" s="5">
        <v>-2187499037</v>
      </c>
      <c r="I73" s="5">
        <v>-15658929013</v>
      </c>
      <c r="J73" s="5">
        <v>-5871329657</v>
      </c>
      <c r="K73" s="5">
        <v>161145290</v>
      </c>
      <c r="L73" s="5">
        <v>1312960178</v>
      </c>
      <c r="M73" s="5">
        <v>318149748</v>
      </c>
      <c r="N73" s="5">
        <v>-2895948388</v>
      </c>
      <c r="O73" s="5">
        <v>7000740791</v>
      </c>
      <c r="P73" s="5">
        <v>2280689284</v>
      </c>
      <c r="Q73" s="5">
        <v>10161199529</v>
      </c>
    </row>
    <row r="74" spans="2:17" ht="15.5" x14ac:dyDescent="0.35">
      <c r="C74" t="s">
        <v>89</v>
      </c>
      <c r="D74" s="5">
        <v>913592219</v>
      </c>
      <c r="E74" s="5">
        <v>-11934762824</v>
      </c>
      <c r="F74" s="5">
        <v>-292253856</v>
      </c>
      <c r="G74" s="5">
        <v>-2032093908</v>
      </c>
      <c r="I74" s="5">
        <v>-15346253655</v>
      </c>
      <c r="J74" s="5">
        <v>-5311208313</v>
      </c>
      <c r="K74" s="5">
        <v>224713726</v>
      </c>
      <c r="L74" s="5">
        <v>1052705298</v>
      </c>
      <c r="M74" s="5">
        <v>8645104395</v>
      </c>
      <c r="N74" s="5">
        <v>-3847916511</v>
      </c>
      <c r="O74" s="5">
        <v>7072552179</v>
      </c>
      <c r="P74" s="5">
        <v>164182503</v>
      </c>
      <c r="Q74" s="5">
        <v>32564297009</v>
      </c>
    </row>
    <row r="75" spans="2:17" ht="15.5" x14ac:dyDescent="0.35">
      <c r="C75" t="s">
        <v>281</v>
      </c>
      <c r="J75" s="5">
        <v>-4700000000</v>
      </c>
    </row>
    <row r="76" spans="2:17" ht="15.5" x14ac:dyDescent="0.35">
      <c r="C76" t="s">
        <v>90</v>
      </c>
      <c r="D76" s="5">
        <v>913592219</v>
      </c>
      <c r="E76" s="5">
        <v>-11934762824</v>
      </c>
      <c r="F76" s="5">
        <v>-292253856</v>
      </c>
      <c r="G76" s="5">
        <v>-2032093908</v>
      </c>
      <c r="I76" s="5">
        <v>-15346253655</v>
      </c>
      <c r="J76" s="5">
        <v>-5311208313</v>
      </c>
      <c r="K76" s="5">
        <v>224713726</v>
      </c>
      <c r="L76" s="5">
        <v>1052705298</v>
      </c>
      <c r="M76" s="5">
        <v>8645104395</v>
      </c>
      <c r="N76" s="5">
        <v>-3847916511</v>
      </c>
      <c r="O76" s="5">
        <v>7072552179</v>
      </c>
      <c r="P76" s="5">
        <v>164182503</v>
      </c>
      <c r="Q76" s="5">
        <v>32564297009</v>
      </c>
    </row>
    <row r="78" spans="2:17" ht="15.5" x14ac:dyDescent="0.35">
      <c r="B78" t="s">
        <v>91</v>
      </c>
      <c r="C78" t="s">
        <v>92</v>
      </c>
    </row>
    <row r="79" spans="2:17" ht="15.5" x14ac:dyDescent="0.35">
      <c r="C79" t="s">
        <v>93</v>
      </c>
    </row>
    <row r="80" spans="2:17" ht="15.5" x14ac:dyDescent="0.35">
      <c r="C80" t="s">
        <v>19</v>
      </c>
      <c r="D80" s="5">
        <v>25491639215</v>
      </c>
      <c r="E80" s="5">
        <v>23905640636</v>
      </c>
      <c r="F80" s="5">
        <v>18346770935</v>
      </c>
      <c r="G80" s="5">
        <v>18098694071</v>
      </c>
      <c r="I80" s="5">
        <v>23905640636</v>
      </c>
      <c r="J80" s="5">
        <v>33765956605</v>
      </c>
      <c r="K80" s="5">
        <v>35469129734</v>
      </c>
      <c r="L80" s="5">
        <v>30182796223</v>
      </c>
      <c r="M80" s="5">
        <v>18054638576</v>
      </c>
      <c r="N80" s="5">
        <v>13115002638</v>
      </c>
      <c r="O80" s="5">
        <v>19308587267</v>
      </c>
      <c r="P80" s="5">
        <v>8692465953</v>
      </c>
      <c r="Q80" s="5">
        <v>14473437665</v>
      </c>
    </row>
    <row r="81" spans="3:17" ht="15.5" x14ac:dyDescent="0.35">
      <c r="C81" t="s">
        <v>401</v>
      </c>
      <c r="L81" s="5">
        <v>3000000000</v>
      </c>
      <c r="M81" s="5">
        <v>3000000000</v>
      </c>
      <c r="N81" s="5">
        <v>3000000000</v>
      </c>
      <c r="O81" s="5">
        <v>6892281400</v>
      </c>
      <c r="P81" s="5">
        <v>24054680000</v>
      </c>
    </row>
    <row r="82" spans="3:17" ht="15.5" x14ac:dyDescent="0.35">
      <c r="C82" t="s">
        <v>94</v>
      </c>
      <c r="D82" s="5">
        <v>21998283901</v>
      </c>
      <c r="E82" s="5">
        <v>13674148072</v>
      </c>
      <c r="F82" s="5">
        <v>29196544133</v>
      </c>
      <c r="G82" s="5">
        <v>20628917701</v>
      </c>
      <c r="I82" s="5">
        <v>13674148072</v>
      </c>
      <c r="J82" s="5">
        <v>18055854249</v>
      </c>
      <c r="K82" s="5">
        <v>15979496225</v>
      </c>
      <c r="L82" s="5">
        <v>22454454840</v>
      </c>
      <c r="M82" s="5">
        <v>19259844161</v>
      </c>
      <c r="N82" s="5">
        <v>21074058835</v>
      </c>
      <c r="O82" s="5">
        <v>49614980984</v>
      </c>
      <c r="P82" s="5">
        <v>32457213893</v>
      </c>
      <c r="Q82" s="5">
        <v>13069684874</v>
      </c>
    </row>
    <row r="83" spans="3:17" ht="15.5" x14ac:dyDescent="0.35">
      <c r="C83" t="s">
        <v>95</v>
      </c>
      <c r="L83" s="5">
        <v>45000000</v>
      </c>
    </row>
    <row r="84" spans="3:17" ht="15.5" x14ac:dyDescent="0.35">
      <c r="C84" t="s">
        <v>96</v>
      </c>
      <c r="D84" s="5">
        <v>14900447138</v>
      </c>
      <c r="E84" s="5">
        <v>16025661596</v>
      </c>
      <c r="F84" s="5">
        <v>28589097891</v>
      </c>
      <c r="G84" s="5">
        <v>29242282010</v>
      </c>
      <c r="I84" s="5">
        <v>16025661596</v>
      </c>
      <c r="J84" s="5">
        <v>26625870848</v>
      </c>
      <c r="K84" s="5">
        <v>30553076863</v>
      </c>
      <c r="L84" s="5">
        <v>27961756550</v>
      </c>
      <c r="M84" s="5">
        <v>21689619003</v>
      </c>
      <c r="N84" s="5">
        <v>22083006870</v>
      </c>
      <c r="O84" s="5">
        <v>24160403646</v>
      </c>
      <c r="P84" s="5">
        <v>11896629809</v>
      </c>
      <c r="Q84" s="5">
        <v>10298103284</v>
      </c>
    </row>
    <row r="85" spans="3:17" ht="15.5" x14ac:dyDescent="0.35">
      <c r="C85" t="s">
        <v>77</v>
      </c>
      <c r="D85" s="5">
        <v>18218314889</v>
      </c>
      <c r="E85" s="5">
        <v>18604395230</v>
      </c>
      <c r="F85" s="5">
        <v>18169126823</v>
      </c>
      <c r="G85" s="5">
        <v>18424596382</v>
      </c>
      <c r="I85" s="5">
        <v>18604395230</v>
      </c>
      <c r="J85" s="5">
        <v>19278043969</v>
      </c>
      <c r="K85" s="5">
        <v>20984039144</v>
      </c>
      <c r="L85" s="5">
        <v>22690934319</v>
      </c>
      <c r="M85" s="5">
        <v>24391997819</v>
      </c>
      <c r="N85" s="5">
        <v>18222964606</v>
      </c>
      <c r="O85" s="5">
        <v>19272033362</v>
      </c>
      <c r="P85" s="5">
        <v>20140167652</v>
      </c>
      <c r="Q85" s="5">
        <v>22728097375</v>
      </c>
    </row>
    <row r="86" spans="3:17" ht="15.5" x14ac:dyDescent="0.35">
      <c r="C86" t="s">
        <v>98</v>
      </c>
      <c r="D86" s="5">
        <v>79648361254</v>
      </c>
      <c r="E86" s="5">
        <v>77686116713</v>
      </c>
      <c r="F86" s="5">
        <v>87467581066</v>
      </c>
      <c r="G86" s="5">
        <v>83557723580</v>
      </c>
      <c r="I86" s="5">
        <v>77686116713</v>
      </c>
      <c r="J86" s="5">
        <v>94356002769</v>
      </c>
      <c r="K86" s="5">
        <v>109432399768</v>
      </c>
      <c r="L86" s="5">
        <v>103198353142</v>
      </c>
      <c r="M86" s="5">
        <v>78932797047</v>
      </c>
      <c r="N86" s="5">
        <v>73091614014</v>
      </c>
      <c r="O86" s="5">
        <v>106793756502</v>
      </c>
      <c r="P86" s="5">
        <v>82126754400</v>
      </c>
      <c r="Q86" s="5">
        <v>39421586169</v>
      </c>
    </row>
    <row r="87" spans="3:17" ht="15.5" x14ac:dyDescent="0.35">
      <c r="C87" t="s">
        <v>99</v>
      </c>
    </row>
    <row r="88" spans="3:17" ht="15.5" x14ac:dyDescent="0.35">
      <c r="C88" t="s">
        <v>282</v>
      </c>
      <c r="L88" s="5">
        <v>45000000</v>
      </c>
    </row>
    <row r="89" spans="3:17" ht="15.5" x14ac:dyDescent="0.35">
      <c r="C89" t="s">
        <v>285</v>
      </c>
      <c r="L89" s="5">
        <v>45000000</v>
      </c>
    </row>
    <row r="90" spans="3:17" ht="15.5" x14ac:dyDescent="0.35">
      <c r="C90" t="s">
        <v>287</v>
      </c>
      <c r="D90" s="5">
        <v>3777450777</v>
      </c>
      <c r="E90" s="5">
        <v>3791604994</v>
      </c>
      <c r="F90" s="5">
        <v>2687083777</v>
      </c>
      <c r="G90" s="5">
        <v>2739911610</v>
      </c>
      <c r="I90" s="5">
        <v>3791604994</v>
      </c>
      <c r="J90" s="5">
        <v>2556784844</v>
      </c>
    </row>
    <row r="91" spans="3:17" ht="15.5" x14ac:dyDescent="0.35">
      <c r="C91" t="s">
        <v>101</v>
      </c>
      <c r="D91" s="5">
        <v>62297626545</v>
      </c>
      <c r="E91" s="5">
        <v>64379879520</v>
      </c>
      <c r="F91" s="5">
        <v>62639753848</v>
      </c>
      <c r="G91" s="5">
        <v>64679830591</v>
      </c>
      <c r="I91" s="5">
        <v>64379879520</v>
      </c>
      <c r="J91" s="5">
        <v>65970083026</v>
      </c>
      <c r="K91" s="5">
        <v>65174130490</v>
      </c>
      <c r="L91" s="5">
        <v>71452226221</v>
      </c>
      <c r="M91" s="5">
        <v>83175566855</v>
      </c>
      <c r="N91" s="5">
        <v>79169470809</v>
      </c>
      <c r="O91" s="5">
        <v>77796061978</v>
      </c>
      <c r="P91" s="5">
        <v>63747688214</v>
      </c>
      <c r="Q91" s="5">
        <v>60907160588</v>
      </c>
    </row>
    <row r="92" spans="3:17" ht="15.5" x14ac:dyDescent="0.35">
      <c r="C92" t="s">
        <v>103</v>
      </c>
      <c r="D92" s="5">
        <v>68563650047</v>
      </c>
      <c r="E92" s="5">
        <v>69715852610</v>
      </c>
      <c r="F92" s="5">
        <v>65612033811</v>
      </c>
      <c r="G92" s="5">
        <v>67419742201</v>
      </c>
      <c r="I92" s="5">
        <v>69715852610</v>
      </c>
      <c r="J92" s="5">
        <v>68526867870</v>
      </c>
      <c r="K92" s="5">
        <v>65174130490</v>
      </c>
      <c r="L92" s="5">
        <v>71538958218</v>
      </c>
      <c r="M92" s="5">
        <v>86244072208</v>
      </c>
      <c r="N92" s="5">
        <v>81755238466</v>
      </c>
      <c r="O92" s="5">
        <v>80238905528</v>
      </c>
      <c r="P92" s="5">
        <v>66075006619</v>
      </c>
      <c r="Q92" s="5">
        <v>60915289087</v>
      </c>
    </row>
    <row r="93" spans="3:17" ht="15.5" x14ac:dyDescent="0.35">
      <c r="C93" t="s">
        <v>104</v>
      </c>
      <c r="D93" s="5">
        <v>148212011301</v>
      </c>
      <c r="E93" s="5">
        <v>147401969323</v>
      </c>
      <c r="F93" s="5">
        <v>153079614877</v>
      </c>
      <c r="G93" s="5">
        <v>150977465781</v>
      </c>
      <c r="I93" s="5">
        <v>147401969323</v>
      </c>
      <c r="J93" s="5">
        <v>162882870639</v>
      </c>
      <c r="K93" s="5">
        <v>174606530258</v>
      </c>
      <c r="L93" s="5">
        <v>174737311360</v>
      </c>
      <c r="M93" s="5">
        <v>165176869255</v>
      </c>
      <c r="N93" s="5">
        <v>154846852480</v>
      </c>
      <c r="O93" s="5">
        <v>187032662030</v>
      </c>
      <c r="P93" s="5">
        <v>148201761019</v>
      </c>
      <c r="Q93" s="5">
        <v>100336875256</v>
      </c>
    </row>
    <row r="94" spans="3:17" ht="15.5" x14ac:dyDescent="0.35">
      <c r="C94" t="s">
        <v>105</v>
      </c>
    </row>
    <row r="95" spans="3:17" ht="15.5" x14ac:dyDescent="0.35">
      <c r="C95" t="s">
        <v>106</v>
      </c>
    </row>
    <row r="96" spans="3:17" ht="15.5" x14ac:dyDescent="0.35">
      <c r="C96" t="s">
        <v>107</v>
      </c>
      <c r="D96" s="5">
        <v>23136932535</v>
      </c>
      <c r="E96" s="5">
        <v>23429098428</v>
      </c>
      <c r="F96" s="5">
        <v>16171688700</v>
      </c>
      <c r="G96" s="5">
        <v>13524301890</v>
      </c>
      <c r="I96" s="5">
        <v>23429098428</v>
      </c>
      <c r="J96" s="5">
        <v>22148701444</v>
      </c>
      <c r="K96" s="5">
        <v>28611824746</v>
      </c>
      <c r="L96" s="5">
        <v>29155171262</v>
      </c>
      <c r="M96" s="5">
        <v>21118109618</v>
      </c>
      <c r="N96" s="5">
        <v>19457563778</v>
      </c>
      <c r="O96" s="5">
        <v>45158762831</v>
      </c>
      <c r="P96" s="5">
        <v>13709973547</v>
      </c>
      <c r="Q96" s="5">
        <v>22511376708</v>
      </c>
    </row>
    <row r="97" spans="3:17" ht="15.5" x14ac:dyDescent="0.35">
      <c r="C97" t="s">
        <v>112</v>
      </c>
      <c r="D97" s="5">
        <v>9671739297</v>
      </c>
      <c r="E97" s="5">
        <v>7767031500</v>
      </c>
      <c r="F97" s="5">
        <v>7960006541</v>
      </c>
      <c r="G97" s="5">
        <v>9539292428</v>
      </c>
      <c r="I97" s="5">
        <v>7767031500</v>
      </c>
      <c r="J97" s="5">
        <v>17646657099</v>
      </c>
      <c r="K97" s="5">
        <v>16785297445</v>
      </c>
      <c r="L97" s="5">
        <v>19293175825</v>
      </c>
      <c r="M97" s="5">
        <v>5412481477</v>
      </c>
      <c r="N97" s="5">
        <v>3051544390</v>
      </c>
      <c r="P97" s="5">
        <v>69018584</v>
      </c>
    </row>
    <row r="98" spans="3:17" ht="15.5" x14ac:dyDescent="0.35">
      <c r="C98" t="s">
        <v>108</v>
      </c>
      <c r="D98" s="5">
        <v>12328805042</v>
      </c>
      <c r="E98" s="5">
        <v>14519829119</v>
      </c>
      <c r="F98" s="5">
        <v>6028561261</v>
      </c>
      <c r="G98" s="5">
        <v>3274233768</v>
      </c>
      <c r="I98" s="5">
        <v>14519829119</v>
      </c>
      <c r="J98" s="5">
        <v>3617265014</v>
      </c>
      <c r="K98" s="5">
        <v>11271355019</v>
      </c>
      <c r="L98" s="5">
        <v>8823914579</v>
      </c>
      <c r="M98" s="5">
        <v>14879705458</v>
      </c>
      <c r="N98" s="5">
        <v>15505350603</v>
      </c>
      <c r="O98" s="5">
        <v>42766343880</v>
      </c>
      <c r="P98" s="5">
        <v>10857565700</v>
      </c>
      <c r="Q98" s="5">
        <v>8360641636</v>
      </c>
    </row>
    <row r="99" spans="3:17" ht="15.5" x14ac:dyDescent="0.35">
      <c r="C99" t="s">
        <v>109</v>
      </c>
      <c r="D99" s="5">
        <v>37735550</v>
      </c>
      <c r="E99" s="5">
        <v>30473050</v>
      </c>
      <c r="I99" s="5">
        <v>30473050</v>
      </c>
      <c r="J99" s="5">
        <v>161140075</v>
      </c>
      <c r="K99" s="5">
        <v>60092721</v>
      </c>
      <c r="L99" s="5">
        <v>247249221</v>
      </c>
      <c r="M99" s="5">
        <v>318320592</v>
      </c>
      <c r="N99" s="5">
        <v>225616535</v>
      </c>
      <c r="O99" s="5">
        <v>72342841</v>
      </c>
      <c r="P99" s="5">
        <v>1269688963</v>
      </c>
      <c r="Q99" s="5">
        <v>7293717932</v>
      </c>
    </row>
    <row r="100" spans="3:17" ht="15.5" x14ac:dyDescent="0.35">
      <c r="C100" t="s">
        <v>110</v>
      </c>
      <c r="D100" s="5">
        <v>317187532</v>
      </c>
      <c r="E100" s="5">
        <v>233358091</v>
      </c>
      <c r="F100" s="5">
        <v>1005198315</v>
      </c>
      <c r="G100" s="5">
        <v>19312101</v>
      </c>
      <c r="I100" s="5">
        <v>233358091</v>
      </c>
      <c r="J100" s="5">
        <v>485500022</v>
      </c>
      <c r="K100" s="5">
        <v>180485922</v>
      </c>
      <c r="L100" s="5">
        <v>271690977</v>
      </c>
      <c r="M100" s="5">
        <v>118783060</v>
      </c>
      <c r="N100" s="5">
        <v>190925892</v>
      </c>
      <c r="O100" s="5">
        <v>1848435197</v>
      </c>
      <c r="P100" s="5">
        <v>829136025</v>
      </c>
      <c r="Q100" s="5">
        <v>5787429427</v>
      </c>
    </row>
    <row r="101" spans="3:17" ht="15.5" x14ac:dyDescent="0.35">
      <c r="C101" t="s">
        <v>111</v>
      </c>
      <c r="L101" s="5">
        <v>43640100</v>
      </c>
      <c r="M101" s="5">
        <v>43640100</v>
      </c>
      <c r="N101" s="5">
        <v>34732816</v>
      </c>
      <c r="O101" s="5">
        <v>49881724</v>
      </c>
      <c r="P101" s="5">
        <v>507864900</v>
      </c>
      <c r="Q101" s="5">
        <v>74104640</v>
      </c>
    </row>
    <row r="102" spans="3:17" ht="15.5" x14ac:dyDescent="0.35">
      <c r="C102" t="s">
        <v>113</v>
      </c>
      <c r="O102" s="5">
        <v>180242747</v>
      </c>
      <c r="P102" s="5">
        <v>163294614</v>
      </c>
      <c r="Q102" s="5">
        <v>870545360</v>
      </c>
    </row>
    <row r="103" spans="3:17" ht="15.5" x14ac:dyDescent="0.35">
      <c r="C103" t="s">
        <v>116</v>
      </c>
      <c r="D103" s="5">
        <v>8224232970</v>
      </c>
      <c r="E103" s="5">
        <v>8035617318</v>
      </c>
      <c r="F103" s="5">
        <v>9035909776</v>
      </c>
      <c r="G103" s="5">
        <v>9288893634</v>
      </c>
      <c r="I103" s="5">
        <v>8035617318</v>
      </c>
      <c r="J103" s="5">
        <v>9450661963</v>
      </c>
      <c r="K103" s="5">
        <v>9399989967</v>
      </c>
      <c r="L103" s="5">
        <v>9212138279</v>
      </c>
      <c r="M103" s="5">
        <v>8741463116</v>
      </c>
      <c r="N103" s="5">
        <v>8717096576</v>
      </c>
      <c r="O103" s="5">
        <v>7775042362</v>
      </c>
      <c r="P103" s="5">
        <v>7510482814</v>
      </c>
      <c r="Q103" s="5">
        <v>5826486307</v>
      </c>
    </row>
    <row r="104" spans="3:17" ht="15.5" x14ac:dyDescent="0.35">
      <c r="C104" t="s">
        <v>117</v>
      </c>
      <c r="D104" s="5">
        <v>8224232970</v>
      </c>
      <c r="E104" s="5">
        <v>8035617318</v>
      </c>
      <c r="F104" s="5">
        <v>9035909776</v>
      </c>
      <c r="G104" s="5">
        <v>9288893634</v>
      </c>
      <c r="I104" s="5">
        <v>8035617318</v>
      </c>
      <c r="J104" s="5">
        <v>9450661963</v>
      </c>
      <c r="K104" s="5">
        <v>9399989967</v>
      </c>
      <c r="L104" s="5">
        <v>9212138279</v>
      </c>
      <c r="M104" s="5">
        <v>8741463116</v>
      </c>
      <c r="N104" s="5">
        <v>8717096576</v>
      </c>
      <c r="O104" s="5">
        <v>7775042362</v>
      </c>
      <c r="P104" s="5">
        <v>7510482814</v>
      </c>
      <c r="Q104" s="5">
        <v>5826486307</v>
      </c>
    </row>
    <row r="105" spans="3:17" ht="15.5" x14ac:dyDescent="0.35">
      <c r="C105" t="s">
        <v>119</v>
      </c>
      <c r="O105" s="5">
        <v>13805449</v>
      </c>
      <c r="P105" s="5">
        <v>56932370</v>
      </c>
      <c r="Q105" s="5">
        <v>220226984</v>
      </c>
    </row>
    <row r="106" spans="3:17" ht="15.5" x14ac:dyDescent="0.35">
      <c r="C106" t="s">
        <v>293</v>
      </c>
      <c r="F106" s="5">
        <v>799703221</v>
      </c>
      <c r="G106" s="5">
        <v>1052687079</v>
      </c>
      <c r="J106" s="5">
        <v>1684671410</v>
      </c>
      <c r="K106" s="5">
        <v>1921806249</v>
      </c>
      <c r="L106" s="5">
        <v>2569670079</v>
      </c>
      <c r="M106" s="5">
        <v>3049317030</v>
      </c>
      <c r="N106" s="5">
        <v>1583437114</v>
      </c>
      <c r="O106" s="5">
        <v>2812501783</v>
      </c>
      <c r="P106" s="5">
        <v>3219823226</v>
      </c>
      <c r="Q106" s="5">
        <v>2571331086</v>
      </c>
    </row>
    <row r="107" spans="3:17" ht="15.5" x14ac:dyDescent="0.35">
      <c r="C107" t="s">
        <v>121</v>
      </c>
      <c r="D107" s="5">
        <v>31361165505</v>
      </c>
      <c r="E107" s="5">
        <v>31464715746</v>
      </c>
      <c r="F107" s="5">
        <v>25207598476</v>
      </c>
      <c r="G107" s="5">
        <v>22813195524</v>
      </c>
      <c r="I107" s="5">
        <v>31464715746</v>
      </c>
      <c r="J107" s="5">
        <v>31599363407</v>
      </c>
      <c r="K107" s="5">
        <v>38011814713</v>
      </c>
      <c r="L107" s="5">
        <v>38367309541</v>
      </c>
      <c r="M107" s="5">
        <v>29859572734</v>
      </c>
      <c r="N107" s="5">
        <v>28174660354</v>
      </c>
      <c r="O107" s="5">
        <v>52933805193</v>
      </c>
      <c r="P107" s="5">
        <v>21220456361</v>
      </c>
      <c r="Q107" s="5">
        <v>28337863015</v>
      </c>
    </row>
    <row r="108" spans="3:17" ht="15.5" x14ac:dyDescent="0.35">
      <c r="C108" t="s">
        <v>122</v>
      </c>
    </row>
    <row r="109" spans="3:17" ht="15.5" x14ac:dyDescent="0.35">
      <c r="C109" t="s">
        <v>123</v>
      </c>
      <c r="D109" s="5">
        <v>71574964000</v>
      </c>
      <c r="E109" s="5">
        <v>71574964000</v>
      </c>
      <c r="F109" s="5">
        <v>71574964000</v>
      </c>
      <c r="G109" s="5">
        <v>71574964000</v>
      </c>
      <c r="I109" s="5">
        <v>71574964000</v>
      </c>
      <c r="J109" s="5">
        <v>71574964000</v>
      </c>
      <c r="K109" s="5">
        <v>71574964000</v>
      </c>
      <c r="L109" s="5">
        <v>71574964000</v>
      </c>
      <c r="M109" s="5">
        <v>71574964000</v>
      </c>
      <c r="N109" s="5">
        <v>71574964000</v>
      </c>
      <c r="O109" s="5">
        <v>71574964000</v>
      </c>
      <c r="P109" s="5">
        <v>71574964000</v>
      </c>
      <c r="Q109" s="5">
        <v>20000000000</v>
      </c>
    </row>
    <row r="110" spans="3:17" ht="15.5" x14ac:dyDescent="0.35">
      <c r="C110" t="s">
        <v>124</v>
      </c>
      <c r="D110" s="5">
        <v>35068745914</v>
      </c>
      <c r="E110" s="5">
        <v>35068745914</v>
      </c>
      <c r="F110" s="5">
        <v>35068745914</v>
      </c>
      <c r="G110" s="5">
        <v>35068745914</v>
      </c>
      <c r="I110" s="5">
        <v>35068745914</v>
      </c>
      <c r="J110" s="5">
        <v>35068745914</v>
      </c>
      <c r="K110" s="5">
        <v>35068745914</v>
      </c>
      <c r="L110" s="5">
        <v>35068745914</v>
      </c>
      <c r="M110" s="5">
        <v>35068745914</v>
      </c>
      <c r="N110" s="5">
        <v>35068745914</v>
      </c>
      <c r="O110" s="5">
        <v>35068745914</v>
      </c>
      <c r="P110" s="5">
        <v>35068745914</v>
      </c>
      <c r="Q110" s="5">
        <v>204600000</v>
      </c>
    </row>
    <row r="111" spans="3:17" ht="15.5" x14ac:dyDescent="0.35">
      <c r="C111" t="s">
        <v>125</v>
      </c>
      <c r="D111" s="5">
        <v>-7901011666</v>
      </c>
      <c r="E111" s="5">
        <v>-9187663758</v>
      </c>
      <c r="F111" s="5">
        <v>3095080948</v>
      </c>
      <c r="G111" s="5">
        <v>3139660097</v>
      </c>
      <c r="I111" s="5">
        <v>-9187663758</v>
      </c>
      <c r="J111" s="5">
        <v>5393200680</v>
      </c>
      <c r="K111" s="5">
        <v>8909403709</v>
      </c>
      <c r="L111" s="5">
        <v>6955370510</v>
      </c>
      <c r="M111" s="5">
        <v>4221941098</v>
      </c>
      <c r="N111" s="5">
        <v>1762670465</v>
      </c>
      <c r="O111" s="5">
        <v>8138022311</v>
      </c>
      <c r="P111" s="5">
        <v>197427092</v>
      </c>
      <c r="Q111" s="5">
        <v>29066314866</v>
      </c>
    </row>
    <row r="112" spans="3:17" ht="15.5" x14ac:dyDescent="0.35">
      <c r="C112" t="s">
        <v>294</v>
      </c>
      <c r="D112" s="5">
        <v>1000000000</v>
      </c>
      <c r="E112" s="5">
        <v>1000000000</v>
      </c>
      <c r="F112" s="5">
        <v>1000000000</v>
      </c>
      <c r="G112" s="5">
        <v>1000000000</v>
      </c>
      <c r="I112" s="5">
        <v>1000000000</v>
      </c>
      <c r="J112" s="5">
        <v>1000000000</v>
      </c>
      <c r="K112" s="5">
        <v>1000000000</v>
      </c>
      <c r="L112" s="5">
        <v>1000000000</v>
      </c>
      <c r="M112" s="5">
        <v>1000000000</v>
      </c>
      <c r="N112" s="5">
        <v>1000000000</v>
      </c>
      <c r="O112" s="5">
        <v>100000000</v>
      </c>
      <c r="P112" s="5">
        <v>100000000</v>
      </c>
    </row>
    <row r="113" spans="2:17" ht="15.5" x14ac:dyDescent="0.35">
      <c r="C113" t="s">
        <v>295</v>
      </c>
      <c r="D113" s="5">
        <v>-8901011666</v>
      </c>
      <c r="E113" s="5">
        <v>-10187663758</v>
      </c>
      <c r="F113" s="5">
        <v>2095080948</v>
      </c>
      <c r="G113" s="5">
        <v>2139660097</v>
      </c>
      <c r="I113" s="5">
        <v>-10187663758</v>
      </c>
      <c r="J113" s="5">
        <v>4393200680</v>
      </c>
      <c r="K113" s="5">
        <v>7909403709</v>
      </c>
      <c r="L113" s="5">
        <v>5955370510</v>
      </c>
      <c r="M113" s="5">
        <v>3221941098</v>
      </c>
      <c r="N113" s="5">
        <v>762670465</v>
      </c>
      <c r="O113" s="5">
        <v>8038022311</v>
      </c>
      <c r="P113" s="5">
        <v>97427092</v>
      </c>
      <c r="Q113" s="5">
        <v>29066314866</v>
      </c>
    </row>
    <row r="114" spans="2:17" ht="15.5" x14ac:dyDescent="0.35">
      <c r="C114" t="s">
        <v>296</v>
      </c>
      <c r="D114" s="5">
        <v>-7901011666</v>
      </c>
      <c r="E114" s="5">
        <v>-9187663758</v>
      </c>
      <c r="F114" s="5">
        <v>3095080948</v>
      </c>
      <c r="G114" s="5">
        <v>3139660097</v>
      </c>
      <c r="I114" s="5">
        <v>-9187663758</v>
      </c>
      <c r="J114" s="5">
        <v>5393200680</v>
      </c>
      <c r="K114" s="5">
        <v>8909403709</v>
      </c>
      <c r="L114" s="5">
        <v>6955370510</v>
      </c>
      <c r="M114" s="5">
        <v>4221941098</v>
      </c>
      <c r="N114" s="5">
        <v>1762670465</v>
      </c>
      <c r="O114" s="5">
        <v>8138022311</v>
      </c>
      <c r="P114" s="5">
        <v>197427092</v>
      </c>
      <c r="Q114" s="5">
        <v>29066314866</v>
      </c>
    </row>
    <row r="115" spans="2:17" ht="15.5" x14ac:dyDescent="0.35">
      <c r="C115" t="s">
        <v>297</v>
      </c>
      <c r="D115" s="5">
        <v>-110167341</v>
      </c>
      <c r="E115" s="5">
        <v>-123187809</v>
      </c>
      <c r="F115" s="5">
        <v>-35901284</v>
      </c>
      <c r="G115" s="5">
        <v>-43696136</v>
      </c>
      <c r="I115" s="5">
        <v>-123187809</v>
      </c>
      <c r="J115" s="5">
        <v>-31447331</v>
      </c>
      <c r="K115" s="5">
        <v>57562778</v>
      </c>
      <c r="L115" s="5">
        <v>79987076</v>
      </c>
      <c r="M115" s="5">
        <v>59647690</v>
      </c>
      <c r="N115" s="5">
        <v>42847141</v>
      </c>
      <c r="O115" s="5">
        <v>45091250</v>
      </c>
    </row>
    <row r="116" spans="2:17" ht="15.5" x14ac:dyDescent="0.35">
      <c r="C116" t="s">
        <v>9</v>
      </c>
      <c r="D116" s="5">
        <v>116850845796</v>
      </c>
      <c r="E116" s="5">
        <v>115937253577</v>
      </c>
      <c r="F116" s="5">
        <v>127872016401</v>
      </c>
      <c r="G116" s="5">
        <v>128164270257</v>
      </c>
      <c r="I116" s="5">
        <v>115937253577</v>
      </c>
      <c r="J116" s="5">
        <v>131283507232</v>
      </c>
      <c r="K116" s="5">
        <v>136594715545</v>
      </c>
      <c r="L116" s="5">
        <v>136370001819</v>
      </c>
      <c r="M116" s="5">
        <v>135317296521</v>
      </c>
      <c r="N116" s="5">
        <v>126672192126</v>
      </c>
      <c r="O116" s="5">
        <v>134098856837</v>
      </c>
      <c r="P116" s="5">
        <v>126981304658</v>
      </c>
      <c r="Q116" s="5">
        <v>71999012241</v>
      </c>
    </row>
    <row r="117" spans="2:17" ht="15.5" x14ac:dyDescent="0.35">
      <c r="C117" t="s">
        <v>126</v>
      </c>
      <c r="D117" s="5">
        <v>148212011301</v>
      </c>
      <c r="E117" s="5">
        <v>147401969323</v>
      </c>
      <c r="F117" s="5">
        <v>153079614877</v>
      </c>
      <c r="G117" s="5">
        <v>150977465781</v>
      </c>
      <c r="I117" s="5">
        <v>147401969323</v>
      </c>
      <c r="J117" s="5">
        <v>162882870639</v>
      </c>
      <c r="K117" s="5">
        <v>174606530258</v>
      </c>
      <c r="L117" s="5">
        <v>174737311360</v>
      </c>
      <c r="M117" s="5">
        <v>165176869255</v>
      </c>
      <c r="N117" s="5">
        <v>154846852480</v>
      </c>
      <c r="O117" s="5">
        <v>187032662030</v>
      </c>
      <c r="P117" s="5">
        <v>148201761019</v>
      </c>
      <c r="Q117" s="5">
        <v>100336875256</v>
      </c>
    </row>
    <row r="118" spans="2:17" ht="15.5" x14ac:dyDescent="0.35">
      <c r="C118" t="s">
        <v>127</v>
      </c>
      <c r="D118" s="5">
        <v>715749640</v>
      </c>
      <c r="E118" s="5">
        <v>715749640</v>
      </c>
      <c r="F118" s="5">
        <v>715749640</v>
      </c>
      <c r="G118" s="5">
        <v>715749640</v>
      </c>
      <c r="I118" s="5">
        <v>715749640</v>
      </c>
      <c r="J118" s="5">
        <v>715749640</v>
      </c>
      <c r="K118" s="5">
        <v>715749640</v>
      </c>
      <c r="L118" s="5">
        <v>715749640</v>
      </c>
      <c r="M118" s="5">
        <v>715749640</v>
      </c>
      <c r="N118" s="5">
        <v>715749640</v>
      </c>
      <c r="O118" s="5">
        <v>715749640</v>
      </c>
      <c r="P118" s="5">
        <v>715749640</v>
      </c>
      <c r="Q118" s="5">
        <v>20000</v>
      </c>
    </row>
    <row r="120" spans="2:17" ht="15.5" x14ac:dyDescent="0.35">
      <c r="B120" t="s">
        <v>128</v>
      </c>
      <c r="C120" t="s">
        <v>129</v>
      </c>
      <c r="D120" s="5">
        <v>-254184273</v>
      </c>
      <c r="E120" s="5">
        <v>4584974076</v>
      </c>
      <c r="F120" s="5">
        <v>-1309259053</v>
      </c>
      <c r="G120" s="5">
        <v>-3354327440</v>
      </c>
      <c r="I120" s="5">
        <v>-1491547927</v>
      </c>
      <c r="J120" s="5">
        <v>5144134729</v>
      </c>
      <c r="K120" s="5">
        <v>15416496453</v>
      </c>
      <c r="L120" s="5">
        <v>3747220178</v>
      </c>
      <c r="M120" s="5">
        <v>13918612484</v>
      </c>
      <c r="N120" s="5">
        <v>2832686206</v>
      </c>
      <c r="O120" s="5">
        <v>15503721946</v>
      </c>
      <c r="P120" s="5">
        <v>-30112413319</v>
      </c>
      <c r="Q120" s="5">
        <v>10688350214</v>
      </c>
    </row>
    <row r="121" spans="2:17" ht="15.5" x14ac:dyDescent="0.35">
      <c r="C121" t="s">
        <v>298</v>
      </c>
      <c r="D121" s="5">
        <v>58353070934</v>
      </c>
      <c r="E121" s="5">
        <v>28069364855</v>
      </c>
      <c r="F121" s="5">
        <v>18436856710</v>
      </c>
      <c r="G121" s="5">
        <v>17260613624</v>
      </c>
      <c r="I121" s="5">
        <v>82962712849</v>
      </c>
      <c r="J121" s="5">
        <v>90563082349</v>
      </c>
      <c r="K121" s="5">
        <v>114361927524</v>
      </c>
      <c r="L121" s="5">
        <v>133174576129</v>
      </c>
      <c r="M121" s="5">
        <v>103462632676</v>
      </c>
      <c r="N121" s="5">
        <v>127998882127</v>
      </c>
      <c r="O121" s="5">
        <v>116618444340</v>
      </c>
      <c r="P121" s="5">
        <v>83238390507</v>
      </c>
      <c r="Q121" s="5">
        <v>94173540580</v>
      </c>
    </row>
    <row r="122" spans="2:17" ht="15.5" x14ac:dyDescent="0.35">
      <c r="C122" t="s">
        <v>300</v>
      </c>
      <c r="D122" s="5">
        <v>-55014115431</v>
      </c>
      <c r="E122" s="5">
        <v>-20421333653</v>
      </c>
      <c r="F122" s="5">
        <v>-14620604390</v>
      </c>
      <c r="G122" s="5">
        <v>-16747946649</v>
      </c>
      <c r="I122" s="5">
        <v>-69085441496</v>
      </c>
      <c r="J122" s="5">
        <v>-70224279995</v>
      </c>
      <c r="K122" s="5">
        <v>-81963653774</v>
      </c>
      <c r="L122" s="5">
        <v>-113766247189</v>
      </c>
      <c r="M122" s="5">
        <v>-88597615451</v>
      </c>
      <c r="N122" s="5">
        <v>-123428920164</v>
      </c>
      <c r="O122" s="5">
        <v>-100698969574</v>
      </c>
      <c r="P122" s="5">
        <v>-106894274494</v>
      </c>
      <c r="Q122" s="5">
        <v>-82790545416</v>
      </c>
    </row>
    <row r="123" spans="2:17" ht="15.5" x14ac:dyDescent="0.35">
      <c r="C123" t="s">
        <v>299</v>
      </c>
      <c r="D123" s="5">
        <v>-3615442343</v>
      </c>
      <c r="E123" s="5">
        <v>-2832493220</v>
      </c>
      <c r="F123" s="5">
        <v>-4632028139</v>
      </c>
      <c r="G123" s="5">
        <v>-3583927017</v>
      </c>
      <c r="I123" s="5">
        <v>-14251822720</v>
      </c>
      <c r="J123" s="5">
        <v>-14802703759</v>
      </c>
      <c r="K123" s="5">
        <v>-15883045673</v>
      </c>
      <c r="L123" s="5">
        <v>-15550946844</v>
      </c>
    </row>
    <row r="124" spans="2:17" ht="15.5" x14ac:dyDescent="0.35">
      <c r="C124" t="s">
        <v>685</v>
      </c>
      <c r="F124" s="5">
        <v>-286905564</v>
      </c>
      <c r="G124" s="5">
        <v>286905564</v>
      </c>
      <c r="L124" s="5">
        <v>1690169602</v>
      </c>
      <c r="N124" s="5">
        <v>1609142577</v>
      </c>
    </row>
    <row r="125" spans="2:17" ht="15.5" x14ac:dyDescent="0.35">
      <c r="C125" t="s">
        <v>305</v>
      </c>
      <c r="D125" s="5">
        <v>37173601</v>
      </c>
      <c r="E125" s="5">
        <v>47283313</v>
      </c>
      <c r="F125" s="5">
        <v>59161363</v>
      </c>
      <c r="G125" s="5">
        <v>76617629</v>
      </c>
      <c r="I125" s="5">
        <v>270990539</v>
      </c>
      <c r="J125" s="5">
        <v>328016542</v>
      </c>
      <c r="K125" s="5">
        <v>267210508</v>
      </c>
      <c r="L125" s="5">
        <v>239418565</v>
      </c>
      <c r="M125" s="5">
        <v>196081646</v>
      </c>
      <c r="N125" s="5">
        <v>359667295</v>
      </c>
      <c r="O125" s="5">
        <v>1622506303</v>
      </c>
      <c r="P125" s="5">
        <v>149488178</v>
      </c>
      <c r="Q125" s="5">
        <v>79780376</v>
      </c>
    </row>
    <row r="126" spans="2:17" ht="15.5" x14ac:dyDescent="0.35">
      <c r="C126" t="s">
        <v>479</v>
      </c>
      <c r="F126" s="5">
        <v>-207078536</v>
      </c>
      <c r="G126" s="5">
        <v>-31837084</v>
      </c>
      <c r="I126" s="5">
        <v>-284589041</v>
      </c>
      <c r="J126" s="5">
        <v>-107831955</v>
      </c>
      <c r="K126" s="5">
        <v>-181554113</v>
      </c>
      <c r="L126" s="5">
        <v>-638208534</v>
      </c>
      <c r="M126" s="5">
        <v>-303877087</v>
      </c>
      <c r="N126" s="5">
        <v>-62526695</v>
      </c>
      <c r="O126" s="5">
        <v>-325035733</v>
      </c>
      <c r="P126" s="5">
        <v>-377612648</v>
      </c>
      <c r="Q126" s="5">
        <v>-405623742</v>
      </c>
    </row>
    <row r="127" spans="2:17" ht="15.5" x14ac:dyDescent="0.35">
      <c r="C127" t="s">
        <v>598</v>
      </c>
      <c r="D127" s="5">
        <v>-14871034</v>
      </c>
      <c r="E127" s="5">
        <v>-277847219</v>
      </c>
      <c r="F127" s="5">
        <v>-58660497</v>
      </c>
      <c r="G127" s="5">
        <v>-614753507</v>
      </c>
      <c r="I127" s="5">
        <v>-1103398058</v>
      </c>
      <c r="J127" s="5">
        <v>-612148453</v>
      </c>
      <c r="K127" s="5">
        <v>-1184388019</v>
      </c>
      <c r="L127" s="5">
        <v>-1401541551</v>
      </c>
      <c r="M127" s="5">
        <v>-838609300</v>
      </c>
      <c r="N127" s="5">
        <v>-3643558934</v>
      </c>
      <c r="O127" s="5">
        <v>-1713223390</v>
      </c>
      <c r="P127" s="5">
        <v>-6228404862</v>
      </c>
      <c r="Q127" s="5">
        <v>-368801584</v>
      </c>
    </row>
    <row r="128" spans="2:17" ht="15.5" x14ac:dyDescent="0.35">
      <c r="C128" t="s">
        <v>152</v>
      </c>
      <c r="D128" s="5">
        <v>1904707797</v>
      </c>
      <c r="E128" s="5">
        <v>-192975041</v>
      </c>
      <c r="F128" s="5">
        <v>-1579285887</v>
      </c>
      <c r="G128" s="5">
        <v>9539292427</v>
      </c>
      <c r="I128" s="5">
        <v>-9879625599</v>
      </c>
      <c r="J128" s="5">
        <v>861359655</v>
      </c>
      <c r="K128" s="5">
        <v>-2462878380</v>
      </c>
      <c r="L128" s="5">
        <v>13880694348</v>
      </c>
      <c r="M128" s="5">
        <v>2360937087</v>
      </c>
      <c r="N128" s="5">
        <v>-721252006</v>
      </c>
      <c r="O128" s="5">
        <v>-835197373</v>
      </c>
      <c r="P128" s="5">
        <v>58438794724</v>
      </c>
      <c r="Q128" s="5">
        <v>-1547321937</v>
      </c>
    </row>
    <row r="129" spans="3:17" ht="15.5" x14ac:dyDescent="0.35">
      <c r="C129" t="s">
        <v>142</v>
      </c>
      <c r="D129" s="5">
        <v>-64524946</v>
      </c>
      <c r="E129" s="5">
        <v>5634079631</v>
      </c>
      <c r="F129" s="5">
        <v>-1330587161</v>
      </c>
      <c r="G129" s="5">
        <v>-168720821</v>
      </c>
      <c r="I129" s="5">
        <v>1510857557</v>
      </c>
      <c r="J129" s="5">
        <v>-7708667513</v>
      </c>
      <c r="K129" s="5">
        <v>-7667284562</v>
      </c>
      <c r="L129" s="5">
        <v>-5499756879</v>
      </c>
      <c r="M129" s="5">
        <v>-11339913633</v>
      </c>
      <c r="N129" s="5">
        <v>-8305018829</v>
      </c>
      <c r="O129" s="5">
        <v>-4052403259</v>
      </c>
      <c r="P129" s="5">
        <v>-34107353117</v>
      </c>
      <c r="Q129" s="5">
        <v>-5362408065</v>
      </c>
    </row>
    <row r="130" spans="3:17" ht="15.5" x14ac:dyDescent="0.35">
      <c r="C130" t="s">
        <v>151</v>
      </c>
      <c r="D130" s="5">
        <v>-21752115</v>
      </c>
      <c r="E130" s="5">
        <v>-520463610</v>
      </c>
      <c r="F130" s="5">
        <v>-592379888</v>
      </c>
      <c r="G130" s="5">
        <v>-819451707</v>
      </c>
      <c r="I130" s="5">
        <v>-4643685684</v>
      </c>
      <c r="J130" s="5">
        <v>-10229354387</v>
      </c>
      <c r="K130" s="5">
        <v>-5354419070</v>
      </c>
      <c r="L130" s="5">
        <v>-891919544</v>
      </c>
      <c r="M130" s="5">
        <v>-11339913633</v>
      </c>
      <c r="N130" s="5">
        <v>-12197300229</v>
      </c>
      <c r="O130" s="5">
        <v>-20486726259</v>
      </c>
      <c r="P130" s="5">
        <v>-10052673117</v>
      </c>
      <c r="Q130" s="5">
        <v>-5362408065</v>
      </c>
    </row>
    <row r="131" spans="3:17" ht="15.5" x14ac:dyDescent="0.35">
      <c r="C131" t="s">
        <v>481</v>
      </c>
      <c r="D131" s="5">
        <v>15339083</v>
      </c>
      <c r="E131" s="5">
        <v>1154543241</v>
      </c>
      <c r="F131" s="5">
        <v>-738207273</v>
      </c>
      <c r="G131" s="5">
        <v>650730886</v>
      </c>
      <c r="I131" s="5">
        <v>1154543241</v>
      </c>
      <c r="J131" s="5">
        <v>2520686874</v>
      </c>
      <c r="K131" s="5">
        <v>687134508</v>
      </c>
      <c r="L131" s="5">
        <v>441813665</v>
      </c>
    </row>
    <row r="132" spans="3:17" ht="15.5" x14ac:dyDescent="0.35">
      <c r="C132" t="s">
        <v>1714</v>
      </c>
    </row>
    <row r="133" spans="3:17" ht="15.5" x14ac:dyDescent="0.35">
      <c r="C133" t="s">
        <v>830</v>
      </c>
      <c r="O133" s="5">
        <v>-565677000</v>
      </c>
    </row>
    <row r="134" spans="3:17" ht="15.5" x14ac:dyDescent="0.35">
      <c r="C134" t="s">
        <v>374</v>
      </c>
      <c r="D134" s="5">
        <v>-5494246914</v>
      </c>
      <c r="K134" s="5">
        <v>-6000000000</v>
      </c>
      <c r="L134" s="5">
        <v>-5049651000</v>
      </c>
    </row>
    <row r="135" spans="3:17" ht="15.5" x14ac:dyDescent="0.35">
      <c r="C135" t="s">
        <v>853</v>
      </c>
      <c r="D135" s="5">
        <v>5436135000</v>
      </c>
      <c r="K135" s="5">
        <v>3000000000</v>
      </c>
    </row>
    <row r="136" spans="3:17" ht="15.5" x14ac:dyDescent="0.35">
      <c r="C136" t="s">
        <v>615</v>
      </c>
      <c r="E136" s="5">
        <v>5000000000</v>
      </c>
      <c r="I136" s="5">
        <v>5000000000</v>
      </c>
      <c r="N136" s="5">
        <v>3892281400</v>
      </c>
      <c r="O136" s="5">
        <v>17000000000</v>
      </c>
      <c r="P136" s="5">
        <v>-24054680000</v>
      </c>
    </row>
    <row r="137" spans="3:17" ht="15.5" x14ac:dyDescent="0.35">
      <c r="C137" t="s">
        <v>153</v>
      </c>
      <c r="D137" s="5">
        <v>1904707797</v>
      </c>
      <c r="E137" s="5">
        <v>-192975041</v>
      </c>
      <c r="F137" s="5">
        <v>-1579285887</v>
      </c>
      <c r="G137" s="5">
        <v>9539292427</v>
      </c>
      <c r="I137" s="5">
        <v>-9879625599</v>
      </c>
      <c r="J137" s="5">
        <v>861359655</v>
      </c>
      <c r="K137" s="5">
        <v>-2462878380</v>
      </c>
      <c r="L137" s="5">
        <v>13880694348</v>
      </c>
      <c r="M137" s="5">
        <v>2360937087</v>
      </c>
      <c r="N137" s="5">
        <v>-721252006</v>
      </c>
      <c r="O137" s="5">
        <v>-835197373</v>
      </c>
      <c r="P137" s="5">
        <v>58438794724</v>
      </c>
      <c r="Q137" s="5">
        <v>-1547321937</v>
      </c>
    </row>
    <row r="138" spans="3:17" ht="15.5" x14ac:dyDescent="0.35">
      <c r="C138" t="s">
        <v>525</v>
      </c>
      <c r="D138" s="5">
        <v>1904707797</v>
      </c>
      <c r="E138" s="5">
        <v>-9879625599</v>
      </c>
      <c r="G138" s="5">
        <v>17646657098</v>
      </c>
      <c r="I138" s="5">
        <v>-9879625599</v>
      </c>
      <c r="J138" s="5">
        <v>861359655</v>
      </c>
      <c r="K138" s="5">
        <v>1206444341</v>
      </c>
      <c r="L138" s="5">
        <v>13880694348</v>
      </c>
      <c r="M138" s="5">
        <v>2360937087</v>
      </c>
      <c r="N138" s="5">
        <v>3051544390</v>
      </c>
      <c r="P138" s="5">
        <v>3296397729</v>
      </c>
      <c r="Q138" s="5">
        <v>469000000</v>
      </c>
    </row>
    <row r="139" spans="3:17" ht="15.5" x14ac:dyDescent="0.35">
      <c r="C139" t="s">
        <v>526</v>
      </c>
      <c r="E139" s="5">
        <v>9686650558</v>
      </c>
      <c r="F139" s="5">
        <v>-1579285887</v>
      </c>
      <c r="G139" s="5">
        <v>-8107364671</v>
      </c>
      <c r="K139" s="5">
        <v>-3714322721</v>
      </c>
      <c r="O139" s="5">
        <v>-69018584</v>
      </c>
      <c r="P139" s="5">
        <v>-3227379145</v>
      </c>
      <c r="Q139" s="5">
        <v>-593316041</v>
      </c>
    </row>
    <row r="140" spans="3:17" ht="15.5" x14ac:dyDescent="0.35">
      <c r="C140" t="s">
        <v>160</v>
      </c>
      <c r="K140" s="5">
        <v>45000000</v>
      </c>
    </row>
    <row r="141" spans="3:17" ht="15.5" x14ac:dyDescent="0.35">
      <c r="C141" t="s">
        <v>310</v>
      </c>
      <c r="N141" s="5">
        <v>-194048196</v>
      </c>
      <c r="O141" s="5">
        <v>-766178789</v>
      </c>
      <c r="P141" s="5">
        <v>-870545360</v>
      </c>
      <c r="Q141" s="5">
        <v>-1423005896</v>
      </c>
    </row>
    <row r="142" spans="3:17" ht="15.5" x14ac:dyDescent="0.35">
      <c r="C142" t="s">
        <v>315</v>
      </c>
      <c r="N142" s="5">
        <v>-3578748200</v>
      </c>
      <c r="P142" s="5">
        <v>-12301318000</v>
      </c>
    </row>
    <row r="143" spans="3:17" ht="15.5" x14ac:dyDescent="0.35">
      <c r="C143" t="s">
        <v>706</v>
      </c>
    </row>
    <row r="144" spans="3:17" ht="15.5" x14ac:dyDescent="0.35">
      <c r="C144" t="s">
        <v>749</v>
      </c>
      <c r="P144" s="5">
        <v>2480098000</v>
      </c>
    </row>
    <row r="145" spans="2:17" ht="15.5" x14ac:dyDescent="0.35">
      <c r="C145" t="s">
        <v>567</v>
      </c>
      <c r="P145" s="5">
        <v>69061541500</v>
      </c>
    </row>
    <row r="146" spans="2:17" ht="15.5" x14ac:dyDescent="0.35">
      <c r="C146" t="s">
        <v>165</v>
      </c>
      <c r="D146" s="5">
        <v>1585998578</v>
      </c>
      <c r="E146" s="5">
        <v>10026078666</v>
      </c>
      <c r="F146" s="5">
        <v>-4219132101</v>
      </c>
      <c r="G146" s="5">
        <v>6016244166</v>
      </c>
      <c r="I146" s="5">
        <v>-9860315969</v>
      </c>
      <c r="J146" s="5">
        <v>-1703173129</v>
      </c>
      <c r="K146" s="5">
        <v>5286333511</v>
      </c>
      <c r="L146" s="5">
        <v>12128157647</v>
      </c>
      <c r="M146" s="5">
        <v>4939635938</v>
      </c>
      <c r="N146" s="5">
        <v>-6193584629</v>
      </c>
      <c r="O146" s="5">
        <v>10616121314</v>
      </c>
      <c r="P146" s="5">
        <v>-5780971712</v>
      </c>
      <c r="Q146" s="5">
        <v>3778620212</v>
      </c>
    </row>
    <row r="147" spans="2:17" ht="15.5" x14ac:dyDescent="0.35">
      <c r="C147" t="s">
        <v>166</v>
      </c>
      <c r="D147" s="5">
        <v>23905640636</v>
      </c>
      <c r="E147" s="5">
        <v>-10188002000</v>
      </c>
      <c r="F147" s="5">
        <v>10188002000</v>
      </c>
      <c r="I147" s="5">
        <v>33765956605</v>
      </c>
      <c r="J147" s="5">
        <v>35469129734</v>
      </c>
      <c r="K147" s="5">
        <v>30182796223</v>
      </c>
      <c r="L147" s="5">
        <v>18054638576</v>
      </c>
      <c r="M147" s="5">
        <v>13115002638</v>
      </c>
      <c r="N147" s="5">
        <v>19308587267</v>
      </c>
      <c r="O147" s="5">
        <v>8692465953</v>
      </c>
      <c r="P147" s="5">
        <v>14473437665</v>
      </c>
      <c r="Q147" s="5">
        <v>10694817453</v>
      </c>
    </row>
    <row r="148" spans="2:17" ht="15.5" x14ac:dyDescent="0.35">
      <c r="C148" t="s">
        <v>168</v>
      </c>
      <c r="D148" s="5">
        <v>25491639214</v>
      </c>
      <c r="E148" s="5">
        <v>-161923334</v>
      </c>
      <c r="F148" s="5">
        <v>5968869899</v>
      </c>
      <c r="G148" s="5">
        <v>6016244166</v>
      </c>
      <c r="I148" s="5">
        <v>23905640636</v>
      </c>
      <c r="J148" s="5">
        <v>33765956605</v>
      </c>
      <c r="K148" s="5">
        <v>35469129734</v>
      </c>
      <c r="L148" s="5">
        <v>30182796223</v>
      </c>
      <c r="M148" s="5">
        <v>18054638576</v>
      </c>
      <c r="N148" s="5">
        <v>13115002638</v>
      </c>
      <c r="O148" s="5">
        <v>19308587267</v>
      </c>
      <c r="P148" s="5">
        <v>8692465953</v>
      </c>
      <c r="Q148" s="5">
        <v>14473437665</v>
      </c>
    </row>
    <row r="150" spans="2:17" ht="15.5" x14ac:dyDescent="0.35">
      <c r="B150" t="s">
        <v>169</v>
      </c>
      <c r="C150" t="s">
        <v>11</v>
      </c>
      <c r="D150" s="5">
        <v>720000000</v>
      </c>
      <c r="E150" s="5">
        <v>720000000</v>
      </c>
      <c r="F150" s="5">
        <v>720000000</v>
      </c>
      <c r="G150" s="5">
        <v>720000000</v>
      </c>
      <c r="I150" s="5">
        <v>720000000</v>
      </c>
      <c r="J150" s="5">
        <v>720000000</v>
      </c>
      <c r="K150" s="5">
        <v>720000000</v>
      </c>
      <c r="L150" s="5">
        <v>720000000</v>
      </c>
      <c r="M150" s="5">
        <v>720000000</v>
      </c>
      <c r="N150" s="5">
        <v>720000000</v>
      </c>
      <c r="O150" s="5">
        <v>720000000</v>
      </c>
      <c r="P150" s="5">
        <v>720000000</v>
      </c>
      <c r="Q150" s="5">
        <v>0</v>
      </c>
    </row>
    <row r="151" spans="2:17" ht="15.5" x14ac:dyDescent="0.35">
      <c r="C151" t="s">
        <v>170</v>
      </c>
      <c r="D151" s="6">
        <v>1.26</v>
      </c>
      <c r="E151" s="6">
        <v>-16.8</v>
      </c>
      <c r="F151" s="6">
        <v>-0.42</v>
      </c>
      <c r="G151" s="6">
        <v>-3.05</v>
      </c>
    </row>
    <row r="152" spans="2:17" ht="15.5" x14ac:dyDescent="0.35">
      <c r="C152" t="s">
        <v>171</v>
      </c>
      <c r="D152" s="6">
        <v>76.98</v>
      </c>
      <c r="E152" s="6">
        <v>-7.38</v>
      </c>
      <c r="F152" s="6">
        <v>-264.29000000000002</v>
      </c>
      <c r="G152" s="6">
        <v>-22.3</v>
      </c>
    </row>
    <row r="153" spans="2:17" ht="15.5" x14ac:dyDescent="0.35">
      <c r="C153" t="s">
        <v>59</v>
      </c>
      <c r="D153" s="6">
        <v>1.22</v>
      </c>
      <c r="E153" s="6">
        <v>2.92</v>
      </c>
      <c r="F153" s="5">
        <v>3</v>
      </c>
      <c r="G153" s="6">
        <v>2.96</v>
      </c>
    </row>
    <row r="154" spans="2:17" ht="15.5" x14ac:dyDescent="0.35">
      <c r="C154" t="s">
        <v>172</v>
      </c>
      <c r="D154" s="5">
        <v>2720000000</v>
      </c>
      <c r="E154" s="5">
        <v>-11500000000</v>
      </c>
      <c r="F154" s="5">
        <v>1670000000</v>
      </c>
      <c r="G154" s="5">
        <v>-1050000000</v>
      </c>
    </row>
    <row r="155" spans="2:17" ht="15.5" x14ac:dyDescent="0.35">
      <c r="C155" t="s">
        <v>173</v>
      </c>
      <c r="D155" s="6">
        <v>6.0999999999999995E-3</v>
      </c>
      <c r="E155" s="6">
        <v>-8.1600000000000006E-2</v>
      </c>
      <c r="F155" s="6">
        <v>-2E-3</v>
      </c>
      <c r="G155" s="6">
        <v>-1.44E-2</v>
      </c>
    </row>
    <row r="156" spans="2:17" ht="15.5" x14ac:dyDescent="0.35">
      <c r="C156" t="s">
        <v>174</v>
      </c>
      <c r="D156" s="6">
        <v>7.7000000000000002E-3</v>
      </c>
      <c r="E156" s="6">
        <v>-0.1036</v>
      </c>
      <c r="F156" s="6">
        <v>-2.3999999999999998E-3</v>
      </c>
      <c r="G156" s="6">
        <v>-1.7000000000000001E-2</v>
      </c>
    </row>
    <row r="157" spans="2:17" ht="15.5" x14ac:dyDescent="0.35">
      <c r="C157" t="s">
        <v>175</v>
      </c>
      <c r="D157" s="6">
        <v>5.1000000000000004E-3</v>
      </c>
      <c r="E157" s="6">
        <v>-8.2200000000000009E-2</v>
      </c>
      <c r="F157" s="6">
        <v>-6.5000000000000006E-3</v>
      </c>
      <c r="G157" s="6">
        <v>-2.1899999999999999E-2</v>
      </c>
    </row>
    <row r="158" spans="2:17" ht="15.5" x14ac:dyDescent="0.35">
      <c r="C158" t="s">
        <v>176</v>
      </c>
      <c r="D158" s="6">
        <v>135.78</v>
      </c>
      <c r="F158" s="6">
        <v>-4.33</v>
      </c>
      <c r="G158" s="6">
        <v>-95.19</v>
      </c>
    </row>
    <row r="159" spans="2:17" ht="15.5" x14ac:dyDescent="0.35">
      <c r="C159" t="s">
        <v>325</v>
      </c>
      <c r="D159" s="5">
        <v>117000000000</v>
      </c>
      <c r="E159" s="5">
        <v>116000000000</v>
      </c>
      <c r="F159" s="5">
        <v>128000000000</v>
      </c>
      <c r="G159" s="5">
        <v>128000000000</v>
      </c>
    </row>
    <row r="160" spans="2:17" ht="15.5" x14ac:dyDescent="0.35">
      <c r="C160" t="s">
        <v>177</v>
      </c>
      <c r="D160" s="6">
        <v>0.59</v>
      </c>
      <c r="E160" s="6">
        <v>0.76</v>
      </c>
      <c r="F160" s="6">
        <v>0.62</v>
      </c>
      <c r="G160" s="6">
        <v>0.38</v>
      </c>
    </row>
    <row r="161" spans="3:17" ht="15.5" x14ac:dyDescent="0.35">
      <c r="C161" t="s">
        <v>178</v>
      </c>
      <c r="D161" s="6">
        <v>163.41</v>
      </c>
      <c r="E161" s="6">
        <v>162.15</v>
      </c>
      <c r="F161" s="6">
        <v>178.7</v>
      </c>
      <c r="G161" s="6">
        <v>179.12</v>
      </c>
    </row>
    <row r="162" spans="3:17" ht="15.5" x14ac:dyDescent="0.35">
      <c r="C162" t="s">
        <v>179</v>
      </c>
      <c r="D162" s="6">
        <v>0.59</v>
      </c>
      <c r="E162" s="6">
        <v>0.76</v>
      </c>
      <c r="F162" s="6">
        <v>0.62</v>
      </c>
      <c r="G162" s="6">
        <v>0.38</v>
      </c>
    </row>
    <row r="163" spans="3:17" ht="15.5" x14ac:dyDescent="0.35">
      <c r="C163" t="s">
        <v>180</v>
      </c>
      <c r="D163" s="6">
        <v>163.41</v>
      </c>
      <c r="E163" s="6">
        <v>162.15</v>
      </c>
      <c r="F163" s="6">
        <v>178.7</v>
      </c>
      <c r="G163" s="6">
        <v>179.12</v>
      </c>
    </row>
    <row r="164" spans="3:17" ht="15.5" x14ac:dyDescent="0.35">
      <c r="C164" t="s">
        <v>181</v>
      </c>
      <c r="D164" s="5">
        <v>10000000000</v>
      </c>
      <c r="E164" s="5">
        <v>8000000000</v>
      </c>
      <c r="F164" s="5">
        <v>8000000000</v>
      </c>
      <c r="G164" s="5">
        <v>10000000000</v>
      </c>
    </row>
    <row r="165" spans="3:17" ht="15.5" x14ac:dyDescent="0.35">
      <c r="C165" t="s">
        <v>182</v>
      </c>
    </row>
    <row r="166" spans="3:17" ht="15.5" x14ac:dyDescent="0.35">
      <c r="C166" t="s">
        <v>258</v>
      </c>
      <c r="D166" s="5">
        <v>117000000000</v>
      </c>
      <c r="E166" s="5">
        <v>116000000000</v>
      </c>
      <c r="F166" s="5">
        <v>128000000000</v>
      </c>
      <c r="G166" s="5">
        <v>128000000000</v>
      </c>
    </row>
    <row r="167" spans="3:17" ht="15.5" x14ac:dyDescent="0.35">
      <c r="C167" t="s">
        <v>23</v>
      </c>
      <c r="D167" s="5">
        <v>10000000000</v>
      </c>
      <c r="E167" s="5">
        <v>8000000000</v>
      </c>
      <c r="F167" s="5">
        <v>8000000000</v>
      </c>
      <c r="G167" s="5">
        <v>10000000000</v>
      </c>
    </row>
    <row r="168" spans="3:17" ht="15.5" x14ac:dyDescent="0.35">
      <c r="C168" t="s">
        <v>20</v>
      </c>
      <c r="D168" s="5">
        <v>-16000000000</v>
      </c>
      <c r="E168" s="5">
        <v>-16000000000</v>
      </c>
      <c r="F168" s="5">
        <v>-10000000000</v>
      </c>
      <c r="G168" s="5">
        <v>-9000000000</v>
      </c>
    </row>
    <row r="169" spans="3:17" ht="15.5" x14ac:dyDescent="0.35">
      <c r="C169" t="s">
        <v>184</v>
      </c>
      <c r="D169" s="5">
        <v>57000000000</v>
      </c>
      <c r="E169" s="5">
        <v>54000000000</v>
      </c>
      <c r="F169" s="5">
        <v>71000000000</v>
      </c>
      <c r="G169" s="5">
        <v>70000000000</v>
      </c>
    </row>
    <row r="170" spans="3:17" ht="15.5" x14ac:dyDescent="0.35">
      <c r="C170" t="s">
        <v>185</v>
      </c>
      <c r="D170" s="5">
        <v>0</v>
      </c>
      <c r="E170" s="5">
        <v>5000000000</v>
      </c>
      <c r="F170" s="5">
        <v>-1000000000</v>
      </c>
      <c r="G170" s="5">
        <v>-3000000000</v>
      </c>
    </row>
    <row r="171" spans="3:17" ht="15.5" x14ac:dyDescent="0.35">
      <c r="C171" t="s">
        <v>186</v>
      </c>
      <c r="D171" s="5">
        <v>0</v>
      </c>
      <c r="E171" s="5">
        <v>-1000000000</v>
      </c>
      <c r="F171" s="5">
        <v>-1000000000</v>
      </c>
      <c r="G171" s="5">
        <v>-1000000000</v>
      </c>
    </row>
    <row r="172" spans="3:17" ht="15.5" x14ac:dyDescent="0.35">
      <c r="C172" t="s">
        <v>12</v>
      </c>
      <c r="D172" s="5">
        <v>0</v>
      </c>
      <c r="E172" s="5">
        <v>4000000000</v>
      </c>
      <c r="F172" s="5">
        <v>-2000000000</v>
      </c>
      <c r="G172" s="5">
        <v>-4000000000</v>
      </c>
    </row>
    <row r="173" spans="3:17" ht="15.5" x14ac:dyDescent="0.35">
      <c r="C173" t="s">
        <v>15</v>
      </c>
      <c r="D173" s="6">
        <v>-0.39</v>
      </c>
      <c r="E173" s="6">
        <v>5.68</v>
      </c>
      <c r="F173" s="6">
        <v>-2.66</v>
      </c>
      <c r="G173" s="6">
        <v>-5.83</v>
      </c>
    </row>
    <row r="174" spans="3:17" ht="15.5" x14ac:dyDescent="0.35">
      <c r="C174" t="s">
        <v>44</v>
      </c>
      <c r="I174" s="6">
        <v>-21.75</v>
      </c>
      <c r="J174" s="6">
        <v>-8.08</v>
      </c>
      <c r="K174" s="6">
        <v>0.26</v>
      </c>
      <c r="L174" s="6">
        <v>1.81</v>
      </c>
      <c r="M174" s="6">
        <v>0.42</v>
      </c>
      <c r="N174" s="6">
        <v>-4.04</v>
      </c>
      <c r="O174" s="6">
        <v>9.7799999999999994</v>
      </c>
      <c r="P174" s="6">
        <v>3.19</v>
      </c>
      <c r="Q174" s="6">
        <v>508059.98</v>
      </c>
    </row>
    <row r="175" spans="3:17" ht="15.5" x14ac:dyDescent="0.35">
      <c r="C175" t="s">
        <v>58</v>
      </c>
      <c r="I175" s="6">
        <v>-5.7</v>
      </c>
      <c r="J175" s="6">
        <v>-8.42</v>
      </c>
      <c r="K175" s="6">
        <v>273.08</v>
      </c>
      <c r="L175" s="6">
        <v>70.72</v>
      </c>
      <c r="M175" s="6">
        <v>880.95</v>
      </c>
      <c r="N175" s="6">
        <v>-42.33</v>
      </c>
      <c r="O175" s="6">
        <v>40.9</v>
      </c>
      <c r="P175" s="6">
        <v>222.57</v>
      </c>
      <c r="Q175" s="5">
        <v>0</v>
      </c>
    </row>
    <row r="176" spans="3:17" ht="15.5" x14ac:dyDescent="0.35">
      <c r="C176" t="s">
        <v>61</v>
      </c>
      <c r="I176" s="6">
        <v>0.93</v>
      </c>
      <c r="J176" s="6">
        <v>0.52</v>
      </c>
      <c r="K176" s="6">
        <v>0.48</v>
      </c>
      <c r="L176" s="6">
        <v>0.67</v>
      </c>
      <c r="M176" s="6">
        <v>2.59</v>
      </c>
      <c r="N176" s="6">
        <v>1.23</v>
      </c>
      <c r="O176" s="6">
        <v>2.14</v>
      </c>
      <c r="P176" s="6">
        <v>4.95</v>
      </c>
      <c r="Q176" s="5">
        <v>0</v>
      </c>
    </row>
    <row r="177" spans="3:17" ht="15.5" x14ac:dyDescent="0.35">
      <c r="C177" t="s">
        <v>187</v>
      </c>
      <c r="I177" s="5">
        <v>-10310000000</v>
      </c>
      <c r="J177" s="5">
        <v>-1740000000</v>
      </c>
      <c r="K177" s="5">
        <v>10390000000</v>
      </c>
      <c r="L177" s="5">
        <v>15790000000</v>
      </c>
      <c r="M177" s="5">
        <v>15930000000</v>
      </c>
      <c r="N177" s="5">
        <v>6250000000</v>
      </c>
      <c r="O177" s="5">
        <v>15320000000</v>
      </c>
      <c r="P177" s="5">
        <v>10050000000</v>
      </c>
    </row>
    <row r="178" spans="3:17" ht="15.5" x14ac:dyDescent="0.35">
      <c r="C178" t="s">
        <v>188</v>
      </c>
      <c r="I178" s="6">
        <v>-0.1056</v>
      </c>
      <c r="J178" s="6">
        <v>-3.5499999999999997E-2</v>
      </c>
      <c r="K178" s="6">
        <v>1.1000000000000001E-3</v>
      </c>
      <c r="L178" s="6">
        <v>7.4000000000000003E-3</v>
      </c>
      <c r="M178" s="6">
        <v>1.8E-3</v>
      </c>
      <c r="N178" s="6">
        <v>-1.8700000000000001E-2</v>
      </c>
      <c r="O178" s="6">
        <v>3.7400000000000003E-2</v>
      </c>
      <c r="P178" s="6">
        <v>1.54E-2</v>
      </c>
      <c r="Q178" s="6">
        <v>0.1013</v>
      </c>
    </row>
    <row r="179" spans="3:17" ht="15.5" x14ac:dyDescent="0.35">
      <c r="C179" t="s">
        <v>189</v>
      </c>
      <c r="I179" s="6">
        <v>-0.1341</v>
      </c>
      <c r="J179" s="6">
        <v>-4.4000000000000004E-2</v>
      </c>
      <c r="K179" s="6">
        <v>1.2999999999999999E-3</v>
      </c>
      <c r="L179" s="6">
        <v>9.4999999999999998E-3</v>
      </c>
      <c r="M179" s="6">
        <v>2.2000000000000001E-3</v>
      </c>
      <c r="N179" s="6">
        <v>-2.29E-2</v>
      </c>
      <c r="O179" s="6">
        <v>5.2199999999999996E-2</v>
      </c>
      <c r="P179" s="6">
        <v>1.8000000000000002E-2</v>
      </c>
      <c r="Q179" s="6">
        <v>0.1411</v>
      </c>
    </row>
    <row r="180" spans="3:17" ht="15.5" x14ac:dyDescent="0.35">
      <c r="C180" t="s">
        <v>190</v>
      </c>
      <c r="I180" s="6">
        <v>-0.1229</v>
      </c>
      <c r="J180" s="6">
        <v>-7.2499999999999995E-2</v>
      </c>
      <c r="K180" s="6">
        <v>-5.0000000000000001E-3</v>
      </c>
      <c r="L180" s="6">
        <v>2.4199999999999999E-2</v>
      </c>
      <c r="M180" s="6">
        <v>-2.8999999999999998E-3</v>
      </c>
      <c r="N180" s="6">
        <v>-3.7100000000000001E-2</v>
      </c>
      <c r="O180" s="6">
        <v>5.4299999999999994E-2</v>
      </c>
      <c r="P180" s="6">
        <v>3.85E-2</v>
      </c>
      <c r="Q180" s="6">
        <v>0.3392</v>
      </c>
    </row>
    <row r="181" spans="3:17" ht="15.5" x14ac:dyDescent="0.35">
      <c r="C181" t="s">
        <v>191</v>
      </c>
      <c r="I181" s="6">
        <v>-57.14</v>
      </c>
      <c r="J181" s="6">
        <v>-96.37</v>
      </c>
      <c r="K181" s="6">
        <v>-4.96</v>
      </c>
      <c r="L181" s="6">
        <v>5.49</v>
      </c>
      <c r="M181" s="6">
        <v>-1.35</v>
      </c>
      <c r="N181" s="6">
        <v>-82.21</v>
      </c>
      <c r="O181" s="6">
        <v>110.44</v>
      </c>
      <c r="P181" s="6">
        <v>10.83</v>
      </c>
      <c r="Q181" s="6">
        <v>32.54</v>
      </c>
    </row>
    <row r="182" spans="3:17" ht="15.5" x14ac:dyDescent="0.35">
      <c r="C182" t="s">
        <v>55</v>
      </c>
      <c r="I182" s="6">
        <v>0.76</v>
      </c>
      <c r="J182" s="6">
        <v>0.37</v>
      </c>
      <c r="K182" s="6">
        <v>0.37</v>
      </c>
      <c r="L182" s="6">
        <v>0.67</v>
      </c>
      <c r="M182" s="6">
        <v>1.96</v>
      </c>
      <c r="N182" s="6">
        <v>0.97</v>
      </c>
      <c r="O182" s="6">
        <v>2.14</v>
      </c>
      <c r="P182" s="5">
        <v>4</v>
      </c>
      <c r="Q182" s="5">
        <v>0</v>
      </c>
    </row>
    <row r="183" spans="3:17" ht="15.5" x14ac:dyDescent="0.35">
      <c r="C183" t="s">
        <v>52</v>
      </c>
      <c r="I183" s="6">
        <v>162.15</v>
      </c>
      <c r="J183" s="6">
        <v>183.46</v>
      </c>
      <c r="K183" s="6">
        <v>190.76</v>
      </c>
      <c r="L183" s="6">
        <v>190.42</v>
      </c>
      <c r="M183" s="6">
        <v>188.97</v>
      </c>
      <c r="N183" s="6">
        <v>176.92</v>
      </c>
      <c r="O183" s="6">
        <v>187.29</v>
      </c>
      <c r="P183" s="6">
        <v>177.41</v>
      </c>
      <c r="Q183" s="6">
        <v>3599950.61</v>
      </c>
    </row>
    <row r="184" spans="3:17" ht="15.5" x14ac:dyDescent="0.35">
      <c r="C184" t="s">
        <v>192</v>
      </c>
      <c r="I184" s="6">
        <v>0.76</v>
      </c>
      <c r="J184" s="6">
        <v>0.37</v>
      </c>
      <c r="K184" s="6">
        <v>0.37</v>
      </c>
      <c r="L184" s="6">
        <v>0.67</v>
      </c>
      <c r="M184" s="6">
        <v>1.96</v>
      </c>
      <c r="N184" s="6">
        <v>0.97</v>
      </c>
      <c r="O184" s="6">
        <v>2.14</v>
      </c>
      <c r="P184" s="5">
        <v>4</v>
      </c>
      <c r="Q184" s="5">
        <v>0</v>
      </c>
    </row>
    <row r="185" spans="3:17" ht="15.5" x14ac:dyDescent="0.35">
      <c r="C185" t="s">
        <v>193</v>
      </c>
      <c r="I185" s="6">
        <v>162.15</v>
      </c>
      <c r="J185" s="6">
        <v>183.46</v>
      </c>
      <c r="K185" s="6">
        <v>190.76</v>
      </c>
      <c r="L185" s="6">
        <v>190.42</v>
      </c>
      <c r="M185" s="6">
        <v>188.97</v>
      </c>
      <c r="N185" s="6">
        <v>176.92</v>
      </c>
      <c r="O185" s="6">
        <v>187.29</v>
      </c>
      <c r="P185" s="6">
        <v>177.41</v>
      </c>
      <c r="Q185" s="6">
        <v>3599950.61</v>
      </c>
    </row>
    <row r="186" spans="3:17" ht="15.5" x14ac:dyDescent="0.35">
      <c r="C186" t="s">
        <v>194</v>
      </c>
      <c r="I186" s="5">
        <v>8000000000</v>
      </c>
      <c r="J186" s="5">
        <v>18000000000</v>
      </c>
      <c r="K186" s="5">
        <v>17000000000</v>
      </c>
      <c r="L186" s="5">
        <v>19000000000</v>
      </c>
      <c r="M186" s="5">
        <v>5000000000</v>
      </c>
      <c r="N186" s="5">
        <v>3000000000</v>
      </c>
      <c r="O186" s="5">
        <v>0</v>
      </c>
      <c r="P186" s="5">
        <v>0</v>
      </c>
      <c r="Q186" s="5">
        <v>1000000000</v>
      </c>
    </row>
    <row r="187" spans="3:17" ht="15.5" x14ac:dyDescent="0.35">
      <c r="C187" t="s">
        <v>195</v>
      </c>
      <c r="O187" s="5">
        <v>0</v>
      </c>
      <c r="P187" s="5">
        <v>0</v>
      </c>
      <c r="Q187" s="5">
        <v>0</v>
      </c>
    </row>
    <row r="188" spans="3:17" ht="15.5" x14ac:dyDescent="0.35">
      <c r="C188" t="s">
        <v>25</v>
      </c>
      <c r="I188" s="5">
        <v>8000000000</v>
      </c>
      <c r="J188" s="5">
        <v>18000000000</v>
      </c>
      <c r="K188" s="5">
        <v>17000000000</v>
      </c>
      <c r="L188" s="5">
        <v>19000000000</v>
      </c>
      <c r="M188" s="5">
        <v>5000000000</v>
      </c>
      <c r="N188" s="5">
        <v>3000000000</v>
      </c>
      <c r="O188" s="5">
        <v>0</v>
      </c>
      <c r="P188" s="5">
        <v>0</v>
      </c>
      <c r="Q188" s="5">
        <v>1000000000</v>
      </c>
    </row>
    <row r="189" spans="3:17" ht="15.5" x14ac:dyDescent="0.35">
      <c r="C189" t="s">
        <v>22</v>
      </c>
      <c r="I189" s="5">
        <v>-16000000000</v>
      </c>
      <c r="J189" s="5">
        <v>-16000000000</v>
      </c>
      <c r="K189" s="5">
        <v>-19000000000</v>
      </c>
      <c r="L189" s="5">
        <v>-11000000000</v>
      </c>
      <c r="M189" s="5">
        <v>-13000000000</v>
      </c>
      <c r="N189" s="5">
        <v>-10000000000</v>
      </c>
      <c r="O189" s="5">
        <v>-19000000000</v>
      </c>
      <c r="P189" s="5">
        <v>-8000000000</v>
      </c>
      <c r="Q189" s="5">
        <v>-13000000000</v>
      </c>
    </row>
    <row r="190" spans="3:17" ht="15.5" x14ac:dyDescent="0.35">
      <c r="C190" t="s">
        <v>196</v>
      </c>
      <c r="I190" s="5">
        <v>54000000000</v>
      </c>
      <c r="J190" s="5">
        <v>72000000000</v>
      </c>
      <c r="K190" s="5">
        <v>81000000000</v>
      </c>
      <c r="L190" s="5">
        <v>74000000000</v>
      </c>
      <c r="M190" s="5">
        <v>58000000000</v>
      </c>
      <c r="N190" s="5">
        <v>54000000000</v>
      </c>
      <c r="O190" s="5">
        <v>62000000000</v>
      </c>
      <c r="P190" s="5">
        <v>68000000000</v>
      </c>
      <c r="Q190" s="5">
        <v>17000000000</v>
      </c>
    </row>
    <row r="191" spans="3:17" ht="15.5" x14ac:dyDescent="0.35">
      <c r="C191" t="s">
        <v>197</v>
      </c>
      <c r="I191" s="5">
        <v>-1000000000</v>
      </c>
      <c r="J191" s="5">
        <v>5000000000</v>
      </c>
      <c r="K191" s="5">
        <v>15000000000</v>
      </c>
      <c r="L191" s="5">
        <v>4000000000</v>
      </c>
      <c r="M191" s="5">
        <v>14000000000</v>
      </c>
      <c r="N191" s="5">
        <v>3000000000</v>
      </c>
      <c r="O191" s="5">
        <v>16000000000</v>
      </c>
      <c r="P191" s="5">
        <v>-30000000000</v>
      </c>
      <c r="Q191" s="5">
        <v>11000000000</v>
      </c>
    </row>
    <row r="192" spans="3:17" ht="15.5" x14ac:dyDescent="0.35">
      <c r="C192" t="s">
        <v>198</v>
      </c>
      <c r="I192" s="5">
        <v>-5000000000</v>
      </c>
      <c r="J192" s="5">
        <v>-10000000000</v>
      </c>
      <c r="K192" s="5">
        <v>-5000000000</v>
      </c>
      <c r="L192" s="5">
        <v>-1000000000</v>
      </c>
      <c r="M192" s="5">
        <v>-11000000000</v>
      </c>
      <c r="N192" s="5">
        <v>-12000000000</v>
      </c>
      <c r="O192" s="5">
        <v>-20000000000</v>
      </c>
      <c r="P192" s="5">
        <v>-10000000000</v>
      </c>
      <c r="Q192" s="5">
        <v>-5000000000</v>
      </c>
    </row>
    <row r="193" spans="2:17" ht="15.5" x14ac:dyDescent="0.35">
      <c r="C193" t="s">
        <v>14</v>
      </c>
      <c r="I193" s="5">
        <v>-6000000000</v>
      </c>
      <c r="J193" s="5">
        <v>-5000000000</v>
      </c>
      <c r="K193" s="5">
        <v>10000000000</v>
      </c>
      <c r="L193" s="5">
        <v>3000000000</v>
      </c>
      <c r="M193" s="5">
        <v>3000000000</v>
      </c>
      <c r="N193" s="5">
        <v>-9000000000</v>
      </c>
      <c r="O193" s="5">
        <v>-5000000000</v>
      </c>
      <c r="P193" s="5">
        <v>-40000000000</v>
      </c>
      <c r="Q193" s="5">
        <v>5000000000</v>
      </c>
    </row>
    <row r="194" spans="2:17" ht="15.5" x14ac:dyDescent="0.35">
      <c r="C194" t="s">
        <v>16</v>
      </c>
      <c r="I194" s="6">
        <v>-8.57</v>
      </c>
      <c r="J194" s="6">
        <v>-7.1</v>
      </c>
      <c r="K194" s="6">
        <v>14.06</v>
      </c>
      <c r="L194" s="6">
        <v>3.99</v>
      </c>
      <c r="M194" s="6">
        <v>3.6</v>
      </c>
      <c r="N194" s="6">
        <v>-13.08</v>
      </c>
      <c r="O194" s="6">
        <v>-6.96</v>
      </c>
      <c r="P194" s="6">
        <v>-56.12</v>
      </c>
      <c r="Q194" s="6">
        <v>266297.11</v>
      </c>
    </row>
    <row r="196" spans="2:17" ht="15.5" x14ac:dyDescent="0.35">
      <c r="B196" t="s">
        <v>199</v>
      </c>
      <c r="C196" t="s">
        <v>200</v>
      </c>
      <c r="D196" s="5">
        <v>901000000</v>
      </c>
      <c r="E196" s="5">
        <v>-12000000000</v>
      </c>
      <c r="F196" s="5">
        <v>-304000000</v>
      </c>
      <c r="G196" s="5">
        <v>-2000000000</v>
      </c>
      <c r="H196" s="5">
        <v>4000000000</v>
      </c>
      <c r="I196" s="5">
        <v>-16000000000</v>
      </c>
      <c r="J196" s="5">
        <v>-6000000000</v>
      </c>
      <c r="K196" s="5">
        <v>184000000</v>
      </c>
      <c r="L196" s="5">
        <v>1000000000</v>
      </c>
      <c r="M196" s="5">
        <v>301000000</v>
      </c>
      <c r="N196" s="5">
        <v>-3000000000</v>
      </c>
      <c r="O196" s="5">
        <v>7000000000</v>
      </c>
      <c r="P196" s="5">
        <v>2000000000</v>
      </c>
      <c r="Q196" s="5">
        <v>10000000000</v>
      </c>
    </row>
    <row r="197" spans="2:17" ht="15.5" x14ac:dyDescent="0.35">
      <c r="C197" t="s">
        <v>326</v>
      </c>
      <c r="H197" s="5">
        <v>-14000000000</v>
      </c>
      <c r="I197" s="5">
        <v>-16000000000</v>
      </c>
      <c r="J197" s="5">
        <v>-6000000000</v>
      </c>
      <c r="K197" s="5">
        <v>184000000</v>
      </c>
      <c r="L197" s="5">
        <v>1000000000</v>
      </c>
      <c r="M197" s="5">
        <v>301000000</v>
      </c>
      <c r="N197" s="5">
        <v>-3000000000</v>
      </c>
      <c r="O197" s="5">
        <v>7000000000</v>
      </c>
      <c r="P197" s="5">
        <v>2000000000</v>
      </c>
    </row>
    <row r="198" spans="2:17" ht="15.5" x14ac:dyDescent="0.35">
      <c r="C198" t="s">
        <v>387</v>
      </c>
      <c r="O198" s="5">
        <v>5</v>
      </c>
    </row>
    <row r="199" spans="2:17" ht="15.5" x14ac:dyDescent="0.35">
      <c r="C199" t="s">
        <v>63</v>
      </c>
      <c r="O199" s="6">
        <v>0.51119999999999999</v>
      </c>
    </row>
    <row r="200" spans="2:17" ht="15.5" x14ac:dyDescent="0.35">
      <c r="C200" t="s">
        <v>388</v>
      </c>
      <c r="O200" s="6">
        <v>1.5900000000000001E-2</v>
      </c>
    </row>
    <row r="201" spans="2:17" ht="15.5" x14ac:dyDescent="0.35">
      <c r="C201" t="s">
        <v>43</v>
      </c>
      <c r="D201" s="6">
        <v>1.26</v>
      </c>
      <c r="E201" s="6">
        <v>-16.8</v>
      </c>
      <c r="F201" s="6">
        <v>-0.42</v>
      </c>
      <c r="G201" s="6">
        <v>-3.05</v>
      </c>
      <c r="H201" s="6">
        <v>5.03</v>
      </c>
      <c r="I201" s="6">
        <v>-21.75</v>
      </c>
      <c r="J201" s="6">
        <v>-8.08</v>
      </c>
      <c r="K201" s="6">
        <v>0.26</v>
      </c>
      <c r="L201" s="6">
        <v>1.81</v>
      </c>
      <c r="M201" s="6">
        <v>0.42</v>
      </c>
      <c r="N201" s="6">
        <v>-4.04</v>
      </c>
      <c r="O201" s="6">
        <v>9.7799999999999994</v>
      </c>
      <c r="P201" s="6">
        <v>3.19</v>
      </c>
      <c r="Q201" s="6">
        <v>14.2</v>
      </c>
    </row>
    <row r="202" spans="2:17" ht="15.5" x14ac:dyDescent="0.35">
      <c r="C202" t="s">
        <v>327</v>
      </c>
      <c r="H202" s="6">
        <v>-19.02</v>
      </c>
      <c r="I202" s="6">
        <v>-21.75</v>
      </c>
      <c r="J202" s="6">
        <v>-8.08</v>
      </c>
      <c r="K202" s="6">
        <v>0.26</v>
      </c>
      <c r="L202" s="6">
        <v>1.81</v>
      </c>
      <c r="M202" s="6">
        <v>0.42</v>
      </c>
      <c r="N202" s="6">
        <v>-4.04</v>
      </c>
      <c r="O202" s="6">
        <v>9.7799999999999994</v>
      </c>
      <c r="P202" s="6">
        <v>3.19</v>
      </c>
    </row>
    <row r="203" spans="2:17" ht="15.5" x14ac:dyDescent="0.35">
      <c r="C203" t="s">
        <v>65</v>
      </c>
      <c r="O203" s="5">
        <v>5</v>
      </c>
    </row>
    <row r="204" spans="2:17" ht="15.5" x14ac:dyDescent="0.35">
      <c r="C204" t="s">
        <v>389</v>
      </c>
      <c r="O204" s="6">
        <v>0.51119999999999999</v>
      </c>
    </row>
    <row r="205" spans="2:17" ht="15.5" x14ac:dyDescent="0.35">
      <c r="C205" t="s">
        <v>390</v>
      </c>
      <c r="O205" s="6">
        <v>1.5900000000000001E-2</v>
      </c>
    </row>
    <row r="206" spans="2:17" ht="15.5" x14ac:dyDescent="0.35">
      <c r="C206" t="s">
        <v>201</v>
      </c>
      <c r="D206" s="5">
        <v>57000000000</v>
      </c>
      <c r="E206" s="5">
        <v>30000000000</v>
      </c>
      <c r="F206" s="5">
        <v>27000000000</v>
      </c>
      <c r="G206" s="5">
        <v>16000000000</v>
      </c>
      <c r="H206" s="5">
        <v>227000000000</v>
      </c>
      <c r="I206" s="5">
        <v>96000000000</v>
      </c>
      <c r="J206" s="5">
        <v>94000000000</v>
      </c>
      <c r="K206" s="5">
        <v>107000000000</v>
      </c>
      <c r="L206" s="5">
        <v>136000000000</v>
      </c>
      <c r="M206" s="5">
        <v>102000000000</v>
      </c>
      <c r="N206" s="5">
        <v>99000000000</v>
      </c>
      <c r="O206" s="5">
        <v>134000000000</v>
      </c>
      <c r="P206" s="5">
        <v>103000000000</v>
      </c>
      <c r="Q206" s="5">
        <v>98000000000</v>
      </c>
    </row>
    <row r="207" spans="2:17" ht="15.5" x14ac:dyDescent="0.35">
      <c r="C207" t="s">
        <v>328</v>
      </c>
      <c r="H207" s="5">
        <v>130000000000</v>
      </c>
      <c r="I207" s="5">
        <v>96000000000</v>
      </c>
      <c r="J207" s="5">
        <v>94000000000</v>
      </c>
      <c r="K207" s="5">
        <v>107000000000</v>
      </c>
      <c r="L207" s="5">
        <v>136000000000</v>
      </c>
      <c r="M207" s="5">
        <v>102000000000</v>
      </c>
      <c r="N207" s="5">
        <v>99000000000</v>
      </c>
      <c r="O207" s="5">
        <v>134000000000</v>
      </c>
      <c r="P207" s="5">
        <v>103000000000</v>
      </c>
    </row>
    <row r="208" spans="2:17" ht="15.5" x14ac:dyDescent="0.35">
      <c r="C208" t="s">
        <v>391</v>
      </c>
      <c r="O208" s="5">
        <v>5</v>
      </c>
    </row>
    <row r="209" spans="3:15" ht="15.5" x14ac:dyDescent="0.35">
      <c r="C209" t="s">
        <v>392</v>
      </c>
      <c r="O209" s="6">
        <v>0.51119999999999999</v>
      </c>
    </row>
    <row r="210" spans="3:15" ht="15.5" x14ac:dyDescent="0.35">
      <c r="C210" t="s">
        <v>393</v>
      </c>
      <c r="O210" s="6">
        <v>1.5900000000000001E-2</v>
      </c>
    </row>
    <row r="211" spans="3:15" ht="15.5" x14ac:dyDescent="0.35">
      <c r="C211" t="s">
        <v>202</v>
      </c>
      <c r="I211" s="6">
        <v>20.47</v>
      </c>
    </row>
    <row r="212" spans="3:15" ht="15.5" x14ac:dyDescent="0.35">
      <c r="C212" t="s">
        <v>203</v>
      </c>
      <c r="I212" s="6">
        <v>-5.42</v>
      </c>
    </row>
    <row r="213" spans="3:15" ht="15.5" x14ac:dyDescent="0.35">
      <c r="C213" t="s">
        <v>204</v>
      </c>
      <c r="I213" s="6">
        <v>7.42</v>
      </c>
    </row>
    <row r="214" spans="3:15" ht="15.5" x14ac:dyDescent="0.35">
      <c r="C214" t="s">
        <v>205</v>
      </c>
      <c r="I214" s="6">
        <v>-0.18460000000000001</v>
      </c>
    </row>
    <row r="215" spans="3:15" ht="15.5" x14ac:dyDescent="0.35">
      <c r="C215" t="s">
        <v>206</v>
      </c>
      <c r="I215" s="6">
        <v>0.56999999999999995</v>
      </c>
    </row>
    <row r="216" spans="3:15" ht="15.5" x14ac:dyDescent="0.35">
      <c r="C216" t="s">
        <v>207</v>
      </c>
      <c r="I216" s="6">
        <v>0.63</v>
      </c>
    </row>
    <row r="217" spans="3:15" ht="15.5" x14ac:dyDescent="0.35">
      <c r="C217" t="s">
        <v>329</v>
      </c>
      <c r="I217" s="6">
        <v>-221.52</v>
      </c>
    </row>
    <row r="218" spans="3:15" ht="15.5" x14ac:dyDescent="0.35">
      <c r="C218" t="s">
        <v>208</v>
      </c>
      <c r="I218" s="6">
        <v>-32.24</v>
      </c>
    </row>
    <row r="219" spans="3:15" ht="15.5" x14ac:dyDescent="0.35">
      <c r="C219" t="s">
        <v>209</v>
      </c>
      <c r="I219" s="6">
        <v>-4.12</v>
      </c>
    </row>
    <row r="220" spans="3:15" ht="15.5" x14ac:dyDescent="0.35">
      <c r="C220" t="s">
        <v>210</v>
      </c>
      <c r="I220" s="6">
        <v>-7.09</v>
      </c>
    </row>
    <row r="221" spans="3:15" ht="15.5" x14ac:dyDescent="0.35">
      <c r="C221" t="s">
        <v>212</v>
      </c>
      <c r="I221" s="6">
        <v>-0.04</v>
      </c>
    </row>
    <row r="222" spans="3:15" ht="15.5" x14ac:dyDescent="0.35">
      <c r="C222" t="s">
        <v>213</v>
      </c>
      <c r="I222" s="6">
        <v>-19.02</v>
      </c>
    </row>
    <row r="223" spans="3:15" ht="15.5" x14ac:dyDescent="0.35">
      <c r="C223" t="s">
        <v>214</v>
      </c>
      <c r="I223" s="6">
        <v>5.03</v>
      </c>
    </row>
    <row r="224" spans="3:15" ht="15.5" x14ac:dyDescent="0.35">
      <c r="C224" t="s">
        <v>215</v>
      </c>
      <c r="I224" s="6">
        <v>181.78</v>
      </c>
    </row>
    <row r="225" spans="3:9" ht="15.5" x14ac:dyDescent="0.35">
      <c r="C225" t="s">
        <v>216</v>
      </c>
      <c r="D225" s="6">
        <v>35.619999999999997</v>
      </c>
    </row>
    <row r="226" spans="3:9" ht="15.5" x14ac:dyDescent="0.35">
      <c r="C226" t="s">
        <v>217</v>
      </c>
      <c r="I226" s="6">
        <v>163.41</v>
      </c>
    </row>
    <row r="227" spans="3:9" ht="15.5" x14ac:dyDescent="0.35">
      <c r="C227" t="s">
        <v>218</v>
      </c>
      <c r="I227" s="6">
        <v>-3.2</v>
      </c>
    </row>
    <row r="228" spans="3:9" ht="15.5" x14ac:dyDescent="0.35">
      <c r="C228" t="s">
        <v>219</v>
      </c>
      <c r="D228" s="6">
        <v>3.44</v>
      </c>
    </row>
    <row r="229" spans="3:9" ht="15.5" x14ac:dyDescent="0.35">
      <c r="C229" t="s">
        <v>220</v>
      </c>
      <c r="D229" s="6">
        <v>2.8</v>
      </c>
    </row>
    <row r="230" spans="3:9" ht="15.5" x14ac:dyDescent="0.35">
      <c r="C230" t="s">
        <v>394</v>
      </c>
      <c r="D230" s="6">
        <v>0.08</v>
      </c>
    </row>
    <row r="231" spans="3:9" ht="15.5" x14ac:dyDescent="0.35">
      <c r="C231" t="s">
        <v>221</v>
      </c>
      <c r="D231" s="6">
        <v>0.27</v>
      </c>
    </row>
    <row r="232" spans="3:9" ht="15.5" x14ac:dyDescent="0.35">
      <c r="C232" t="s">
        <v>395</v>
      </c>
      <c r="D232" s="6">
        <v>7.0000000000000007E-2</v>
      </c>
    </row>
    <row r="233" spans="3:9" ht="15.5" x14ac:dyDescent="0.35">
      <c r="C233" t="s">
        <v>222</v>
      </c>
      <c r="D233" s="6">
        <v>1.27</v>
      </c>
    </row>
    <row r="234" spans="3:9" ht="15.5" x14ac:dyDescent="0.35">
      <c r="C234" t="s">
        <v>223</v>
      </c>
      <c r="I234" s="6">
        <v>-57.53</v>
      </c>
    </row>
    <row r="235" spans="3:9" ht="15.5" x14ac:dyDescent="0.35">
      <c r="C235" t="s">
        <v>12</v>
      </c>
      <c r="D235" s="5">
        <v>0</v>
      </c>
    </row>
    <row r="236" spans="3:9" ht="15.5" x14ac:dyDescent="0.35">
      <c r="C236" t="s">
        <v>224</v>
      </c>
      <c r="I236" s="6">
        <v>5.61</v>
      </c>
    </row>
    <row r="237" spans="3:9" ht="15.5" x14ac:dyDescent="0.35">
      <c r="C237" t="s">
        <v>225</v>
      </c>
      <c r="I237" s="6">
        <v>-9.1799999999999993E-2</v>
      </c>
    </row>
    <row r="238" spans="3:9" ht="15.5" x14ac:dyDescent="0.35">
      <c r="C238" t="s">
        <v>226</v>
      </c>
      <c r="I238" s="6">
        <v>-0.1164</v>
      </c>
    </row>
    <row r="239" spans="3:9" ht="15.5" x14ac:dyDescent="0.35">
      <c r="C239" t="s">
        <v>227</v>
      </c>
      <c r="I239" s="6">
        <v>-0.1125</v>
      </c>
    </row>
    <row r="240" spans="3:9" ht="15.5" x14ac:dyDescent="0.35">
      <c r="C240" t="s">
        <v>228</v>
      </c>
      <c r="I240" s="6">
        <v>-0.1305</v>
      </c>
    </row>
    <row r="241" spans="3:9" ht="15.5" x14ac:dyDescent="0.35">
      <c r="C241" t="s">
        <v>330</v>
      </c>
      <c r="D241" s="6">
        <v>28.59</v>
      </c>
    </row>
    <row r="242" spans="3:9" ht="15.5" x14ac:dyDescent="0.35">
      <c r="C242" t="s">
        <v>229</v>
      </c>
      <c r="D242" s="6">
        <v>27.91</v>
      </c>
    </row>
    <row r="243" spans="3:9" ht="15.5" x14ac:dyDescent="0.35">
      <c r="C243" t="s">
        <v>230</v>
      </c>
      <c r="D243" s="6">
        <v>24.23</v>
      </c>
    </row>
    <row r="244" spans="3:9" ht="15.5" x14ac:dyDescent="0.35">
      <c r="C244" t="s">
        <v>231</v>
      </c>
      <c r="D244" s="6">
        <v>32.270000000000003</v>
      </c>
    </row>
    <row r="245" spans="3:9" ht="15.5" x14ac:dyDescent="0.35">
      <c r="C245" t="s">
        <v>331</v>
      </c>
      <c r="D245" s="6">
        <v>3.18</v>
      </c>
    </row>
    <row r="246" spans="3:9" ht="15.5" x14ac:dyDescent="0.35">
      <c r="C246" t="s">
        <v>232</v>
      </c>
      <c r="I246" s="6">
        <v>0.88</v>
      </c>
    </row>
    <row r="247" spans="3:9" ht="15.5" x14ac:dyDescent="0.35">
      <c r="C247" t="s">
        <v>233</v>
      </c>
      <c r="I247" s="6">
        <v>7.69</v>
      </c>
    </row>
    <row r="248" spans="3:9" ht="15.5" x14ac:dyDescent="0.35">
      <c r="C248" t="s">
        <v>39</v>
      </c>
      <c r="I248" s="5">
        <v>74000000000</v>
      </c>
    </row>
    <row r="249" spans="3:9" ht="15.5" x14ac:dyDescent="0.35">
      <c r="C249" t="s">
        <v>234</v>
      </c>
      <c r="I249" s="5">
        <v>58000000000</v>
      </c>
    </row>
    <row r="250" spans="3:9" ht="15.5" x14ac:dyDescent="0.35">
      <c r="C250" t="s">
        <v>235</v>
      </c>
      <c r="I250" s="5">
        <v>715750000</v>
      </c>
    </row>
    <row r="251" spans="3:9" ht="15.5" x14ac:dyDescent="0.35">
      <c r="C251" t="s">
        <v>236</v>
      </c>
      <c r="I251" s="6">
        <v>0.26619999999999999</v>
      </c>
    </row>
    <row r="252" spans="3:9" ht="15.5" x14ac:dyDescent="0.35">
      <c r="C252" t="s">
        <v>237</v>
      </c>
      <c r="D252" s="6">
        <v>0.1118</v>
      </c>
    </row>
    <row r="253" spans="3:9" ht="15.5" x14ac:dyDescent="0.35">
      <c r="C253" t="s">
        <v>238</v>
      </c>
      <c r="D253" s="6">
        <v>1.1299999999999999E-2</v>
      </c>
    </row>
    <row r="254" spans="3:9" ht="15.5" x14ac:dyDescent="0.35">
      <c r="C254" t="s">
        <v>239</v>
      </c>
      <c r="D254" s="6">
        <v>1.5900000000000001E-2</v>
      </c>
    </row>
    <row r="255" spans="3:9" ht="15.5" x14ac:dyDescent="0.35">
      <c r="C255" t="s">
        <v>240</v>
      </c>
      <c r="D255" s="6">
        <v>1.5465</v>
      </c>
    </row>
    <row r="256" spans="3:9" ht="15.5" x14ac:dyDescent="0.35">
      <c r="C256" t="s">
        <v>241</v>
      </c>
      <c r="D256" s="6">
        <v>0.35520000000000002</v>
      </c>
    </row>
    <row r="257" spans="3:9" ht="15.5" x14ac:dyDescent="0.35">
      <c r="C257" t="s">
        <v>242</v>
      </c>
      <c r="D257" s="6">
        <v>1.8531</v>
      </c>
    </row>
    <row r="258" spans="3:9" ht="15.5" x14ac:dyDescent="0.35">
      <c r="C258" t="s">
        <v>396</v>
      </c>
      <c r="I258" s="5">
        <v>5</v>
      </c>
    </row>
    <row r="259" spans="3:9" ht="15.5" x14ac:dyDescent="0.35">
      <c r="C259" t="s">
        <v>397</v>
      </c>
      <c r="I259" t="s">
        <v>1715</v>
      </c>
    </row>
    <row r="260" spans="3:9" ht="15.5" x14ac:dyDescent="0.35">
      <c r="C260" t="s">
        <v>243</v>
      </c>
      <c r="I260" s="5">
        <v>4</v>
      </c>
    </row>
    <row r="261" spans="3:9" ht="15.5" x14ac:dyDescent="0.35">
      <c r="C261" t="s">
        <v>244</v>
      </c>
      <c r="I261" s="6">
        <v>0.77</v>
      </c>
    </row>
    <row r="262" spans="3:9" ht="15.5" x14ac:dyDescent="0.35">
      <c r="C262" t="s">
        <v>245</v>
      </c>
      <c r="I262" s="6">
        <v>0.06</v>
      </c>
    </row>
    <row r="263" spans="3:9" ht="15.5" x14ac:dyDescent="0.35">
      <c r="C263" t="s">
        <v>247</v>
      </c>
      <c r="I263" s="6">
        <v>0.45</v>
      </c>
    </row>
    <row r="264" spans="3:9" ht="15.5" x14ac:dyDescent="0.35">
      <c r="C264" t="s">
        <v>248</v>
      </c>
      <c r="I264" s="6">
        <v>0.73</v>
      </c>
    </row>
    <row r="265" spans="3:9" ht="15.5" x14ac:dyDescent="0.35">
      <c r="C265" t="s">
        <v>249</v>
      </c>
      <c r="I265" s="6">
        <v>0.72</v>
      </c>
    </row>
    <row r="266" spans="3:9" ht="15.5" x14ac:dyDescent="0.35">
      <c r="C266" t="s">
        <v>250</v>
      </c>
      <c r="I266" s="6">
        <v>0.49</v>
      </c>
    </row>
    <row r="267" spans="3:9" ht="15.5" x14ac:dyDescent="0.35">
      <c r="C267" t="s">
        <v>251</v>
      </c>
      <c r="I267" s="5">
        <v>130000000000</v>
      </c>
    </row>
    <row r="268" spans="3:9" ht="15.5" x14ac:dyDescent="0.35">
      <c r="C268" t="s">
        <v>252</v>
      </c>
      <c r="I268" s="5">
        <v>11000000000</v>
      </c>
    </row>
    <row r="269" spans="3:9" ht="15.5" x14ac:dyDescent="0.35">
      <c r="C269" t="s">
        <v>253</v>
      </c>
      <c r="I269" s="5">
        <v>-8000000000</v>
      </c>
    </row>
    <row r="270" spans="3:9" ht="15.5" x14ac:dyDescent="0.35">
      <c r="C270" t="s">
        <v>254</v>
      </c>
      <c r="I270" s="5">
        <v>-14000000000</v>
      </c>
    </row>
    <row r="271" spans="3:9" ht="15.5" x14ac:dyDescent="0.35">
      <c r="C271" t="s">
        <v>255</v>
      </c>
      <c r="D271" s="5">
        <v>25000000000</v>
      </c>
    </row>
    <row r="272" spans="3:9" ht="15.5" x14ac:dyDescent="0.35">
      <c r="C272" t="s">
        <v>256</v>
      </c>
      <c r="D272" s="5">
        <v>148000000000</v>
      </c>
    </row>
    <row r="273" spans="3:9" ht="15.5" x14ac:dyDescent="0.35">
      <c r="C273" t="s">
        <v>257</v>
      </c>
      <c r="D273" s="5">
        <v>31000000000</v>
      </c>
    </row>
    <row r="274" spans="3:9" ht="15.5" x14ac:dyDescent="0.35">
      <c r="C274" t="s">
        <v>184</v>
      </c>
      <c r="D274" s="5">
        <v>57000000000</v>
      </c>
    </row>
    <row r="275" spans="3:9" ht="15.5" x14ac:dyDescent="0.35">
      <c r="C275" t="s">
        <v>258</v>
      </c>
      <c r="I275" s="5">
        <v>117000000000</v>
      </c>
    </row>
    <row r="276" spans="3:9" ht="15.5" x14ac:dyDescent="0.35">
      <c r="C276" t="s">
        <v>181</v>
      </c>
      <c r="D276" s="5">
        <v>10000000000</v>
      </c>
    </row>
    <row r="277" spans="3:9" ht="15.5" x14ac:dyDescent="0.35">
      <c r="C277" t="s">
        <v>23</v>
      </c>
      <c r="D277" s="5">
        <v>10000000000</v>
      </c>
    </row>
    <row r="278" spans="3:9" ht="15.5" x14ac:dyDescent="0.35">
      <c r="C278" t="s">
        <v>20</v>
      </c>
      <c r="D278" s="5">
        <v>-16000000000</v>
      </c>
    </row>
    <row r="279" spans="3:9" ht="15.5" x14ac:dyDescent="0.35">
      <c r="C279" t="s">
        <v>183</v>
      </c>
      <c r="I279" s="5">
        <v>117000000000</v>
      </c>
    </row>
    <row r="280" spans="3:9" ht="15.5" x14ac:dyDescent="0.35">
      <c r="C280" t="s">
        <v>332</v>
      </c>
      <c r="I280" s="5">
        <v>0</v>
      </c>
    </row>
    <row r="281" spans="3:9" ht="15.5" x14ac:dyDescent="0.35">
      <c r="C281" t="s">
        <v>259</v>
      </c>
      <c r="I281" s="5">
        <v>4000000000</v>
      </c>
    </row>
    <row r="282" spans="3:9" ht="15.5" x14ac:dyDescent="0.35">
      <c r="C282" t="s">
        <v>260</v>
      </c>
      <c r="I282" s="5">
        <v>10000000000</v>
      </c>
    </row>
    <row r="283" spans="3:9" ht="15.5" x14ac:dyDescent="0.35">
      <c r="C283" t="s">
        <v>261</v>
      </c>
      <c r="I283" s="5">
        <v>-2000000000</v>
      </c>
    </row>
    <row r="284" spans="3:9" ht="15.5" x14ac:dyDescent="0.35">
      <c r="C284" t="s">
        <v>262</v>
      </c>
      <c r="I284" s="5">
        <v>-2000000000</v>
      </c>
    </row>
  </sheetData>
  <pageMargins left="0.7" right="0.7" top="0.75" bottom="0.75" header="0.3" footer="0.3"/>
  <ignoredErrors>
    <ignoredError sqref="A1:Q285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Q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1716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1717</v>
      </c>
      <c r="D2" s="2" vm="319">
        <f ca="1">IFERROR(_xlfn.STOCKHISTORY("XIDX:" &amp; $C$1, D3, , 0, 0, 1), "Libur")</f>
        <v>147</v>
      </c>
      <c r="H2" s="2" vm="319">
        <f ca="1">IFERROR(INDEX(D2:G2,COUNT(D2:G2)),"")</f>
        <v>147</v>
      </c>
      <c r="I2" s="2" vm="73">
        <f t="shared" ref="I2:Q2" ca="1" si="0">IFERROR(_xlfn.STOCKHISTORY("XIDX:" &amp; $C$1, I1, , 0, 0, 1), "Libur")</f>
        <v>204</v>
      </c>
      <c r="J2" s="2" vm="416">
        <f t="shared" ca="1" si="0"/>
        <v>126</v>
      </c>
      <c r="K2" s="2" vm="194">
        <f t="shared" ca="1" si="0"/>
        <v>150</v>
      </c>
      <c r="L2" s="2" vm="152">
        <f t="shared" ca="1" si="0"/>
        <v>164</v>
      </c>
      <c r="M2" s="2" vm="423">
        <f t="shared" ca="1" si="0"/>
        <v>580</v>
      </c>
      <c r="N2" s="2" vm="242">
        <f t="shared" ca="1" si="0"/>
        <v>645</v>
      </c>
      <c r="O2" s="2" vm="424">
        <f t="shared" ca="1" si="0"/>
        <v>2430</v>
      </c>
      <c r="P2" s="2" vm="425">
        <f t="shared" ca="1" si="0"/>
        <v>2030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672621554</v>
      </c>
      <c r="H4" s="2">
        <f>IFERROR(SUM(D4:G4)*(4/MAX(1,COUNT(D4:G4))),"")</f>
        <v>2690486216</v>
      </c>
      <c r="I4" s="2">
        <f t="shared" ref="I4:Q4" si="1">IFERROR(INDEX(I51:I500,MATCH($C$4,$C$51:$C$500,0)),"")</f>
        <v>7347952171</v>
      </c>
      <c r="J4" s="2">
        <f t="shared" si="1"/>
        <v>20332952261</v>
      </c>
      <c r="K4" s="2">
        <f t="shared" si="1"/>
        <v>221525651655</v>
      </c>
      <c r="L4" s="2">
        <f t="shared" si="1"/>
        <v>39804064636</v>
      </c>
      <c r="M4" s="2">
        <f t="shared" si="1"/>
        <v>71126409759</v>
      </c>
      <c r="N4" s="2">
        <f t="shared" si="1"/>
        <v>128943932680</v>
      </c>
      <c r="O4" s="2">
        <f t="shared" si="1"/>
        <v>438561853293</v>
      </c>
      <c r="P4" s="2">
        <f t="shared" si="1"/>
        <v>332645100146</v>
      </c>
      <c r="Q4" s="2">
        <f t="shared" si="1"/>
        <v>36601826366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-5667430949</v>
      </c>
      <c r="H5" s="2">
        <f>IFERROR(SUM(D5:G5)*(4/MAX(1,COUNT(D5:G5))),"")</f>
        <v>-22669723796</v>
      </c>
      <c r="I5" s="2">
        <f t="shared" ref="I5:Q5" si="2">IFERROR(INDEX(I51:I500,MATCH($C$5,$C$51:$C$500,0)),"")</f>
        <v>-174213736941</v>
      </c>
      <c r="J5" s="2">
        <f t="shared" si="2"/>
        <v>2894129848</v>
      </c>
      <c r="K5" s="2">
        <f t="shared" si="2"/>
        <v>25457240494</v>
      </c>
      <c r="L5" s="2">
        <f t="shared" si="2"/>
        <v>12079982630</v>
      </c>
      <c r="M5" s="2">
        <f t="shared" si="2"/>
        <v>65712995605</v>
      </c>
      <c r="N5" s="2">
        <f t="shared" si="2"/>
        <v>86317492937</v>
      </c>
      <c r="O5" s="2">
        <f t="shared" si="2"/>
        <v>119173126104</v>
      </c>
      <c r="P5" s="2">
        <f t="shared" si="2"/>
        <v>46221261696</v>
      </c>
      <c r="Q5" s="2">
        <f t="shared" si="2"/>
        <v>10380359937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1836550257952</v>
      </c>
      <c r="H6" s="2">
        <f>IFERROR(INDEX(D6:G6,COUNT(D6:G6)),"")</f>
        <v>1836550257952</v>
      </c>
      <c r="I6" s="2">
        <f t="shared" ref="I6:Q6" si="3">IFERROR(INDEX(I51:I500,MATCH($C$6,$C$51:$C$500,0)),"")</f>
        <v>1842217825346</v>
      </c>
      <c r="J6" s="2">
        <f t="shared" si="3"/>
        <v>2053832691549</v>
      </c>
      <c r="K6" s="2">
        <f t="shared" si="3"/>
        <v>2051119844875</v>
      </c>
      <c r="L6" s="2">
        <f t="shared" si="3"/>
        <v>2025996571416</v>
      </c>
      <c r="M6" s="2">
        <f t="shared" si="3"/>
        <v>2022897539206</v>
      </c>
      <c r="N6" s="2">
        <f t="shared" si="3"/>
        <v>2087923406196</v>
      </c>
      <c r="O6" s="2">
        <f t="shared" si="3"/>
        <v>1266220389554</v>
      </c>
      <c r="P6" s="2">
        <f t="shared" si="3"/>
        <v>1081013045817</v>
      </c>
      <c r="Q6" s="2">
        <f t="shared" si="3"/>
        <v>268601759937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3.23</v>
      </c>
      <c r="H7" s="3">
        <f>IFERROR(INDEX(D7:G7,COUNT(D7:G7)),"")</f>
        <v>3.23</v>
      </c>
      <c r="I7" s="3">
        <f t="shared" ref="I7:Q7" si="4">IFERROR(INDEX(I51:I500,MATCH($C$7,$C$51:$C$500,0))/1000000000,"")</f>
        <v>3.23</v>
      </c>
      <c r="J7" s="3">
        <f t="shared" si="4"/>
        <v>3.23</v>
      </c>
      <c r="K7" s="3">
        <f t="shared" si="4"/>
        <v>3.23</v>
      </c>
      <c r="L7" s="3">
        <f t="shared" si="4"/>
        <v>3.23</v>
      </c>
      <c r="M7" s="3">
        <f t="shared" si="4"/>
        <v>3.23</v>
      </c>
      <c r="N7" s="3">
        <f t="shared" si="4"/>
        <v>3.23</v>
      </c>
      <c r="O7" s="3">
        <f t="shared" si="4"/>
        <v>3.23</v>
      </c>
      <c r="P7" s="3">
        <f t="shared" si="4"/>
        <v>3.2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-7000000000</v>
      </c>
      <c r="H8" s="2">
        <f>IFERROR(INDEX(D8:G8,COUNT(D8:G8)),"")</f>
        <v>-7000000000</v>
      </c>
      <c r="I8" s="2">
        <f t="shared" ref="I8:Q8" si="5">IFERROR(INDEX(I51:I500,MATCH($C$8,$C$51:$C$500,0)),"")</f>
        <v>-30000000000</v>
      </c>
      <c r="J8" s="2">
        <f t="shared" si="5"/>
        <v>-95000000000</v>
      </c>
      <c r="K8" s="2">
        <f t="shared" si="5"/>
        <v>-146000000000</v>
      </c>
      <c r="L8" s="2">
        <f t="shared" si="5"/>
        <v>-285000000000</v>
      </c>
      <c r="M8" s="2">
        <f t="shared" si="5"/>
        <v>211000000000</v>
      </c>
      <c r="N8" s="2">
        <f t="shared" si="5"/>
        <v>-166000000000</v>
      </c>
      <c r="O8" s="2">
        <f t="shared" si="5"/>
        <v>-214000000000</v>
      </c>
      <c r="P8" s="2">
        <f t="shared" si="5"/>
        <v>98000000000</v>
      </c>
      <c r="Q8" s="2">
        <f t="shared" si="5"/>
        <v>-246000000000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-2.19</v>
      </c>
      <c r="H9" s="3">
        <f>IFERROR(INDEX(D9:G9,COUNT(D9:G9)),"")</f>
        <v>-2.19</v>
      </c>
      <c r="I9" s="3">
        <f t="shared" ref="I9:Q9" si="6">IFERROR(INDEX(I51:I500,MATCH($C$9,$C$51:$C$500,0)),"")</f>
        <v>-9.14</v>
      </c>
      <c r="J9" s="3">
        <f t="shared" si="6"/>
        <v>-29.27</v>
      </c>
      <c r="K9" s="3">
        <f t="shared" si="6"/>
        <v>-45.25</v>
      </c>
      <c r="L9" s="3">
        <f t="shared" si="6"/>
        <v>-88.05</v>
      </c>
      <c r="M9" s="3">
        <f t="shared" si="6"/>
        <v>65.209999999999994</v>
      </c>
      <c r="N9" s="3">
        <f t="shared" si="6"/>
        <v>-51.39</v>
      </c>
      <c r="O9" s="3">
        <f t="shared" si="6"/>
        <v>-66.19</v>
      </c>
      <c r="P9" s="3">
        <f t="shared" si="6"/>
        <v>30.58</v>
      </c>
      <c r="Q9" s="3">
        <f t="shared" si="6"/>
        <v>-410782686.85000002</v>
      </c>
    </row>
    <row r="10" spans="1:17" ht="15.5" x14ac:dyDescent="0.35">
      <c r="C10" t="s">
        <v>17</v>
      </c>
      <c r="D10" s="3">
        <f ca="1">IFERROR(IF(D9=0,"",D2/D9),"")</f>
        <v>-67.123287671232873</v>
      </c>
      <c r="I10" s="3">
        <f t="shared" ref="I10:Q10" ca="1" si="7">IFERROR(IF(I9=0,"",I2/I9),"")</f>
        <v>-22.319474835886211</v>
      </c>
      <c r="J10" s="3">
        <f t="shared" ca="1" si="7"/>
        <v>-4.3047488896481036</v>
      </c>
      <c r="K10" s="3">
        <f t="shared" ca="1" si="7"/>
        <v>-3.3149171270718232</v>
      </c>
      <c r="L10" s="3">
        <f t="shared" ca="1" si="7"/>
        <v>-1.8625780806360024</v>
      </c>
      <c r="M10" s="3">
        <f t="shared" ca="1" si="7"/>
        <v>8.8943413586873188</v>
      </c>
      <c r="N10" s="3">
        <f t="shared" ca="1" si="7"/>
        <v>-12.551079976649154</v>
      </c>
      <c r="O10" s="3">
        <f t="shared" ca="1" si="7"/>
        <v>-36.712494334491616</v>
      </c>
      <c r="P10" s="3">
        <f t="shared" ca="1" si="7"/>
        <v>66.383257030739045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12016950349</v>
      </c>
      <c r="H11" s="2">
        <f>IFERROR(INDEX(D11:G11,COUNT(D11:G11)),"")</f>
        <v>12016950349</v>
      </c>
      <c r="I11" s="2">
        <f t="shared" ref="I11:Q11" si="8">IFERROR(INDEX(I51:I500,MATCH($C$11,$C$51:$C$500,0)),"")</f>
        <v>9704896144</v>
      </c>
      <c r="J11" s="2">
        <f t="shared" si="8"/>
        <v>13601578446</v>
      </c>
      <c r="K11" s="2">
        <f t="shared" si="8"/>
        <v>13921128944</v>
      </c>
      <c r="L11" s="2">
        <f t="shared" si="8"/>
        <v>160189801080</v>
      </c>
      <c r="M11" s="2">
        <f t="shared" si="8"/>
        <v>153957838342</v>
      </c>
      <c r="N11" s="2">
        <f t="shared" si="8"/>
        <v>101488132786</v>
      </c>
      <c r="O11" s="2">
        <f t="shared" si="8"/>
        <v>917292193308</v>
      </c>
      <c r="P11" s="2">
        <f t="shared" si="8"/>
        <v>858487409278</v>
      </c>
      <c r="Q11" s="2">
        <f t="shared" si="8"/>
        <v>269588634472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497000000000</v>
      </c>
      <c r="H12" s="2">
        <f>IFERROR(INDEX(D12:G12,COUNT(D12:G12)),"")</f>
        <v>497000000000</v>
      </c>
      <c r="I12" s="2">
        <f t="shared" ref="I12:Q12" si="9">IFERROR(INDEX(I51:I500,MATCH($C$12,$C$51:$C$500,0)),"")</f>
        <v>500000000000</v>
      </c>
      <c r="J12" s="2">
        <f t="shared" si="9"/>
        <v>479000000000</v>
      </c>
      <c r="K12" s="2">
        <f t="shared" si="9"/>
        <v>479000000000</v>
      </c>
      <c r="L12" s="2">
        <f t="shared" si="9"/>
        <v>332000000000</v>
      </c>
      <c r="M12" s="2">
        <f t="shared" si="9"/>
        <v>18000000000</v>
      </c>
      <c r="N12" s="2">
        <f t="shared" si="9"/>
        <v>157000000000</v>
      </c>
      <c r="O12" s="2">
        <f t="shared" si="9"/>
        <v>-569000000000</v>
      </c>
      <c r="P12" s="2">
        <f t="shared" si="9"/>
        <v>-792000000000</v>
      </c>
      <c r="Q12" s="2">
        <f t="shared" si="9"/>
        <v>69000000000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509000000000</v>
      </c>
      <c r="H13" s="2">
        <f>IFERROR(INDEX(D13:G13,COUNT(D13:G13)),"")</f>
        <v>509000000000</v>
      </c>
      <c r="I13" s="2">
        <f t="shared" ref="I13:Q13" si="10">IFERROR(INDEX(I51:I500,MATCH($C$13,$C$51:$C$500,0)),"")</f>
        <v>509000000000</v>
      </c>
      <c r="J13" s="2">
        <f t="shared" si="10"/>
        <v>492000000000</v>
      </c>
      <c r="K13" s="2">
        <f t="shared" si="10"/>
        <v>493000000000</v>
      </c>
      <c r="L13" s="2">
        <f t="shared" si="10"/>
        <v>492000000000</v>
      </c>
      <c r="M13" s="2">
        <f t="shared" si="10"/>
        <v>172000000000</v>
      </c>
      <c r="N13" s="2">
        <f t="shared" si="10"/>
        <v>258000000000</v>
      </c>
      <c r="O13" s="2">
        <f t="shared" si="10"/>
        <v>348000000000</v>
      </c>
      <c r="P13" s="2">
        <f t="shared" si="10"/>
        <v>66000000000</v>
      </c>
      <c r="Q13" s="2">
        <f t="shared" si="10"/>
        <v>339000000000</v>
      </c>
    </row>
    <row r="14" spans="1:17" ht="15.5" x14ac:dyDescent="0.35">
      <c r="C14" t="s">
        <v>26</v>
      </c>
      <c r="D14" s="2">
        <f>IFERROR(INDEX(D51:D500,MATCH($C$14,$C$51:$C$500,0)),"")</f>
        <v>-10838072</v>
      </c>
      <c r="H14" s="2">
        <f>IFERROR(SUM(D14:G14)*(4/MAX(1,COUNT(D14:G14))),"")</f>
        <v>-43352288</v>
      </c>
      <c r="I14" s="2">
        <f t="shared" ref="I14:Q14" si="11">IFERROR(INDEX(I51:I500,MATCH($C$14,$C$51:$C$500,0)),"")</f>
        <v>-113598426</v>
      </c>
      <c r="J14" s="2">
        <f t="shared" si="11"/>
        <v>-73804372</v>
      </c>
      <c r="K14" s="2">
        <f t="shared" si="11"/>
        <v>-4318638962</v>
      </c>
      <c r="L14" s="2">
        <f t="shared" si="11"/>
        <v>-35864354657</v>
      </c>
      <c r="M14" s="2">
        <f t="shared" si="11"/>
        <v>-33074030112</v>
      </c>
      <c r="N14" s="2">
        <f t="shared" si="11"/>
        <v>-28298127117</v>
      </c>
      <c r="O14" s="2">
        <f t="shared" si="11"/>
        <v>-15917256942</v>
      </c>
      <c r="P14" s="2">
        <f t="shared" si="11"/>
        <v>-9410551152</v>
      </c>
      <c r="Q14" s="2">
        <f t="shared" si="11"/>
        <v>-1371466062</v>
      </c>
    </row>
    <row r="15" spans="1:17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0</v>
      </c>
      <c r="J15" s="2">
        <f t="shared" si="12"/>
        <v>-4513046691</v>
      </c>
      <c r="K15" s="2">
        <f t="shared" si="12"/>
        <v>-3650919360</v>
      </c>
      <c r="L15" s="2">
        <f t="shared" si="12"/>
        <v>-13815189740</v>
      </c>
      <c r="M15" s="2">
        <f t="shared" si="12"/>
        <v>-21240010660</v>
      </c>
      <c r="N15" s="2">
        <f t="shared" si="12"/>
        <v>-19112812180</v>
      </c>
      <c r="O15" s="2">
        <f t="shared" si="12"/>
        <v>0</v>
      </c>
      <c r="P15" s="2">
        <f t="shared" si="12"/>
        <v>0</v>
      </c>
      <c r="Q15" s="2">
        <f t="shared" si="12"/>
        <v>0</v>
      </c>
    </row>
    <row r="16" spans="1:17" ht="15.5" x14ac:dyDescent="0.35">
      <c r="C16" t="s">
        <v>28</v>
      </c>
      <c r="D16" s="2">
        <f>IFERROR(INDEX(D51:D500,MATCH($C$16,$C$51:$C$500,0)),"")</f>
        <v>-5667567394</v>
      </c>
      <c r="H16" s="2">
        <f>IFERROR(SUM(D16:G16)*(4/MAX(1,COUNT(D16:G16))),"")</f>
        <v>-22670269576</v>
      </c>
      <c r="I16" s="2">
        <f t="shared" ref="I16:Q16" si="13">IFERROR(INDEX(I51:I500,MATCH($C$16,$C$51:$C$500,0)),"")</f>
        <v>-174305311579</v>
      </c>
      <c r="J16" s="2">
        <f t="shared" si="13"/>
        <v>7318011192</v>
      </c>
      <c r="K16" s="2">
        <f t="shared" si="13"/>
        <v>28576828545</v>
      </c>
      <c r="L16" s="2">
        <f t="shared" si="13"/>
        <v>25068713074</v>
      </c>
      <c r="M16" s="2">
        <f t="shared" si="13"/>
        <v>85234871655</v>
      </c>
      <c r="N16" s="2">
        <f t="shared" si="13"/>
        <v>118386435666</v>
      </c>
      <c r="O16" s="2">
        <f t="shared" si="13"/>
        <v>119229447776</v>
      </c>
      <c r="P16" s="2">
        <f t="shared" si="13"/>
        <v>46221261696</v>
      </c>
      <c r="Q16" s="2">
        <f t="shared" si="13"/>
        <v>10380359937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474810000000</v>
      </c>
      <c r="H20" s="2">
        <f t="shared" ref="H20:Q20" ca="1" si="14">IFERROR(H21*H2,"")</f>
        <v>474810000000</v>
      </c>
      <c r="I20" s="2">
        <f t="shared" ca="1" si="14"/>
        <v>658920000000</v>
      </c>
      <c r="J20" s="2">
        <f t="shared" ca="1" si="14"/>
        <v>406980000000</v>
      </c>
      <c r="K20" s="2">
        <f t="shared" ca="1" si="14"/>
        <v>484500000000</v>
      </c>
      <c r="L20" s="2">
        <f t="shared" ca="1" si="14"/>
        <v>529720000000</v>
      </c>
      <c r="M20" s="2">
        <f t="shared" ca="1" si="14"/>
        <v>1873400000000</v>
      </c>
      <c r="N20" s="2">
        <f t="shared" ca="1" si="14"/>
        <v>2083350000000</v>
      </c>
      <c r="O20" s="2">
        <f t="shared" ca="1" si="14"/>
        <v>7848900000000</v>
      </c>
      <c r="P20" s="2">
        <f t="shared" ca="1" si="14"/>
        <v>6496000000000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3230000000</v>
      </c>
      <c r="H21" s="2">
        <f>IFERROR(INDEX(D21:G21,COUNT(D21:G21)),"")</f>
        <v>3230000000</v>
      </c>
      <c r="I21" s="2">
        <f t="shared" ref="I21:Q21" si="15">IFERROR(INDEX(I51:I500,MATCH($C$7,$C$51:$C$500,0)),"")</f>
        <v>3230000000</v>
      </c>
      <c r="J21" s="2">
        <f t="shared" si="15"/>
        <v>3230000000</v>
      </c>
      <c r="K21" s="2">
        <f t="shared" si="15"/>
        <v>3230000000</v>
      </c>
      <c r="L21" s="2">
        <f t="shared" si="15"/>
        <v>3230000000</v>
      </c>
      <c r="M21" s="2">
        <f t="shared" si="15"/>
        <v>3230000000</v>
      </c>
      <c r="N21" s="2">
        <f t="shared" si="15"/>
        <v>3230000000</v>
      </c>
      <c r="O21" s="2">
        <f t="shared" si="15"/>
        <v>3230000000</v>
      </c>
      <c r="P21" s="2">
        <f t="shared" si="15"/>
        <v>3200000000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-0.30859111665802963</v>
      </c>
      <c r="H23" s="3">
        <f t="shared" ref="H23:Q23" si="16">IFERROR(H5/H6*100,"")</f>
        <v>-1.2343644666321185</v>
      </c>
      <c r="I23" s="3">
        <f t="shared" si="16"/>
        <v>-9.4567392923950067</v>
      </c>
      <c r="J23" s="3">
        <f t="shared" si="16"/>
        <v>0.14091361287161361</v>
      </c>
      <c r="K23" s="3">
        <f t="shared" si="16"/>
        <v>1.2411386178924824</v>
      </c>
      <c r="L23" s="3">
        <f t="shared" si="16"/>
        <v>0.59624891771446165</v>
      </c>
      <c r="M23" s="3">
        <f t="shared" si="16"/>
        <v>3.2484589224816971</v>
      </c>
      <c r="N23" s="3">
        <f t="shared" si="16"/>
        <v>4.1341311985319589</v>
      </c>
      <c r="O23" s="3">
        <f t="shared" si="16"/>
        <v>9.4117206678354215</v>
      </c>
      <c r="P23" s="3">
        <f t="shared" si="16"/>
        <v>4.2757357901326012</v>
      </c>
      <c r="Q23" s="3">
        <f t="shared" si="16"/>
        <v>3.864591184895696</v>
      </c>
    </row>
    <row r="24" spans="1:17" ht="15.5" x14ac:dyDescent="0.35">
      <c r="C24" t="s">
        <v>42</v>
      </c>
      <c r="D24" s="4">
        <f>IFERROR(_xlfn.RRI(5,I23,D23),"")</f>
        <v>-0.49565420908290625</v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-0.56842449823004892</v>
      </c>
      <c r="K24" s="4">
        <f t="shared" si="17"/>
        <v>-0.21916030066476189</v>
      </c>
      <c r="L24" s="4">
        <f t="shared" si="17"/>
        <v>-0.31187900449295758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-1.75</v>
      </c>
      <c r="H25" s="3">
        <f>IFERROR(INDEX(D25:G25,COUNT(D25:G25)),"")</f>
        <v>-1.75</v>
      </c>
      <c r="I25" s="3">
        <f t="shared" ref="I25:Q25" si="18">IFERROR(INDEX(I51:I500,MATCH($C$25,$C$51:$C$500,0)),"")</f>
        <v>-53.91</v>
      </c>
      <c r="J25" s="3">
        <f t="shared" si="18"/>
        <v>0.92</v>
      </c>
      <c r="K25" s="3">
        <f t="shared" si="18"/>
        <v>7.82</v>
      </c>
      <c r="L25" s="3">
        <f t="shared" si="18"/>
        <v>3.64</v>
      </c>
      <c r="M25" s="3">
        <f t="shared" si="18"/>
        <v>19.78</v>
      </c>
      <c r="N25" s="3">
        <f t="shared" si="18"/>
        <v>26.32</v>
      </c>
      <c r="O25" s="3">
        <f t="shared" si="18"/>
        <v>36.89</v>
      </c>
      <c r="P25" s="3">
        <f t="shared" si="18"/>
        <v>14.43</v>
      </c>
      <c r="Q25" s="3">
        <f t="shared" si="18"/>
        <v>17300599.890000001</v>
      </c>
    </row>
    <row r="26" spans="1:17" ht="15.5" x14ac:dyDescent="0.35">
      <c r="C26" t="s">
        <v>45</v>
      </c>
      <c r="D26" s="4">
        <f>IFERROR(_xlfn.RRI(5,I25,D25),"")</f>
        <v>-0.4961819259727227</v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-0.5220572980673619</v>
      </c>
      <c r="K26" s="4">
        <f t="shared" si="19"/>
        <v>-0.11531618026562185</v>
      </c>
      <c r="L26" s="4">
        <f t="shared" si="19"/>
        <v>-0.95380360945084441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0.20824196718266255</v>
      </c>
      <c r="H27" s="3">
        <f t="shared" ref="H27:Q27" si="20">IFERROR(H4/H21,"")</f>
        <v>0.83296786873065021</v>
      </c>
      <c r="I27" s="3">
        <f t="shared" si="20"/>
        <v>2.2749077928792572</v>
      </c>
      <c r="J27" s="3">
        <f t="shared" si="20"/>
        <v>6.2950316597523219</v>
      </c>
      <c r="K27" s="3">
        <f t="shared" si="20"/>
        <v>68.583793082043343</v>
      </c>
      <c r="L27" s="3">
        <f t="shared" si="20"/>
        <v>12.323239825386997</v>
      </c>
      <c r="M27" s="3">
        <f t="shared" si="20"/>
        <v>22.020560296904026</v>
      </c>
      <c r="N27" s="3">
        <f t="shared" si="20"/>
        <v>39.920722191950468</v>
      </c>
      <c r="O27" s="3">
        <f t="shared" si="20"/>
        <v>135.77766355820432</v>
      </c>
      <c r="P27" s="3">
        <f t="shared" si="20"/>
        <v>103.951593795625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-0.38010106266132859</v>
      </c>
      <c r="H28" s="4">
        <f t="shared" ref="H28:Q28" si="21">IFERROR(_xlfn.RRI(5,M27,H27),"")</f>
        <v>-0.48053059184927938</v>
      </c>
      <c r="I28" s="4">
        <f t="shared" si="21"/>
        <v>-0.4361636359566905</v>
      </c>
      <c r="J28" s="4">
        <f t="shared" si="21"/>
        <v>-0.4589543402332632</v>
      </c>
      <c r="K28" s="4">
        <f t="shared" si="21"/>
        <v>-7.9808812867865564E-2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-0.96753849007605264</v>
      </c>
      <c r="I29" s="4">
        <f t="shared" si="22"/>
        <v>-59.597826086956516</v>
      </c>
      <c r="J29" s="4">
        <f t="shared" si="22"/>
        <v>-0.88235294117647056</v>
      </c>
      <c r="K29" s="4">
        <f t="shared" si="22"/>
        <v>1.1483516483516483</v>
      </c>
      <c r="L29" s="4">
        <f t="shared" si="22"/>
        <v>-0.81597573306370064</v>
      </c>
      <c r="M29" s="4">
        <f t="shared" si="22"/>
        <v>-0.24848024316109418</v>
      </c>
      <c r="N29" s="4">
        <f t="shared" si="22"/>
        <v>-0.28652751423149908</v>
      </c>
      <c r="O29" s="4">
        <f t="shared" si="22"/>
        <v>1.5564795564795566</v>
      </c>
      <c r="P29" s="4">
        <f t="shared" si="22"/>
        <v>-0.99999916592487592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-0.63384543701597817</v>
      </c>
      <c r="I30" s="4">
        <f t="shared" si="23"/>
        <v>-0.63861853032066185</v>
      </c>
      <c r="J30" s="4">
        <f t="shared" si="23"/>
        <v>-0.90821400542513164</v>
      </c>
      <c r="K30" s="4">
        <f t="shared" si="23"/>
        <v>4.5654027718225914</v>
      </c>
      <c r="L30" s="4">
        <f t="shared" si="23"/>
        <v>-0.44037573707333966</v>
      </c>
      <c r="M30" s="4">
        <f t="shared" si="23"/>
        <v>-0.44839273720994438</v>
      </c>
      <c r="N30" s="4">
        <f t="shared" si="23"/>
        <v>-0.70598461377384436</v>
      </c>
      <c r="O30" s="4">
        <f t="shared" si="23"/>
        <v>0.30616240310034365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268.66000000000003</v>
      </c>
      <c r="H32" s="3">
        <f>IFERROR(INDEX(D32:G32,COUNT(D32:G32)),"")</f>
        <v>268.66000000000003</v>
      </c>
      <c r="I32" s="3">
        <f t="shared" ref="I32:Q32" si="24">IFERROR(INDEX(I51:I500,MATCH($C$32,$C$51:$C$500,0)),"")</f>
        <v>270.41000000000003</v>
      </c>
      <c r="J32" s="3">
        <f t="shared" si="24"/>
        <v>335.87</v>
      </c>
      <c r="K32" s="3">
        <f t="shared" si="24"/>
        <v>334.97</v>
      </c>
      <c r="L32" s="3">
        <f t="shared" si="24"/>
        <v>327.08999999999997</v>
      </c>
      <c r="M32" s="3">
        <f t="shared" si="24"/>
        <v>325.66000000000003</v>
      </c>
      <c r="N32" s="3">
        <f t="shared" si="24"/>
        <v>345.8</v>
      </c>
      <c r="O32" s="3">
        <f t="shared" si="24"/>
        <v>391.76</v>
      </c>
      <c r="P32" s="3">
        <f t="shared" si="24"/>
        <v>337.43</v>
      </c>
      <c r="Q32" s="3">
        <f t="shared" si="24"/>
        <v>447669599.88999999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0.56999999999999995</v>
      </c>
      <c r="H33" s="3">
        <f>IFERROR(INDEX(D33:G33,COUNT(D33:G33)),"")</f>
        <v>0.56999999999999995</v>
      </c>
      <c r="I33" s="3">
        <f t="shared" ref="I33:Q33" si="25">IFERROR(INDEX(I51:I500,MATCH($C$33,$C$51:$C$500,0)),"")</f>
        <v>0.75</v>
      </c>
      <c r="J33" s="3">
        <f t="shared" si="25"/>
        <v>0.38</v>
      </c>
      <c r="K33" s="3">
        <f t="shared" si="25"/>
        <v>0.45</v>
      </c>
      <c r="L33" s="3">
        <f t="shared" si="25"/>
        <v>0.5</v>
      </c>
      <c r="M33" s="3">
        <f t="shared" si="25"/>
        <v>1.78</v>
      </c>
      <c r="N33" s="3">
        <f t="shared" si="25"/>
        <v>1.87</v>
      </c>
      <c r="O33" s="3">
        <f t="shared" si="25"/>
        <v>6.2</v>
      </c>
      <c r="P33" s="3">
        <f t="shared" si="25"/>
        <v>6.02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-86.86</v>
      </c>
      <c r="H34" s="3">
        <f>IFERROR(INDEX(D34:G34,COUNT(D34:G34)),"")</f>
        <v>-86.86</v>
      </c>
      <c r="I34" s="3">
        <f t="shared" ref="I34:Q34" si="26">IFERROR(INDEX(I51:I500,MATCH($C$34,$C$51:$C$500,0)),"")</f>
        <v>-3.78</v>
      </c>
      <c r="J34" s="3">
        <f t="shared" si="26"/>
        <v>136.96</v>
      </c>
      <c r="K34" s="3">
        <f t="shared" si="26"/>
        <v>19.18</v>
      </c>
      <c r="L34" s="3">
        <f t="shared" si="26"/>
        <v>45.05</v>
      </c>
      <c r="M34" s="3">
        <f t="shared" si="26"/>
        <v>29.32</v>
      </c>
      <c r="N34" s="3">
        <f t="shared" si="26"/>
        <v>24.51</v>
      </c>
      <c r="O34" s="3">
        <f t="shared" si="26"/>
        <v>65.87</v>
      </c>
      <c r="P34" s="3">
        <f t="shared" si="26"/>
        <v>140.68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730.4</v>
      </c>
      <c r="H35" s="3">
        <f>IFERROR(INDEX(D35:G35,COUNT(D35:G35)),"")</f>
        <v>730.4</v>
      </c>
      <c r="I35" s="3">
        <f t="shared" ref="I35:Q35" si="27">IFERROR(INDEX(I51:I500,MATCH($C$35,$C$51:$C$500,0)),"")</f>
        <v>89.73</v>
      </c>
      <c r="J35" s="3">
        <f t="shared" si="27"/>
        <v>20.03</v>
      </c>
      <c r="K35" s="3">
        <f t="shared" si="27"/>
        <v>2.19</v>
      </c>
      <c r="L35" s="3">
        <f t="shared" si="27"/>
        <v>13.32</v>
      </c>
      <c r="M35" s="3">
        <f t="shared" si="27"/>
        <v>26.36</v>
      </c>
      <c r="N35" s="3">
        <f t="shared" si="27"/>
        <v>16.170000000000002</v>
      </c>
      <c r="O35" s="3">
        <f t="shared" si="27"/>
        <v>17.91</v>
      </c>
      <c r="P35" s="3">
        <f t="shared" si="27"/>
        <v>19.55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672621554</v>
      </c>
      <c r="E51" s="5">
        <v>-3024028600</v>
      </c>
      <c r="F51" s="5">
        <v>3867766576</v>
      </c>
      <c r="G51" s="5">
        <v>-10631102091</v>
      </c>
      <c r="I51" s="5">
        <v>7347952171</v>
      </c>
      <c r="J51" s="5">
        <v>20332952261</v>
      </c>
      <c r="K51" s="5">
        <v>221525651655</v>
      </c>
      <c r="L51" s="5">
        <v>39804064636</v>
      </c>
      <c r="M51" s="5">
        <v>71126409759</v>
      </c>
      <c r="N51" s="5">
        <v>128943932680</v>
      </c>
      <c r="O51" s="5">
        <v>438561853293</v>
      </c>
      <c r="P51" s="5">
        <v>332645100146</v>
      </c>
      <c r="Q51" s="5">
        <v>36601826366</v>
      </c>
    </row>
    <row r="52" spans="2:17" ht="15.5" x14ac:dyDescent="0.35">
      <c r="C52" t="s">
        <v>72</v>
      </c>
      <c r="D52" s="5">
        <v>-238621898</v>
      </c>
      <c r="E52" s="5">
        <v>1434497818</v>
      </c>
      <c r="F52" s="5">
        <v>-2737930005</v>
      </c>
      <c r="G52" s="5">
        <v>8778445012</v>
      </c>
      <c r="I52" s="5">
        <v>-5167536451</v>
      </c>
      <c r="J52" s="5">
        <v>-13006746617</v>
      </c>
      <c r="K52" s="5">
        <v>-169531129221</v>
      </c>
      <c r="L52" s="5">
        <v>-30449590487</v>
      </c>
      <c r="M52" s="5">
        <v>-50269442220</v>
      </c>
      <c r="N52" s="5">
        <v>-101351453812</v>
      </c>
      <c r="O52" s="5">
        <v>-293577707687</v>
      </c>
      <c r="P52" s="5">
        <v>-213596513813</v>
      </c>
      <c r="Q52" s="5">
        <v>-20559857660</v>
      </c>
    </row>
    <row r="53" spans="2:17" ht="15.5" x14ac:dyDescent="0.35">
      <c r="C53" t="s">
        <v>73</v>
      </c>
      <c r="D53" s="5">
        <v>433999656</v>
      </c>
      <c r="E53" s="5">
        <v>-1589530782</v>
      </c>
      <c r="F53" s="5">
        <v>1129836571</v>
      </c>
      <c r="G53" s="5">
        <v>-1852657079</v>
      </c>
      <c r="I53" s="5">
        <v>2180415720</v>
      </c>
      <c r="J53" s="5">
        <v>7326205644</v>
      </c>
      <c r="K53" s="5">
        <v>51994522434</v>
      </c>
      <c r="L53" s="5">
        <v>9354474149</v>
      </c>
      <c r="M53" s="5">
        <v>20856967539</v>
      </c>
      <c r="N53" s="5">
        <v>27592478868</v>
      </c>
      <c r="O53" s="5">
        <v>144984145606</v>
      </c>
      <c r="P53" s="5">
        <v>119048586333</v>
      </c>
      <c r="Q53" s="5">
        <v>16041968706</v>
      </c>
    </row>
    <row r="54" spans="2:17" ht="15.5" x14ac:dyDescent="0.35">
      <c r="C54" t="s">
        <v>1718</v>
      </c>
    </row>
    <row r="55" spans="2:17" ht="15.5" x14ac:dyDescent="0.35">
      <c r="C55" t="s">
        <v>1719</v>
      </c>
      <c r="D55" s="5">
        <v>433999656</v>
      </c>
      <c r="E55" s="5">
        <v>-1589530782</v>
      </c>
      <c r="F55" s="5">
        <v>1129836571</v>
      </c>
      <c r="G55" s="5">
        <v>-1852657079</v>
      </c>
      <c r="I55" s="5">
        <v>2180415720</v>
      </c>
      <c r="J55" s="5">
        <v>7326205644</v>
      </c>
      <c r="K55" s="5">
        <v>51994522434</v>
      </c>
      <c r="L55" s="5">
        <v>9354474149</v>
      </c>
      <c r="M55" s="5">
        <v>20856967539</v>
      </c>
      <c r="N55" s="5">
        <v>27592478868</v>
      </c>
      <c r="O55" s="5">
        <v>144984145606</v>
      </c>
      <c r="P55" s="5">
        <v>119048586333</v>
      </c>
      <c r="Q55" s="5">
        <v>16041968706</v>
      </c>
    </row>
    <row r="56" spans="2:17" ht="15.5" x14ac:dyDescent="0.35">
      <c r="C56" t="s">
        <v>74</v>
      </c>
      <c r="D56" s="5">
        <v>-5887453924</v>
      </c>
      <c r="E56" s="5">
        <v>-8156176578</v>
      </c>
      <c r="F56" s="5">
        <v>-3304550139</v>
      </c>
      <c r="G56" s="5">
        <v>-2881142972</v>
      </c>
      <c r="I56" s="5">
        <v>-20273176897</v>
      </c>
      <c r="J56" s="5">
        <v>-21187666876</v>
      </c>
      <c r="K56" s="5">
        <v>-36257091190</v>
      </c>
      <c r="L56" s="5">
        <v>-32679129163</v>
      </c>
      <c r="M56" s="5">
        <v>-37151237855</v>
      </c>
      <c r="N56" s="5">
        <v>-48808565283</v>
      </c>
      <c r="O56" s="5">
        <v>-54811821462</v>
      </c>
      <c r="P56" s="5">
        <v>-70690122903</v>
      </c>
      <c r="Q56" s="5">
        <v>-4529793377</v>
      </c>
    </row>
    <row r="57" spans="2:17" ht="15.5" x14ac:dyDescent="0.35">
      <c r="C57" t="s">
        <v>76</v>
      </c>
      <c r="D57" s="5">
        <v>-5798424026</v>
      </c>
      <c r="E57" s="5">
        <v>-8095604414</v>
      </c>
      <c r="F57" s="5">
        <v>-3037823447</v>
      </c>
      <c r="G57" s="5">
        <v>-3014419384</v>
      </c>
      <c r="I57" s="5">
        <v>-19479831864</v>
      </c>
      <c r="J57" s="5">
        <v>-19395223091</v>
      </c>
      <c r="K57" s="5">
        <v>-30429700409</v>
      </c>
      <c r="L57" s="5">
        <v>-30954418015</v>
      </c>
      <c r="M57" s="5">
        <v>-33326278431</v>
      </c>
      <c r="N57" s="5">
        <v>-44314475407</v>
      </c>
      <c r="O57" s="5">
        <v>-35345962005</v>
      </c>
      <c r="P57" s="5">
        <v>-22057443806</v>
      </c>
      <c r="Q57" s="5">
        <v>-1375704215</v>
      </c>
    </row>
    <row r="58" spans="2:17" ht="15.5" x14ac:dyDescent="0.35">
      <c r="C58" t="s">
        <v>75</v>
      </c>
      <c r="D58" s="5">
        <v>-2610796</v>
      </c>
      <c r="E58" s="5">
        <v>-49753616</v>
      </c>
      <c r="F58" s="5">
        <v>-61696357</v>
      </c>
      <c r="G58" s="5">
        <v>-52653168</v>
      </c>
      <c r="I58" s="5">
        <v>-294396065</v>
      </c>
      <c r="J58" s="5">
        <v>-1004597695</v>
      </c>
      <c r="K58" s="5">
        <v>-139933189</v>
      </c>
      <c r="L58" s="5">
        <v>-737573518</v>
      </c>
      <c r="M58" s="5">
        <v>-2211697566</v>
      </c>
      <c r="N58" s="5">
        <v>-1301570104</v>
      </c>
      <c r="O58" s="5">
        <v>-13196819851</v>
      </c>
      <c r="P58" s="5">
        <v>-33710605886</v>
      </c>
      <c r="Q58" s="5">
        <v>-2239043503</v>
      </c>
    </row>
    <row r="59" spans="2:17" ht="15.5" x14ac:dyDescent="0.35">
      <c r="C59" t="s">
        <v>81</v>
      </c>
      <c r="D59" s="5">
        <v>-86419102</v>
      </c>
      <c r="E59" s="5">
        <v>-10818548</v>
      </c>
      <c r="F59" s="5">
        <v>-205030335</v>
      </c>
      <c r="G59" s="5">
        <v>185929580</v>
      </c>
      <c r="I59" s="5">
        <v>-498948968</v>
      </c>
      <c r="J59" s="5">
        <v>-787846090</v>
      </c>
      <c r="K59" s="5">
        <v>-5687457592</v>
      </c>
      <c r="L59" s="5">
        <v>-987137630</v>
      </c>
      <c r="M59" s="5">
        <v>-1613261858</v>
      </c>
      <c r="N59" s="5">
        <v>-3192519772</v>
      </c>
      <c r="O59" s="5">
        <v>-6269039606</v>
      </c>
      <c r="P59" s="5">
        <v>-14922073211</v>
      </c>
      <c r="Q59" s="5">
        <v>-915045659</v>
      </c>
    </row>
    <row r="60" spans="2:17" ht="15.5" x14ac:dyDescent="0.35">
      <c r="C60" t="s">
        <v>78</v>
      </c>
      <c r="D60" s="5">
        <v>-5453454268</v>
      </c>
      <c r="E60" s="5">
        <v>-9745707360</v>
      </c>
      <c r="F60" s="5">
        <v>-2174713568</v>
      </c>
      <c r="G60" s="5">
        <v>-4733800051</v>
      </c>
      <c r="I60" s="5">
        <v>-18092761177</v>
      </c>
      <c r="J60" s="5">
        <v>-13861461232</v>
      </c>
      <c r="K60" s="5">
        <v>15737431244</v>
      </c>
      <c r="L60" s="5">
        <v>-23324655014</v>
      </c>
      <c r="M60" s="5">
        <v>-16294270316</v>
      </c>
      <c r="N60" s="5">
        <v>-21216086415</v>
      </c>
      <c r="O60" s="5">
        <v>90172324144</v>
      </c>
      <c r="P60" s="5">
        <v>48358463430</v>
      </c>
      <c r="Q60" s="5">
        <v>11512175329</v>
      </c>
    </row>
    <row r="61" spans="2:17" ht="15.5" x14ac:dyDescent="0.35">
      <c r="C61" t="s">
        <v>79</v>
      </c>
      <c r="D61" s="5">
        <v>-214113126</v>
      </c>
      <c r="E61" s="5">
        <v>-166946871862</v>
      </c>
      <c r="F61" s="5">
        <v>4063983140</v>
      </c>
      <c r="G61" s="5">
        <v>3688195933</v>
      </c>
      <c r="I61" s="5">
        <v>-156212550402</v>
      </c>
      <c r="J61" s="5">
        <v>21179472424</v>
      </c>
      <c r="K61" s="5">
        <v>12839397301</v>
      </c>
      <c r="L61" s="5">
        <v>48393368088</v>
      </c>
      <c r="M61" s="5">
        <v>101529141971</v>
      </c>
      <c r="N61" s="5">
        <v>139602522081</v>
      </c>
      <c r="O61" s="5">
        <v>29057123632</v>
      </c>
      <c r="P61" s="5">
        <v>-2137201734</v>
      </c>
      <c r="Q61" s="5">
        <v>-1131815392</v>
      </c>
    </row>
    <row r="62" spans="2:17" ht="15.5" x14ac:dyDescent="0.35">
      <c r="C62" t="s">
        <v>80</v>
      </c>
      <c r="D62" s="5">
        <v>33677825</v>
      </c>
      <c r="E62" s="5">
        <v>-9892475550</v>
      </c>
      <c r="F62" s="5">
        <v>3276774813</v>
      </c>
      <c r="G62" s="5">
        <v>3486306088</v>
      </c>
      <c r="I62" s="5">
        <v>102037473</v>
      </c>
      <c r="J62" s="5">
        <v>13037282624</v>
      </c>
      <c r="K62" s="5">
        <v>16684260269</v>
      </c>
      <c r="L62" s="5">
        <v>25454618901</v>
      </c>
      <c r="M62" s="5">
        <v>6126369281</v>
      </c>
      <c r="N62" s="5">
        <v>54220091723</v>
      </c>
      <c r="O62" s="5">
        <v>45067914067</v>
      </c>
      <c r="P62" s="5">
        <v>5597315374</v>
      </c>
      <c r="Q62" s="5">
        <v>239530670</v>
      </c>
    </row>
    <row r="63" spans="2:17" ht="15.5" x14ac:dyDescent="0.35">
      <c r="C63" t="s">
        <v>26</v>
      </c>
      <c r="D63" s="5">
        <v>-10838072</v>
      </c>
      <c r="E63" s="5">
        <v>-22117044</v>
      </c>
      <c r="F63" s="5">
        <v>-38741190</v>
      </c>
      <c r="G63" s="5">
        <v>260160474</v>
      </c>
      <c r="I63" s="5">
        <v>-113598426</v>
      </c>
      <c r="J63" s="5">
        <v>-73804372</v>
      </c>
      <c r="K63" s="5">
        <v>-4318638962</v>
      </c>
      <c r="L63" s="5">
        <v>-35864354657</v>
      </c>
      <c r="M63" s="5">
        <v>-33074030112</v>
      </c>
      <c r="N63" s="5">
        <v>-28298127117</v>
      </c>
      <c r="O63" s="5">
        <v>-15917256942</v>
      </c>
      <c r="P63" s="5">
        <v>-9410551152</v>
      </c>
      <c r="Q63" s="5">
        <v>-1371466062</v>
      </c>
    </row>
    <row r="64" spans="2:17" ht="15.5" x14ac:dyDescent="0.35">
      <c r="C64" t="s">
        <v>77</v>
      </c>
      <c r="D64" s="5">
        <v>-236952879</v>
      </c>
      <c r="E64" s="5">
        <v>-157032279268</v>
      </c>
      <c r="F64" s="5">
        <v>825949517</v>
      </c>
      <c r="G64" s="5">
        <v>-58270629</v>
      </c>
      <c r="I64" s="5">
        <v>-156200989449</v>
      </c>
      <c r="J64" s="5">
        <v>8215994172</v>
      </c>
      <c r="K64" s="5">
        <v>473775994</v>
      </c>
      <c r="L64" s="5">
        <v>58803103844</v>
      </c>
      <c r="M64" s="5">
        <v>128476802802</v>
      </c>
      <c r="N64" s="5">
        <v>113680557475</v>
      </c>
      <c r="O64" s="5">
        <v>-93533493</v>
      </c>
      <c r="P64" s="5">
        <v>1676034044</v>
      </c>
      <c r="Q64" s="5">
        <v>120000</v>
      </c>
    </row>
    <row r="65" spans="3:17" ht="15.5" x14ac:dyDescent="0.35">
      <c r="C65" t="s">
        <v>82</v>
      </c>
      <c r="D65" s="5">
        <v>-214113126</v>
      </c>
      <c r="E65" s="5">
        <v>-166946871862</v>
      </c>
      <c r="F65" s="5">
        <v>4063983140</v>
      </c>
      <c r="G65" s="5">
        <v>3688195933</v>
      </c>
      <c r="I65" s="5">
        <v>-156212550402</v>
      </c>
      <c r="J65" s="5">
        <v>21179472424</v>
      </c>
      <c r="K65" s="5">
        <v>12839397301</v>
      </c>
      <c r="L65" s="5">
        <v>48393368088</v>
      </c>
      <c r="M65" s="5">
        <v>101529141971</v>
      </c>
      <c r="N65" s="5">
        <v>139602522081</v>
      </c>
      <c r="O65" s="5">
        <v>29057123632</v>
      </c>
      <c r="P65" s="5">
        <v>-2137201734</v>
      </c>
      <c r="Q65" s="5">
        <v>-1131815392</v>
      </c>
    </row>
    <row r="66" spans="3:17" ht="15.5" x14ac:dyDescent="0.35">
      <c r="C66" t="s">
        <v>28</v>
      </c>
      <c r="D66" s="5">
        <v>-5667567394</v>
      </c>
      <c r="E66" s="5">
        <v>-176692579222</v>
      </c>
      <c r="F66" s="5">
        <v>1889269572</v>
      </c>
      <c r="G66" s="5">
        <v>-1045604118</v>
      </c>
      <c r="I66" s="5">
        <v>-174305311579</v>
      </c>
      <c r="J66" s="5">
        <v>7318011192</v>
      </c>
      <c r="K66" s="5">
        <v>28576828545</v>
      </c>
      <c r="L66" s="5">
        <v>25068713074</v>
      </c>
      <c r="M66" s="5">
        <v>85234871655</v>
      </c>
      <c r="N66" s="5">
        <v>118386435666</v>
      </c>
      <c r="O66" s="5">
        <v>119229447776</v>
      </c>
      <c r="P66" s="5">
        <v>46221261696</v>
      </c>
      <c r="Q66" s="5">
        <v>10380359937</v>
      </c>
    </row>
    <row r="67" spans="3:17" ht="15.5" x14ac:dyDescent="0.35">
      <c r="C67" t="s">
        <v>27</v>
      </c>
      <c r="E67" s="5">
        <v>2276299263</v>
      </c>
      <c r="F67" s="5">
        <v>-792259596</v>
      </c>
      <c r="G67" s="5">
        <v>-761746243</v>
      </c>
      <c r="J67" s="5">
        <v>-4513046691</v>
      </c>
      <c r="K67" s="5">
        <v>-3650919360</v>
      </c>
      <c r="L67" s="5">
        <v>-13815189740</v>
      </c>
      <c r="M67" s="5">
        <v>-21240010660</v>
      </c>
      <c r="N67" s="5">
        <v>-19112812180</v>
      </c>
    </row>
    <row r="68" spans="3:17" ht="15.5" x14ac:dyDescent="0.35">
      <c r="C68" t="s">
        <v>277</v>
      </c>
    </row>
    <row r="69" spans="3:17" ht="15.5" x14ac:dyDescent="0.35">
      <c r="C69" t="s">
        <v>278</v>
      </c>
    </row>
    <row r="70" spans="3:17" ht="15.5" x14ac:dyDescent="0.35">
      <c r="C70" t="s">
        <v>279</v>
      </c>
      <c r="E70" s="5">
        <v>2276299263</v>
      </c>
      <c r="F70" s="5">
        <v>-792259596</v>
      </c>
      <c r="G70" s="5">
        <v>-761746243</v>
      </c>
      <c r="J70" s="5">
        <v>-4513046691</v>
      </c>
      <c r="K70" s="5">
        <v>-3650919360</v>
      </c>
      <c r="L70" s="5">
        <v>-13815189740</v>
      </c>
      <c r="M70" s="5">
        <v>-21240010660</v>
      </c>
      <c r="N70" s="5">
        <v>-19112812180</v>
      </c>
    </row>
    <row r="71" spans="3:17" ht="15.5" x14ac:dyDescent="0.35">
      <c r="C71" t="s">
        <v>280</v>
      </c>
      <c r="D71" s="5">
        <v>-5667567394</v>
      </c>
      <c r="E71" s="5">
        <v>-174416279959</v>
      </c>
      <c r="F71" s="5">
        <v>1097009976</v>
      </c>
      <c r="G71" s="5">
        <v>-1807350361</v>
      </c>
      <c r="I71" s="5">
        <v>-174305311579</v>
      </c>
      <c r="J71" s="5">
        <v>2804964501</v>
      </c>
      <c r="K71" s="5">
        <v>24925909185</v>
      </c>
      <c r="L71" s="5">
        <v>11253523334</v>
      </c>
      <c r="M71" s="5">
        <v>63994860995</v>
      </c>
      <c r="N71" s="5">
        <v>99273623486</v>
      </c>
      <c r="O71" s="5">
        <v>119229447776</v>
      </c>
      <c r="P71" s="5">
        <v>46221261696</v>
      </c>
      <c r="Q71" s="5">
        <v>10380359937</v>
      </c>
    </row>
    <row r="72" spans="3:17" ht="15.5" x14ac:dyDescent="0.35">
      <c r="C72" t="s">
        <v>717</v>
      </c>
    </row>
    <row r="73" spans="3:17" ht="15.5" x14ac:dyDescent="0.35">
      <c r="C73" t="s">
        <v>83</v>
      </c>
      <c r="D73" s="5">
        <v>-5667567394</v>
      </c>
      <c r="E73" s="5">
        <v>-174416279959</v>
      </c>
      <c r="F73" s="5">
        <v>1097009976</v>
      </c>
      <c r="G73" s="5">
        <v>-1807350361</v>
      </c>
      <c r="I73" s="5">
        <v>-174305311579</v>
      </c>
      <c r="J73" s="5">
        <v>2804964501</v>
      </c>
      <c r="K73" s="5">
        <v>24925909185</v>
      </c>
      <c r="L73" s="5">
        <v>11253523334</v>
      </c>
      <c r="M73" s="5">
        <v>63994860995</v>
      </c>
      <c r="N73" s="5">
        <v>99273623486</v>
      </c>
      <c r="O73" s="5">
        <v>119229447776</v>
      </c>
      <c r="P73" s="5">
        <v>46221261696</v>
      </c>
      <c r="Q73" s="5">
        <v>10380359937</v>
      </c>
    </row>
    <row r="74" spans="3:17" ht="15.5" x14ac:dyDescent="0.35">
      <c r="C74" t="s">
        <v>84</v>
      </c>
      <c r="E74" s="5">
        <v>36696843</v>
      </c>
      <c r="I74" s="5">
        <v>36696843</v>
      </c>
      <c r="J74" s="5">
        <v>-92617827</v>
      </c>
      <c r="K74" s="5">
        <v>197364274</v>
      </c>
      <c r="L74" s="5">
        <v>308181926</v>
      </c>
      <c r="M74" s="5">
        <v>1778885464</v>
      </c>
      <c r="N74" s="5">
        <v>1256083044</v>
      </c>
      <c r="O74" s="5">
        <v>-56319039</v>
      </c>
    </row>
    <row r="75" spans="3:17" ht="15.5" x14ac:dyDescent="0.35">
      <c r="C75" t="s">
        <v>85</v>
      </c>
      <c r="D75" s="5">
        <v>-5667567394</v>
      </c>
      <c r="E75" s="5">
        <v>-174379583116</v>
      </c>
      <c r="F75" s="5">
        <v>1097009976</v>
      </c>
      <c r="G75" s="5">
        <v>-1807350361</v>
      </c>
      <c r="I75" s="5">
        <v>-174268614736</v>
      </c>
      <c r="J75" s="5">
        <v>2712346674</v>
      </c>
      <c r="K75" s="5">
        <v>25123273459</v>
      </c>
      <c r="L75" s="5">
        <v>11561705260</v>
      </c>
      <c r="M75" s="5">
        <v>65773746459</v>
      </c>
      <c r="N75" s="5">
        <v>100529706530</v>
      </c>
      <c r="O75" s="5">
        <v>119173128737</v>
      </c>
      <c r="P75" s="5">
        <v>46221261696</v>
      </c>
      <c r="Q75" s="5">
        <v>10380359937</v>
      </c>
    </row>
    <row r="76" spans="3:17" ht="15.5" x14ac:dyDescent="0.35">
      <c r="C76" t="s">
        <v>86</v>
      </c>
      <c r="D76" s="5">
        <v>-5667567394</v>
      </c>
      <c r="E76" s="5">
        <v>-174416279959</v>
      </c>
      <c r="F76" s="5">
        <v>1097009976</v>
      </c>
      <c r="G76" s="5">
        <v>-1807350361</v>
      </c>
      <c r="I76" s="5">
        <v>-174305311579</v>
      </c>
      <c r="J76" s="5">
        <v>2804964501</v>
      </c>
      <c r="K76" s="5">
        <v>24925909185</v>
      </c>
      <c r="L76" s="5">
        <v>11253523334</v>
      </c>
      <c r="M76" s="5">
        <v>63994860995</v>
      </c>
      <c r="N76" s="5">
        <v>99273623486</v>
      </c>
      <c r="O76" s="5">
        <v>119229447776</v>
      </c>
      <c r="P76" s="5">
        <v>46221261696</v>
      </c>
      <c r="Q76" s="5">
        <v>10380359937</v>
      </c>
    </row>
    <row r="77" spans="3:17" ht="15.5" x14ac:dyDescent="0.35">
      <c r="C77" t="s">
        <v>7</v>
      </c>
      <c r="D77" s="5">
        <v>-5667430949</v>
      </c>
      <c r="E77" s="5">
        <v>-174343498979</v>
      </c>
      <c r="F77" s="5">
        <v>1109363324</v>
      </c>
      <c r="G77" s="5">
        <v>-1800930747</v>
      </c>
      <c r="I77" s="5">
        <v>-174213736941</v>
      </c>
      <c r="J77" s="5">
        <v>2894129848</v>
      </c>
      <c r="K77" s="5">
        <v>25457240494</v>
      </c>
      <c r="L77" s="5">
        <v>12079982630</v>
      </c>
      <c r="M77" s="5">
        <v>65712995605</v>
      </c>
      <c r="N77" s="5">
        <v>86317492937</v>
      </c>
      <c r="O77" s="5">
        <v>119173126104</v>
      </c>
      <c r="P77" s="5">
        <v>46221261696</v>
      </c>
      <c r="Q77" s="5">
        <v>10380359937</v>
      </c>
    </row>
    <row r="78" spans="3:17" ht="15.5" x14ac:dyDescent="0.35">
      <c r="C78" t="s">
        <v>87</v>
      </c>
      <c r="D78" s="5">
        <v>-136445</v>
      </c>
      <c r="E78" s="5">
        <v>-36084137</v>
      </c>
      <c r="F78" s="5">
        <v>-12353348</v>
      </c>
      <c r="G78" s="5">
        <v>-6419614</v>
      </c>
      <c r="I78" s="5">
        <v>-54877795</v>
      </c>
      <c r="J78" s="5">
        <v>-181783174</v>
      </c>
      <c r="K78" s="5">
        <v>-333967035</v>
      </c>
      <c r="L78" s="5">
        <v>-518277370</v>
      </c>
      <c r="M78" s="5">
        <v>60750854</v>
      </c>
      <c r="N78" s="5">
        <v>14212213593</v>
      </c>
      <c r="O78" s="5">
        <v>2633</v>
      </c>
    </row>
    <row r="79" spans="3:17" ht="15.5" x14ac:dyDescent="0.35">
      <c r="C79" t="s">
        <v>88</v>
      </c>
      <c r="D79" s="5">
        <v>-5667567394</v>
      </c>
      <c r="E79" s="5">
        <v>-174416279959</v>
      </c>
      <c r="F79" s="5">
        <v>1097009976</v>
      </c>
      <c r="G79" s="5">
        <v>-1807350361</v>
      </c>
      <c r="I79" s="5">
        <v>-174305311579</v>
      </c>
      <c r="J79" s="5">
        <v>2804964501</v>
      </c>
      <c r="K79" s="5">
        <v>24925909185</v>
      </c>
      <c r="L79" s="5">
        <v>11253523334</v>
      </c>
      <c r="M79" s="5">
        <v>63994860995</v>
      </c>
      <c r="N79" s="5">
        <v>99273623486</v>
      </c>
      <c r="O79" s="5">
        <v>119229447776</v>
      </c>
      <c r="P79" s="5">
        <v>46221261696</v>
      </c>
      <c r="Q79" s="5">
        <v>10380359937</v>
      </c>
    </row>
    <row r="80" spans="3:17" ht="15.5" x14ac:dyDescent="0.35">
      <c r="C80" t="s">
        <v>89</v>
      </c>
      <c r="D80" s="5">
        <v>-5667567394</v>
      </c>
      <c r="E80" s="5">
        <v>-174379583116</v>
      </c>
      <c r="F80" s="5">
        <v>1097009976</v>
      </c>
      <c r="G80" s="5">
        <v>-1807350361</v>
      </c>
      <c r="I80" s="5">
        <v>-174268614736</v>
      </c>
      <c r="J80" s="5">
        <v>2712346674</v>
      </c>
      <c r="K80" s="5">
        <v>25123273459</v>
      </c>
      <c r="L80" s="5">
        <v>11561705260</v>
      </c>
      <c r="M80" s="5">
        <v>65773746459</v>
      </c>
      <c r="N80" s="5">
        <v>100529706530</v>
      </c>
      <c r="O80" s="5">
        <v>119173128737</v>
      </c>
      <c r="P80" s="5">
        <v>46221261696</v>
      </c>
      <c r="Q80" s="5">
        <v>10380359937</v>
      </c>
    </row>
    <row r="81" spans="2:17" ht="15.5" x14ac:dyDescent="0.35">
      <c r="C81" t="s">
        <v>90</v>
      </c>
      <c r="D81" s="5">
        <v>-5667567394</v>
      </c>
      <c r="E81" s="5">
        <v>-174379583116</v>
      </c>
      <c r="F81" s="5">
        <v>1097009976</v>
      </c>
      <c r="G81" s="5">
        <v>-1807350361</v>
      </c>
      <c r="I81" s="5">
        <v>-174268614736</v>
      </c>
      <c r="J81" s="5">
        <v>2712346674</v>
      </c>
      <c r="K81" s="5">
        <v>25123273459</v>
      </c>
      <c r="L81" s="5">
        <v>11561705260</v>
      </c>
      <c r="M81" s="5">
        <v>65773746459</v>
      </c>
      <c r="N81" s="5">
        <v>100529706530</v>
      </c>
      <c r="O81" s="5">
        <v>119173128737</v>
      </c>
      <c r="P81" s="5">
        <v>46221261696</v>
      </c>
      <c r="Q81" s="5">
        <v>10380359937</v>
      </c>
    </row>
    <row r="83" spans="2:17" ht="15.5" x14ac:dyDescent="0.35">
      <c r="B83" t="s">
        <v>91</v>
      </c>
      <c r="C83" t="s">
        <v>92</v>
      </c>
    </row>
    <row r="84" spans="2:17" ht="15.5" x14ac:dyDescent="0.35">
      <c r="C84" t="s">
        <v>93</v>
      </c>
    </row>
    <row r="85" spans="2:17" ht="15.5" x14ac:dyDescent="0.35">
      <c r="C85" t="s">
        <v>19</v>
      </c>
      <c r="D85" s="5">
        <v>12016950349</v>
      </c>
      <c r="E85" s="5">
        <v>9704896144</v>
      </c>
      <c r="F85" s="5">
        <v>9571814852</v>
      </c>
      <c r="G85" s="5">
        <v>11046718948</v>
      </c>
      <c r="I85" s="5">
        <v>9704896144</v>
      </c>
      <c r="J85" s="5">
        <v>13601578446</v>
      </c>
      <c r="K85" s="5">
        <v>13921128944</v>
      </c>
      <c r="L85" s="5">
        <v>160189801080</v>
      </c>
      <c r="M85" s="5">
        <v>153957838342</v>
      </c>
      <c r="N85" s="5">
        <v>101488132786</v>
      </c>
      <c r="O85" s="5">
        <v>917292193308</v>
      </c>
      <c r="P85" s="5">
        <v>858487409278</v>
      </c>
      <c r="Q85" s="5">
        <v>269588634472</v>
      </c>
    </row>
    <row r="86" spans="2:17" ht="15.5" x14ac:dyDescent="0.35">
      <c r="C86" t="s">
        <v>94</v>
      </c>
      <c r="D86" s="5">
        <v>13584022078</v>
      </c>
      <c r="E86" s="5">
        <v>13858141915</v>
      </c>
      <c r="F86" s="5">
        <v>31165723068</v>
      </c>
      <c r="G86" s="5">
        <v>30688839798</v>
      </c>
      <c r="I86" s="5">
        <v>13858141915</v>
      </c>
      <c r="J86" s="5">
        <v>30326857718</v>
      </c>
      <c r="K86" s="5">
        <v>17953547508</v>
      </c>
      <c r="L86" s="5">
        <v>11785395569</v>
      </c>
      <c r="M86" s="5">
        <v>26893687897</v>
      </c>
      <c r="N86" s="5">
        <v>22683370502</v>
      </c>
      <c r="O86" s="5">
        <v>191094464179</v>
      </c>
      <c r="P86" s="5">
        <v>63094292524</v>
      </c>
      <c r="Q86" s="5">
        <v>24354233073</v>
      </c>
    </row>
    <row r="87" spans="2:17" ht="15.5" x14ac:dyDescent="0.35">
      <c r="C87" t="s">
        <v>282</v>
      </c>
      <c r="D87" s="5">
        <v>325433236800</v>
      </c>
      <c r="E87" s="5">
        <v>317328236800</v>
      </c>
      <c r="F87" s="5">
        <v>306198380000</v>
      </c>
      <c r="G87" s="5">
        <v>306198380000</v>
      </c>
      <c r="I87" s="5">
        <v>317328236800</v>
      </c>
      <c r="J87" s="5">
        <v>306198380000</v>
      </c>
      <c r="K87" s="5">
        <v>306198380000</v>
      </c>
      <c r="L87" s="5">
        <v>306198380000</v>
      </c>
    </row>
    <row r="88" spans="2:17" ht="15.5" x14ac:dyDescent="0.35">
      <c r="C88" t="s">
        <v>283</v>
      </c>
      <c r="D88" s="5">
        <v>333866029756</v>
      </c>
      <c r="E88" s="5">
        <v>334559896956</v>
      </c>
      <c r="F88" s="5">
        <v>19857551524</v>
      </c>
      <c r="G88" s="5">
        <v>9129466023</v>
      </c>
      <c r="I88" s="5">
        <v>334559896956</v>
      </c>
      <c r="J88" s="5">
        <v>7973227188</v>
      </c>
      <c r="K88" s="5">
        <v>8746218235</v>
      </c>
      <c r="L88" s="5">
        <v>8426403510</v>
      </c>
    </row>
    <row r="89" spans="2:17" ht="15.5" x14ac:dyDescent="0.35">
      <c r="C89" t="s">
        <v>284</v>
      </c>
      <c r="D89" s="5">
        <v>13584022078</v>
      </c>
      <c r="E89" s="5">
        <v>13858141915</v>
      </c>
      <c r="F89" s="5">
        <v>31165723068</v>
      </c>
      <c r="G89" s="5">
        <v>30688839798</v>
      </c>
      <c r="I89" s="5">
        <v>13858141915</v>
      </c>
      <c r="J89" s="5">
        <v>30326857718</v>
      </c>
      <c r="K89" s="5">
        <v>17953547508</v>
      </c>
      <c r="L89" s="5">
        <v>11785395569</v>
      </c>
      <c r="M89" s="5">
        <v>26893687897</v>
      </c>
      <c r="N89" s="5">
        <v>22683370502</v>
      </c>
      <c r="O89" s="5">
        <v>191094464179</v>
      </c>
      <c r="P89" s="5">
        <v>63094292524</v>
      </c>
      <c r="Q89" s="5">
        <v>24354233073</v>
      </c>
    </row>
    <row r="90" spans="2:17" ht="15.5" x14ac:dyDescent="0.35">
      <c r="C90" t="s">
        <v>95</v>
      </c>
      <c r="D90" s="5">
        <v>98203133981</v>
      </c>
      <c r="E90" s="5">
        <v>106076020427</v>
      </c>
      <c r="F90" s="5">
        <v>136655139761</v>
      </c>
      <c r="G90" s="5">
        <v>143200140669</v>
      </c>
      <c r="I90" s="5">
        <v>106076020427</v>
      </c>
      <c r="J90" s="5">
        <v>135890777365</v>
      </c>
    </row>
    <row r="91" spans="2:17" ht="15.5" x14ac:dyDescent="0.35">
      <c r="C91" t="s">
        <v>285</v>
      </c>
      <c r="D91" s="5">
        <v>98203133981</v>
      </c>
      <c r="E91" s="5">
        <v>106076020427</v>
      </c>
      <c r="F91" s="5">
        <v>136655139761</v>
      </c>
      <c r="G91" s="5">
        <v>143200140669</v>
      </c>
      <c r="I91" s="5">
        <v>106076020427</v>
      </c>
      <c r="J91" s="5">
        <v>135890777365</v>
      </c>
    </row>
    <row r="92" spans="2:17" ht="15.5" x14ac:dyDescent="0.35">
      <c r="C92" t="s">
        <v>96</v>
      </c>
      <c r="D92" s="5">
        <v>1474021502175</v>
      </c>
      <c r="E92" s="5">
        <v>1464333155926</v>
      </c>
      <c r="F92" s="5">
        <v>1455931440766</v>
      </c>
      <c r="G92" s="5">
        <v>1442096511201</v>
      </c>
      <c r="I92" s="5">
        <v>1464333155926</v>
      </c>
      <c r="J92" s="5">
        <v>1438424517863</v>
      </c>
      <c r="K92" s="5">
        <v>1415110336429</v>
      </c>
      <c r="L92" s="5">
        <v>1517071202125</v>
      </c>
      <c r="M92" s="5">
        <v>1468863621901</v>
      </c>
      <c r="N92" s="5">
        <v>1394604480038</v>
      </c>
      <c r="O92" s="5">
        <v>882238401148</v>
      </c>
      <c r="P92" s="5">
        <v>677756890286</v>
      </c>
      <c r="Q92" s="5">
        <v>376692110414</v>
      </c>
    </row>
    <row r="93" spans="2:17" ht="15.5" x14ac:dyDescent="0.35">
      <c r="C93" t="s">
        <v>77</v>
      </c>
      <c r="D93" s="5">
        <v>-66867933117</v>
      </c>
      <c r="E93" s="5">
        <v>-66867933117</v>
      </c>
      <c r="F93" s="5">
        <v>-66867933117</v>
      </c>
      <c r="G93" s="5">
        <v>-66867933117</v>
      </c>
      <c r="I93" s="5">
        <v>-66867933117</v>
      </c>
      <c r="J93" s="5">
        <v>-66867933117</v>
      </c>
      <c r="K93" s="5">
        <v>-66867933117</v>
      </c>
      <c r="L93" s="5">
        <v>-66867933117</v>
      </c>
      <c r="M93" s="5">
        <v>-66867934535</v>
      </c>
      <c r="N93" s="5">
        <v>-55615484535</v>
      </c>
      <c r="O93" s="5">
        <v>6382600000</v>
      </c>
      <c r="P93" s="5">
        <v>6382600000</v>
      </c>
      <c r="Q93" s="5">
        <v>6382600000</v>
      </c>
    </row>
    <row r="94" spans="2:17" ht="15.5" x14ac:dyDescent="0.35">
      <c r="C94" t="s">
        <v>98</v>
      </c>
      <c r="D94" s="5">
        <v>2345319571382</v>
      </c>
      <c r="E94" s="5">
        <v>2331290386682</v>
      </c>
      <c r="F94" s="5">
        <v>2333746240386</v>
      </c>
      <c r="G94" s="5">
        <v>2311200627260</v>
      </c>
      <c r="I94" s="5">
        <v>2331290386682</v>
      </c>
      <c r="J94" s="5">
        <v>2288778901080</v>
      </c>
      <c r="K94" s="5">
        <v>2334874593897</v>
      </c>
      <c r="L94" s="5">
        <v>2480155001128</v>
      </c>
      <c r="M94" s="5">
        <v>2369222933510</v>
      </c>
      <c r="N94" s="5">
        <v>2284957521242</v>
      </c>
      <c r="O94" s="5">
        <v>2201665559102</v>
      </c>
      <c r="P94" s="5">
        <v>1622298113795</v>
      </c>
      <c r="Q94" s="5">
        <v>1022351229000</v>
      </c>
    </row>
    <row r="95" spans="2:17" ht="15.5" x14ac:dyDescent="0.35">
      <c r="C95" t="s">
        <v>99</v>
      </c>
    </row>
    <row r="96" spans="2:17" ht="15.5" x14ac:dyDescent="0.35">
      <c r="C96" t="s">
        <v>118</v>
      </c>
      <c r="P96" s="5">
        <v>75724979</v>
      </c>
      <c r="Q96" s="5">
        <v>47546579</v>
      </c>
    </row>
    <row r="97" spans="3:17" ht="15.5" x14ac:dyDescent="0.35">
      <c r="C97" t="s">
        <v>449</v>
      </c>
      <c r="D97" s="5">
        <v>1476693485761</v>
      </c>
      <c r="E97" s="5">
        <v>1476693485761</v>
      </c>
      <c r="F97" s="5">
        <v>1476693485761</v>
      </c>
      <c r="G97" s="5">
        <v>1476693485761</v>
      </c>
      <c r="I97" s="5">
        <v>1476693485761</v>
      </c>
      <c r="J97" s="5">
        <v>1476693485761</v>
      </c>
      <c r="K97" s="5">
        <v>1476480743312</v>
      </c>
      <c r="L97" s="5">
        <v>1476449815477</v>
      </c>
      <c r="M97" s="5">
        <v>1476496815477</v>
      </c>
      <c r="N97" s="5">
        <v>1564585565477</v>
      </c>
      <c r="O97" s="5">
        <v>44025000000</v>
      </c>
    </row>
    <row r="98" spans="3:17" ht="15.5" x14ac:dyDescent="0.35">
      <c r="C98" t="s">
        <v>100</v>
      </c>
      <c r="D98" s="5">
        <v>17223177846</v>
      </c>
      <c r="E98" s="5">
        <v>17461799744</v>
      </c>
      <c r="F98" s="5">
        <v>17181144871</v>
      </c>
      <c r="G98" s="5">
        <v>17378048953</v>
      </c>
      <c r="I98" s="5">
        <v>17461799744</v>
      </c>
      <c r="J98" s="5">
        <v>17380539893</v>
      </c>
      <c r="K98" s="5">
        <v>29368990265</v>
      </c>
      <c r="L98" s="5">
        <v>12729900542</v>
      </c>
    </row>
    <row r="99" spans="3:17" ht="15.5" x14ac:dyDescent="0.35">
      <c r="C99" t="s">
        <v>101</v>
      </c>
      <c r="D99" s="5">
        <v>20164123501</v>
      </c>
      <c r="E99" s="5">
        <v>20696361814</v>
      </c>
      <c r="F99" s="5">
        <v>21205797908</v>
      </c>
      <c r="G99" s="5">
        <v>24306548348</v>
      </c>
      <c r="I99" s="5">
        <v>20696361814</v>
      </c>
      <c r="J99" s="5">
        <v>22841095690</v>
      </c>
      <c r="K99" s="5">
        <v>12847814743</v>
      </c>
      <c r="L99" s="5">
        <v>12060299218</v>
      </c>
      <c r="M99" s="5">
        <v>24238696557</v>
      </c>
      <c r="N99" s="5">
        <v>26642858368</v>
      </c>
      <c r="O99" s="5">
        <v>28783411702</v>
      </c>
    </row>
    <row r="100" spans="3:17" ht="15.5" x14ac:dyDescent="0.35">
      <c r="C100" t="s">
        <v>286</v>
      </c>
      <c r="L100" s="5">
        <v>583178693</v>
      </c>
    </row>
    <row r="101" spans="3:17" ht="15.5" x14ac:dyDescent="0.35">
      <c r="C101" t="s">
        <v>103</v>
      </c>
      <c r="D101" s="5">
        <v>1817992468496</v>
      </c>
      <c r="E101" s="5">
        <v>1827968375483</v>
      </c>
      <c r="F101" s="5">
        <v>1858963099442</v>
      </c>
      <c r="G101" s="5">
        <v>1866054702646</v>
      </c>
      <c r="I101" s="5">
        <v>1827968375483</v>
      </c>
      <c r="J101" s="5">
        <v>1857740184834</v>
      </c>
      <c r="K101" s="5">
        <v>1800375548320</v>
      </c>
      <c r="L101" s="5">
        <v>1789651193930</v>
      </c>
      <c r="M101" s="5">
        <v>1686213512034</v>
      </c>
      <c r="N101" s="5">
        <v>1656706423845</v>
      </c>
      <c r="O101" s="5">
        <v>135286411702</v>
      </c>
    </row>
    <row r="102" spans="3:17" ht="15.5" x14ac:dyDescent="0.35">
      <c r="C102" t="s">
        <v>104</v>
      </c>
      <c r="D102" s="5">
        <v>4163312039878</v>
      </c>
      <c r="E102" s="5">
        <v>4159258762165</v>
      </c>
      <c r="F102" s="5">
        <v>4192709339828</v>
      </c>
      <c r="G102" s="5">
        <v>4177255329906</v>
      </c>
      <c r="I102" s="5">
        <v>4159258762165</v>
      </c>
      <c r="J102" s="5">
        <v>4146519085914</v>
      </c>
      <c r="K102" s="5">
        <v>4135250142217</v>
      </c>
      <c r="L102" s="5">
        <v>4269806195058</v>
      </c>
      <c r="M102" s="5">
        <v>4055436445544</v>
      </c>
      <c r="N102" s="5">
        <v>3941663945087</v>
      </c>
      <c r="O102" s="5">
        <v>2336951970804</v>
      </c>
      <c r="P102" s="5">
        <v>1622298113795</v>
      </c>
      <c r="Q102" s="5">
        <v>1022351229000</v>
      </c>
    </row>
    <row r="103" spans="3:17" ht="15.5" x14ac:dyDescent="0.35">
      <c r="C103" t="s">
        <v>105</v>
      </c>
    </row>
    <row r="104" spans="3:17" ht="15.5" x14ac:dyDescent="0.35">
      <c r="C104" t="s">
        <v>106</v>
      </c>
    </row>
    <row r="105" spans="3:17" ht="15.5" x14ac:dyDescent="0.35">
      <c r="C105" t="s">
        <v>107</v>
      </c>
      <c r="D105" s="5">
        <v>2308225029083</v>
      </c>
      <c r="E105" s="5">
        <v>2298466697631</v>
      </c>
      <c r="F105" s="5">
        <v>2119834546544</v>
      </c>
      <c r="G105" s="5">
        <v>2105110965478</v>
      </c>
      <c r="I105" s="5">
        <v>2298466697631</v>
      </c>
      <c r="J105" s="5">
        <v>2090282595406</v>
      </c>
      <c r="K105" s="5">
        <v>2082465385622</v>
      </c>
      <c r="L105" s="5">
        <v>2242419433110</v>
      </c>
      <c r="M105" s="5">
        <v>1945072622069</v>
      </c>
      <c r="N105" s="5">
        <v>1679220849324</v>
      </c>
      <c r="O105" s="5">
        <v>810782041974</v>
      </c>
      <c r="P105" s="5">
        <v>474616715136</v>
      </c>
      <c r="Q105" s="5">
        <v>76301922484</v>
      </c>
    </row>
    <row r="106" spans="3:17" ht="15.5" x14ac:dyDescent="0.35">
      <c r="C106" t="s">
        <v>108</v>
      </c>
      <c r="D106" s="5">
        <v>372111100246</v>
      </c>
      <c r="E106" s="5">
        <v>372506608812</v>
      </c>
      <c r="F106" s="5">
        <v>372033597437</v>
      </c>
      <c r="G106" s="5">
        <v>372119454991</v>
      </c>
      <c r="I106" s="5">
        <v>372506608812</v>
      </c>
      <c r="J106" s="5">
        <v>373862200708</v>
      </c>
      <c r="K106" s="5">
        <v>452371830979</v>
      </c>
      <c r="L106" s="5">
        <v>460795492106</v>
      </c>
      <c r="M106" s="5">
        <v>519573942640</v>
      </c>
      <c r="N106" s="5">
        <v>509043964600</v>
      </c>
      <c r="O106" s="5">
        <v>489868788332</v>
      </c>
      <c r="P106" s="5">
        <v>218629410367</v>
      </c>
      <c r="Q106" s="5">
        <v>56999413148</v>
      </c>
    </row>
    <row r="107" spans="3:17" ht="15.5" x14ac:dyDescent="0.35">
      <c r="C107" t="s">
        <v>289</v>
      </c>
      <c r="D107" s="5">
        <v>372111100246</v>
      </c>
      <c r="E107" s="5">
        <v>372506608812</v>
      </c>
      <c r="F107" s="5">
        <v>372033597437</v>
      </c>
      <c r="G107" s="5">
        <v>372119454991</v>
      </c>
      <c r="I107" s="5">
        <v>372506608812</v>
      </c>
      <c r="J107" s="5">
        <v>373862200708</v>
      </c>
      <c r="K107" s="5">
        <v>452371830979</v>
      </c>
      <c r="L107" s="5">
        <v>460795492106</v>
      </c>
      <c r="M107" s="5">
        <v>519573942640</v>
      </c>
      <c r="N107" s="5">
        <v>509043964600</v>
      </c>
      <c r="O107" s="5">
        <v>489868788332</v>
      </c>
      <c r="P107" s="5">
        <v>218629410367</v>
      </c>
      <c r="Q107" s="5">
        <v>56999413148</v>
      </c>
    </row>
    <row r="108" spans="3:17" ht="15.5" x14ac:dyDescent="0.35">
      <c r="C108" t="s">
        <v>112</v>
      </c>
      <c r="D108" s="5">
        <v>492000000000</v>
      </c>
      <c r="E108" s="5">
        <v>492000000000</v>
      </c>
      <c r="F108" s="5">
        <v>492000000000</v>
      </c>
      <c r="G108" s="5">
        <v>492000000000</v>
      </c>
      <c r="I108" s="5">
        <v>492000000000</v>
      </c>
      <c r="J108" s="5">
        <v>492000000000</v>
      </c>
      <c r="K108" s="5">
        <v>492000000000</v>
      </c>
      <c r="L108" s="5">
        <v>492000000000</v>
      </c>
      <c r="M108" s="5">
        <v>86000000000</v>
      </c>
      <c r="N108" s="5">
        <v>86000000000</v>
      </c>
      <c r="O108" s="5">
        <v>90000000000</v>
      </c>
    </row>
    <row r="109" spans="3:17" ht="15.5" x14ac:dyDescent="0.35">
      <c r="C109" t="s">
        <v>110</v>
      </c>
      <c r="D109" s="5">
        <v>17820627577</v>
      </c>
      <c r="E109" s="5">
        <v>15251550977</v>
      </c>
      <c r="F109" s="5">
        <v>19351895364</v>
      </c>
      <c r="G109" s="5">
        <v>17921409644</v>
      </c>
      <c r="I109" s="5">
        <v>15251550977</v>
      </c>
      <c r="J109" s="5">
        <v>12387154072</v>
      </c>
      <c r="K109" s="5">
        <v>10226151761</v>
      </c>
      <c r="L109" s="5">
        <v>14206171060</v>
      </c>
      <c r="M109" s="5">
        <v>24919285184</v>
      </c>
      <c r="N109" s="5">
        <v>26082532568</v>
      </c>
      <c r="O109" s="5">
        <v>4212929344</v>
      </c>
      <c r="P109" s="5">
        <v>28247599678</v>
      </c>
      <c r="Q109" s="5">
        <v>4892745513</v>
      </c>
    </row>
    <row r="110" spans="3:17" ht="15.5" x14ac:dyDescent="0.35">
      <c r="C110" t="s">
        <v>109</v>
      </c>
      <c r="M110" s="5">
        <v>336198380000</v>
      </c>
      <c r="N110" s="5">
        <v>157700000000</v>
      </c>
      <c r="Q110" s="5">
        <v>7671144000</v>
      </c>
    </row>
    <row r="111" spans="3:17" ht="15.5" x14ac:dyDescent="0.35">
      <c r="C111" t="s">
        <v>290</v>
      </c>
      <c r="D111" s="5">
        <v>659299266556</v>
      </c>
      <c r="E111" s="5">
        <v>651888133756</v>
      </c>
      <c r="F111" s="5">
        <v>326055931524</v>
      </c>
      <c r="G111" s="5">
        <v>315327846023</v>
      </c>
      <c r="I111" s="5">
        <v>651888133756</v>
      </c>
      <c r="J111" s="5">
        <v>314171607188</v>
      </c>
      <c r="K111" s="5">
        <v>314944598235</v>
      </c>
      <c r="L111" s="5">
        <v>314624783510</v>
      </c>
      <c r="M111" s="5">
        <v>336198380000</v>
      </c>
      <c r="N111" s="5">
        <v>157700000000</v>
      </c>
      <c r="Q111" s="5">
        <v>7671144000</v>
      </c>
    </row>
    <row r="112" spans="3:17" ht="15.5" x14ac:dyDescent="0.35">
      <c r="C112" t="s">
        <v>1072</v>
      </c>
      <c r="D112" s="5">
        <v>200860713</v>
      </c>
      <c r="E112" s="5">
        <v>215951976</v>
      </c>
      <c r="F112" s="5">
        <v>212201529</v>
      </c>
      <c r="G112" s="5">
        <v>208516217</v>
      </c>
      <c r="I112" s="5">
        <v>215951976</v>
      </c>
      <c r="J112" s="5">
        <v>201336490</v>
      </c>
      <c r="K112" s="5">
        <v>187710171</v>
      </c>
    </row>
    <row r="113" spans="3:17" ht="15.5" x14ac:dyDescent="0.35">
      <c r="C113" t="s">
        <v>111</v>
      </c>
      <c r="D113" s="5">
        <v>68312368362</v>
      </c>
      <c r="E113" s="5">
        <v>68324046481</v>
      </c>
      <c r="F113" s="5">
        <v>110148601161</v>
      </c>
      <c r="G113" s="5">
        <v>109578102546</v>
      </c>
      <c r="I113" s="5">
        <v>68324046481</v>
      </c>
      <c r="J113" s="5">
        <v>113397470490</v>
      </c>
      <c r="K113" s="5">
        <v>59199682972</v>
      </c>
      <c r="L113" s="5">
        <v>59204775005</v>
      </c>
      <c r="M113" s="5">
        <v>37579928188</v>
      </c>
      <c r="N113" s="5">
        <v>33587049525</v>
      </c>
      <c r="O113" s="5">
        <v>3051031838</v>
      </c>
      <c r="P113" s="5">
        <v>454854950</v>
      </c>
      <c r="Q113" s="5">
        <v>2122140050</v>
      </c>
    </row>
    <row r="114" spans="3:17" ht="15.5" x14ac:dyDescent="0.35">
      <c r="C114" t="s">
        <v>116</v>
      </c>
      <c r="D114" s="5">
        <v>18536752843</v>
      </c>
      <c r="E114" s="5">
        <v>18574239188</v>
      </c>
      <c r="F114" s="5">
        <v>18931133355</v>
      </c>
      <c r="G114" s="5">
        <v>19297714475</v>
      </c>
      <c r="I114" s="5">
        <v>18574239188</v>
      </c>
      <c r="J114" s="5">
        <v>2403798959</v>
      </c>
      <c r="K114" s="5">
        <v>1664911720</v>
      </c>
      <c r="L114" s="5">
        <v>1390190532</v>
      </c>
      <c r="M114" s="5">
        <v>87466284239</v>
      </c>
      <c r="N114" s="5">
        <v>174519689567</v>
      </c>
      <c r="O114" s="5">
        <v>259949539276</v>
      </c>
      <c r="P114" s="5">
        <v>66668352842</v>
      </c>
      <c r="Q114" s="5">
        <v>677447546579</v>
      </c>
    </row>
    <row r="115" spans="3:17" ht="15.5" x14ac:dyDescent="0.35">
      <c r="C115" t="s">
        <v>117</v>
      </c>
      <c r="D115" s="5">
        <v>18536752843</v>
      </c>
      <c r="E115" s="5">
        <v>18574239188</v>
      </c>
      <c r="F115" s="5">
        <v>18931133355</v>
      </c>
      <c r="G115" s="5">
        <v>19297714475</v>
      </c>
      <c r="I115" s="5">
        <v>18574239188</v>
      </c>
      <c r="J115" s="5">
        <v>2403798959</v>
      </c>
      <c r="K115" s="5">
        <v>1664911720</v>
      </c>
      <c r="L115" s="5">
        <v>1390190532</v>
      </c>
      <c r="M115" s="5">
        <v>87466284239</v>
      </c>
      <c r="N115" s="5">
        <v>174519689567</v>
      </c>
      <c r="O115" s="5">
        <v>259949539276</v>
      </c>
      <c r="P115" s="5">
        <v>66668352842</v>
      </c>
      <c r="Q115" s="5">
        <v>677447546579</v>
      </c>
    </row>
    <row r="116" spans="3:17" ht="15.5" x14ac:dyDescent="0.35">
      <c r="C116" t="s">
        <v>1650</v>
      </c>
      <c r="E116" s="5">
        <v>37486345</v>
      </c>
      <c r="F116" s="5">
        <v>92901288</v>
      </c>
      <c r="G116" s="5">
        <v>147353837</v>
      </c>
      <c r="I116" s="5">
        <v>37486345</v>
      </c>
      <c r="J116" s="5">
        <v>253438321</v>
      </c>
      <c r="K116" s="5">
        <v>454774812</v>
      </c>
      <c r="P116" s="5">
        <v>66033000000</v>
      </c>
      <c r="Q116" s="5">
        <v>338700000000</v>
      </c>
    </row>
    <row r="117" spans="3:17" ht="15.5" x14ac:dyDescent="0.35">
      <c r="C117" t="s">
        <v>404</v>
      </c>
      <c r="D117" s="5">
        <v>17000000000</v>
      </c>
      <c r="E117" s="5">
        <v>17000000000</v>
      </c>
      <c r="F117" s="5">
        <v>17000000000</v>
      </c>
      <c r="G117" s="5">
        <v>17000000000</v>
      </c>
      <c r="I117" s="5">
        <v>17000000000</v>
      </c>
      <c r="M117" s="5">
        <v>86000000000</v>
      </c>
      <c r="N117" s="5">
        <v>172000000000</v>
      </c>
      <c r="O117" s="5">
        <v>258000000000</v>
      </c>
    </row>
    <row r="118" spans="3:17" ht="15.5" x14ac:dyDescent="0.35">
      <c r="C118" t="s">
        <v>937</v>
      </c>
      <c r="Q118" s="5">
        <v>338700000000</v>
      </c>
    </row>
    <row r="119" spans="3:17" ht="15.5" x14ac:dyDescent="0.35">
      <c r="C119" t="s">
        <v>121</v>
      </c>
      <c r="D119" s="5">
        <v>2326761781926</v>
      </c>
      <c r="E119" s="5">
        <v>2317040936819</v>
      </c>
      <c r="F119" s="5">
        <v>2138765679899</v>
      </c>
      <c r="G119" s="5">
        <v>2124408679953</v>
      </c>
      <c r="I119" s="5">
        <v>2317040936819</v>
      </c>
      <c r="J119" s="5">
        <v>2092686394365</v>
      </c>
      <c r="K119" s="5">
        <v>2084130297342</v>
      </c>
      <c r="L119" s="5">
        <v>2243809623642</v>
      </c>
      <c r="M119" s="5">
        <v>2032538906308</v>
      </c>
      <c r="N119" s="5">
        <v>1853740538891</v>
      </c>
      <c r="O119" s="5">
        <v>1070731581250</v>
      </c>
      <c r="P119" s="5">
        <v>541285067978</v>
      </c>
      <c r="Q119" s="5">
        <v>753749469063</v>
      </c>
    </row>
    <row r="120" spans="3:17" ht="15.5" x14ac:dyDescent="0.35">
      <c r="C120" t="s">
        <v>122</v>
      </c>
    </row>
    <row r="121" spans="3:17" ht="15.5" x14ac:dyDescent="0.35">
      <c r="C121" t="s">
        <v>123</v>
      </c>
      <c r="D121" s="5">
        <v>323212264000</v>
      </c>
      <c r="E121" s="5">
        <v>323212264000</v>
      </c>
      <c r="F121" s="5">
        <v>323212264000</v>
      </c>
      <c r="G121" s="5">
        <v>323212264000</v>
      </c>
      <c r="I121" s="5">
        <v>323212264000</v>
      </c>
      <c r="J121" s="5">
        <v>323212264000</v>
      </c>
      <c r="K121" s="5">
        <v>323212264000</v>
      </c>
      <c r="L121" s="5">
        <v>323212264000</v>
      </c>
      <c r="M121" s="5">
        <v>323212264000</v>
      </c>
      <c r="N121" s="5">
        <v>323212258800</v>
      </c>
      <c r="O121" s="5">
        <v>323212258600</v>
      </c>
      <c r="P121" s="5">
        <v>320366000000</v>
      </c>
      <c r="Q121" s="5">
        <v>29998800000</v>
      </c>
    </row>
    <row r="122" spans="3:17" ht="15.5" x14ac:dyDescent="0.35">
      <c r="C122" t="s">
        <v>124</v>
      </c>
      <c r="D122" s="5">
        <v>641300908338</v>
      </c>
      <c r="E122" s="5">
        <v>641300908338</v>
      </c>
      <c r="F122" s="5">
        <v>641300908338</v>
      </c>
      <c r="G122" s="5">
        <v>641300908338</v>
      </c>
      <c r="I122" s="5">
        <v>641300908338</v>
      </c>
      <c r="J122" s="5">
        <v>641300908338</v>
      </c>
      <c r="K122" s="5">
        <v>641300908338</v>
      </c>
      <c r="L122" s="5">
        <v>641300908338</v>
      </c>
      <c r="M122" s="5">
        <v>641302150122</v>
      </c>
      <c r="N122" s="5">
        <v>760851027168</v>
      </c>
      <c r="O122" s="5">
        <v>760849780584</v>
      </c>
      <c r="P122" s="5">
        <v>697662824184</v>
      </c>
      <c r="Q122" s="5">
        <v>96400000000</v>
      </c>
    </row>
    <row r="123" spans="3:17" ht="15.5" x14ac:dyDescent="0.35">
      <c r="C123" t="s">
        <v>125</v>
      </c>
      <c r="D123" s="5">
        <v>-29313227660</v>
      </c>
      <c r="E123" s="5">
        <v>-23645796711</v>
      </c>
      <c r="F123" s="5">
        <v>188043953735</v>
      </c>
      <c r="G123" s="5">
        <v>186934590411</v>
      </c>
      <c r="I123" s="5">
        <v>-23645796711</v>
      </c>
      <c r="J123" s="5">
        <v>187914191697</v>
      </c>
      <c r="K123" s="5">
        <v>185020061849</v>
      </c>
      <c r="L123" s="5">
        <v>159562821355</v>
      </c>
      <c r="M123" s="5">
        <v>154941455718</v>
      </c>
      <c r="N123" s="5">
        <v>89228460113</v>
      </c>
      <c r="O123" s="5">
        <v>175774747737</v>
      </c>
      <c r="P123" s="5">
        <v>56601621633</v>
      </c>
      <c r="Q123" s="5">
        <v>135820359937</v>
      </c>
    </row>
    <row r="124" spans="3:17" ht="15.5" x14ac:dyDescent="0.35">
      <c r="C124" t="s">
        <v>294</v>
      </c>
    </row>
    <row r="125" spans="3:17" ht="15.5" x14ac:dyDescent="0.35">
      <c r="C125" t="s">
        <v>295</v>
      </c>
    </row>
    <row r="126" spans="3:17" ht="15.5" x14ac:dyDescent="0.35">
      <c r="C126" t="s">
        <v>296</v>
      </c>
      <c r="D126" s="5">
        <v>-29313227660</v>
      </c>
      <c r="E126" s="5">
        <v>-23645796711</v>
      </c>
      <c r="F126" s="5">
        <v>188043953735</v>
      </c>
      <c r="G126" s="5">
        <v>186934590411</v>
      </c>
      <c r="I126" s="5">
        <v>-23645796711</v>
      </c>
      <c r="J126" s="5">
        <v>187914191697</v>
      </c>
      <c r="K126" s="5">
        <v>185020061849</v>
      </c>
      <c r="L126" s="5">
        <v>159562821355</v>
      </c>
      <c r="M126" s="5">
        <v>154941455718</v>
      </c>
      <c r="N126" s="5">
        <v>89228460113</v>
      </c>
      <c r="O126" s="5">
        <v>175774747737</v>
      </c>
      <c r="P126" s="5">
        <v>56601621633</v>
      </c>
      <c r="Q126" s="5">
        <v>135820359937</v>
      </c>
    </row>
    <row r="127" spans="3:17" ht="15.5" x14ac:dyDescent="0.35">
      <c r="C127" t="s">
        <v>297</v>
      </c>
      <c r="D127" s="5">
        <v>968218246391</v>
      </c>
      <c r="E127" s="5">
        <v>968218382836</v>
      </c>
      <c r="F127" s="5">
        <v>968254466973</v>
      </c>
      <c r="G127" s="5">
        <v>968266820321</v>
      </c>
      <c r="I127" s="5">
        <v>968218382836</v>
      </c>
      <c r="J127" s="5">
        <v>968273260631</v>
      </c>
      <c r="K127" s="5">
        <v>968454543805</v>
      </c>
      <c r="L127" s="5">
        <v>968788510840</v>
      </c>
      <c r="M127" s="5">
        <v>970309603901</v>
      </c>
      <c r="N127" s="5">
        <v>970247144650</v>
      </c>
      <c r="O127" s="5">
        <v>1002633</v>
      </c>
    </row>
    <row r="128" spans="3:17" ht="15.5" x14ac:dyDescent="0.35">
      <c r="C128" t="s">
        <v>9</v>
      </c>
      <c r="D128" s="5">
        <v>1836550257952</v>
      </c>
      <c r="E128" s="5">
        <v>1842217825346</v>
      </c>
      <c r="F128" s="5">
        <v>2053943659929</v>
      </c>
      <c r="G128" s="5">
        <v>2052846649953</v>
      </c>
      <c r="I128" s="5">
        <v>1842217825346</v>
      </c>
      <c r="J128" s="5">
        <v>2053832691549</v>
      </c>
      <c r="K128" s="5">
        <v>2051119844875</v>
      </c>
      <c r="L128" s="5">
        <v>2025996571416</v>
      </c>
      <c r="M128" s="5">
        <v>2022897539206</v>
      </c>
      <c r="N128" s="5">
        <v>2087923406196</v>
      </c>
      <c r="O128" s="5">
        <v>1266220389554</v>
      </c>
      <c r="P128" s="5">
        <v>1081013045817</v>
      </c>
      <c r="Q128" s="5">
        <v>268601759937</v>
      </c>
    </row>
    <row r="129" spans="2:17" ht="15.5" x14ac:dyDescent="0.35">
      <c r="C129" t="s">
        <v>126</v>
      </c>
      <c r="D129" s="5">
        <v>4163312039878</v>
      </c>
      <c r="E129" s="5">
        <v>4159258762165</v>
      </c>
      <c r="F129" s="5">
        <v>4192709339828</v>
      </c>
      <c r="G129" s="5">
        <v>4177255329906</v>
      </c>
      <c r="I129" s="5">
        <v>4159258762165</v>
      </c>
      <c r="J129" s="5">
        <v>4146519085914</v>
      </c>
      <c r="K129" s="5">
        <v>4135250142217</v>
      </c>
      <c r="L129" s="5">
        <v>4269806195058</v>
      </c>
      <c r="M129" s="5">
        <v>4055436445514</v>
      </c>
      <c r="N129" s="5">
        <v>3941663945087</v>
      </c>
      <c r="O129" s="5">
        <v>2336951970804</v>
      </c>
      <c r="P129" s="5">
        <v>1622298113795</v>
      </c>
      <c r="Q129" s="5">
        <v>1022351229000</v>
      </c>
    </row>
    <row r="130" spans="2:17" ht="15.5" x14ac:dyDescent="0.35">
      <c r="C130" t="s">
        <v>127</v>
      </c>
      <c r="D130" s="5">
        <v>3232122586</v>
      </c>
      <c r="E130" s="5">
        <v>3232122586</v>
      </c>
      <c r="F130" s="5">
        <v>3232122586</v>
      </c>
      <c r="G130" s="5">
        <v>3232122586</v>
      </c>
      <c r="I130" s="5">
        <v>3232122586</v>
      </c>
      <c r="J130" s="5">
        <v>3232122586</v>
      </c>
      <c r="K130" s="5">
        <v>3232122586</v>
      </c>
      <c r="L130" s="5">
        <v>3232122586</v>
      </c>
      <c r="M130" s="5">
        <v>3232122586</v>
      </c>
      <c r="N130" s="5">
        <v>3232122586</v>
      </c>
      <c r="O130" s="5">
        <v>3232122586</v>
      </c>
      <c r="P130" s="5">
        <v>3203660000</v>
      </c>
      <c r="Q130" s="5">
        <v>600</v>
      </c>
    </row>
    <row r="132" spans="2:17" ht="15.5" x14ac:dyDescent="0.35">
      <c r="B132" t="s">
        <v>128</v>
      </c>
      <c r="C132" t="s">
        <v>129</v>
      </c>
      <c r="D132" s="5">
        <v>-7072528515</v>
      </c>
      <c r="E132" s="5">
        <v>-11462359194</v>
      </c>
      <c r="F132" s="5">
        <v>-1186910305</v>
      </c>
      <c r="G132" s="5">
        <v>600103331</v>
      </c>
      <c r="I132" s="5">
        <v>-29554949416</v>
      </c>
      <c r="J132" s="5">
        <v>-94461790852</v>
      </c>
      <c r="K132" s="5">
        <v>-143997302876</v>
      </c>
      <c r="L132" s="5">
        <v>-281466460799</v>
      </c>
      <c r="M132" s="5">
        <v>210825595584</v>
      </c>
      <c r="N132" s="5">
        <v>-165829041793</v>
      </c>
      <c r="O132" s="5">
        <v>-184665478442</v>
      </c>
      <c r="P132" s="5">
        <v>97963372222</v>
      </c>
      <c r="Q132" s="5">
        <v>-246469612108</v>
      </c>
    </row>
    <row r="133" spans="2:17" ht="15.5" x14ac:dyDescent="0.35">
      <c r="C133" t="s">
        <v>406</v>
      </c>
      <c r="D133" s="5">
        <v>919596059</v>
      </c>
      <c r="E133" s="5">
        <v>30461553219</v>
      </c>
      <c r="F133" s="5">
        <v>5956966778</v>
      </c>
      <c r="G133" s="5">
        <v>12767361111</v>
      </c>
      <c r="I133" s="5">
        <v>57468488380</v>
      </c>
      <c r="J133" s="5">
        <v>51653130295</v>
      </c>
      <c r="K133" s="5">
        <v>67260968031</v>
      </c>
      <c r="L133" s="5">
        <v>54912356964</v>
      </c>
      <c r="M133" s="5">
        <v>119669865130</v>
      </c>
      <c r="N133" s="5">
        <v>212678334580</v>
      </c>
      <c r="O133" s="5">
        <v>240544248957</v>
      </c>
      <c r="P133" s="5">
        <v>516573411063</v>
      </c>
      <c r="Q133" s="5">
        <v>16864073066</v>
      </c>
    </row>
    <row r="134" spans="2:17" ht="15.5" x14ac:dyDescent="0.35">
      <c r="C134" t="s">
        <v>508</v>
      </c>
      <c r="E134" s="5">
        <v>-53342302839</v>
      </c>
      <c r="F134" s="5">
        <v>8889461969</v>
      </c>
      <c r="G134" s="5">
        <v>-8889461969</v>
      </c>
      <c r="I134" s="5">
        <v>-53342302839</v>
      </c>
      <c r="J134" s="5">
        <v>-36193787142</v>
      </c>
      <c r="K134" s="5">
        <v>-213880473818</v>
      </c>
      <c r="L134" s="5">
        <v>-305816960383</v>
      </c>
      <c r="M134" s="5">
        <v>-14909766443</v>
      </c>
      <c r="N134" s="5">
        <v>-294260386085</v>
      </c>
      <c r="O134" s="5">
        <v>-375486835698</v>
      </c>
      <c r="P134" s="5">
        <v>-352934904183</v>
      </c>
      <c r="Q134" s="5">
        <v>-258519286917</v>
      </c>
    </row>
    <row r="135" spans="2:17" ht="15.5" x14ac:dyDescent="0.35">
      <c r="C135" t="s">
        <v>509</v>
      </c>
      <c r="E135" s="5">
        <v>-10940198888</v>
      </c>
      <c r="F135" s="5">
        <v>5177548495</v>
      </c>
      <c r="G135" s="5">
        <v>-5177548495</v>
      </c>
      <c r="I135" s="5">
        <v>-10940198888</v>
      </c>
      <c r="J135" s="5">
        <v>-11828721390</v>
      </c>
    </row>
    <row r="136" spans="2:17" ht="15.5" x14ac:dyDescent="0.35">
      <c r="C136" t="s">
        <v>1720</v>
      </c>
      <c r="D136" s="5">
        <v>-7928545225</v>
      </c>
      <c r="E136" s="5">
        <v>29578803996</v>
      </c>
      <c r="F136" s="5">
        <v>-24243890835</v>
      </c>
      <c r="G136" s="5">
        <v>-2230370274</v>
      </c>
      <c r="I136" s="5">
        <v>-22120940707</v>
      </c>
      <c r="J136" s="5">
        <v>-106720017130</v>
      </c>
      <c r="M136" s="5">
        <v>147812831652</v>
      </c>
      <c r="N136" s="5">
        <v>-98280066998</v>
      </c>
      <c r="O136" s="5">
        <v>-47681535888</v>
      </c>
      <c r="P136" s="5">
        <v>-58031110119</v>
      </c>
      <c r="Q136" s="5">
        <v>-3614747717</v>
      </c>
    </row>
    <row r="137" spans="2:17" ht="15.5" x14ac:dyDescent="0.35">
      <c r="C137" t="s">
        <v>350</v>
      </c>
      <c r="D137" s="5">
        <v>-86419102</v>
      </c>
      <c r="E137" s="5">
        <v>2591877912</v>
      </c>
      <c r="F137" s="5">
        <v>-205030335</v>
      </c>
      <c r="G137" s="5">
        <v>493861205</v>
      </c>
      <c r="I137" s="5">
        <v>-608434409</v>
      </c>
      <c r="J137" s="5">
        <v>-4233373737</v>
      </c>
      <c r="K137" s="5">
        <v>-5643418396</v>
      </c>
      <c r="L137" s="5">
        <v>-20152121624</v>
      </c>
      <c r="M137" s="5">
        <v>-14799673924</v>
      </c>
      <c r="N137" s="5">
        <v>-11888887896</v>
      </c>
      <c r="O137" s="5">
        <v>-28686568094</v>
      </c>
      <c r="P137" s="5">
        <v>-3830788761</v>
      </c>
      <c r="Q137" s="5">
        <v>-67835147</v>
      </c>
    </row>
    <row r="138" spans="2:17" ht="15.5" x14ac:dyDescent="0.35">
      <c r="C138" t="s">
        <v>305</v>
      </c>
      <c r="D138" s="5">
        <v>33677825</v>
      </c>
      <c r="E138" s="5">
        <v>-9892475550</v>
      </c>
      <c r="F138" s="5">
        <v>3276774813</v>
      </c>
      <c r="G138" s="5">
        <v>3486306088</v>
      </c>
      <c r="I138" s="5">
        <v>102037473</v>
      </c>
      <c r="J138" s="5">
        <v>13037282624</v>
      </c>
      <c r="K138" s="5">
        <v>12584260269</v>
      </c>
      <c r="L138" s="5">
        <v>25454618901</v>
      </c>
      <c r="M138" s="5">
        <v>6126369281</v>
      </c>
      <c r="N138" s="5">
        <v>54220091723</v>
      </c>
      <c r="O138" s="5">
        <v>42562469223</v>
      </c>
    </row>
    <row r="139" spans="2:17" ht="15.5" x14ac:dyDescent="0.35">
      <c r="C139" t="s">
        <v>511</v>
      </c>
      <c r="D139" s="5">
        <v>-10838072</v>
      </c>
      <c r="E139" s="5">
        <v>80382956</v>
      </c>
      <c r="F139" s="5">
        <v>-38741190</v>
      </c>
      <c r="G139" s="5">
        <v>149955665</v>
      </c>
      <c r="I139" s="5">
        <v>-113598426</v>
      </c>
      <c r="J139" s="5">
        <v>-176304372</v>
      </c>
      <c r="K139" s="5">
        <v>-4318638962</v>
      </c>
      <c r="L139" s="5">
        <v>-35864354657</v>
      </c>
      <c r="M139" s="5">
        <v>-33074030112</v>
      </c>
      <c r="N139" s="5">
        <v>-28298127117</v>
      </c>
      <c r="O139" s="5">
        <v>-15917256942</v>
      </c>
      <c r="P139" s="5">
        <v>-3813235778</v>
      </c>
      <c r="Q139" s="5">
        <v>-1131815393</v>
      </c>
    </row>
    <row r="140" spans="2:17" ht="15.5" x14ac:dyDescent="0.35">
      <c r="C140" t="s">
        <v>152</v>
      </c>
      <c r="D140" s="5">
        <v>8052422392</v>
      </c>
      <c r="E140" s="5">
        <v>11078192304</v>
      </c>
      <c r="F140" s="5">
        <v>-50767237</v>
      </c>
      <c r="G140" s="5">
        <v>-42180757</v>
      </c>
      <c r="I140" s="5">
        <v>27928520310</v>
      </c>
      <c r="J140" s="5">
        <v>-187710172</v>
      </c>
      <c r="L140" s="5">
        <v>290830464000</v>
      </c>
      <c r="M140" s="5">
        <v>-158302941846</v>
      </c>
      <c r="N140" s="5">
        <v>-89998753216</v>
      </c>
      <c r="O140" s="5">
        <v>285446490021</v>
      </c>
      <c r="P140" s="5">
        <v>131526202584</v>
      </c>
      <c r="Q140" s="5">
        <v>854758246580</v>
      </c>
    </row>
    <row r="141" spans="2:17" ht="15.5" x14ac:dyDescent="0.35">
      <c r="C141" t="s">
        <v>142</v>
      </c>
      <c r="D141" s="5">
        <v>1332160330</v>
      </c>
      <c r="E141" s="5">
        <v>517248182</v>
      </c>
      <c r="F141" s="5">
        <v>-237226554</v>
      </c>
      <c r="G141" s="5">
        <v>-1479943387</v>
      </c>
      <c r="I141" s="5">
        <v>-2270253196</v>
      </c>
      <c r="J141" s="5">
        <v>94329950526</v>
      </c>
      <c r="K141" s="5">
        <v>-2271369260</v>
      </c>
      <c r="L141" s="5">
        <v>-3132040463</v>
      </c>
      <c r="M141" s="5">
        <v>-52948182</v>
      </c>
      <c r="N141" s="5">
        <v>-551210424550</v>
      </c>
      <c r="O141" s="5">
        <v>-41976227549</v>
      </c>
      <c r="P141" s="5">
        <v>359409200000</v>
      </c>
      <c r="Q141" s="5">
        <v>-338700000000</v>
      </c>
    </row>
    <row r="142" spans="2:17" ht="15.5" x14ac:dyDescent="0.35">
      <c r="C142" t="s">
        <v>1721</v>
      </c>
      <c r="O142" s="5">
        <v>-1700000000</v>
      </c>
      <c r="P142" s="5">
        <v>-2615800000</v>
      </c>
    </row>
    <row r="143" spans="2:17" ht="15.5" x14ac:dyDescent="0.35">
      <c r="C143" t="s">
        <v>151</v>
      </c>
      <c r="F143" s="5">
        <v>240890348</v>
      </c>
      <c r="G143" s="5">
        <v>-23898705</v>
      </c>
      <c r="J143" s="5">
        <v>-155154491</v>
      </c>
      <c r="K143" s="5">
        <v>-2271369260</v>
      </c>
      <c r="L143" s="5">
        <v>-3132040463</v>
      </c>
      <c r="M143" s="5">
        <v>-52948182</v>
      </c>
      <c r="N143" s="5">
        <v>-275784550</v>
      </c>
      <c r="O143" s="5">
        <v>-29277227549</v>
      </c>
    </row>
    <row r="144" spans="2:17" ht="15.5" x14ac:dyDescent="0.35">
      <c r="C144" t="s">
        <v>1266</v>
      </c>
      <c r="E144" s="5">
        <v>330424778</v>
      </c>
      <c r="F144" s="5">
        <v>-35134109</v>
      </c>
      <c r="G144" s="5">
        <v>-459122253</v>
      </c>
      <c r="I144" s="5">
        <v>-163831584</v>
      </c>
      <c r="J144" s="5">
        <v>-905944721</v>
      </c>
    </row>
    <row r="145" spans="3:17" ht="15.5" x14ac:dyDescent="0.35">
      <c r="C145" t="s">
        <v>783</v>
      </c>
      <c r="N145" s="5">
        <v>-550934640000</v>
      </c>
      <c r="O145" s="5">
        <v>-10999000000</v>
      </c>
    </row>
    <row r="146" spans="3:17" ht="15.5" x14ac:dyDescent="0.35">
      <c r="C146" t="s">
        <v>1347</v>
      </c>
      <c r="D146" s="5">
        <v>1332160330</v>
      </c>
      <c r="E146" s="5">
        <v>186823404</v>
      </c>
      <c r="F146" s="5">
        <v>-442982793</v>
      </c>
      <c r="G146" s="5">
        <v>-996922429</v>
      </c>
      <c r="I146" s="5">
        <v>-2106421612</v>
      </c>
      <c r="J146" s="5">
        <v>95391049738</v>
      </c>
      <c r="P146" s="5">
        <v>362025000000</v>
      </c>
      <c r="Q146" s="5">
        <v>-338700000000</v>
      </c>
    </row>
    <row r="147" spans="3:17" ht="15.5" x14ac:dyDescent="0.35">
      <c r="C147" t="s">
        <v>153</v>
      </c>
      <c r="D147" s="5">
        <v>8052422392</v>
      </c>
      <c r="E147" s="5">
        <v>11078192304</v>
      </c>
      <c r="F147" s="5">
        <v>-50767237</v>
      </c>
      <c r="G147" s="5">
        <v>-42180757</v>
      </c>
      <c r="I147" s="5">
        <v>27928520310</v>
      </c>
      <c r="J147" s="5">
        <v>-187710172</v>
      </c>
      <c r="L147" s="5">
        <v>290830464000</v>
      </c>
      <c r="M147" s="5">
        <v>-158302941846</v>
      </c>
      <c r="N147" s="5">
        <v>-89998753216</v>
      </c>
      <c r="O147" s="5">
        <v>285446490021</v>
      </c>
      <c r="P147" s="5">
        <v>131526202584</v>
      </c>
      <c r="Q147" s="5">
        <v>854758246580</v>
      </c>
    </row>
    <row r="148" spans="3:17" ht="15.5" x14ac:dyDescent="0.35">
      <c r="C148" t="s">
        <v>469</v>
      </c>
      <c r="M148" s="5">
        <v>-119548871846</v>
      </c>
      <c r="N148" s="5">
        <v>1246784</v>
      </c>
      <c r="O148" s="5">
        <v>215000</v>
      </c>
      <c r="P148" s="5">
        <v>436302200000</v>
      </c>
      <c r="Q148" s="5">
        <v>96400000000</v>
      </c>
    </row>
    <row r="149" spans="3:17" ht="15.5" x14ac:dyDescent="0.35">
      <c r="C149" t="s">
        <v>1722</v>
      </c>
      <c r="M149" s="5">
        <v>-11252450000</v>
      </c>
    </row>
    <row r="150" spans="3:17" ht="15.5" x14ac:dyDescent="0.35">
      <c r="C150" t="s">
        <v>1723</v>
      </c>
    </row>
    <row r="151" spans="3:17" ht="15.5" x14ac:dyDescent="0.35">
      <c r="C151" t="s">
        <v>1724</v>
      </c>
      <c r="O151" s="5">
        <v>-62478000000</v>
      </c>
    </row>
    <row r="152" spans="3:17" ht="15.5" x14ac:dyDescent="0.35">
      <c r="C152" t="s">
        <v>1725</v>
      </c>
      <c r="L152" s="5">
        <v>830464000</v>
      </c>
      <c r="M152" s="5">
        <v>178498380000</v>
      </c>
      <c r="Q152" s="5">
        <v>80910700000</v>
      </c>
    </row>
    <row r="153" spans="3:17" ht="15.5" x14ac:dyDescent="0.35">
      <c r="C153" t="s">
        <v>1726</v>
      </c>
      <c r="D153" s="5">
        <v>8105000000</v>
      </c>
      <c r="E153" s="5">
        <v>11129856800</v>
      </c>
      <c r="I153" s="5">
        <v>11129856800</v>
      </c>
      <c r="L153" s="5">
        <v>-30000000000</v>
      </c>
      <c r="M153" s="5">
        <v>-120000000000</v>
      </c>
      <c r="O153" s="5">
        <v>-75724979</v>
      </c>
      <c r="P153" s="5">
        <v>28178400</v>
      </c>
      <c r="Q153" s="5">
        <v>47546580</v>
      </c>
    </row>
    <row r="154" spans="3:17" ht="15.5" x14ac:dyDescent="0.35">
      <c r="C154" t="s">
        <v>526</v>
      </c>
      <c r="L154" s="5">
        <v>-172000000000</v>
      </c>
      <c r="M154" s="5">
        <v>-86000000000</v>
      </c>
      <c r="N154" s="5">
        <v>-90000000000</v>
      </c>
      <c r="O154" s="5">
        <v>-46000000000</v>
      </c>
    </row>
    <row r="155" spans="3:17" ht="15.5" x14ac:dyDescent="0.35">
      <c r="C155" t="s">
        <v>318</v>
      </c>
      <c r="D155" s="5">
        <v>-52577608</v>
      </c>
      <c r="E155" s="5">
        <v>-51664496</v>
      </c>
      <c r="F155" s="5">
        <v>-50767237</v>
      </c>
      <c r="G155" s="5">
        <v>-42180757</v>
      </c>
      <c r="I155" s="5">
        <v>-201336490</v>
      </c>
      <c r="J155" s="5">
        <v>-187710172</v>
      </c>
    </row>
    <row r="156" spans="3:17" ht="15.5" x14ac:dyDescent="0.35">
      <c r="C156" t="s">
        <v>1727</v>
      </c>
      <c r="P156" s="5">
        <v>-362025000000</v>
      </c>
      <c r="Q156" s="5">
        <v>338700000000</v>
      </c>
    </row>
    <row r="157" spans="3:17" ht="15.5" x14ac:dyDescent="0.35">
      <c r="C157" t="s">
        <v>792</v>
      </c>
      <c r="P157" s="5">
        <v>-8812175816</v>
      </c>
    </row>
    <row r="158" spans="3:17" ht="15.5" x14ac:dyDescent="0.35">
      <c r="C158" t="s">
        <v>698</v>
      </c>
      <c r="I158" s="5">
        <v>17000000000</v>
      </c>
      <c r="L158" s="5">
        <v>492000000000</v>
      </c>
      <c r="O158" s="5">
        <v>394000000000</v>
      </c>
    </row>
    <row r="159" spans="3:17" ht="15.5" x14ac:dyDescent="0.35">
      <c r="C159" t="s">
        <v>1061</v>
      </c>
      <c r="P159" s="5">
        <v>66033000000</v>
      </c>
      <c r="Q159" s="5">
        <v>338700000000</v>
      </c>
    </row>
    <row r="160" spans="3:17" ht="15.5" x14ac:dyDescent="0.35">
      <c r="C160" t="s">
        <v>165</v>
      </c>
      <c r="D160" s="5">
        <v>2312054207</v>
      </c>
      <c r="E160" s="5">
        <v>133081292</v>
      </c>
      <c r="F160" s="5">
        <v>-1474904096</v>
      </c>
      <c r="G160" s="5">
        <v>-922020813</v>
      </c>
      <c r="I160" s="5">
        <v>-3896682302</v>
      </c>
      <c r="J160" s="5">
        <v>-319550498</v>
      </c>
      <c r="K160" s="5">
        <v>-146268672136</v>
      </c>
      <c r="L160" s="5">
        <v>6231962738</v>
      </c>
      <c r="M160" s="5">
        <v>52469705556</v>
      </c>
      <c r="N160" s="5">
        <v>-807038219559</v>
      </c>
      <c r="O160" s="5">
        <v>58804784030</v>
      </c>
      <c r="P160" s="5">
        <v>588898774806</v>
      </c>
      <c r="Q160" s="5">
        <v>269588634472</v>
      </c>
    </row>
    <row r="161" spans="2:17" ht="15.5" x14ac:dyDescent="0.35">
      <c r="C161" t="s">
        <v>166</v>
      </c>
      <c r="D161" s="5">
        <v>9704896144</v>
      </c>
      <c r="I161" s="5">
        <v>13601578446</v>
      </c>
      <c r="J161" s="5">
        <v>13921128944</v>
      </c>
      <c r="K161" s="5">
        <v>160189801080</v>
      </c>
      <c r="L161" s="5">
        <v>153957838342</v>
      </c>
      <c r="M161" s="5">
        <v>101488132786</v>
      </c>
      <c r="N161" s="5">
        <v>917292193309</v>
      </c>
      <c r="O161" s="5">
        <v>858487409278</v>
      </c>
      <c r="P161" s="5">
        <v>269588634472</v>
      </c>
    </row>
    <row r="162" spans="2:17" ht="15.5" x14ac:dyDescent="0.35">
      <c r="C162" t="s">
        <v>167</v>
      </c>
    </row>
    <row r="163" spans="2:17" ht="15.5" x14ac:dyDescent="0.35">
      <c r="C163" t="s">
        <v>1728</v>
      </c>
      <c r="N163" s="5">
        <v>-8765840964</v>
      </c>
    </row>
    <row r="164" spans="2:17" ht="15.5" x14ac:dyDescent="0.35">
      <c r="C164" t="s">
        <v>168</v>
      </c>
      <c r="D164" s="5">
        <v>12016950351</v>
      </c>
      <c r="E164" s="5">
        <v>133081292</v>
      </c>
      <c r="F164" s="5">
        <v>-1474904096</v>
      </c>
      <c r="G164" s="5">
        <v>-922020813</v>
      </c>
      <c r="I164" s="5">
        <v>9704896144</v>
      </c>
      <c r="J164" s="5">
        <v>13601578446</v>
      </c>
      <c r="K164" s="5">
        <v>13921128944</v>
      </c>
      <c r="L164" s="5">
        <v>160189801080</v>
      </c>
      <c r="M164" s="5">
        <v>153957838342</v>
      </c>
      <c r="N164" s="5">
        <v>101488132786</v>
      </c>
      <c r="O164" s="5">
        <v>917292193308</v>
      </c>
      <c r="P164" s="5">
        <v>858487409278</v>
      </c>
      <c r="Q164" s="5">
        <v>269588634472</v>
      </c>
    </row>
    <row r="166" spans="2:17" ht="15.5" x14ac:dyDescent="0.35">
      <c r="B166" t="s">
        <v>169</v>
      </c>
      <c r="C166" t="s">
        <v>11</v>
      </c>
      <c r="D166" s="5">
        <v>3230000000</v>
      </c>
      <c r="E166" s="5">
        <v>3230000000</v>
      </c>
      <c r="F166" s="5">
        <v>3230000000</v>
      </c>
      <c r="G166" s="5">
        <v>3230000000</v>
      </c>
      <c r="I166" s="5">
        <v>3230000000</v>
      </c>
      <c r="J166" s="5">
        <v>3230000000</v>
      </c>
      <c r="K166" s="5">
        <v>3230000000</v>
      </c>
      <c r="L166" s="5">
        <v>3230000000</v>
      </c>
      <c r="M166" s="5">
        <v>3230000000</v>
      </c>
      <c r="N166" s="5">
        <v>3230000000</v>
      </c>
      <c r="O166" s="5">
        <v>3230000000</v>
      </c>
      <c r="P166" s="5">
        <v>3200000000</v>
      </c>
      <c r="Q166" s="5">
        <v>0</v>
      </c>
    </row>
    <row r="167" spans="2:17" ht="15.5" x14ac:dyDescent="0.35">
      <c r="C167" t="s">
        <v>170</v>
      </c>
      <c r="D167" s="6">
        <v>-1.75</v>
      </c>
      <c r="E167" s="6">
        <v>-53.95</v>
      </c>
      <c r="F167" s="6">
        <v>0.34</v>
      </c>
      <c r="G167" s="6">
        <v>-0.56000000000000005</v>
      </c>
    </row>
    <row r="168" spans="2:17" ht="15.5" x14ac:dyDescent="0.35">
      <c r="C168" t="s">
        <v>171</v>
      </c>
      <c r="D168" s="6">
        <v>-86.86</v>
      </c>
      <c r="E168" s="6">
        <v>-3.78</v>
      </c>
      <c r="F168" s="6">
        <v>408.82</v>
      </c>
      <c r="G168" s="6">
        <v>-221.43</v>
      </c>
    </row>
    <row r="169" spans="2:17" ht="15.5" x14ac:dyDescent="0.35">
      <c r="C169" t="s">
        <v>59</v>
      </c>
      <c r="D169" s="6">
        <v>730.4</v>
      </c>
      <c r="E169" s="6">
        <v>-218.04</v>
      </c>
      <c r="F169" s="6">
        <v>116.16</v>
      </c>
      <c r="G169" s="6">
        <v>-37.700000000000003</v>
      </c>
    </row>
    <row r="170" spans="2:17" ht="15.5" x14ac:dyDescent="0.35">
      <c r="C170" t="s">
        <v>172</v>
      </c>
      <c r="E170" s="5">
        <v>-9000000000</v>
      </c>
      <c r="F170" s="5">
        <v>-1390000000</v>
      </c>
      <c r="G170" s="5">
        <v>-3960000000</v>
      </c>
    </row>
    <row r="171" spans="2:17" ht="15.5" x14ac:dyDescent="0.35">
      <c r="C171" t="s">
        <v>173</v>
      </c>
      <c r="D171" s="6">
        <v>-1.4000000000000002E-3</v>
      </c>
      <c r="E171" s="6">
        <v>-4.1900000000000007E-2</v>
      </c>
      <c r="F171" s="6">
        <v>2.9999999999999997E-4</v>
      </c>
      <c r="G171" s="6">
        <v>-4.0000000000000002E-4</v>
      </c>
    </row>
    <row r="172" spans="2:17" ht="15.5" x14ac:dyDescent="0.35">
      <c r="C172" t="s">
        <v>174</v>
      </c>
      <c r="D172" s="6">
        <v>-6.5000000000000006E-3</v>
      </c>
      <c r="E172" s="6">
        <v>-0.19949999999999998</v>
      </c>
      <c r="F172" s="6">
        <v>1E-3</v>
      </c>
      <c r="G172" s="6">
        <v>-1.7000000000000001E-3</v>
      </c>
    </row>
    <row r="173" spans="2:17" ht="15.5" x14ac:dyDescent="0.35">
      <c r="C173" t="s">
        <v>175</v>
      </c>
      <c r="D173" s="6">
        <v>-2.8999999999999998E-3</v>
      </c>
      <c r="E173" s="6">
        <v>-5.0000000000000001E-3</v>
      </c>
      <c r="F173" s="6">
        <v>-1E-3</v>
      </c>
      <c r="G173" s="6">
        <v>-2.3E-3</v>
      </c>
    </row>
    <row r="174" spans="2:17" ht="15.5" x14ac:dyDescent="0.35">
      <c r="C174" t="s">
        <v>176</v>
      </c>
      <c r="D174" s="6">
        <v>-503.18</v>
      </c>
      <c r="E174" s="6">
        <v>-440.64</v>
      </c>
      <c r="F174" s="6">
        <v>-56.13</v>
      </c>
      <c r="G174" s="6">
        <v>-18.2</v>
      </c>
    </row>
    <row r="175" spans="2:17" ht="15.5" x14ac:dyDescent="0.35">
      <c r="C175" t="s">
        <v>325</v>
      </c>
      <c r="D175" s="5">
        <v>1837000000000</v>
      </c>
      <c r="E175" s="5">
        <v>1842000000000</v>
      </c>
      <c r="F175" s="5">
        <v>2054000000000</v>
      </c>
      <c r="G175" s="5">
        <v>2053000000000</v>
      </c>
    </row>
    <row r="176" spans="2:17" ht="15.5" x14ac:dyDescent="0.35">
      <c r="C176" t="s">
        <v>177</v>
      </c>
      <c r="D176" s="6">
        <v>0.56999999999999995</v>
      </c>
      <c r="E176" s="6">
        <v>0.75</v>
      </c>
      <c r="F176" s="6">
        <v>0.41</v>
      </c>
      <c r="G176" s="6">
        <v>0.37</v>
      </c>
    </row>
    <row r="177" spans="3:17" ht="15.5" x14ac:dyDescent="0.35">
      <c r="C177" t="s">
        <v>178</v>
      </c>
      <c r="D177" s="6">
        <v>268.66000000000003</v>
      </c>
      <c r="E177" s="6">
        <v>270.41000000000003</v>
      </c>
      <c r="F177" s="6">
        <v>335.91</v>
      </c>
      <c r="G177" s="6">
        <v>335.56</v>
      </c>
    </row>
    <row r="178" spans="3:17" ht="15.5" x14ac:dyDescent="0.35">
      <c r="C178" t="s">
        <v>179</v>
      </c>
      <c r="D178" s="6">
        <v>0.56999999999999995</v>
      </c>
      <c r="E178" s="6">
        <v>0.75</v>
      </c>
      <c r="F178" s="6">
        <v>0.41</v>
      </c>
      <c r="G178" s="6">
        <v>0.37</v>
      </c>
    </row>
    <row r="179" spans="3:17" ht="15.5" x14ac:dyDescent="0.35">
      <c r="C179" t="s">
        <v>180</v>
      </c>
      <c r="D179" s="6">
        <v>268.66000000000003</v>
      </c>
      <c r="E179" s="6">
        <v>270.41000000000003</v>
      </c>
      <c r="F179" s="6">
        <v>335.91</v>
      </c>
      <c r="G179" s="6">
        <v>335.56</v>
      </c>
    </row>
    <row r="180" spans="3:17" ht="15.5" x14ac:dyDescent="0.35">
      <c r="C180" t="s">
        <v>181</v>
      </c>
      <c r="D180" s="5">
        <v>492000000000</v>
      </c>
      <c r="E180" s="5">
        <v>492000000000</v>
      </c>
      <c r="F180" s="5">
        <v>492000000000</v>
      </c>
      <c r="G180" s="5">
        <v>492000000000</v>
      </c>
    </row>
    <row r="181" spans="3:17" ht="15.5" x14ac:dyDescent="0.35">
      <c r="C181" t="s">
        <v>182</v>
      </c>
      <c r="D181" s="5">
        <v>17000000000</v>
      </c>
      <c r="E181" s="5">
        <v>17000000000</v>
      </c>
      <c r="F181" s="5">
        <v>17000000000</v>
      </c>
      <c r="G181" s="5">
        <v>17000000000</v>
      </c>
    </row>
    <row r="182" spans="3:17" ht="15.5" x14ac:dyDescent="0.35">
      <c r="C182" t="s">
        <v>258</v>
      </c>
      <c r="D182" s="5">
        <v>868000000000</v>
      </c>
      <c r="E182" s="5">
        <v>874000000000</v>
      </c>
      <c r="F182" s="5">
        <v>1086000000000</v>
      </c>
      <c r="G182" s="5">
        <v>1085000000000</v>
      </c>
    </row>
    <row r="183" spans="3:17" ht="15.5" x14ac:dyDescent="0.35">
      <c r="C183" t="s">
        <v>23</v>
      </c>
      <c r="D183" s="5">
        <v>509000000000</v>
      </c>
      <c r="E183" s="5">
        <v>509000000000</v>
      </c>
      <c r="F183" s="5">
        <v>509000000000</v>
      </c>
      <c r="G183" s="5">
        <v>509000000000</v>
      </c>
    </row>
    <row r="184" spans="3:17" ht="15.5" x14ac:dyDescent="0.35">
      <c r="C184" t="s">
        <v>20</v>
      </c>
      <c r="D184" s="5">
        <v>497000000000</v>
      </c>
      <c r="E184" s="5">
        <v>500000000000</v>
      </c>
      <c r="F184" s="5">
        <v>500000000000</v>
      </c>
      <c r="G184" s="5">
        <v>498000000000</v>
      </c>
    </row>
    <row r="185" spans="3:17" ht="15.5" x14ac:dyDescent="0.35">
      <c r="C185" t="s">
        <v>184</v>
      </c>
      <c r="D185" s="5">
        <v>37000000000</v>
      </c>
      <c r="E185" s="5">
        <v>33000000000</v>
      </c>
      <c r="F185" s="5">
        <v>214000000000</v>
      </c>
      <c r="G185" s="5">
        <v>206000000000</v>
      </c>
    </row>
    <row r="186" spans="3:17" ht="15.5" x14ac:dyDescent="0.35">
      <c r="C186" t="s">
        <v>185</v>
      </c>
      <c r="D186" s="5">
        <v>-7000000000</v>
      </c>
      <c r="E186" s="5">
        <v>-11000000000</v>
      </c>
      <c r="F186" s="5">
        <v>-1000000000</v>
      </c>
      <c r="G186" s="5">
        <v>1000000000</v>
      </c>
    </row>
    <row r="187" spans="3:17" ht="15.5" x14ac:dyDescent="0.35">
      <c r="C187" t="s">
        <v>186</v>
      </c>
      <c r="F187" s="5">
        <v>0</v>
      </c>
      <c r="G187" s="5">
        <v>0</v>
      </c>
    </row>
    <row r="188" spans="3:17" ht="15.5" x14ac:dyDescent="0.35">
      <c r="C188" t="s">
        <v>12</v>
      </c>
      <c r="D188" s="5">
        <v>-7000000000</v>
      </c>
      <c r="E188" s="5">
        <v>-11000000000</v>
      </c>
      <c r="F188" s="5">
        <v>-1000000000</v>
      </c>
      <c r="G188" s="5">
        <v>1000000000</v>
      </c>
    </row>
    <row r="189" spans="3:17" ht="15.5" x14ac:dyDescent="0.35">
      <c r="C189" t="s">
        <v>15</v>
      </c>
      <c r="D189" s="6">
        <v>-2.19</v>
      </c>
      <c r="E189" s="6">
        <v>-3.55</v>
      </c>
      <c r="F189" s="6">
        <v>-0.28999999999999998</v>
      </c>
      <c r="G189" s="6">
        <v>0.18</v>
      </c>
    </row>
    <row r="190" spans="3:17" ht="15.5" x14ac:dyDescent="0.35">
      <c r="C190" t="s">
        <v>44</v>
      </c>
      <c r="I190" s="6">
        <v>-53.91</v>
      </c>
      <c r="J190" s="6">
        <v>0.92</v>
      </c>
      <c r="K190" s="6">
        <v>7.82</v>
      </c>
      <c r="L190" s="6">
        <v>3.64</v>
      </c>
      <c r="M190" s="6">
        <v>19.78</v>
      </c>
      <c r="N190" s="6">
        <v>26.32</v>
      </c>
      <c r="O190" s="6">
        <v>36.89</v>
      </c>
      <c r="P190" s="6">
        <v>14.43</v>
      </c>
      <c r="Q190" s="6">
        <v>17300599.890000001</v>
      </c>
    </row>
    <row r="191" spans="3:17" ht="15.5" x14ac:dyDescent="0.35">
      <c r="C191" t="s">
        <v>58</v>
      </c>
      <c r="I191" s="6">
        <v>-3.78</v>
      </c>
      <c r="J191" s="6">
        <v>136.96</v>
      </c>
      <c r="K191" s="6">
        <v>19.18</v>
      </c>
      <c r="L191" s="6">
        <v>45.05</v>
      </c>
      <c r="M191" s="6">
        <v>29.32</v>
      </c>
      <c r="N191" s="6">
        <v>24.51</v>
      </c>
      <c r="O191" s="6">
        <v>65.87</v>
      </c>
      <c r="P191" s="6">
        <v>140.68</v>
      </c>
      <c r="Q191" s="5">
        <v>0</v>
      </c>
    </row>
    <row r="192" spans="3:17" ht="15.5" x14ac:dyDescent="0.35">
      <c r="C192" t="s">
        <v>61</v>
      </c>
      <c r="I192" s="6">
        <v>89.73</v>
      </c>
      <c r="J192" s="6">
        <v>20.03</v>
      </c>
      <c r="K192" s="6">
        <v>2.19</v>
      </c>
      <c r="L192" s="6">
        <v>13.32</v>
      </c>
      <c r="M192" s="6">
        <v>26.36</v>
      </c>
      <c r="N192" s="6">
        <v>16.170000000000002</v>
      </c>
      <c r="O192" s="6">
        <v>17.91</v>
      </c>
      <c r="P192" s="6">
        <v>19.55</v>
      </c>
      <c r="Q192" s="5">
        <v>0</v>
      </c>
    </row>
    <row r="193" spans="3:17" ht="15.5" x14ac:dyDescent="0.35">
      <c r="C193" t="s">
        <v>187</v>
      </c>
      <c r="I193" s="5">
        <v>-15020000000</v>
      </c>
      <c r="J193" s="5">
        <v>-10810000000</v>
      </c>
      <c r="K193" s="5">
        <v>18790000000</v>
      </c>
      <c r="L193" s="5">
        <v>-20010000000</v>
      </c>
      <c r="M193" s="5">
        <v>-13570000000</v>
      </c>
      <c r="N193" s="5">
        <v>-18800000000</v>
      </c>
      <c r="O193" s="5">
        <v>90670000000</v>
      </c>
    </row>
    <row r="194" spans="3:17" ht="15.5" x14ac:dyDescent="0.35">
      <c r="C194" t="s">
        <v>188</v>
      </c>
      <c r="I194" s="6">
        <v>-4.1900000000000007E-2</v>
      </c>
      <c r="J194" s="6">
        <v>7.000000000000001E-4</v>
      </c>
      <c r="K194" s="6">
        <v>6.0999999999999995E-3</v>
      </c>
      <c r="L194" s="6">
        <v>2.8000000000000004E-3</v>
      </c>
      <c r="M194" s="6">
        <v>1.5800000000000002E-2</v>
      </c>
      <c r="N194" s="6">
        <v>2.1600000000000001E-2</v>
      </c>
      <c r="O194" s="6">
        <v>5.0999999999999997E-2</v>
      </c>
      <c r="P194" s="6">
        <v>2.8500000000000001E-2</v>
      </c>
      <c r="Q194" s="6">
        <v>1.0200000000000001E-2</v>
      </c>
    </row>
    <row r="195" spans="3:17" ht="15.5" x14ac:dyDescent="0.35">
      <c r="C195" t="s">
        <v>189</v>
      </c>
      <c r="I195" s="6">
        <v>-0.19940000000000002</v>
      </c>
      <c r="J195" s="6">
        <v>2.8000000000000004E-3</v>
      </c>
      <c r="K195" s="6">
        <v>2.3300000000000001E-2</v>
      </c>
      <c r="L195" s="6">
        <v>1.11E-2</v>
      </c>
      <c r="M195" s="6">
        <v>6.0700000000000004E-2</v>
      </c>
      <c r="N195" s="6">
        <v>7.6100000000000001E-2</v>
      </c>
      <c r="O195" s="6">
        <v>9.4200000000000006E-2</v>
      </c>
      <c r="P195" s="6">
        <v>4.2800000000000005E-2</v>
      </c>
      <c r="Q195" s="6">
        <v>3.8599999999999995E-2</v>
      </c>
    </row>
    <row r="196" spans="3:17" ht="15.5" x14ac:dyDescent="0.35">
      <c r="C196" t="s">
        <v>190</v>
      </c>
      <c r="I196" s="6">
        <v>-9.1999999999999998E-3</v>
      </c>
      <c r="J196" s="6">
        <v>-6.7000000000000002E-3</v>
      </c>
      <c r="K196" s="6">
        <v>7.7000000000000002E-3</v>
      </c>
      <c r="L196" s="6">
        <v>-1.1299999999999999E-2</v>
      </c>
      <c r="M196" s="6">
        <v>-7.4999999999999997E-3</v>
      </c>
      <c r="N196" s="6">
        <v>-1.1200000000000002E-2</v>
      </c>
      <c r="O196" s="6">
        <v>6.7400000000000002E-2</v>
      </c>
      <c r="P196" s="6">
        <v>4.6199999999999998E-2</v>
      </c>
      <c r="Q196" s="6">
        <v>2.4300000000000002E-2</v>
      </c>
    </row>
    <row r="197" spans="3:17" ht="15.5" x14ac:dyDescent="0.35">
      <c r="C197" t="s">
        <v>191</v>
      </c>
      <c r="I197" s="6">
        <v>-159.27000000000001</v>
      </c>
      <c r="J197" s="6">
        <v>-187.81</v>
      </c>
      <c r="K197" s="6">
        <v>3.64</v>
      </c>
      <c r="L197" s="6">
        <v>-0.65</v>
      </c>
      <c r="M197" s="6">
        <v>-0.49</v>
      </c>
      <c r="N197" s="6">
        <v>-0.75</v>
      </c>
      <c r="O197" s="6">
        <v>5.67</v>
      </c>
      <c r="P197" s="6">
        <v>5.14</v>
      </c>
      <c r="Q197" s="6">
        <v>8.39</v>
      </c>
    </row>
    <row r="198" spans="3:17" ht="15.5" x14ac:dyDescent="0.35">
      <c r="C198" t="s">
        <v>55</v>
      </c>
      <c r="I198" s="6">
        <v>0.75</v>
      </c>
      <c r="J198" s="6">
        <v>0.38</v>
      </c>
      <c r="K198" s="6">
        <v>0.45</v>
      </c>
      <c r="L198" s="6">
        <v>0.5</v>
      </c>
      <c r="M198" s="6">
        <v>1.78</v>
      </c>
      <c r="N198" s="6">
        <v>1.87</v>
      </c>
      <c r="O198" s="6">
        <v>6.2</v>
      </c>
      <c r="P198" s="6">
        <v>6.02</v>
      </c>
      <c r="Q198" s="5">
        <v>0</v>
      </c>
    </row>
    <row r="199" spans="3:17" ht="15.5" x14ac:dyDescent="0.35">
      <c r="C199" t="s">
        <v>52</v>
      </c>
      <c r="I199" s="6">
        <v>270.41000000000003</v>
      </c>
      <c r="J199" s="6">
        <v>335.87</v>
      </c>
      <c r="K199" s="6">
        <v>334.97</v>
      </c>
      <c r="L199" s="6">
        <v>327.08999999999997</v>
      </c>
      <c r="M199" s="6">
        <v>325.66000000000003</v>
      </c>
      <c r="N199" s="6">
        <v>345.8</v>
      </c>
      <c r="O199" s="6">
        <v>391.76</v>
      </c>
      <c r="P199" s="6">
        <v>337.43</v>
      </c>
      <c r="Q199" s="6">
        <v>447669599.88999999</v>
      </c>
    </row>
    <row r="200" spans="3:17" ht="15.5" x14ac:dyDescent="0.35">
      <c r="C200" t="s">
        <v>192</v>
      </c>
      <c r="I200" s="6">
        <v>0.75</v>
      </c>
      <c r="J200" s="6">
        <v>0.38</v>
      </c>
      <c r="K200" s="6">
        <v>0.45</v>
      </c>
      <c r="L200" s="6">
        <v>0.5</v>
      </c>
      <c r="M200" s="6">
        <v>1.78</v>
      </c>
      <c r="N200" s="6">
        <v>1.87</v>
      </c>
      <c r="O200" s="6">
        <v>6.2</v>
      </c>
      <c r="P200" s="6">
        <v>6.02</v>
      </c>
      <c r="Q200" s="5">
        <v>0</v>
      </c>
    </row>
    <row r="201" spans="3:17" ht="15.5" x14ac:dyDescent="0.35">
      <c r="C201" t="s">
        <v>193</v>
      </c>
      <c r="I201" s="6">
        <v>270.41000000000003</v>
      </c>
      <c r="J201" s="6">
        <v>335.87</v>
      </c>
      <c r="K201" s="6">
        <v>334.97</v>
      </c>
      <c r="L201" s="6">
        <v>326.91000000000003</v>
      </c>
      <c r="M201" s="6">
        <v>325.66000000000003</v>
      </c>
      <c r="N201" s="6">
        <v>345.8</v>
      </c>
      <c r="O201" s="6">
        <v>391.76</v>
      </c>
      <c r="P201" s="6">
        <v>337.43</v>
      </c>
      <c r="Q201" s="6">
        <v>447669599.88999999</v>
      </c>
    </row>
    <row r="202" spans="3:17" ht="15.5" x14ac:dyDescent="0.35">
      <c r="C202" t="s">
        <v>194</v>
      </c>
      <c r="I202" s="5">
        <v>492000000000</v>
      </c>
      <c r="J202" s="5">
        <v>492000000000</v>
      </c>
      <c r="K202" s="5">
        <v>492000000000</v>
      </c>
      <c r="L202" s="5">
        <v>492000000000</v>
      </c>
      <c r="M202" s="5">
        <v>86000000000</v>
      </c>
      <c r="N202" s="5">
        <v>86000000000</v>
      </c>
      <c r="O202" s="5">
        <v>90000000000</v>
      </c>
    </row>
    <row r="203" spans="3:17" ht="15.5" x14ac:dyDescent="0.35">
      <c r="C203" t="s">
        <v>195</v>
      </c>
      <c r="I203" s="5">
        <v>17000000000</v>
      </c>
      <c r="J203" s="5">
        <v>0</v>
      </c>
      <c r="K203" s="5">
        <v>0</v>
      </c>
      <c r="M203" s="5">
        <v>86000000000</v>
      </c>
      <c r="N203" s="5">
        <v>172000000000</v>
      </c>
      <c r="O203" s="5">
        <v>258000000000</v>
      </c>
      <c r="P203" s="5">
        <v>66000000000</v>
      </c>
      <c r="Q203" s="5">
        <v>339000000000</v>
      </c>
    </row>
    <row r="204" spans="3:17" ht="15.5" x14ac:dyDescent="0.35">
      <c r="C204" t="s">
        <v>25</v>
      </c>
      <c r="I204" s="5">
        <v>509000000000</v>
      </c>
      <c r="J204" s="5">
        <v>492000000000</v>
      </c>
      <c r="K204" s="5">
        <v>493000000000</v>
      </c>
      <c r="L204" s="5">
        <v>492000000000</v>
      </c>
      <c r="M204" s="5">
        <v>172000000000</v>
      </c>
      <c r="N204" s="5">
        <v>258000000000</v>
      </c>
      <c r="O204" s="5">
        <v>348000000000</v>
      </c>
      <c r="P204" s="5">
        <v>66000000000</v>
      </c>
      <c r="Q204" s="5">
        <v>339000000000</v>
      </c>
    </row>
    <row r="205" spans="3:17" ht="15.5" x14ac:dyDescent="0.35">
      <c r="C205" t="s">
        <v>22</v>
      </c>
      <c r="I205" s="5">
        <v>500000000000</v>
      </c>
      <c r="J205" s="5">
        <v>479000000000</v>
      </c>
      <c r="K205" s="5">
        <v>479000000000</v>
      </c>
      <c r="L205" s="5">
        <v>332000000000</v>
      </c>
      <c r="M205" s="5">
        <v>18000000000</v>
      </c>
      <c r="N205" s="5">
        <v>157000000000</v>
      </c>
      <c r="O205" s="5">
        <v>-569000000000</v>
      </c>
      <c r="P205" s="5">
        <v>-792000000000</v>
      </c>
      <c r="Q205" s="5">
        <v>69000000000</v>
      </c>
    </row>
    <row r="206" spans="3:17" ht="15.5" x14ac:dyDescent="0.35">
      <c r="C206" t="s">
        <v>196</v>
      </c>
      <c r="I206" s="5">
        <v>33000000000</v>
      </c>
      <c r="J206" s="5">
        <v>198000000000</v>
      </c>
      <c r="K206" s="5">
        <v>252000000000</v>
      </c>
      <c r="L206" s="5">
        <v>238000000000</v>
      </c>
      <c r="M206" s="5">
        <v>424000000000</v>
      </c>
      <c r="N206" s="5">
        <v>606000000000</v>
      </c>
      <c r="O206" s="5">
        <v>1391000000000</v>
      </c>
      <c r="P206" s="5">
        <v>1148000000000</v>
      </c>
      <c r="Q206" s="5">
        <v>946000000000</v>
      </c>
    </row>
    <row r="207" spans="3:17" ht="15.5" x14ac:dyDescent="0.35">
      <c r="C207" t="s">
        <v>197</v>
      </c>
      <c r="I207" s="5">
        <v>-30000000000</v>
      </c>
      <c r="J207" s="5">
        <v>-94000000000</v>
      </c>
      <c r="K207" s="5">
        <v>-144000000000</v>
      </c>
      <c r="L207" s="5">
        <v>-281000000000</v>
      </c>
      <c r="M207" s="5">
        <v>211000000000</v>
      </c>
      <c r="N207" s="5">
        <v>-166000000000</v>
      </c>
      <c r="O207" s="5">
        <v>-185000000000</v>
      </c>
      <c r="P207" s="5">
        <v>98000000000</v>
      </c>
      <c r="Q207" s="5">
        <v>-246000000000</v>
      </c>
    </row>
    <row r="208" spans="3:17" ht="15.5" x14ac:dyDescent="0.35">
      <c r="C208" t="s">
        <v>198</v>
      </c>
      <c r="J208" s="5">
        <v>0</v>
      </c>
      <c r="K208" s="5">
        <v>-2000000000</v>
      </c>
      <c r="L208" s="5">
        <v>-3000000000</v>
      </c>
      <c r="M208" s="5">
        <v>0</v>
      </c>
      <c r="N208" s="5">
        <v>0</v>
      </c>
      <c r="O208" s="5">
        <v>-29000000000</v>
      </c>
    </row>
    <row r="209" spans="2:17" ht="15.5" x14ac:dyDescent="0.35">
      <c r="C209" t="s">
        <v>14</v>
      </c>
      <c r="I209" s="5">
        <v>-30000000000</v>
      </c>
      <c r="J209" s="5">
        <v>-95000000000</v>
      </c>
      <c r="K209" s="5">
        <v>-146000000000</v>
      </c>
      <c r="L209" s="5">
        <v>-285000000000</v>
      </c>
      <c r="M209" s="5">
        <v>211000000000</v>
      </c>
      <c r="N209" s="5">
        <v>-166000000000</v>
      </c>
      <c r="O209" s="5">
        <v>-214000000000</v>
      </c>
      <c r="P209" s="5">
        <v>98000000000</v>
      </c>
      <c r="Q209" s="5">
        <v>-246000000000</v>
      </c>
    </row>
    <row r="210" spans="2:17" ht="15.5" x14ac:dyDescent="0.35">
      <c r="C210" t="s">
        <v>16</v>
      </c>
      <c r="I210" s="6">
        <v>-9.14</v>
      </c>
      <c r="J210" s="6">
        <v>-29.27</v>
      </c>
      <c r="K210" s="6">
        <v>-45.25</v>
      </c>
      <c r="L210" s="6">
        <v>-88.05</v>
      </c>
      <c r="M210" s="6">
        <v>65.209999999999994</v>
      </c>
      <c r="N210" s="6">
        <v>-51.39</v>
      </c>
      <c r="O210" s="6">
        <v>-66.19</v>
      </c>
      <c r="P210" s="6">
        <v>30.58</v>
      </c>
      <c r="Q210" s="6">
        <v>-410782686.85000002</v>
      </c>
    </row>
    <row r="212" spans="2:17" ht="15.5" x14ac:dyDescent="0.35">
      <c r="B212" t="s">
        <v>199</v>
      </c>
      <c r="C212" t="s">
        <v>200</v>
      </c>
      <c r="D212" s="5">
        <v>-6000000000</v>
      </c>
      <c r="E212" s="5">
        <v>-174000000000</v>
      </c>
      <c r="F212" s="5">
        <v>1000000000</v>
      </c>
      <c r="G212" s="5">
        <v>-2000000000</v>
      </c>
      <c r="H212" s="5">
        <v>-23000000000</v>
      </c>
      <c r="I212" s="5">
        <v>-174000000000</v>
      </c>
      <c r="J212" s="5">
        <v>3000000000</v>
      </c>
      <c r="K212" s="5">
        <v>25000000000</v>
      </c>
      <c r="L212" s="5">
        <v>12000000000</v>
      </c>
      <c r="M212" s="5">
        <v>64000000000</v>
      </c>
      <c r="N212" s="5">
        <v>85000000000</v>
      </c>
      <c r="O212" s="5">
        <v>119000000000</v>
      </c>
      <c r="P212" s="5">
        <v>46000000000</v>
      </c>
      <c r="Q212" s="5">
        <v>10000000000</v>
      </c>
    </row>
    <row r="213" spans="2:17" ht="15.5" x14ac:dyDescent="0.35">
      <c r="C213" t="s">
        <v>326</v>
      </c>
      <c r="H213" s="5">
        <v>-181000000000</v>
      </c>
      <c r="I213" s="5">
        <v>-174000000000</v>
      </c>
      <c r="J213" s="5">
        <v>3000000000</v>
      </c>
      <c r="K213" s="5">
        <v>25000000000</v>
      </c>
      <c r="L213" s="5">
        <v>12000000000</v>
      </c>
      <c r="M213" s="5">
        <v>64000000000</v>
      </c>
      <c r="N213" s="5">
        <v>85000000000</v>
      </c>
      <c r="O213" s="5">
        <v>119000000000</v>
      </c>
      <c r="P213" s="5">
        <v>46000000000</v>
      </c>
    </row>
    <row r="214" spans="2:17" ht="15.5" x14ac:dyDescent="0.35">
      <c r="C214" t="s">
        <v>43</v>
      </c>
      <c r="D214" s="6">
        <v>-1.75</v>
      </c>
      <c r="E214" s="6">
        <v>-53.95</v>
      </c>
      <c r="F214" s="6">
        <v>0.34</v>
      </c>
      <c r="G214" s="6">
        <v>-0.56000000000000005</v>
      </c>
      <c r="H214" s="6">
        <v>-7.01</v>
      </c>
      <c r="I214" s="6">
        <v>-53.91</v>
      </c>
      <c r="J214" s="6">
        <v>0.92</v>
      </c>
      <c r="K214" s="6">
        <v>7.82</v>
      </c>
      <c r="L214" s="6">
        <v>3.64</v>
      </c>
      <c r="M214" s="6">
        <v>19.78</v>
      </c>
      <c r="N214" s="6">
        <v>26.32</v>
      </c>
      <c r="O214" s="6">
        <v>36.89</v>
      </c>
      <c r="P214" s="6">
        <v>14.3</v>
      </c>
      <c r="Q214" s="6">
        <v>3.21</v>
      </c>
    </row>
    <row r="215" spans="2:17" ht="15.5" x14ac:dyDescent="0.35">
      <c r="C215" t="s">
        <v>327</v>
      </c>
      <c r="H215" s="6">
        <v>-55.92</v>
      </c>
      <c r="I215" s="6">
        <v>-53.91</v>
      </c>
      <c r="J215" s="6">
        <v>0.92</v>
      </c>
      <c r="K215" s="6">
        <v>7.82</v>
      </c>
      <c r="L215" s="6">
        <v>3.64</v>
      </c>
      <c r="M215" s="6">
        <v>19.78</v>
      </c>
      <c r="N215" s="6">
        <v>26.32</v>
      </c>
      <c r="O215" s="6">
        <v>36.89</v>
      </c>
      <c r="P215" s="6">
        <v>14.3</v>
      </c>
    </row>
    <row r="216" spans="2:17" ht="15.5" x14ac:dyDescent="0.35">
      <c r="C216" t="s">
        <v>201</v>
      </c>
      <c r="D216" s="5">
        <v>673000000</v>
      </c>
      <c r="E216" s="5">
        <v>-3000000000</v>
      </c>
      <c r="F216" s="5">
        <v>4000000000</v>
      </c>
      <c r="G216" s="5">
        <v>-11000000000</v>
      </c>
      <c r="H216" s="5">
        <v>3000000000</v>
      </c>
      <c r="I216" s="5">
        <v>7000000000</v>
      </c>
      <c r="J216" s="5">
        <v>20000000000</v>
      </c>
      <c r="K216" s="5">
        <v>222000000000</v>
      </c>
      <c r="L216" s="5">
        <v>40000000000</v>
      </c>
      <c r="M216" s="5">
        <v>71000000000</v>
      </c>
      <c r="N216" s="5">
        <v>129000000000</v>
      </c>
      <c r="O216" s="5">
        <v>439000000000</v>
      </c>
      <c r="P216" s="5">
        <v>333000000000</v>
      </c>
      <c r="Q216" s="5">
        <v>37000000000</v>
      </c>
    </row>
    <row r="217" spans="2:17" ht="15.5" x14ac:dyDescent="0.35">
      <c r="C217" t="s">
        <v>328</v>
      </c>
      <c r="H217" s="5">
        <v>-9000000000</v>
      </c>
      <c r="I217" s="5">
        <v>7000000000</v>
      </c>
      <c r="J217" s="5">
        <v>20000000000</v>
      </c>
      <c r="K217" s="5">
        <v>222000000000</v>
      </c>
      <c r="L217" s="5">
        <v>40000000000</v>
      </c>
      <c r="M217" s="5">
        <v>71000000000</v>
      </c>
      <c r="N217" s="5">
        <v>129000000000</v>
      </c>
      <c r="O217" s="5">
        <v>439000000000</v>
      </c>
      <c r="P217" s="5">
        <v>333000000000</v>
      </c>
    </row>
    <row r="218" spans="2:17" ht="15.5" x14ac:dyDescent="0.35">
      <c r="C218" t="s">
        <v>202</v>
      </c>
      <c r="I218" s="6">
        <v>-29.09</v>
      </c>
    </row>
    <row r="219" spans="2:17" ht="15.5" x14ac:dyDescent="0.35">
      <c r="C219" t="s">
        <v>203</v>
      </c>
      <c r="I219" s="6">
        <v>-3.65</v>
      </c>
    </row>
    <row r="220" spans="2:17" ht="15.5" x14ac:dyDescent="0.35">
      <c r="C220" t="s">
        <v>204</v>
      </c>
      <c r="I220" s="6">
        <v>7.42</v>
      </c>
    </row>
    <row r="221" spans="2:17" ht="15.5" x14ac:dyDescent="0.35">
      <c r="C221" t="s">
        <v>205</v>
      </c>
      <c r="I221" s="6">
        <v>-0.27410000000000001</v>
      </c>
    </row>
    <row r="222" spans="2:17" ht="15.5" x14ac:dyDescent="0.35">
      <c r="C222" t="s">
        <v>206</v>
      </c>
      <c r="I222" s="6">
        <v>-72.34</v>
      </c>
    </row>
    <row r="223" spans="2:17" ht="15.5" x14ac:dyDescent="0.35">
      <c r="C223" t="s">
        <v>207</v>
      </c>
      <c r="I223" s="6">
        <v>0.76</v>
      </c>
    </row>
    <row r="224" spans="2:17" ht="15.5" x14ac:dyDescent="0.35">
      <c r="C224" t="s">
        <v>329</v>
      </c>
      <c r="I224" s="6">
        <v>-34.479999999999997</v>
      </c>
    </row>
    <row r="225" spans="3:9" ht="15.5" x14ac:dyDescent="0.35">
      <c r="C225" t="s">
        <v>208</v>
      </c>
      <c r="I225" s="6">
        <v>-34.880000000000003</v>
      </c>
    </row>
    <row r="226" spans="3:9" ht="15.5" x14ac:dyDescent="0.35">
      <c r="C226" t="s">
        <v>209</v>
      </c>
      <c r="I226" s="6">
        <v>-96.11</v>
      </c>
    </row>
    <row r="227" spans="3:9" ht="15.5" x14ac:dyDescent="0.35">
      <c r="C227" t="s">
        <v>210</v>
      </c>
      <c r="I227" s="6">
        <v>-141.46</v>
      </c>
    </row>
    <row r="228" spans="3:9" ht="15.5" x14ac:dyDescent="0.35">
      <c r="C228" t="s">
        <v>212</v>
      </c>
      <c r="I228" s="6">
        <v>-0.03</v>
      </c>
    </row>
    <row r="229" spans="3:9" ht="15.5" x14ac:dyDescent="0.35">
      <c r="C229" t="s">
        <v>213</v>
      </c>
      <c r="I229" s="6">
        <v>-55.92</v>
      </c>
    </row>
    <row r="230" spans="3:9" ht="15.5" x14ac:dyDescent="0.35">
      <c r="C230" t="s">
        <v>214</v>
      </c>
      <c r="I230" s="6">
        <v>-7.01</v>
      </c>
    </row>
    <row r="231" spans="3:9" ht="15.5" x14ac:dyDescent="0.35">
      <c r="C231" t="s">
        <v>215</v>
      </c>
      <c r="I231" s="6">
        <v>-2.82</v>
      </c>
    </row>
    <row r="232" spans="3:9" ht="15.5" x14ac:dyDescent="0.35">
      <c r="C232" t="s">
        <v>216</v>
      </c>
      <c r="D232" s="6">
        <v>3.72</v>
      </c>
    </row>
    <row r="233" spans="3:9" ht="15.5" x14ac:dyDescent="0.35">
      <c r="C233" t="s">
        <v>217</v>
      </c>
      <c r="I233" s="6">
        <v>268.66000000000003</v>
      </c>
    </row>
    <row r="234" spans="3:9" ht="15.5" x14ac:dyDescent="0.35">
      <c r="C234" t="s">
        <v>218</v>
      </c>
      <c r="I234" s="6">
        <v>-5.85</v>
      </c>
    </row>
    <row r="235" spans="3:9" ht="15.5" x14ac:dyDescent="0.35">
      <c r="C235" t="s">
        <v>219</v>
      </c>
      <c r="D235" s="6">
        <v>1.02</v>
      </c>
    </row>
    <row r="236" spans="3:9" ht="15.5" x14ac:dyDescent="0.35">
      <c r="C236" t="s">
        <v>220</v>
      </c>
      <c r="D236" s="6">
        <v>0.38</v>
      </c>
    </row>
    <row r="237" spans="3:9" ht="15.5" x14ac:dyDescent="0.35">
      <c r="C237" t="s">
        <v>394</v>
      </c>
      <c r="D237" s="6">
        <v>0.59</v>
      </c>
    </row>
    <row r="238" spans="3:9" ht="15.5" x14ac:dyDescent="0.35">
      <c r="C238" t="s">
        <v>437</v>
      </c>
      <c r="D238" s="6">
        <v>0.02</v>
      </c>
    </row>
    <row r="239" spans="3:9" ht="15.5" x14ac:dyDescent="0.35">
      <c r="C239" t="s">
        <v>221</v>
      </c>
      <c r="D239" s="6">
        <v>2.68</v>
      </c>
    </row>
    <row r="240" spans="3:9" ht="15.5" x14ac:dyDescent="0.35">
      <c r="C240" t="s">
        <v>395</v>
      </c>
      <c r="D240" s="6">
        <v>0.12</v>
      </c>
    </row>
    <row r="241" spans="3:9" ht="15.5" x14ac:dyDescent="0.35">
      <c r="C241" t="s">
        <v>222</v>
      </c>
      <c r="D241" s="6">
        <v>4.79</v>
      </c>
    </row>
    <row r="242" spans="3:9" ht="15.5" x14ac:dyDescent="0.35">
      <c r="C242" t="s">
        <v>223</v>
      </c>
      <c r="I242" s="6">
        <v>-117.3</v>
      </c>
    </row>
    <row r="243" spans="3:9" ht="15.5" x14ac:dyDescent="0.35">
      <c r="C243" t="s">
        <v>12</v>
      </c>
      <c r="D243" s="5">
        <v>-7000000000</v>
      </c>
    </row>
    <row r="244" spans="3:9" ht="15.5" x14ac:dyDescent="0.35">
      <c r="C244" t="s">
        <v>224</v>
      </c>
      <c r="I244" s="6">
        <v>0.39</v>
      </c>
    </row>
    <row r="245" spans="3:9" ht="15.5" x14ac:dyDescent="0.35">
      <c r="C245" t="s">
        <v>225</v>
      </c>
      <c r="I245" s="6">
        <v>-4.3400000000000001E-2</v>
      </c>
    </row>
    <row r="246" spans="3:9" ht="15.5" x14ac:dyDescent="0.35">
      <c r="C246" t="s">
        <v>226</v>
      </c>
      <c r="I246" s="6">
        <v>-0.20809999999999998</v>
      </c>
    </row>
    <row r="247" spans="3:9" ht="15.5" x14ac:dyDescent="0.35">
      <c r="C247" t="s">
        <v>227</v>
      </c>
      <c r="I247" s="6">
        <v>-1.1899999999999999E-2</v>
      </c>
    </row>
    <row r="248" spans="3:9" ht="15.5" x14ac:dyDescent="0.35">
      <c r="C248" t="s">
        <v>228</v>
      </c>
      <c r="I248" s="6">
        <v>-9.4999999999999998E-3</v>
      </c>
    </row>
    <row r="249" spans="3:9" ht="15.5" x14ac:dyDescent="0.35">
      <c r="C249" t="s">
        <v>330</v>
      </c>
      <c r="D249" s="6">
        <v>1856.35</v>
      </c>
    </row>
    <row r="250" spans="3:9" ht="15.5" x14ac:dyDescent="0.35">
      <c r="C250" t="s">
        <v>229</v>
      </c>
      <c r="D250" s="6">
        <v>560280.25</v>
      </c>
    </row>
    <row r="251" spans="3:9" ht="15.5" x14ac:dyDescent="0.35">
      <c r="C251" t="s">
        <v>230</v>
      </c>
      <c r="D251" s="6">
        <v>141982.38</v>
      </c>
    </row>
    <row r="252" spans="3:9" ht="15.5" x14ac:dyDescent="0.35">
      <c r="C252" t="s">
        <v>231</v>
      </c>
      <c r="D252" s="6">
        <v>420154.22</v>
      </c>
    </row>
    <row r="253" spans="3:9" ht="15.5" x14ac:dyDescent="0.35">
      <c r="C253" t="s">
        <v>331</v>
      </c>
      <c r="D253" s="6">
        <v>0.05</v>
      </c>
    </row>
    <row r="254" spans="3:9" ht="15.5" x14ac:dyDescent="0.35">
      <c r="C254" t="s">
        <v>39</v>
      </c>
      <c r="I254" s="5">
        <v>659000000000</v>
      </c>
    </row>
    <row r="255" spans="3:9" ht="15.5" x14ac:dyDescent="0.35">
      <c r="C255" t="s">
        <v>234</v>
      </c>
      <c r="I255" s="5">
        <v>2125000000000</v>
      </c>
    </row>
    <row r="256" spans="3:9" ht="15.5" x14ac:dyDescent="0.35">
      <c r="C256" t="s">
        <v>235</v>
      </c>
      <c r="I256" s="5">
        <v>3230000000</v>
      </c>
    </row>
    <row r="257" spans="3:9" ht="15.5" x14ac:dyDescent="0.35">
      <c r="C257" t="s">
        <v>236</v>
      </c>
      <c r="I257" s="6">
        <v>3.3799999999999997E-2</v>
      </c>
    </row>
    <row r="258" spans="3:9" ht="15.5" x14ac:dyDescent="0.35">
      <c r="C258" t="s">
        <v>237</v>
      </c>
      <c r="D258" s="6">
        <v>0.6452</v>
      </c>
    </row>
    <row r="259" spans="3:9" ht="15.5" x14ac:dyDescent="0.35">
      <c r="C259" t="s">
        <v>238</v>
      </c>
      <c r="D259" s="6">
        <v>-8.1077999999999992</v>
      </c>
    </row>
    <row r="260" spans="3:9" ht="15.5" x14ac:dyDescent="0.35">
      <c r="C260" t="s">
        <v>239</v>
      </c>
      <c r="D260" s="6">
        <v>-8.4259000000000004</v>
      </c>
    </row>
    <row r="261" spans="3:9" ht="15.5" x14ac:dyDescent="0.35">
      <c r="C261" t="s">
        <v>240</v>
      </c>
      <c r="D261" s="6">
        <v>-0.96069999999999989</v>
      </c>
    </row>
    <row r="262" spans="3:9" ht="15.5" x14ac:dyDescent="0.35">
      <c r="C262" t="s">
        <v>241</v>
      </c>
      <c r="D262" s="6">
        <v>-0.90339999999999998</v>
      </c>
    </row>
    <row r="263" spans="3:9" ht="15.5" x14ac:dyDescent="0.35">
      <c r="C263" t="s">
        <v>242</v>
      </c>
      <c r="D263" s="6">
        <v>-7.9002999999999997</v>
      </c>
    </row>
    <row r="264" spans="3:9" ht="15.5" x14ac:dyDescent="0.35">
      <c r="C264" t="s">
        <v>243</v>
      </c>
      <c r="I264" s="5">
        <v>3</v>
      </c>
    </row>
    <row r="265" spans="3:9" ht="15.5" x14ac:dyDescent="0.35">
      <c r="C265" t="s">
        <v>244</v>
      </c>
      <c r="I265" s="6">
        <v>0.87</v>
      </c>
    </row>
    <row r="266" spans="3:9" ht="15.5" x14ac:dyDescent="0.35">
      <c r="C266" t="s">
        <v>245</v>
      </c>
      <c r="I266" s="6">
        <v>0.43</v>
      </c>
    </row>
    <row r="267" spans="3:9" ht="15.5" x14ac:dyDescent="0.35">
      <c r="C267" t="s">
        <v>246</v>
      </c>
      <c r="I267" s="6">
        <v>0.08</v>
      </c>
    </row>
    <row r="268" spans="3:9" ht="15.5" x14ac:dyDescent="0.35">
      <c r="C268" t="s">
        <v>247</v>
      </c>
      <c r="I268" s="6">
        <v>0.14000000000000001</v>
      </c>
    </row>
    <row r="269" spans="3:9" ht="15.5" x14ac:dyDescent="0.35">
      <c r="C269" t="s">
        <v>248</v>
      </c>
      <c r="I269" s="6">
        <v>0.02</v>
      </c>
    </row>
    <row r="270" spans="3:9" ht="15.5" x14ac:dyDescent="0.35">
      <c r="C270" t="s">
        <v>249</v>
      </c>
      <c r="I270" s="6">
        <v>0.67</v>
      </c>
    </row>
    <row r="271" spans="3:9" ht="15.5" x14ac:dyDescent="0.35">
      <c r="C271" t="s">
        <v>250</v>
      </c>
      <c r="I271" s="6">
        <v>0.73</v>
      </c>
    </row>
    <row r="272" spans="3:9" ht="15.5" x14ac:dyDescent="0.35">
      <c r="C272" t="s">
        <v>251</v>
      </c>
      <c r="I272" s="5">
        <v>-9000000000</v>
      </c>
    </row>
    <row r="273" spans="3:9" ht="15.5" x14ac:dyDescent="0.35">
      <c r="C273" t="s">
        <v>252</v>
      </c>
      <c r="I273" s="5">
        <v>-2000000000</v>
      </c>
    </row>
    <row r="274" spans="3:9" ht="15.5" x14ac:dyDescent="0.35">
      <c r="C274" t="s">
        <v>253</v>
      </c>
      <c r="I274" s="5">
        <v>-15000000000</v>
      </c>
    </row>
    <row r="275" spans="3:9" ht="15.5" x14ac:dyDescent="0.35">
      <c r="C275" t="s">
        <v>254</v>
      </c>
      <c r="I275" s="5">
        <v>-181000000000</v>
      </c>
    </row>
    <row r="276" spans="3:9" ht="15.5" x14ac:dyDescent="0.35">
      <c r="C276" t="s">
        <v>255</v>
      </c>
      <c r="D276" s="5">
        <v>12000000000</v>
      </c>
    </row>
    <row r="277" spans="3:9" ht="15.5" x14ac:dyDescent="0.35">
      <c r="C277" t="s">
        <v>256</v>
      </c>
      <c r="D277" s="5">
        <v>4163000000000</v>
      </c>
    </row>
    <row r="278" spans="3:9" ht="15.5" x14ac:dyDescent="0.35">
      <c r="C278" t="s">
        <v>257</v>
      </c>
      <c r="D278" s="5">
        <v>2327000000000</v>
      </c>
    </row>
    <row r="279" spans="3:9" ht="15.5" x14ac:dyDescent="0.35">
      <c r="C279" t="s">
        <v>184</v>
      </c>
      <c r="D279" s="5">
        <v>37000000000</v>
      </c>
    </row>
    <row r="280" spans="3:9" ht="15.5" x14ac:dyDescent="0.35">
      <c r="C280" t="s">
        <v>258</v>
      </c>
      <c r="I280" s="5">
        <v>868000000000</v>
      </c>
    </row>
    <row r="281" spans="3:9" ht="15.5" x14ac:dyDescent="0.35">
      <c r="C281" t="s">
        <v>182</v>
      </c>
      <c r="D281" s="5">
        <v>17000000000</v>
      </c>
    </row>
    <row r="282" spans="3:9" ht="15.5" x14ac:dyDescent="0.35">
      <c r="C282" t="s">
        <v>181</v>
      </c>
      <c r="D282" s="5">
        <v>492000000000</v>
      </c>
    </row>
    <row r="283" spans="3:9" ht="15.5" x14ac:dyDescent="0.35">
      <c r="C283" t="s">
        <v>23</v>
      </c>
      <c r="D283" s="5">
        <v>509000000000</v>
      </c>
    </row>
    <row r="284" spans="3:9" ht="15.5" x14ac:dyDescent="0.35">
      <c r="C284" t="s">
        <v>20</v>
      </c>
      <c r="D284" s="5">
        <v>497000000000</v>
      </c>
    </row>
    <row r="285" spans="3:9" ht="15.5" x14ac:dyDescent="0.35">
      <c r="C285" t="s">
        <v>183</v>
      </c>
      <c r="I285" s="5">
        <v>1837000000000</v>
      </c>
    </row>
    <row r="286" spans="3:9" ht="15.5" x14ac:dyDescent="0.35">
      <c r="C286" t="s">
        <v>332</v>
      </c>
      <c r="I286" s="5">
        <v>-19000000000</v>
      </c>
    </row>
    <row r="287" spans="3:9" ht="15.5" x14ac:dyDescent="0.35">
      <c r="C287" t="s">
        <v>259</v>
      </c>
      <c r="I287" s="5">
        <v>0</v>
      </c>
    </row>
    <row r="288" spans="3:9" ht="15.5" x14ac:dyDescent="0.35">
      <c r="C288" t="s">
        <v>260</v>
      </c>
      <c r="I288" s="5">
        <v>19000000000</v>
      </c>
    </row>
    <row r="289" spans="3:9" ht="15.5" x14ac:dyDescent="0.35">
      <c r="C289" t="s">
        <v>261</v>
      </c>
      <c r="I289" s="5">
        <v>0</v>
      </c>
    </row>
    <row r="290" spans="3:9" ht="15.5" x14ac:dyDescent="0.35">
      <c r="C290" t="s">
        <v>262</v>
      </c>
      <c r="I290" s="5">
        <v>-19000000000</v>
      </c>
    </row>
  </sheetData>
  <pageMargins left="0.7" right="0.7" top="0.75" bottom="0.75" header="0.3" footer="0.3"/>
  <ignoredErrors>
    <ignoredError sqref="A1:Q291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Q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1729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1730</v>
      </c>
      <c r="D2" s="2" vm="426">
        <f ca="1">IFERROR(_xlfn.STOCKHISTORY("XIDX:" &amp; $C$1, D3, , 0, 0, 1), "Libur")</f>
        <v>1105</v>
      </c>
      <c r="H2" s="2" vm="426">
        <f ca="1">IFERROR(INDEX(D2:G2,COUNT(D2:G2)),"")</f>
        <v>1105</v>
      </c>
      <c r="I2" s="2" vm="427">
        <f t="shared" ref="I2:Q2" ca="1" si="0">IFERROR(_xlfn.STOCKHISTORY("XIDX:" &amp; $C$1, I1, , 0, 0, 1), "Libur")</f>
        <v>1295</v>
      </c>
      <c r="J2" s="2" vm="30">
        <f t="shared" ca="1" si="0"/>
        <v>306</v>
      </c>
      <c r="K2" s="2" vm="428">
        <f t="shared" ca="1" si="0"/>
        <v>340</v>
      </c>
      <c r="L2" s="2" vm="429">
        <f t="shared" ca="1" si="0"/>
        <v>314</v>
      </c>
      <c r="M2" s="2" vm="136">
        <f t="shared" ca="1" si="0"/>
        <v>272</v>
      </c>
      <c r="N2" s="2" vm="430">
        <f t="shared" ca="1" si="0"/>
        <v>198</v>
      </c>
      <c r="O2" s="2" vm="431">
        <f t="shared" ca="1" si="0"/>
        <v>228</v>
      </c>
      <c r="P2" s="2" vm="375">
        <f t="shared" ca="1" si="0"/>
        <v>408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4920054046</v>
      </c>
      <c r="H4" s="2">
        <f>IFERROR(SUM(D4:G4)*(4/MAX(1,COUNT(D4:G4))),"")</f>
        <v>19680216184</v>
      </c>
      <c r="I4" s="2">
        <f t="shared" ref="I4:Q4" si="1">IFERROR(INDEX(I51:I500,MATCH($C$4,$C$51:$C$500,0)),"")</f>
        <v>20728192009</v>
      </c>
      <c r="J4" s="2">
        <f t="shared" si="1"/>
        <v>22552571484</v>
      </c>
      <c r="K4" s="2">
        <f t="shared" si="1"/>
        <v>22585256898</v>
      </c>
      <c r="L4" s="2">
        <f t="shared" si="1"/>
        <v>19396218333</v>
      </c>
      <c r="M4" s="2">
        <f t="shared" si="1"/>
        <v>12383996473</v>
      </c>
      <c r="N4" s="2">
        <f t="shared" si="1"/>
        <v>10095970057</v>
      </c>
      <c r="O4" s="2">
        <f t="shared" si="1"/>
        <v>21536730690</v>
      </c>
      <c r="P4" s="2">
        <f t="shared" si="1"/>
        <v>20292781632</v>
      </c>
      <c r="Q4" s="2">
        <f t="shared" si="1"/>
        <v>15152702224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4397539530</v>
      </c>
      <c r="H5" s="2">
        <f>IFERROR(SUM(D5:G5)*(4/MAX(1,COUNT(D5:G5))),"")</f>
        <v>17590158120</v>
      </c>
      <c r="I5" s="2">
        <f t="shared" ref="I5:Q5" si="2">IFERROR(INDEX(I51:I500,MATCH($C$5,$C$51:$C$500,0)),"")</f>
        <v>-15440681706</v>
      </c>
      <c r="J5" s="2">
        <f t="shared" si="2"/>
        <v>-16390053767</v>
      </c>
      <c r="K5" s="2">
        <f t="shared" si="2"/>
        <v>-13675951994</v>
      </c>
      <c r="L5" s="2">
        <f t="shared" si="2"/>
        <v>-16204884749</v>
      </c>
      <c r="M5" s="2">
        <f t="shared" si="2"/>
        <v>-22568833422</v>
      </c>
      <c r="N5" s="2">
        <f t="shared" si="2"/>
        <v>-27425581371</v>
      </c>
      <c r="O5" s="2">
        <f t="shared" si="2"/>
        <v>-28959883877</v>
      </c>
      <c r="P5" s="2">
        <f t="shared" si="2"/>
        <v>5877674064</v>
      </c>
      <c r="Q5" s="2">
        <f t="shared" si="2"/>
        <v>161199169824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183626706094</v>
      </c>
      <c r="H6" s="2">
        <f>IFERROR(INDEX(D6:G6,COUNT(D6:G6)),"")</f>
        <v>183626706094</v>
      </c>
      <c r="I6" s="2">
        <f t="shared" ref="I6:Q6" si="3">IFERROR(INDEX(I51:I500,MATCH($C$6,$C$51:$C$500,0)),"")</f>
        <v>179279229602</v>
      </c>
      <c r="J6" s="2">
        <f t="shared" si="3"/>
        <v>194987705009</v>
      </c>
      <c r="K6" s="2">
        <f t="shared" si="3"/>
        <v>16088736485</v>
      </c>
      <c r="L6" s="2">
        <f t="shared" si="3"/>
        <v>241769931985</v>
      </c>
      <c r="M6" s="2">
        <f t="shared" si="3"/>
        <v>258057809647</v>
      </c>
      <c r="N6" s="2">
        <f t="shared" si="3"/>
        <v>280747560264</v>
      </c>
      <c r="O6" s="2">
        <f t="shared" si="3"/>
        <v>308371909653</v>
      </c>
      <c r="P6" s="2">
        <f t="shared" si="3"/>
        <v>337527962319</v>
      </c>
      <c r="Q6" s="2">
        <f t="shared" si="3"/>
        <v>223384332544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</v>
      </c>
      <c r="H7" s="3">
        <f>IFERROR(INDEX(D7:G7,COUNT(D7:G7)),"")</f>
        <v>1</v>
      </c>
      <c r="I7" s="3">
        <f t="shared" ref="I7:Q7" si="4">IFERROR(INDEX(I51:I500,MATCH($C$7,$C$51:$C$500,0))/1000000000,"")</f>
        <v>1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1</v>
      </c>
      <c r="N7" s="3">
        <f t="shared" si="4"/>
        <v>1</v>
      </c>
      <c r="O7" s="3">
        <f t="shared" si="4"/>
        <v>1</v>
      </c>
      <c r="P7" s="3">
        <f t="shared" si="4"/>
        <v>1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Q8" si="5">IFERROR(INDEX(I51:I500,MATCH($C$8,$C$51:$C$500,0)),"")</f>
        <v>-5000000000</v>
      </c>
      <c r="J8" s="2">
        <f t="shared" si="5"/>
        <v>-5000000000</v>
      </c>
      <c r="K8" s="2">
        <f t="shared" si="5"/>
        <v>1000000000</v>
      </c>
      <c r="L8" s="2">
        <f t="shared" si="5"/>
        <v>-12000000000</v>
      </c>
      <c r="M8" s="2">
        <f t="shared" si="5"/>
        <v>-15000000000</v>
      </c>
      <c r="N8" s="2">
        <f t="shared" si="5"/>
        <v>-25000000000</v>
      </c>
      <c r="O8" s="2">
        <f t="shared" si="5"/>
        <v>-92000000000</v>
      </c>
      <c r="P8" s="2">
        <f t="shared" si="5"/>
        <v>-78000000000</v>
      </c>
      <c r="Q8" s="2">
        <f t="shared" si="5"/>
        <v>-9000000000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1.31</v>
      </c>
      <c r="H9" s="3">
        <f>IFERROR(INDEX(D9:G9,COUNT(D9:G9)),"")</f>
        <v>1.31</v>
      </c>
      <c r="I9" s="3">
        <f t="shared" ref="I9:Q9" si="6">IFERROR(INDEX(I51:I500,MATCH($C$9,$C$51:$C$500,0)),"")</f>
        <v>-5.25</v>
      </c>
      <c r="J9" s="3">
        <f t="shared" si="6"/>
        <v>-5.22</v>
      </c>
      <c r="K9" s="3">
        <f t="shared" si="6"/>
        <v>0.78</v>
      </c>
      <c r="L9" s="3">
        <f t="shared" si="6"/>
        <v>-11.89</v>
      </c>
      <c r="M9" s="3">
        <f t="shared" si="6"/>
        <v>-14.87</v>
      </c>
      <c r="N9" s="3">
        <f t="shared" si="6"/>
        <v>-24.97</v>
      </c>
      <c r="O9" s="3">
        <f t="shared" si="6"/>
        <v>-92.38</v>
      </c>
      <c r="P9" s="3">
        <f t="shared" si="6"/>
        <v>-78.03</v>
      </c>
      <c r="Q9" s="3">
        <f t="shared" si="6"/>
        <v>-942882.73</v>
      </c>
    </row>
    <row r="10" spans="1:17" ht="15.5" x14ac:dyDescent="0.35">
      <c r="C10" t="s">
        <v>17</v>
      </c>
      <c r="D10" s="3">
        <f ca="1">IFERROR(IF(D9=0,"",D2/D9),"")</f>
        <v>843.51145038167931</v>
      </c>
      <c r="I10" s="3">
        <f t="shared" ref="I10:Q10" ca="1" si="7">IFERROR(IF(I9=0,"",I2/I9),"")</f>
        <v>-246.66666666666666</v>
      </c>
      <c r="J10" s="3">
        <f t="shared" ca="1" si="7"/>
        <v>-58.62068965517242</v>
      </c>
      <c r="K10" s="3">
        <f t="shared" ca="1" si="7"/>
        <v>435.89743589743586</v>
      </c>
      <c r="L10" s="3">
        <f t="shared" ca="1" si="7"/>
        <v>-26.408746846089148</v>
      </c>
      <c r="M10" s="3">
        <f t="shared" ca="1" si="7"/>
        <v>-18.291862811028917</v>
      </c>
      <c r="N10" s="3">
        <f t="shared" ca="1" si="7"/>
        <v>-7.929515418502203</v>
      </c>
      <c r="O10" s="3">
        <f t="shared" ca="1" si="7"/>
        <v>-2.4680666810998053</v>
      </c>
      <c r="P10" s="3">
        <f t="shared" ca="1" si="7"/>
        <v>-5.2287581699346406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4457991423</v>
      </c>
      <c r="H11" s="2">
        <f>IFERROR(INDEX(D11:G11,COUNT(D11:G11)),"")</f>
        <v>4457991423</v>
      </c>
      <c r="I11" s="2">
        <f t="shared" ref="I11:Q11" si="8">IFERROR(INDEX(I51:I500,MATCH($C$11,$C$51:$C$500,0)),"")</f>
        <v>5257129310</v>
      </c>
      <c r="J11" s="2">
        <f t="shared" si="8"/>
        <v>5722483612</v>
      </c>
      <c r="K11" s="2">
        <f t="shared" si="8"/>
        <v>11887905520</v>
      </c>
      <c r="L11" s="2">
        <f t="shared" si="8"/>
        <v>11831391813</v>
      </c>
      <c r="M11" s="2">
        <f t="shared" si="8"/>
        <v>15453245009</v>
      </c>
      <c r="N11" s="2">
        <f t="shared" si="8"/>
        <v>12929570528</v>
      </c>
      <c r="O11" s="2">
        <f t="shared" si="8"/>
        <v>16435909505</v>
      </c>
      <c r="P11" s="2">
        <f t="shared" si="8"/>
        <v>82179134103</v>
      </c>
      <c r="Q11" s="2">
        <f t="shared" si="8"/>
        <v>34726945344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43000000000</v>
      </c>
      <c r="H12" s="2">
        <f>IFERROR(INDEX(D12:G12,COUNT(D12:G12)),"")</f>
        <v>43000000000</v>
      </c>
      <c r="I12" s="2">
        <f t="shared" ref="I12:Q12" si="9">IFERROR(INDEX(I51:I500,MATCH($C$12,$C$51:$C$500,0)),"")</f>
        <v>44000000000</v>
      </c>
      <c r="J12" s="2">
        <f t="shared" si="9"/>
        <v>53000000000</v>
      </c>
      <c r="K12" s="2">
        <f t="shared" si="9"/>
        <v>54000000000</v>
      </c>
      <c r="L12" s="2">
        <f t="shared" si="9"/>
        <v>62000000000</v>
      </c>
      <c r="M12" s="2">
        <f t="shared" si="9"/>
        <v>64000000000</v>
      </c>
      <c r="N12" s="2">
        <f t="shared" si="9"/>
        <v>73000000000</v>
      </c>
      <c r="O12" s="2">
        <f t="shared" si="9"/>
        <v>75000000000</v>
      </c>
      <c r="P12" s="2">
        <f t="shared" si="9"/>
        <v>13000000000</v>
      </c>
      <c r="Q12" s="2">
        <f t="shared" si="9"/>
        <v>64000000000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47000000000</v>
      </c>
      <c r="H13" s="2">
        <f>IFERROR(INDEX(D13:G13,COUNT(D13:G13)),"")</f>
        <v>47000000000</v>
      </c>
      <c r="I13" s="2">
        <f t="shared" ref="I13:Q13" si="10">IFERROR(INDEX(I51:I500,MATCH($C$13,$C$51:$C$500,0)),"")</f>
        <v>50000000000</v>
      </c>
      <c r="J13" s="2">
        <f t="shared" si="10"/>
        <v>59000000000</v>
      </c>
      <c r="K13" s="2">
        <f t="shared" si="10"/>
        <v>66000000000</v>
      </c>
      <c r="L13" s="2">
        <f t="shared" si="10"/>
        <v>73000000000</v>
      </c>
      <c r="M13" s="2">
        <f t="shared" si="10"/>
        <v>80000000000</v>
      </c>
      <c r="N13" s="2">
        <f t="shared" si="10"/>
        <v>86000000000</v>
      </c>
      <c r="O13" s="2">
        <f t="shared" si="10"/>
        <v>91000000000</v>
      </c>
      <c r="P13" s="2">
        <f t="shared" si="10"/>
        <v>95000000000</v>
      </c>
      <c r="Q13" s="2">
        <f t="shared" si="10"/>
        <v>99000000000</v>
      </c>
    </row>
    <row r="14" spans="1:17" ht="15.5" x14ac:dyDescent="0.35">
      <c r="C14" t="s">
        <v>26</v>
      </c>
      <c r="D14" s="2">
        <f>IFERROR(INDEX(D51:D500,MATCH($C$14,$C$51:$C$500,0)),"")</f>
        <v>-1189337893</v>
      </c>
      <c r="H14" s="2">
        <f>IFERROR(SUM(D14:G14)*(4/MAX(1,COUNT(D14:G14))),"")</f>
        <v>-4757351572</v>
      </c>
      <c r="I14" s="2">
        <f t="shared" ref="I14:Q14" si="11">IFERROR(INDEX(I51:I500,MATCH($C$14,$C$51:$C$500,0)),"")</f>
        <v>-5479468726</v>
      </c>
      <c r="J14" s="2">
        <f t="shared" si="11"/>
        <v>-6490911929</v>
      </c>
      <c r="K14" s="2">
        <f t="shared" si="11"/>
        <v>-7673358860</v>
      </c>
      <c r="L14" s="2">
        <f t="shared" si="11"/>
        <v>-7955645882</v>
      </c>
      <c r="M14" s="2">
        <f t="shared" si="11"/>
        <v>-9669774741</v>
      </c>
      <c r="N14" s="2">
        <f t="shared" si="11"/>
        <v>-10976566248</v>
      </c>
      <c r="O14" s="2">
        <f t="shared" si="11"/>
        <v>-11794374696</v>
      </c>
      <c r="P14" s="2">
        <f t="shared" si="11"/>
        <v>-12433316794</v>
      </c>
      <c r="Q14" s="2">
        <f t="shared" si="11"/>
        <v>-1720991104</v>
      </c>
    </row>
    <row r="15" spans="1:17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215568489</v>
      </c>
      <c r="J15" s="2">
        <f t="shared" si="12"/>
        <v>459210131</v>
      </c>
      <c r="K15" s="2">
        <f t="shared" si="12"/>
        <v>-50412563</v>
      </c>
      <c r="L15" s="2">
        <f t="shared" si="12"/>
        <v>-266810794</v>
      </c>
      <c r="M15" s="2">
        <f t="shared" si="12"/>
        <v>670353905</v>
      </c>
      <c r="N15" s="2">
        <f t="shared" si="12"/>
        <v>429626951</v>
      </c>
      <c r="O15" s="2">
        <f t="shared" si="12"/>
        <v>106444027</v>
      </c>
      <c r="P15" s="2">
        <f t="shared" si="12"/>
        <v>291413500</v>
      </c>
      <c r="Q15" s="2">
        <f t="shared" si="12"/>
        <v>-113600750</v>
      </c>
    </row>
    <row r="16" spans="1:17" ht="15.5" x14ac:dyDescent="0.35">
      <c r="C16" t="s">
        <v>28</v>
      </c>
      <c r="D16" s="2">
        <f>IFERROR(INDEX(D51:D500,MATCH($C$16,$C$51:$C$500,0)),"")</f>
        <v>625368368</v>
      </c>
      <c r="H16" s="2">
        <f>IFERROR(SUM(D16:G16)*(4/MAX(1,COUNT(D16:G16))),"")</f>
        <v>2501473472</v>
      </c>
      <c r="I16" s="2">
        <f t="shared" ref="I16:Q16" si="13">IFERROR(INDEX(I51:I500,MATCH($C$16,$C$51:$C$500,0)),"")</f>
        <v>-15411387766</v>
      </c>
      <c r="J16" s="2">
        <f t="shared" si="13"/>
        <v>-16154525157</v>
      </c>
      <c r="K16" s="2">
        <f t="shared" si="13"/>
        <v>-13726146190</v>
      </c>
      <c r="L16" s="2">
        <f t="shared" si="13"/>
        <v>-16785734798</v>
      </c>
      <c r="M16" s="2">
        <f t="shared" si="13"/>
        <v>-23891094710</v>
      </c>
      <c r="N16" s="2">
        <f t="shared" si="13"/>
        <v>-28067095167</v>
      </c>
      <c r="O16" s="2">
        <f t="shared" si="13"/>
        <v>-30740989426</v>
      </c>
      <c r="P16" s="2">
        <f t="shared" si="13"/>
        <v>-26312448090</v>
      </c>
      <c r="Q16" s="2">
        <f t="shared" si="13"/>
        <v>-8842898654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1105000000000</v>
      </c>
      <c r="H20" s="2">
        <f t="shared" ref="H20:Q20" ca="1" si="14">IFERROR(H21*H2,"")</f>
        <v>1105000000000</v>
      </c>
      <c r="I20" s="2">
        <f t="shared" ca="1" si="14"/>
        <v>1295000000000</v>
      </c>
      <c r="J20" s="2">
        <f t="shared" ca="1" si="14"/>
        <v>306000000000</v>
      </c>
      <c r="K20" s="2">
        <f t="shared" ca="1" si="14"/>
        <v>340000000000</v>
      </c>
      <c r="L20" s="2">
        <f t="shared" ca="1" si="14"/>
        <v>314000000000</v>
      </c>
      <c r="M20" s="2">
        <f t="shared" ca="1" si="14"/>
        <v>272000000000</v>
      </c>
      <c r="N20" s="2">
        <f t="shared" ca="1" si="14"/>
        <v>198000000000</v>
      </c>
      <c r="O20" s="2">
        <f t="shared" ca="1" si="14"/>
        <v>228000000000</v>
      </c>
      <c r="P20" s="2">
        <f t="shared" ca="1" si="14"/>
        <v>408000000000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1000000000</v>
      </c>
      <c r="H21" s="2">
        <f>IFERROR(INDEX(D21:G21,COUNT(D21:G21)),"")</f>
        <v>1000000000</v>
      </c>
      <c r="I21" s="2">
        <f t="shared" ref="I21:Q21" si="15">IFERROR(INDEX(I51:I500,MATCH($C$7,$C$51:$C$500,0)),"")</f>
        <v>1000000000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1000000000</v>
      </c>
      <c r="N21" s="2">
        <f t="shared" si="15"/>
        <v>1000000000</v>
      </c>
      <c r="O21" s="2">
        <f t="shared" si="15"/>
        <v>1000000000</v>
      </c>
      <c r="P21" s="2">
        <f t="shared" si="15"/>
        <v>1000000000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2.394825689324767</v>
      </c>
      <c r="H23" s="3">
        <f t="shared" ref="H23:Q23" si="16">IFERROR(H5/H6*100,"")</f>
        <v>9.5793027572990681</v>
      </c>
      <c r="I23" s="3">
        <f t="shared" si="16"/>
        <v>-8.6126439411181774</v>
      </c>
      <c r="J23" s="3">
        <f t="shared" si="16"/>
        <v>-8.405685766824881</v>
      </c>
      <c r="K23" s="3">
        <f t="shared" si="16"/>
        <v>-85.003269254552649</v>
      </c>
      <c r="L23" s="3">
        <f t="shared" si="16"/>
        <v>-6.7026054960405048</v>
      </c>
      <c r="M23" s="3">
        <f t="shared" si="16"/>
        <v>-8.7456502296412353</v>
      </c>
      <c r="N23" s="3">
        <f t="shared" si="16"/>
        <v>-9.7687692620411202</v>
      </c>
      <c r="O23" s="3">
        <f t="shared" si="16"/>
        <v>-9.3912198129808697</v>
      </c>
      <c r="P23" s="3">
        <f t="shared" si="16"/>
        <v>1.7413887796487126</v>
      </c>
      <c r="Q23" s="3">
        <f t="shared" si="16"/>
        <v>72.162254168943846</v>
      </c>
    </row>
    <row r="24" spans="1:17" ht="15.5" x14ac:dyDescent="0.35">
      <c r="C24" t="s">
        <v>42</v>
      </c>
      <c r="D24" s="4" t="str">
        <f>IFERROR(_xlfn.RRI(5,I23,D23),"")</f>
        <v/>
      </c>
      <c r="H24" s="4" t="str">
        <f t="shared" ref="H24:Q24" si="17">IFERROR(_xlfn.RRI(5,M23,H23),"")</f>
        <v/>
      </c>
      <c r="I24" s="4">
        <f t="shared" si="17"/>
        <v>-2.4877161337247267E-2</v>
      </c>
      <c r="J24" s="4">
        <f t="shared" si="17"/>
        <v>-2.1929345106009301E-2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0.67</v>
      </c>
      <c r="H25" s="3">
        <f>IFERROR(INDEX(D25:G25,COUNT(D25:G25)),"")</f>
        <v>0.67</v>
      </c>
      <c r="I25" s="3">
        <f t="shared" ref="I25:Q25" si="18">IFERROR(INDEX(I51:I500,MATCH($C$25,$C$51:$C$500,0)),"")</f>
        <v>-15.44</v>
      </c>
      <c r="J25" s="3">
        <f t="shared" si="18"/>
        <v>-16.46</v>
      </c>
      <c r="K25" s="3">
        <f t="shared" si="18"/>
        <v>-13.61</v>
      </c>
      <c r="L25" s="3">
        <f t="shared" si="18"/>
        <v>-16.440000000000001</v>
      </c>
      <c r="M25" s="3">
        <f t="shared" si="18"/>
        <v>-23.1</v>
      </c>
      <c r="N25" s="3">
        <f t="shared" si="18"/>
        <v>-27.44</v>
      </c>
      <c r="O25" s="3">
        <f t="shared" si="18"/>
        <v>-30.44</v>
      </c>
      <c r="P25" s="3">
        <f t="shared" si="18"/>
        <v>-24.28</v>
      </c>
      <c r="Q25" s="3">
        <f t="shared" si="18"/>
        <v>-670944.89</v>
      </c>
    </row>
    <row r="26" spans="1:17" ht="15.5" x14ac:dyDescent="0.35">
      <c r="C26" t="s">
        <v>45</v>
      </c>
      <c r="D26" s="4" t="str">
        <f>IFERROR(_xlfn.RRI(5,I25,D25),"")</f>
        <v/>
      </c>
      <c r="H26" s="4" t="str">
        <f t="shared" ref="H26:Q26" si="19">IFERROR(_xlfn.RRI(5,M25,H25),"")</f>
        <v/>
      </c>
      <c r="I26" s="4">
        <f t="shared" si="19"/>
        <v>-0.10864103303445871</v>
      </c>
      <c r="J26" s="4">
        <f t="shared" si="19"/>
        <v>-0.1157052705435806</v>
      </c>
      <c r="K26" s="4">
        <f t="shared" si="19"/>
        <v>-0.10931961421051783</v>
      </c>
      <c r="L26" s="4">
        <f t="shared" si="19"/>
        <v>-0.88036920392690166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4.9200540459999997</v>
      </c>
      <c r="H27" s="3">
        <f t="shared" ref="H27:Q27" si="20">IFERROR(H4/H21,"")</f>
        <v>19.680216183999999</v>
      </c>
      <c r="I27" s="3">
        <f t="shared" si="20"/>
        <v>20.728192009000001</v>
      </c>
      <c r="J27" s="3">
        <f t="shared" si="20"/>
        <v>22.552571484000001</v>
      </c>
      <c r="K27" s="3">
        <f t="shared" si="20"/>
        <v>22.585256898000001</v>
      </c>
      <c r="L27" s="3">
        <f t="shared" si="20"/>
        <v>19.396218333</v>
      </c>
      <c r="M27" s="3">
        <f t="shared" si="20"/>
        <v>12.383996473</v>
      </c>
      <c r="N27" s="3">
        <f t="shared" si="20"/>
        <v>10.095970057000001</v>
      </c>
      <c r="O27" s="3">
        <f t="shared" si="20"/>
        <v>21.536730689999999</v>
      </c>
      <c r="P27" s="3">
        <f t="shared" si="20"/>
        <v>20.292781632000001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-0.24996472349368171</v>
      </c>
      <c r="H28" s="4">
        <f t="shared" ref="H28:Q28" si="21">IFERROR(_xlfn.RRI(5,M27,H27),"")</f>
        <v>9.7068660748750979E-2</v>
      </c>
      <c r="I28" s="4">
        <f t="shared" si="21"/>
        <v>0.15473591557120314</v>
      </c>
      <c r="J28" s="4">
        <f t="shared" si="21"/>
        <v>9.2604576609958134E-3</v>
      </c>
      <c r="K28" s="4">
        <f t="shared" si="21"/>
        <v>2.1637182196149851E-2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-1.0433937823834196</v>
      </c>
      <c r="I29" s="4">
        <f t="shared" si="22"/>
        <v>-6.1968408262454512E-2</v>
      </c>
      <c r="J29" s="4">
        <f t="shared" si="22"/>
        <v>0.20940484937545933</v>
      </c>
      <c r="K29" s="4">
        <f t="shared" si="22"/>
        <v>-0.17214111922141129</v>
      </c>
      <c r="L29" s="4">
        <f t="shared" si="22"/>
        <v>-0.2883116883116883</v>
      </c>
      <c r="M29" s="4">
        <f t="shared" si="22"/>
        <v>-0.15816326530612243</v>
      </c>
      <c r="N29" s="4">
        <f t="shared" si="22"/>
        <v>-9.8554533508541389E-2</v>
      </c>
      <c r="O29" s="4">
        <f t="shared" si="22"/>
        <v>0.25370675453047775</v>
      </c>
      <c r="P29" s="4">
        <f t="shared" si="22"/>
        <v>-0.99996381222904906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-5.0557994857678847E-2</v>
      </c>
      <c r="I30" s="4">
        <f t="shared" si="23"/>
        <v>-8.089452133182741E-2</v>
      </c>
      <c r="J30" s="4">
        <f t="shared" si="23"/>
        <v>-1.4472013379176515E-3</v>
      </c>
      <c r="K30" s="4">
        <f t="shared" si="23"/>
        <v>0.1644154809071359</v>
      </c>
      <c r="L30" s="4">
        <f t="shared" si="23"/>
        <v>0.56623254660062927</v>
      </c>
      <c r="M30" s="4">
        <f t="shared" si="23"/>
        <v>0.22662769432577756</v>
      </c>
      <c r="N30" s="4">
        <f t="shared" si="23"/>
        <v>-0.53122086159122595</v>
      </c>
      <c r="O30" s="4">
        <f t="shared" si="23"/>
        <v>6.1300076084118298E-2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173.94</v>
      </c>
      <c r="H32" s="3">
        <f>IFERROR(INDEX(D32:G32,COUNT(D32:G32)),"")</f>
        <v>173.94</v>
      </c>
      <c r="I32" s="3">
        <f t="shared" ref="I32:Q32" si="24">IFERROR(INDEX(I51:I500,MATCH($C$32,$C$51:$C$500,0)),"")</f>
        <v>169.62</v>
      </c>
      <c r="J32" s="3">
        <f t="shared" si="24"/>
        <v>185.13</v>
      </c>
      <c r="K32" s="3">
        <f t="shared" si="24"/>
        <v>16.09</v>
      </c>
      <c r="L32" s="3">
        <f t="shared" si="24"/>
        <v>229.86</v>
      </c>
      <c r="M32" s="3">
        <f t="shared" si="24"/>
        <v>246.06</v>
      </c>
      <c r="N32" s="3">
        <f t="shared" si="24"/>
        <v>268.63</v>
      </c>
      <c r="O32" s="3">
        <f t="shared" si="24"/>
        <v>296.05</v>
      </c>
      <c r="P32" s="3">
        <f t="shared" si="24"/>
        <v>325.01</v>
      </c>
      <c r="Q32" s="3">
        <f t="shared" si="24"/>
        <v>21464744.210000001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5.92</v>
      </c>
      <c r="H33" s="3">
        <f>IFERROR(INDEX(D33:G33,COUNT(D33:G33)),"")</f>
        <v>5.92</v>
      </c>
      <c r="I33" s="3">
        <f t="shared" ref="I33:Q33" si="25">IFERROR(INDEX(I51:I500,MATCH($C$33,$C$51:$C$500,0)),"")</f>
        <v>7.63</v>
      </c>
      <c r="J33" s="3">
        <f t="shared" si="25"/>
        <v>1.65</v>
      </c>
      <c r="K33" s="3">
        <f t="shared" si="25"/>
        <v>21.13</v>
      </c>
      <c r="L33" s="3">
        <f t="shared" si="25"/>
        <v>1.37</v>
      </c>
      <c r="M33" s="3">
        <f t="shared" si="25"/>
        <v>1.1100000000000001</v>
      </c>
      <c r="N33" s="3">
        <f t="shared" si="25"/>
        <v>0.74</v>
      </c>
      <c r="O33" s="3">
        <f t="shared" si="25"/>
        <v>0.77</v>
      </c>
      <c r="P33" s="3">
        <f t="shared" si="25"/>
        <v>1.26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1537.31</v>
      </c>
      <c r="H34" s="3">
        <f>IFERROR(INDEX(D34:G34,COUNT(D34:G34)),"")</f>
        <v>1537.31</v>
      </c>
      <c r="I34" s="3">
        <f t="shared" ref="I34:Q34" si="26">IFERROR(INDEX(I51:I500,MATCH($C$34,$C$51:$C$500,0)),"")</f>
        <v>-83.87</v>
      </c>
      <c r="J34" s="3">
        <f t="shared" si="26"/>
        <v>-18.59</v>
      </c>
      <c r="K34" s="3">
        <f t="shared" si="26"/>
        <v>-24.98</v>
      </c>
      <c r="L34" s="3">
        <f t="shared" si="26"/>
        <v>-19.100000000000001</v>
      </c>
      <c r="M34" s="3">
        <f t="shared" si="26"/>
        <v>-11.77</v>
      </c>
      <c r="N34" s="3">
        <f t="shared" si="26"/>
        <v>-7.22</v>
      </c>
      <c r="O34" s="3">
        <f t="shared" si="26"/>
        <v>-7.49</v>
      </c>
      <c r="P34" s="3">
        <f t="shared" si="26"/>
        <v>-16.8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209.35</v>
      </c>
      <c r="H35" s="3">
        <f>IFERROR(INDEX(D35:G35,COUNT(D35:G35)),"")</f>
        <v>209.35</v>
      </c>
      <c r="I35" s="3">
        <f t="shared" ref="I35:Q35" si="27">IFERROR(INDEX(I51:I500,MATCH($C$35,$C$51:$C$500,0)),"")</f>
        <v>62.48</v>
      </c>
      <c r="J35" s="3">
        <f t="shared" si="27"/>
        <v>13.57</v>
      </c>
      <c r="K35" s="3">
        <f t="shared" si="27"/>
        <v>15.05</v>
      </c>
      <c r="L35" s="3">
        <f t="shared" si="27"/>
        <v>16.190000000000001</v>
      </c>
      <c r="M35" s="3">
        <f t="shared" si="27"/>
        <v>21.96</v>
      </c>
      <c r="N35" s="3">
        <f t="shared" si="27"/>
        <v>19.61</v>
      </c>
      <c r="O35" s="3">
        <f t="shared" si="27"/>
        <v>10.59</v>
      </c>
      <c r="P35" s="3">
        <f t="shared" si="27"/>
        <v>20.11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4920054046</v>
      </c>
      <c r="E51" s="5">
        <v>5874358703</v>
      </c>
      <c r="F51" s="5">
        <v>5554708768</v>
      </c>
      <c r="G51" s="5">
        <v>4848560980</v>
      </c>
      <c r="I51" s="5">
        <v>20728192009</v>
      </c>
      <c r="J51" s="5">
        <v>22552571484</v>
      </c>
      <c r="K51" s="5">
        <v>22585256898</v>
      </c>
      <c r="L51" s="5">
        <v>19396218333</v>
      </c>
      <c r="M51" s="5">
        <v>12383996473</v>
      </c>
      <c r="N51" s="5">
        <v>10095970057</v>
      </c>
      <c r="O51" s="5">
        <v>21536730690</v>
      </c>
      <c r="P51" s="5">
        <v>20292781632</v>
      </c>
      <c r="Q51" s="5">
        <v>15152702224</v>
      </c>
    </row>
    <row r="52" spans="2:17" ht="15.5" x14ac:dyDescent="0.35">
      <c r="C52" t="s">
        <v>72</v>
      </c>
      <c r="D52" s="5">
        <v>-2149714572</v>
      </c>
      <c r="E52" s="5">
        <v>-2324034343</v>
      </c>
      <c r="F52" s="5">
        <v>-2087791286</v>
      </c>
      <c r="G52" s="5">
        <v>-1716288919</v>
      </c>
      <c r="I52" s="5">
        <v>-7795686930</v>
      </c>
      <c r="J52" s="5">
        <v>-8204582156</v>
      </c>
      <c r="K52" s="5">
        <v>-7774656754</v>
      </c>
      <c r="L52" s="5">
        <v>-6616368438</v>
      </c>
      <c r="M52" s="5">
        <v>-4996399995</v>
      </c>
      <c r="N52" s="5">
        <v>-5067861923</v>
      </c>
      <c r="O52" s="5">
        <v>-8298355319</v>
      </c>
      <c r="P52" s="5">
        <v>-13048857590</v>
      </c>
      <c r="Q52" s="5">
        <v>-10388689090</v>
      </c>
    </row>
    <row r="53" spans="2:17" ht="15.5" x14ac:dyDescent="0.35">
      <c r="C53" t="s">
        <v>73</v>
      </c>
      <c r="D53" s="5">
        <v>2770339474</v>
      </c>
      <c r="E53" s="5">
        <v>3550324360</v>
      </c>
      <c r="F53" s="5">
        <v>3466917482</v>
      </c>
      <c r="G53" s="5">
        <v>3132272061</v>
      </c>
      <c r="I53" s="5">
        <v>12932505079</v>
      </c>
      <c r="J53" s="5">
        <v>14347989328</v>
      </c>
      <c r="K53" s="5">
        <v>14810600144</v>
      </c>
      <c r="L53" s="5">
        <v>12779849895</v>
      </c>
      <c r="M53" s="5">
        <v>7387596478</v>
      </c>
      <c r="N53" s="5">
        <v>5028108134</v>
      </c>
      <c r="O53" s="5">
        <v>13238375371</v>
      </c>
      <c r="P53" s="5">
        <v>7243924042</v>
      </c>
      <c r="Q53" s="5">
        <v>4764013134</v>
      </c>
    </row>
    <row r="54" spans="2:17" ht="15.5" x14ac:dyDescent="0.35">
      <c r="C54" t="s">
        <v>74</v>
      </c>
      <c r="D54" s="5">
        <v>-6078739050</v>
      </c>
      <c r="E54" s="5">
        <v>-6320338908</v>
      </c>
      <c r="F54" s="5">
        <v>-5983051484</v>
      </c>
      <c r="G54" s="5">
        <v>-5846461008</v>
      </c>
      <c r="I54" s="5">
        <v>-23755836782</v>
      </c>
      <c r="J54" s="5">
        <v>-23102984010</v>
      </c>
      <c r="K54" s="5">
        <v>-21071584866</v>
      </c>
      <c r="L54" s="5">
        <v>-23031544613</v>
      </c>
      <c r="M54" s="5">
        <v>-22651889348</v>
      </c>
      <c r="N54" s="5">
        <v>-23518116111</v>
      </c>
      <c r="O54" s="5">
        <v>-28527841848</v>
      </c>
      <c r="P54" s="5">
        <v>-19186036757</v>
      </c>
      <c r="Q54" s="5">
        <v>-11253056468</v>
      </c>
    </row>
    <row r="55" spans="2:17" ht="15.5" x14ac:dyDescent="0.35">
      <c r="C55" t="s">
        <v>75</v>
      </c>
      <c r="D55" s="5">
        <v>-296576593</v>
      </c>
      <c r="E55" s="5">
        <v>-429836164</v>
      </c>
      <c r="F55" s="5">
        <v>-358565067</v>
      </c>
      <c r="G55" s="5">
        <v>-231827329</v>
      </c>
      <c r="I55" s="5">
        <v>-1253077990</v>
      </c>
      <c r="J55" s="5">
        <v>-1091950350</v>
      </c>
      <c r="K55" s="5">
        <v>-1012577807</v>
      </c>
      <c r="L55" s="5">
        <v>-953020176</v>
      </c>
      <c r="M55" s="5">
        <v>-462205623</v>
      </c>
      <c r="N55" s="5">
        <v>-541165146</v>
      </c>
      <c r="O55" s="5">
        <v>-720454738</v>
      </c>
      <c r="P55" s="5">
        <v>-925768585</v>
      </c>
      <c r="Q55" s="5">
        <v>-585066344</v>
      </c>
    </row>
    <row r="56" spans="2:17" ht="15.5" x14ac:dyDescent="0.35">
      <c r="C56" t="s">
        <v>76</v>
      </c>
      <c r="D56" s="5">
        <v>-5782162457</v>
      </c>
      <c r="E56" s="5">
        <v>-5890502744</v>
      </c>
      <c r="F56" s="5">
        <v>-5624486417</v>
      </c>
      <c r="G56" s="5">
        <v>-5614633679</v>
      </c>
      <c r="I56" s="5">
        <v>-22502758792</v>
      </c>
      <c r="J56" s="5">
        <v>-22011033660</v>
      </c>
      <c r="K56" s="5">
        <v>-20059007059</v>
      </c>
      <c r="L56" s="5">
        <v>-22078524437</v>
      </c>
      <c r="M56" s="5">
        <v>-22189683725</v>
      </c>
      <c r="N56" s="5">
        <v>-22976950965</v>
      </c>
      <c r="O56" s="5">
        <v>-27807387110</v>
      </c>
      <c r="P56" s="5">
        <v>-18260268172</v>
      </c>
      <c r="Q56" s="5">
        <v>-10667990124</v>
      </c>
    </row>
    <row r="57" spans="2:17" ht="15.5" x14ac:dyDescent="0.35">
      <c r="C57" t="s">
        <v>78</v>
      </c>
      <c r="D57" s="5">
        <v>-3308399576</v>
      </c>
      <c r="E57" s="5">
        <v>-2770014548</v>
      </c>
      <c r="F57" s="5">
        <v>-2516134002</v>
      </c>
      <c r="G57" s="5">
        <v>-2714188947</v>
      </c>
      <c r="I57" s="5">
        <v>-10823331703</v>
      </c>
      <c r="J57" s="5">
        <v>-8754994682</v>
      </c>
      <c r="K57" s="5">
        <v>-6260984722</v>
      </c>
      <c r="L57" s="5">
        <v>-10251694718</v>
      </c>
      <c r="M57" s="5">
        <v>-15264292870</v>
      </c>
      <c r="N57" s="5">
        <v>-18490007977</v>
      </c>
      <c r="O57" s="5">
        <v>-15289466477</v>
      </c>
      <c r="P57" s="5">
        <v>-11942112715</v>
      </c>
      <c r="Q57" s="5">
        <v>-6489043334</v>
      </c>
    </row>
    <row r="58" spans="2:17" ht="15.5" x14ac:dyDescent="0.35">
      <c r="C58" t="s">
        <v>79</v>
      </c>
      <c r="D58" s="5">
        <v>3933767944</v>
      </c>
      <c r="E58" s="5">
        <v>-554630275</v>
      </c>
      <c r="F58" s="5">
        <v>-1307387261</v>
      </c>
      <c r="G58" s="5">
        <v>-1527506014</v>
      </c>
      <c r="I58" s="5">
        <v>-4588056063</v>
      </c>
      <c r="J58" s="5">
        <v>-7399530475</v>
      </c>
      <c r="K58" s="5">
        <v>-7465161468</v>
      </c>
      <c r="L58" s="5">
        <v>-6534040080</v>
      </c>
      <c r="M58" s="5">
        <v>-8626801840</v>
      </c>
      <c r="N58" s="5">
        <v>-9577087190</v>
      </c>
      <c r="O58" s="5">
        <v>-15451522949</v>
      </c>
      <c r="P58" s="5">
        <v>-14370335375</v>
      </c>
      <c r="Q58" s="5">
        <v>-2353855320</v>
      </c>
    </row>
    <row r="59" spans="2:17" ht="15.5" x14ac:dyDescent="0.35">
      <c r="C59" t="s">
        <v>80</v>
      </c>
      <c r="E59" s="5">
        <v>39839300</v>
      </c>
      <c r="I59" s="5">
        <v>39839300</v>
      </c>
      <c r="J59" s="5">
        <v>142040718</v>
      </c>
      <c r="K59" s="5">
        <v>169565409</v>
      </c>
      <c r="L59" s="5">
        <v>106825953</v>
      </c>
      <c r="M59" s="5">
        <v>144561077</v>
      </c>
      <c r="N59" s="5">
        <v>200218002</v>
      </c>
      <c r="O59" s="5">
        <v>196308191</v>
      </c>
    </row>
    <row r="60" spans="2:17" ht="15.5" x14ac:dyDescent="0.35">
      <c r="C60" t="s">
        <v>276</v>
      </c>
      <c r="E60" s="5">
        <v>191351352</v>
      </c>
      <c r="I60" s="5">
        <v>191351352</v>
      </c>
      <c r="J60" s="5">
        <v>21793694</v>
      </c>
      <c r="K60" s="5">
        <v>113120000</v>
      </c>
      <c r="M60" s="5">
        <v>-18437500</v>
      </c>
    </row>
    <row r="61" spans="2:17" ht="15.5" x14ac:dyDescent="0.35">
      <c r="C61" t="s">
        <v>26</v>
      </c>
      <c r="D61" s="5">
        <v>-1189337893</v>
      </c>
      <c r="E61" s="5">
        <v>-1354359903</v>
      </c>
      <c r="F61" s="5">
        <v>-1313652449</v>
      </c>
      <c r="G61" s="5">
        <v>-1403347428</v>
      </c>
      <c r="I61" s="5">
        <v>-5479468726</v>
      </c>
      <c r="J61" s="5">
        <v>-6490911929</v>
      </c>
      <c r="K61" s="5">
        <v>-7673358860</v>
      </c>
      <c r="L61" s="5">
        <v>-7955645882</v>
      </c>
      <c r="M61" s="5">
        <v>-9669774741</v>
      </c>
      <c r="N61" s="5">
        <v>-10976566248</v>
      </c>
      <c r="O61" s="5">
        <v>-11794374696</v>
      </c>
      <c r="P61" s="5">
        <v>-12433316794</v>
      </c>
      <c r="Q61" s="5">
        <v>-1720991104</v>
      </c>
    </row>
    <row r="62" spans="2:17" ht="15.5" x14ac:dyDescent="0.35">
      <c r="C62" t="s">
        <v>77</v>
      </c>
      <c r="D62" s="5">
        <v>-48972352</v>
      </c>
      <c r="E62" s="5">
        <v>-51888483</v>
      </c>
      <c r="F62" s="5">
        <v>-47990738</v>
      </c>
      <c r="G62" s="5">
        <v>-40190019</v>
      </c>
      <c r="I62" s="5">
        <v>-190989376</v>
      </c>
      <c r="J62" s="5">
        <v>-154270833</v>
      </c>
      <c r="K62" s="5">
        <v>-61514216</v>
      </c>
      <c r="L62" s="5">
        <v>-82992928</v>
      </c>
      <c r="M62" s="5">
        <v>-120924195</v>
      </c>
      <c r="N62" s="5">
        <v>-198768021</v>
      </c>
      <c r="O62" s="5">
        <v>-196171790</v>
      </c>
      <c r="P62" s="5">
        <v>-583179123</v>
      </c>
      <c r="Q62" s="5">
        <v>8218107918</v>
      </c>
    </row>
    <row r="63" spans="2:17" ht="15.5" x14ac:dyDescent="0.35">
      <c r="C63" t="s">
        <v>82</v>
      </c>
      <c r="D63" s="5">
        <v>3933767944</v>
      </c>
      <c r="E63" s="5">
        <v>-554630275</v>
      </c>
      <c r="F63" s="5">
        <v>-1307387261</v>
      </c>
      <c r="G63" s="5">
        <v>-1527506014</v>
      </c>
      <c r="I63" s="5">
        <v>-4588056063</v>
      </c>
      <c r="J63" s="5">
        <v>-7399530475</v>
      </c>
      <c r="K63" s="5">
        <v>-7465161468</v>
      </c>
      <c r="L63" s="5">
        <v>-6534040080</v>
      </c>
      <c r="M63" s="5">
        <v>-8626801840</v>
      </c>
      <c r="N63" s="5">
        <v>-9577087190</v>
      </c>
      <c r="O63" s="5">
        <v>-15451522949</v>
      </c>
      <c r="P63" s="5">
        <v>-14370335375</v>
      </c>
      <c r="Q63" s="5">
        <v>-2353855320</v>
      </c>
    </row>
    <row r="64" spans="2:17" ht="15.5" x14ac:dyDescent="0.35">
      <c r="C64" t="s">
        <v>28</v>
      </c>
      <c r="D64" s="5">
        <v>625368368</v>
      </c>
      <c r="E64" s="5">
        <v>-3324644823</v>
      </c>
      <c r="F64" s="5">
        <v>-3823521263</v>
      </c>
      <c r="G64" s="5">
        <v>-4241694961</v>
      </c>
      <c r="I64" s="5">
        <v>-15411387766</v>
      </c>
      <c r="J64" s="5">
        <v>-16154525157</v>
      </c>
      <c r="K64" s="5">
        <v>-13726146190</v>
      </c>
      <c r="L64" s="5">
        <v>-16785734798</v>
      </c>
      <c r="M64" s="5">
        <v>-23891094710</v>
      </c>
      <c r="N64" s="5">
        <v>-28067095167</v>
      </c>
      <c r="O64" s="5">
        <v>-30740989426</v>
      </c>
      <c r="P64" s="5">
        <v>-26312448090</v>
      </c>
      <c r="Q64" s="5">
        <v>-8842898654</v>
      </c>
    </row>
    <row r="65" spans="2:17" ht="15.5" x14ac:dyDescent="0.35">
      <c r="C65" t="s">
        <v>27</v>
      </c>
      <c r="E65" s="5">
        <v>215568489</v>
      </c>
      <c r="I65" s="5">
        <v>215568489</v>
      </c>
      <c r="J65" s="5">
        <v>459210131</v>
      </c>
      <c r="K65" s="5">
        <v>-50412563</v>
      </c>
      <c r="L65" s="5">
        <v>-266810794</v>
      </c>
      <c r="M65" s="5">
        <v>670353905</v>
      </c>
      <c r="N65" s="5">
        <v>429626951</v>
      </c>
      <c r="O65" s="5">
        <v>106444027</v>
      </c>
      <c r="P65" s="5">
        <v>291413500</v>
      </c>
      <c r="Q65" s="5">
        <v>-113600750</v>
      </c>
    </row>
    <row r="66" spans="2:17" ht="15.5" x14ac:dyDescent="0.35">
      <c r="C66" t="s">
        <v>277</v>
      </c>
      <c r="E66" s="5">
        <v>324191177</v>
      </c>
      <c r="I66" s="5">
        <v>324191177</v>
      </c>
      <c r="J66" s="5">
        <v>478471358</v>
      </c>
      <c r="K66" s="5">
        <v>565315181</v>
      </c>
      <c r="L66" s="5">
        <v>722446560</v>
      </c>
    </row>
    <row r="67" spans="2:17" ht="15.5" x14ac:dyDescent="0.35">
      <c r="C67" t="s">
        <v>278</v>
      </c>
      <c r="E67" s="5">
        <v>-108622688</v>
      </c>
      <c r="I67" s="5">
        <v>-108622688</v>
      </c>
      <c r="J67" s="5">
        <v>-17297482</v>
      </c>
      <c r="K67" s="5">
        <v>106718816</v>
      </c>
      <c r="L67" s="5">
        <v>-989257354</v>
      </c>
    </row>
    <row r="68" spans="2:17" ht="15.5" x14ac:dyDescent="0.35">
      <c r="C68" t="s">
        <v>81</v>
      </c>
    </row>
    <row r="69" spans="2:17" ht="15.5" x14ac:dyDescent="0.35">
      <c r="C69" t="s">
        <v>279</v>
      </c>
      <c r="E69" s="5">
        <v>215568489</v>
      </c>
      <c r="I69" s="5">
        <v>215568489</v>
      </c>
      <c r="J69" s="5">
        <v>459210131</v>
      </c>
      <c r="K69" s="5">
        <v>-50412563</v>
      </c>
      <c r="L69" s="5">
        <v>-266810794</v>
      </c>
      <c r="M69" s="5">
        <v>670353905</v>
      </c>
      <c r="N69" s="5">
        <v>429626951</v>
      </c>
      <c r="O69" s="5">
        <v>106444027</v>
      </c>
      <c r="P69" s="5">
        <v>291413500</v>
      </c>
      <c r="Q69" s="5">
        <v>-113600750</v>
      </c>
    </row>
    <row r="70" spans="2:17" ht="15.5" x14ac:dyDescent="0.35">
      <c r="C70" t="s">
        <v>83</v>
      </c>
      <c r="D70" s="5">
        <v>625368368</v>
      </c>
      <c r="E70" s="5">
        <v>-3540213312</v>
      </c>
      <c r="F70" s="5">
        <v>-3823521263</v>
      </c>
      <c r="G70" s="5">
        <v>-4241694961</v>
      </c>
      <c r="I70" s="5">
        <v>-15626956255</v>
      </c>
      <c r="J70" s="5">
        <v>-16613735288</v>
      </c>
      <c r="K70" s="5">
        <v>-13675733627</v>
      </c>
      <c r="L70" s="5">
        <v>-16518924004</v>
      </c>
      <c r="M70" s="5">
        <v>-23220740805</v>
      </c>
      <c r="N70" s="5">
        <v>-27637468216</v>
      </c>
      <c r="O70" s="5">
        <v>-30634545399</v>
      </c>
      <c r="P70" s="5">
        <v>-26021034590</v>
      </c>
      <c r="Q70" s="5">
        <v>-8956499404</v>
      </c>
    </row>
    <row r="71" spans="2:17" ht="15.5" x14ac:dyDescent="0.35">
      <c r="C71" t="s">
        <v>84</v>
      </c>
      <c r="D71" s="5">
        <v>3723198810</v>
      </c>
      <c r="E71" s="5">
        <v>-4714827</v>
      </c>
      <c r="I71" s="5">
        <v>-4714827</v>
      </c>
      <c r="J71" s="5">
        <v>69410688</v>
      </c>
      <c r="K71" s="5">
        <v>-61732583</v>
      </c>
      <c r="L71" s="5">
        <v>231046327</v>
      </c>
      <c r="M71" s="5">
        <v>530983188</v>
      </c>
      <c r="N71" s="5">
        <v>13118824</v>
      </c>
      <c r="O71" s="5">
        <v>1478489732</v>
      </c>
      <c r="P71" s="5">
        <v>31315529531</v>
      </c>
      <c r="Q71" s="5">
        <v>178373777146</v>
      </c>
    </row>
    <row r="72" spans="2:17" ht="15.5" x14ac:dyDescent="0.35">
      <c r="C72" t="s">
        <v>85</v>
      </c>
      <c r="D72" s="5">
        <v>4348567178</v>
      </c>
      <c r="E72" s="5">
        <v>-3544928139</v>
      </c>
      <c r="F72" s="5">
        <v>-3823521263</v>
      </c>
      <c r="G72" s="5">
        <v>-4241694961</v>
      </c>
      <c r="I72" s="5">
        <v>-15631671082</v>
      </c>
      <c r="J72" s="5">
        <v>-16544324600</v>
      </c>
      <c r="K72" s="5">
        <v>-13737466210</v>
      </c>
      <c r="L72" s="5">
        <v>-16287877677</v>
      </c>
      <c r="M72" s="5">
        <v>-22689757617</v>
      </c>
      <c r="N72" s="5">
        <v>-27624349392</v>
      </c>
      <c r="O72" s="5">
        <v>-29156055667</v>
      </c>
      <c r="P72" s="5">
        <v>5294494941</v>
      </c>
      <c r="Q72" s="5">
        <v>169417277742</v>
      </c>
    </row>
    <row r="73" spans="2:17" ht="15.5" x14ac:dyDescent="0.35">
      <c r="C73" t="s">
        <v>86</v>
      </c>
      <c r="D73" s="5">
        <v>625368368</v>
      </c>
      <c r="E73" s="5">
        <v>-3540213312</v>
      </c>
      <c r="F73" s="5">
        <v>-3823521263</v>
      </c>
      <c r="G73" s="5">
        <v>-4241694961</v>
      </c>
      <c r="I73" s="5">
        <v>-15626956255</v>
      </c>
      <c r="J73" s="5">
        <v>-16613735288</v>
      </c>
      <c r="K73" s="5">
        <v>-13675733627</v>
      </c>
      <c r="L73" s="5">
        <v>-16518924004</v>
      </c>
      <c r="M73" s="5">
        <v>-23220740805</v>
      </c>
      <c r="N73" s="5">
        <v>-27637468216</v>
      </c>
      <c r="O73" s="5">
        <v>-30634545399</v>
      </c>
      <c r="P73" s="5">
        <v>-26021034590</v>
      </c>
      <c r="Q73" s="5">
        <v>-8956499404</v>
      </c>
    </row>
    <row r="74" spans="2:17" ht="15.5" x14ac:dyDescent="0.35">
      <c r="C74" t="s">
        <v>7</v>
      </c>
      <c r="D74" s="5">
        <v>4397539530</v>
      </c>
      <c r="E74" s="5">
        <v>-3493039656</v>
      </c>
      <c r="F74" s="5">
        <v>-3775530525</v>
      </c>
      <c r="G74" s="5">
        <v>-4201504942</v>
      </c>
      <c r="I74" s="5">
        <v>-15440681706</v>
      </c>
      <c r="J74" s="5">
        <v>-16390053767</v>
      </c>
      <c r="K74" s="5">
        <v>-13675951994</v>
      </c>
      <c r="L74" s="5">
        <v>-16204884749</v>
      </c>
      <c r="M74" s="5">
        <v>-22568833422</v>
      </c>
      <c r="N74" s="5">
        <v>-27425581371</v>
      </c>
      <c r="O74" s="5">
        <v>-28959883877</v>
      </c>
      <c r="P74" s="5">
        <v>5877674064</v>
      </c>
      <c r="Q74" s="5">
        <v>161199169824</v>
      </c>
    </row>
    <row r="75" spans="2:17" ht="15.5" x14ac:dyDescent="0.35">
      <c r="C75" t="s">
        <v>281</v>
      </c>
    </row>
    <row r="76" spans="2:17" ht="15.5" x14ac:dyDescent="0.35">
      <c r="C76" t="s">
        <v>88</v>
      </c>
      <c r="D76" s="5">
        <v>625368368</v>
      </c>
      <c r="E76" s="5">
        <v>-3540213312</v>
      </c>
      <c r="F76" s="5">
        <v>-3823521263</v>
      </c>
      <c r="G76" s="5">
        <v>-4241694961</v>
      </c>
      <c r="I76" s="5">
        <v>-15626956255</v>
      </c>
      <c r="J76" s="5">
        <v>-16613735288</v>
      </c>
      <c r="K76" s="5">
        <v>-13675733627</v>
      </c>
      <c r="L76" s="5">
        <v>-16518924004</v>
      </c>
      <c r="M76" s="5">
        <v>-23220740805</v>
      </c>
      <c r="N76" s="5">
        <v>-27637468216</v>
      </c>
      <c r="O76" s="5">
        <v>-30634545399</v>
      </c>
      <c r="P76" s="5">
        <v>-26021034590</v>
      </c>
      <c r="Q76" s="5">
        <v>-8956499404</v>
      </c>
    </row>
    <row r="77" spans="2:17" ht="15.5" x14ac:dyDescent="0.35">
      <c r="C77" t="s">
        <v>89</v>
      </c>
      <c r="D77" s="5">
        <v>4348567178</v>
      </c>
      <c r="E77" s="5">
        <v>-3544928139</v>
      </c>
      <c r="F77" s="5">
        <v>-3823521263</v>
      </c>
      <c r="G77" s="5">
        <v>-4241694961</v>
      </c>
      <c r="I77" s="5">
        <v>-15631671082</v>
      </c>
      <c r="J77" s="5">
        <v>-16544324600</v>
      </c>
      <c r="K77" s="5">
        <v>-13737466210</v>
      </c>
      <c r="L77" s="5">
        <v>-16287877677</v>
      </c>
      <c r="M77" s="5">
        <v>-22689757617</v>
      </c>
      <c r="N77" s="5">
        <v>-27624349392</v>
      </c>
      <c r="O77" s="5">
        <v>-29156055667</v>
      </c>
      <c r="P77" s="5">
        <v>5294494941</v>
      </c>
      <c r="Q77" s="5">
        <v>169417277742</v>
      </c>
    </row>
    <row r="78" spans="2:17" ht="15.5" x14ac:dyDescent="0.35">
      <c r="C78" t="s">
        <v>90</v>
      </c>
      <c r="D78" s="5">
        <v>4348567178</v>
      </c>
      <c r="E78" s="5">
        <v>-3544928139</v>
      </c>
      <c r="F78" s="5">
        <v>-3823521263</v>
      </c>
      <c r="G78" s="5">
        <v>-4241694961</v>
      </c>
      <c r="I78" s="5">
        <v>-15631671082</v>
      </c>
      <c r="J78" s="5">
        <v>-16544324600</v>
      </c>
      <c r="K78" s="5">
        <v>-13737466210</v>
      </c>
      <c r="L78" s="5">
        <v>-16287877677</v>
      </c>
      <c r="M78" s="5">
        <v>-22689757617</v>
      </c>
      <c r="N78" s="5">
        <v>-27624349392</v>
      </c>
      <c r="O78" s="5">
        <v>-29156055667</v>
      </c>
      <c r="P78" s="5">
        <v>5294494941</v>
      </c>
      <c r="Q78" s="5">
        <v>169417277742</v>
      </c>
    </row>
    <row r="80" spans="2:17" ht="15.5" x14ac:dyDescent="0.35">
      <c r="B80" t="s">
        <v>91</v>
      </c>
      <c r="C80" t="s">
        <v>92</v>
      </c>
    </row>
    <row r="81" spans="3:17" ht="15.5" x14ac:dyDescent="0.35">
      <c r="C81" t="s">
        <v>93</v>
      </c>
    </row>
    <row r="82" spans="3:17" ht="15.5" x14ac:dyDescent="0.35">
      <c r="C82" t="s">
        <v>19</v>
      </c>
      <c r="D82" s="5">
        <v>4457991423</v>
      </c>
      <c r="E82" s="5">
        <v>5257129310</v>
      </c>
      <c r="F82" s="5">
        <v>4913777312</v>
      </c>
      <c r="G82" s="5">
        <v>4712556791</v>
      </c>
      <c r="I82" s="5">
        <v>5257129310</v>
      </c>
      <c r="J82" s="5">
        <v>5722483612</v>
      </c>
      <c r="K82" s="5">
        <v>11887905520</v>
      </c>
      <c r="L82" s="5">
        <v>11831391813</v>
      </c>
      <c r="M82" s="5">
        <v>15453245009</v>
      </c>
      <c r="N82" s="5">
        <v>12929570528</v>
      </c>
      <c r="O82" s="5">
        <v>16435909505</v>
      </c>
      <c r="P82" s="5">
        <v>82179134103</v>
      </c>
      <c r="Q82" s="5">
        <v>34726945344</v>
      </c>
    </row>
    <row r="83" spans="3:17" ht="15.5" x14ac:dyDescent="0.35">
      <c r="C83" t="s">
        <v>94</v>
      </c>
      <c r="K83" s="5">
        <v>2008239877</v>
      </c>
      <c r="L83" s="5">
        <v>3306465972</v>
      </c>
    </row>
    <row r="84" spans="3:17" ht="15.5" x14ac:dyDescent="0.35">
      <c r="C84" t="s">
        <v>283</v>
      </c>
      <c r="D84" s="5">
        <v>259787815</v>
      </c>
      <c r="E84" s="5">
        <v>142261465</v>
      </c>
      <c r="F84" s="5">
        <v>25563772</v>
      </c>
      <c r="G84" s="5">
        <v>38671148</v>
      </c>
      <c r="I84" s="5">
        <v>142261465</v>
      </c>
      <c r="J84" s="5">
        <v>158728407</v>
      </c>
      <c r="K84" s="5">
        <v>157627012</v>
      </c>
      <c r="L84" s="5">
        <v>1772500</v>
      </c>
    </row>
    <row r="85" spans="3:17" ht="15.5" x14ac:dyDescent="0.35">
      <c r="C85" t="s">
        <v>282</v>
      </c>
      <c r="D85" s="5">
        <v>116830124956</v>
      </c>
      <c r="E85" s="5">
        <v>116830124956</v>
      </c>
      <c r="F85" s="5">
        <v>116830124956</v>
      </c>
      <c r="G85" s="5">
        <v>116827624956</v>
      </c>
      <c r="I85" s="5">
        <v>116830124956</v>
      </c>
      <c r="J85" s="5">
        <v>107095747230</v>
      </c>
      <c r="K85" s="5">
        <v>95277499168</v>
      </c>
      <c r="L85" s="5">
        <v>81824966409</v>
      </c>
    </row>
    <row r="86" spans="3:17" ht="15.5" x14ac:dyDescent="0.35">
      <c r="C86" t="s">
        <v>284</v>
      </c>
      <c r="K86" s="5">
        <v>2008239877</v>
      </c>
      <c r="L86" s="5">
        <v>3306465972</v>
      </c>
    </row>
    <row r="87" spans="3:17" ht="15.5" x14ac:dyDescent="0.35">
      <c r="C87" t="s">
        <v>95</v>
      </c>
      <c r="D87" s="5">
        <v>41712842185</v>
      </c>
      <c r="E87" s="5">
        <v>111363374</v>
      </c>
      <c r="F87" s="5">
        <v>118449007</v>
      </c>
      <c r="G87" s="5">
        <v>52625272</v>
      </c>
      <c r="I87" s="5">
        <v>111363374</v>
      </c>
      <c r="J87" s="5">
        <v>54224551</v>
      </c>
      <c r="K87" s="5">
        <v>58384387</v>
      </c>
      <c r="L87" s="5">
        <v>871586908</v>
      </c>
      <c r="M87" s="5">
        <v>4494292931</v>
      </c>
      <c r="N87" s="5">
        <v>3948885184</v>
      </c>
      <c r="O87" s="5">
        <v>8738694746</v>
      </c>
      <c r="P87" s="5">
        <v>2139690961</v>
      </c>
      <c r="Q87" s="5">
        <v>121250000</v>
      </c>
    </row>
    <row r="88" spans="3:17" ht="15.5" x14ac:dyDescent="0.35">
      <c r="C88" t="s">
        <v>285</v>
      </c>
      <c r="D88" s="5">
        <v>41712842185</v>
      </c>
      <c r="E88" s="5">
        <v>111363374</v>
      </c>
      <c r="F88" s="5">
        <v>118449007</v>
      </c>
      <c r="G88" s="5">
        <v>52625272</v>
      </c>
      <c r="I88" s="5">
        <v>111363374</v>
      </c>
      <c r="J88" s="5">
        <v>54224551</v>
      </c>
      <c r="K88" s="5">
        <v>58384387</v>
      </c>
      <c r="L88" s="5">
        <v>871586908</v>
      </c>
      <c r="M88" s="5">
        <v>4494292931</v>
      </c>
      <c r="N88" s="5">
        <v>3948885184</v>
      </c>
      <c r="O88" s="5">
        <v>8738694746</v>
      </c>
      <c r="P88" s="5">
        <v>2139690961</v>
      </c>
      <c r="Q88" s="5">
        <v>121250000</v>
      </c>
    </row>
    <row r="89" spans="3:17" ht="15.5" x14ac:dyDescent="0.35">
      <c r="C89" t="s">
        <v>96</v>
      </c>
      <c r="D89" s="5">
        <v>574887379</v>
      </c>
      <c r="E89" s="5">
        <v>462009136</v>
      </c>
      <c r="F89" s="5">
        <v>392547645</v>
      </c>
      <c r="G89" s="5">
        <v>367606817</v>
      </c>
      <c r="I89" s="5">
        <v>462009136</v>
      </c>
      <c r="J89" s="5">
        <v>433086354</v>
      </c>
      <c r="K89" s="5">
        <v>385873463</v>
      </c>
      <c r="L89" s="5">
        <v>334370499</v>
      </c>
      <c r="M89" s="5">
        <v>1539619668</v>
      </c>
      <c r="N89" s="5">
        <v>1467465011</v>
      </c>
      <c r="O89" s="5">
        <v>1521320159</v>
      </c>
      <c r="P89" s="5">
        <v>1501784263</v>
      </c>
      <c r="Q89" s="5">
        <v>1399957592</v>
      </c>
    </row>
    <row r="90" spans="3:17" ht="15.5" x14ac:dyDescent="0.35">
      <c r="C90" t="s">
        <v>77</v>
      </c>
      <c r="D90" s="5">
        <v>172299666041</v>
      </c>
      <c r="E90" s="5">
        <v>185500098186</v>
      </c>
      <c r="F90" s="5">
        <v>185505493059</v>
      </c>
      <c r="G90" s="5">
        <v>185505493059</v>
      </c>
      <c r="I90" s="5">
        <v>185500098186</v>
      </c>
      <c r="J90" s="5">
        <v>185505493059</v>
      </c>
      <c r="L90" s="5">
        <v>200237427588</v>
      </c>
      <c r="M90" s="5">
        <v>200006381261</v>
      </c>
      <c r="N90" s="5">
        <v>199475398073</v>
      </c>
      <c r="O90" s="5">
        <v>199461894337</v>
      </c>
      <c r="P90" s="5">
        <v>197991116604</v>
      </c>
      <c r="Q90" s="5">
        <v>167828452063</v>
      </c>
    </row>
    <row r="91" spans="3:17" ht="15.5" x14ac:dyDescent="0.35">
      <c r="C91" t="s">
        <v>98</v>
      </c>
      <c r="D91" s="5">
        <v>52816913303</v>
      </c>
      <c r="E91" s="5">
        <v>13642610031</v>
      </c>
      <c r="F91" s="5">
        <v>13994457329</v>
      </c>
      <c r="G91" s="5">
        <v>13989615301</v>
      </c>
      <c r="I91" s="5">
        <v>13642610031</v>
      </c>
      <c r="J91" s="5">
        <v>14076432464</v>
      </c>
      <c r="K91" s="5">
        <v>19695114565</v>
      </c>
      <c r="L91" s="5">
        <v>19743952135</v>
      </c>
      <c r="M91" s="5">
        <v>29809871337</v>
      </c>
      <c r="N91" s="5">
        <v>26826460413</v>
      </c>
      <c r="O91" s="5">
        <v>38217512978</v>
      </c>
      <c r="P91" s="5">
        <v>93843638956</v>
      </c>
      <c r="Q91" s="5">
        <v>85734275021</v>
      </c>
    </row>
    <row r="92" spans="3:17" ht="15.5" x14ac:dyDescent="0.35">
      <c r="C92" t="s">
        <v>99</v>
      </c>
    </row>
    <row r="93" spans="3:17" ht="15.5" x14ac:dyDescent="0.35">
      <c r="C93" t="s">
        <v>101</v>
      </c>
      <c r="D93" s="5">
        <v>362827119642</v>
      </c>
      <c r="E93" s="5">
        <v>398279049950</v>
      </c>
      <c r="F93" s="5">
        <v>399531457526</v>
      </c>
      <c r="G93" s="5">
        <v>400815388846</v>
      </c>
      <c r="I93" s="5">
        <v>398279049950</v>
      </c>
      <c r="J93" s="5">
        <v>403844523031</v>
      </c>
      <c r="K93" s="5">
        <v>409326964514</v>
      </c>
      <c r="L93" s="5">
        <v>374792277037</v>
      </c>
      <c r="M93" s="5">
        <v>380869681651</v>
      </c>
      <c r="N93" s="5">
        <v>389608755902</v>
      </c>
      <c r="O93" s="5">
        <v>393245262660</v>
      </c>
      <c r="P93" s="5">
        <v>361581845314</v>
      </c>
      <c r="Q93" s="5">
        <v>272865558380</v>
      </c>
    </row>
    <row r="94" spans="3:17" ht="15.5" x14ac:dyDescent="0.35">
      <c r="C94" t="s">
        <v>287</v>
      </c>
      <c r="D94" s="5">
        <v>2080369512</v>
      </c>
      <c r="E94" s="5">
        <v>2080369512</v>
      </c>
      <c r="F94" s="5">
        <v>2019269217</v>
      </c>
      <c r="G94" s="5">
        <v>2019269217</v>
      </c>
      <c r="I94" s="5">
        <v>2080369512</v>
      </c>
      <c r="J94" s="5">
        <v>2019269217</v>
      </c>
      <c r="K94" s="5">
        <v>1908319772</v>
      </c>
      <c r="L94" s="5">
        <v>3101360020</v>
      </c>
      <c r="M94" s="5">
        <v>2177269600</v>
      </c>
      <c r="N94" s="5">
        <v>1325118508</v>
      </c>
      <c r="O94" s="5">
        <v>899191810</v>
      </c>
      <c r="P94" s="5">
        <v>908694536</v>
      </c>
      <c r="Q94" s="5">
        <v>482933375</v>
      </c>
    </row>
    <row r="95" spans="3:17" ht="15.5" x14ac:dyDescent="0.35">
      <c r="C95" t="s">
        <v>103</v>
      </c>
      <c r="D95" s="5">
        <v>366107489154</v>
      </c>
      <c r="E95" s="5">
        <v>401559419462</v>
      </c>
      <c r="F95" s="5">
        <v>402750726743</v>
      </c>
      <c r="G95" s="5">
        <v>404034658063</v>
      </c>
      <c r="I95" s="5">
        <v>401559419462</v>
      </c>
      <c r="J95" s="5">
        <v>407065980151</v>
      </c>
      <c r="K95" s="5">
        <v>414455227115</v>
      </c>
      <c r="L95" s="5">
        <v>385272689932</v>
      </c>
      <c r="M95" s="5">
        <v>383081374407</v>
      </c>
      <c r="N95" s="5">
        <v>391071457742</v>
      </c>
      <c r="O95" s="5">
        <v>394158483876</v>
      </c>
      <c r="P95" s="5">
        <v>362520400851</v>
      </c>
      <c r="Q95" s="5">
        <v>273459643612</v>
      </c>
    </row>
    <row r="96" spans="3:17" ht="15.5" x14ac:dyDescent="0.35">
      <c r="C96" t="s">
        <v>104</v>
      </c>
      <c r="D96" s="5">
        <v>418924402457</v>
      </c>
      <c r="E96" s="5">
        <v>415202029493</v>
      </c>
      <c r="F96" s="5">
        <v>416745184072</v>
      </c>
      <c r="G96" s="5">
        <v>418024273364</v>
      </c>
      <c r="I96" s="5">
        <v>415202029493</v>
      </c>
      <c r="J96" s="5">
        <v>421142412615</v>
      </c>
      <c r="K96" s="5">
        <v>434150341680</v>
      </c>
      <c r="L96" s="5">
        <v>405016642067</v>
      </c>
      <c r="M96" s="5">
        <v>412891245744</v>
      </c>
      <c r="N96" s="5">
        <v>417897918155</v>
      </c>
      <c r="O96" s="5">
        <v>432375996854</v>
      </c>
      <c r="P96" s="5">
        <v>456364039807</v>
      </c>
      <c r="Q96" s="5">
        <v>359193918633</v>
      </c>
    </row>
    <row r="97" spans="3:17" ht="15.5" x14ac:dyDescent="0.35">
      <c r="C97" t="s">
        <v>105</v>
      </c>
    </row>
    <row r="98" spans="3:17" ht="15.5" x14ac:dyDescent="0.35">
      <c r="C98" t="s">
        <v>106</v>
      </c>
    </row>
    <row r="99" spans="3:17" ht="15.5" x14ac:dyDescent="0.35">
      <c r="C99" t="s">
        <v>107</v>
      </c>
      <c r="D99" s="5">
        <v>30269661113</v>
      </c>
      <c r="E99" s="5">
        <v>24190055974</v>
      </c>
      <c r="F99" s="5">
        <v>19809447700</v>
      </c>
      <c r="G99" s="5">
        <v>14738163854</v>
      </c>
      <c r="I99" s="5">
        <v>24190055974</v>
      </c>
      <c r="J99" s="5">
        <v>14169398435</v>
      </c>
      <c r="K99" s="5">
        <v>13631471841</v>
      </c>
      <c r="L99" s="5">
        <v>13695493409</v>
      </c>
      <c r="M99" s="5">
        <v>79851946422</v>
      </c>
      <c r="N99" s="5">
        <v>54277395049</v>
      </c>
      <c r="O99" s="5">
        <v>36488483105</v>
      </c>
      <c r="P99" s="5">
        <v>23859080993</v>
      </c>
      <c r="Q99" s="5">
        <v>35920519481</v>
      </c>
    </row>
    <row r="100" spans="3:17" ht="15.5" x14ac:dyDescent="0.35">
      <c r="C100" t="s">
        <v>108</v>
      </c>
    </row>
    <row r="101" spans="3:17" ht="15.5" x14ac:dyDescent="0.35">
      <c r="C101" t="s">
        <v>289</v>
      </c>
      <c r="D101" s="5">
        <v>116830124956</v>
      </c>
      <c r="E101" s="5">
        <v>116830124956</v>
      </c>
      <c r="F101" s="5">
        <v>116830124956</v>
      </c>
      <c r="G101" s="5">
        <v>116827624956</v>
      </c>
      <c r="I101" s="5">
        <v>116830124956</v>
      </c>
      <c r="J101" s="5">
        <v>107095747230</v>
      </c>
      <c r="K101" s="5">
        <v>95277499168</v>
      </c>
      <c r="L101" s="5">
        <v>81824966409</v>
      </c>
    </row>
    <row r="102" spans="3:17" ht="15.5" x14ac:dyDescent="0.35">
      <c r="C102" t="s">
        <v>109</v>
      </c>
      <c r="M102" s="5">
        <v>68699580889</v>
      </c>
      <c r="N102" s="5">
        <v>43447984763</v>
      </c>
      <c r="O102" s="5">
        <v>26751672769</v>
      </c>
      <c r="P102" s="5">
        <v>12591879785</v>
      </c>
      <c r="Q102" s="5">
        <v>18642807339</v>
      </c>
    </row>
    <row r="103" spans="3:17" ht="15.5" x14ac:dyDescent="0.35">
      <c r="C103" t="s">
        <v>290</v>
      </c>
      <c r="D103" s="5">
        <v>16660942985</v>
      </c>
      <c r="E103" s="5">
        <v>10780659135</v>
      </c>
      <c r="F103" s="5">
        <v>6109714772</v>
      </c>
      <c r="G103" s="5">
        <v>1592702148</v>
      </c>
      <c r="I103" s="5">
        <v>10780659135</v>
      </c>
      <c r="J103" s="5">
        <v>1458759407</v>
      </c>
      <c r="K103" s="5">
        <v>1898084012</v>
      </c>
      <c r="L103" s="5">
        <v>2478128674</v>
      </c>
      <c r="M103" s="5">
        <v>68699580889</v>
      </c>
      <c r="N103" s="5">
        <v>43447984763</v>
      </c>
      <c r="O103" s="5">
        <v>26751672769</v>
      </c>
      <c r="P103" s="5">
        <v>12591879785</v>
      </c>
      <c r="Q103" s="5">
        <v>18642807339</v>
      </c>
    </row>
    <row r="104" spans="3:17" ht="15.5" x14ac:dyDescent="0.35">
      <c r="C104" t="s">
        <v>110</v>
      </c>
      <c r="D104" s="5">
        <v>700313835</v>
      </c>
      <c r="E104" s="5">
        <v>719052724</v>
      </c>
      <c r="F104" s="5">
        <v>235106174</v>
      </c>
      <c r="G104" s="5">
        <v>183878628</v>
      </c>
      <c r="I104" s="5">
        <v>719052724</v>
      </c>
      <c r="J104" s="5">
        <v>721730974</v>
      </c>
      <c r="K104" s="5">
        <v>935493435</v>
      </c>
      <c r="L104" s="5">
        <v>1123789106</v>
      </c>
      <c r="M104" s="5">
        <v>1054559836</v>
      </c>
      <c r="N104" s="5">
        <v>754088980</v>
      </c>
      <c r="O104" s="5">
        <v>679471467</v>
      </c>
      <c r="P104" s="5">
        <v>318929202</v>
      </c>
      <c r="Q104" s="5">
        <v>434208925</v>
      </c>
    </row>
    <row r="105" spans="3:17" ht="15.5" x14ac:dyDescent="0.35">
      <c r="C105" t="s">
        <v>111</v>
      </c>
      <c r="D105" s="5">
        <v>1292879741</v>
      </c>
      <c r="E105" s="5">
        <v>1822531541</v>
      </c>
      <c r="F105" s="5">
        <v>2411030737</v>
      </c>
      <c r="G105" s="5">
        <v>2150868698</v>
      </c>
      <c r="I105" s="5">
        <v>1822531541</v>
      </c>
      <c r="J105" s="5">
        <v>2277327155</v>
      </c>
      <c r="K105" s="5">
        <v>1844386627</v>
      </c>
      <c r="L105" s="5">
        <v>1973473479</v>
      </c>
      <c r="M105" s="5">
        <v>1360777027</v>
      </c>
      <c r="N105" s="5">
        <v>1189504859</v>
      </c>
      <c r="O105" s="5">
        <v>1744649319</v>
      </c>
      <c r="P105" s="5">
        <v>2018464028</v>
      </c>
      <c r="Q105" s="5">
        <v>1962734755</v>
      </c>
    </row>
    <row r="106" spans="3:17" ht="15.5" x14ac:dyDescent="0.35">
      <c r="C106" t="s">
        <v>113</v>
      </c>
    </row>
    <row r="107" spans="3:17" ht="15.5" x14ac:dyDescent="0.35">
      <c r="C107" t="s">
        <v>288</v>
      </c>
      <c r="D107" s="5">
        <v>36583417941</v>
      </c>
      <c r="E107" s="5">
        <v>39564927798</v>
      </c>
      <c r="F107" s="5">
        <v>42095316836</v>
      </c>
      <c r="G107" s="5">
        <v>44624668711</v>
      </c>
      <c r="I107" s="5">
        <v>39564927798</v>
      </c>
      <c r="J107" s="5">
        <v>49681445097</v>
      </c>
      <c r="K107" s="5">
        <v>58587318184</v>
      </c>
      <c r="L107" s="5">
        <v>66286019109</v>
      </c>
      <c r="M107" s="5">
        <v>73380745121</v>
      </c>
      <c r="N107" s="5">
        <v>79872942578</v>
      </c>
      <c r="O107" s="5">
        <v>85782523173</v>
      </c>
      <c r="P107" s="5">
        <v>91074927350</v>
      </c>
      <c r="Q107" s="5">
        <v>95498402221</v>
      </c>
    </row>
    <row r="108" spans="3:17" ht="15.5" x14ac:dyDescent="0.35">
      <c r="C108" t="s">
        <v>115</v>
      </c>
      <c r="D108" s="5">
        <v>10574853933</v>
      </c>
      <c r="E108" s="5">
        <v>10138497299</v>
      </c>
      <c r="F108" s="5">
        <v>9851953393</v>
      </c>
      <c r="G108" s="5">
        <v>9565634033</v>
      </c>
      <c r="I108" s="5">
        <v>10138497299</v>
      </c>
      <c r="J108" s="5">
        <v>8971813087</v>
      </c>
      <c r="K108" s="5">
        <v>7759145925</v>
      </c>
      <c r="L108" s="5">
        <v>7094726012</v>
      </c>
      <c r="M108" s="5">
        <v>7709096757</v>
      </c>
      <c r="N108" s="5">
        <v>7965186612</v>
      </c>
      <c r="O108" s="5">
        <v>6134113390</v>
      </c>
      <c r="P108" s="5">
        <v>8008679602</v>
      </c>
      <c r="Q108" s="5">
        <v>9165566859</v>
      </c>
    </row>
    <row r="109" spans="3:17" ht="15.5" x14ac:dyDescent="0.35">
      <c r="C109" t="s">
        <v>116</v>
      </c>
      <c r="D109" s="5">
        <v>205028035250</v>
      </c>
      <c r="E109" s="5">
        <v>211732743917</v>
      </c>
      <c r="F109" s="5">
        <v>214111578636</v>
      </c>
      <c r="G109" s="5">
        <v>216638430511</v>
      </c>
      <c r="I109" s="5">
        <v>211732743917</v>
      </c>
      <c r="J109" s="5">
        <v>211985309171</v>
      </c>
      <c r="K109" s="5">
        <v>208986840230</v>
      </c>
      <c r="L109" s="5">
        <v>149551216673</v>
      </c>
      <c r="M109" s="5">
        <v>74981489675</v>
      </c>
      <c r="N109" s="5">
        <v>82872962843</v>
      </c>
      <c r="O109" s="5">
        <v>87515604096</v>
      </c>
      <c r="P109" s="5">
        <v>94976996495</v>
      </c>
      <c r="Q109" s="5">
        <v>99889066608</v>
      </c>
    </row>
    <row r="110" spans="3:17" ht="15.5" x14ac:dyDescent="0.35">
      <c r="C110" t="s">
        <v>117</v>
      </c>
      <c r="D110" s="5">
        <v>205028035250</v>
      </c>
      <c r="E110" s="5">
        <v>211732743917</v>
      </c>
      <c r="F110" s="5">
        <v>214111578636</v>
      </c>
      <c r="G110" s="5">
        <v>216638430511</v>
      </c>
      <c r="I110" s="5">
        <v>211732743917</v>
      </c>
      <c r="J110" s="5">
        <v>211985309171</v>
      </c>
      <c r="K110" s="5">
        <v>208986840230</v>
      </c>
      <c r="L110" s="5">
        <v>149551216673</v>
      </c>
      <c r="M110" s="5">
        <v>74981489675</v>
      </c>
      <c r="N110" s="5">
        <v>82872962843</v>
      </c>
      <c r="O110" s="5">
        <v>87515604096</v>
      </c>
      <c r="P110" s="5">
        <v>94976996495</v>
      </c>
      <c r="Q110" s="5">
        <v>99889066608</v>
      </c>
    </row>
    <row r="111" spans="3:17" ht="15.5" x14ac:dyDescent="0.35">
      <c r="C111" t="s">
        <v>119</v>
      </c>
    </row>
    <row r="112" spans="3:17" ht="15.5" x14ac:dyDescent="0.35">
      <c r="C112" t="s">
        <v>120</v>
      </c>
      <c r="D112" s="5">
        <v>36583417941</v>
      </c>
      <c r="E112" s="5">
        <v>39564927798</v>
      </c>
      <c r="F112" s="5">
        <v>42095316836</v>
      </c>
      <c r="G112" s="5">
        <v>44624668711</v>
      </c>
      <c r="I112" s="5">
        <v>39564927798</v>
      </c>
      <c r="J112" s="5">
        <v>49703425097</v>
      </c>
      <c r="K112" s="5">
        <v>58680733184</v>
      </c>
      <c r="L112" s="5">
        <v>66286019109</v>
      </c>
      <c r="M112" s="5">
        <v>73380745121</v>
      </c>
      <c r="N112" s="5">
        <v>81089841878</v>
      </c>
      <c r="O112" s="5">
        <v>86013219351</v>
      </c>
      <c r="P112" s="5">
        <v>92012587670</v>
      </c>
      <c r="Q112" s="5">
        <v>97904676318</v>
      </c>
    </row>
    <row r="113" spans="2:17" ht="15.5" x14ac:dyDescent="0.35">
      <c r="C113" t="s">
        <v>293</v>
      </c>
      <c r="D113" s="5">
        <v>49854400748</v>
      </c>
      <c r="E113" s="5">
        <v>53577599558</v>
      </c>
      <c r="F113" s="5">
        <v>53626451774</v>
      </c>
      <c r="G113" s="5">
        <v>53626451774</v>
      </c>
      <c r="I113" s="5">
        <v>53577599558</v>
      </c>
      <c r="J113" s="5">
        <v>53626451774</v>
      </c>
      <c r="K113" s="5">
        <v>53513222438</v>
      </c>
    </row>
    <row r="114" spans="2:17" ht="15.5" x14ac:dyDescent="0.35">
      <c r="C114" t="s">
        <v>121</v>
      </c>
      <c r="D114" s="5">
        <v>235297696363</v>
      </c>
      <c r="E114" s="5">
        <v>235922799891</v>
      </c>
      <c r="F114" s="5">
        <v>233921026336</v>
      </c>
      <c r="G114" s="5">
        <v>231376594365</v>
      </c>
      <c r="I114" s="5">
        <v>235922799891</v>
      </c>
      <c r="J114" s="5">
        <v>226154707606</v>
      </c>
      <c r="K114" s="5">
        <v>222618312071</v>
      </c>
      <c r="L114" s="5">
        <v>163246710082</v>
      </c>
      <c r="M114" s="5">
        <v>154833436097</v>
      </c>
      <c r="N114" s="5">
        <v>137150357892</v>
      </c>
      <c r="O114" s="5">
        <v>124004087201</v>
      </c>
      <c r="P114" s="5">
        <v>118836077488</v>
      </c>
      <c r="Q114" s="5">
        <v>135809586089</v>
      </c>
    </row>
    <row r="115" spans="2:17" ht="15.5" x14ac:dyDescent="0.35">
      <c r="C115" t="s">
        <v>122</v>
      </c>
    </row>
    <row r="116" spans="2:17" ht="15.5" x14ac:dyDescent="0.35">
      <c r="C116" t="s">
        <v>123</v>
      </c>
      <c r="D116" s="5">
        <v>100000397900</v>
      </c>
      <c r="E116" s="5">
        <v>100000397900</v>
      </c>
      <c r="F116" s="5">
        <v>100000397900</v>
      </c>
      <c r="G116" s="5">
        <v>100000397900</v>
      </c>
      <c r="I116" s="5">
        <v>100000397900</v>
      </c>
      <c r="J116" s="5">
        <v>100000397900</v>
      </c>
      <c r="K116" s="5">
        <v>100000397900</v>
      </c>
      <c r="L116" s="5">
        <v>100000007500</v>
      </c>
      <c r="M116" s="5">
        <v>100000007500</v>
      </c>
      <c r="N116" s="5">
        <v>100000000500</v>
      </c>
      <c r="O116" s="5">
        <v>100000000500</v>
      </c>
      <c r="P116" s="5">
        <v>100000000000</v>
      </c>
      <c r="Q116" s="5">
        <v>10000000000</v>
      </c>
    </row>
    <row r="117" spans="2:17" ht="15.5" x14ac:dyDescent="0.35">
      <c r="C117" t="s">
        <v>124</v>
      </c>
      <c r="D117" s="5">
        <v>14491453870</v>
      </c>
      <c r="E117" s="5">
        <v>14491453870</v>
      </c>
      <c r="F117" s="5">
        <v>14491453870</v>
      </c>
      <c r="G117" s="5">
        <v>14491453870</v>
      </c>
      <c r="I117" s="5">
        <v>14491453870</v>
      </c>
      <c r="J117" s="5">
        <v>14491453870</v>
      </c>
      <c r="K117" s="5">
        <v>14491453870</v>
      </c>
      <c r="L117" s="5">
        <v>14489466870</v>
      </c>
      <c r="M117" s="5">
        <v>14489466870</v>
      </c>
      <c r="N117" s="5">
        <v>14489466870</v>
      </c>
      <c r="O117" s="5">
        <v>14489466870</v>
      </c>
      <c r="P117" s="5">
        <v>14489464370</v>
      </c>
    </row>
    <row r="118" spans="2:17" ht="15.5" x14ac:dyDescent="0.35">
      <c r="C118" t="s">
        <v>125</v>
      </c>
      <c r="D118" s="5">
        <v>-112852126581</v>
      </c>
      <c r="E118" s="5">
        <v>-130374575393</v>
      </c>
      <c r="F118" s="5">
        <v>-126886930616</v>
      </c>
      <c r="G118" s="5">
        <v>-123111400091</v>
      </c>
      <c r="I118" s="5">
        <v>-130374575393</v>
      </c>
      <c r="J118" s="5">
        <v>-114862484236</v>
      </c>
      <c r="K118" s="5">
        <v>-98403115285</v>
      </c>
      <c r="L118" s="5">
        <v>-84871097518</v>
      </c>
      <c r="M118" s="5">
        <v>-68435166457</v>
      </c>
      <c r="N118" s="5">
        <v>-45335731568</v>
      </c>
      <c r="O118" s="5">
        <v>-17896662032</v>
      </c>
      <c r="P118" s="5">
        <v>12533999577</v>
      </c>
      <c r="Q118" s="5">
        <v>36818990054</v>
      </c>
    </row>
    <row r="119" spans="2:17" ht="15.5" x14ac:dyDescent="0.35">
      <c r="C119" t="s">
        <v>294</v>
      </c>
    </row>
    <row r="120" spans="2:17" ht="15.5" x14ac:dyDescent="0.35">
      <c r="C120" t="s">
        <v>295</v>
      </c>
    </row>
    <row r="121" spans="2:17" ht="15.5" x14ac:dyDescent="0.35">
      <c r="C121" t="s">
        <v>296</v>
      </c>
      <c r="D121" s="5">
        <v>-112852126581</v>
      </c>
      <c r="E121" s="5">
        <v>-130374575393</v>
      </c>
      <c r="F121" s="5">
        <v>-126886930616</v>
      </c>
      <c r="G121" s="5">
        <v>-123111400091</v>
      </c>
      <c r="I121" s="5">
        <v>-130374575393</v>
      </c>
      <c r="J121" s="5">
        <v>-114862484236</v>
      </c>
      <c r="K121" s="5">
        <v>-98403115285</v>
      </c>
      <c r="L121" s="5">
        <v>-84871097518</v>
      </c>
      <c r="M121" s="5">
        <v>-68435166457</v>
      </c>
      <c r="N121" s="5">
        <v>-45335731568</v>
      </c>
      <c r="O121" s="5">
        <v>-17896662032</v>
      </c>
      <c r="P121" s="5">
        <v>12533999577</v>
      </c>
      <c r="Q121" s="5">
        <v>36818990054</v>
      </c>
    </row>
    <row r="122" spans="2:17" ht="15.5" x14ac:dyDescent="0.35">
      <c r="C122" t="s">
        <v>297</v>
      </c>
      <c r="D122" s="5">
        <v>9687314864</v>
      </c>
      <c r="E122" s="5">
        <v>9661855039</v>
      </c>
      <c r="F122" s="5">
        <v>9713743523</v>
      </c>
      <c r="G122" s="5">
        <v>9761734261</v>
      </c>
      <c r="I122" s="5">
        <v>9661855039</v>
      </c>
      <c r="J122" s="5">
        <v>9852844416</v>
      </c>
      <c r="L122" s="5">
        <v>11914127545</v>
      </c>
      <c r="M122" s="5">
        <v>11997120473</v>
      </c>
      <c r="N122" s="5">
        <v>12118426389</v>
      </c>
      <c r="O122" s="5">
        <v>12317209978</v>
      </c>
      <c r="P122" s="5">
        <v>12513381768</v>
      </c>
      <c r="Q122" s="5">
        <v>8736890427</v>
      </c>
    </row>
    <row r="123" spans="2:17" ht="15.5" x14ac:dyDescent="0.35">
      <c r="C123" t="s">
        <v>9</v>
      </c>
      <c r="D123" s="5">
        <v>183626706094</v>
      </c>
      <c r="E123" s="5">
        <v>179279229602</v>
      </c>
      <c r="F123" s="5">
        <v>182824157736</v>
      </c>
      <c r="G123" s="5">
        <v>186647678999</v>
      </c>
      <c r="I123" s="5">
        <v>179279229602</v>
      </c>
      <c r="J123" s="5">
        <v>194987705009</v>
      </c>
      <c r="K123" s="5">
        <v>16088736485</v>
      </c>
      <c r="L123" s="5">
        <v>241769931985</v>
      </c>
      <c r="M123" s="5">
        <v>258057809647</v>
      </c>
      <c r="N123" s="5">
        <v>280747560264</v>
      </c>
      <c r="O123" s="5">
        <v>308371909653</v>
      </c>
      <c r="P123" s="5">
        <v>337527962319</v>
      </c>
      <c r="Q123" s="5">
        <v>223384332544</v>
      </c>
    </row>
    <row r="124" spans="2:17" ht="15.5" x14ac:dyDescent="0.35">
      <c r="C124" t="s">
        <v>126</v>
      </c>
      <c r="D124" s="5">
        <v>418924402457</v>
      </c>
      <c r="E124" s="5">
        <v>415202029493</v>
      </c>
      <c r="F124" s="5">
        <v>416745184072</v>
      </c>
      <c r="G124" s="5">
        <v>418024273364</v>
      </c>
      <c r="I124" s="5">
        <v>415202029493</v>
      </c>
      <c r="J124" s="5">
        <v>421142412615</v>
      </c>
      <c r="K124" s="5">
        <v>238707048556</v>
      </c>
      <c r="L124" s="5">
        <v>405016642067</v>
      </c>
      <c r="M124" s="5">
        <v>412891245744</v>
      </c>
      <c r="N124" s="5">
        <v>417897918156</v>
      </c>
      <c r="O124" s="5">
        <v>432375996854</v>
      </c>
      <c r="P124" s="5">
        <v>456364039807</v>
      </c>
      <c r="Q124" s="5">
        <v>359193918633</v>
      </c>
    </row>
    <row r="125" spans="2:17" ht="15.5" x14ac:dyDescent="0.35">
      <c r="C125" t="s">
        <v>127</v>
      </c>
      <c r="D125" s="5">
        <v>1000003979</v>
      </c>
      <c r="E125" s="5">
        <v>1000003979</v>
      </c>
      <c r="F125" s="5">
        <v>1000003979</v>
      </c>
      <c r="G125" s="5">
        <v>1000003979</v>
      </c>
      <c r="I125" s="5">
        <v>1000003979</v>
      </c>
      <c r="J125" s="5">
        <v>1000003979</v>
      </c>
      <c r="K125" s="5">
        <v>1000003979</v>
      </c>
      <c r="L125" s="5">
        <v>1000000075</v>
      </c>
      <c r="M125" s="5">
        <v>1000000075</v>
      </c>
      <c r="N125" s="5">
        <v>1000000005</v>
      </c>
      <c r="O125" s="5">
        <v>1000000000</v>
      </c>
      <c r="P125" s="5">
        <v>1000000000</v>
      </c>
      <c r="Q125" s="5">
        <v>10000</v>
      </c>
    </row>
    <row r="127" spans="2:17" ht="15.5" x14ac:dyDescent="0.35">
      <c r="B127" t="s">
        <v>128</v>
      </c>
      <c r="C127" t="s">
        <v>129</v>
      </c>
      <c r="D127" s="5">
        <v>1536240490</v>
      </c>
      <c r="E127" s="5">
        <v>-604890089</v>
      </c>
      <c r="F127" s="5">
        <v>-395718866</v>
      </c>
      <c r="G127" s="5">
        <v>-1532970959</v>
      </c>
      <c r="I127" s="5">
        <v>-4624597126</v>
      </c>
      <c r="J127" s="5">
        <v>-4235151062</v>
      </c>
      <c r="K127" s="5">
        <v>1885080692</v>
      </c>
      <c r="L127" s="5">
        <v>-11191385760</v>
      </c>
      <c r="M127" s="5">
        <v>-14418298491</v>
      </c>
      <c r="N127" s="5">
        <v>-19025929798</v>
      </c>
      <c r="O127" s="5">
        <v>-32099306017</v>
      </c>
      <c r="P127" s="5">
        <v>-15405748333</v>
      </c>
      <c r="Q127" s="5">
        <v>-3369679630</v>
      </c>
    </row>
    <row r="128" spans="2:17" ht="15.5" x14ac:dyDescent="0.35">
      <c r="C128" t="s">
        <v>406</v>
      </c>
      <c r="D128" s="5">
        <v>4610777189</v>
      </c>
      <c r="E128" s="5">
        <v>6703033814</v>
      </c>
      <c r="F128" s="5">
        <v>5660391336</v>
      </c>
      <c r="G128" s="5">
        <v>4509467829</v>
      </c>
      <c r="I128" s="5">
        <v>21229166789</v>
      </c>
      <c r="J128" s="5">
        <v>21907436300</v>
      </c>
      <c r="K128" s="5">
        <v>22668364458</v>
      </c>
      <c r="L128" s="5">
        <v>19624832186</v>
      </c>
      <c r="M128" s="5">
        <v>12934062021</v>
      </c>
      <c r="N128" s="5">
        <v>10237870945</v>
      </c>
      <c r="O128" s="5">
        <v>21787618134</v>
      </c>
      <c r="P128" s="5">
        <v>20285348991</v>
      </c>
      <c r="Q128" s="5">
        <v>15155948499</v>
      </c>
    </row>
    <row r="129" spans="3:17" ht="15.5" x14ac:dyDescent="0.35">
      <c r="C129" t="s">
        <v>508</v>
      </c>
      <c r="D129" s="5">
        <v>-5690833332</v>
      </c>
      <c r="E129" s="5">
        <v>2228080216</v>
      </c>
      <c r="F129" s="5">
        <v>-3765152321</v>
      </c>
      <c r="G129" s="5">
        <v>-3400885906</v>
      </c>
      <c r="I129" s="5">
        <v>-8295431674</v>
      </c>
      <c r="J129" s="5">
        <v>-10458513357</v>
      </c>
      <c r="K129" s="5">
        <v>-7811904847</v>
      </c>
      <c r="L129" s="5">
        <v>-6104990812</v>
      </c>
      <c r="M129" s="5">
        <v>-5045642336</v>
      </c>
      <c r="N129" s="5">
        <v>-4662776149</v>
      </c>
      <c r="O129" s="5">
        <v>-7104981464</v>
      </c>
      <c r="P129" s="5">
        <v>-13318654305</v>
      </c>
      <c r="Q129" s="5">
        <v>-9290705482</v>
      </c>
    </row>
    <row r="130" spans="3:17" ht="15.5" x14ac:dyDescent="0.35">
      <c r="C130" t="s">
        <v>509</v>
      </c>
      <c r="D130" s="5">
        <v>-3623957088</v>
      </c>
      <c r="E130" s="5">
        <v>-2900076958</v>
      </c>
      <c r="F130" s="5">
        <v>-2791464551</v>
      </c>
      <c r="G130" s="5">
        <v>-2586167580</v>
      </c>
      <c r="I130" s="5">
        <v>-11230549410</v>
      </c>
      <c r="J130" s="5">
        <v>-10607868661</v>
      </c>
      <c r="K130" s="5">
        <v>-10814439333</v>
      </c>
      <c r="L130" s="5">
        <v>-11205007942</v>
      </c>
      <c r="M130" s="5">
        <v>-10037236661</v>
      </c>
      <c r="N130" s="5">
        <v>-10478795167</v>
      </c>
      <c r="O130" s="5">
        <v>-12729036021</v>
      </c>
      <c r="P130" s="5">
        <v>-9866667534</v>
      </c>
      <c r="Q130" s="5">
        <v>-7089614543</v>
      </c>
    </row>
    <row r="131" spans="3:17" ht="15.5" x14ac:dyDescent="0.35">
      <c r="C131" t="s">
        <v>457</v>
      </c>
    </row>
    <row r="132" spans="3:17" ht="15.5" x14ac:dyDescent="0.35">
      <c r="C132" t="s">
        <v>1731</v>
      </c>
    </row>
    <row r="133" spans="3:17" ht="15.5" x14ac:dyDescent="0.35">
      <c r="C133" t="s">
        <v>966</v>
      </c>
      <c r="D133" s="5">
        <v>9984085</v>
      </c>
      <c r="E133" s="5">
        <v>-4628247</v>
      </c>
      <c r="F133" s="5">
        <v>10559634</v>
      </c>
      <c r="G133" s="5">
        <v>10141895</v>
      </c>
      <c r="I133" s="5">
        <v>25204277</v>
      </c>
      <c r="J133" s="5">
        <v>158194647</v>
      </c>
      <c r="K133" s="5">
        <v>169565409</v>
      </c>
      <c r="L133" s="5">
        <v>106825953</v>
      </c>
      <c r="M133" s="5">
        <v>144561077</v>
      </c>
      <c r="N133" s="5">
        <v>200218022</v>
      </c>
      <c r="O133" s="5">
        <v>196308191</v>
      </c>
      <c r="P133" s="5">
        <v>69737971</v>
      </c>
      <c r="Q133" s="5">
        <v>21244443</v>
      </c>
    </row>
    <row r="134" spans="3:17" ht="15.5" x14ac:dyDescent="0.35">
      <c r="C134" t="s">
        <v>1239</v>
      </c>
      <c r="E134" s="5">
        <v>44775482</v>
      </c>
      <c r="F134" s="5">
        <v>74245068</v>
      </c>
      <c r="G134" s="5">
        <v>-393676286</v>
      </c>
      <c r="I134" s="5">
        <v>-274655736</v>
      </c>
      <c r="L134" s="5">
        <v>-661757602</v>
      </c>
      <c r="M134" s="5">
        <v>-598206124</v>
      </c>
      <c r="N134" s="5">
        <v>-220443189</v>
      </c>
      <c r="O134" s="5">
        <v>-3522822813</v>
      </c>
      <c r="P134" s="5">
        <v>-224141644</v>
      </c>
    </row>
    <row r="135" spans="3:17" ht="15.5" x14ac:dyDescent="0.35">
      <c r="C135" t="s">
        <v>1732</v>
      </c>
    </row>
    <row r="136" spans="3:17" ht="15.5" x14ac:dyDescent="0.35">
      <c r="C136" t="s">
        <v>1733</v>
      </c>
      <c r="Q136" s="5">
        <v>-20000000</v>
      </c>
    </row>
    <row r="137" spans="3:17" ht="15.5" x14ac:dyDescent="0.35">
      <c r="C137" t="s">
        <v>26</v>
      </c>
      <c r="L137" s="5">
        <v>-7855986454</v>
      </c>
      <c r="M137" s="5">
        <v>-9526605502</v>
      </c>
      <c r="N137" s="5">
        <v>-10959354145</v>
      </c>
      <c r="O137" s="5">
        <v>-11783665966</v>
      </c>
      <c r="P137" s="5">
        <v>-12433316794</v>
      </c>
      <c r="Q137" s="5">
        <v>-1720991104</v>
      </c>
    </row>
    <row r="138" spans="3:17" ht="15.5" x14ac:dyDescent="0.35">
      <c r="C138" t="s">
        <v>1734</v>
      </c>
      <c r="D138" s="5">
        <v>6230269636</v>
      </c>
      <c r="E138" s="5">
        <v>-6676074396</v>
      </c>
      <c r="F138" s="5">
        <v>415701968</v>
      </c>
      <c r="G138" s="5">
        <v>328149089</v>
      </c>
      <c r="I138" s="5">
        <v>-6078331372</v>
      </c>
      <c r="J138" s="5">
        <v>-5234399991</v>
      </c>
      <c r="K138" s="5">
        <v>-2326504995</v>
      </c>
      <c r="L138" s="5">
        <v>-5095301089</v>
      </c>
      <c r="M138" s="5">
        <v>-2289230966</v>
      </c>
      <c r="N138" s="5">
        <v>-3142650115</v>
      </c>
      <c r="O138" s="5">
        <v>-18942726078</v>
      </c>
      <c r="P138" s="5">
        <v>81944982</v>
      </c>
      <c r="Q138" s="5">
        <v>-425561443</v>
      </c>
    </row>
    <row r="139" spans="3:17" ht="15.5" x14ac:dyDescent="0.35">
      <c r="C139" t="s">
        <v>1735</v>
      </c>
      <c r="D139" s="5">
        <v>6240253721</v>
      </c>
      <c r="E139" s="5">
        <v>-6635927161</v>
      </c>
      <c r="F139" s="5">
        <v>500506670</v>
      </c>
      <c r="G139" s="5">
        <v>-55385302</v>
      </c>
      <c r="I139" s="5">
        <v>-6327782831</v>
      </c>
      <c r="J139" s="5">
        <v>-5076205344</v>
      </c>
      <c r="K139" s="5">
        <v>-2156939586</v>
      </c>
      <c r="L139" s="5">
        <v>-13506219192</v>
      </c>
      <c r="M139" s="5">
        <v>-12269481515</v>
      </c>
      <c r="N139" s="5">
        <v>-14122229427</v>
      </c>
      <c r="O139" s="5">
        <v>-34052906666</v>
      </c>
      <c r="P139" s="5">
        <v>-12505775485</v>
      </c>
      <c r="Q139" s="5">
        <v>-2145308104</v>
      </c>
    </row>
    <row r="140" spans="3:17" ht="15.5" x14ac:dyDescent="0.35">
      <c r="C140" t="s">
        <v>152</v>
      </c>
      <c r="D140" s="5">
        <v>-39602789485</v>
      </c>
      <c r="E140" s="5">
        <v>1351892110</v>
      </c>
      <c r="F140" s="5">
        <v>941425017</v>
      </c>
      <c r="G140" s="5">
        <v>1559956372</v>
      </c>
      <c r="I140" s="5">
        <v>4947842579</v>
      </c>
      <c r="J140" s="5">
        <v>-869490914</v>
      </c>
      <c r="K140" s="5">
        <v>-123476539</v>
      </c>
      <c r="L140" s="5">
        <v>8194097200</v>
      </c>
      <c r="M140" s="5">
        <v>16740522931</v>
      </c>
      <c r="N140" s="5">
        <v>21465725989</v>
      </c>
      <c r="O140" s="5">
        <v>741184210</v>
      </c>
      <c r="P140" s="5">
        <v>133428603582</v>
      </c>
      <c r="Q140" s="5">
        <v>76859359025</v>
      </c>
    </row>
    <row r="141" spans="3:17" ht="15.5" x14ac:dyDescent="0.35">
      <c r="C141" t="s">
        <v>142</v>
      </c>
      <c r="D141" s="5">
        <v>37267411108</v>
      </c>
      <c r="E141" s="5">
        <v>-403650023</v>
      </c>
      <c r="F141" s="5">
        <v>-344485630</v>
      </c>
      <c r="G141" s="5">
        <v>-80344229</v>
      </c>
      <c r="I141" s="5">
        <v>-788599755</v>
      </c>
      <c r="J141" s="5">
        <v>-1060779932</v>
      </c>
      <c r="K141" s="5">
        <v>-1705090446</v>
      </c>
      <c r="L141" s="5">
        <v>-624564636</v>
      </c>
      <c r="M141" s="5">
        <v>201450040</v>
      </c>
      <c r="N141" s="5">
        <v>-5946135168</v>
      </c>
      <c r="O141" s="5">
        <v>-34385102791</v>
      </c>
      <c r="P141" s="5">
        <v>-70570666490</v>
      </c>
      <c r="Q141" s="5">
        <v>-49399310460</v>
      </c>
    </row>
    <row r="142" spans="3:17" ht="15.5" x14ac:dyDescent="0.35">
      <c r="C142" t="s">
        <v>1736</v>
      </c>
      <c r="P142" s="5">
        <v>-4950000000</v>
      </c>
    </row>
    <row r="143" spans="3:17" ht="15.5" x14ac:dyDescent="0.35">
      <c r="C143" t="s">
        <v>1737</v>
      </c>
    </row>
    <row r="144" spans="3:17" ht="15.5" x14ac:dyDescent="0.35">
      <c r="C144" t="s">
        <v>359</v>
      </c>
      <c r="K144" s="5">
        <v>-282600000</v>
      </c>
    </row>
    <row r="145" spans="3:17" ht="15.5" x14ac:dyDescent="0.35">
      <c r="C145" t="s">
        <v>151</v>
      </c>
      <c r="D145" s="5">
        <v>-227524890</v>
      </c>
      <c r="E145" s="5">
        <v>-332378613</v>
      </c>
      <c r="F145" s="5">
        <v>-251215170</v>
      </c>
      <c r="G145" s="5">
        <v>-30081050</v>
      </c>
      <c r="I145" s="5">
        <v>-627713833</v>
      </c>
      <c r="J145" s="5">
        <v>-984573625</v>
      </c>
      <c r="K145" s="5">
        <v>-1108403310</v>
      </c>
      <c r="L145" s="5">
        <v>-703566636</v>
      </c>
      <c r="M145" s="5">
        <v>-453549960</v>
      </c>
      <c r="N145" s="5">
        <v>-5946135168</v>
      </c>
      <c r="O145" s="5">
        <v>-60283702791</v>
      </c>
      <c r="P145" s="5">
        <v>-62620666490</v>
      </c>
      <c r="Q145" s="5">
        <v>-6059147686</v>
      </c>
    </row>
    <row r="146" spans="3:17" ht="15.5" x14ac:dyDescent="0.35">
      <c r="C146" t="s">
        <v>481</v>
      </c>
      <c r="D146" s="5">
        <v>37500000000</v>
      </c>
      <c r="E146" s="5">
        <v>-189593012</v>
      </c>
      <c r="F146" s="5">
        <v>-1758340</v>
      </c>
      <c r="G146" s="5">
        <v>1</v>
      </c>
    </row>
    <row r="147" spans="3:17" ht="15.5" x14ac:dyDescent="0.35">
      <c r="C147" t="s">
        <v>1738</v>
      </c>
      <c r="D147" s="5">
        <v>-5064002</v>
      </c>
      <c r="E147" s="5">
        <v>-73029750</v>
      </c>
      <c r="F147" s="5">
        <v>-91512120</v>
      </c>
      <c r="G147" s="5">
        <v>-50263180</v>
      </c>
      <c r="I147" s="5">
        <v>-352237274</v>
      </c>
      <c r="J147" s="5">
        <v>-98000001</v>
      </c>
      <c r="K147" s="5">
        <v>-427207136</v>
      </c>
      <c r="L147" s="5">
        <v>79002000</v>
      </c>
    </row>
    <row r="148" spans="3:17" ht="15.5" x14ac:dyDescent="0.35">
      <c r="C148" t="s">
        <v>1739</v>
      </c>
    </row>
    <row r="149" spans="3:17" ht="15.5" x14ac:dyDescent="0.35">
      <c r="C149" t="s">
        <v>459</v>
      </c>
    </row>
    <row r="150" spans="3:17" ht="15.5" x14ac:dyDescent="0.35">
      <c r="C150" t="s">
        <v>1740</v>
      </c>
    </row>
    <row r="151" spans="3:17" ht="15.5" x14ac:dyDescent="0.35">
      <c r="C151" t="s">
        <v>1741</v>
      </c>
    </row>
    <row r="152" spans="3:17" ht="15.5" x14ac:dyDescent="0.35">
      <c r="C152" t="s">
        <v>601</v>
      </c>
    </row>
    <row r="153" spans="3:17" ht="15.5" x14ac:dyDescent="0.35">
      <c r="C153" t="s">
        <v>534</v>
      </c>
    </row>
    <row r="154" spans="3:17" ht="15.5" x14ac:dyDescent="0.35">
      <c r="C154" t="s">
        <v>1742</v>
      </c>
      <c r="O154" s="5">
        <v>25898600000</v>
      </c>
      <c r="P154" s="5">
        <v>-3000000000</v>
      </c>
      <c r="Q154" s="5">
        <v>-43340162774</v>
      </c>
    </row>
    <row r="155" spans="3:17" ht="15.5" x14ac:dyDescent="0.35">
      <c r="C155" t="s">
        <v>153</v>
      </c>
      <c r="D155" s="5">
        <v>-39602789485</v>
      </c>
      <c r="E155" s="5">
        <v>1351892110</v>
      </c>
      <c r="F155" s="5">
        <v>941425017</v>
      </c>
      <c r="G155" s="5">
        <v>1559956372</v>
      </c>
      <c r="I155" s="5">
        <v>4947842579</v>
      </c>
      <c r="J155" s="5">
        <v>-869490914</v>
      </c>
      <c r="K155" s="5">
        <v>-123476539</v>
      </c>
      <c r="L155" s="5">
        <v>8194097200</v>
      </c>
      <c r="M155" s="5">
        <v>16740522931</v>
      </c>
      <c r="N155" s="5">
        <v>21465725989</v>
      </c>
      <c r="O155" s="5">
        <v>741184210</v>
      </c>
      <c r="P155" s="5">
        <v>133428603582</v>
      </c>
      <c r="Q155" s="5">
        <v>76859359025</v>
      </c>
    </row>
    <row r="156" spans="3:17" ht="15.5" x14ac:dyDescent="0.35">
      <c r="C156" t="s">
        <v>1743</v>
      </c>
      <c r="E156" s="5">
        <v>1370000</v>
      </c>
      <c r="F156" s="5">
        <v>-1370000</v>
      </c>
      <c r="K156" s="5">
        <v>1203630616</v>
      </c>
      <c r="L156" s="5">
        <v>298870805</v>
      </c>
      <c r="M156" s="5">
        <v>-508771226</v>
      </c>
      <c r="N156" s="5">
        <v>6849509885</v>
      </c>
      <c r="O156" s="5">
        <v>-5241266891</v>
      </c>
      <c r="P156" s="5">
        <v>-1310723460</v>
      </c>
    </row>
    <row r="157" spans="3:17" ht="15.5" x14ac:dyDescent="0.35">
      <c r="C157" t="s">
        <v>479</v>
      </c>
      <c r="E157" s="5">
        <v>-5379991816</v>
      </c>
      <c r="I157" s="5">
        <v>-5379991816</v>
      </c>
      <c r="J157" s="5">
        <v>-6389612853</v>
      </c>
      <c r="K157" s="5">
        <v>-7667802460</v>
      </c>
    </row>
    <row r="158" spans="3:17" ht="15.5" x14ac:dyDescent="0.35">
      <c r="C158" t="s">
        <v>1554</v>
      </c>
      <c r="P158" s="5">
        <v>275060394</v>
      </c>
    </row>
    <row r="159" spans="3:17" ht="15.5" x14ac:dyDescent="0.35">
      <c r="C159" t="s">
        <v>1744</v>
      </c>
      <c r="D159" s="5">
        <v>-41622030000</v>
      </c>
    </row>
    <row r="160" spans="3:17" ht="15.5" x14ac:dyDescent="0.35">
      <c r="C160" t="s">
        <v>318</v>
      </c>
      <c r="D160" s="5">
        <v>-5056400</v>
      </c>
      <c r="E160" s="5">
        <v>-16485000</v>
      </c>
      <c r="F160" s="5">
        <v>-27475000</v>
      </c>
      <c r="G160" s="5">
        <v>-5495000</v>
      </c>
      <c r="I160" s="5">
        <v>-65940000</v>
      </c>
      <c r="J160" s="5">
        <v>-65940000</v>
      </c>
      <c r="K160" s="5">
        <v>-43960000</v>
      </c>
      <c r="L160" s="5">
        <v>-1216899300</v>
      </c>
      <c r="M160" s="5">
        <v>-2073963096</v>
      </c>
      <c r="N160" s="5">
        <v>2218457006</v>
      </c>
      <c r="O160" s="5">
        <v>-3479360061</v>
      </c>
      <c r="P160" s="5">
        <v>-9048197536</v>
      </c>
      <c r="Q160" s="5">
        <v>-9486290181</v>
      </c>
    </row>
    <row r="161" spans="2:17" ht="15.5" x14ac:dyDescent="0.35">
      <c r="C161" t="s">
        <v>1745</v>
      </c>
      <c r="Q161" s="5">
        <v>99000000000</v>
      </c>
    </row>
    <row r="162" spans="2:17" ht="15.5" x14ac:dyDescent="0.35">
      <c r="C162" t="s">
        <v>526</v>
      </c>
      <c r="D162" s="5">
        <v>-2550000000</v>
      </c>
      <c r="E162" s="5">
        <v>-2250000000</v>
      </c>
      <c r="F162" s="5">
        <v>-2250000000</v>
      </c>
      <c r="G162" s="5">
        <v>-2250000000</v>
      </c>
      <c r="I162" s="5">
        <v>-9000000000</v>
      </c>
      <c r="J162" s="5">
        <v>-7800000000</v>
      </c>
      <c r="K162" s="5">
        <v>-7200000000</v>
      </c>
      <c r="L162" s="5">
        <v>-6600000000</v>
      </c>
      <c r="M162" s="5">
        <v>-6000000000</v>
      </c>
      <c r="N162" s="5">
        <v>-5400000000</v>
      </c>
      <c r="O162" s="5">
        <v>-4500000000</v>
      </c>
      <c r="P162" s="5">
        <v>-3600000000</v>
      </c>
      <c r="Q162" s="5">
        <v>-11612066958</v>
      </c>
    </row>
    <row r="163" spans="2:17" ht="15.5" x14ac:dyDescent="0.35">
      <c r="C163" t="s">
        <v>1513</v>
      </c>
      <c r="D163" s="5">
        <v>5762757500</v>
      </c>
      <c r="E163" s="5">
        <v>5031246669</v>
      </c>
      <c r="F163" s="5">
        <v>4532620000</v>
      </c>
      <c r="G163" s="5">
        <v>5217823000</v>
      </c>
      <c r="I163" s="5">
        <v>19549744395</v>
      </c>
      <c r="J163" s="5">
        <v>11377822062</v>
      </c>
      <c r="K163" s="5">
        <v>13582277905</v>
      </c>
      <c r="L163" s="5">
        <v>15712125695</v>
      </c>
      <c r="M163" s="5">
        <v>25323250253</v>
      </c>
      <c r="N163" s="5">
        <v>17797759098</v>
      </c>
      <c r="O163" s="5">
        <v>13961808162</v>
      </c>
      <c r="P163" s="5">
        <v>50048315296</v>
      </c>
    </row>
    <row r="164" spans="2:17" ht="15.5" x14ac:dyDescent="0.35">
      <c r="C164" t="s">
        <v>1746</v>
      </c>
      <c r="E164" s="5">
        <v>-155970000</v>
      </c>
      <c r="I164" s="5">
        <v>-155970000</v>
      </c>
      <c r="J164" s="5">
        <v>2008239877</v>
      </c>
      <c r="P164" s="5">
        <v>-14234985946</v>
      </c>
      <c r="Q164" s="5">
        <v>-1042283836</v>
      </c>
    </row>
    <row r="165" spans="2:17" ht="15.5" x14ac:dyDescent="0.35">
      <c r="C165" t="s">
        <v>1747</v>
      </c>
    </row>
    <row r="166" spans="2:17" ht="15.5" x14ac:dyDescent="0.35">
      <c r="C166" t="s">
        <v>1475</v>
      </c>
      <c r="D166" s="5">
        <v>-1188460585</v>
      </c>
      <c r="E166" s="5">
        <v>4121722257</v>
      </c>
      <c r="F166" s="5">
        <v>-1312349983</v>
      </c>
      <c r="G166" s="5">
        <v>-1402371628</v>
      </c>
    </row>
    <row r="167" spans="2:17" ht="15.5" x14ac:dyDescent="0.35">
      <c r="C167" t="s">
        <v>598</v>
      </c>
    </row>
    <row r="168" spans="2:17" ht="15.5" x14ac:dyDescent="0.35">
      <c r="C168" t="s">
        <v>317</v>
      </c>
      <c r="K168" s="5">
        <v>2377400</v>
      </c>
      <c r="M168" s="5">
        <v>7000</v>
      </c>
      <c r="O168" s="5">
        <v>3000</v>
      </c>
      <c r="P168" s="5">
        <v>50000000000</v>
      </c>
    </row>
    <row r="169" spans="2:17" ht="15.5" x14ac:dyDescent="0.35">
      <c r="C169" t="s">
        <v>1748</v>
      </c>
    </row>
    <row r="170" spans="2:17" ht="15.5" x14ac:dyDescent="0.35">
      <c r="C170" t="s">
        <v>567</v>
      </c>
      <c r="P170" s="5">
        <v>61299134834</v>
      </c>
    </row>
    <row r="171" spans="2:17" ht="15.5" x14ac:dyDescent="0.35">
      <c r="C171" t="s">
        <v>165</v>
      </c>
      <c r="D171" s="5">
        <v>-799137887</v>
      </c>
      <c r="E171" s="5">
        <v>343351998</v>
      </c>
      <c r="F171" s="5">
        <v>201220521</v>
      </c>
      <c r="G171" s="5">
        <v>-53358816</v>
      </c>
      <c r="I171" s="5">
        <v>-465354302</v>
      </c>
      <c r="J171" s="5">
        <v>-6165421908</v>
      </c>
      <c r="K171" s="5">
        <v>56513707</v>
      </c>
      <c r="L171" s="5">
        <v>-3621853196</v>
      </c>
      <c r="M171" s="5">
        <v>2523674480</v>
      </c>
      <c r="N171" s="5">
        <v>-3506338977</v>
      </c>
      <c r="O171" s="5">
        <v>-65743224598</v>
      </c>
      <c r="P171" s="5">
        <v>47452188759</v>
      </c>
      <c r="Q171" s="5">
        <v>24090368935</v>
      </c>
    </row>
    <row r="172" spans="2:17" ht="15.5" x14ac:dyDescent="0.35">
      <c r="C172" t="s">
        <v>166</v>
      </c>
      <c r="D172" s="5">
        <v>5257129310</v>
      </c>
      <c r="I172" s="5">
        <v>5722483612</v>
      </c>
      <c r="J172" s="5">
        <v>11887905520</v>
      </c>
      <c r="K172" s="5">
        <v>11831391813</v>
      </c>
      <c r="L172" s="5">
        <v>15453245009</v>
      </c>
      <c r="M172" s="5">
        <v>12929570529</v>
      </c>
      <c r="N172" s="5">
        <v>16435909505</v>
      </c>
      <c r="O172" s="5">
        <v>82179134103</v>
      </c>
      <c r="P172" s="5">
        <v>34726945344</v>
      </c>
      <c r="Q172" s="5">
        <v>10636576409</v>
      </c>
    </row>
    <row r="173" spans="2:17" ht="15.5" x14ac:dyDescent="0.35">
      <c r="C173" t="s">
        <v>168</v>
      </c>
      <c r="D173" s="5">
        <v>4457991423</v>
      </c>
      <c r="E173" s="5">
        <v>343351998</v>
      </c>
      <c r="F173" s="5">
        <v>201220521</v>
      </c>
      <c r="G173" s="5">
        <v>-53358816</v>
      </c>
      <c r="I173" s="5">
        <v>5257129310</v>
      </c>
      <c r="J173" s="5">
        <v>5722483612</v>
      </c>
      <c r="K173" s="5">
        <v>11887905520</v>
      </c>
      <c r="L173" s="5">
        <v>11831391813</v>
      </c>
      <c r="M173" s="5">
        <v>15453245009</v>
      </c>
      <c r="N173" s="5">
        <v>12929570528</v>
      </c>
      <c r="O173" s="5">
        <v>16435909505</v>
      </c>
      <c r="P173" s="5">
        <v>82179134103</v>
      </c>
      <c r="Q173" s="5">
        <v>34726945344</v>
      </c>
    </row>
    <row r="175" spans="2:17" ht="15.5" x14ac:dyDescent="0.35">
      <c r="B175" t="s">
        <v>169</v>
      </c>
      <c r="C175" t="s">
        <v>11</v>
      </c>
      <c r="D175" s="5">
        <v>1000000000</v>
      </c>
      <c r="E175" s="5">
        <v>1000000000</v>
      </c>
      <c r="F175" s="5">
        <v>1000000000</v>
      </c>
      <c r="G175" s="5">
        <v>1000000000</v>
      </c>
      <c r="I175" s="5">
        <v>1000000000</v>
      </c>
      <c r="J175" s="5">
        <v>1000000000</v>
      </c>
      <c r="K175" s="5">
        <v>1000000000</v>
      </c>
      <c r="L175" s="5">
        <v>1000000000</v>
      </c>
      <c r="M175" s="5">
        <v>1000000000</v>
      </c>
      <c r="N175" s="5">
        <v>1000000000</v>
      </c>
      <c r="O175" s="5">
        <v>1000000000</v>
      </c>
      <c r="P175" s="5">
        <v>1000000000</v>
      </c>
      <c r="Q175" s="5">
        <v>0</v>
      </c>
    </row>
    <row r="176" spans="2:17" ht="15.5" x14ac:dyDescent="0.35">
      <c r="C176" t="s">
        <v>170</v>
      </c>
      <c r="D176" s="6">
        <v>0.67</v>
      </c>
      <c r="E176" s="6">
        <v>-3.49</v>
      </c>
      <c r="F176" s="6">
        <v>-3.78</v>
      </c>
      <c r="G176" s="6">
        <v>-4.2</v>
      </c>
    </row>
    <row r="177" spans="3:7" ht="15.5" x14ac:dyDescent="0.35">
      <c r="C177" t="s">
        <v>171</v>
      </c>
      <c r="D177" s="6">
        <v>1537.31</v>
      </c>
      <c r="E177" s="6">
        <v>-371.06</v>
      </c>
      <c r="F177" s="6">
        <v>-102.12</v>
      </c>
      <c r="G177" s="6">
        <v>-62.86</v>
      </c>
    </row>
    <row r="178" spans="3:7" ht="15.5" x14ac:dyDescent="0.35">
      <c r="C178" t="s">
        <v>59</v>
      </c>
      <c r="D178" s="6">
        <v>209.35</v>
      </c>
      <c r="E178" s="6">
        <v>220.45</v>
      </c>
      <c r="F178" s="6">
        <v>69.489999999999995</v>
      </c>
      <c r="G178" s="6">
        <v>54.45</v>
      </c>
    </row>
    <row r="179" spans="3:7" ht="15.5" x14ac:dyDescent="0.35">
      <c r="C179" t="s">
        <v>172</v>
      </c>
      <c r="D179" s="5">
        <v>-1750000000</v>
      </c>
      <c r="E179" s="5">
        <v>-1120000000</v>
      </c>
      <c r="F179" s="5">
        <v>-890000000</v>
      </c>
      <c r="G179" s="5">
        <v>-1080000000</v>
      </c>
    </row>
    <row r="180" spans="3:7" ht="15.5" x14ac:dyDescent="0.35">
      <c r="C180" t="s">
        <v>173</v>
      </c>
      <c r="D180" s="6">
        <v>1.6000000000000001E-3</v>
      </c>
      <c r="E180" s="6">
        <v>-8.3999999999999995E-3</v>
      </c>
      <c r="F180" s="6">
        <v>-9.1000000000000004E-3</v>
      </c>
      <c r="G180" s="6">
        <v>-1.01E-2</v>
      </c>
    </row>
    <row r="181" spans="3:7" ht="15.5" x14ac:dyDescent="0.35">
      <c r="C181" t="s">
        <v>174</v>
      </c>
      <c r="D181" s="6">
        <v>3.9000000000000003E-3</v>
      </c>
      <c r="E181" s="6">
        <v>-2.06E-2</v>
      </c>
      <c r="F181" s="6">
        <v>-2.18E-2</v>
      </c>
      <c r="G181" s="6">
        <v>-2.3799999999999998E-2</v>
      </c>
    </row>
    <row r="182" spans="3:7" ht="15.5" x14ac:dyDescent="0.35">
      <c r="C182" t="s">
        <v>175</v>
      </c>
      <c r="D182" s="6">
        <v>-8.5000000000000006E-3</v>
      </c>
      <c r="E182" s="6">
        <v>-6.9999999999999993E-3</v>
      </c>
      <c r="F182" s="6">
        <v>-6.3E-3</v>
      </c>
      <c r="G182" s="6">
        <v>-6.7000000000000002E-3</v>
      </c>
    </row>
    <row r="183" spans="3:7" ht="15.5" x14ac:dyDescent="0.35">
      <c r="C183" t="s">
        <v>176</v>
      </c>
      <c r="D183" s="6">
        <v>-2.78</v>
      </c>
      <c r="E183" s="6">
        <v>-2.0499999999999998</v>
      </c>
      <c r="F183" s="6">
        <v>-1.92</v>
      </c>
      <c r="G183" s="6">
        <v>-1.93</v>
      </c>
    </row>
    <row r="184" spans="3:7" ht="15.5" x14ac:dyDescent="0.35">
      <c r="C184" t="s">
        <v>325</v>
      </c>
      <c r="D184" s="5">
        <v>184000000000</v>
      </c>
      <c r="E184" s="5">
        <v>179000000000</v>
      </c>
      <c r="F184" s="5">
        <v>183000000000</v>
      </c>
      <c r="G184" s="5">
        <v>187000000000</v>
      </c>
    </row>
    <row r="185" spans="3:7" ht="15.5" x14ac:dyDescent="0.35">
      <c r="C185" t="s">
        <v>177</v>
      </c>
      <c r="D185" s="6">
        <v>5.92</v>
      </c>
      <c r="E185" s="6">
        <v>7.63</v>
      </c>
      <c r="F185" s="6">
        <v>2.23</v>
      </c>
      <c r="G185" s="6">
        <v>1.49</v>
      </c>
    </row>
    <row r="186" spans="3:7" ht="15.5" x14ac:dyDescent="0.35">
      <c r="C186" t="s">
        <v>178</v>
      </c>
      <c r="D186" s="6">
        <v>173.94</v>
      </c>
      <c r="E186" s="6">
        <v>169.62</v>
      </c>
      <c r="F186" s="6">
        <v>173.11</v>
      </c>
      <c r="G186" s="6">
        <v>176.89</v>
      </c>
    </row>
    <row r="187" spans="3:7" ht="15.5" x14ac:dyDescent="0.35">
      <c r="C187" t="s">
        <v>179</v>
      </c>
      <c r="D187" s="6">
        <v>5.92</v>
      </c>
      <c r="E187" s="6">
        <v>7.63</v>
      </c>
      <c r="F187" s="6">
        <v>2.23</v>
      </c>
      <c r="G187" s="6">
        <v>1.49</v>
      </c>
    </row>
    <row r="188" spans="3:7" ht="15.5" x14ac:dyDescent="0.35">
      <c r="C188" t="s">
        <v>180</v>
      </c>
      <c r="D188" s="6">
        <v>173.94</v>
      </c>
      <c r="E188" s="6">
        <v>169.62</v>
      </c>
      <c r="F188" s="6">
        <v>173.11</v>
      </c>
      <c r="G188" s="6">
        <v>176.89</v>
      </c>
    </row>
    <row r="189" spans="3:7" ht="15.5" x14ac:dyDescent="0.35">
      <c r="C189" t="s">
        <v>181</v>
      </c>
      <c r="D189" s="5">
        <v>11000000000</v>
      </c>
      <c r="E189" s="5">
        <v>10000000000</v>
      </c>
      <c r="F189" s="5">
        <v>10000000000</v>
      </c>
      <c r="G189" s="5">
        <v>10000000000</v>
      </c>
    </row>
    <row r="190" spans="3:7" ht="15.5" x14ac:dyDescent="0.35">
      <c r="C190" t="s">
        <v>182</v>
      </c>
      <c r="D190" s="5">
        <v>37000000000</v>
      </c>
      <c r="E190" s="5">
        <v>40000000000</v>
      </c>
      <c r="F190" s="5">
        <v>42000000000</v>
      </c>
      <c r="G190" s="5">
        <v>45000000000</v>
      </c>
    </row>
    <row r="191" spans="3:7" ht="15.5" x14ac:dyDescent="0.35">
      <c r="C191" t="s">
        <v>258</v>
      </c>
      <c r="D191" s="5">
        <v>174000000000</v>
      </c>
      <c r="E191" s="5">
        <v>170000000000</v>
      </c>
      <c r="F191" s="5">
        <v>173000000000</v>
      </c>
      <c r="G191" s="5">
        <v>177000000000</v>
      </c>
    </row>
    <row r="192" spans="3:7" ht="15.5" x14ac:dyDescent="0.35">
      <c r="C192" t="s">
        <v>23</v>
      </c>
      <c r="D192" s="5">
        <v>47000000000</v>
      </c>
      <c r="E192" s="5">
        <v>50000000000</v>
      </c>
      <c r="F192" s="5">
        <v>52000000000</v>
      </c>
      <c r="G192" s="5">
        <v>54000000000</v>
      </c>
    </row>
    <row r="193" spans="3:17" ht="15.5" x14ac:dyDescent="0.35">
      <c r="C193" t="s">
        <v>20</v>
      </c>
      <c r="D193" s="5">
        <v>43000000000</v>
      </c>
      <c r="E193" s="5">
        <v>44000000000</v>
      </c>
      <c r="F193" s="5">
        <v>47000000000</v>
      </c>
      <c r="G193" s="5">
        <v>49000000000</v>
      </c>
    </row>
    <row r="194" spans="3:17" ht="15.5" x14ac:dyDescent="0.35">
      <c r="C194" t="s">
        <v>184</v>
      </c>
      <c r="D194" s="5">
        <v>23000000000</v>
      </c>
      <c r="E194" s="5">
        <v>-11000000000</v>
      </c>
      <c r="F194" s="5">
        <v>-6000000000</v>
      </c>
      <c r="G194" s="5">
        <v>-1000000000</v>
      </c>
    </row>
    <row r="195" spans="3:17" ht="15.5" x14ac:dyDescent="0.35">
      <c r="C195" t="s">
        <v>185</v>
      </c>
      <c r="D195" s="5">
        <v>2000000000</v>
      </c>
      <c r="E195" s="5">
        <v>-1000000000</v>
      </c>
      <c r="F195" s="5">
        <v>0</v>
      </c>
      <c r="G195" s="5">
        <v>-2000000000</v>
      </c>
    </row>
    <row r="196" spans="3:17" ht="15.5" x14ac:dyDescent="0.35">
      <c r="C196" t="s">
        <v>186</v>
      </c>
      <c r="D196" s="5">
        <v>0</v>
      </c>
      <c r="E196" s="5">
        <v>0</v>
      </c>
      <c r="F196" s="5">
        <v>0</v>
      </c>
      <c r="G196" s="5">
        <v>0</v>
      </c>
    </row>
    <row r="197" spans="3:17" ht="15.5" x14ac:dyDescent="0.35">
      <c r="C197" t="s">
        <v>12</v>
      </c>
      <c r="D197" s="5">
        <v>1000000000</v>
      </c>
      <c r="E197" s="5">
        <v>-1000000000</v>
      </c>
      <c r="F197" s="5">
        <v>-1000000000</v>
      </c>
      <c r="G197" s="5">
        <v>-2000000000</v>
      </c>
    </row>
    <row r="198" spans="3:17" ht="15.5" x14ac:dyDescent="0.35">
      <c r="C198" t="s">
        <v>15</v>
      </c>
      <c r="D198" s="6">
        <v>1.31</v>
      </c>
      <c r="E198" s="6">
        <v>-0.94</v>
      </c>
      <c r="F198" s="6">
        <v>-0.65</v>
      </c>
      <c r="G198" s="6">
        <v>-1.56</v>
      </c>
    </row>
    <row r="199" spans="3:17" ht="15.5" x14ac:dyDescent="0.35">
      <c r="C199" t="s">
        <v>44</v>
      </c>
      <c r="I199" s="6">
        <v>-15.44</v>
      </c>
      <c r="J199" s="6">
        <v>-16.46</v>
      </c>
      <c r="K199" s="6">
        <v>-13.61</v>
      </c>
      <c r="L199" s="6">
        <v>-16.440000000000001</v>
      </c>
      <c r="M199" s="6">
        <v>-23.1</v>
      </c>
      <c r="N199" s="6">
        <v>-27.44</v>
      </c>
      <c r="O199" s="6">
        <v>-30.44</v>
      </c>
      <c r="P199" s="6">
        <v>-24.28</v>
      </c>
      <c r="Q199" s="6">
        <v>-670944.89</v>
      </c>
    </row>
    <row r="200" spans="3:17" ht="15.5" x14ac:dyDescent="0.35">
      <c r="C200" t="s">
        <v>58</v>
      </c>
      <c r="I200" s="6">
        <v>-83.87</v>
      </c>
      <c r="J200" s="6">
        <v>-18.59</v>
      </c>
      <c r="K200" s="6">
        <v>-24.98</v>
      </c>
      <c r="L200" s="6">
        <v>-19.100000000000001</v>
      </c>
      <c r="M200" s="6">
        <v>-11.77</v>
      </c>
      <c r="N200" s="6">
        <v>-7.22</v>
      </c>
      <c r="O200" s="6">
        <v>-7.49</v>
      </c>
      <c r="P200" s="6">
        <v>-16.8</v>
      </c>
      <c r="Q200" s="5">
        <v>0</v>
      </c>
    </row>
    <row r="201" spans="3:17" ht="15.5" x14ac:dyDescent="0.35">
      <c r="C201" t="s">
        <v>61</v>
      </c>
      <c r="I201" s="6">
        <v>62.48</v>
      </c>
      <c r="J201" s="6">
        <v>13.57</v>
      </c>
      <c r="K201" s="6">
        <v>15.05</v>
      </c>
      <c r="L201" s="6">
        <v>16.190000000000001</v>
      </c>
      <c r="M201" s="6">
        <v>21.96</v>
      </c>
      <c r="N201" s="6">
        <v>19.61</v>
      </c>
      <c r="O201" s="6">
        <v>10.59</v>
      </c>
      <c r="P201" s="6">
        <v>20.11</v>
      </c>
      <c r="Q201" s="5">
        <v>0</v>
      </c>
    </row>
    <row r="202" spans="3:17" ht="15.5" x14ac:dyDescent="0.35">
      <c r="C202" t="s">
        <v>187</v>
      </c>
      <c r="I202" s="6">
        <v>-4280000000.0000005</v>
      </c>
      <c r="J202" s="5">
        <v>-2190000000</v>
      </c>
      <c r="K202" s="5">
        <v>-860000000</v>
      </c>
      <c r="L202" s="5">
        <v>-7430000000</v>
      </c>
      <c r="M202" s="6">
        <v>-4280000000.0000005</v>
      </c>
      <c r="N202" s="5">
        <v>-8820000000</v>
      </c>
      <c r="O202" s="5">
        <v>-8890000000</v>
      </c>
      <c r="P202" s="5">
        <v>-2620000000</v>
      </c>
    </row>
    <row r="203" spans="3:17" ht="15.5" x14ac:dyDescent="0.35">
      <c r="C203" t="s">
        <v>188</v>
      </c>
      <c r="I203" s="6">
        <v>-3.7200000000000004E-2</v>
      </c>
      <c r="J203" s="6">
        <v>-3.9100000000000003E-2</v>
      </c>
      <c r="K203" s="6">
        <v>-3.1400000000000004E-2</v>
      </c>
      <c r="L203" s="6">
        <v>-4.0599999999999997E-2</v>
      </c>
      <c r="M203" s="6">
        <v>-5.5899999999999998E-2</v>
      </c>
      <c r="N203" s="6">
        <v>-6.5700000000000008E-2</v>
      </c>
      <c r="O203" s="6">
        <v>-7.0400000000000004E-2</v>
      </c>
      <c r="P203" s="6">
        <v>-5.3200000000000004E-2</v>
      </c>
      <c r="Q203" s="6">
        <v>-1.8700000000000001E-2</v>
      </c>
    </row>
    <row r="204" spans="3:17" ht="15.5" x14ac:dyDescent="0.35">
      <c r="C204" t="s">
        <v>189</v>
      </c>
      <c r="I204" s="6">
        <v>-9.0999999999999998E-2</v>
      </c>
      <c r="J204" s="6">
        <v>-8.8900000000000007E-2</v>
      </c>
      <c r="K204" s="6">
        <v>-0.84620000000000006</v>
      </c>
      <c r="L204" s="6">
        <v>-7.1500000000000008E-2</v>
      </c>
      <c r="M204" s="6">
        <v>-9.3900000000000011E-2</v>
      </c>
      <c r="N204" s="6">
        <v>-0.10210000000000001</v>
      </c>
      <c r="O204" s="6">
        <v>-0.10279999999999999</v>
      </c>
      <c r="P204" s="6">
        <v>-7.4700000000000003E-2</v>
      </c>
      <c r="Q204" s="6">
        <v>-3.1300000000000001E-2</v>
      </c>
    </row>
    <row r="205" spans="3:17" ht="15.5" x14ac:dyDescent="0.35">
      <c r="C205" t="s">
        <v>190</v>
      </c>
      <c r="I205" s="6">
        <v>-2.7099999999999999E-2</v>
      </c>
      <c r="J205" s="6">
        <v>-2.12E-2</v>
      </c>
      <c r="K205" s="6">
        <v>-1.54E-2</v>
      </c>
      <c r="L205" s="6">
        <v>-2.8300000000000002E-2</v>
      </c>
      <c r="M205" s="6">
        <v>-4.3799999999999999E-2</v>
      </c>
      <c r="N205" s="6">
        <v>-4.87E-2</v>
      </c>
      <c r="O205" s="6">
        <v>-3.6900000000000002E-2</v>
      </c>
      <c r="P205" s="6">
        <v>-3.1600000000000003E-2</v>
      </c>
      <c r="Q205" s="6">
        <v>-4.0099999999999997E-2</v>
      </c>
    </row>
    <row r="206" spans="3:17" ht="15.5" x14ac:dyDescent="0.35">
      <c r="C206" t="s">
        <v>191</v>
      </c>
      <c r="I206" s="6">
        <v>-1.98</v>
      </c>
      <c r="J206" s="6">
        <v>-1.35</v>
      </c>
      <c r="K206" s="6">
        <v>-0.82</v>
      </c>
      <c r="L206" s="6">
        <v>-1.29</v>
      </c>
      <c r="M206" s="6">
        <v>-1.58</v>
      </c>
      <c r="N206" s="6">
        <v>-1.68</v>
      </c>
      <c r="O206" s="6">
        <v>-1.3</v>
      </c>
      <c r="P206" s="6">
        <v>-0.96</v>
      </c>
      <c r="Q206" s="6">
        <v>-3.77</v>
      </c>
    </row>
    <row r="207" spans="3:17" ht="15.5" x14ac:dyDescent="0.35">
      <c r="C207" t="s">
        <v>55</v>
      </c>
      <c r="I207" s="6">
        <v>7.63</v>
      </c>
      <c r="J207" s="6">
        <v>1.65</v>
      </c>
      <c r="K207" s="6">
        <v>21.13</v>
      </c>
      <c r="L207" s="6">
        <v>1.37</v>
      </c>
      <c r="M207" s="6">
        <v>1.1100000000000001</v>
      </c>
      <c r="N207" s="6">
        <v>0.74</v>
      </c>
      <c r="O207" s="6">
        <v>0.77</v>
      </c>
      <c r="P207" s="6">
        <v>1.26</v>
      </c>
      <c r="Q207" s="5">
        <v>0</v>
      </c>
    </row>
    <row r="208" spans="3:17" ht="15.5" x14ac:dyDescent="0.35">
      <c r="C208" t="s">
        <v>52</v>
      </c>
      <c r="I208" s="6">
        <v>169.62</v>
      </c>
      <c r="J208" s="6">
        <v>185.13</v>
      </c>
      <c r="K208" s="6">
        <v>16.09</v>
      </c>
      <c r="L208" s="6">
        <v>229.86</v>
      </c>
      <c r="M208" s="6">
        <v>246.06</v>
      </c>
      <c r="N208" s="6">
        <v>268.63</v>
      </c>
      <c r="O208" s="6">
        <v>296.05</v>
      </c>
      <c r="P208" s="6">
        <v>325.01</v>
      </c>
      <c r="Q208" s="6">
        <v>21464744.210000001</v>
      </c>
    </row>
    <row r="209" spans="2:17" ht="15.5" x14ac:dyDescent="0.35">
      <c r="C209" t="s">
        <v>192</v>
      </c>
      <c r="I209" s="6">
        <v>7.63</v>
      </c>
      <c r="J209" s="6">
        <v>1.65</v>
      </c>
      <c r="K209" s="6">
        <v>21.13</v>
      </c>
      <c r="L209" s="6">
        <v>1.37</v>
      </c>
      <c r="M209" s="6">
        <v>1.1100000000000001</v>
      </c>
      <c r="N209" s="6">
        <v>0.74</v>
      </c>
      <c r="O209" s="6">
        <v>0.77</v>
      </c>
      <c r="P209" s="6">
        <v>1.26</v>
      </c>
      <c r="Q209" s="5">
        <v>0</v>
      </c>
    </row>
    <row r="210" spans="2:17" ht="15.5" x14ac:dyDescent="0.35">
      <c r="C210" t="s">
        <v>193</v>
      </c>
      <c r="I210" s="6">
        <v>169.62</v>
      </c>
      <c r="J210" s="6">
        <v>185.13</v>
      </c>
      <c r="K210" s="6">
        <v>16.09</v>
      </c>
      <c r="L210" s="6">
        <v>229.86</v>
      </c>
      <c r="M210" s="6">
        <v>246.06</v>
      </c>
      <c r="N210" s="6">
        <v>268.63</v>
      </c>
      <c r="O210" s="6">
        <v>296.05</v>
      </c>
      <c r="P210" s="6">
        <v>325.01</v>
      </c>
      <c r="Q210" s="6">
        <v>21464744.210000001</v>
      </c>
    </row>
    <row r="211" spans="2:17" ht="15.5" x14ac:dyDescent="0.35">
      <c r="C211" t="s">
        <v>194</v>
      </c>
      <c r="I211" s="5">
        <v>10000000000</v>
      </c>
      <c r="J211" s="5">
        <v>9000000000</v>
      </c>
      <c r="K211" s="5">
        <v>8000000000</v>
      </c>
      <c r="L211" s="5">
        <v>7000000000</v>
      </c>
      <c r="M211" s="5">
        <v>6000000000</v>
      </c>
      <c r="N211" s="5">
        <v>6000000000</v>
      </c>
      <c r="O211" s="5">
        <v>5000000000</v>
      </c>
      <c r="P211" s="5">
        <v>4000000000</v>
      </c>
      <c r="Q211" s="5">
        <v>4000000000</v>
      </c>
    </row>
    <row r="212" spans="2:17" ht="15.5" x14ac:dyDescent="0.35">
      <c r="C212" t="s">
        <v>195</v>
      </c>
      <c r="I212" s="5">
        <v>40000000000</v>
      </c>
      <c r="J212" s="5">
        <v>50000000000</v>
      </c>
      <c r="K212" s="5">
        <v>59000000000</v>
      </c>
      <c r="L212" s="5">
        <v>66000000000</v>
      </c>
      <c r="M212" s="5">
        <v>73000000000</v>
      </c>
      <c r="N212" s="5">
        <v>80000000000</v>
      </c>
      <c r="O212" s="5">
        <v>86000000000</v>
      </c>
      <c r="P212" s="5">
        <v>91000000000</v>
      </c>
      <c r="Q212" s="5">
        <v>95000000000</v>
      </c>
    </row>
    <row r="213" spans="2:17" ht="15.5" x14ac:dyDescent="0.35">
      <c r="C213" t="s">
        <v>25</v>
      </c>
      <c r="I213" s="5">
        <v>50000000000</v>
      </c>
      <c r="J213" s="5">
        <v>59000000000</v>
      </c>
      <c r="K213" s="5">
        <v>66000000000</v>
      </c>
      <c r="L213" s="5">
        <v>73000000000</v>
      </c>
      <c r="M213" s="5">
        <v>80000000000</v>
      </c>
      <c r="N213" s="5">
        <v>86000000000</v>
      </c>
      <c r="O213" s="5">
        <v>91000000000</v>
      </c>
      <c r="P213" s="5">
        <v>95000000000</v>
      </c>
      <c r="Q213" s="5">
        <v>99000000000</v>
      </c>
    </row>
    <row r="214" spans="2:17" ht="15.5" x14ac:dyDescent="0.35">
      <c r="C214" t="s">
        <v>22</v>
      </c>
      <c r="I214" s="5">
        <v>44000000000</v>
      </c>
      <c r="J214" s="5">
        <v>53000000000</v>
      </c>
      <c r="K214" s="5">
        <v>54000000000</v>
      </c>
      <c r="L214" s="5">
        <v>62000000000</v>
      </c>
      <c r="M214" s="5">
        <v>64000000000</v>
      </c>
      <c r="N214" s="5">
        <v>73000000000</v>
      </c>
      <c r="O214" s="5">
        <v>75000000000</v>
      </c>
      <c r="P214" s="5">
        <v>13000000000</v>
      </c>
      <c r="Q214" s="5">
        <v>64000000000</v>
      </c>
    </row>
    <row r="215" spans="2:17" ht="15.5" x14ac:dyDescent="0.35">
      <c r="C215" t="s">
        <v>196</v>
      </c>
      <c r="I215" s="5">
        <v>-11000000000</v>
      </c>
      <c r="J215" s="5">
        <v>0</v>
      </c>
      <c r="K215" s="5">
        <v>6000000000</v>
      </c>
      <c r="L215" s="5">
        <v>6000000000</v>
      </c>
      <c r="M215" s="5">
        <v>-50000000000</v>
      </c>
      <c r="N215" s="5">
        <v>-27000000000</v>
      </c>
      <c r="O215" s="5">
        <v>2000000000</v>
      </c>
      <c r="P215" s="5">
        <v>70000000000</v>
      </c>
      <c r="Q215" s="5">
        <v>50000000000</v>
      </c>
    </row>
    <row r="216" spans="2:17" ht="15.5" x14ac:dyDescent="0.35">
      <c r="C216" t="s">
        <v>197</v>
      </c>
      <c r="I216" s="5">
        <v>-5000000000</v>
      </c>
      <c r="J216" s="5">
        <v>-4000000000</v>
      </c>
      <c r="K216" s="5">
        <v>2000000000</v>
      </c>
      <c r="L216" s="5">
        <v>-11000000000</v>
      </c>
      <c r="M216" s="5">
        <v>-14000000000</v>
      </c>
      <c r="N216" s="5">
        <v>-19000000000</v>
      </c>
      <c r="O216" s="5">
        <v>-32000000000</v>
      </c>
      <c r="P216" s="5">
        <v>-15000000000</v>
      </c>
      <c r="Q216" s="5">
        <v>-3000000000</v>
      </c>
    </row>
    <row r="217" spans="2:17" ht="15.5" x14ac:dyDescent="0.35">
      <c r="C217" t="s">
        <v>198</v>
      </c>
      <c r="I217" s="5">
        <v>-1000000000</v>
      </c>
      <c r="J217" s="5">
        <v>-1000000000</v>
      </c>
      <c r="K217" s="5">
        <v>-1000000000</v>
      </c>
      <c r="L217" s="5">
        <v>-1000000000</v>
      </c>
      <c r="M217" s="5">
        <v>0</v>
      </c>
      <c r="N217" s="5">
        <v>-6000000000</v>
      </c>
      <c r="O217" s="5">
        <v>-60000000000</v>
      </c>
      <c r="P217" s="5">
        <v>-63000000000</v>
      </c>
      <c r="Q217" s="5">
        <v>-6000000000</v>
      </c>
    </row>
    <row r="218" spans="2:17" ht="15.5" x14ac:dyDescent="0.35">
      <c r="C218" t="s">
        <v>14</v>
      </c>
      <c r="I218" s="5">
        <v>-5000000000</v>
      </c>
      <c r="J218" s="5">
        <v>-5000000000</v>
      </c>
      <c r="K218" s="5">
        <v>1000000000</v>
      </c>
      <c r="L218" s="5">
        <v>-12000000000</v>
      </c>
      <c r="M218" s="5">
        <v>-15000000000</v>
      </c>
      <c r="N218" s="5">
        <v>-25000000000</v>
      </c>
      <c r="O218" s="5">
        <v>-92000000000</v>
      </c>
      <c r="P218" s="5">
        <v>-78000000000</v>
      </c>
      <c r="Q218" s="5">
        <v>-9000000000</v>
      </c>
    </row>
    <row r="219" spans="2:17" ht="15.5" x14ac:dyDescent="0.35">
      <c r="C219" t="s">
        <v>16</v>
      </c>
      <c r="I219" s="6">
        <v>-5.25</v>
      </c>
      <c r="J219" s="6">
        <v>-5.22</v>
      </c>
      <c r="K219" s="6">
        <v>0.78</v>
      </c>
      <c r="L219" s="6">
        <v>-11.89</v>
      </c>
      <c r="M219" s="6">
        <v>-14.87</v>
      </c>
      <c r="N219" s="6">
        <v>-24.97</v>
      </c>
      <c r="O219" s="6">
        <v>-92.38</v>
      </c>
      <c r="P219" s="6">
        <v>-78.03</v>
      </c>
      <c r="Q219" s="6">
        <v>-942882.73</v>
      </c>
    </row>
    <row r="221" spans="2:17" ht="15.5" x14ac:dyDescent="0.35">
      <c r="B221" t="s">
        <v>199</v>
      </c>
      <c r="C221" t="s">
        <v>200</v>
      </c>
      <c r="D221" s="5">
        <v>674000000</v>
      </c>
      <c r="E221" s="5">
        <v>-3000000000</v>
      </c>
      <c r="F221" s="5">
        <v>-4000000000</v>
      </c>
      <c r="G221" s="5">
        <v>-4000000000</v>
      </c>
      <c r="H221" s="5">
        <v>3000000000</v>
      </c>
      <c r="I221" s="5">
        <v>-15000000000</v>
      </c>
      <c r="J221" s="5">
        <v>-16000000000</v>
      </c>
      <c r="K221" s="5">
        <v>-14000000000</v>
      </c>
      <c r="L221" s="5">
        <v>-16000000000</v>
      </c>
      <c r="M221" s="5">
        <v>-23000000000</v>
      </c>
      <c r="N221" s="5">
        <v>-27000000000</v>
      </c>
      <c r="O221" s="5">
        <v>-30000000000</v>
      </c>
      <c r="P221" s="5">
        <v>-24000000000</v>
      </c>
      <c r="Q221" s="5">
        <v>-7000000000</v>
      </c>
    </row>
    <row r="222" spans="2:17" ht="15.5" x14ac:dyDescent="0.35">
      <c r="C222" t="s">
        <v>326</v>
      </c>
      <c r="H222" s="5">
        <v>-11000000000</v>
      </c>
      <c r="I222" s="5">
        <v>-15000000000</v>
      </c>
      <c r="J222" s="5">
        <v>-16000000000</v>
      </c>
      <c r="K222" s="5">
        <v>-14000000000</v>
      </c>
      <c r="L222" s="5">
        <v>-16000000000</v>
      </c>
      <c r="M222" s="5">
        <v>-23000000000</v>
      </c>
      <c r="N222" s="5">
        <v>-27000000000</v>
      </c>
      <c r="O222" s="5">
        <v>-30000000000</v>
      </c>
      <c r="P222" s="5">
        <v>-24000000000</v>
      </c>
    </row>
    <row r="223" spans="2:17" ht="15.5" x14ac:dyDescent="0.35">
      <c r="C223" t="s">
        <v>43</v>
      </c>
      <c r="D223" s="6">
        <v>0.67</v>
      </c>
      <c r="E223" s="6">
        <v>-3.49</v>
      </c>
      <c r="F223" s="6">
        <v>-3.78</v>
      </c>
      <c r="G223" s="6">
        <v>-4.2</v>
      </c>
      <c r="H223" s="6">
        <v>2.7</v>
      </c>
      <c r="I223" s="6">
        <v>-15.44</v>
      </c>
      <c r="J223" s="6">
        <v>-16.46</v>
      </c>
      <c r="K223" s="6">
        <v>-13.61</v>
      </c>
      <c r="L223" s="6">
        <v>-16.440000000000001</v>
      </c>
      <c r="M223" s="6">
        <v>-23.1</v>
      </c>
      <c r="N223" s="6">
        <v>-27.44</v>
      </c>
      <c r="O223" s="6">
        <v>-30.44</v>
      </c>
      <c r="P223" s="6">
        <v>-24.28</v>
      </c>
      <c r="Q223" s="6">
        <v>-6.71</v>
      </c>
    </row>
    <row r="224" spans="2:17" ht="15.5" x14ac:dyDescent="0.35">
      <c r="C224" t="s">
        <v>327</v>
      </c>
      <c r="H224" s="6">
        <v>-10.79</v>
      </c>
      <c r="I224" s="6">
        <v>-15.44</v>
      </c>
      <c r="J224" s="6">
        <v>-16.46</v>
      </c>
      <c r="K224" s="6">
        <v>-13.61</v>
      </c>
      <c r="L224" s="6">
        <v>-16.440000000000001</v>
      </c>
      <c r="M224" s="6">
        <v>-23.1</v>
      </c>
      <c r="N224" s="6">
        <v>-27.44</v>
      </c>
      <c r="O224" s="6">
        <v>-30.44</v>
      </c>
      <c r="P224" s="6">
        <v>-24.28</v>
      </c>
    </row>
    <row r="225" spans="3:17" ht="15.5" x14ac:dyDescent="0.35">
      <c r="C225" t="s">
        <v>201</v>
      </c>
      <c r="D225" s="5">
        <v>5000000000</v>
      </c>
      <c r="E225" s="5">
        <v>6000000000</v>
      </c>
      <c r="F225" s="5">
        <v>6000000000</v>
      </c>
      <c r="G225" s="5">
        <v>5000000000</v>
      </c>
      <c r="H225" s="5">
        <v>20000000000</v>
      </c>
      <c r="I225" s="5">
        <v>21000000000</v>
      </c>
      <c r="J225" s="5">
        <v>23000000000</v>
      </c>
      <c r="K225" s="5">
        <v>23000000000</v>
      </c>
      <c r="L225" s="5">
        <v>19000000000</v>
      </c>
      <c r="M225" s="5">
        <v>12000000000</v>
      </c>
      <c r="N225" s="5">
        <v>10000000000</v>
      </c>
      <c r="O225" s="5">
        <v>22000000000</v>
      </c>
      <c r="P225" s="5">
        <v>20000000000</v>
      </c>
      <c r="Q225" s="5">
        <v>15000000000</v>
      </c>
    </row>
    <row r="226" spans="3:17" ht="15.5" x14ac:dyDescent="0.35">
      <c r="C226" t="s">
        <v>328</v>
      </c>
      <c r="H226" s="5">
        <v>21000000000</v>
      </c>
      <c r="I226" s="5">
        <v>21000000000</v>
      </c>
      <c r="J226" s="5">
        <v>23000000000</v>
      </c>
      <c r="K226" s="5">
        <v>23000000000</v>
      </c>
      <c r="L226" s="5">
        <v>19000000000</v>
      </c>
      <c r="M226" s="5">
        <v>12000000000</v>
      </c>
      <c r="N226" s="5">
        <v>10000000000</v>
      </c>
      <c r="O226" s="5">
        <v>22000000000</v>
      </c>
      <c r="P226" s="5">
        <v>20000000000</v>
      </c>
    </row>
    <row r="227" spans="3:17" ht="15.5" x14ac:dyDescent="0.35">
      <c r="C227" t="s">
        <v>202</v>
      </c>
      <c r="I227" s="6">
        <v>233.56</v>
      </c>
    </row>
    <row r="228" spans="3:17" ht="15.5" x14ac:dyDescent="0.35">
      <c r="C228" t="s">
        <v>203</v>
      </c>
      <c r="I228" s="6">
        <v>-58.39</v>
      </c>
    </row>
    <row r="229" spans="3:17" ht="15.5" x14ac:dyDescent="0.35">
      <c r="C229" t="s">
        <v>204</v>
      </c>
      <c r="I229" s="6">
        <v>7.42</v>
      </c>
    </row>
    <row r="230" spans="3:17" ht="15.5" x14ac:dyDescent="0.35">
      <c r="C230" t="s">
        <v>205</v>
      </c>
      <c r="I230" s="6">
        <v>-1.7100000000000001E-2</v>
      </c>
    </row>
    <row r="231" spans="3:17" ht="15.5" x14ac:dyDescent="0.35">
      <c r="C231" t="s">
        <v>206</v>
      </c>
      <c r="I231" s="6">
        <v>29.72</v>
      </c>
    </row>
    <row r="232" spans="3:17" ht="15.5" x14ac:dyDescent="0.35">
      <c r="C232" t="s">
        <v>207</v>
      </c>
      <c r="I232" s="6">
        <v>3.62</v>
      </c>
    </row>
    <row r="233" spans="3:17" ht="15.5" x14ac:dyDescent="0.35">
      <c r="C233" t="s">
        <v>329</v>
      </c>
      <c r="I233" s="6">
        <v>-631.67999999999995</v>
      </c>
    </row>
    <row r="234" spans="3:17" ht="15.5" x14ac:dyDescent="0.35">
      <c r="C234" t="s">
        <v>208</v>
      </c>
      <c r="I234" s="6">
        <v>-342.66</v>
      </c>
    </row>
    <row r="235" spans="3:17" ht="15.5" x14ac:dyDescent="0.35">
      <c r="C235" t="s">
        <v>209</v>
      </c>
      <c r="I235" s="6">
        <v>-60.34</v>
      </c>
    </row>
    <row r="236" spans="3:17" ht="15.5" x14ac:dyDescent="0.35">
      <c r="C236" t="s">
        <v>210</v>
      </c>
      <c r="I236" s="6">
        <v>-141.03</v>
      </c>
    </row>
    <row r="237" spans="3:17" ht="15.5" x14ac:dyDescent="0.35">
      <c r="C237" t="s">
        <v>211</v>
      </c>
      <c r="I237" s="6">
        <v>-9.42</v>
      </c>
    </row>
    <row r="238" spans="3:17" ht="15.5" x14ac:dyDescent="0.35">
      <c r="C238" t="s">
        <v>213</v>
      </c>
      <c r="I238" s="6">
        <v>-10.79</v>
      </c>
    </row>
    <row r="239" spans="3:17" ht="15.5" x14ac:dyDescent="0.35">
      <c r="C239" t="s">
        <v>214</v>
      </c>
      <c r="I239" s="6">
        <v>2.7</v>
      </c>
    </row>
    <row r="240" spans="3:17" ht="15.5" x14ac:dyDescent="0.35">
      <c r="C240" t="s">
        <v>215</v>
      </c>
      <c r="I240" s="6">
        <v>21.2</v>
      </c>
    </row>
    <row r="241" spans="3:9" ht="15.5" x14ac:dyDescent="0.35">
      <c r="C241" t="s">
        <v>216</v>
      </c>
      <c r="D241" s="6">
        <v>4.46</v>
      </c>
    </row>
    <row r="242" spans="3:9" ht="15.5" x14ac:dyDescent="0.35">
      <c r="C242" t="s">
        <v>217</v>
      </c>
      <c r="I242" s="6">
        <v>173.94</v>
      </c>
    </row>
    <row r="243" spans="3:9" ht="15.5" x14ac:dyDescent="0.35">
      <c r="C243" t="s">
        <v>218</v>
      </c>
      <c r="I243" s="6">
        <v>-1.84</v>
      </c>
    </row>
    <row r="244" spans="3:9" ht="15.5" x14ac:dyDescent="0.35">
      <c r="C244" t="s">
        <v>219</v>
      </c>
      <c r="D244" s="6">
        <v>1.74</v>
      </c>
    </row>
    <row r="245" spans="3:9" ht="15.5" x14ac:dyDescent="0.35">
      <c r="C245" t="s">
        <v>220</v>
      </c>
      <c r="D245" s="6">
        <v>1.73</v>
      </c>
    </row>
    <row r="246" spans="3:9" ht="15.5" x14ac:dyDescent="0.35">
      <c r="C246" t="s">
        <v>394</v>
      </c>
      <c r="D246" s="6">
        <v>0.27</v>
      </c>
    </row>
    <row r="247" spans="3:9" ht="15.5" x14ac:dyDescent="0.35">
      <c r="C247" t="s">
        <v>437</v>
      </c>
      <c r="D247" s="6">
        <v>0.21</v>
      </c>
    </row>
    <row r="248" spans="3:9" ht="15.5" x14ac:dyDescent="0.35">
      <c r="C248" t="s">
        <v>221</v>
      </c>
      <c r="D248" s="6">
        <v>1.35</v>
      </c>
    </row>
    <row r="249" spans="3:9" ht="15.5" x14ac:dyDescent="0.35">
      <c r="C249" t="s">
        <v>395</v>
      </c>
      <c r="D249" s="6">
        <v>0.11</v>
      </c>
    </row>
    <row r="250" spans="3:9" ht="15.5" x14ac:dyDescent="0.35">
      <c r="C250" t="s">
        <v>222</v>
      </c>
      <c r="D250" s="6">
        <v>2.41</v>
      </c>
    </row>
    <row r="251" spans="3:9" ht="15.5" x14ac:dyDescent="0.35">
      <c r="C251" t="s">
        <v>223</v>
      </c>
      <c r="I251" s="6">
        <v>-2.15</v>
      </c>
    </row>
    <row r="252" spans="3:9" ht="15.5" x14ac:dyDescent="0.35">
      <c r="C252" t="s">
        <v>12</v>
      </c>
      <c r="D252" s="5">
        <v>1000000000</v>
      </c>
    </row>
    <row r="253" spans="3:9" ht="15.5" x14ac:dyDescent="0.35">
      <c r="C253" t="s">
        <v>224</v>
      </c>
      <c r="I253" s="6">
        <v>7.0000000000000007E-2</v>
      </c>
    </row>
    <row r="254" spans="3:9" ht="15.5" x14ac:dyDescent="0.35">
      <c r="C254" t="s">
        <v>225</v>
      </c>
      <c r="I254" s="6">
        <v>-2.58E-2</v>
      </c>
    </row>
    <row r="255" spans="3:9" ht="15.5" x14ac:dyDescent="0.35">
      <c r="C255" t="s">
        <v>226</v>
      </c>
      <c r="I255" s="6">
        <v>-6.2E-2</v>
      </c>
    </row>
    <row r="256" spans="3:9" ht="15.5" x14ac:dyDescent="0.35">
      <c r="C256" t="s">
        <v>227</v>
      </c>
      <c r="I256" s="6">
        <v>-2.8999999999999998E-2</v>
      </c>
    </row>
    <row r="257" spans="3:9" ht="15.5" x14ac:dyDescent="0.35">
      <c r="C257" t="s">
        <v>228</v>
      </c>
      <c r="I257" s="6">
        <v>-5.0199999999999995E-2</v>
      </c>
    </row>
    <row r="258" spans="3:9" ht="15.5" x14ac:dyDescent="0.35">
      <c r="C258" t="s">
        <v>330</v>
      </c>
      <c r="D258" s="6">
        <v>9.6</v>
      </c>
    </row>
    <row r="259" spans="3:9" ht="15.5" x14ac:dyDescent="0.35">
      <c r="C259" t="s">
        <v>229</v>
      </c>
      <c r="D259" s="6">
        <v>21.95</v>
      </c>
    </row>
    <row r="260" spans="3:9" ht="15.5" x14ac:dyDescent="0.35">
      <c r="C260" t="s">
        <v>230</v>
      </c>
      <c r="D260" s="6">
        <v>24.79</v>
      </c>
    </row>
    <row r="261" spans="3:9" ht="15.5" x14ac:dyDescent="0.35">
      <c r="C261" t="s">
        <v>231</v>
      </c>
      <c r="D261" s="6">
        <v>6.76</v>
      </c>
    </row>
    <row r="262" spans="3:9" ht="15.5" x14ac:dyDescent="0.35">
      <c r="C262" t="s">
        <v>331</v>
      </c>
      <c r="D262" s="6">
        <v>9.48</v>
      </c>
    </row>
    <row r="263" spans="3:9" ht="15.5" x14ac:dyDescent="0.35">
      <c r="C263" t="s">
        <v>232</v>
      </c>
      <c r="I263" s="6">
        <v>0.05</v>
      </c>
    </row>
    <row r="264" spans="3:9" ht="15.5" x14ac:dyDescent="0.35">
      <c r="C264" t="s">
        <v>233</v>
      </c>
      <c r="I264" s="6">
        <v>15.97</v>
      </c>
    </row>
    <row r="265" spans="3:9" ht="15.5" x14ac:dyDescent="0.35">
      <c r="C265" t="s">
        <v>39</v>
      </c>
      <c r="I265" s="5">
        <v>630000000000</v>
      </c>
    </row>
    <row r="266" spans="3:9" ht="15.5" x14ac:dyDescent="0.35">
      <c r="C266" t="s">
        <v>234</v>
      </c>
      <c r="I266" s="5">
        <v>682000000000</v>
      </c>
    </row>
    <row r="267" spans="3:9" ht="15.5" x14ac:dyDescent="0.35">
      <c r="C267" t="s">
        <v>235</v>
      </c>
      <c r="I267" s="5">
        <v>1000000000</v>
      </c>
    </row>
    <row r="268" spans="3:9" ht="15.5" x14ac:dyDescent="0.35">
      <c r="C268" t="s">
        <v>236</v>
      </c>
      <c r="I268" s="6">
        <v>0.20180000000000001</v>
      </c>
    </row>
    <row r="269" spans="3:9" ht="15.5" x14ac:dyDescent="0.35">
      <c r="C269" t="s">
        <v>237</v>
      </c>
      <c r="D269" s="6">
        <v>0.56310000000000004</v>
      </c>
    </row>
    <row r="270" spans="3:9" ht="15.5" x14ac:dyDescent="0.35">
      <c r="C270" t="s">
        <v>238</v>
      </c>
      <c r="D270" s="6">
        <v>-0.6724</v>
      </c>
    </row>
    <row r="271" spans="3:9" ht="15.5" x14ac:dyDescent="0.35">
      <c r="C271" t="s">
        <v>239</v>
      </c>
      <c r="D271" s="6">
        <v>0.1371</v>
      </c>
    </row>
    <row r="272" spans="3:9" ht="15.5" x14ac:dyDescent="0.35">
      <c r="C272" t="s">
        <v>240</v>
      </c>
      <c r="D272" s="6">
        <v>0.10550000000000001</v>
      </c>
    </row>
    <row r="273" spans="3:9" ht="15.5" x14ac:dyDescent="0.35">
      <c r="C273" t="s">
        <v>241</v>
      </c>
      <c r="D273" s="6">
        <v>-4.5000000000000005E-3</v>
      </c>
    </row>
    <row r="274" spans="3:9" ht="15.5" x14ac:dyDescent="0.35">
      <c r="C274" t="s">
        <v>242</v>
      </c>
      <c r="D274" s="6">
        <v>1.1698</v>
      </c>
    </row>
    <row r="275" spans="3:9" ht="15.5" x14ac:dyDescent="0.35">
      <c r="C275" t="s">
        <v>243</v>
      </c>
      <c r="I275" s="5">
        <v>5</v>
      </c>
    </row>
    <row r="276" spans="3:9" ht="15.5" x14ac:dyDescent="0.35">
      <c r="C276" t="s">
        <v>244</v>
      </c>
      <c r="I276" s="6">
        <v>0.83</v>
      </c>
    </row>
    <row r="277" spans="3:9" ht="15.5" x14ac:dyDescent="0.35">
      <c r="C277" t="s">
        <v>245</v>
      </c>
      <c r="I277" s="6">
        <v>0.42</v>
      </c>
    </row>
    <row r="278" spans="3:9" ht="15.5" x14ac:dyDescent="0.35">
      <c r="C278" t="s">
        <v>247</v>
      </c>
      <c r="I278" s="6">
        <v>0.2</v>
      </c>
    </row>
    <row r="279" spans="3:9" ht="15.5" x14ac:dyDescent="0.35">
      <c r="C279" t="s">
        <v>248</v>
      </c>
      <c r="I279" s="6">
        <v>0.06</v>
      </c>
    </row>
    <row r="280" spans="3:9" ht="15.5" x14ac:dyDescent="0.35">
      <c r="C280" t="s">
        <v>249</v>
      </c>
      <c r="I280" s="6">
        <v>0.18</v>
      </c>
    </row>
    <row r="281" spans="3:9" ht="15.5" x14ac:dyDescent="0.35">
      <c r="C281" t="s">
        <v>250</v>
      </c>
      <c r="I281" s="6">
        <v>0.01</v>
      </c>
    </row>
    <row r="282" spans="3:9" ht="15.5" x14ac:dyDescent="0.35">
      <c r="C282" t="s">
        <v>251</v>
      </c>
      <c r="I282" s="5">
        <v>21000000000</v>
      </c>
    </row>
    <row r="283" spans="3:9" ht="15.5" x14ac:dyDescent="0.35">
      <c r="C283" t="s">
        <v>252</v>
      </c>
      <c r="I283" s="5">
        <v>13000000000</v>
      </c>
    </row>
    <row r="284" spans="3:9" ht="15.5" x14ac:dyDescent="0.35">
      <c r="C284" t="s">
        <v>253</v>
      </c>
      <c r="I284" s="5">
        <v>-5000000000</v>
      </c>
    </row>
    <row r="285" spans="3:9" ht="15.5" x14ac:dyDescent="0.35">
      <c r="C285" t="s">
        <v>254</v>
      </c>
      <c r="I285" s="5">
        <v>-11000000000</v>
      </c>
    </row>
    <row r="286" spans="3:9" ht="15.5" x14ac:dyDescent="0.35">
      <c r="C286" t="s">
        <v>255</v>
      </c>
      <c r="D286" s="5">
        <v>4000000000</v>
      </c>
    </row>
    <row r="287" spans="3:9" ht="15.5" x14ac:dyDescent="0.35">
      <c r="C287" t="s">
        <v>256</v>
      </c>
      <c r="D287" s="5">
        <v>419000000000</v>
      </c>
    </row>
    <row r="288" spans="3:9" ht="15.5" x14ac:dyDescent="0.35">
      <c r="C288" t="s">
        <v>257</v>
      </c>
      <c r="D288" s="5">
        <v>235000000000</v>
      </c>
    </row>
    <row r="289" spans="3:9" ht="15.5" x14ac:dyDescent="0.35">
      <c r="C289" t="s">
        <v>184</v>
      </c>
      <c r="D289" s="5">
        <v>23000000000</v>
      </c>
    </row>
    <row r="290" spans="3:9" ht="15.5" x14ac:dyDescent="0.35">
      <c r="C290" t="s">
        <v>258</v>
      </c>
      <c r="I290" s="5">
        <v>174000000000</v>
      </c>
    </row>
    <row r="291" spans="3:9" ht="15.5" x14ac:dyDescent="0.35">
      <c r="C291" t="s">
        <v>182</v>
      </c>
      <c r="D291" s="5">
        <v>37000000000</v>
      </c>
    </row>
    <row r="292" spans="3:9" ht="15.5" x14ac:dyDescent="0.35">
      <c r="C292" t="s">
        <v>181</v>
      </c>
      <c r="D292" s="5">
        <v>11000000000</v>
      </c>
    </row>
    <row r="293" spans="3:9" ht="15.5" x14ac:dyDescent="0.35">
      <c r="C293" t="s">
        <v>23</v>
      </c>
      <c r="D293" s="5">
        <v>47000000000</v>
      </c>
    </row>
    <row r="294" spans="3:9" ht="15.5" x14ac:dyDescent="0.35">
      <c r="C294" t="s">
        <v>20</v>
      </c>
      <c r="D294" s="5">
        <v>43000000000</v>
      </c>
    </row>
    <row r="295" spans="3:9" ht="15.5" x14ac:dyDescent="0.35">
      <c r="C295" t="s">
        <v>183</v>
      </c>
      <c r="I295" s="5">
        <v>184000000000</v>
      </c>
    </row>
    <row r="296" spans="3:9" ht="15.5" x14ac:dyDescent="0.35">
      <c r="C296" t="s">
        <v>332</v>
      </c>
      <c r="I296" s="5">
        <v>-1000000000</v>
      </c>
    </row>
    <row r="297" spans="3:9" ht="15.5" x14ac:dyDescent="0.35">
      <c r="C297" t="s">
        <v>259</v>
      </c>
      <c r="I297" s="5">
        <v>36000000000</v>
      </c>
    </row>
    <row r="298" spans="3:9" ht="15.5" x14ac:dyDescent="0.35">
      <c r="C298" t="s">
        <v>260</v>
      </c>
      <c r="I298" s="5">
        <v>-36000000000</v>
      </c>
    </row>
    <row r="299" spans="3:9" ht="15.5" x14ac:dyDescent="0.35">
      <c r="C299" t="s">
        <v>261</v>
      </c>
      <c r="I299" s="5">
        <v>-1000000000</v>
      </c>
    </row>
    <row r="300" spans="3:9" ht="15.5" x14ac:dyDescent="0.35">
      <c r="C300" t="s">
        <v>262</v>
      </c>
      <c r="I300" s="5">
        <v>-2000000000</v>
      </c>
    </row>
  </sheetData>
  <pageMargins left="0.7" right="0.7" top="0.75" bottom="0.75" header="0.3" footer="0.3"/>
  <ignoredErrors>
    <ignoredError sqref="A1:Q301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Q3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1749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1750</v>
      </c>
      <c r="D2" s="2" vm="198">
        <f ca="1">IFERROR(_xlfn.STOCKHISTORY("XIDX:" &amp; $C$1, D3, , 0, 0, 1), "Libur")</f>
        <v>326</v>
      </c>
      <c r="H2" s="2" vm="198">
        <f ca="1">IFERROR(INDEX(D2:G2,COUNT(D2:G2)),"")</f>
        <v>326</v>
      </c>
      <c r="I2" s="2" vm="432">
        <f t="shared" ref="I2:Q2" ca="1" si="0">IFERROR(_xlfn.STOCKHISTORY("XIDX:" &amp; $C$1, I1, , 0, 0, 1), "Libur")</f>
        <v>520</v>
      </c>
      <c r="J2" s="2" vm="55">
        <f t="shared" ca="1" si="0"/>
        <v>825</v>
      </c>
      <c r="K2" s="2" vm="268">
        <f t="shared" ca="1" si="0"/>
        <v>1110</v>
      </c>
      <c r="L2" s="2" vm="433">
        <f t="shared" ca="1" si="0"/>
        <v>1230</v>
      </c>
      <c r="M2" s="2" vm="434">
        <f t="shared" ca="1" si="0"/>
        <v>414</v>
      </c>
      <c r="N2" s="2" vm="435">
        <f t="shared" ca="1" si="0"/>
        <v>390</v>
      </c>
      <c r="O2" s="2" vm="436">
        <f t="shared" ca="1" si="0"/>
        <v>496</v>
      </c>
      <c r="P2" s="2" vm="202">
        <f t="shared" ca="1" si="0"/>
        <v>510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398786059399</v>
      </c>
      <c r="H4" s="2">
        <f>IFERROR(SUM(D4:G4)*(4/MAX(1,COUNT(D4:G4))),"")</f>
        <v>1595144237596</v>
      </c>
      <c r="I4" s="2">
        <f t="shared" ref="I4:Q4" si="1">IFERROR(INDEX(I51:I500,MATCH($C$4,$C$51:$C$500,0)),"")</f>
        <v>726559968958</v>
      </c>
      <c r="J4" s="2">
        <f t="shared" si="1"/>
        <v>708360249417</v>
      </c>
      <c r="K4" s="2">
        <f t="shared" si="1"/>
        <v>735452173943</v>
      </c>
      <c r="L4" s="2">
        <f t="shared" si="1"/>
        <v>672881397294</v>
      </c>
      <c r="M4" s="2">
        <f t="shared" si="1"/>
        <v>463875808021</v>
      </c>
      <c r="N4" s="2">
        <f t="shared" si="1"/>
        <v>326772159406</v>
      </c>
      <c r="O4" s="2">
        <f t="shared" si="1"/>
        <v>601724984774</v>
      </c>
      <c r="P4" s="2">
        <f t="shared" si="1"/>
        <v>456500893045</v>
      </c>
      <c r="Q4" s="2">
        <f t="shared" si="1"/>
        <v>397676469541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27322068173</v>
      </c>
      <c r="H5" s="2">
        <f>IFERROR(SUM(D5:G5)*(4/MAX(1,COUNT(D5:G5))),"")</f>
        <v>109288272692</v>
      </c>
      <c r="I5" s="2">
        <f t="shared" ref="I5:Q5" si="2">IFERROR(INDEX(I51:I500,MATCH($C$5,$C$51:$C$500,0)),"")</f>
        <v>13768820374</v>
      </c>
      <c r="J5" s="2">
        <f t="shared" si="2"/>
        <v>8228354518</v>
      </c>
      <c r="K5" s="2">
        <f t="shared" si="2"/>
        <v>47061663304</v>
      </c>
      <c r="L5" s="2">
        <f t="shared" si="2"/>
        <v>72342890810</v>
      </c>
      <c r="M5" s="2">
        <f t="shared" si="2"/>
        <v>31585916600</v>
      </c>
      <c r="N5" s="2">
        <f t="shared" si="2"/>
        <v>-35069342649</v>
      </c>
      <c r="O5" s="2">
        <f t="shared" si="2"/>
        <v>52094710479</v>
      </c>
      <c r="P5" s="2">
        <f t="shared" si="2"/>
        <v>41109292104</v>
      </c>
      <c r="Q5" s="2">
        <f t="shared" si="2"/>
        <v>27813080845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411716362286</v>
      </c>
      <c r="H6" s="2">
        <f>IFERROR(INDEX(D6:G6,COUNT(D6:G6)),"")</f>
        <v>411716362286</v>
      </c>
      <c r="I6" s="2">
        <f t="shared" ref="I6:Q6" si="3">IFERROR(INDEX(I51:I500,MATCH($C$6,$C$51:$C$500,0)),"")</f>
        <v>384395003544</v>
      </c>
      <c r="J6" s="2">
        <f t="shared" si="3"/>
        <v>370674213906</v>
      </c>
      <c r="K6" s="2">
        <f t="shared" si="3"/>
        <v>376089684881</v>
      </c>
      <c r="L6" s="2">
        <f t="shared" si="3"/>
        <v>346848227198</v>
      </c>
      <c r="M6" s="2">
        <f t="shared" si="3"/>
        <v>283771473913</v>
      </c>
      <c r="N6" s="2">
        <f t="shared" si="3"/>
        <v>260434007262</v>
      </c>
      <c r="O6" s="2">
        <f t="shared" si="3"/>
        <v>305302772461</v>
      </c>
      <c r="P6" s="2">
        <f t="shared" si="3"/>
        <v>212266273605</v>
      </c>
      <c r="Q6" s="2">
        <f t="shared" si="3"/>
        <v>144075975765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0.87</v>
      </c>
      <c r="H7" s="3">
        <f>IFERROR(INDEX(D7:G7,COUNT(D7:G7)),"")</f>
        <v>0.87</v>
      </c>
      <c r="I7" s="3">
        <f t="shared" ref="I7:Q7" si="4">IFERROR(INDEX(I51:I500,MATCH($C$7,$C$51:$C$500,0))/1000000000,"")</f>
        <v>0.87</v>
      </c>
      <c r="J7" s="3">
        <f t="shared" si="4"/>
        <v>0.87</v>
      </c>
      <c r="K7" s="3">
        <f t="shared" si="4"/>
        <v>0.87</v>
      </c>
      <c r="L7" s="3">
        <f t="shared" si="4"/>
        <v>0.87</v>
      </c>
      <c r="M7" s="3">
        <f t="shared" si="4"/>
        <v>0.87</v>
      </c>
      <c r="N7" s="3">
        <f t="shared" si="4"/>
        <v>0.87</v>
      </c>
      <c r="O7" s="3">
        <f t="shared" si="4"/>
        <v>0.87</v>
      </c>
      <c r="P7" s="3">
        <f t="shared" si="4"/>
        <v>0.8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99000000000</v>
      </c>
      <c r="H8" s="2">
        <f>IFERROR(INDEX(D8:G8,COUNT(D8:G8)),"")</f>
        <v>99000000000</v>
      </c>
      <c r="I8" s="2">
        <f t="shared" ref="I8:Q8" si="5">IFERROR(INDEX(I51:I500,MATCH($C$8,$C$51:$C$500,0)),"")</f>
        <v>68000000000</v>
      </c>
      <c r="J8" s="2">
        <f t="shared" si="5"/>
        <v>55000000000</v>
      </c>
      <c r="K8" s="2">
        <f t="shared" si="5"/>
        <v>65000000000</v>
      </c>
      <c r="L8" s="2">
        <f t="shared" si="5"/>
        <v>71000000000</v>
      </c>
      <c r="M8" s="2">
        <f t="shared" si="5"/>
        <v>75000000000</v>
      </c>
      <c r="N8" s="2">
        <f t="shared" si="5"/>
        <v>35000000000</v>
      </c>
      <c r="O8" s="2">
        <f t="shared" si="5"/>
        <v>-70000000000</v>
      </c>
      <c r="P8" s="2">
        <f t="shared" si="5"/>
        <v>-3000000000</v>
      </c>
      <c r="Q8" s="2">
        <f t="shared" si="5"/>
        <v>-29000000000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113.8</v>
      </c>
      <c r="H9" s="3">
        <f>IFERROR(INDEX(D9:G9,COUNT(D9:G9)),"")</f>
        <v>113.8</v>
      </c>
      <c r="I9" s="3">
        <f t="shared" ref="I9:Q9" si="6">IFERROR(INDEX(I51:I500,MATCH($C$9,$C$51:$C$500,0)),"")</f>
        <v>77.58</v>
      </c>
      <c r="J9" s="3">
        <f t="shared" si="6"/>
        <v>62.68</v>
      </c>
      <c r="K9" s="3">
        <f t="shared" si="6"/>
        <v>74.41</v>
      </c>
      <c r="L9" s="3">
        <f t="shared" si="6"/>
        <v>81.67</v>
      </c>
      <c r="M9" s="3">
        <f t="shared" si="6"/>
        <v>86.21</v>
      </c>
      <c r="N9" s="3">
        <f t="shared" si="6"/>
        <v>40.36</v>
      </c>
      <c r="O9" s="3">
        <f t="shared" si="6"/>
        <v>-79.95</v>
      </c>
      <c r="P9" s="3">
        <f t="shared" si="6"/>
        <v>-3.7</v>
      </c>
      <c r="Q9" s="3">
        <f t="shared" si="6"/>
        <v>-1192604.07</v>
      </c>
    </row>
    <row r="10" spans="1:17" ht="15.5" x14ac:dyDescent="0.35">
      <c r="C10" t="s">
        <v>17</v>
      </c>
      <c r="D10" s="3">
        <f ca="1">IFERROR(IF(D9=0,"",D2/D9),"")</f>
        <v>2.8646748681898067</v>
      </c>
      <c r="I10" s="3">
        <f t="shared" ref="I10:Q10" ca="1" si="7">IFERROR(IF(I9=0,"",I2/I9),"")</f>
        <v>6.7027584428976539</v>
      </c>
      <c r="J10" s="3">
        <f t="shared" ca="1" si="7"/>
        <v>13.162093171665603</v>
      </c>
      <c r="K10" s="3">
        <f t="shared" ca="1" si="7"/>
        <v>14.917349818572774</v>
      </c>
      <c r="L10" s="3">
        <f t="shared" ca="1" si="7"/>
        <v>15.060609771029753</v>
      </c>
      <c r="M10" s="3">
        <f t="shared" ca="1" si="7"/>
        <v>4.8022271198236863</v>
      </c>
      <c r="N10" s="3">
        <f t="shared" ca="1" si="7"/>
        <v>9.6630327056491581</v>
      </c>
      <c r="O10" s="3">
        <f t="shared" ca="1" si="7"/>
        <v>-6.2038774233896179</v>
      </c>
      <c r="P10" s="3">
        <f t="shared" ca="1" si="7"/>
        <v>-137.83783783783784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2882524070</v>
      </c>
      <c r="H11" s="2">
        <f>IFERROR(INDEX(D11:G11,COUNT(D11:G11)),"")</f>
        <v>2882524070</v>
      </c>
      <c r="I11" s="2">
        <f t="shared" ref="I11:Q11" si="8">IFERROR(INDEX(I51:I500,MATCH($C$11,$C$51:$C$500,0)),"")</f>
        <v>4754357651</v>
      </c>
      <c r="J11" s="2">
        <f t="shared" si="8"/>
        <v>7740834073</v>
      </c>
      <c r="K11" s="2">
        <f t="shared" si="8"/>
        <v>4617739649</v>
      </c>
      <c r="L11" s="2">
        <f t="shared" si="8"/>
        <v>4910325646</v>
      </c>
      <c r="M11" s="2">
        <f t="shared" si="8"/>
        <v>6449546085</v>
      </c>
      <c r="N11" s="2">
        <f t="shared" si="8"/>
        <v>9952854519</v>
      </c>
      <c r="O11" s="2">
        <f t="shared" si="8"/>
        <v>12763271630</v>
      </c>
      <c r="P11" s="2">
        <f t="shared" si="8"/>
        <v>31435167969</v>
      </c>
      <c r="Q11" s="2">
        <f t="shared" si="8"/>
        <v>4767161667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63000000000</v>
      </c>
      <c r="H12" s="2">
        <f>IFERROR(INDEX(D12:G12,COUNT(D12:G12)),"")</f>
        <v>63000000000</v>
      </c>
      <c r="I12" s="2">
        <f t="shared" ref="I12:Q12" si="9">IFERROR(INDEX(I51:I500,MATCH($C$12,$C$51:$C$500,0)),"")</f>
        <v>162000000000</v>
      </c>
      <c r="J12" s="2">
        <f t="shared" si="9"/>
        <v>145000000000</v>
      </c>
      <c r="K12" s="2">
        <f t="shared" si="9"/>
        <v>98000000000</v>
      </c>
      <c r="L12" s="2">
        <f t="shared" si="9"/>
        <v>99000000000</v>
      </c>
      <c r="M12" s="2">
        <f t="shared" si="9"/>
        <v>78000000000</v>
      </c>
      <c r="N12" s="2">
        <f t="shared" si="9"/>
        <v>69000000000</v>
      </c>
      <c r="O12" s="2">
        <f t="shared" si="9"/>
        <v>62000000000</v>
      </c>
      <c r="P12" s="2">
        <f t="shared" si="9"/>
        <v>30000000000</v>
      </c>
      <c r="Q12" s="2">
        <f t="shared" si="9"/>
        <v>70000000000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66000000000</v>
      </c>
      <c r="H13" s="2">
        <f>IFERROR(INDEX(D13:G13,COUNT(D13:G13)),"")</f>
        <v>66000000000</v>
      </c>
      <c r="I13" s="2">
        <f t="shared" ref="I13:Q13" si="10">IFERROR(INDEX(I51:I500,MATCH($C$13,$C$51:$C$500,0)),"")</f>
        <v>167000000000</v>
      </c>
      <c r="J13" s="2">
        <f t="shared" si="10"/>
        <v>153000000000</v>
      </c>
      <c r="K13" s="2">
        <f t="shared" si="10"/>
        <v>102000000000</v>
      </c>
      <c r="L13" s="2">
        <f t="shared" si="10"/>
        <v>104000000000</v>
      </c>
      <c r="M13" s="2">
        <f t="shared" si="10"/>
        <v>84000000000</v>
      </c>
      <c r="N13" s="2">
        <f t="shared" si="10"/>
        <v>79000000000</v>
      </c>
      <c r="O13" s="2">
        <f t="shared" si="10"/>
        <v>75000000000</v>
      </c>
      <c r="P13" s="2">
        <f t="shared" si="10"/>
        <v>62000000000</v>
      </c>
      <c r="Q13" s="2">
        <f t="shared" si="10"/>
        <v>74000000000</v>
      </c>
    </row>
    <row r="14" spans="1:17" ht="15.5" x14ac:dyDescent="0.35">
      <c r="C14" t="s">
        <v>26</v>
      </c>
      <c r="D14" s="2">
        <f>IFERROR(INDEX(D51:D500,MATCH($C$14,$C$51:$C$500,0)),"")</f>
        <v>-5505294116</v>
      </c>
      <c r="H14" s="2">
        <f>IFERROR(SUM(D14:G14)*(4/MAX(1,COUNT(D14:G14))),"")</f>
        <v>-22021176464</v>
      </c>
      <c r="I14" s="2">
        <f t="shared" ref="I14:Q14" si="11">IFERROR(INDEX(I51:I500,MATCH($C$14,$C$51:$C$500,0)),"")</f>
        <v>-21229683935</v>
      </c>
      <c r="J14" s="2">
        <f t="shared" si="11"/>
        <v>-23183660153</v>
      </c>
      <c r="K14" s="2">
        <f t="shared" si="11"/>
        <v>-23366465302</v>
      </c>
      <c r="L14" s="2">
        <f t="shared" si="11"/>
        <v>-18874650664</v>
      </c>
      <c r="M14" s="2">
        <f t="shared" si="11"/>
        <v>-20889068110</v>
      </c>
      <c r="N14" s="2">
        <f t="shared" si="11"/>
        <v>-22397994717</v>
      </c>
      <c r="O14" s="2">
        <f t="shared" si="11"/>
        <v>-15140444132</v>
      </c>
      <c r="P14" s="2">
        <f t="shared" si="11"/>
        <v>-18471129022</v>
      </c>
      <c r="Q14" s="2">
        <f t="shared" si="11"/>
        <v>-12731987186</v>
      </c>
    </row>
    <row r="15" spans="1:17" ht="15.5" x14ac:dyDescent="0.35">
      <c r="C15" t="s">
        <v>27</v>
      </c>
      <c r="D15" s="2">
        <f>IFERROR(INDEX(D51:D500,MATCH($C$15,$C$51:$C$500,0)),"")</f>
        <v>-9222168226</v>
      </c>
      <c r="H15" s="2">
        <f>IFERROR(SUM(D15:G15)*(4/MAX(1,COUNT(D15:G15))),"")</f>
        <v>-36888672904</v>
      </c>
      <c r="I15" s="2">
        <f t="shared" ref="I15:Q15" si="12">IFERROR(INDEX(I51:I500,MATCH($C$15,$C$51:$C$500,0)),"")</f>
        <v>-4809679911</v>
      </c>
      <c r="J15" s="2">
        <f t="shared" si="12"/>
        <v>-3293293580</v>
      </c>
      <c r="K15" s="2">
        <f t="shared" si="12"/>
        <v>-13589739071</v>
      </c>
      <c r="L15" s="2">
        <f t="shared" si="12"/>
        <v>-24136698756</v>
      </c>
      <c r="M15" s="2">
        <f t="shared" si="12"/>
        <v>-6451703839</v>
      </c>
      <c r="N15" s="2">
        <f t="shared" si="12"/>
        <v>6874952258</v>
      </c>
      <c r="O15" s="2">
        <f t="shared" si="12"/>
        <v>-17202347829</v>
      </c>
      <c r="P15" s="2">
        <f t="shared" si="12"/>
        <v>-13512894179</v>
      </c>
      <c r="Q15" s="2">
        <f t="shared" si="12"/>
        <v>-10017219123</v>
      </c>
    </row>
    <row r="16" spans="1:17" ht="15.5" x14ac:dyDescent="0.35">
      <c r="C16" t="s">
        <v>28</v>
      </c>
      <c r="D16" s="2">
        <f>IFERROR(INDEX(D51:D500,MATCH($C$16,$C$51:$C$500,0)),"")</f>
        <v>36467672438</v>
      </c>
      <c r="H16" s="2">
        <f>IFERROR(SUM(D16:G16)*(4/MAX(1,COUNT(D16:G16))),"")</f>
        <v>145870689752</v>
      </c>
      <c r="I16" s="2">
        <f t="shared" ref="I16:Q16" si="13">IFERROR(INDEX(I51:I500,MATCH($C$16,$C$51:$C$500,0)),"")</f>
        <v>18723783489</v>
      </c>
      <c r="J16" s="2">
        <f t="shared" si="13"/>
        <v>10337641003</v>
      </c>
      <c r="K16" s="2">
        <f t="shared" si="13"/>
        <v>60562505543</v>
      </c>
      <c r="L16" s="2">
        <f t="shared" si="13"/>
        <v>97077212736</v>
      </c>
      <c r="M16" s="2">
        <f t="shared" si="13"/>
        <v>37232966074</v>
      </c>
      <c r="N16" s="2">
        <f t="shared" si="13"/>
        <v>-44495233643</v>
      </c>
      <c r="O16" s="2">
        <f t="shared" si="13"/>
        <v>68425016748</v>
      </c>
      <c r="P16" s="2">
        <f t="shared" si="13"/>
        <v>54184610067</v>
      </c>
      <c r="Q16" s="2">
        <f t="shared" si="13"/>
        <v>39648205402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283620000000</v>
      </c>
      <c r="H20" s="2">
        <f t="shared" ref="H20:Q20" ca="1" si="14">IFERROR(H21*H2,"")</f>
        <v>283620000000</v>
      </c>
      <c r="I20" s="2">
        <f t="shared" ca="1" si="14"/>
        <v>452400000000</v>
      </c>
      <c r="J20" s="2">
        <f t="shared" ca="1" si="14"/>
        <v>717750000000</v>
      </c>
      <c r="K20" s="2">
        <f t="shared" ca="1" si="14"/>
        <v>965700000000</v>
      </c>
      <c r="L20" s="2">
        <f t="shared" ca="1" si="14"/>
        <v>1070100000000</v>
      </c>
      <c r="M20" s="2">
        <f t="shared" ca="1" si="14"/>
        <v>360180000000</v>
      </c>
      <c r="N20" s="2">
        <f t="shared" ca="1" si="14"/>
        <v>339300000000</v>
      </c>
      <c r="O20" s="2">
        <f t="shared" ca="1" si="14"/>
        <v>431520000000</v>
      </c>
      <c r="P20" s="2">
        <f t="shared" ca="1" si="14"/>
        <v>408000000000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870000000</v>
      </c>
      <c r="H21" s="2">
        <f>IFERROR(INDEX(D21:G21,COUNT(D21:G21)),"")</f>
        <v>870000000</v>
      </c>
      <c r="I21" s="2">
        <f t="shared" ref="I21:Q21" si="15">IFERROR(INDEX(I51:I500,MATCH($C$7,$C$51:$C$500,0)),"")</f>
        <v>870000000</v>
      </c>
      <c r="J21" s="2">
        <f t="shared" si="15"/>
        <v>870000000</v>
      </c>
      <c r="K21" s="2">
        <f t="shared" si="15"/>
        <v>870000000</v>
      </c>
      <c r="L21" s="2">
        <f t="shared" si="15"/>
        <v>870000000</v>
      </c>
      <c r="M21" s="2">
        <f t="shared" si="15"/>
        <v>870000000</v>
      </c>
      <c r="N21" s="2">
        <f t="shared" si="15"/>
        <v>870000000</v>
      </c>
      <c r="O21" s="2">
        <f t="shared" si="15"/>
        <v>870000000</v>
      </c>
      <c r="P21" s="2">
        <f t="shared" si="15"/>
        <v>800000000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6.6361385351065172</v>
      </c>
      <c r="H23" s="3">
        <f t="shared" ref="H23:Q23" si="16">IFERROR(H5/H6*100,"")</f>
        <v>26.544554140426069</v>
      </c>
      <c r="I23" s="3">
        <f t="shared" si="16"/>
        <v>3.5819457191315816</v>
      </c>
      <c r="J23" s="3">
        <f t="shared" si="16"/>
        <v>2.2198346173836212</v>
      </c>
      <c r="K23" s="3">
        <f t="shared" si="16"/>
        <v>12.513415069836592</v>
      </c>
      <c r="L23" s="3">
        <f t="shared" si="16"/>
        <v>20.857217981022778</v>
      </c>
      <c r="M23" s="3">
        <f t="shared" si="16"/>
        <v>11.130758199354371</v>
      </c>
      <c r="N23" s="3">
        <f t="shared" si="16"/>
        <v>-13.465730922659338</v>
      </c>
      <c r="O23" s="3">
        <f t="shared" si="16"/>
        <v>17.063294269839847</v>
      </c>
      <c r="P23" s="3">
        <f t="shared" si="16"/>
        <v>19.366850609767177</v>
      </c>
      <c r="Q23" s="3">
        <f t="shared" si="16"/>
        <v>19.304454262635339</v>
      </c>
    </row>
    <row r="24" spans="1:17" ht="15.5" x14ac:dyDescent="0.35">
      <c r="C24" t="s">
        <v>42</v>
      </c>
      <c r="D24" s="4">
        <f>IFERROR(_xlfn.RRI(5,I23,D23),"")</f>
        <v>0.13125181418967835</v>
      </c>
      <c r="H24" s="4">
        <f t="shared" ref="H24:Q24" si="17">IFERROR(_xlfn.RRI(5,M23,H23),"")</f>
        <v>0.18984430792217699</v>
      </c>
      <c r="I24" s="4" t="str">
        <f t="shared" si="17"/>
        <v/>
      </c>
      <c r="J24" s="4">
        <f t="shared" si="17"/>
        <v>-0.33495421109999612</v>
      </c>
      <c r="K24" s="4">
        <f t="shared" si="17"/>
        <v>-8.3645810906333606E-2</v>
      </c>
      <c r="L24" s="4">
        <f t="shared" si="17"/>
        <v>1.5593167094948734E-2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31.31</v>
      </c>
      <c r="H25" s="3">
        <f>IFERROR(INDEX(D25:G25,COUNT(D25:G25)),"")</f>
        <v>31.31</v>
      </c>
      <c r="I25" s="3">
        <f t="shared" ref="I25:Q25" si="18">IFERROR(INDEX(I51:I500,MATCH($C$25,$C$51:$C$500,0)),"")</f>
        <v>16.05</v>
      </c>
      <c r="J25" s="3">
        <f t="shared" si="18"/>
        <v>8.1999999999999993</v>
      </c>
      <c r="K25" s="3">
        <f t="shared" si="18"/>
        <v>53.98</v>
      </c>
      <c r="L25" s="3">
        <f t="shared" si="18"/>
        <v>83.82</v>
      </c>
      <c r="M25" s="3">
        <f t="shared" si="18"/>
        <v>35.520000000000003</v>
      </c>
      <c r="N25" s="3">
        <f t="shared" si="18"/>
        <v>-40.08</v>
      </c>
      <c r="O25" s="3">
        <f t="shared" si="18"/>
        <v>59.66</v>
      </c>
      <c r="P25" s="3">
        <f t="shared" si="18"/>
        <v>51.14</v>
      </c>
      <c r="Q25" s="3">
        <f t="shared" si="18"/>
        <v>1178326.06</v>
      </c>
    </row>
    <row r="26" spans="1:17" ht="15.5" x14ac:dyDescent="0.35">
      <c r="C26" t="s">
        <v>45</v>
      </c>
      <c r="D26" s="4">
        <f>IFERROR(_xlfn.RRI(5,I25,D25),"")</f>
        <v>0.1429878297891658</v>
      </c>
      <c r="H26" s="4">
        <f t="shared" ref="H26:Q26" si="19">IFERROR(_xlfn.RRI(5,M25,H25),"")</f>
        <v>-2.4916018241837645E-2</v>
      </c>
      <c r="I26" s="4" t="str">
        <f t="shared" si="19"/>
        <v/>
      </c>
      <c r="J26" s="4">
        <f t="shared" si="19"/>
        <v>-0.32760245258501819</v>
      </c>
      <c r="K26" s="4">
        <f t="shared" si="19"/>
        <v>1.0867959392870663E-2</v>
      </c>
      <c r="L26" s="4">
        <f t="shared" si="19"/>
        <v>-0.85194726494037021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458.3747809183908</v>
      </c>
      <c r="H27" s="3">
        <f t="shared" ref="H27:Q27" si="20">IFERROR(H4/H21,"")</f>
        <v>1833.4991236735632</v>
      </c>
      <c r="I27" s="3">
        <f t="shared" si="20"/>
        <v>835.12640110114944</v>
      </c>
      <c r="J27" s="3">
        <f t="shared" si="20"/>
        <v>814.20718323793108</v>
      </c>
      <c r="K27" s="3">
        <f t="shared" si="20"/>
        <v>845.34732637126433</v>
      </c>
      <c r="L27" s="3">
        <f t="shared" si="20"/>
        <v>773.42689344137932</v>
      </c>
      <c r="M27" s="3">
        <f t="shared" si="20"/>
        <v>533.19058393218393</v>
      </c>
      <c r="N27" s="3">
        <f t="shared" si="20"/>
        <v>375.60018322528737</v>
      </c>
      <c r="O27" s="3">
        <f t="shared" si="20"/>
        <v>691.63791353333329</v>
      </c>
      <c r="P27" s="3">
        <f t="shared" si="20"/>
        <v>570.62611630624997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-0.1130611051270265</v>
      </c>
      <c r="H28" s="4">
        <f t="shared" ref="H28:Q28" si="21">IFERROR(_xlfn.RRI(5,M27,H27),"")</f>
        <v>0.28020537744609197</v>
      </c>
      <c r="I28" s="4">
        <f t="shared" si="21"/>
        <v>0.17328976876701963</v>
      </c>
      <c r="J28" s="4">
        <f t="shared" si="21"/>
        <v>3.3168668673439372E-2</v>
      </c>
      <c r="K28" s="4">
        <f t="shared" si="21"/>
        <v>8.1774420085612531E-2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0.95077881619937676</v>
      </c>
      <c r="I29" s="4">
        <f t="shared" si="22"/>
        <v>0.957317073170732</v>
      </c>
      <c r="J29" s="4">
        <f t="shared" si="22"/>
        <v>-0.84809188588366069</v>
      </c>
      <c r="K29" s="4">
        <f t="shared" si="22"/>
        <v>-0.35600095442615126</v>
      </c>
      <c r="L29" s="4">
        <f t="shared" si="22"/>
        <v>1.3597972972972969</v>
      </c>
      <c r="M29" s="4">
        <f t="shared" si="22"/>
        <v>-1.8862275449101795</v>
      </c>
      <c r="N29" s="4">
        <f t="shared" si="22"/>
        <v>-1.6718069057995306</v>
      </c>
      <c r="O29" s="4">
        <f t="shared" si="22"/>
        <v>0.16660148611654274</v>
      </c>
      <c r="P29" s="4">
        <f t="shared" si="22"/>
        <v>-0.99995659944922211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1.1954749858895817</v>
      </c>
      <c r="I30" s="4">
        <f t="shared" si="23"/>
        <v>2.5692745401762515E-2</v>
      </c>
      <c r="J30" s="4">
        <f t="shared" si="23"/>
        <v>-3.6837098979191608E-2</v>
      </c>
      <c r="K30" s="4">
        <f t="shared" si="23"/>
        <v>9.2989309706924622E-2</v>
      </c>
      <c r="L30" s="4">
        <f t="shared" si="23"/>
        <v>0.45056367600773473</v>
      </c>
      <c r="M30" s="4">
        <f t="shared" si="23"/>
        <v>0.41956955226609366</v>
      </c>
      <c r="N30" s="4">
        <f t="shared" si="23"/>
        <v>-0.45694101512382546</v>
      </c>
      <c r="O30" s="4">
        <f t="shared" si="23"/>
        <v>0.21206845212485395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472.26</v>
      </c>
      <c r="H32" s="3">
        <f>IFERROR(INDEX(D32:G32,COUNT(D32:G32)),"")</f>
        <v>472.26</v>
      </c>
      <c r="I32" s="3">
        <f t="shared" ref="I32:Q32" si="24">IFERROR(INDEX(I51:I500,MATCH($C$32,$C$51:$C$500,0)),"")</f>
        <v>440.86</v>
      </c>
      <c r="J32" s="3">
        <f t="shared" si="24"/>
        <v>425.04</v>
      </c>
      <c r="K32" s="3">
        <f t="shared" si="24"/>
        <v>431.73</v>
      </c>
      <c r="L32" s="3">
        <f t="shared" si="24"/>
        <v>398.59</v>
      </c>
      <c r="M32" s="3">
        <f t="shared" si="24"/>
        <v>326.10000000000002</v>
      </c>
      <c r="N32" s="3">
        <f t="shared" si="24"/>
        <v>290.11</v>
      </c>
      <c r="O32" s="3">
        <f t="shared" si="24"/>
        <v>338.46</v>
      </c>
      <c r="P32" s="3">
        <f t="shared" si="24"/>
        <v>265.79000000000002</v>
      </c>
      <c r="Q32" s="3">
        <f t="shared" si="24"/>
        <v>5655171.9199999999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0.7</v>
      </c>
      <c r="H33" s="3">
        <f>IFERROR(INDEX(D33:G33,COUNT(D33:G33)),"")</f>
        <v>0.7</v>
      </c>
      <c r="I33" s="3">
        <f t="shared" ref="I33:Q33" si="25">IFERROR(INDEX(I51:I500,MATCH($C$33,$C$51:$C$500,0)),"")</f>
        <v>1.18</v>
      </c>
      <c r="J33" s="3">
        <f t="shared" si="25"/>
        <v>1.94</v>
      </c>
      <c r="K33" s="3">
        <f t="shared" si="25"/>
        <v>2.57</v>
      </c>
      <c r="L33" s="3">
        <f t="shared" si="25"/>
        <v>3.09</v>
      </c>
      <c r="M33" s="3">
        <f t="shared" si="25"/>
        <v>1.27</v>
      </c>
      <c r="N33" s="3">
        <f t="shared" si="25"/>
        <v>1.34</v>
      </c>
      <c r="O33" s="3">
        <f t="shared" si="25"/>
        <v>1.47</v>
      </c>
      <c r="P33" s="3">
        <f t="shared" si="25"/>
        <v>1.92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10.54</v>
      </c>
      <c r="H34" s="3">
        <f>IFERROR(INDEX(D34:G34,COUNT(D34:G34)),"")</f>
        <v>10.54</v>
      </c>
      <c r="I34" s="3">
        <f t="shared" ref="I34:Q34" si="26">IFERROR(INDEX(I51:I500,MATCH($C$34,$C$51:$C$500,0)),"")</f>
        <v>32.4</v>
      </c>
      <c r="J34" s="3">
        <f t="shared" si="26"/>
        <v>100.61</v>
      </c>
      <c r="K34" s="3">
        <f t="shared" si="26"/>
        <v>20.56</v>
      </c>
      <c r="L34" s="3">
        <f t="shared" si="26"/>
        <v>14.67</v>
      </c>
      <c r="M34" s="3">
        <f t="shared" si="26"/>
        <v>11.66</v>
      </c>
      <c r="N34" s="3">
        <f t="shared" si="26"/>
        <v>-9.73</v>
      </c>
      <c r="O34" s="3">
        <f t="shared" si="26"/>
        <v>8.31</v>
      </c>
      <c r="P34" s="3">
        <f t="shared" si="26"/>
        <v>9.9700000000000006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0.72</v>
      </c>
      <c r="H35" s="3">
        <f>IFERROR(INDEX(D35:G35,COUNT(D35:G35)),"")</f>
        <v>0.72</v>
      </c>
      <c r="I35" s="3">
        <f t="shared" ref="I35:Q35" si="27">IFERROR(INDEX(I51:I500,MATCH($C$35,$C$51:$C$500,0)),"")</f>
        <v>0.62</v>
      </c>
      <c r="J35" s="3">
        <f t="shared" si="27"/>
        <v>1.01</v>
      </c>
      <c r="K35" s="3">
        <f t="shared" si="27"/>
        <v>1.31</v>
      </c>
      <c r="L35" s="3">
        <f t="shared" si="27"/>
        <v>1.59</v>
      </c>
      <c r="M35" s="3">
        <f t="shared" si="27"/>
        <v>0.78</v>
      </c>
      <c r="N35" s="3">
        <f t="shared" si="27"/>
        <v>1.04</v>
      </c>
      <c r="O35" s="3">
        <f t="shared" si="27"/>
        <v>0.72</v>
      </c>
      <c r="P35" s="3">
        <f t="shared" si="27"/>
        <v>0.89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9.5799999999999996E-2</v>
      </c>
      <c r="I36" s="4">
        <f t="shared" si="28"/>
        <v>0.74790000000000001</v>
      </c>
      <c r="J36" s="4">
        <f t="shared" si="28"/>
        <v>0</v>
      </c>
      <c r="K36" s="4">
        <f t="shared" si="28"/>
        <v>0.29920000000000002</v>
      </c>
      <c r="L36" s="4">
        <f t="shared" si="28"/>
        <v>0.24979999999999999</v>
      </c>
      <c r="M36" s="4">
        <f t="shared" si="28"/>
        <v>0.29980000000000001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12</v>
      </c>
      <c r="I37" s="3">
        <f t="shared" si="29"/>
        <v>12</v>
      </c>
      <c r="J37" s="3">
        <f t="shared" si="29"/>
        <v>0</v>
      </c>
      <c r="K37" s="3">
        <f t="shared" si="29"/>
        <v>16.149999999999999</v>
      </c>
      <c r="L37" s="3">
        <f t="shared" si="29"/>
        <v>20.94</v>
      </c>
      <c r="M37" s="3">
        <f t="shared" si="29"/>
        <v>10.65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398786059399</v>
      </c>
      <c r="E51" s="5">
        <v>189752545995</v>
      </c>
      <c r="F51" s="5">
        <v>133670020372</v>
      </c>
      <c r="G51" s="5">
        <v>133065427609</v>
      </c>
      <c r="I51" s="5">
        <v>726559968958</v>
      </c>
      <c r="J51" s="5">
        <v>708360249417</v>
      </c>
      <c r="K51" s="5">
        <v>735452173943</v>
      </c>
      <c r="L51" s="5">
        <v>672881397294</v>
      </c>
      <c r="M51" s="5">
        <v>463875808021</v>
      </c>
      <c r="N51" s="5">
        <v>326772159406</v>
      </c>
      <c r="O51" s="5">
        <v>601724984774</v>
      </c>
      <c r="P51" s="5">
        <v>456500893045</v>
      </c>
      <c r="Q51" s="5">
        <v>397676469541</v>
      </c>
    </row>
    <row r="52" spans="2:17" ht="15.5" x14ac:dyDescent="0.35">
      <c r="C52" t="s">
        <v>72</v>
      </c>
      <c r="D52" s="5">
        <v>-203322793718</v>
      </c>
      <c r="E52" s="5">
        <v>-88200802682</v>
      </c>
      <c r="F52" s="5">
        <v>-55747192581</v>
      </c>
      <c r="G52" s="5">
        <v>-64218496153</v>
      </c>
      <c r="I52" s="5">
        <v>-352597944657</v>
      </c>
      <c r="J52" s="5">
        <v>-347375620133</v>
      </c>
      <c r="K52" s="5">
        <v>-326936110082</v>
      </c>
      <c r="L52" s="5">
        <v>-296178428795</v>
      </c>
      <c r="M52" s="5">
        <v>-205415040368</v>
      </c>
      <c r="N52" s="5">
        <v>-149995139724</v>
      </c>
      <c r="O52" s="5">
        <v>-280898379891</v>
      </c>
      <c r="P52" s="5">
        <v>-215829595139</v>
      </c>
      <c r="Q52" s="5">
        <v>-194450968553</v>
      </c>
    </row>
    <row r="53" spans="2:17" ht="15.5" x14ac:dyDescent="0.35">
      <c r="C53" t="s">
        <v>281</v>
      </c>
      <c r="G53" s="5">
        <v>-235700000</v>
      </c>
    </row>
    <row r="54" spans="2:17" ht="15.5" x14ac:dyDescent="0.35">
      <c r="C54" t="s">
        <v>73</v>
      </c>
      <c r="D54" s="5">
        <v>195463265681</v>
      </c>
      <c r="E54" s="5">
        <v>101551743313</v>
      </c>
      <c r="F54" s="5">
        <v>77922827791</v>
      </c>
      <c r="G54" s="5">
        <v>68611231456</v>
      </c>
      <c r="I54" s="5">
        <v>373962024301</v>
      </c>
      <c r="J54" s="5">
        <v>360984629284</v>
      </c>
      <c r="K54" s="5">
        <v>408516063861</v>
      </c>
      <c r="L54" s="5">
        <v>376702968499</v>
      </c>
      <c r="M54" s="5">
        <v>258460767653</v>
      </c>
      <c r="N54" s="5">
        <v>176777019682</v>
      </c>
      <c r="O54" s="5">
        <v>320826604883</v>
      </c>
      <c r="P54" s="5">
        <v>240671297906</v>
      </c>
      <c r="Q54" s="5">
        <v>203225500988</v>
      </c>
    </row>
    <row r="55" spans="2:17" ht="15.5" x14ac:dyDescent="0.35">
      <c r="C55" t="s">
        <v>74</v>
      </c>
      <c r="D55" s="5">
        <v>-149583750995</v>
      </c>
      <c r="E55" s="5">
        <v>-93863605117</v>
      </c>
      <c r="F55" s="5">
        <v>-73157092960</v>
      </c>
      <c r="G55" s="5">
        <v>-77048951714</v>
      </c>
      <c r="I55" s="5">
        <v>-334901297902</v>
      </c>
      <c r="J55" s="5">
        <v>-327219768786</v>
      </c>
      <c r="K55" s="5">
        <v>-328048494416</v>
      </c>
      <c r="L55" s="5">
        <v>-261889646349</v>
      </c>
      <c r="M55" s="5">
        <v>-204948720412</v>
      </c>
      <c r="N55" s="5">
        <v>-197234551008</v>
      </c>
      <c r="O55" s="5">
        <v>-239538455369</v>
      </c>
      <c r="P55" s="5">
        <v>-169309503008</v>
      </c>
      <c r="Q55" s="5">
        <v>-151713848619</v>
      </c>
    </row>
    <row r="56" spans="2:17" ht="15.5" x14ac:dyDescent="0.35">
      <c r="C56" t="s">
        <v>75</v>
      </c>
      <c r="D56" s="5">
        <v>-139774436996</v>
      </c>
      <c r="E56" s="5">
        <v>-82751826322</v>
      </c>
      <c r="F56" s="5">
        <v>-64422011855</v>
      </c>
      <c r="G56" s="5">
        <v>-68478601763</v>
      </c>
      <c r="I56" s="5">
        <v>-296481654112</v>
      </c>
      <c r="J56" s="5">
        <v>-285467203679</v>
      </c>
      <c r="K56" s="5">
        <v>-263238718210</v>
      </c>
      <c r="L56" s="5">
        <v>-205737562106</v>
      </c>
      <c r="M56" s="5">
        <v>-153669627591</v>
      </c>
      <c r="N56" s="5">
        <v>-145858337944</v>
      </c>
      <c r="O56" s="5">
        <v>-178906374696</v>
      </c>
      <c r="P56" s="5">
        <v>-125965796626</v>
      </c>
      <c r="Q56" s="5">
        <v>-113622907888</v>
      </c>
    </row>
    <row r="57" spans="2:17" ht="15.5" x14ac:dyDescent="0.35">
      <c r="C57" t="s">
        <v>76</v>
      </c>
      <c r="D57" s="5">
        <v>-9809313999</v>
      </c>
      <c r="E57" s="5">
        <v>-11111778795</v>
      </c>
      <c r="F57" s="5">
        <v>-8735081105</v>
      </c>
      <c r="G57" s="5">
        <v>-8570349951</v>
      </c>
      <c r="I57" s="5">
        <v>-38419643790</v>
      </c>
      <c r="J57" s="5">
        <v>-41752565107</v>
      </c>
      <c r="K57" s="5">
        <v>-64809776206</v>
      </c>
      <c r="L57" s="5">
        <v>-56152084243</v>
      </c>
      <c r="M57" s="5">
        <v>-51279092821</v>
      </c>
      <c r="N57" s="5">
        <v>-51376213064</v>
      </c>
      <c r="O57" s="5">
        <v>-60632080673</v>
      </c>
      <c r="P57" s="5">
        <v>-43343706382</v>
      </c>
      <c r="Q57" s="5">
        <v>-38090940731</v>
      </c>
    </row>
    <row r="58" spans="2:17" ht="15.5" x14ac:dyDescent="0.35">
      <c r="C58" t="s">
        <v>78</v>
      </c>
      <c r="D58" s="5">
        <v>45879514686</v>
      </c>
      <c r="E58" s="5">
        <v>7688138196</v>
      </c>
      <c r="F58" s="5">
        <v>4765734831</v>
      </c>
      <c r="G58" s="5">
        <v>-8437720258</v>
      </c>
      <c r="I58" s="5">
        <v>39060726399</v>
      </c>
      <c r="J58" s="5">
        <v>33764860498</v>
      </c>
      <c r="K58" s="5">
        <v>80467569445</v>
      </c>
      <c r="L58" s="5">
        <v>114813322150</v>
      </c>
      <c r="M58" s="5">
        <v>53512047241</v>
      </c>
      <c r="N58" s="5">
        <v>-20457531326</v>
      </c>
      <c r="O58" s="5">
        <v>81288149514</v>
      </c>
      <c r="P58" s="5">
        <v>71361794898</v>
      </c>
      <c r="Q58" s="5">
        <v>51511652369</v>
      </c>
    </row>
    <row r="59" spans="2:17" ht="15.5" x14ac:dyDescent="0.35">
      <c r="C59" t="s">
        <v>79</v>
      </c>
      <c r="D59" s="5">
        <v>-9411842248</v>
      </c>
      <c r="E59" s="5">
        <v>-3980010944</v>
      </c>
      <c r="F59" s="5">
        <v>-5026724013</v>
      </c>
      <c r="G59" s="5">
        <v>-4528322420</v>
      </c>
      <c r="I59" s="5">
        <v>-20336942910</v>
      </c>
      <c r="J59" s="5">
        <v>-23427219495</v>
      </c>
      <c r="K59" s="5">
        <v>-19905063902</v>
      </c>
      <c r="L59" s="5">
        <v>-17736109414</v>
      </c>
      <c r="M59" s="5">
        <v>-16279081167</v>
      </c>
      <c r="N59" s="5">
        <v>-24037702317</v>
      </c>
      <c r="O59" s="5">
        <v>-12863132766</v>
      </c>
      <c r="P59" s="5">
        <v>-17177184831</v>
      </c>
      <c r="Q59" s="5">
        <v>-11863446967</v>
      </c>
    </row>
    <row r="60" spans="2:17" ht="15.5" x14ac:dyDescent="0.35">
      <c r="C60" t="s">
        <v>80</v>
      </c>
      <c r="D60" s="5">
        <v>3560284</v>
      </c>
      <c r="E60" s="5">
        <v>-27441354</v>
      </c>
      <c r="F60" s="5">
        <v>1797652</v>
      </c>
      <c r="G60" s="5">
        <v>6443529</v>
      </c>
      <c r="I60" s="5">
        <v>17675779</v>
      </c>
      <c r="J60" s="5">
        <v>12485792</v>
      </c>
      <c r="K60" s="5">
        <v>13222612</v>
      </c>
      <c r="L60" s="5">
        <v>261670649</v>
      </c>
      <c r="M60" s="5">
        <v>23644714</v>
      </c>
      <c r="N60" s="5">
        <v>58955552</v>
      </c>
      <c r="O60" s="5">
        <v>260204592</v>
      </c>
      <c r="P60" s="5">
        <v>359099060</v>
      </c>
      <c r="Q60" s="5">
        <v>227289779</v>
      </c>
    </row>
    <row r="61" spans="2:17" ht="15.5" x14ac:dyDescent="0.35">
      <c r="C61" t="s">
        <v>26</v>
      </c>
      <c r="D61" s="5">
        <v>-5505294116</v>
      </c>
      <c r="E61" s="5">
        <v>-2593362384</v>
      </c>
      <c r="F61" s="5">
        <v>-5968097549</v>
      </c>
      <c r="G61" s="5">
        <v>-5825921399</v>
      </c>
      <c r="I61" s="5">
        <v>-21229683935</v>
      </c>
      <c r="J61" s="5">
        <v>-23183660153</v>
      </c>
      <c r="K61" s="5">
        <v>-23366465302</v>
      </c>
      <c r="L61" s="5">
        <v>-18874650664</v>
      </c>
      <c r="M61" s="5">
        <v>-20889068110</v>
      </c>
      <c r="N61" s="5">
        <v>-22397994717</v>
      </c>
      <c r="O61" s="5">
        <v>-15140444132</v>
      </c>
      <c r="P61" s="5">
        <v>-18471129022</v>
      </c>
      <c r="Q61" s="5">
        <v>-12731987186</v>
      </c>
    </row>
    <row r="62" spans="2:17" ht="15.5" x14ac:dyDescent="0.35">
      <c r="C62" t="s">
        <v>275</v>
      </c>
      <c r="D62" s="5">
        <v>-257502509</v>
      </c>
      <c r="E62" s="5">
        <v>-329207574</v>
      </c>
      <c r="F62" s="5">
        <v>-168039528</v>
      </c>
      <c r="G62" s="5">
        <v>-236409244</v>
      </c>
      <c r="I62" s="5">
        <v>-1042659498</v>
      </c>
      <c r="J62" s="5">
        <v>-1616821160</v>
      </c>
      <c r="K62" s="5">
        <v>926836630</v>
      </c>
      <c r="L62" s="5">
        <v>-298643058</v>
      </c>
      <c r="M62" s="5">
        <v>-380993649</v>
      </c>
      <c r="N62" s="5">
        <v>175921717</v>
      </c>
      <c r="O62" s="5">
        <v>100741482</v>
      </c>
      <c r="P62" s="5">
        <v>-21536778</v>
      </c>
      <c r="Q62" s="5">
        <v>224132128</v>
      </c>
    </row>
    <row r="63" spans="2:17" ht="15.5" x14ac:dyDescent="0.35">
      <c r="C63" t="s">
        <v>276</v>
      </c>
      <c r="E63" s="5">
        <v>68853703</v>
      </c>
      <c r="I63" s="5">
        <v>68853703</v>
      </c>
      <c r="J63" s="5">
        <v>29959082</v>
      </c>
      <c r="K63" s="5">
        <v>-67805145</v>
      </c>
      <c r="L63" s="5">
        <v>24572079</v>
      </c>
      <c r="M63" s="5">
        <v>32418534</v>
      </c>
      <c r="N63" s="5">
        <v>-518243900</v>
      </c>
      <c r="O63" s="5">
        <v>83720833</v>
      </c>
      <c r="P63" s="5">
        <v>-161825008</v>
      </c>
      <c r="Q63" s="5">
        <v>-236970167</v>
      </c>
    </row>
    <row r="64" spans="2:17" ht="15.5" x14ac:dyDescent="0.35">
      <c r="C64" t="s">
        <v>335</v>
      </c>
      <c r="L64" s="5">
        <v>-73768580</v>
      </c>
      <c r="M64" s="5">
        <v>163358946</v>
      </c>
      <c r="N64" s="5">
        <v>16444380</v>
      </c>
      <c r="O64" s="5">
        <v>421196995</v>
      </c>
    </row>
    <row r="65" spans="3:17" ht="15.5" x14ac:dyDescent="0.35">
      <c r="C65" t="s">
        <v>77</v>
      </c>
      <c r="D65" s="5">
        <v>-709431</v>
      </c>
      <c r="E65" s="5">
        <v>-47037365</v>
      </c>
      <c r="F65" s="5">
        <v>-1407168</v>
      </c>
      <c r="G65" s="5">
        <v>413797</v>
      </c>
      <c r="I65" s="5">
        <v>-48030736</v>
      </c>
      <c r="J65" s="5">
        <v>-90555123</v>
      </c>
      <c r="K65" s="5">
        <v>1119271</v>
      </c>
      <c r="L65" s="5">
        <v>1188716</v>
      </c>
      <c r="M65" s="5">
        <v>-130733593</v>
      </c>
      <c r="N65" s="5">
        <v>-2743963634</v>
      </c>
      <c r="O65" s="5">
        <v>-692425874</v>
      </c>
      <c r="P65" s="5">
        <v>-81345798</v>
      </c>
      <c r="Q65" s="5">
        <v>2363239817</v>
      </c>
    </row>
    <row r="66" spans="3:17" ht="15.5" x14ac:dyDescent="0.35">
      <c r="C66" t="s">
        <v>82</v>
      </c>
      <c r="D66" s="5">
        <v>-9411842248</v>
      </c>
      <c r="E66" s="5">
        <v>-3980010944</v>
      </c>
      <c r="F66" s="5">
        <v>-5026724013</v>
      </c>
      <c r="G66" s="5">
        <v>-4528322420</v>
      </c>
      <c r="I66" s="5">
        <v>-20336942910</v>
      </c>
      <c r="J66" s="5">
        <v>-23427219495</v>
      </c>
      <c r="K66" s="5">
        <v>-19905063902</v>
      </c>
      <c r="L66" s="5">
        <v>-17736109414</v>
      </c>
      <c r="M66" s="5">
        <v>-16279081167</v>
      </c>
      <c r="N66" s="5">
        <v>-24037702317</v>
      </c>
      <c r="O66" s="5">
        <v>-12863132766</v>
      </c>
      <c r="P66" s="5">
        <v>-17177184831</v>
      </c>
      <c r="Q66" s="5">
        <v>-11863446967</v>
      </c>
    </row>
    <row r="67" spans="3:17" ht="15.5" x14ac:dyDescent="0.35">
      <c r="C67" t="s">
        <v>28</v>
      </c>
      <c r="D67" s="5">
        <v>36467672438</v>
      </c>
      <c r="E67" s="5">
        <v>3708127252</v>
      </c>
      <c r="F67" s="5">
        <v>-260989182</v>
      </c>
      <c r="G67" s="5">
        <v>-12966042678</v>
      </c>
      <c r="I67" s="5">
        <v>18723783489</v>
      </c>
      <c r="J67" s="5">
        <v>10337641003</v>
      </c>
      <c r="K67" s="5">
        <v>60562505543</v>
      </c>
      <c r="L67" s="5">
        <v>97077212736</v>
      </c>
      <c r="M67" s="5">
        <v>37232966074</v>
      </c>
      <c r="N67" s="5">
        <v>-44495233643</v>
      </c>
      <c r="O67" s="5">
        <v>68425016748</v>
      </c>
      <c r="P67" s="5">
        <v>54184610067</v>
      </c>
      <c r="Q67" s="5">
        <v>39648205402</v>
      </c>
    </row>
    <row r="68" spans="3:17" ht="15.5" x14ac:dyDescent="0.35">
      <c r="C68" t="s">
        <v>27</v>
      </c>
      <c r="D68" s="5">
        <v>-9222168226</v>
      </c>
      <c r="E68" s="5">
        <v>-1225075835</v>
      </c>
      <c r="F68" s="5">
        <v>33844276</v>
      </c>
      <c r="G68" s="5">
        <v>3587408124</v>
      </c>
      <c r="I68" s="5">
        <v>-4809679911</v>
      </c>
      <c r="J68" s="5">
        <v>-3293293580</v>
      </c>
      <c r="K68" s="5">
        <v>-13589739071</v>
      </c>
      <c r="L68" s="5">
        <v>-24136698756</v>
      </c>
      <c r="M68" s="5">
        <v>-6451703839</v>
      </c>
      <c r="N68" s="5">
        <v>6874952258</v>
      </c>
      <c r="O68" s="5">
        <v>-17202347829</v>
      </c>
      <c r="P68" s="5">
        <v>-13512894179</v>
      </c>
      <c r="Q68" s="5">
        <v>-10017219123</v>
      </c>
    </row>
    <row r="69" spans="3:17" ht="15.5" x14ac:dyDescent="0.35">
      <c r="C69" t="s">
        <v>277</v>
      </c>
      <c r="K69" s="5">
        <v>-15128846260</v>
      </c>
      <c r="L69" s="5">
        <v>-21428596200</v>
      </c>
    </row>
    <row r="70" spans="3:17" ht="15.5" x14ac:dyDescent="0.35">
      <c r="C70" t="s">
        <v>278</v>
      </c>
      <c r="K70" s="5">
        <v>1539107189</v>
      </c>
      <c r="L70" s="5">
        <v>-2708102556</v>
      </c>
    </row>
    <row r="71" spans="3:17" ht="15.5" x14ac:dyDescent="0.35">
      <c r="C71" t="s">
        <v>279</v>
      </c>
      <c r="D71" s="5">
        <v>-9222168226</v>
      </c>
      <c r="E71" s="5">
        <v>-1225075835</v>
      </c>
      <c r="F71" s="5">
        <v>33844276</v>
      </c>
      <c r="G71" s="5">
        <v>3587408124</v>
      </c>
      <c r="I71" s="5">
        <v>-4809679911</v>
      </c>
      <c r="J71" s="5">
        <v>-3293293580</v>
      </c>
      <c r="K71" s="5">
        <v>-13589739071</v>
      </c>
      <c r="L71" s="5">
        <v>-24136698756</v>
      </c>
      <c r="M71" s="5">
        <v>-6451703839</v>
      </c>
      <c r="N71" s="5">
        <v>6874952258</v>
      </c>
      <c r="O71" s="5">
        <v>-17202347829</v>
      </c>
      <c r="P71" s="5">
        <v>-13512894179</v>
      </c>
      <c r="Q71" s="5">
        <v>-10017219123</v>
      </c>
    </row>
    <row r="72" spans="3:17" ht="15.5" x14ac:dyDescent="0.35">
      <c r="C72" t="s">
        <v>336</v>
      </c>
      <c r="P72" s="5">
        <v>-7773458</v>
      </c>
      <c r="Q72" s="5">
        <v>975712168</v>
      </c>
    </row>
    <row r="73" spans="3:17" ht="15.5" x14ac:dyDescent="0.35">
      <c r="C73" t="s">
        <v>83</v>
      </c>
      <c r="D73" s="5">
        <v>27245504212</v>
      </c>
      <c r="E73" s="5">
        <v>2483051417</v>
      </c>
      <c r="F73" s="5">
        <v>-227144906</v>
      </c>
      <c r="G73" s="5">
        <v>-9378634554</v>
      </c>
      <c r="I73" s="5">
        <v>13914103578</v>
      </c>
      <c r="J73" s="5">
        <v>7044347423</v>
      </c>
      <c r="K73" s="5">
        <v>46972766472</v>
      </c>
      <c r="L73" s="5">
        <v>72940513980</v>
      </c>
      <c r="M73" s="5">
        <v>30781262235</v>
      </c>
      <c r="N73" s="5">
        <v>-37620281385</v>
      </c>
      <c r="O73" s="5">
        <v>51222668919</v>
      </c>
      <c r="P73" s="5">
        <v>40663942430</v>
      </c>
      <c r="Q73" s="5">
        <v>30606698447</v>
      </c>
    </row>
    <row r="74" spans="3:17" ht="15.5" x14ac:dyDescent="0.35">
      <c r="C74" t="s">
        <v>84</v>
      </c>
      <c r="D74" s="5">
        <v>75854530</v>
      </c>
      <c r="E74" s="5">
        <v>-335983534</v>
      </c>
      <c r="G74" s="5">
        <v>-21656806</v>
      </c>
      <c r="I74" s="5">
        <v>-193313940</v>
      </c>
      <c r="J74" s="5">
        <v>1093451972</v>
      </c>
      <c r="K74" s="5">
        <v>90016103</v>
      </c>
      <c r="L74" s="5">
        <v>-596434454</v>
      </c>
      <c r="M74" s="5">
        <v>673920772</v>
      </c>
      <c r="N74" s="5">
        <v>-193024898</v>
      </c>
      <c r="O74" s="5">
        <v>179615686</v>
      </c>
      <c r="P74" s="5">
        <v>364003876</v>
      </c>
      <c r="Q74" s="5">
        <v>-430377785</v>
      </c>
    </row>
    <row r="75" spans="3:17" ht="15.5" x14ac:dyDescent="0.35">
      <c r="C75" t="s">
        <v>85</v>
      </c>
      <c r="D75" s="5">
        <v>27321358742</v>
      </c>
      <c r="E75" s="5">
        <v>2147067883</v>
      </c>
      <c r="F75" s="5">
        <v>-227144906</v>
      </c>
      <c r="G75" s="5">
        <v>-9400291360</v>
      </c>
      <c r="I75" s="5">
        <v>13720789638</v>
      </c>
      <c r="J75" s="5">
        <v>8137799395</v>
      </c>
      <c r="K75" s="5">
        <v>47062782575</v>
      </c>
      <c r="L75" s="5">
        <v>72344079526</v>
      </c>
      <c r="M75" s="5">
        <v>31455183007</v>
      </c>
      <c r="N75" s="5">
        <v>-37813306283</v>
      </c>
      <c r="O75" s="5">
        <v>51402284605</v>
      </c>
      <c r="P75" s="5">
        <v>41027946306</v>
      </c>
      <c r="Q75" s="5">
        <v>30176320662</v>
      </c>
    </row>
    <row r="76" spans="3:17" ht="15.5" x14ac:dyDescent="0.35">
      <c r="C76" t="s">
        <v>86</v>
      </c>
      <c r="D76" s="5">
        <v>27245504212</v>
      </c>
      <c r="E76" s="5">
        <v>2483051417</v>
      </c>
      <c r="F76" s="5">
        <v>-227144906</v>
      </c>
      <c r="G76" s="5">
        <v>-9378634554</v>
      </c>
      <c r="I76" s="5">
        <v>13914103578</v>
      </c>
      <c r="J76" s="5">
        <v>7044347423</v>
      </c>
      <c r="K76" s="5">
        <v>46972766472</v>
      </c>
      <c r="L76" s="5">
        <v>72940513980</v>
      </c>
      <c r="M76" s="5">
        <v>30781262235</v>
      </c>
      <c r="N76" s="5">
        <v>-37620281385</v>
      </c>
      <c r="O76" s="5">
        <v>51222668919</v>
      </c>
      <c r="P76" s="5">
        <v>40663942430</v>
      </c>
      <c r="Q76" s="5">
        <v>30606698447</v>
      </c>
    </row>
    <row r="77" spans="3:17" ht="15.5" x14ac:dyDescent="0.35">
      <c r="C77" t="s">
        <v>7</v>
      </c>
      <c r="D77" s="5">
        <v>27322068173</v>
      </c>
      <c r="E77" s="5">
        <v>2194105248</v>
      </c>
      <c r="F77" s="5">
        <v>-225737738</v>
      </c>
      <c r="G77" s="5">
        <v>-9400705157</v>
      </c>
      <c r="I77" s="5">
        <v>13768820374</v>
      </c>
      <c r="J77" s="5">
        <v>8228354518</v>
      </c>
      <c r="K77" s="5">
        <v>47061663304</v>
      </c>
      <c r="L77" s="5">
        <v>72342890810</v>
      </c>
      <c r="M77" s="5">
        <v>31585916600</v>
      </c>
      <c r="N77" s="5">
        <v>-35069342649</v>
      </c>
      <c r="O77" s="5">
        <v>52094710479</v>
      </c>
      <c r="P77" s="5">
        <v>41109292104</v>
      </c>
      <c r="Q77" s="5">
        <v>27813080845</v>
      </c>
    </row>
    <row r="78" spans="3:17" ht="15.5" x14ac:dyDescent="0.35">
      <c r="C78" t="s">
        <v>88</v>
      </c>
      <c r="D78" s="5">
        <v>27245504212</v>
      </c>
      <c r="E78" s="5">
        <v>2483051417</v>
      </c>
      <c r="F78" s="5">
        <v>-227144906</v>
      </c>
      <c r="G78" s="5">
        <v>-9378634554</v>
      </c>
      <c r="I78" s="5">
        <v>13914103578</v>
      </c>
      <c r="J78" s="5">
        <v>7044347423</v>
      </c>
      <c r="K78" s="5">
        <v>46972766472</v>
      </c>
      <c r="L78" s="5">
        <v>72940513980</v>
      </c>
      <c r="M78" s="5">
        <v>30781262235</v>
      </c>
      <c r="N78" s="5">
        <v>-37620281385</v>
      </c>
      <c r="O78" s="5">
        <v>51222668919</v>
      </c>
      <c r="P78" s="5">
        <v>40663942430</v>
      </c>
      <c r="Q78" s="5">
        <v>30606698447</v>
      </c>
    </row>
    <row r="79" spans="3:17" ht="15.5" x14ac:dyDescent="0.35">
      <c r="C79" t="s">
        <v>89</v>
      </c>
      <c r="D79" s="5">
        <v>27321358742</v>
      </c>
      <c r="E79" s="5">
        <v>2147067883</v>
      </c>
      <c r="F79" s="5">
        <v>-227144906</v>
      </c>
      <c r="G79" s="5">
        <v>-9400291360</v>
      </c>
      <c r="I79" s="5">
        <v>13720789638</v>
      </c>
      <c r="J79" s="5">
        <v>8137799395</v>
      </c>
      <c r="K79" s="5">
        <v>47062782575</v>
      </c>
      <c r="L79" s="5">
        <v>72344079526</v>
      </c>
      <c r="M79" s="5">
        <v>31455183007</v>
      </c>
      <c r="N79" s="5">
        <v>-37813306283</v>
      </c>
      <c r="O79" s="5">
        <v>51402284605</v>
      </c>
      <c r="P79" s="5">
        <v>41027946306</v>
      </c>
      <c r="Q79" s="5">
        <v>30176320662</v>
      </c>
    </row>
    <row r="80" spans="3:17" ht="15.5" x14ac:dyDescent="0.35">
      <c r="C80" t="s">
        <v>90</v>
      </c>
      <c r="D80" s="5">
        <v>27321358742</v>
      </c>
      <c r="E80" s="5">
        <v>2147067883</v>
      </c>
      <c r="F80" s="5">
        <v>-227144906</v>
      </c>
      <c r="G80" s="5">
        <v>-9400291360</v>
      </c>
      <c r="I80" s="5">
        <v>13720789638</v>
      </c>
      <c r="J80" s="5">
        <v>8137799395</v>
      </c>
      <c r="K80" s="5">
        <v>47062782575</v>
      </c>
      <c r="L80" s="5">
        <v>72344079526</v>
      </c>
      <c r="M80" s="5">
        <v>31455183007</v>
      </c>
      <c r="N80" s="5">
        <v>-37813306283</v>
      </c>
      <c r="O80" s="5">
        <v>51402284605</v>
      </c>
      <c r="P80" s="5">
        <v>41027946306</v>
      </c>
      <c r="Q80" s="5">
        <v>30176320662</v>
      </c>
    </row>
    <row r="82" spans="2:17" ht="15.5" x14ac:dyDescent="0.35">
      <c r="B82" t="s">
        <v>91</v>
      </c>
      <c r="C82" t="s">
        <v>92</v>
      </c>
    </row>
    <row r="83" spans="2:17" ht="15.5" x14ac:dyDescent="0.35">
      <c r="C83" t="s">
        <v>93</v>
      </c>
    </row>
    <row r="84" spans="2:17" ht="15.5" x14ac:dyDescent="0.35">
      <c r="C84" t="s">
        <v>19</v>
      </c>
      <c r="D84" s="5">
        <v>2882524070</v>
      </c>
      <c r="E84" s="5">
        <v>4754357651</v>
      </c>
      <c r="F84" s="5">
        <v>3657986224</v>
      </c>
      <c r="G84" s="5">
        <v>3733091635</v>
      </c>
      <c r="I84" s="5">
        <v>4754357651</v>
      </c>
      <c r="J84" s="5">
        <v>7740834073</v>
      </c>
      <c r="K84" s="5">
        <v>4617739649</v>
      </c>
      <c r="L84" s="5">
        <v>4910325646</v>
      </c>
      <c r="M84" s="5">
        <v>6449546085</v>
      </c>
      <c r="N84" s="5">
        <v>9952854519</v>
      </c>
      <c r="O84" s="5">
        <v>12763271630</v>
      </c>
      <c r="P84" s="5">
        <v>31435167969</v>
      </c>
      <c r="Q84" s="5">
        <v>4767161667</v>
      </c>
    </row>
    <row r="85" spans="2:17" ht="15.5" x14ac:dyDescent="0.35">
      <c r="C85" t="s">
        <v>401</v>
      </c>
      <c r="P85" s="5">
        <v>2920602795</v>
      </c>
      <c r="Q85" s="5">
        <v>2780698191</v>
      </c>
    </row>
    <row r="86" spans="2:17" ht="15.5" x14ac:dyDescent="0.35">
      <c r="C86" t="s">
        <v>94</v>
      </c>
      <c r="D86" s="5">
        <v>47617392886</v>
      </c>
      <c r="E86" s="5">
        <v>34389676981</v>
      </c>
      <c r="F86" s="5">
        <v>15887667835</v>
      </c>
      <c r="G86" s="5">
        <v>23475608511</v>
      </c>
      <c r="I86" s="5">
        <v>34389676981</v>
      </c>
      <c r="J86" s="5">
        <v>33323269380</v>
      </c>
      <c r="K86" s="5">
        <v>38575857199</v>
      </c>
      <c r="L86" s="5">
        <v>26039320929</v>
      </c>
      <c r="M86" s="5">
        <v>17495046510</v>
      </c>
      <c r="N86" s="5">
        <v>19125151254</v>
      </c>
      <c r="O86" s="5">
        <v>58605576777</v>
      </c>
      <c r="P86" s="5">
        <v>33871308085</v>
      </c>
      <c r="Q86" s="5">
        <v>31169387520</v>
      </c>
    </row>
    <row r="87" spans="2:17" ht="15.5" x14ac:dyDescent="0.35">
      <c r="C87" t="s">
        <v>283</v>
      </c>
      <c r="D87" s="5">
        <v>336548723</v>
      </c>
      <c r="E87" s="5">
        <v>356911611</v>
      </c>
      <c r="F87" s="5">
        <v>470287306</v>
      </c>
      <c r="G87" s="5">
        <v>148410749</v>
      </c>
      <c r="I87" s="5">
        <v>356911611</v>
      </c>
      <c r="J87" s="5">
        <v>630306916</v>
      </c>
      <c r="K87" s="5">
        <v>11783793716</v>
      </c>
      <c r="L87" s="5">
        <v>1432867715</v>
      </c>
      <c r="M87" s="5">
        <v>12089705599</v>
      </c>
      <c r="N87" s="5">
        <v>18134104980</v>
      </c>
    </row>
    <row r="88" spans="2:17" ht="15.5" x14ac:dyDescent="0.35">
      <c r="C88" t="s">
        <v>282</v>
      </c>
      <c r="M88" s="5">
        <v>1816468</v>
      </c>
    </row>
    <row r="89" spans="2:17" ht="15.5" x14ac:dyDescent="0.35">
      <c r="C89" t="s">
        <v>284</v>
      </c>
      <c r="D89" s="5">
        <v>47617392886</v>
      </c>
      <c r="E89" s="5">
        <v>34389676981</v>
      </c>
      <c r="F89" s="5">
        <v>15887667835</v>
      </c>
      <c r="G89" s="5">
        <v>23475608511</v>
      </c>
      <c r="I89" s="5">
        <v>34389676981</v>
      </c>
      <c r="J89" s="5">
        <v>33323269380</v>
      </c>
      <c r="K89" s="5">
        <v>38575857199</v>
      </c>
      <c r="L89" s="5">
        <v>26039320929</v>
      </c>
      <c r="M89" s="5">
        <v>17495046510</v>
      </c>
      <c r="N89" s="5">
        <v>19125151254</v>
      </c>
      <c r="O89" s="5">
        <v>58605576777</v>
      </c>
      <c r="P89" s="5">
        <v>33871308085</v>
      </c>
      <c r="Q89" s="5">
        <v>31169387520</v>
      </c>
    </row>
    <row r="90" spans="2:17" ht="15.5" x14ac:dyDescent="0.35">
      <c r="C90" t="s">
        <v>95</v>
      </c>
      <c r="D90" s="5">
        <v>48936906</v>
      </c>
      <c r="E90" s="5">
        <v>48936906</v>
      </c>
      <c r="F90" s="5">
        <v>158598265</v>
      </c>
      <c r="G90" s="5">
        <v>158504171</v>
      </c>
      <c r="I90" s="5">
        <v>48936906</v>
      </c>
      <c r="J90" s="5">
        <v>497057696</v>
      </c>
      <c r="K90" s="5">
        <v>485027613</v>
      </c>
      <c r="L90" s="5">
        <v>1212144325</v>
      </c>
      <c r="M90" s="5">
        <v>2504185972</v>
      </c>
      <c r="N90" s="5">
        <v>12605879</v>
      </c>
      <c r="O90" s="5">
        <v>935031854</v>
      </c>
      <c r="P90" s="5">
        <v>404314744</v>
      </c>
      <c r="Q90" s="5">
        <v>734826857</v>
      </c>
    </row>
    <row r="91" spans="2:17" ht="15.5" x14ac:dyDescent="0.35">
      <c r="C91" t="s">
        <v>285</v>
      </c>
      <c r="D91" s="5">
        <v>48936906</v>
      </c>
      <c r="E91" s="5">
        <v>48936906</v>
      </c>
      <c r="F91" s="5">
        <v>158598265</v>
      </c>
      <c r="G91" s="5">
        <v>158504171</v>
      </c>
      <c r="I91" s="5">
        <v>48936906</v>
      </c>
      <c r="J91" s="5">
        <v>497057696</v>
      </c>
      <c r="K91" s="5">
        <v>485027613</v>
      </c>
      <c r="L91" s="5">
        <v>1212144325</v>
      </c>
      <c r="M91" s="5">
        <v>2504185972</v>
      </c>
      <c r="N91" s="5">
        <v>12605879</v>
      </c>
      <c r="O91" s="5">
        <v>935031854</v>
      </c>
      <c r="P91" s="5">
        <v>404314744</v>
      </c>
      <c r="Q91" s="5">
        <v>734826857</v>
      </c>
    </row>
    <row r="92" spans="2:17" ht="15.5" x14ac:dyDescent="0.35">
      <c r="C92" t="s">
        <v>96</v>
      </c>
      <c r="D92" s="5">
        <v>304178228228</v>
      </c>
      <c r="E92" s="5">
        <v>422065899512</v>
      </c>
      <c r="F92" s="5">
        <v>381940824664</v>
      </c>
      <c r="G92" s="5">
        <v>350542551694</v>
      </c>
      <c r="I92" s="5">
        <v>422065899512</v>
      </c>
      <c r="J92" s="5">
        <v>345403258386</v>
      </c>
      <c r="K92" s="5">
        <v>369455472972</v>
      </c>
      <c r="L92" s="5">
        <v>315161989040</v>
      </c>
      <c r="M92" s="5">
        <v>256644961625</v>
      </c>
      <c r="N92" s="5">
        <v>233118090002</v>
      </c>
      <c r="O92" s="5">
        <v>233909369481</v>
      </c>
      <c r="P92" s="5">
        <v>191867326879</v>
      </c>
      <c r="Q92" s="5">
        <v>152968179418</v>
      </c>
    </row>
    <row r="93" spans="2:17" ht="15.5" x14ac:dyDescent="0.35">
      <c r="C93" t="s">
        <v>281</v>
      </c>
    </row>
    <row r="94" spans="2:17" ht="15.5" x14ac:dyDescent="0.35">
      <c r="C94" t="s">
        <v>77</v>
      </c>
      <c r="D94" s="5">
        <v>998833953</v>
      </c>
      <c r="E94" s="5">
        <v>875457591</v>
      </c>
      <c r="F94" s="5">
        <v>1246211189</v>
      </c>
      <c r="G94" s="5">
        <v>1243396853</v>
      </c>
      <c r="I94" s="5">
        <v>875457591</v>
      </c>
      <c r="J94" s="5">
        <v>1068766385</v>
      </c>
      <c r="K94" s="5">
        <v>-24672638</v>
      </c>
      <c r="L94" s="5">
        <v>-114686700</v>
      </c>
      <c r="M94" s="5">
        <v>481747996</v>
      </c>
      <c r="N94" s="5">
        <v>-192166057</v>
      </c>
      <c r="O94" s="5">
        <v>992914</v>
      </c>
      <c r="P94" s="5">
        <v>-134801684</v>
      </c>
      <c r="Q94" s="5">
        <v>3913566913</v>
      </c>
    </row>
    <row r="95" spans="2:17" ht="15.5" x14ac:dyDescent="0.35">
      <c r="C95" t="s">
        <v>98</v>
      </c>
      <c r="D95" s="5">
        <v>371957352917</v>
      </c>
      <c r="E95" s="5">
        <v>474612281652</v>
      </c>
      <c r="F95" s="5">
        <v>414480760706</v>
      </c>
      <c r="G95" s="5">
        <v>390395634305</v>
      </c>
      <c r="I95" s="5">
        <v>474612281652</v>
      </c>
      <c r="J95" s="5">
        <v>408802739189</v>
      </c>
      <c r="K95" s="5">
        <v>425743875049</v>
      </c>
      <c r="L95" s="5">
        <v>374779329475</v>
      </c>
      <c r="M95" s="5">
        <v>296037031512</v>
      </c>
      <c r="N95" s="5">
        <v>274717935896</v>
      </c>
      <c r="O95" s="5">
        <v>359137703612</v>
      </c>
      <c r="P95" s="5">
        <v>298517634098</v>
      </c>
      <c r="Q95" s="5">
        <v>222730885803</v>
      </c>
    </row>
    <row r="96" spans="2:17" ht="15.5" x14ac:dyDescent="0.35">
      <c r="C96" t="s">
        <v>99</v>
      </c>
    </row>
    <row r="97" spans="3:17" ht="15.5" x14ac:dyDescent="0.35">
      <c r="C97" t="s">
        <v>101</v>
      </c>
      <c r="D97" s="5">
        <v>101883939943</v>
      </c>
      <c r="E97" s="5">
        <v>105408877449</v>
      </c>
      <c r="F97" s="5">
        <v>106368403076</v>
      </c>
      <c r="G97" s="5">
        <v>108366610387</v>
      </c>
      <c r="I97" s="5">
        <v>105408877449</v>
      </c>
      <c r="J97" s="5">
        <v>112047291759</v>
      </c>
      <c r="K97" s="5">
        <v>104329418793</v>
      </c>
      <c r="L97" s="5">
        <v>96766006629</v>
      </c>
      <c r="M97" s="5">
        <v>87010717494</v>
      </c>
      <c r="N97" s="5">
        <v>100400821865</v>
      </c>
      <c r="O97" s="5">
        <v>106504365422</v>
      </c>
      <c r="P97" s="5">
        <v>74446703872</v>
      </c>
      <c r="Q97" s="5">
        <v>70540339839</v>
      </c>
    </row>
    <row r="98" spans="3:17" ht="15.5" x14ac:dyDescent="0.35">
      <c r="C98" t="s">
        <v>287</v>
      </c>
      <c r="D98" s="5">
        <v>6387390768</v>
      </c>
      <c r="E98" s="5">
        <v>6167969517</v>
      </c>
      <c r="F98" s="5">
        <v>6447775185</v>
      </c>
      <c r="G98" s="5">
        <v>6230965391</v>
      </c>
      <c r="I98" s="5">
        <v>6167969517</v>
      </c>
      <c r="J98" s="5">
        <v>5799957264</v>
      </c>
      <c r="K98" s="5">
        <v>7379243935</v>
      </c>
      <c r="L98" s="5">
        <v>5865525903</v>
      </c>
      <c r="M98" s="5">
        <v>8405403356</v>
      </c>
      <c r="N98" s="5">
        <v>12506975007</v>
      </c>
      <c r="O98" s="5">
        <v>2519149389</v>
      </c>
      <c r="P98" s="5">
        <v>2380701748</v>
      </c>
      <c r="Q98" s="5">
        <v>1475838063</v>
      </c>
    </row>
    <row r="99" spans="3:17" ht="15.5" x14ac:dyDescent="0.35">
      <c r="C99" t="s">
        <v>286</v>
      </c>
      <c r="D99" s="5">
        <v>35542786595</v>
      </c>
      <c r="E99" s="5">
        <v>35394046364</v>
      </c>
      <c r="F99" s="5">
        <v>35810872885</v>
      </c>
      <c r="G99" s="5">
        <v>37546799488</v>
      </c>
      <c r="I99" s="5">
        <v>35394046364</v>
      </c>
      <c r="J99" s="5">
        <v>36707805725</v>
      </c>
      <c r="K99" s="5">
        <v>36266170092</v>
      </c>
      <c r="L99" s="5">
        <v>31544332889</v>
      </c>
      <c r="M99" s="5">
        <v>30553341898</v>
      </c>
      <c r="N99" s="5">
        <v>30690008572</v>
      </c>
      <c r="O99" s="5">
        <v>30831258568</v>
      </c>
    </row>
    <row r="100" spans="3:17" ht="15.5" x14ac:dyDescent="0.35">
      <c r="C100" t="s">
        <v>339</v>
      </c>
      <c r="M100" s="5">
        <v>1946033858</v>
      </c>
      <c r="N100" s="5">
        <v>1781690534</v>
      </c>
      <c r="O100" s="5">
        <v>1774415126</v>
      </c>
    </row>
    <row r="101" spans="3:17" ht="15.5" x14ac:dyDescent="0.35">
      <c r="C101" t="s">
        <v>103</v>
      </c>
      <c r="D101" s="5">
        <v>276922827414</v>
      </c>
      <c r="E101" s="5">
        <v>286603809548</v>
      </c>
      <c r="F101" s="5">
        <v>306167693490</v>
      </c>
      <c r="G101" s="5">
        <v>314590081879</v>
      </c>
      <c r="I101" s="5">
        <v>286603809548</v>
      </c>
      <c r="J101" s="5">
        <v>339941332939</v>
      </c>
      <c r="K101" s="5">
        <v>327212705093</v>
      </c>
      <c r="L101" s="5">
        <v>277001901483</v>
      </c>
      <c r="M101" s="5">
        <v>266702069590</v>
      </c>
      <c r="N101" s="5">
        <v>288910613889</v>
      </c>
      <c r="O101" s="5">
        <v>179507130374</v>
      </c>
      <c r="P101" s="5">
        <v>99920350364</v>
      </c>
      <c r="Q101" s="5">
        <v>94408001533</v>
      </c>
    </row>
    <row r="102" spans="3:17" ht="15.5" x14ac:dyDescent="0.35">
      <c r="C102" t="s">
        <v>104</v>
      </c>
      <c r="D102" s="5">
        <v>648880180331</v>
      </c>
      <c r="E102" s="5">
        <v>761216091200</v>
      </c>
      <c r="F102" s="5">
        <v>720648454196</v>
      </c>
      <c r="G102" s="5">
        <v>704985716184</v>
      </c>
      <c r="I102" s="5">
        <v>761216091200</v>
      </c>
      <c r="J102" s="5">
        <v>748744072128</v>
      </c>
      <c r="K102" s="5">
        <v>752956580142</v>
      </c>
      <c r="L102" s="5">
        <v>651781230958</v>
      </c>
      <c r="M102" s="5">
        <v>562739101102</v>
      </c>
      <c r="N102" s="5">
        <v>563628549785</v>
      </c>
      <c r="O102" s="5">
        <v>538644833986</v>
      </c>
      <c r="P102" s="5">
        <v>398437984462</v>
      </c>
      <c r="Q102" s="5">
        <v>317138887336</v>
      </c>
    </row>
    <row r="103" spans="3:17" ht="15.5" x14ac:dyDescent="0.35">
      <c r="C103" t="s">
        <v>105</v>
      </c>
    </row>
    <row r="104" spans="3:17" ht="15.5" x14ac:dyDescent="0.35">
      <c r="C104" t="s">
        <v>106</v>
      </c>
    </row>
    <row r="105" spans="3:17" ht="15.5" x14ac:dyDescent="0.35">
      <c r="C105" t="s">
        <v>107</v>
      </c>
      <c r="D105" s="5">
        <v>153440057449</v>
      </c>
      <c r="E105" s="5">
        <v>288220212920</v>
      </c>
      <c r="F105" s="5">
        <v>219789211789</v>
      </c>
      <c r="G105" s="5">
        <v>199172100117</v>
      </c>
      <c r="I105" s="5">
        <v>288220212920</v>
      </c>
      <c r="J105" s="5">
        <v>233603359151</v>
      </c>
      <c r="K105" s="5">
        <v>238300323909</v>
      </c>
      <c r="L105" s="5">
        <v>199174823581</v>
      </c>
      <c r="M105" s="5">
        <v>174469281796</v>
      </c>
      <c r="N105" s="5">
        <v>173514247895</v>
      </c>
      <c r="O105" s="5">
        <v>151581960256</v>
      </c>
      <c r="P105" s="5">
        <v>144608972242</v>
      </c>
      <c r="Q105" s="5">
        <v>128461733552</v>
      </c>
    </row>
    <row r="106" spans="3:17" ht="15.5" x14ac:dyDescent="0.35">
      <c r="C106" t="s">
        <v>112</v>
      </c>
      <c r="D106" s="5">
        <v>39668742249</v>
      </c>
      <c r="E106" s="5">
        <v>137605267441</v>
      </c>
      <c r="F106" s="5">
        <v>115486242090</v>
      </c>
      <c r="G106" s="5">
        <v>107092230701</v>
      </c>
      <c r="I106" s="5">
        <v>137605267441</v>
      </c>
      <c r="J106" s="5">
        <v>111850140726</v>
      </c>
      <c r="K106" s="5">
        <v>77903841963</v>
      </c>
      <c r="L106" s="5">
        <v>88849895494</v>
      </c>
      <c r="M106" s="5">
        <v>62789125720</v>
      </c>
      <c r="N106" s="5">
        <v>63200000000</v>
      </c>
      <c r="O106" s="5">
        <v>61000000000</v>
      </c>
      <c r="P106" s="5">
        <v>51701716754</v>
      </c>
      <c r="Q106" s="5">
        <v>59407373860</v>
      </c>
    </row>
    <row r="107" spans="3:17" ht="15.5" x14ac:dyDescent="0.35">
      <c r="C107" t="s">
        <v>108</v>
      </c>
      <c r="O107" s="5">
        <v>56967246533</v>
      </c>
      <c r="P107" s="5">
        <v>52512871063</v>
      </c>
      <c r="Q107" s="5">
        <v>41672402381</v>
      </c>
    </row>
    <row r="108" spans="3:17" ht="15.5" x14ac:dyDescent="0.35">
      <c r="C108" t="s">
        <v>289</v>
      </c>
      <c r="D108" s="5">
        <v>56368434380</v>
      </c>
      <c r="E108" s="5">
        <v>116491641498</v>
      </c>
      <c r="F108" s="5">
        <v>84943456243</v>
      </c>
      <c r="G108" s="5">
        <v>72924269624</v>
      </c>
      <c r="I108" s="5">
        <v>116491641498</v>
      </c>
      <c r="J108" s="5">
        <v>86052136738</v>
      </c>
      <c r="K108" s="5">
        <v>97695018501</v>
      </c>
      <c r="L108" s="5">
        <v>62205606973</v>
      </c>
      <c r="M108" s="5">
        <v>57379537965</v>
      </c>
      <c r="N108" s="5">
        <v>48277085678</v>
      </c>
      <c r="O108" s="5">
        <v>56967246533</v>
      </c>
      <c r="P108" s="5">
        <v>52512871063</v>
      </c>
      <c r="Q108" s="5">
        <v>41672402381</v>
      </c>
    </row>
    <row r="109" spans="3:17" ht="15.5" x14ac:dyDescent="0.35">
      <c r="C109" t="s">
        <v>109</v>
      </c>
      <c r="N109" s="5">
        <v>28121381081</v>
      </c>
      <c r="O109" s="5">
        <v>34156059638</v>
      </c>
    </row>
    <row r="110" spans="3:17" ht="15.5" x14ac:dyDescent="0.35">
      <c r="C110" t="s">
        <v>290</v>
      </c>
      <c r="D110" s="5">
        <v>336548723</v>
      </c>
      <c r="E110" s="5">
        <v>356911611</v>
      </c>
      <c r="F110" s="5">
        <v>470287306</v>
      </c>
      <c r="G110" s="5">
        <v>148410749</v>
      </c>
      <c r="I110" s="5">
        <v>356911611</v>
      </c>
      <c r="J110" s="5">
        <v>630306916</v>
      </c>
      <c r="K110" s="5">
        <v>11783793716</v>
      </c>
      <c r="L110" s="5">
        <v>1432867715</v>
      </c>
      <c r="M110" s="5">
        <v>12091522067</v>
      </c>
      <c r="N110" s="5">
        <v>18134104980</v>
      </c>
      <c r="O110" s="5">
        <v>12431571535</v>
      </c>
      <c r="P110" s="5">
        <v>19026214814</v>
      </c>
      <c r="Q110" s="5">
        <v>9492161456</v>
      </c>
    </row>
    <row r="111" spans="3:17" ht="15.5" x14ac:dyDescent="0.35">
      <c r="C111" t="s">
        <v>110</v>
      </c>
      <c r="D111" s="5">
        <v>27751030687</v>
      </c>
      <c r="E111" s="5">
        <v>6562179531</v>
      </c>
      <c r="F111" s="5">
        <v>5468776009</v>
      </c>
      <c r="G111" s="5">
        <v>5759106961</v>
      </c>
      <c r="I111" s="5">
        <v>6562179531</v>
      </c>
      <c r="J111" s="5">
        <v>3178694664</v>
      </c>
      <c r="K111" s="5">
        <v>9766192919</v>
      </c>
      <c r="L111" s="5">
        <v>13166313850</v>
      </c>
      <c r="M111" s="5">
        <v>5354562124</v>
      </c>
      <c r="N111" s="5">
        <v>2632622173</v>
      </c>
      <c r="O111" s="5">
        <v>6504518722</v>
      </c>
      <c r="P111" s="5">
        <v>6934208652</v>
      </c>
      <c r="Q111" s="5">
        <v>4262205251</v>
      </c>
    </row>
    <row r="112" spans="3:17" ht="15.5" x14ac:dyDescent="0.35">
      <c r="C112" t="s">
        <v>111</v>
      </c>
      <c r="D112" s="5">
        <v>6956018817</v>
      </c>
      <c r="E112" s="5">
        <v>4450022909</v>
      </c>
      <c r="F112" s="5">
        <v>5277255646</v>
      </c>
      <c r="G112" s="5">
        <v>4278119530</v>
      </c>
      <c r="I112" s="5">
        <v>4450022909</v>
      </c>
      <c r="J112" s="5">
        <v>5111754351</v>
      </c>
      <c r="K112" s="5">
        <v>17642488665</v>
      </c>
      <c r="L112" s="5">
        <v>13086222276</v>
      </c>
      <c r="M112" s="5">
        <v>7856890286</v>
      </c>
      <c r="N112" s="5">
        <v>7749242070</v>
      </c>
      <c r="O112" s="5">
        <v>10253074325</v>
      </c>
      <c r="P112" s="5">
        <v>8629963737</v>
      </c>
      <c r="Q112" s="5">
        <v>8045060728</v>
      </c>
    </row>
    <row r="113" spans="3:17" ht="15.5" x14ac:dyDescent="0.35">
      <c r="C113" t="s">
        <v>113</v>
      </c>
    </row>
    <row r="114" spans="3:17" ht="15.5" x14ac:dyDescent="0.35">
      <c r="C114" t="s">
        <v>403</v>
      </c>
      <c r="D114" s="5">
        <v>15452393161</v>
      </c>
      <c r="E114" s="5">
        <v>17470726493</v>
      </c>
      <c r="F114" s="5">
        <v>25718194444</v>
      </c>
      <c r="G114" s="5">
        <v>27736527777</v>
      </c>
      <c r="I114" s="5">
        <v>17470726493</v>
      </c>
      <c r="J114" s="5">
        <v>28911361109</v>
      </c>
      <c r="K114" s="5">
        <v>15524027776</v>
      </c>
      <c r="L114" s="5">
        <v>8220177384</v>
      </c>
      <c r="M114" s="5">
        <v>14366962305</v>
      </c>
      <c r="N114" s="5">
        <v>11171436672</v>
      </c>
      <c r="O114" s="5">
        <v>9066191694</v>
      </c>
      <c r="P114" s="5">
        <v>3655775452</v>
      </c>
      <c r="Q114" s="5">
        <v>8804214163</v>
      </c>
    </row>
    <row r="115" spans="3:17" ht="15.5" x14ac:dyDescent="0.35">
      <c r="C115" t="s">
        <v>1751</v>
      </c>
      <c r="D115" s="5">
        <v>43528949</v>
      </c>
      <c r="E115" s="5">
        <v>64995155</v>
      </c>
      <c r="F115" s="5">
        <v>107340487</v>
      </c>
      <c r="G115" s="5">
        <v>138592559</v>
      </c>
      <c r="I115" s="5">
        <v>64995155</v>
      </c>
      <c r="J115" s="5">
        <v>189731458</v>
      </c>
      <c r="K115" s="5">
        <v>13331499</v>
      </c>
      <c r="L115" s="5">
        <v>344578688</v>
      </c>
      <c r="M115" s="5">
        <v>215969634</v>
      </c>
      <c r="N115" s="5">
        <v>71558376</v>
      </c>
      <c r="O115" s="5">
        <v>392145603</v>
      </c>
      <c r="P115" s="5">
        <v>623856044</v>
      </c>
      <c r="Q115" s="5">
        <v>487668505</v>
      </c>
    </row>
    <row r="116" spans="3:17" ht="15.5" x14ac:dyDescent="0.35">
      <c r="C116" t="s">
        <v>115</v>
      </c>
      <c r="D116" s="5">
        <v>10607250666</v>
      </c>
      <c r="E116" s="5">
        <v>11506402892</v>
      </c>
      <c r="F116" s="5">
        <v>6290878500</v>
      </c>
      <c r="G116" s="5">
        <v>7167454527</v>
      </c>
      <c r="I116" s="5">
        <v>11506402892</v>
      </c>
      <c r="J116" s="5">
        <v>11652253001</v>
      </c>
      <c r="K116" s="5">
        <v>8892235342</v>
      </c>
      <c r="L116" s="5">
        <v>6499099546</v>
      </c>
      <c r="M116" s="5">
        <v>6924347287</v>
      </c>
      <c r="N116" s="5">
        <v>4710521443</v>
      </c>
      <c r="O116" s="5">
        <v>4425549141</v>
      </c>
      <c r="P116" s="5">
        <v>5803997222</v>
      </c>
      <c r="Q116" s="5">
        <v>5582529876</v>
      </c>
    </row>
    <row r="117" spans="3:17" ht="15.5" x14ac:dyDescent="0.35">
      <c r="C117" t="s">
        <v>116</v>
      </c>
      <c r="D117" s="5">
        <v>83723760596</v>
      </c>
      <c r="E117" s="5">
        <v>88600874736</v>
      </c>
      <c r="F117" s="5">
        <v>118611306746</v>
      </c>
      <c r="G117" s="5">
        <v>123338535500</v>
      </c>
      <c r="I117" s="5">
        <v>88600874736</v>
      </c>
      <c r="J117" s="5">
        <v>144466499071</v>
      </c>
      <c r="K117" s="5">
        <v>138566571352</v>
      </c>
      <c r="L117" s="5">
        <v>105758180179</v>
      </c>
      <c r="M117" s="5">
        <v>104498345393</v>
      </c>
      <c r="N117" s="5">
        <v>129680294628</v>
      </c>
      <c r="O117" s="5">
        <v>81760101269</v>
      </c>
      <c r="P117" s="5">
        <v>41562738615</v>
      </c>
      <c r="Q117" s="5">
        <v>44601178019</v>
      </c>
    </row>
    <row r="118" spans="3:17" ht="15.5" x14ac:dyDescent="0.35">
      <c r="C118" t="s">
        <v>117</v>
      </c>
      <c r="D118" s="5">
        <v>83723760596</v>
      </c>
      <c r="E118" s="5">
        <v>88600874736</v>
      </c>
      <c r="F118" s="5">
        <v>118611306746</v>
      </c>
      <c r="G118" s="5">
        <v>123338535500</v>
      </c>
      <c r="I118" s="5">
        <v>88600874736</v>
      </c>
      <c r="J118" s="5">
        <v>144466499071</v>
      </c>
      <c r="K118" s="5">
        <v>138566571352</v>
      </c>
      <c r="L118" s="5">
        <v>105758180179</v>
      </c>
      <c r="M118" s="5">
        <v>104498345393</v>
      </c>
      <c r="N118" s="5">
        <v>129680294628</v>
      </c>
      <c r="O118" s="5">
        <v>81760101269</v>
      </c>
      <c r="P118" s="5">
        <v>41562738615</v>
      </c>
      <c r="Q118" s="5">
        <v>44601178019</v>
      </c>
    </row>
    <row r="119" spans="3:17" ht="15.5" x14ac:dyDescent="0.35">
      <c r="C119" t="s">
        <v>119</v>
      </c>
    </row>
    <row r="120" spans="3:17" ht="15.5" x14ac:dyDescent="0.35">
      <c r="C120" t="s">
        <v>120</v>
      </c>
      <c r="D120" s="5">
        <v>15495922110</v>
      </c>
      <c r="E120" s="5">
        <v>17535721648</v>
      </c>
      <c r="F120" s="5">
        <v>25825534931</v>
      </c>
      <c r="G120" s="5">
        <v>27875120336</v>
      </c>
      <c r="I120" s="5">
        <v>17535721648</v>
      </c>
      <c r="J120" s="5">
        <v>29101092567</v>
      </c>
      <c r="K120" s="5">
        <v>15537359275</v>
      </c>
      <c r="L120" s="5">
        <v>8564756072</v>
      </c>
      <c r="M120" s="5">
        <v>14582931939</v>
      </c>
      <c r="N120" s="5">
        <v>39364376129</v>
      </c>
      <c r="O120" s="5">
        <v>43614396935</v>
      </c>
      <c r="P120" s="5">
        <v>4279631496</v>
      </c>
      <c r="Q120" s="5">
        <v>9291882668</v>
      </c>
    </row>
    <row r="121" spans="3:17" ht="15.5" x14ac:dyDescent="0.35">
      <c r="C121" t="s">
        <v>118</v>
      </c>
      <c r="D121" s="5">
        <v>2000000000</v>
      </c>
      <c r="E121" s="5">
        <v>2000000000</v>
      </c>
      <c r="F121" s="5">
        <v>2000000000</v>
      </c>
      <c r="G121" s="5">
        <v>2000000000</v>
      </c>
      <c r="I121" s="5">
        <v>2000000000</v>
      </c>
      <c r="J121" s="5">
        <v>8000000000</v>
      </c>
      <c r="K121" s="5">
        <v>30000000000</v>
      </c>
      <c r="L121" s="5">
        <v>22400000000</v>
      </c>
      <c r="M121" s="5">
        <v>29369221053</v>
      </c>
      <c r="N121" s="5">
        <v>30219221052</v>
      </c>
      <c r="O121" s="5">
        <v>32459473684</v>
      </c>
      <c r="P121" s="5">
        <v>32387461656</v>
      </c>
      <c r="Q121" s="5">
        <v>31424119311</v>
      </c>
    </row>
    <row r="122" spans="3:17" ht="15.5" x14ac:dyDescent="0.35">
      <c r="C122" t="s">
        <v>121</v>
      </c>
      <c r="D122" s="5">
        <v>237163818045</v>
      </c>
      <c r="E122" s="5">
        <v>376821087656</v>
      </c>
      <c r="F122" s="5">
        <v>338400518535</v>
      </c>
      <c r="G122" s="5">
        <v>322510635617</v>
      </c>
      <c r="I122" s="5">
        <v>376821087656</v>
      </c>
      <c r="J122" s="5">
        <v>378069858222</v>
      </c>
      <c r="K122" s="5">
        <v>376866895261</v>
      </c>
      <c r="L122" s="5">
        <v>304933003760</v>
      </c>
      <c r="M122" s="5">
        <v>278967627189</v>
      </c>
      <c r="N122" s="5">
        <v>303194542523</v>
      </c>
      <c r="O122" s="5">
        <v>233342061525</v>
      </c>
      <c r="P122" s="5">
        <v>186171710857</v>
      </c>
      <c r="Q122" s="5">
        <v>173062911571</v>
      </c>
    </row>
    <row r="123" spans="3:17" ht="15.5" x14ac:dyDescent="0.35">
      <c r="C123" t="s">
        <v>122</v>
      </c>
    </row>
    <row r="124" spans="3:17" ht="15.5" x14ac:dyDescent="0.35">
      <c r="C124" t="s">
        <v>123</v>
      </c>
      <c r="D124" s="5">
        <v>87017147800</v>
      </c>
      <c r="E124" s="5">
        <v>87017147800</v>
      </c>
      <c r="F124" s="5">
        <v>87017147800</v>
      </c>
      <c r="G124" s="5">
        <v>87017147800</v>
      </c>
      <c r="I124" s="5">
        <v>87017147800</v>
      </c>
      <c r="J124" s="5">
        <v>87017147800</v>
      </c>
      <c r="K124" s="5">
        <v>87017147800</v>
      </c>
      <c r="L124" s="5">
        <v>87017147800</v>
      </c>
      <c r="M124" s="5">
        <v>87017147800</v>
      </c>
      <c r="N124" s="5">
        <v>87017147800</v>
      </c>
      <c r="O124" s="5">
        <v>87017147800</v>
      </c>
      <c r="P124" s="5">
        <v>79700000000</v>
      </c>
      <c r="Q124" s="5">
        <v>240000000</v>
      </c>
    </row>
    <row r="125" spans="3:17" ht="15.5" x14ac:dyDescent="0.35">
      <c r="C125" t="s">
        <v>124</v>
      </c>
      <c r="D125" s="5">
        <v>67295385908</v>
      </c>
      <c r="E125" s="5">
        <v>67295385908</v>
      </c>
      <c r="F125" s="5">
        <v>67295385908</v>
      </c>
      <c r="G125" s="5">
        <v>67295385908</v>
      </c>
      <c r="I125" s="5">
        <v>67295385908</v>
      </c>
      <c r="J125" s="5">
        <v>67295385908</v>
      </c>
      <c r="K125" s="5">
        <v>67295385908</v>
      </c>
      <c r="L125" s="5">
        <v>67295385908</v>
      </c>
      <c r="M125" s="5">
        <v>67295385908</v>
      </c>
      <c r="N125" s="5">
        <v>67295385908</v>
      </c>
      <c r="O125" s="5">
        <v>67295385908</v>
      </c>
      <c r="P125" s="5">
        <v>42856112256</v>
      </c>
    </row>
    <row r="126" spans="3:17" ht="15.5" x14ac:dyDescent="0.35">
      <c r="C126" t="s">
        <v>125</v>
      </c>
      <c r="D126" s="5">
        <v>255637542925</v>
      </c>
      <c r="E126" s="5">
        <v>228438851114</v>
      </c>
      <c r="F126" s="5">
        <v>225873992268</v>
      </c>
      <c r="G126" s="5">
        <v>226102544342</v>
      </c>
      <c r="I126" s="5">
        <v>228438851114</v>
      </c>
      <c r="J126" s="5">
        <v>214476721946</v>
      </c>
      <c r="K126" s="5">
        <v>221395075821</v>
      </c>
      <c r="L126" s="5">
        <v>192644751471</v>
      </c>
      <c r="M126" s="5">
        <v>128972752206</v>
      </c>
      <c r="N126" s="5">
        <v>98324264183</v>
      </c>
      <c r="O126" s="5">
        <v>140201536552</v>
      </c>
      <c r="P126" s="5">
        <v>89415607323</v>
      </c>
      <c r="Q126" s="5">
        <v>131570559164</v>
      </c>
    </row>
    <row r="127" spans="3:17" ht="15.5" x14ac:dyDescent="0.35">
      <c r="C127" t="s">
        <v>294</v>
      </c>
      <c r="D127" s="5">
        <v>900000000</v>
      </c>
      <c r="E127" s="5">
        <v>900000000</v>
      </c>
      <c r="F127" s="5">
        <v>850000000</v>
      </c>
      <c r="G127" s="5">
        <v>850000000</v>
      </c>
      <c r="I127" s="5">
        <v>900000000</v>
      </c>
      <c r="J127" s="5">
        <v>850000000</v>
      </c>
      <c r="K127" s="5">
        <v>750000000</v>
      </c>
      <c r="L127" s="5">
        <v>600000000</v>
      </c>
      <c r="M127" s="5">
        <v>500000000</v>
      </c>
      <c r="N127" s="5">
        <v>500000000</v>
      </c>
      <c r="O127" s="5">
        <v>250000000</v>
      </c>
    </row>
    <row r="128" spans="3:17" ht="15.5" x14ac:dyDescent="0.35">
      <c r="C128" t="s">
        <v>295</v>
      </c>
      <c r="D128" s="5">
        <v>254737542925</v>
      </c>
      <c r="E128" s="5">
        <v>227538851114</v>
      </c>
      <c r="F128" s="5">
        <v>225023992268</v>
      </c>
      <c r="G128" s="5">
        <v>225252544342</v>
      </c>
      <c r="I128" s="5">
        <v>227538851114</v>
      </c>
      <c r="J128" s="5">
        <v>213626721946</v>
      </c>
      <c r="K128" s="5">
        <v>220645075821</v>
      </c>
      <c r="L128" s="5">
        <v>192044751471</v>
      </c>
      <c r="M128" s="5">
        <v>128472752206</v>
      </c>
      <c r="N128" s="5">
        <v>97824264183</v>
      </c>
      <c r="O128" s="5">
        <v>139951536552</v>
      </c>
    </row>
    <row r="129" spans="2:17" ht="15.5" x14ac:dyDescent="0.35">
      <c r="C129" t="s">
        <v>296</v>
      </c>
      <c r="D129" s="5">
        <v>255637542925</v>
      </c>
      <c r="E129" s="5">
        <v>228438851114</v>
      </c>
      <c r="F129" s="5">
        <v>225873992268</v>
      </c>
      <c r="G129" s="5">
        <v>226102544342</v>
      </c>
      <c r="I129" s="5">
        <v>228438851114</v>
      </c>
      <c r="J129" s="5">
        <v>214476721946</v>
      </c>
      <c r="K129" s="5">
        <v>221395075821</v>
      </c>
      <c r="L129" s="5">
        <v>192644751471</v>
      </c>
      <c r="M129" s="5">
        <v>128972752206</v>
      </c>
      <c r="N129" s="5">
        <v>98324264183</v>
      </c>
      <c r="O129" s="5">
        <v>140201536552</v>
      </c>
      <c r="P129" s="5">
        <v>89415607323</v>
      </c>
      <c r="Q129" s="5">
        <v>131570559164</v>
      </c>
    </row>
    <row r="130" spans="2:17" ht="15.5" x14ac:dyDescent="0.35">
      <c r="C130" t="s">
        <v>297</v>
      </c>
      <c r="D130" s="5">
        <v>767451700</v>
      </c>
      <c r="E130" s="5">
        <v>768161131</v>
      </c>
      <c r="F130" s="5">
        <v>815198496</v>
      </c>
      <c r="G130" s="5">
        <v>816605664</v>
      </c>
      <c r="I130" s="5">
        <v>768161131</v>
      </c>
      <c r="J130" s="5">
        <v>816191867</v>
      </c>
      <c r="K130" s="5">
        <v>406747990</v>
      </c>
      <c r="L130" s="5">
        <v>5628719</v>
      </c>
      <c r="M130" s="5">
        <v>4440003</v>
      </c>
      <c r="N130" s="5">
        <v>7989375428</v>
      </c>
      <c r="O130" s="5">
        <v>10787709287</v>
      </c>
      <c r="P130" s="5">
        <v>429355710</v>
      </c>
      <c r="Q130" s="5">
        <v>8351849688</v>
      </c>
    </row>
    <row r="131" spans="2:17" ht="15.5" x14ac:dyDescent="0.35">
      <c r="C131" t="s">
        <v>9</v>
      </c>
      <c r="D131" s="5">
        <v>411716362286</v>
      </c>
      <c r="E131" s="5">
        <v>384395003544</v>
      </c>
      <c r="F131" s="5">
        <v>382247935661</v>
      </c>
      <c r="G131" s="5">
        <v>382475080567</v>
      </c>
      <c r="I131" s="5">
        <v>384395003544</v>
      </c>
      <c r="J131" s="5">
        <v>370674213906</v>
      </c>
      <c r="K131" s="5">
        <v>376089684881</v>
      </c>
      <c r="L131" s="5">
        <v>346848227198</v>
      </c>
      <c r="M131" s="5">
        <v>283771473913</v>
      </c>
      <c r="N131" s="5">
        <v>260434007262</v>
      </c>
      <c r="O131" s="5">
        <v>305302772461</v>
      </c>
      <c r="P131" s="5">
        <v>212266273605</v>
      </c>
      <c r="Q131" s="5">
        <v>144075975765</v>
      </c>
    </row>
    <row r="132" spans="2:17" ht="15.5" x14ac:dyDescent="0.35">
      <c r="C132" t="s">
        <v>126</v>
      </c>
      <c r="D132" s="5">
        <v>648880180331</v>
      </c>
      <c r="E132" s="5">
        <v>761216091200</v>
      </c>
      <c r="F132" s="5">
        <v>720648454196</v>
      </c>
      <c r="G132" s="5">
        <v>704985716184</v>
      </c>
      <c r="I132" s="5">
        <v>761216091200</v>
      </c>
      <c r="J132" s="5">
        <v>748744072128</v>
      </c>
      <c r="K132" s="5">
        <v>752956580142</v>
      </c>
      <c r="L132" s="5">
        <v>651781230958</v>
      </c>
      <c r="M132" s="5">
        <v>562739101102</v>
      </c>
      <c r="N132" s="5">
        <v>563628549785</v>
      </c>
      <c r="O132" s="5">
        <v>538644833986</v>
      </c>
      <c r="P132" s="5">
        <v>398437984462</v>
      </c>
      <c r="Q132" s="5">
        <v>317138887336</v>
      </c>
    </row>
    <row r="133" spans="2:17" ht="15.5" x14ac:dyDescent="0.35">
      <c r="C133" t="s">
        <v>127</v>
      </c>
      <c r="D133" s="5">
        <v>870171478</v>
      </c>
      <c r="E133" s="5">
        <v>870171478</v>
      </c>
      <c r="F133" s="5">
        <v>870171478</v>
      </c>
      <c r="G133" s="5">
        <v>870171478</v>
      </c>
      <c r="I133" s="5">
        <v>870171478</v>
      </c>
      <c r="J133" s="5">
        <v>870171478</v>
      </c>
      <c r="K133" s="5">
        <v>870171478</v>
      </c>
      <c r="L133" s="5">
        <v>870171478</v>
      </c>
      <c r="M133" s="5">
        <v>870171478</v>
      </c>
      <c r="N133" s="5">
        <v>870171478</v>
      </c>
      <c r="O133" s="5">
        <v>870171478</v>
      </c>
      <c r="P133" s="5">
        <v>797000000</v>
      </c>
      <c r="Q133" s="5">
        <v>24000</v>
      </c>
    </row>
    <row r="135" spans="2:17" ht="15.5" x14ac:dyDescent="0.35">
      <c r="B135" t="s">
        <v>128</v>
      </c>
      <c r="C135" t="s">
        <v>129</v>
      </c>
      <c r="D135" s="5">
        <v>102908261049</v>
      </c>
      <c r="E135" s="5">
        <v>66210078118</v>
      </c>
      <c r="F135" s="5">
        <v>6986143930</v>
      </c>
      <c r="G135" s="5">
        <v>-41699334545</v>
      </c>
      <c r="I135" s="5">
        <v>89213882704</v>
      </c>
      <c r="J135" s="5">
        <v>92620371189</v>
      </c>
      <c r="K135" s="5">
        <v>101276086543</v>
      </c>
      <c r="L135" s="5">
        <v>102017251088</v>
      </c>
      <c r="M135" s="5">
        <v>99605926361</v>
      </c>
      <c r="N135" s="5">
        <v>48582081313</v>
      </c>
      <c r="O135" s="5">
        <v>-27062472579</v>
      </c>
      <c r="P135" s="5">
        <v>17731075863</v>
      </c>
      <c r="Q135" s="5">
        <v>4211698710</v>
      </c>
    </row>
    <row r="136" spans="2:17" ht="15.5" x14ac:dyDescent="0.35">
      <c r="C136" t="s">
        <v>406</v>
      </c>
      <c r="D136" s="5">
        <v>385558343494</v>
      </c>
      <c r="E136" s="5">
        <v>167798819135</v>
      </c>
      <c r="F136" s="5">
        <v>141257961048</v>
      </c>
      <c r="G136" s="5">
        <v>159405070530</v>
      </c>
      <c r="I136" s="5">
        <v>722041843643</v>
      </c>
      <c r="J136" s="5">
        <v>717081040030</v>
      </c>
      <c r="K136" s="5">
        <v>722915637672</v>
      </c>
      <c r="L136" s="5">
        <v>664337122875</v>
      </c>
      <c r="M136" s="5">
        <v>465505912763</v>
      </c>
      <c r="N136" s="5">
        <v>366252584929</v>
      </c>
      <c r="O136" s="5">
        <v>571942086490</v>
      </c>
      <c r="P136" s="5">
        <v>453798972480</v>
      </c>
      <c r="Q136" s="5">
        <v>389877134147</v>
      </c>
    </row>
    <row r="137" spans="2:17" ht="15.5" x14ac:dyDescent="0.35">
      <c r="C137" t="s">
        <v>508</v>
      </c>
      <c r="D137" s="5">
        <v>-145544951272</v>
      </c>
      <c r="E137" s="5">
        <v>-35695823558</v>
      </c>
      <c r="F137" s="5">
        <v>-74718492497</v>
      </c>
      <c r="G137" s="5">
        <v>-127385086546</v>
      </c>
      <c r="I137" s="5">
        <v>-340786298861</v>
      </c>
      <c r="J137" s="5">
        <v>-296710500432</v>
      </c>
      <c r="K137" s="5">
        <v>-284150783020</v>
      </c>
      <c r="L137" s="5">
        <v>-305854115580</v>
      </c>
      <c r="M137" s="5">
        <v>-188135495586</v>
      </c>
      <c r="N137" s="5">
        <v>-145194533735</v>
      </c>
      <c r="O137" s="5">
        <v>-286401025662</v>
      </c>
      <c r="P137" s="5">
        <v>-218997997620</v>
      </c>
      <c r="Q137" s="5">
        <v>-187226632273</v>
      </c>
    </row>
    <row r="138" spans="2:17" ht="15.5" x14ac:dyDescent="0.35">
      <c r="C138" t="s">
        <v>509</v>
      </c>
      <c r="D138" s="5">
        <v>-34485369992</v>
      </c>
      <c r="E138" s="5">
        <v>-67529101412</v>
      </c>
      <c r="F138" s="5">
        <v>-24383679605</v>
      </c>
      <c r="G138" s="5">
        <v>-27257895060</v>
      </c>
      <c r="I138" s="5">
        <v>-151235418826</v>
      </c>
      <c r="J138" s="5">
        <v>-167374461598</v>
      </c>
      <c r="K138" s="5">
        <v>-174466113421</v>
      </c>
      <c r="L138" s="5">
        <v>-150952040476</v>
      </c>
      <c r="M138" s="5">
        <v>-108992512070</v>
      </c>
      <c r="N138" s="5">
        <v>-110081784534</v>
      </c>
      <c r="O138" s="5">
        <v>-128115739037</v>
      </c>
      <c r="P138" s="5">
        <v>-105056977706</v>
      </c>
      <c r="Q138" s="5">
        <v>-90469509076</v>
      </c>
    </row>
    <row r="139" spans="2:17" ht="15.5" x14ac:dyDescent="0.35">
      <c r="C139" t="s">
        <v>1012</v>
      </c>
      <c r="D139" s="5">
        <v>-103708659732</v>
      </c>
      <c r="E139" s="5">
        <v>-23850902833</v>
      </c>
      <c r="F139" s="5">
        <v>-26727435820</v>
      </c>
      <c r="G139" s="5">
        <v>-28304022719</v>
      </c>
      <c r="I139" s="5">
        <v>-118253245290</v>
      </c>
      <c r="J139" s="5">
        <v>-124247559763</v>
      </c>
      <c r="K139" s="5">
        <v>-130896248081</v>
      </c>
      <c r="L139" s="5">
        <v>-73905744226</v>
      </c>
      <c r="M139" s="5">
        <v>-50806924671</v>
      </c>
      <c r="N139" s="5">
        <v>-32411302609</v>
      </c>
      <c r="O139" s="5">
        <v>-133389703277</v>
      </c>
      <c r="P139" s="5">
        <v>-76932645462</v>
      </c>
      <c r="Q139" s="5">
        <v>-86875695710</v>
      </c>
    </row>
    <row r="140" spans="2:17" ht="15.5" x14ac:dyDescent="0.35">
      <c r="C140" t="s">
        <v>511</v>
      </c>
      <c r="D140" s="5">
        <v>-5505294116</v>
      </c>
      <c r="E140" s="5">
        <v>-2593362384</v>
      </c>
      <c r="F140" s="5">
        <v>-5968097549</v>
      </c>
      <c r="G140" s="5">
        <v>-5825921399</v>
      </c>
      <c r="I140" s="5">
        <v>-21229683935</v>
      </c>
      <c r="J140" s="5">
        <v>-23183660153</v>
      </c>
      <c r="K140" s="5">
        <v>-18060561628</v>
      </c>
      <c r="L140" s="5">
        <v>-18874650664</v>
      </c>
      <c r="M140" s="5">
        <v>-20889068110</v>
      </c>
      <c r="N140" s="5">
        <v>-21857095496</v>
      </c>
      <c r="O140" s="5">
        <v>-12771975951</v>
      </c>
      <c r="P140" s="5">
        <v>-16177576590</v>
      </c>
      <c r="Q140" s="5">
        <v>-10117097781</v>
      </c>
    </row>
    <row r="141" spans="2:17" ht="15.5" x14ac:dyDescent="0.35">
      <c r="C141" t="s">
        <v>558</v>
      </c>
      <c r="E141" s="5">
        <v>1898837289</v>
      </c>
      <c r="I141" s="5">
        <v>1898837289</v>
      </c>
      <c r="J141" s="5">
        <v>1331119445</v>
      </c>
      <c r="K141" s="5">
        <v>3316264015</v>
      </c>
      <c r="L141" s="5">
        <v>2590374027</v>
      </c>
      <c r="M141" s="5">
        <v>7664614158</v>
      </c>
      <c r="N141" s="5">
        <v>1264862228</v>
      </c>
      <c r="O141" s="5">
        <v>424650730</v>
      </c>
      <c r="P141" s="5">
        <v>1427182252</v>
      </c>
      <c r="Q141" s="5">
        <v>10226486860</v>
      </c>
    </row>
    <row r="142" spans="2:17" ht="15.5" x14ac:dyDescent="0.35">
      <c r="C142" t="s">
        <v>669</v>
      </c>
      <c r="D142" s="5">
        <v>-7537847975</v>
      </c>
      <c r="E142" s="5">
        <v>26765563736</v>
      </c>
      <c r="F142" s="5">
        <v>-1204449721</v>
      </c>
      <c r="G142" s="5">
        <v>-14449505856</v>
      </c>
      <c r="I142" s="5">
        <v>-273395305</v>
      </c>
      <c r="J142" s="5">
        <v>-2246756863</v>
      </c>
      <c r="K142" s="5">
        <v>-2115247684</v>
      </c>
      <c r="L142" s="5">
        <v>-2181982683</v>
      </c>
      <c r="M142" s="5">
        <v>-3330719823</v>
      </c>
      <c r="N142" s="5">
        <v>-3604518140</v>
      </c>
      <c r="O142" s="5">
        <v>-18123420754</v>
      </c>
      <c r="P142" s="5">
        <v>-8797540186</v>
      </c>
      <c r="Q142" s="5">
        <v>-2119953681</v>
      </c>
    </row>
    <row r="143" spans="2:17" ht="15.5" x14ac:dyDescent="0.35">
      <c r="C143" t="s">
        <v>1582</v>
      </c>
      <c r="D143" s="5">
        <v>14128480358</v>
      </c>
      <c r="E143" s="5">
        <v>-556510501</v>
      </c>
      <c r="F143" s="5">
        <v>-1271459578</v>
      </c>
      <c r="G143" s="5">
        <v>2111582976</v>
      </c>
      <c r="I143" s="5">
        <v>-2966431790</v>
      </c>
      <c r="J143" s="5">
        <v>-12041335269</v>
      </c>
      <c r="K143" s="5">
        <v>-15280083922</v>
      </c>
      <c r="L143" s="5">
        <v>-13403382834</v>
      </c>
      <c r="M143" s="5">
        <v>-1433525014</v>
      </c>
      <c r="N143" s="5">
        <v>-5845086882</v>
      </c>
      <c r="O143" s="5">
        <v>-20887549710</v>
      </c>
      <c r="P143" s="5">
        <v>-11891440365</v>
      </c>
      <c r="Q143" s="5">
        <v>-19310323555</v>
      </c>
    </row>
    <row r="144" spans="2:17" ht="15.5" x14ac:dyDescent="0.35">
      <c r="C144" t="s">
        <v>305</v>
      </c>
      <c r="D144" s="5">
        <v>3560284</v>
      </c>
      <c r="E144" s="5">
        <v>-27441354</v>
      </c>
      <c r="F144" s="5">
        <v>1797652</v>
      </c>
      <c r="G144" s="5">
        <v>6443529</v>
      </c>
      <c r="I144" s="5">
        <v>17675779</v>
      </c>
      <c r="J144" s="5">
        <v>12485792</v>
      </c>
      <c r="K144" s="5">
        <v>13222612</v>
      </c>
      <c r="L144" s="5">
        <v>261670649</v>
      </c>
      <c r="M144" s="5">
        <v>23644714</v>
      </c>
      <c r="N144" s="5">
        <v>58955552</v>
      </c>
      <c r="O144" s="5">
        <v>260204592</v>
      </c>
      <c r="P144" s="5">
        <v>359099060</v>
      </c>
      <c r="Q144" s="5">
        <v>227289779</v>
      </c>
    </row>
    <row r="145" spans="3:17" ht="15.5" x14ac:dyDescent="0.35">
      <c r="C145" t="s">
        <v>152</v>
      </c>
      <c r="D145" s="5">
        <v>-100895839844</v>
      </c>
      <c r="E145" s="5">
        <v>-57529574597</v>
      </c>
      <c r="F145" s="5">
        <v>5444963905</v>
      </c>
      <c r="G145" s="5">
        <v>35972970216</v>
      </c>
      <c r="I145" s="5">
        <v>-68696634064</v>
      </c>
      <c r="J145" s="5">
        <v>-47429199015</v>
      </c>
      <c r="K145" s="5">
        <v>-61803022603</v>
      </c>
      <c r="L145" s="5">
        <v>-63012895127</v>
      </c>
      <c r="M145" s="5">
        <v>-77765603203</v>
      </c>
      <c r="N145" s="5">
        <v>-43000656494</v>
      </c>
      <c r="O145" s="5">
        <v>71311160694</v>
      </c>
      <c r="P145" s="5">
        <v>39937253186</v>
      </c>
      <c r="Q145" s="5">
        <v>26142473290</v>
      </c>
    </row>
    <row r="146" spans="3:17" ht="15.5" x14ac:dyDescent="0.35">
      <c r="C146" t="s">
        <v>142</v>
      </c>
      <c r="D146" s="5">
        <v>-3884254786</v>
      </c>
      <c r="E146" s="5">
        <v>-7584132094</v>
      </c>
      <c r="F146" s="5">
        <v>-12506213246</v>
      </c>
      <c r="G146" s="5">
        <v>3708467677</v>
      </c>
      <c r="I146" s="5">
        <v>-23503725062</v>
      </c>
      <c r="J146" s="5">
        <v>-42068077750</v>
      </c>
      <c r="K146" s="5">
        <v>-39765649937</v>
      </c>
      <c r="L146" s="5">
        <v>-40543576400</v>
      </c>
      <c r="M146" s="5">
        <v>-24997610837</v>
      </c>
      <c r="N146" s="5">
        <v>-8391841930</v>
      </c>
      <c r="O146" s="5">
        <v>-62651932421</v>
      </c>
      <c r="P146" s="5">
        <v>-31000322747</v>
      </c>
      <c r="Q146" s="5">
        <v>-32316692253</v>
      </c>
    </row>
    <row r="147" spans="3:17" ht="15.5" x14ac:dyDescent="0.35">
      <c r="C147" t="s">
        <v>830</v>
      </c>
      <c r="K147" s="5">
        <v>-70650002</v>
      </c>
      <c r="L147" s="5">
        <v>-990000000</v>
      </c>
      <c r="M147" s="5">
        <v>-3483609044</v>
      </c>
      <c r="N147" s="5">
        <v>-8074749370</v>
      </c>
      <c r="O147" s="5">
        <v>-708530930</v>
      </c>
      <c r="P147" s="5">
        <v>-1688065619</v>
      </c>
    </row>
    <row r="148" spans="3:17" ht="15.5" x14ac:dyDescent="0.35">
      <c r="C148" t="s">
        <v>151</v>
      </c>
      <c r="D148" s="5">
        <v>-3884254786</v>
      </c>
      <c r="E148" s="5">
        <v>-5782850973</v>
      </c>
      <c r="F148" s="5">
        <v>-12506213246</v>
      </c>
      <c r="G148" s="5">
        <v>3708467677</v>
      </c>
      <c r="I148" s="5">
        <v>-21702443941</v>
      </c>
      <c r="J148" s="5">
        <v>-38074029931</v>
      </c>
      <c r="K148" s="5">
        <v>-36526849008</v>
      </c>
      <c r="L148" s="5">
        <v>-30954275175</v>
      </c>
      <c r="M148" s="5">
        <v>-24591916178</v>
      </c>
      <c r="N148" s="5">
        <v>-13461452906</v>
      </c>
      <c r="O148" s="5">
        <v>-42508547480</v>
      </c>
      <c r="P148" s="5">
        <v>-20681507129</v>
      </c>
      <c r="Q148" s="5">
        <v>-32834196367</v>
      </c>
    </row>
    <row r="149" spans="3:17" ht="15.5" x14ac:dyDescent="0.35">
      <c r="C149" t="s">
        <v>1752</v>
      </c>
      <c r="P149" s="5">
        <v>-8999000000</v>
      </c>
    </row>
    <row r="150" spans="3:17" ht="15.5" x14ac:dyDescent="0.35">
      <c r="C150" t="s">
        <v>1753</v>
      </c>
      <c r="L150" s="5">
        <v>1500000000</v>
      </c>
    </row>
    <row r="151" spans="3:17" ht="15.5" x14ac:dyDescent="0.35">
      <c r="C151" t="s">
        <v>1437</v>
      </c>
      <c r="E151" s="5">
        <v>-1892277050</v>
      </c>
      <c r="I151" s="5">
        <v>-1892277050</v>
      </c>
      <c r="J151" s="5">
        <v>-4086674396</v>
      </c>
      <c r="K151" s="5">
        <v>-3511504453</v>
      </c>
      <c r="L151" s="5">
        <v>-990990991</v>
      </c>
      <c r="O151" s="5">
        <v>-30553341898</v>
      </c>
      <c r="P151" s="5">
        <v>-12749999</v>
      </c>
      <c r="Q151" s="5">
        <v>-411000000</v>
      </c>
    </row>
    <row r="152" spans="3:17" ht="15.5" x14ac:dyDescent="0.35">
      <c r="C152" t="s">
        <v>1754</v>
      </c>
      <c r="J152" s="5">
        <v>499999000</v>
      </c>
      <c r="K152" s="5">
        <v>400000000</v>
      </c>
    </row>
    <row r="153" spans="3:17" ht="15.5" x14ac:dyDescent="0.35">
      <c r="C153" t="s">
        <v>1755</v>
      </c>
      <c r="N153" s="5">
        <v>10600000000</v>
      </c>
    </row>
    <row r="154" spans="3:17" ht="15.5" x14ac:dyDescent="0.35">
      <c r="C154" t="s">
        <v>544</v>
      </c>
    </row>
    <row r="155" spans="3:17" ht="15.5" x14ac:dyDescent="0.35">
      <c r="C155" t="s">
        <v>865</v>
      </c>
      <c r="L155" s="5">
        <v>-9267326241</v>
      </c>
    </row>
    <row r="156" spans="3:17" ht="15.5" x14ac:dyDescent="0.35">
      <c r="C156" t="s">
        <v>1756</v>
      </c>
      <c r="M156" s="5">
        <v>2650000000</v>
      </c>
    </row>
    <row r="157" spans="3:17" ht="15.5" x14ac:dyDescent="0.35">
      <c r="C157" t="s">
        <v>360</v>
      </c>
      <c r="E157" s="5">
        <v>90995929</v>
      </c>
      <c r="I157" s="5">
        <v>90995929</v>
      </c>
      <c r="J157" s="5">
        <v>92626577</v>
      </c>
      <c r="K157" s="5">
        <v>343353526</v>
      </c>
      <c r="L157" s="5">
        <v>159016007</v>
      </c>
      <c r="M157" s="5">
        <v>427914385</v>
      </c>
      <c r="N157" s="5">
        <v>2544360346</v>
      </c>
      <c r="O157" s="5">
        <v>168487887</v>
      </c>
      <c r="P157" s="5">
        <v>381000000</v>
      </c>
      <c r="Q157" s="5">
        <v>928504114</v>
      </c>
    </row>
    <row r="158" spans="3:17" ht="15.5" x14ac:dyDescent="0.35">
      <c r="C158" t="s">
        <v>153</v>
      </c>
      <c r="D158" s="5">
        <v>-100895839844</v>
      </c>
      <c r="E158" s="5">
        <v>-57529574597</v>
      </c>
      <c r="F158" s="5">
        <v>5444963905</v>
      </c>
      <c r="G158" s="5">
        <v>35972970216</v>
      </c>
      <c r="I158" s="5">
        <v>-68696634064</v>
      </c>
      <c r="J158" s="5">
        <v>-47429199015</v>
      </c>
      <c r="K158" s="5">
        <v>-61803022603</v>
      </c>
      <c r="L158" s="5">
        <v>-63012895127</v>
      </c>
      <c r="M158" s="5">
        <v>-77765603203</v>
      </c>
      <c r="N158" s="5">
        <v>-43000656494</v>
      </c>
      <c r="O158" s="5">
        <v>71311160694</v>
      </c>
      <c r="P158" s="5">
        <v>39937253186</v>
      </c>
      <c r="Q158" s="5">
        <v>26142473290</v>
      </c>
    </row>
    <row r="159" spans="3:17" ht="15.5" x14ac:dyDescent="0.35">
      <c r="C159" t="s">
        <v>525</v>
      </c>
      <c r="D159" s="5">
        <v>-100875476956</v>
      </c>
      <c r="E159" s="5">
        <v>401288814955</v>
      </c>
      <c r="G159" s="5">
        <v>46758982121</v>
      </c>
      <c r="I159" s="5">
        <v>401288814955</v>
      </c>
      <c r="J159" s="5">
        <v>298761805010</v>
      </c>
      <c r="K159" s="5">
        <v>233334749867</v>
      </c>
      <c r="L159" s="5">
        <v>212792468726</v>
      </c>
      <c r="M159" s="5">
        <v>193415954896</v>
      </c>
      <c r="N159" s="5">
        <v>73973944900</v>
      </c>
      <c r="O159" s="5">
        <v>259877801723</v>
      </c>
      <c r="P159" s="5">
        <v>204808418235</v>
      </c>
      <c r="Q159" s="5">
        <v>266376870410</v>
      </c>
    </row>
    <row r="160" spans="3:17" ht="15.5" x14ac:dyDescent="0.35">
      <c r="C160" t="s">
        <v>526</v>
      </c>
      <c r="E160" s="5">
        <v>-382041408749</v>
      </c>
      <c r="F160" s="5">
        <v>-5000830773</v>
      </c>
      <c r="I160" s="5">
        <v>-387042239522</v>
      </c>
      <c r="J160" s="5">
        <v>-248569124505</v>
      </c>
      <c r="K160" s="5">
        <v>-234461953004</v>
      </c>
      <c r="L160" s="5">
        <v>-193520282704</v>
      </c>
      <c r="M160" s="5">
        <v>-188275731606</v>
      </c>
      <c r="N160" s="5">
        <v>-69216897856</v>
      </c>
      <c r="O160" s="5">
        <v>-246323691725</v>
      </c>
      <c r="P160" s="5">
        <v>-217722523579</v>
      </c>
      <c r="Q160" s="5">
        <v>-234916594961</v>
      </c>
    </row>
    <row r="161" spans="3:17" ht="15.5" x14ac:dyDescent="0.35">
      <c r="C161" t="s">
        <v>315</v>
      </c>
      <c r="J161" s="5">
        <v>-14053269370</v>
      </c>
      <c r="K161" s="5">
        <v>-18221324892</v>
      </c>
      <c r="P161" s="5">
        <v>-80151111110</v>
      </c>
    </row>
    <row r="162" spans="3:17" ht="15.5" x14ac:dyDescent="0.35">
      <c r="C162" t="s">
        <v>704</v>
      </c>
      <c r="K162" s="5">
        <v>17850926001</v>
      </c>
      <c r="L162" s="5">
        <v>-10658654352</v>
      </c>
      <c r="M162" s="5">
        <v>-34165780464</v>
      </c>
      <c r="N162" s="5">
        <v>-4874186272</v>
      </c>
      <c r="O162" s="5">
        <v>39000000000</v>
      </c>
    </row>
    <row r="163" spans="3:17" ht="15.5" x14ac:dyDescent="0.35">
      <c r="C163" t="s">
        <v>401</v>
      </c>
      <c r="O163" s="5">
        <v>2920602795</v>
      </c>
      <c r="P163" s="5">
        <v>-139904604</v>
      </c>
      <c r="Q163" s="5">
        <v>-147382191</v>
      </c>
    </row>
    <row r="164" spans="3:17" ht="15.5" x14ac:dyDescent="0.35">
      <c r="C164" t="s">
        <v>1757</v>
      </c>
      <c r="P164" s="5">
        <v>1011246000</v>
      </c>
      <c r="Q164" s="5">
        <v>1192239864</v>
      </c>
    </row>
    <row r="165" spans="3:17" ht="15.5" x14ac:dyDescent="0.35">
      <c r="C165" t="s">
        <v>319</v>
      </c>
      <c r="E165" s="5">
        <v>-469879177</v>
      </c>
      <c r="F165" s="5">
        <v>400230138</v>
      </c>
      <c r="G165" s="5">
        <v>-267544915</v>
      </c>
      <c r="I165" s="5">
        <v>-131419746</v>
      </c>
      <c r="J165" s="5">
        <v>-294546999</v>
      </c>
      <c r="K165" s="5">
        <v>-453111395</v>
      </c>
      <c r="L165" s="5">
        <v>-372199765</v>
      </c>
      <c r="M165" s="5">
        <v>-353298235</v>
      </c>
      <c r="N165" s="5">
        <v>-487416991</v>
      </c>
      <c r="O165" s="5">
        <v>-656544143</v>
      </c>
      <c r="P165" s="5">
        <v>-593581588</v>
      </c>
      <c r="Q165" s="5">
        <v>-378594223</v>
      </c>
    </row>
    <row r="166" spans="3:17" ht="15.5" x14ac:dyDescent="0.35">
      <c r="C166" t="s">
        <v>1031</v>
      </c>
      <c r="P166" s="5">
        <v>59760000000</v>
      </c>
    </row>
    <row r="167" spans="3:17" ht="15.5" x14ac:dyDescent="0.35">
      <c r="C167" t="s">
        <v>1378</v>
      </c>
      <c r="P167" s="5">
        <v>56544689186</v>
      </c>
    </row>
    <row r="168" spans="3:17" ht="15.5" x14ac:dyDescent="0.35">
      <c r="C168" t="s">
        <v>1758</v>
      </c>
      <c r="O168" s="5">
        <v>31756421452</v>
      </c>
    </row>
    <row r="169" spans="3:17" ht="15.5" x14ac:dyDescent="0.35">
      <c r="C169" t="s">
        <v>1759</v>
      </c>
    </row>
    <row r="170" spans="3:17" ht="15.5" x14ac:dyDescent="0.35">
      <c r="C170" t="s">
        <v>495</v>
      </c>
      <c r="I170" s="5">
        <v>-6000000000</v>
      </c>
      <c r="J170" s="5">
        <v>-22000000000</v>
      </c>
      <c r="K170" s="5">
        <v>-5050000000</v>
      </c>
      <c r="L170" s="5">
        <v>-39969221053</v>
      </c>
      <c r="M170" s="5">
        <v>-13850000000</v>
      </c>
      <c r="N170" s="5">
        <v>-4650252632</v>
      </c>
      <c r="O170" s="5">
        <v>-19386678301</v>
      </c>
      <c r="P170" s="5">
        <v>-38689929198</v>
      </c>
      <c r="Q170" s="5">
        <v>-23931730156</v>
      </c>
    </row>
    <row r="171" spans="3:17" ht="15.5" x14ac:dyDescent="0.35">
      <c r="C171" t="s">
        <v>496</v>
      </c>
      <c r="K171" s="5">
        <v>12650000000</v>
      </c>
      <c r="L171" s="5">
        <v>33000000000</v>
      </c>
      <c r="M171" s="5">
        <v>13001816468</v>
      </c>
      <c r="N171" s="5">
        <v>2410000000</v>
      </c>
      <c r="O171" s="5">
        <v>4123248893</v>
      </c>
      <c r="P171" s="5">
        <v>55109949844</v>
      </c>
      <c r="Q171" s="5">
        <v>18131057627</v>
      </c>
    </row>
    <row r="172" spans="3:17" ht="15.5" x14ac:dyDescent="0.35">
      <c r="C172" t="s">
        <v>318</v>
      </c>
      <c r="E172" s="5">
        <v>-76811789751</v>
      </c>
      <c r="F172" s="5">
        <v>10406910023</v>
      </c>
      <c r="G172" s="5">
        <v>-10406910023</v>
      </c>
      <c r="I172" s="5">
        <v>-76811789751</v>
      </c>
      <c r="J172" s="5">
        <v>-50620575351</v>
      </c>
      <c r="K172" s="5">
        <v>-60352309180</v>
      </c>
      <c r="L172" s="5">
        <v>-64285005979</v>
      </c>
      <c r="M172" s="5">
        <v>-47538564262</v>
      </c>
      <c r="N172" s="5">
        <v>-40155847643</v>
      </c>
    </row>
    <row r="173" spans="3:17" ht="15.5" x14ac:dyDescent="0.35">
      <c r="C173" t="s">
        <v>310</v>
      </c>
      <c r="D173" s="5">
        <v>-20362888</v>
      </c>
      <c r="E173" s="5">
        <v>504688125</v>
      </c>
      <c r="F173" s="5">
        <v>-361345483</v>
      </c>
      <c r="G173" s="5">
        <v>-111556967</v>
      </c>
      <c r="J173" s="5">
        <v>-11153486800</v>
      </c>
      <c r="K173" s="5">
        <v>-7500000000</v>
      </c>
    </row>
    <row r="174" spans="3:17" ht="15.5" x14ac:dyDescent="0.35">
      <c r="C174" t="s">
        <v>1382</v>
      </c>
      <c r="Q174" s="5">
        <v>-183393080</v>
      </c>
    </row>
    <row r="175" spans="3:17" ht="15.5" x14ac:dyDescent="0.35">
      <c r="C175" t="s">
        <v>165</v>
      </c>
      <c r="D175" s="5">
        <v>-1871833581</v>
      </c>
      <c r="E175" s="5">
        <v>1096371427</v>
      </c>
      <c r="F175" s="5">
        <v>-75105411</v>
      </c>
      <c r="G175" s="5">
        <v>-2017896652</v>
      </c>
      <c r="I175" s="5">
        <v>-2986476422</v>
      </c>
      <c r="J175" s="5">
        <v>3123094424</v>
      </c>
      <c r="K175" s="5">
        <v>-292585997</v>
      </c>
      <c r="L175" s="5">
        <v>-1539220439</v>
      </c>
      <c r="M175" s="5">
        <v>-3157287679</v>
      </c>
      <c r="N175" s="5">
        <v>-2810417111</v>
      </c>
      <c r="O175" s="5">
        <v>-18403244306</v>
      </c>
      <c r="P175" s="5">
        <v>26668006302</v>
      </c>
      <c r="Q175" s="5">
        <v>-1962520253</v>
      </c>
    </row>
    <row r="176" spans="3:17" ht="15.5" x14ac:dyDescent="0.35">
      <c r="C176" t="s">
        <v>1760</v>
      </c>
    </row>
    <row r="177" spans="2:17" ht="15.5" x14ac:dyDescent="0.35">
      <c r="C177" t="s">
        <v>1761</v>
      </c>
      <c r="M177" s="5">
        <v>-346020755</v>
      </c>
    </row>
    <row r="178" spans="2:17" ht="15.5" x14ac:dyDescent="0.35">
      <c r="C178" t="s">
        <v>166</v>
      </c>
      <c r="D178" s="5">
        <v>4754357651</v>
      </c>
      <c r="I178" s="5">
        <v>7740834073</v>
      </c>
      <c r="J178" s="5">
        <v>4617739649</v>
      </c>
      <c r="K178" s="5">
        <v>4910325646</v>
      </c>
      <c r="L178" s="5">
        <v>6449546085</v>
      </c>
      <c r="M178" s="5">
        <v>9952854519</v>
      </c>
      <c r="N178" s="5">
        <v>12763271630</v>
      </c>
      <c r="O178" s="5">
        <v>31435167969</v>
      </c>
      <c r="P178" s="5">
        <v>4767161667</v>
      </c>
      <c r="Q178" s="5">
        <v>6729681920</v>
      </c>
    </row>
    <row r="179" spans="2:17" ht="15.5" x14ac:dyDescent="0.35">
      <c r="C179" t="s">
        <v>168</v>
      </c>
      <c r="D179" s="5">
        <v>2882524070</v>
      </c>
      <c r="E179" s="5">
        <v>1096371427</v>
      </c>
      <c r="F179" s="5">
        <v>-75105411</v>
      </c>
      <c r="G179" s="5">
        <v>-2017896652</v>
      </c>
      <c r="I179" s="5">
        <v>4754357651</v>
      </c>
      <c r="J179" s="5">
        <v>7740834073</v>
      </c>
      <c r="K179" s="5">
        <v>4617739649</v>
      </c>
      <c r="L179" s="5">
        <v>4910325646</v>
      </c>
      <c r="M179" s="5">
        <v>6449546085</v>
      </c>
      <c r="N179" s="5">
        <v>9952854519</v>
      </c>
      <c r="O179" s="5">
        <v>12763271630</v>
      </c>
      <c r="P179" s="5">
        <v>31435167969</v>
      </c>
      <c r="Q179" s="5">
        <v>4767161667</v>
      </c>
    </row>
    <row r="181" spans="2:17" ht="15.5" x14ac:dyDescent="0.35">
      <c r="B181" t="s">
        <v>169</v>
      </c>
      <c r="C181" t="s">
        <v>11</v>
      </c>
      <c r="D181" s="5">
        <v>870000000</v>
      </c>
      <c r="E181" s="5">
        <v>870000000</v>
      </c>
      <c r="F181" s="5">
        <v>870000000</v>
      </c>
      <c r="G181" s="5">
        <v>870000000</v>
      </c>
      <c r="I181" s="5">
        <v>870000000</v>
      </c>
      <c r="J181" s="5">
        <v>870000000</v>
      </c>
      <c r="K181" s="5">
        <v>870000000</v>
      </c>
      <c r="L181" s="5">
        <v>870000000</v>
      </c>
      <c r="M181" s="5">
        <v>870000000</v>
      </c>
      <c r="N181" s="5">
        <v>870000000</v>
      </c>
      <c r="O181" s="5">
        <v>870000000</v>
      </c>
      <c r="P181" s="5">
        <v>800000000</v>
      </c>
      <c r="Q181" s="5">
        <v>0</v>
      </c>
    </row>
    <row r="182" spans="2:17" ht="15.5" x14ac:dyDescent="0.35">
      <c r="C182" t="s">
        <v>170</v>
      </c>
      <c r="D182" s="6">
        <v>31.31</v>
      </c>
      <c r="E182" s="6">
        <v>2.91</v>
      </c>
      <c r="F182" s="6">
        <v>-0.26</v>
      </c>
      <c r="G182" s="6">
        <v>-10.78</v>
      </c>
    </row>
    <row r="183" spans="2:17" ht="15.5" x14ac:dyDescent="0.35">
      <c r="C183" t="s">
        <v>171</v>
      </c>
      <c r="D183" s="6">
        <v>10.54</v>
      </c>
      <c r="E183" s="6">
        <v>178.69</v>
      </c>
      <c r="F183" s="6">
        <v>-2846.15</v>
      </c>
      <c r="G183" s="6">
        <v>-75.599999999999994</v>
      </c>
    </row>
    <row r="184" spans="2:17" ht="15.5" x14ac:dyDescent="0.35">
      <c r="C184" t="s">
        <v>59</v>
      </c>
      <c r="D184" s="6">
        <v>0.72</v>
      </c>
      <c r="E184" s="6">
        <v>2.38</v>
      </c>
      <c r="F184" s="6">
        <v>4.82</v>
      </c>
      <c r="G184" s="6">
        <v>5.33</v>
      </c>
    </row>
    <row r="185" spans="2:17" ht="15.5" x14ac:dyDescent="0.35">
      <c r="C185" t="s">
        <v>172</v>
      </c>
      <c r="D185" s="6">
        <v>68379999999.999992</v>
      </c>
      <c r="E185" s="5">
        <v>28710000000</v>
      </c>
      <c r="F185" s="5">
        <v>27290000000</v>
      </c>
      <c r="G185" s="5">
        <v>16340000000</v>
      </c>
    </row>
    <row r="186" spans="2:17" ht="15.5" x14ac:dyDescent="0.35">
      <c r="C186" t="s">
        <v>173</v>
      </c>
      <c r="D186" s="6">
        <v>4.2000000000000003E-2</v>
      </c>
      <c r="E186" s="6">
        <v>3.3E-3</v>
      </c>
      <c r="F186" s="6">
        <v>-2.9999999999999997E-4</v>
      </c>
      <c r="G186" s="6">
        <v>-1.3300000000000001E-2</v>
      </c>
    </row>
    <row r="187" spans="2:17" ht="15.5" x14ac:dyDescent="0.35">
      <c r="C187" t="s">
        <v>174</v>
      </c>
      <c r="D187" s="6">
        <v>6.6299999999999998E-2</v>
      </c>
      <c r="E187" s="6">
        <v>6.6E-3</v>
      </c>
      <c r="F187" s="6">
        <v>-5.9999999999999995E-4</v>
      </c>
      <c r="G187" s="6">
        <v>-2.46E-2</v>
      </c>
    </row>
    <row r="188" spans="2:17" ht="15.5" x14ac:dyDescent="0.35">
      <c r="C188" t="s">
        <v>175</v>
      </c>
      <c r="D188" s="6">
        <v>9.4700000000000006E-2</v>
      </c>
      <c r="E188" s="6">
        <v>1.5800000000000002E-2</v>
      </c>
      <c r="F188" s="6">
        <v>9.4999999999999998E-3</v>
      </c>
      <c r="G188" s="6">
        <v>-1.6299999999999999E-2</v>
      </c>
    </row>
    <row r="189" spans="2:17" ht="15.5" x14ac:dyDescent="0.35">
      <c r="C189" t="s">
        <v>176</v>
      </c>
      <c r="D189" s="6">
        <v>8.33</v>
      </c>
      <c r="E189" s="6">
        <v>2.96</v>
      </c>
      <c r="F189" s="6">
        <v>0.8</v>
      </c>
      <c r="G189" s="6">
        <v>-1.45</v>
      </c>
    </row>
    <row r="190" spans="2:17" ht="15.5" x14ac:dyDescent="0.35">
      <c r="C190" t="s">
        <v>325</v>
      </c>
      <c r="D190" s="5">
        <v>412000000000</v>
      </c>
      <c r="E190" s="5">
        <v>384000000000</v>
      </c>
      <c r="F190" s="5">
        <v>382000000000</v>
      </c>
      <c r="G190" s="5">
        <v>382000000000</v>
      </c>
    </row>
    <row r="191" spans="2:17" ht="15.5" x14ac:dyDescent="0.35">
      <c r="C191" t="s">
        <v>177</v>
      </c>
      <c r="D191" s="6">
        <v>0.7</v>
      </c>
      <c r="E191" s="6">
        <v>1.18</v>
      </c>
      <c r="F191" s="6">
        <v>1.69</v>
      </c>
      <c r="G191" s="6">
        <v>1.86</v>
      </c>
    </row>
    <row r="192" spans="2:17" ht="15.5" x14ac:dyDescent="0.35">
      <c r="C192" t="s">
        <v>178</v>
      </c>
      <c r="D192" s="6">
        <v>472.26</v>
      </c>
      <c r="E192" s="6">
        <v>440.86</v>
      </c>
      <c r="F192" s="6">
        <v>438.34</v>
      </c>
      <c r="G192" s="6">
        <v>438.6</v>
      </c>
    </row>
    <row r="193" spans="3:17" ht="15.5" x14ac:dyDescent="0.35">
      <c r="C193" t="s">
        <v>179</v>
      </c>
      <c r="D193" s="6">
        <v>0.76</v>
      </c>
      <c r="E193" s="6">
        <v>1.3</v>
      </c>
      <c r="F193" s="6">
        <v>1.86</v>
      </c>
      <c r="G193" s="6">
        <v>2.06</v>
      </c>
    </row>
    <row r="194" spans="3:17" ht="15.5" x14ac:dyDescent="0.35">
      <c r="C194" t="s">
        <v>180</v>
      </c>
      <c r="D194" s="6">
        <v>431.42</v>
      </c>
      <c r="E194" s="6">
        <v>400.19</v>
      </c>
      <c r="F194" s="6">
        <v>397.19</v>
      </c>
      <c r="G194" s="6">
        <v>395.45</v>
      </c>
    </row>
    <row r="195" spans="3:17" ht="15.5" x14ac:dyDescent="0.35">
      <c r="C195" t="s">
        <v>181</v>
      </c>
      <c r="D195" s="5">
        <v>50000000000</v>
      </c>
      <c r="E195" s="5">
        <v>149000000000</v>
      </c>
      <c r="F195" s="5">
        <v>122000000000</v>
      </c>
      <c r="G195" s="5">
        <v>114000000000</v>
      </c>
    </row>
    <row r="196" spans="3:17" ht="15.5" x14ac:dyDescent="0.35">
      <c r="C196" t="s">
        <v>182</v>
      </c>
      <c r="D196" s="5">
        <v>15000000000</v>
      </c>
      <c r="E196" s="5">
        <v>18000000000</v>
      </c>
      <c r="F196" s="5">
        <v>26000000000</v>
      </c>
      <c r="G196" s="5">
        <v>28000000000</v>
      </c>
    </row>
    <row r="197" spans="3:17" ht="15.5" x14ac:dyDescent="0.35">
      <c r="C197" t="s">
        <v>258</v>
      </c>
      <c r="D197" s="5">
        <v>411000000000</v>
      </c>
      <c r="E197" s="5">
        <v>384000000000</v>
      </c>
      <c r="F197" s="5">
        <v>381000000000</v>
      </c>
      <c r="G197" s="5">
        <v>382000000000</v>
      </c>
    </row>
    <row r="198" spans="3:17" ht="15.5" x14ac:dyDescent="0.35">
      <c r="C198" t="s">
        <v>23</v>
      </c>
      <c r="D198" s="5">
        <v>66000000000</v>
      </c>
      <c r="E198" s="5">
        <v>167000000000</v>
      </c>
      <c r="F198" s="5">
        <v>148000000000</v>
      </c>
      <c r="G198" s="5">
        <v>142000000000</v>
      </c>
    </row>
    <row r="199" spans="3:17" ht="15.5" x14ac:dyDescent="0.35">
      <c r="C199" t="s">
        <v>20</v>
      </c>
      <c r="D199" s="5">
        <v>63000000000</v>
      </c>
      <c r="E199" s="5">
        <v>162000000000</v>
      </c>
      <c r="F199" s="5">
        <v>144000000000</v>
      </c>
      <c r="G199" s="5">
        <v>138000000000</v>
      </c>
    </row>
    <row r="200" spans="3:17" ht="15.5" x14ac:dyDescent="0.35">
      <c r="C200" t="s">
        <v>184</v>
      </c>
      <c r="D200" s="5">
        <v>219000000000</v>
      </c>
      <c r="E200" s="5">
        <v>186000000000</v>
      </c>
      <c r="F200" s="5">
        <v>195000000000</v>
      </c>
      <c r="G200" s="5">
        <v>191000000000</v>
      </c>
    </row>
    <row r="201" spans="3:17" ht="15.5" x14ac:dyDescent="0.35">
      <c r="C201" t="s">
        <v>185</v>
      </c>
      <c r="D201" s="5">
        <v>103000000000</v>
      </c>
      <c r="E201" s="5">
        <v>66000000000</v>
      </c>
      <c r="F201" s="5">
        <v>7000000000</v>
      </c>
      <c r="G201" s="5">
        <v>-42000000000</v>
      </c>
    </row>
    <row r="202" spans="3:17" ht="15.5" x14ac:dyDescent="0.35">
      <c r="C202" t="s">
        <v>186</v>
      </c>
      <c r="D202" s="5">
        <v>-4000000000</v>
      </c>
      <c r="E202" s="5">
        <v>-6000000000</v>
      </c>
      <c r="F202" s="5">
        <v>-13000000000</v>
      </c>
      <c r="G202" s="5">
        <v>4000000000</v>
      </c>
    </row>
    <row r="203" spans="3:17" ht="15.5" x14ac:dyDescent="0.35">
      <c r="C203" t="s">
        <v>12</v>
      </c>
      <c r="D203" s="5">
        <v>99000000000</v>
      </c>
      <c r="E203" s="5">
        <v>60000000000</v>
      </c>
      <c r="F203" s="5">
        <v>-6000000000</v>
      </c>
      <c r="G203" s="5">
        <v>-38000000000</v>
      </c>
    </row>
    <row r="204" spans="3:17" ht="15.5" x14ac:dyDescent="0.35">
      <c r="C204" t="s">
        <v>15</v>
      </c>
      <c r="D204" s="6">
        <v>113.8</v>
      </c>
      <c r="E204" s="6">
        <v>69.44</v>
      </c>
      <c r="F204" s="6">
        <v>-6.34</v>
      </c>
      <c r="G204" s="6">
        <v>-43.66</v>
      </c>
    </row>
    <row r="205" spans="3:17" ht="15.5" x14ac:dyDescent="0.35">
      <c r="C205" t="s">
        <v>44</v>
      </c>
      <c r="I205" s="6">
        <v>16.05</v>
      </c>
      <c r="J205" s="6">
        <v>8.1999999999999993</v>
      </c>
      <c r="K205" s="6">
        <v>53.98</v>
      </c>
      <c r="L205" s="6">
        <v>83.82</v>
      </c>
      <c r="M205" s="6">
        <v>35.520000000000003</v>
      </c>
      <c r="N205" s="6">
        <v>-40.08</v>
      </c>
      <c r="O205" s="6">
        <v>59.66</v>
      </c>
      <c r="P205" s="6">
        <v>51.14</v>
      </c>
      <c r="Q205" s="6">
        <v>1178326.06</v>
      </c>
    </row>
    <row r="206" spans="3:17" ht="15.5" x14ac:dyDescent="0.35">
      <c r="C206" t="s">
        <v>58</v>
      </c>
      <c r="I206" s="6">
        <v>32.4</v>
      </c>
      <c r="J206" s="6">
        <v>100.61</v>
      </c>
      <c r="K206" s="6">
        <v>20.56</v>
      </c>
      <c r="L206" s="6">
        <v>14.67</v>
      </c>
      <c r="M206" s="6">
        <v>11.66</v>
      </c>
      <c r="N206" s="6">
        <v>-9.73</v>
      </c>
      <c r="O206" s="6">
        <v>8.31</v>
      </c>
      <c r="P206" s="6">
        <v>9.9700000000000006</v>
      </c>
      <c r="Q206" s="5">
        <v>0</v>
      </c>
    </row>
    <row r="207" spans="3:17" ht="15.5" x14ac:dyDescent="0.35">
      <c r="C207" t="s">
        <v>61</v>
      </c>
      <c r="I207" s="6">
        <v>0.62</v>
      </c>
      <c r="J207" s="6">
        <v>1.01</v>
      </c>
      <c r="K207" s="6">
        <v>1.31</v>
      </c>
      <c r="L207" s="6">
        <v>1.59</v>
      </c>
      <c r="M207" s="6">
        <v>0.78</v>
      </c>
      <c r="N207" s="6">
        <v>1.04</v>
      </c>
      <c r="O207" s="6">
        <v>0.72</v>
      </c>
      <c r="P207" s="6">
        <v>0.89</v>
      </c>
      <c r="Q207" s="5">
        <v>0</v>
      </c>
    </row>
    <row r="208" spans="3:17" ht="15.5" x14ac:dyDescent="0.35">
      <c r="C208" t="s">
        <v>187</v>
      </c>
      <c r="I208" s="6">
        <v>131949999999.99998</v>
      </c>
      <c r="J208" s="6">
        <v>129020000000.00002</v>
      </c>
      <c r="K208" s="5">
        <v>172330000000</v>
      </c>
      <c r="L208" s="5">
        <v>193440000000</v>
      </c>
      <c r="M208" s="6">
        <v>130979999999.99998</v>
      </c>
      <c r="N208" s="5">
        <v>1300000000</v>
      </c>
      <c r="O208" s="5">
        <v>99420000000</v>
      </c>
    </row>
    <row r="209" spans="3:17" ht="15.5" x14ac:dyDescent="0.35">
      <c r="C209" t="s">
        <v>188</v>
      </c>
      <c r="I209" s="6">
        <v>1.83E-2</v>
      </c>
      <c r="J209" s="6">
        <v>9.4999999999999998E-3</v>
      </c>
      <c r="K209" s="6">
        <v>6.2400000000000004E-2</v>
      </c>
      <c r="L209" s="6">
        <v>0.1119</v>
      </c>
      <c r="M209" s="6">
        <v>5.4900000000000004E-2</v>
      </c>
      <c r="N209" s="6">
        <v>-6.1900000000000004E-2</v>
      </c>
      <c r="O209" s="6">
        <v>9.64E-2</v>
      </c>
      <c r="P209" s="6">
        <v>0.1023</v>
      </c>
      <c r="Q209" s="6">
        <v>8.9200000000000002E-2</v>
      </c>
    </row>
    <row r="210" spans="3:17" ht="15.5" x14ac:dyDescent="0.35">
      <c r="C210" t="s">
        <v>189</v>
      </c>
      <c r="I210" s="6">
        <v>3.6400000000000002E-2</v>
      </c>
      <c r="J210" s="6">
        <v>1.9299999999999998E-2</v>
      </c>
      <c r="K210" s="6">
        <v>0.125</v>
      </c>
      <c r="L210" s="6">
        <v>0.21030000000000001</v>
      </c>
      <c r="M210" s="6">
        <v>0.10890000000000001</v>
      </c>
      <c r="N210" s="6">
        <v>-0.13819999999999999</v>
      </c>
      <c r="O210" s="6">
        <v>0.17629999999999998</v>
      </c>
      <c r="P210" s="6">
        <v>0.19239999999999999</v>
      </c>
      <c r="Q210" s="6">
        <v>0.2084</v>
      </c>
    </row>
    <row r="211" spans="3:17" ht="15.5" x14ac:dyDescent="0.35">
      <c r="C211" t="s">
        <v>190</v>
      </c>
      <c r="I211" s="6">
        <v>7.9100000000000004E-2</v>
      </c>
      <c r="J211" s="6">
        <v>6.5599999999999992E-2</v>
      </c>
      <c r="K211" s="6">
        <v>0.16639999999999999</v>
      </c>
      <c r="L211" s="6">
        <v>0.27310000000000001</v>
      </c>
      <c r="M211" s="6">
        <v>0.13750000000000001</v>
      </c>
      <c r="N211" s="6">
        <v>-5.2600000000000001E-2</v>
      </c>
      <c r="O211" s="6">
        <v>0.25370000000000004</v>
      </c>
      <c r="P211" s="6">
        <v>0.32250000000000001</v>
      </c>
      <c r="Q211" s="6">
        <v>0.54600000000000004</v>
      </c>
    </row>
    <row r="212" spans="3:17" ht="15.5" x14ac:dyDescent="0.35">
      <c r="C212" t="s">
        <v>191</v>
      </c>
      <c r="I212" s="6">
        <v>1.84</v>
      </c>
      <c r="J212" s="6">
        <v>1.46</v>
      </c>
      <c r="K212" s="6">
        <v>3.44</v>
      </c>
      <c r="L212" s="6">
        <v>6.08</v>
      </c>
      <c r="M212" s="6">
        <v>2.56</v>
      </c>
      <c r="N212" s="6">
        <v>-0.91</v>
      </c>
      <c r="O212" s="6">
        <v>5.37</v>
      </c>
      <c r="P212" s="6">
        <v>3.86</v>
      </c>
      <c r="Q212" s="6">
        <v>4.05</v>
      </c>
    </row>
    <row r="213" spans="3:17" ht="15.5" x14ac:dyDescent="0.35">
      <c r="C213" t="s">
        <v>55</v>
      </c>
      <c r="I213" s="6">
        <v>1.18</v>
      </c>
      <c r="J213" s="6">
        <v>1.94</v>
      </c>
      <c r="K213" s="6">
        <v>2.57</v>
      </c>
      <c r="L213" s="6">
        <v>3.09</v>
      </c>
      <c r="M213" s="6">
        <v>1.27</v>
      </c>
      <c r="N213" s="6">
        <v>1.34</v>
      </c>
      <c r="O213" s="6">
        <v>1.47</v>
      </c>
      <c r="P213" s="6">
        <v>1.92</v>
      </c>
      <c r="Q213" s="5">
        <v>0</v>
      </c>
    </row>
    <row r="214" spans="3:17" ht="15.5" x14ac:dyDescent="0.35">
      <c r="C214" t="s">
        <v>52</v>
      </c>
      <c r="I214" s="6">
        <v>440.86</v>
      </c>
      <c r="J214" s="6">
        <v>425.04</v>
      </c>
      <c r="K214" s="6">
        <v>431.73</v>
      </c>
      <c r="L214" s="6">
        <v>398.59</v>
      </c>
      <c r="M214" s="6">
        <v>326.10000000000002</v>
      </c>
      <c r="N214" s="6">
        <v>290.11</v>
      </c>
      <c r="O214" s="6">
        <v>338.46</v>
      </c>
      <c r="P214" s="6">
        <v>265.79000000000002</v>
      </c>
      <c r="Q214" s="6">
        <v>5655171.9199999999</v>
      </c>
    </row>
    <row r="215" spans="3:17" ht="15.5" x14ac:dyDescent="0.35">
      <c r="C215" t="s">
        <v>192</v>
      </c>
      <c r="I215" s="6">
        <v>1.3</v>
      </c>
      <c r="J215" s="6">
        <v>2.15</v>
      </c>
      <c r="K215" s="6">
        <v>2.85</v>
      </c>
      <c r="L215" s="6">
        <v>3.39</v>
      </c>
      <c r="M215" s="6">
        <v>1.42</v>
      </c>
      <c r="N215" s="6">
        <v>1.53</v>
      </c>
      <c r="O215" s="6">
        <v>1.64</v>
      </c>
      <c r="P215" s="6">
        <v>1.92</v>
      </c>
      <c r="Q215" s="5">
        <v>0</v>
      </c>
    </row>
    <row r="216" spans="3:17" ht="15.5" x14ac:dyDescent="0.35">
      <c r="C216" t="s">
        <v>193</v>
      </c>
      <c r="I216" s="6">
        <v>400.19</v>
      </c>
      <c r="J216" s="6">
        <v>382.86</v>
      </c>
      <c r="K216" s="6">
        <v>390.06</v>
      </c>
      <c r="L216" s="6">
        <v>362.34</v>
      </c>
      <c r="M216" s="6">
        <v>290.99</v>
      </c>
      <c r="N216" s="6">
        <v>254.84</v>
      </c>
      <c r="O216" s="6">
        <v>303.02999999999997</v>
      </c>
      <c r="P216" s="6">
        <v>265.79000000000002</v>
      </c>
      <c r="Q216" s="6">
        <v>5655171.9199999999</v>
      </c>
    </row>
    <row r="217" spans="3:17" ht="15.5" x14ac:dyDescent="0.35">
      <c r="C217" t="s">
        <v>194</v>
      </c>
      <c r="I217" s="5">
        <v>149000000000</v>
      </c>
      <c r="J217" s="5">
        <v>124000000000</v>
      </c>
      <c r="K217" s="5">
        <v>87000000000</v>
      </c>
      <c r="L217" s="5">
        <v>95000000000</v>
      </c>
      <c r="M217" s="5">
        <v>70000000000</v>
      </c>
      <c r="N217" s="5">
        <v>68000000000</v>
      </c>
      <c r="O217" s="5">
        <v>65000000000</v>
      </c>
      <c r="P217" s="5">
        <v>58000000000</v>
      </c>
      <c r="Q217" s="5">
        <v>65000000000</v>
      </c>
    </row>
    <row r="218" spans="3:17" ht="15.5" x14ac:dyDescent="0.35">
      <c r="C218" t="s">
        <v>195</v>
      </c>
      <c r="I218" s="5">
        <v>18000000000</v>
      </c>
      <c r="J218" s="5">
        <v>29000000000</v>
      </c>
      <c r="K218" s="5">
        <v>16000000000</v>
      </c>
      <c r="L218" s="5">
        <v>9000000000</v>
      </c>
      <c r="M218" s="5">
        <v>15000000000</v>
      </c>
      <c r="N218" s="5">
        <v>11000000000</v>
      </c>
      <c r="O218" s="5">
        <v>9000000000</v>
      </c>
      <c r="P218" s="5">
        <v>4000000000</v>
      </c>
      <c r="Q218" s="5">
        <v>9000000000</v>
      </c>
    </row>
    <row r="219" spans="3:17" ht="15.5" x14ac:dyDescent="0.35">
      <c r="C219" t="s">
        <v>25</v>
      </c>
      <c r="I219" s="5">
        <v>167000000000</v>
      </c>
      <c r="J219" s="5">
        <v>153000000000</v>
      </c>
      <c r="K219" s="5">
        <v>102000000000</v>
      </c>
      <c r="L219" s="5">
        <v>104000000000</v>
      </c>
      <c r="M219" s="5">
        <v>84000000000</v>
      </c>
      <c r="N219" s="5">
        <v>79000000000</v>
      </c>
      <c r="O219" s="5">
        <v>75000000000</v>
      </c>
      <c r="P219" s="5">
        <v>62000000000</v>
      </c>
      <c r="Q219" s="5">
        <v>74000000000</v>
      </c>
    </row>
    <row r="220" spans="3:17" ht="15.5" x14ac:dyDescent="0.35">
      <c r="C220" t="s">
        <v>22</v>
      </c>
      <c r="I220" s="5">
        <v>162000000000</v>
      </c>
      <c r="J220" s="5">
        <v>145000000000</v>
      </c>
      <c r="K220" s="5">
        <v>98000000000</v>
      </c>
      <c r="L220" s="5">
        <v>99000000000</v>
      </c>
      <c r="M220" s="5">
        <v>78000000000</v>
      </c>
      <c r="N220" s="5">
        <v>69000000000</v>
      </c>
      <c r="O220" s="5">
        <v>62000000000</v>
      </c>
      <c r="P220" s="5">
        <v>30000000000</v>
      </c>
      <c r="Q220" s="5">
        <v>70000000000</v>
      </c>
    </row>
    <row r="221" spans="3:17" ht="15.5" x14ac:dyDescent="0.35">
      <c r="C221" t="s">
        <v>196</v>
      </c>
      <c r="I221" s="5">
        <v>186000000000</v>
      </c>
      <c r="J221" s="5">
        <v>175000000000</v>
      </c>
      <c r="K221" s="5">
        <v>187000000000</v>
      </c>
      <c r="L221" s="5">
        <v>176000000000</v>
      </c>
      <c r="M221" s="5">
        <v>122000000000</v>
      </c>
      <c r="N221" s="5">
        <v>101000000000</v>
      </c>
      <c r="O221" s="5">
        <v>208000000000</v>
      </c>
      <c r="P221" s="5">
        <v>154000000000</v>
      </c>
      <c r="Q221" s="5">
        <v>94000000000</v>
      </c>
    </row>
    <row r="222" spans="3:17" ht="15.5" x14ac:dyDescent="0.35">
      <c r="C222" t="s">
        <v>197</v>
      </c>
      <c r="I222" s="5">
        <v>89000000000</v>
      </c>
      <c r="J222" s="5">
        <v>93000000000</v>
      </c>
      <c r="K222" s="5">
        <v>101000000000</v>
      </c>
      <c r="L222" s="5">
        <v>102000000000</v>
      </c>
      <c r="M222" s="5">
        <v>100000000000</v>
      </c>
      <c r="N222" s="5">
        <v>49000000000</v>
      </c>
      <c r="O222" s="5">
        <v>-27000000000</v>
      </c>
      <c r="P222" s="5">
        <v>18000000000</v>
      </c>
      <c r="Q222" s="5">
        <v>4000000000</v>
      </c>
    </row>
    <row r="223" spans="3:17" ht="15.5" x14ac:dyDescent="0.35">
      <c r="C223" t="s">
        <v>198</v>
      </c>
      <c r="I223" s="5">
        <v>-22000000000</v>
      </c>
      <c r="J223" s="5">
        <v>-38000000000</v>
      </c>
      <c r="K223" s="5">
        <v>-37000000000</v>
      </c>
      <c r="L223" s="5">
        <v>-31000000000</v>
      </c>
      <c r="M223" s="5">
        <v>-25000000000</v>
      </c>
      <c r="N223" s="5">
        <v>-13000000000</v>
      </c>
      <c r="O223" s="5">
        <v>-43000000000</v>
      </c>
      <c r="P223" s="5">
        <v>-21000000000</v>
      </c>
      <c r="Q223" s="5">
        <v>-33000000000</v>
      </c>
    </row>
    <row r="224" spans="3:17" ht="15.5" x14ac:dyDescent="0.35">
      <c r="C224" t="s">
        <v>14</v>
      </c>
      <c r="I224" s="5">
        <v>68000000000</v>
      </c>
      <c r="J224" s="5">
        <v>55000000000</v>
      </c>
      <c r="K224" s="5">
        <v>65000000000</v>
      </c>
      <c r="L224" s="5">
        <v>71000000000</v>
      </c>
      <c r="M224" s="5">
        <v>75000000000</v>
      </c>
      <c r="N224" s="5">
        <v>35000000000</v>
      </c>
      <c r="O224" s="5">
        <v>-70000000000</v>
      </c>
      <c r="P224" s="5">
        <v>-3000000000</v>
      </c>
      <c r="Q224" s="5">
        <v>-29000000000</v>
      </c>
    </row>
    <row r="225" spans="2:17" ht="15.5" x14ac:dyDescent="0.35">
      <c r="C225" t="s">
        <v>16</v>
      </c>
      <c r="I225" s="6">
        <v>77.58</v>
      </c>
      <c r="J225" s="6">
        <v>62.68</v>
      </c>
      <c r="K225" s="6">
        <v>74.41</v>
      </c>
      <c r="L225" s="6">
        <v>81.67</v>
      </c>
      <c r="M225" s="6">
        <v>86.21</v>
      </c>
      <c r="N225" s="6">
        <v>40.36</v>
      </c>
      <c r="O225" s="6">
        <v>-79.95</v>
      </c>
      <c r="P225" s="6">
        <v>-3.7</v>
      </c>
      <c r="Q225" s="6">
        <v>-1192604.07</v>
      </c>
    </row>
    <row r="227" spans="2:17" ht="15.5" x14ac:dyDescent="0.35">
      <c r="B227" t="s">
        <v>199</v>
      </c>
      <c r="C227" t="s">
        <v>200</v>
      </c>
      <c r="D227" s="5">
        <v>27000000000</v>
      </c>
      <c r="E227" s="5">
        <v>3000000000</v>
      </c>
      <c r="F227" s="5">
        <v>-226000000</v>
      </c>
      <c r="G227" s="5">
        <v>-9000000000</v>
      </c>
      <c r="H227" s="5">
        <v>109000000000</v>
      </c>
      <c r="I227" s="5">
        <v>14000000000</v>
      </c>
      <c r="J227" s="5">
        <v>7000000000</v>
      </c>
      <c r="K227" s="5">
        <v>47000000000</v>
      </c>
      <c r="L227" s="5">
        <v>73000000000</v>
      </c>
      <c r="M227" s="5">
        <v>31000000000</v>
      </c>
      <c r="N227" s="5">
        <v>-35000000000</v>
      </c>
      <c r="O227" s="5">
        <v>52000000000</v>
      </c>
      <c r="P227" s="5">
        <v>41000000000</v>
      </c>
      <c r="Q227" s="5">
        <v>28000000000</v>
      </c>
    </row>
    <row r="228" spans="2:17" ht="15.5" x14ac:dyDescent="0.35">
      <c r="C228" t="s">
        <v>326</v>
      </c>
      <c r="H228" s="5">
        <v>20000000000</v>
      </c>
      <c r="I228" s="5">
        <v>14000000000</v>
      </c>
      <c r="J228" s="5">
        <v>7000000000</v>
      </c>
      <c r="K228" s="5">
        <v>47000000000</v>
      </c>
      <c r="L228" s="5">
        <v>73000000000</v>
      </c>
      <c r="M228" s="5">
        <v>31000000000</v>
      </c>
      <c r="N228" s="5">
        <v>-35000000000</v>
      </c>
      <c r="O228" s="5">
        <v>52000000000</v>
      </c>
      <c r="P228" s="5">
        <v>41000000000</v>
      </c>
    </row>
    <row r="229" spans="2:17" ht="15.5" x14ac:dyDescent="0.35">
      <c r="C229" t="s">
        <v>387</v>
      </c>
      <c r="H229" s="5">
        <v>12</v>
      </c>
      <c r="I229" s="5">
        <v>12</v>
      </c>
      <c r="K229" s="6">
        <v>16.149999999999999</v>
      </c>
      <c r="L229" s="6">
        <v>20.94</v>
      </c>
      <c r="M229" s="6">
        <v>10.65</v>
      </c>
    </row>
    <row r="230" spans="2:17" ht="15.5" x14ac:dyDescent="0.35">
      <c r="C230" t="s">
        <v>63</v>
      </c>
      <c r="H230" s="6">
        <v>9.5799999999999996E-2</v>
      </c>
      <c r="I230" s="6">
        <v>0.74790000000000001</v>
      </c>
      <c r="K230" s="6">
        <v>0.29920000000000002</v>
      </c>
      <c r="L230" s="6">
        <v>0.24979999999999999</v>
      </c>
      <c r="M230" s="6">
        <v>0.29980000000000001</v>
      </c>
    </row>
    <row r="231" spans="2:17" ht="15.5" x14ac:dyDescent="0.35">
      <c r="C231" t="s">
        <v>388</v>
      </c>
      <c r="H231" s="6">
        <v>2.0299999999999999E-2</v>
      </c>
      <c r="I231" s="6">
        <v>1.1000000000000001E-2</v>
      </c>
      <c r="K231" s="6">
        <v>1.4800000000000001E-2</v>
      </c>
      <c r="L231" s="6">
        <v>1.9099999999999999E-2</v>
      </c>
      <c r="M231" s="6">
        <v>7.8000000000000005E-3</v>
      </c>
    </row>
    <row r="232" spans="2:17" ht="15.5" x14ac:dyDescent="0.35">
      <c r="C232" t="s">
        <v>43</v>
      </c>
      <c r="D232" s="6">
        <v>31.31</v>
      </c>
      <c r="E232" s="6">
        <v>2.91</v>
      </c>
      <c r="F232" s="6">
        <v>-0.26</v>
      </c>
      <c r="G232" s="6">
        <v>-10.78</v>
      </c>
      <c r="H232" s="6">
        <v>125.25</v>
      </c>
      <c r="I232" s="6">
        <v>16.05</v>
      </c>
      <c r="J232" s="6">
        <v>8.1999999999999993</v>
      </c>
      <c r="K232" s="6">
        <v>53.98</v>
      </c>
      <c r="L232" s="6">
        <v>83.82</v>
      </c>
      <c r="M232" s="6">
        <v>35.520000000000003</v>
      </c>
      <c r="N232" s="6">
        <v>-40.08</v>
      </c>
      <c r="O232" s="6">
        <v>59.66</v>
      </c>
      <c r="P232" s="6">
        <v>46.84</v>
      </c>
      <c r="Q232" s="6">
        <v>32.5</v>
      </c>
    </row>
    <row r="233" spans="2:17" ht="15.5" x14ac:dyDescent="0.35">
      <c r="C233" t="s">
        <v>327</v>
      </c>
      <c r="H233" s="6">
        <v>23.18</v>
      </c>
      <c r="I233" s="6">
        <v>16.05</v>
      </c>
      <c r="J233" s="6">
        <v>8.1999999999999993</v>
      </c>
      <c r="K233" s="6">
        <v>53.98</v>
      </c>
      <c r="L233" s="6">
        <v>83.82</v>
      </c>
      <c r="M233" s="6">
        <v>35.520000000000003</v>
      </c>
      <c r="N233" s="6">
        <v>-40.08</v>
      </c>
      <c r="O233" s="6">
        <v>59.66</v>
      </c>
      <c r="P233" s="6">
        <v>46.84</v>
      </c>
    </row>
    <row r="234" spans="2:17" ht="15.5" x14ac:dyDescent="0.35">
      <c r="C234" t="s">
        <v>65</v>
      </c>
      <c r="H234" s="5">
        <v>12</v>
      </c>
      <c r="I234" s="5">
        <v>12</v>
      </c>
      <c r="K234" s="6">
        <v>16.149999999999999</v>
      </c>
      <c r="L234" s="6">
        <v>20.94</v>
      </c>
      <c r="M234" s="6">
        <v>10.65</v>
      </c>
    </row>
    <row r="235" spans="2:17" ht="15.5" x14ac:dyDescent="0.35">
      <c r="C235" t="s">
        <v>389</v>
      </c>
      <c r="H235" s="6">
        <v>9.5799999999999996E-2</v>
      </c>
      <c r="I235" s="6">
        <v>0.74790000000000001</v>
      </c>
      <c r="K235" s="6">
        <v>0.29920000000000002</v>
      </c>
      <c r="L235" s="6">
        <v>0.24979999999999999</v>
      </c>
      <c r="M235" s="6">
        <v>0.29980000000000001</v>
      </c>
    </row>
    <row r="236" spans="2:17" ht="15.5" x14ac:dyDescent="0.35">
      <c r="C236" t="s">
        <v>390</v>
      </c>
      <c r="H236" s="6">
        <v>2.0299999999999999E-2</v>
      </c>
      <c r="I236" s="6">
        <v>1.1000000000000001E-2</v>
      </c>
      <c r="K236" s="6">
        <v>1.4800000000000001E-2</v>
      </c>
      <c r="L236" s="6">
        <v>1.9099999999999999E-2</v>
      </c>
      <c r="M236" s="6">
        <v>7.8000000000000005E-3</v>
      </c>
    </row>
    <row r="237" spans="2:17" ht="15.5" x14ac:dyDescent="0.35">
      <c r="C237" t="s">
        <v>201</v>
      </c>
      <c r="D237" s="5">
        <v>399000000000</v>
      </c>
      <c r="E237" s="5">
        <v>190000000000</v>
      </c>
      <c r="F237" s="5">
        <v>134000000000</v>
      </c>
      <c r="G237" s="5">
        <v>133000000000</v>
      </c>
      <c r="H237" s="5">
        <v>1595000000000</v>
      </c>
      <c r="I237" s="5">
        <v>727000000000</v>
      </c>
      <c r="J237" s="5">
        <v>708000000000</v>
      </c>
      <c r="K237" s="5">
        <v>735000000000</v>
      </c>
      <c r="L237" s="5">
        <v>673000000000</v>
      </c>
      <c r="M237" s="5">
        <v>464000000000</v>
      </c>
      <c r="N237" s="5">
        <v>327000000000</v>
      </c>
      <c r="O237" s="5">
        <v>602000000000</v>
      </c>
      <c r="P237" s="5">
        <v>457000000000</v>
      </c>
      <c r="Q237" s="5">
        <v>398000000000</v>
      </c>
    </row>
    <row r="238" spans="2:17" ht="15.5" x14ac:dyDescent="0.35">
      <c r="C238" t="s">
        <v>328</v>
      </c>
      <c r="H238" s="5">
        <v>855000000000</v>
      </c>
      <c r="I238" s="5">
        <v>727000000000</v>
      </c>
      <c r="J238" s="5">
        <v>708000000000</v>
      </c>
      <c r="K238" s="5">
        <v>735000000000</v>
      </c>
      <c r="L238" s="5">
        <v>673000000000</v>
      </c>
      <c r="M238" s="5">
        <v>464000000000</v>
      </c>
      <c r="N238" s="5">
        <v>327000000000</v>
      </c>
      <c r="O238" s="5">
        <v>602000000000</v>
      </c>
      <c r="P238" s="5">
        <v>457000000000</v>
      </c>
    </row>
    <row r="239" spans="2:17" ht="15.5" x14ac:dyDescent="0.35">
      <c r="C239" t="s">
        <v>391</v>
      </c>
      <c r="H239" s="5">
        <v>12</v>
      </c>
      <c r="I239" s="5">
        <v>12</v>
      </c>
      <c r="K239" s="6">
        <v>16.149999999999999</v>
      </c>
      <c r="L239" s="6">
        <v>20.94</v>
      </c>
      <c r="M239" s="6">
        <v>10.65</v>
      </c>
    </row>
    <row r="240" spans="2:17" ht="15.5" x14ac:dyDescent="0.35">
      <c r="C240" t="s">
        <v>392</v>
      </c>
      <c r="H240" s="6">
        <v>9.5799999999999996E-2</v>
      </c>
      <c r="I240" s="6">
        <v>0.74790000000000001</v>
      </c>
      <c r="K240" s="6">
        <v>0.29920000000000002</v>
      </c>
      <c r="L240" s="6">
        <v>0.24979999999999999</v>
      </c>
      <c r="M240" s="6">
        <v>0.29980000000000001</v>
      </c>
    </row>
    <row r="241" spans="3:13" ht="15.5" x14ac:dyDescent="0.35">
      <c r="C241" t="s">
        <v>393</v>
      </c>
      <c r="H241" s="6">
        <v>2.0299999999999999E-2</v>
      </c>
      <c r="I241" s="6">
        <v>1.1000000000000001E-2</v>
      </c>
      <c r="K241" s="6">
        <v>1.4800000000000001E-2</v>
      </c>
      <c r="L241" s="6">
        <v>1.9099999999999999E-2</v>
      </c>
      <c r="M241" s="6">
        <v>7.8000000000000005E-3</v>
      </c>
    </row>
    <row r="242" spans="3:13" ht="15.5" x14ac:dyDescent="0.35">
      <c r="C242" t="s">
        <v>202</v>
      </c>
      <c r="I242" s="6">
        <v>4.71</v>
      </c>
    </row>
    <row r="243" spans="3:13" ht="15.5" x14ac:dyDescent="0.35">
      <c r="C243" t="s">
        <v>203</v>
      </c>
      <c r="I243" s="6">
        <v>25.45</v>
      </c>
    </row>
    <row r="244" spans="3:13" ht="15.5" x14ac:dyDescent="0.35">
      <c r="C244" t="s">
        <v>204</v>
      </c>
      <c r="I244" s="6">
        <v>7.42</v>
      </c>
    </row>
    <row r="245" spans="3:13" ht="15.5" x14ac:dyDescent="0.35">
      <c r="C245" t="s">
        <v>205</v>
      </c>
      <c r="I245" s="6">
        <v>3.9300000000000002E-2</v>
      </c>
    </row>
    <row r="246" spans="3:13" ht="15.5" x14ac:dyDescent="0.35">
      <c r="C246" t="s">
        <v>206</v>
      </c>
      <c r="I246" s="6">
        <v>0.6</v>
      </c>
    </row>
    <row r="247" spans="3:13" ht="15.5" x14ac:dyDescent="0.35">
      <c r="C247" t="s">
        <v>207</v>
      </c>
      <c r="I247" s="6">
        <v>1.25</v>
      </c>
    </row>
    <row r="248" spans="3:13" ht="15.5" x14ac:dyDescent="0.35">
      <c r="C248" t="s">
        <v>329</v>
      </c>
      <c r="I248" s="6">
        <v>3.82</v>
      </c>
    </row>
    <row r="249" spans="3:13" ht="15.5" x14ac:dyDescent="0.35">
      <c r="C249" t="s">
        <v>208</v>
      </c>
      <c r="I249" s="6">
        <v>4.43</v>
      </c>
    </row>
    <row r="250" spans="3:13" ht="15.5" x14ac:dyDescent="0.35">
      <c r="C250" t="s">
        <v>209</v>
      </c>
      <c r="I250" s="6">
        <v>11.57</v>
      </c>
    </row>
    <row r="251" spans="3:13" ht="15.5" x14ac:dyDescent="0.35">
      <c r="C251" t="s">
        <v>210</v>
      </c>
      <c r="I251" s="6">
        <v>4.0999999999999996</v>
      </c>
    </row>
    <row r="252" spans="3:13" ht="15.5" x14ac:dyDescent="0.35">
      <c r="C252" t="s">
        <v>211</v>
      </c>
      <c r="I252" s="6">
        <v>0.27</v>
      </c>
    </row>
    <row r="253" spans="3:13" ht="15.5" x14ac:dyDescent="0.35">
      <c r="C253" t="s">
        <v>212</v>
      </c>
      <c r="I253" s="6">
        <v>-0.6</v>
      </c>
    </row>
    <row r="254" spans="3:13" ht="15.5" x14ac:dyDescent="0.35">
      <c r="C254" t="s">
        <v>213</v>
      </c>
      <c r="I254" s="6">
        <v>23.18</v>
      </c>
    </row>
    <row r="255" spans="3:13" ht="15.5" x14ac:dyDescent="0.35">
      <c r="C255" t="s">
        <v>214</v>
      </c>
      <c r="I255" s="6">
        <v>125.25</v>
      </c>
    </row>
    <row r="256" spans="3:13" ht="15.5" x14ac:dyDescent="0.35">
      <c r="C256" t="s">
        <v>215</v>
      </c>
      <c r="I256" s="6">
        <v>982.88</v>
      </c>
    </row>
    <row r="257" spans="3:9" ht="15.5" x14ac:dyDescent="0.35">
      <c r="C257" t="s">
        <v>216</v>
      </c>
      <c r="D257" s="6">
        <v>3.31</v>
      </c>
    </row>
    <row r="258" spans="3:9" ht="15.5" x14ac:dyDescent="0.35">
      <c r="C258" t="s">
        <v>217</v>
      </c>
      <c r="I258" s="6">
        <v>472.26</v>
      </c>
    </row>
    <row r="259" spans="3:9" ht="15.5" x14ac:dyDescent="0.35">
      <c r="C259" t="s">
        <v>218</v>
      </c>
      <c r="I259" s="6">
        <v>133.24</v>
      </c>
    </row>
    <row r="260" spans="3:9" ht="15.5" x14ac:dyDescent="0.35">
      <c r="C260" t="s">
        <v>219</v>
      </c>
      <c r="D260" s="6">
        <v>2.42</v>
      </c>
    </row>
    <row r="261" spans="3:9" ht="15.5" x14ac:dyDescent="0.35">
      <c r="C261" t="s">
        <v>220</v>
      </c>
      <c r="D261" s="6">
        <v>0.44</v>
      </c>
    </row>
    <row r="262" spans="3:9" ht="15.5" x14ac:dyDescent="0.35">
      <c r="C262" t="s">
        <v>394</v>
      </c>
      <c r="D262" s="6">
        <v>0.16</v>
      </c>
    </row>
    <row r="263" spans="3:9" ht="15.5" x14ac:dyDescent="0.35">
      <c r="C263" t="s">
        <v>437</v>
      </c>
      <c r="D263" s="6">
        <v>0.04</v>
      </c>
    </row>
    <row r="264" spans="3:9" ht="15.5" x14ac:dyDescent="0.35">
      <c r="C264" t="s">
        <v>221</v>
      </c>
      <c r="D264" s="6">
        <v>0.57999999999999996</v>
      </c>
    </row>
    <row r="265" spans="3:9" ht="15.5" x14ac:dyDescent="0.35">
      <c r="C265" t="s">
        <v>395</v>
      </c>
      <c r="D265" s="6">
        <v>0.1</v>
      </c>
    </row>
    <row r="266" spans="3:9" ht="15.5" x14ac:dyDescent="0.35">
      <c r="C266" t="s">
        <v>222</v>
      </c>
      <c r="D266" s="6">
        <v>1.58</v>
      </c>
    </row>
    <row r="267" spans="3:9" ht="15.5" x14ac:dyDescent="0.35">
      <c r="C267" t="s">
        <v>223</v>
      </c>
      <c r="I267" s="6">
        <v>2.5099999999999998</v>
      </c>
    </row>
    <row r="268" spans="3:9" ht="15.5" x14ac:dyDescent="0.35">
      <c r="C268" t="s">
        <v>12</v>
      </c>
      <c r="D268" s="5">
        <v>99000000000</v>
      </c>
    </row>
    <row r="269" spans="3:9" ht="15.5" x14ac:dyDescent="0.35">
      <c r="C269" t="s">
        <v>224</v>
      </c>
      <c r="I269" s="6">
        <v>5.83</v>
      </c>
    </row>
    <row r="270" spans="3:9" ht="15.5" x14ac:dyDescent="0.35">
      <c r="C270" t="s">
        <v>225</v>
      </c>
      <c r="I270" s="6">
        <v>3.1099999999999999E-2</v>
      </c>
    </row>
    <row r="271" spans="3:9" ht="15.5" x14ac:dyDescent="0.35">
      <c r="C271" t="s">
        <v>226</v>
      </c>
      <c r="I271" s="6">
        <v>4.9100000000000005E-2</v>
      </c>
    </row>
    <row r="272" spans="3:9" ht="15.5" x14ac:dyDescent="0.35">
      <c r="C272" t="s">
        <v>227</v>
      </c>
      <c r="I272" s="6">
        <v>0.10300000000000001</v>
      </c>
    </row>
    <row r="273" spans="3:9" ht="15.5" x14ac:dyDescent="0.35">
      <c r="C273" t="s">
        <v>228</v>
      </c>
      <c r="I273" s="6">
        <v>7.2400000000000006E-2</v>
      </c>
    </row>
    <row r="274" spans="3:9" ht="15.5" x14ac:dyDescent="0.35">
      <c r="C274" t="s">
        <v>330</v>
      </c>
      <c r="D274" s="6">
        <v>9.36</v>
      </c>
    </row>
    <row r="275" spans="3:9" ht="15.5" x14ac:dyDescent="0.35">
      <c r="C275" t="s">
        <v>229</v>
      </c>
      <c r="D275" s="6">
        <v>162.52000000000001</v>
      </c>
    </row>
    <row r="276" spans="3:9" ht="15.5" x14ac:dyDescent="0.35">
      <c r="C276" t="s">
        <v>230</v>
      </c>
      <c r="D276" s="6">
        <v>38.68</v>
      </c>
    </row>
    <row r="277" spans="3:9" ht="15.5" x14ac:dyDescent="0.35">
      <c r="C277" t="s">
        <v>231</v>
      </c>
      <c r="D277" s="6">
        <v>133.19999999999999</v>
      </c>
    </row>
    <row r="278" spans="3:9" ht="15.5" x14ac:dyDescent="0.35">
      <c r="C278" t="s">
        <v>331</v>
      </c>
      <c r="D278" s="6">
        <v>9.73</v>
      </c>
    </row>
    <row r="279" spans="3:9" ht="15.5" x14ac:dyDescent="0.35">
      <c r="C279" t="s">
        <v>232</v>
      </c>
      <c r="I279" s="6">
        <v>1.21</v>
      </c>
    </row>
    <row r="280" spans="3:9" ht="15.5" x14ac:dyDescent="0.35">
      <c r="C280" t="s">
        <v>233</v>
      </c>
      <c r="I280" s="6">
        <v>1.1299999999999999</v>
      </c>
    </row>
    <row r="281" spans="3:9" ht="15.5" x14ac:dyDescent="0.35">
      <c r="C281" t="s">
        <v>39</v>
      </c>
      <c r="I281" s="5">
        <v>513000000000</v>
      </c>
    </row>
    <row r="282" spans="3:9" ht="15.5" x14ac:dyDescent="0.35">
      <c r="C282" t="s">
        <v>234</v>
      </c>
      <c r="I282" s="5">
        <v>577000000000</v>
      </c>
    </row>
    <row r="283" spans="3:9" ht="15.5" x14ac:dyDescent="0.35">
      <c r="C283" t="s">
        <v>235</v>
      </c>
      <c r="I283" s="5">
        <v>870170000</v>
      </c>
    </row>
    <row r="284" spans="3:9" ht="15.5" x14ac:dyDescent="0.35">
      <c r="C284" t="s">
        <v>236</v>
      </c>
      <c r="I284" s="6">
        <v>0.15229999999999999</v>
      </c>
    </row>
    <row r="285" spans="3:9" ht="15.5" x14ac:dyDescent="0.35">
      <c r="C285" t="s">
        <v>237</v>
      </c>
      <c r="D285" s="6">
        <v>0.49009999999999998</v>
      </c>
    </row>
    <row r="286" spans="3:9" ht="15.5" x14ac:dyDescent="0.35">
      <c r="C286" t="s">
        <v>238</v>
      </c>
      <c r="D286" s="6">
        <v>0.115</v>
      </c>
    </row>
    <row r="287" spans="3:9" ht="15.5" x14ac:dyDescent="0.35">
      <c r="C287" t="s">
        <v>239</v>
      </c>
      <c r="D287" s="6">
        <v>6.83E-2</v>
      </c>
    </row>
    <row r="288" spans="3:9" ht="15.5" x14ac:dyDescent="0.35">
      <c r="C288" t="s">
        <v>240</v>
      </c>
      <c r="D288" s="6">
        <v>0.47659999999999997</v>
      </c>
    </row>
    <row r="289" spans="3:9" ht="15.5" x14ac:dyDescent="0.35">
      <c r="C289" t="s">
        <v>241</v>
      </c>
      <c r="D289" s="6">
        <v>0.55279999999999996</v>
      </c>
    </row>
    <row r="290" spans="3:9" ht="15.5" x14ac:dyDescent="0.35">
      <c r="C290" t="s">
        <v>242</v>
      </c>
      <c r="D290" s="6">
        <v>0.29520000000000002</v>
      </c>
    </row>
    <row r="291" spans="3:9" ht="15.5" x14ac:dyDescent="0.35">
      <c r="C291" t="s">
        <v>396</v>
      </c>
      <c r="I291" s="5">
        <v>12</v>
      </c>
    </row>
    <row r="292" spans="3:9" ht="15.5" x14ac:dyDescent="0.35">
      <c r="C292" t="s">
        <v>438</v>
      </c>
      <c r="I292" s="5">
        <v>12</v>
      </c>
    </row>
    <row r="293" spans="3:9" ht="15.5" x14ac:dyDescent="0.35">
      <c r="C293" t="s">
        <v>439</v>
      </c>
      <c r="I293" s="6">
        <v>9.5799999999999996E-2</v>
      </c>
    </row>
    <row r="294" spans="3:9" ht="15.5" x14ac:dyDescent="0.35">
      <c r="C294" t="s">
        <v>440</v>
      </c>
      <c r="I294" s="6">
        <v>2.0299999999999999E-2</v>
      </c>
    </row>
    <row r="295" spans="3:9" ht="15.5" x14ac:dyDescent="0.35">
      <c r="C295" t="s">
        <v>397</v>
      </c>
      <c r="I295" t="s">
        <v>441</v>
      </c>
    </row>
    <row r="296" spans="3:9" ht="15.5" x14ac:dyDescent="0.35">
      <c r="C296" t="s">
        <v>243</v>
      </c>
      <c r="I296" s="5">
        <v>9</v>
      </c>
    </row>
    <row r="297" spans="3:9" ht="15.5" x14ac:dyDescent="0.35">
      <c r="C297" t="s">
        <v>244</v>
      </c>
      <c r="I297" s="6">
        <v>0.85</v>
      </c>
    </row>
    <row r="298" spans="3:9" ht="15.5" x14ac:dyDescent="0.35">
      <c r="C298" t="s">
        <v>245</v>
      </c>
      <c r="I298" s="6">
        <v>0.39</v>
      </c>
    </row>
    <row r="299" spans="3:9" ht="15.5" x14ac:dyDescent="0.35">
      <c r="C299" t="s">
        <v>246</v>
      </c>
      <c r="I299" s="6">
        <v>0.34</v>
      </c>
    </row>
    <row r="300" spans="3:9" ht="15.5" x14ac:dyDescent="0.35">
      <c r="C300" t="s">
        <v>247</v>
      </c>
      <c r="I300" s="6">
        <v>0.63</v>
      </c>
    </row>
    <row r="301" spans="3:9" ht="15.5" x14ac:dyDescent="0.35">
      <c r="C301" t="s">
        <v>248</v>
      </c>
      <c r="I301" s="6">
        <v>0.71</v>
      </c>
    </row>
    <row r="302" spans="3:9" ht="15.5" x14ac:dyDescent="0.35">
      <c r="C302" t="s">
        <v>249</v>
      </c>
      <c r="I302" s="6">
        <v>0.48</v>
      </c>
    </row>
    <row r="303" spans="3:9" ht="15.5" x14ac:dyDescent="0.35">
      <c r="C303" t="s">
        <v>250</v>
      </c>
      <c r="I303" s="6">
        <v>0.62</v>
      </c>
    </row>
    <row r="304" spans="3:9" ht="15.5" x14ac:dyDescent="0.35">
      <c r="C304" t="s">
        <v>251</v>
      </c>
      <c r="I304" s="5">
        <v>855000000000</v>
      </c>
    </row>
    <row r="305" spans="3:9" ht="15.5" x14ac:dyDescent="0.35">
      <c r="C305" t="s">
        <v>252</v>
      </c>
      <c r="I305" s="5">
        <v>444000000000</v>
      </c>
    </row>
    <row r="306" spans="3:9" ht="15.5" x14ac:dyDescent="0.35">
      <c r="C306" t="s">
        <v>253</v>
      </c>
      <c r="I306" s="5">
        <v>102000000000</v>
      </c>
    </row>
    <row r="307" spans="3:9" ht="15.5" x14ac:dyDescent="0.35">
      <c r="C307" t="s">
        <v>254</v>
      </c>
      <c r="I307" s="5">
        <v>20000000000</v>
      </c>
    </row>
    <row r="308" spans="3:9" ht="15.5" x14ac:dyDescent="0.35">
      <c r="C308" t="s">
        <v>255</v>
      </c>
      <c r="D308" s="5">
        <v>3000000000</v>
      </c>
    </row>
    <row r="309" spans="3:9" ht="15.5" x14ac:dyDescent="0.35">
      <c r="C309" t="s">
        <v>256</v>
      </c>
      <c r="D309" s="5">
        <v>649000000000</v>
      </c>
    </row>
    <row r="310" spans="3:9" ht="15.5" x14ac:dyDescent="0.35">
      <c r="C310" t="s">
        <v>257</v>
      </c>
      <c r="D310" s="5">
        <v>237000000000</v>
      </c>
    </row>
    <row r="311" spans="3:9" ht="15.5" x14ac:dyDescent="0.35">
      <c r="C311" t="s">
        <v>184</v>
      </c>
      <c r="D311" s="5">
        <v>219000000000</v>
      </c>
    </row>
    <row r="312" spans="3:9" ht="15.5" x14ac:dyDescent="0.35">
      <c r="C312" t="s">
        <v>258</v>
      </c>
      <c r="I312" s="5">
        <v>411000000000</v>
      </c>
    </row>
    <row r="313" spans="3:9" ht="15.5" x14ac:dyDescent="0.35">
      <c r="C313" t="s">
        <v>182</v>
      </c>
      <c r="D313" s="5">
        <v>15000000000</v>
      </c>
    </row>
    <row r="314" spans="3:9" ht="15.5" x14ac:dyDescent="0.35">
      <c r="C314" t="s">
        <v>181</v>
      </c>
      <c r="D314" s="5">
        <v>50000000000</v>
      </c>
    </row>
    <row r="315" spans="3:9" ht="15.5" x14ac:dyDescent="0.35">
      <c r="C315" t="s">
        <v>23</v>
      </c>
      <c r="D315" s="5">
        <v>66000000000</v>
      </c>
    </row>
    <row r="316" spans="3:9" ht="15.5" x14ac:dyDescent="0.35">
      <c r="C316" t="s">
        <v>20</v>
      </c>
      <c r="D316" s="5">
        <v>63000000000</v>
      </c>
    </row>
    <row r="317" spans="3:9" ht="15.5" x14ac:dyDescent="0.35">
      <c r="C317" t="s">
        <v>183</v>
      </c>
      <c r="I317" s="5">
        <v>412000000000</v>
      </c>
    </row>
    <row r="318" spans="3:9" ht="15.5" x14ac:dyDescent="0.35">
      <c r="C318" t="s">
        <v>332</v>
      </c>
      <c r="I318" s="5">
        <v>134000000000</v>
      </c>
    </row>
    <row r="319" spans="3:9" ht="15.5" x14ac:dyDescent="0.35">
      <c r="C319" t="s">
        <v>259</v>
      </c>
      <c r="I319" s="5">
        <v>-20000000000</v>
      </c>
    </row>
    <row r="320" spans="3:9" ht="15.5" x14ac:dyDescent="0.35">
      <c r="C320" t="s">
        <v>260</v>
      </c>
      <c r="I320" s="5">
        <v>-117000000000</v>
      </c>
    </row>
    <row r="321" spans="3:9" ht="15.5" x14ac:dyDescent="0.35">
      <c r="C321" t="s">
        <v>261</v>
      </c>
      <c r="I321" s="5">
        <v>-18000000000</v>
      </c>
    </row>
    <row r="322" spans="3:9" ht="15.5" x14ac:dyDescent="0.35">
      <c r="C322" t="s">
        <v>262</v>
      </c>
      <c r="I322" s="5">
        <v>116000000000</v>
      </c>
    </row>
  </sheetData>
  <pageMargins left="0.7" right="0.7" top="0.75" bottom="0.75" header="0.3" footer="0.3"/>
  <ignoredErrors>
    <ignoredError sqref="A1:Q323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Q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1762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1763</v>
      </c>
      <c r="D2" s="2" vm="437">
        <f ca="1">IFERROR(_xlfn.STOCKHISTORY("XIDX:" &amp; $C$1, D3, , 0, 0, 1), "Libur")</f>
        <v>264</v>
      </c>
      <c r="H2" s="2" vm="437">
        <f ca="1">IFERROR(INDEX(D2:G2,COUNT(D2:G2)),"")</f>
        <v>264</v>
      </c>
      <c r="I2" s="2" vm="2">
        <f t="shared" ref="I2:Q2" ca="1" si="0">IFERROR(_xlfn.STOCKHISTORY("XIDX:" &amp; $C$1, I1, , 0, 0, 1), "Libur")</f>
        <v>300</v>
      </c>
      <c r="J2" s="2" vm="438">
        <f t="shared" ca="1" si="0"/>
        <v>324</v>
      </c>
      <c r="K2" s="2" vm="244">
        <f t="shared" ca="1" si="0"/>
        <v>640</v>
      </c>
      <c r="L2" s="2" vm="20">
        <f t="shared" ca="1" si="0"/>
        <v>685</v>
      </c>
      <c r="M2" s="2" vm="426">
        <f t="shared" ca="1" si="0"/>
        <v>1105</v>
      </c>
      <c r="N2" s="2" vm="439">
        <f t="shared" ca="1" si="0"/>
        <v>1695</v>
      </c>
      <c r="O2" s="2" vm="59">
        <f t="shared" ca="1" si="0"/>
        <v>1075</v>
      </c>
      <c r="P2" s="2" vm="440">
        <f t="shared" ca="1" si="0"/>
        <v>2810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221087724000</v>
      </c>
      <c r="H4" s="2">
        <f>IFERROR(SUM(D4:G4)*(4/MAX(1,COUNT(D4:G4))),"")</f>
        <v>884350896000</v>
      </c>
      <c r="I4" s="2">
        <f t="shared" ref="I4:Q4" si="1">IFERROR(INDEX(I51:I500,MATCH($C$4,$C$51:$C$500,0)),"")</f>
        <v>940879809000</v>
      </c>
      <c r="J4" s="2">
        <f t="shared" si="1"/>
        <v>744694626000</v>
      </c>
      <c r="K4" s="2">
        <f t="shared" si="1"/>
        <v>1003571884000</v>
      </c>
      <c r="L4" s="2">
        <f t="shared" si="1"/>
        <v>1168474434000</v>
      </c>
      <c r="M4" s="2">
        <f t="shared" si="1"/>
        <v>1051444342000</v>
      </c>
      <c r="N4" s="2">
        <f t="shared" si="1"/>
        <v>980556653000</v>
      </c>
      <c r="O4" s="2">
        <f t="shared" si="1"/>
        <v>1105420197000</v>
      </c>
      <c r="P4" s="2">
        <f t="shared" si="1"/>
        <v>1022969624000</v>
      </c>
      <c r="Q4" s="2">
        <f t="shared" si="1"/>
        <v>1002126037000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1532161000</v>
      </c>
      <c r="H5" s="2">
        <f>IFERROR(SUM(D5:G5)*(4/MAX(1,COUNT(D5:G5))),"")</f>
        <v>6128644000</v>
      </c>
      <c r="I5" s="2">
        <f t="shared" ref="I5:Q5" si="2">IFERROR(INDEX(I51:I500,MATCH($C$5,$C$51:$C$500,0)),"")</f>
        <v>33426639000</v>
      </c>
      <c r="J5" s="2">
        <f t="shared" si="2"/>
        <v>-282714298000</v>
      </c>
      <c r="K5" s="2">
        <f t="shared" si="2"/>
        <v>11809997000</v>
      </c>
      <c r="L5" s="2">
        <f t="shared" si="2"/>
        <v>30733987000</v>
      </c>
      <c r="M5" s="2">
        <f t="shared" si="2"/>
        <v>19064183000</v>
      </c>
      <c r="N5" s="2">
        <f t="shared" si="2"/>
        <v>51258840000</v>
      </c>
      <c r="O5" s="2">
        <f t="shared" si="2"/>
        <v>124241292000</v>
      </c>
      <c r="P5" s="2">
        <f t="shared" si="2"/>
        <v>154862500000</v>
      </c>
      <c r="Q5" s="2">
        <f t="shared" si="2"/>
        <v>122406753000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428235164000</v>
      </c>
      <c r="H6" s="2">
        <f>IFERROR(INDEX(D6:G6,COUNT(D6:G6)),"")</f>
        <v>428235164000</v>
      </c>
      <c r="I6" s="2">
        <f t="shared" ref="I6:Q6" si="3">IFERROR(INDEX(I51:I500,MATCH($C$6,$C$51:$C$500,0)),"")</f>
        <v>427473671000</v>
      </c>
      <c r="J6" s="2">
        <f t="shared" si="3"/>
        <v>393122351000</v>
      </c>
      <c r="K6" s="2">
        <f t="shared" si="3"/>
        <v>676756570000</v>
      </c>
      <c r="L6" s="2">
        <f t="shared" si="3"/>
        <v>771816074000</v>
      </c>
      <c r="M6" s="2">
        <f t="shared" si="3"/>
        <v>740977263000</v>
      </c>
      <c r="N6" s="2">
        <f t="shared" si="3"/>
        <v>740909054000</v>
      </c>
      <c r="O6" s="2">
        <f t="shared" si="3"/>
        <v>821609349000</v>
      </c>
      <c r="P6" s="2">
        <f t="shared" si="3"/>
        <v>789798337000</v>
      </c>
      <c r="Q6" s="2">
        <f t="shared" si="3"/>
        <v>701390352000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0.84</v>
      </c>
      <c r="H7" s="3">
        <f>IFERROR(INDEX(D7:G7,COUNT(D7:G7)),"")</f>
        <v>0.84</v>
      </c>
      <c r="I7" s="3">
        <f t="shared" ref="I7:Q7" si="4">IFERROR(INDEX(I51:I500,MATCH($C$7,$C$51:$C$500,0))/1000000000,"")</f>
        <v>0.84</v>
      </c>
      <c r="J7" s="3">
        <f t="shared" si="4"/>
        <v>0.84</v>
      </c>
      <c r="K7" s="3">
        <f t="shared" si="4"/>
        <v>0.84</v>
      </c>
      <c r="L7" s="3">
        <f t="shared" si="4"/>
        <v>0.84</v>
      </c>
      <c r="M7" s="3">
        <f t="shared" si="4"/>
        <v>0.84</v>
      </c>
      <c r="N7" s="3">
        <f t="shared" si="4"/>
        <v>0.84</v>
      </c>
      <c r="O7" s="3">
        <f t="shared" si="4"/>
        <v>0.84</v>
      </c>
      <c r="P7" s="3">
        <f t="shared" si="4"/>
        <v>0.84</v>
      </c>
      <c r="Q7" s="3">
        <f t="shared" si="4"/>
        <v>0.17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37000000000</v>
      </c>
      <c r="H8" s="2">
        <f>IFERROR(INDEX(D8:G8,COUNT(D8:G8)),"")</f>
        <v>37000000000</v>
      </c>
      <c r="I8" s="2">
        <f t="shared" ref="I8:Q8" si="5">IFERROR(INDEX(I51:I500,MATCH($C$8,$C$51:$C$500,0)),"")</f>
        <v>120000000000</v>
      </c>
      <c r="J8" s="2">
        <f t="shared" si="5"/>
        <v>130000000000</v>
      </c>
      <c r="K8" s="2">
        <f t="shared" si="5"/>
        <v>32000000000</v>
      </c>
      <c r="L8" s="2">
        <f t="shared" si="5"/>
        <v>161000000000</v>
      </c>
      <c r="M8" s="2">
        <f t="shared" si="5"/>
        <v>181000000000</v>
      </c>
      <c r="N8" s="2">
        <f t="shared" si="5"/>
        <v>231000000000</v>
      </c>
      <c r="O8" s="2">
        <f t="shared" si="5"/>
        <v>-35000000000</v>
      </c>
      <c r="P8" s="2">
        <f t="shared" si="5"/>
        <v>-165000000000</v>
      </c>
      <c r="Q8" s="2">
        <f t="shared" si="5"/>
        <v>13000000000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43.62</v>
      </c>
      <c r="H9" s="3">
        <f>IFERROR(INDEX(D9:G9,COUNT(D9:G9)),"")</f>
        <v>43.62</v>
      </c>
      <c r="I9" s="3">
        <f t="shared" ref="I9:Q9" si="6">IFERROR(INDEX(I51:I500,MATCH($C$9,$C$51:$C$500,0)),"")</f>
        <v>142.49</v>
      </c>
      <c r="J9" s="3">
        <f t="shared" si="6"/>
        <v>154.27000000000001</v>
      </c>
      <c r="K9" s="3">
        <f t="shared" si="6"/>
        <v>38.35</v>
      </c>
      <c r="L9" s="3">
        <f t="shared" si="6"/>
        <v>191.14</v>
      </c>
      <c r="M9" s="3">
        <f t="shared" si="6"/>
        <v>215.36</v>
      </c>
      <c r="N9" s="3">
        <f t="shared" si="6"/>
        <v>275.37</v>
      </c>
      <c r="O9" s="3">
        <f t="shared" si="6"/>
        <v>-41.38</v>
      </c>
      <c r="P9" s="3">
        <f t="shared" si="6"/>
        <v>-195.93</v>
      </c>
      <c r="Q9" s="3">
        <f t="shared" si="6"/>
        <v>76.540000000000006</v>
      </c>
    </row>
    <row r="10" spans="1:17" ht="15.5" x14ac:dyDescent="0.35">
      <c r="C10" t="s">
        <v>17</v>
      </c>
      <c r="D10" s="3">
        <f ca="1">IFERROR(IF(D9=0,"",D2/D9),"")</f>
        <v>6.0522696011004129</v>
      </c>
      <c r="I10" s="3">
        <f t="shared" ref="I10:Q10" ca="1" si="7">IFERROR(IF(I9=0,"",I2/I9),"")</f>
        <v>2.1054109060284931</v>
      </c>
      <c r="J10" s="3">
        <f t="shared" ca="1" si="7"/>
        <v>2.1002139106760871</v>
      </c>
      <c r="K10" s="3">
        <f t="shared" ca="1" si="7"/>
        <v>16.688396349413299</v>
      </c>
      <c r="L10" s="3">
        <f t="shared" ca="1" si="7"/>
        <v>3.5837605943287647</v>
      </c>
      <c r="M10" s="3">
        <f t="shared" ca="1" si="7"/>
        <v>5.1309435364041605</v>
      </c>
      <c r="N10" s="3">
        <f t="shared" ca="1" si="7"/>
        <v>6.155354613792352</v>
      </c>
      <c r="O10" s="3">
        <f t="shared" ca="1" si="7"/>
        <v>-25.978733687771868</v>
      </c>
      <c r="P10" s="3">
        <f t="shared" ca="1" si="7"/>
        <v>-14.341856785586689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137181330000</v>
      </c>
      <c r="H11" s="2">
        <f>IFERROR(INDEX(D11:G11,COUNT(D11:G11)),"")</f>
        <v>137181330000</v>
      </c>
      <c r="I11" s="2">
        <f t="shared" ref="I11:Q11" si="8">IFERROR(INDEX(I51:I500,MATCH($C$11,$C$51:$C$500,0)),"")</f>
        <v>120976418000</v>
      </c>
      <c r="J11" s="2">
        <f t="shared" si="8"/>
        <v>92004255000</v>
      </c>
      <c r="K11" s="2">
        <f t="shared" si="8"/>
        <v>65836308000</v>
      </c>
      <c r="L11" s="2">
        <f t="shared" si="8"/>
        <v>147684064000</v>
      </c>
      <c r="M11" s="2">
        <f t="shared" si="8"/>
        <v>94349876000</v>
      </c>
      <c r="N11" s="2">
        <f t="shared" si="8"/>
        <v>60193523000</v>
      </c>
      <c r="O11" s="2">
        <f t="shared" si="8"/>
        <v>106567314000</v>
      </c>
      <c r="P11" s="2">
        <f t="shared" si="8"/>
        <v>108627016000</v>
      </c>
      <c r="Q11" s="2">
        <f t="shared" si="8"/>
        <v>147045214000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486000000000</v>
      </c>
      <c r="H12" s="2">
        <f>IFERROR(INDEX(D12:G12,COUNT(D12:G12)),"")</f>
        <v>486000000000</v>
      </c>
      <c r="I12" s="2">
        <f t="shared" ref="I12:Q12" si="9">IFERROR(INDEX(I51:I500,MATCH($C$12,$C$51:$C$500,0)),"")</f>
        <v>510000000000</v>
      </c>
      <c r="J12" s="2">
        <f t="shared" si="9"/>
        <v>578000000000</v>
      </c>
      <c r="K12" s="2">
        <f t="shared" si="9"/>
        <v>724000000000</v>
      </c>
      <c r="L12" s="2">
        <f t="shared" si="9"/>
        <v>674000000000</v>
      </c>
      <c r="M12" s="2">
        <f t="shared" si="9"/>
        <v>765000000000</v>
      </c>
      <c r="N12" s="2">
        <f t="shared" si="9"/>
        <v>839000000000</v>
      </c>
      <c r="O12" s="2">
        <f t="shared" si="9"/>
        <v>909000000000</v>
      </c>
      <c r="P12" s="2">
        <f t="shared" si="9"/>
        <v>483000000000</v>
      </c>
      <c r="Q12" s="2">
        <f t="shared" si="9"/>
        <v>-114000000000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624000000000</v>
      </c>
      <c r="H13" s="2">
        <f>IFERROR(INDEX(D13:G13,COUNT(D13:G13)),"")</f>
        <v>624000000000</v>
      </c>
      <c r="I13" s="2">
        <f t="shared" ref="I13:Q13" si="10">IFERROR(INDEX(I51:I500,MATCH($C$13,$C$51:$C$500,0)),"")</f>
        <v>631000000000</v>
      </c>
      <c r="J13" s="2">
        <f t="shared" si="10"/>
        <v>670000000000</v>
      </c>
      <c r="K13" s="2">
        <f t="shared" si="10"/>
        <v>790000000000</v>
      </c>
      <c r="L13" s="2">
        <f t="shared" si="10"/>
        <v>821000000000</v>
      </c>
      <c r="M13" s="2">
        <f t="shared" si="10"/>
        <v>859000000000</v>
      </c>
      <c r="N13" s="2">
        <f t="shared" si="10"/>
        <v>900000000000</v>
      </c>
      <c r="O13" s="2">
        <f t="shared" si="10"/>
        <v>1016000000000</v>
      </c>
      <c r="P13" s="2">
        <f t="shared" si="10"/>
        <v>591000000000</v>
      </c>
      <c r="Q13" s="2">
        <f t="shared" si="10"/>
        <v>33000000000</v>
      </c>
    </row>
    <row r="14" spans="1:17" ht="15.5" x14ac:dyDescent="0.35">
      <c r="C14" t="s">
        <v>26</v>
      </c>
      <c r="D14" s="2">
        <f>IFERROR(INDEX(D51:D500,MATCH($C$14,$C$51:$C$500,0)),"")</f>
        <v>-11190119000</v>
      </c>
      <c r="H14" s="2">
        <f>IFERROR(SUM(D14:G14)*(4/MAX(1,COUNT(D14:G14))),"")</f>
        <v>-44760476000</v>
      </c>
      <c r="I14" s="2">
        <f t="shared" ref="I14:Q14" si="11">IFERROR(INDEX(I51:I500,MATCH($C$14,$C$51:$C$500,0)),"")</f>
        <v>-49209105000</v>
      </c>
      <c r="J14" s="2">
        <f t="shared" si="11"/>
        <v>-59663300000</v>
      </c>
      <c r="K14" s="2">
        <f t="shared" si="11"/>
        <v>-64288201000</v>
      </c>
      <c r="L14" s="2">
        <f t="shared" si="11"/>
        <v>-60194977000</v>
      </c>
      <c r="M14" s="2">
        <f t="shared" si="11"/>
        <v>-79759331000</v>
      </c>
      <c r="N14" s="2">
        <f t="shared" si="11"/>
        <v>-94446295000</v>
      </c>
      <c r="O14" s="2">
        <f t="shared" si="11"/>
        <v>-62602029000</v>
      </c>
      <c r="P14" s="2">
        <f t="shared" si="11"/>
        <v>-39928722000</v>
      </c>
      <c r="Q14" s="2">
        <f t="shared" si="11"/>
        <v>-16967661000</v>
      </c>
    </row>
    <row r="15" spans="1:17" ht="15.5" x14ac:dyDescent="0.35">
      <c r="C15" t="s">
        <v>27</v>
      </c>
      <c r="D15" s="2">
        <f>IFERROR(INDEX(D51:D500,MATCH($C$15,$C$51:$C$500,0)),"")</f>
        <v>-1271331000</v>
      </c>
      <c r="H15" s="2">
        <f>IFERROR(SUM(D15:G15)*(4/MAX(1,COUNT(D15:G15))),"")</f>
        <v>-5085324000</v>
      </c>
      <c r="I15" s="2">
        <f t="shared" ref="I15:Q15" si="12">IFERROR(INDEX(I51:I500,MATCH($C$15,$C$51:$C$500,0)),"")</f>
        <v>-18444505000</v>
      </c>
      <c r="J15" s="2">
        <f t="shared" si="12"/>
        <v>66616701000</v>
      </c>
      <c r="K15" s="2">
        <f t="shared" si="12"/>
        <v>-518861000</v>
      </c>
      <c r="L15" s="2">
        <f t="shared" si="12"/>
        <v>-14106863000</v>
      </c>
      <c r="M15" s="2">
        <f t="shared" si="12"/>
        <v>-1595144000</v>
      </c>
      <c r="N15" s="2">
        <f t="shared" si="12"/>
        <v>-15418230000</v>
      </c>
      <c r="O15" s="2">
        <f t="shared" si="12"/>
        <v>-27346391000</v>
      </c>
      <c r="P15" s="2">
        <f t="shared" si="12"/>
        <v>-44277206000</v>
      </c>
      <c r="Q15" s="2">
        <f t="shared" si="12"/>
        <v>-46082129000</v>
      </c>
    </row>
    <row r="16" spans="1:17" ht="15.5" x14ac:dyDescent="0.35">
      <c r="C16" t="s">
        <v>28</v>
      </c>
      <c r="D16" s="2">
        <f>IFERROR(INDEX(D51:D500,MATCH($C$16,$C$51:$C$500,0)),"")</f>
        <v>2032824000</v>
      </c>
      <c r="H16" s="2">
        <f>IFERROR(SUM(D16:G16)*(4/MAX(1,COUNT(D16:G16))),"")</f>
        <v>8131296000</v>
      </c>
      <c r="I16" s="2">
        <f t="shared" ref="I16:Q16" si="13">IFERROR(INDEX(I51:I500,MATCH($C$16,$C$51:$C$500,0)),"")</f>
        <v>45889000000</v>
      </c>
      <c r="J16" s="2">
        <f t="shared" si="13"/>
        <v>-357249675000</v>
      </c>
      <c r="K16" s="2">
        <f t="shared" si="13"/>
        <v>8442856000</v>
      </c>
      <c r="L16" s="2">
        <f t="shared" si="13"/>
        <v>41502117000</v>
      </c>
      <c r="M16" s="2">
        <f t="shared" si="13"/>
        <v>12892095000</v>
      </c>
      <c r="N16" s="2">
        <f t="shared" si="13"/>
        <v>64083379000</v>
      </c>
      <c r="O16" s="2">
        <f t="shared" si="13"/>
        <v>129656515000</v>
      </c>
      <c r="P16" s="2">
        <f t="shared" si="13"/>
        <v>177569720000</v>
      </c>
      <c r="Q16" s="2">
        <f t="shared" si="13"/>
        <v>171348190000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221760000000</v>
      </c>
      <c r="H20" s="2">
        <f t="shared" ref="H20:Q20" ca="1" si="14">IFERROR(H21*H2,"")</f>
        <v>221760000000</v>
      </c>
      <c r="I20" s="2">
        <f t="shared" ca="1" si="14"/>
        <v>252000000000</v>
      </c>
      <c r="J20" s="2">
        <f t="shared" ca="1" si="14"/>
        <v>272160000000</v>
      </c>
      <c r="K20" s="2">
        <f t="shared" ca="1" si="14"/>
        <v>537600000000</v>
      </c>
      <c r="L20" s="2">
        <f t="shared" ca="1" si="14"/>
        <v>575400000000</v>
      </c>
      <c r="M20" s="2">
        <f t="shared" ca="1" si="14"/>
        <v>928200000000</v>
      </c>
      <c r="N20" s="2">
        <f t="shared" ca="1" si="14"/>
        <v>1423800000000</v>
      </c>
      <c r="O20" s="2">
        <f t="shared" ca="1" si="14"/>
        <v>903000000000</v>
      </c>
      <c r="P20" s="2">
        <f t="shared" ca="1" si="14"/>
        <v>2360400000000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840000000</v>
      </c>
      <c r="H21" s="2">
        <f>IFERROR(INDEX(D21:G21,COUNT(D21:G21)),"")</f>
        <v>840000000</v>
      </c>
      <c r="I21" s="2">
        <f t="shared" ref="I21:Q21" si="15">IFERROR(INDEX(I51:I500,MATCH($C$7,$C$51:$C$500,0)),"")</f>
        <v>840000000</v>
      </c>
      <c r="J21" s="2">
        <f t="shared" si="15"/>
        <v>840000000</v>
      </c>
      <c r="K21" s="2">
        <f t="shared" si="15"/>
        <v>840000000</v>
      </c>
      <c r="L21" s="2">
        <f t="shared" si="15"/>
        <v>840000000</v>
      </c>
      <c r="M21" s="2">
        <f t="shared" si="15"/>
        <v>840000000</v>
      </c>
      <c r="N21" s="2">
        <f t="shared" si="15"/>
        <v>840000000</v>
      </c>
      <c r="O21" s="2">
        <f t="shared" si="15"/>
        <v>840000000</v>
      </c>
      <c r="P21" s="2">
        <f t="shared" si="15"/>
        <v>840000000</v>
      </c>
      <c r="Q21" s="2">
        <f t="shared" si="15"/>
        <v>170000000</v>
      </c>
    </row>
    <row r="23" spans="1:17" ht="15.5" x14ac:dyDescent="0.35">
      <c r="B23" t="s">
        <v>40</v>
      </c>
      <c r="C23" t="s">
        <v>41</v>
      </c>
      <c r="D23" s="3">
        <f>IFERROR(D5/D6*100,"")</f>
        <v>0.3577849576126822</v>
      </c>
      <c r="H23" s="3">
        <f t="shared" ref="H23:Q23" si="16">IFERROR(H5/H6*100,"")</f>
        <v>1.4311398304507288</v>
      </c>
      <c r="I23" s="3">
        <f t="shared" si="16"/>
        <v>7.8195784366799055</v>
      </c>
      <c r="J23" s="3">
        <f t="shared" si="16"/>
        <v>-71.915091390975121</v>
      </c>
      <c r="K23" s="3">
        <f t="shared" si="16"/>
        <v>1.7450878977059654</v>
      </c>
      <c r="L23" s="3">
        <f t="shared" si="16"/>
        <v>3.9820351033528745</v>
      </c>
      <c r="M23" s="3">
        <f t="shared" si="16"/>
        <v>2.5728431831787533</v>
      </c>
      <c r="N23" s="3">
        <f t="shared" si="16"/>
        <v>6.9183713875900343</v>
      </c>
      <c r="O23" s="3">
        <f t="shared" si="16"/>
        <v>15.121698913384687</v>
      </c>
      <c r="P23" s="3">
        <f t="shared" si="16"/>
        <v>19.607853390554812</v>
      </c>
      <c r="Q23" s="3">
        <f t="shared" si="16"/>
        <v>17.452015507621354</v>
      </c>
    </row>
    <row r="24" spans="1:17" ht="15.5" x14ac:dyDescent="0.35">
      <c r="C24" t="s">
        <v>42</v>
      </c>
      <c r="D24" s="4">
        <f>IFERROR(_xlfn.RRI(5,I23,D23),"")</f>
        <v>-0.46038036053672216</v>
      </c>
      <c r="H24" s="4">
        <f t="shared" ref="H24:Q24" si="17">IFERROR(_xlfn.RRI(5,M23,H23),"")</f>
        <v>-0.11068882329370666</v>
      </c>
      <c r="I24" s="4">
        <f t="shared" si="17"/>
        <v>2.4792394666173001E-2</v>
      </c>
      <c r="J24" s="4" t="str">
        <f t="shared" si="17"/>
        <v/>
      </c>
      <c r="K24" s="4">
        <f t="shared" si="17"/>
        <v>-0.38357896387303747</v>
      </c>
      <c r="L24" s="4">
        <f t="shared" si="17"/>
        <v>-0.25586471391789922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1.82</v>
      </c>
      <c r="H25" s="3">
        <f>IFERROR(INDEX(D25:G25,COUNT(D25:G25)),"")</f>
        <v>1.82</v>
      </c>
      <c r="I25" s="3">
        <f t="shared" ref="I25:Q25" si="18">IFERROR(INDEX(I51:I500,MATCH($C$25,$C$51:$C$500,0)),"")</f>
        <v>33.369999999999997</v>
      </c>
      <c r="J25" s="3">
        <f t="shared" si="18"/>
        <v>-339.37</v>
      </c>
      <c r="K25" s="3">
        <f t="shared" si="18"/>
        <v>9.3699999999999992</v>
      </c>
      <c r="L25" s="3">
        <f t="shared" si="18"/>
        <v>33.42</v>
      </c>
      <c r="M25" s="3">
        <f t="shared" si="18"/>
        <v>13.18</v>
      </c>
      <c r="N25" s="3">
        <f t="shared" si="18"/>
        <v>57.72</v>
      </c>
      <c r="O25" s="3">
        <f t="shared" si="18"/>
        <v>121.47</v>
      </c>
      <c r="P25" s="3">
        <f t="shared" si="18"/>
        <v>157.51</v>
      </c>
      <c r="Q25" s="3">
        <f t="shared" si="18"/>
        <v>745.63</v>
      </c>
    </row>
    <row r="26" spans="1:17" ht="15.5" x14ac:dyDescent="0.35">
      <c r="C26" t="s">
        <v>45</v>
      </c>
      <c r="D26" s="4">
        <f>IFERROR(_xlfn.RRI(5,I25,D25),"")</f>
        <v>-0.44108851204366673</v>
      </c>
      <c r="H26" s="4">
        <f t="shared" ref="H26:Q26" si="19">IFERROR(_xlfn.RRI(5,M25,H25),"")</f>
        <v>-0.32697500179853256</v>
      </c>
      <c r="I26" s="4">
        <f t="shared" si="19"/>
        <v>-0.10379785951191478</v>
      </c>
      <c r="J26" s="4" t="str">
        <f t="shared" si="19"/>
        <v/>
      </c>
      <c r="K26" s="4">
        <f t="shared" si="19"/>
        <v>-0.43129598823005311</v>
      </c>
      <c r="L26" s="4">
        <f t="shared" si="19"/>
        <v>-0.46260129636227165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263.19967142857143</v>
      </c>
      <c r="H27" s="3">
        <f t="shared" ref="H27:Q27" si="20">IFERROR(H4/H21,"")</f>
        <v>1052.7986857142857</v>
      </c>
      <c r="I27" s="3">
        <f t="shared" si="20"/>
        <v>1120.0950107142858</v>
      </c>
      <c r="J27" s="3">
        <f t="shared" si="20"/>
        <v>886.54122142857148</v>
      </c>
      <c r="K27" s="3">
        <f t="shared" si="20"/>
        <v>1194.7284333333334</v>
      </c>
      <c r="L27" s="3">
        <f t="shared" si="20"/>
        <v>1391.0409928571428</v>
      </c>
      <c r="M27" s="3">
        <f t="shared" si="20"/>
        <v>1251.7194547619047</v>
      </c>
      <c r="N27" s="3">
        <f t="shared" si="20"/>
        <v>1167.3293488095237</v>
      </c>
      <c r="O27" s="3">
        <f t="shared" si="20"/>
        <v>1315.9764250000001</v>
      </c>
      <c r="P27" s="3">
        <f t="shared" si="20"/>
        <v>1217.820980952381</v>
      </c>
      <c r="Q27" s="3">
        <f t="shared" si="20"/>
        <v>5894.8590411764708</v>
      </c>
    </row>
    <row r="28" spans="1:17" ht="15.5" x14ac:dyDescent="0.35">
      <c r="C28" t="s">
        <v>47</v>
      </c>
      <c r="D28" s="4">
        <f>IFERROR(_xlfn.RRI(5,I27,D27),"")</f>
        <v>-0.25147536870450193</v>
      </c>
      <c r="H28" s="4">
        <f t="shared" ref="H28:Q28" si="21">IFERROR(_xlfn.RRI(5,M27,H27),"")</f>
        <v>-3.4021041731129853E-2</v>
      </c>
      <c r="I28" s="4">
        <f t="shared" si="21"/>
        <v>-8.2269755010987433E-3</v>
      </c>
      <c r="J28" s="4">
        <f t="shared" si="21"/>
        <v>-7.5961290497413625E-2</v>
      </c>
      <c r="K28" s="4">
        <f t="shared" si="21"/>
        <v>-3.8215339815058647E-3</v>
      </c>
      <c r="L28" s="4">
        <f t="shared" si="21"/>
        <v>-0.25084220836178694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-0.94545999400659275</v>
      </c>
      <c r="I29" s="4">
        <f t="shared" si="22"/>
        <v>-1.0983292571529599</v>
      </c>
      <c r="J29" s="4">
        <f t="shared" si="22"/>
        <v>-37.218783351120599</v>
      </c>
      <c r="K29" s="4">
        <f t="shared" si="22"/>
        <v>-0.71962896469180138</v>
      </c>
      <c r="L29" s="4">
        <f t="shared" si="22"/>
        <v>1.5356600910470413</v>
      </c>
      <c r="M29" s="4">
        <f t="shared" si="22"/>
        <v>-0.77165627165627171</v>
      </c>
      <c r="N29" s="4">
        <f t="shared" si="22"/>
        <v>-0.52482094344282537</v>
      </c>
      <c r="O29" s="4">
        <f t="shared" si="22"/>
        <v>-0.22881086915116497</v>
      </c>
      <c r="P29" s="4">
        <f t="shared" si="22"/>
        <v>-0.78875581722838406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-6.0080907741107685E-2</v>
      </c>
      <c r="I30" s="4">
        <f t="shared" si="23"/>
        <v>0.26344380119106697</v>
      </c>
      <c r="J30" s="4">
        <f t="shared" si="23"/>
        <v>-0.25795586955682392</v>
      </c>
      <c r="K30" s="4">
        <f t="shared" si="23"/>
        <v>-0.14112636545713234</v>
      </c>
      <c r="L30" s="4">
        <f t="shared" si="23"/>
        <v>0.11130412455060795</v>
      </c>
      <c r="M30" s="4">
        <f t="shared" si="23"/>
        <v>7.2293312969852461E-2</v>
      </c>
      <c r="N30" s="4">
        <f t="shared" si="23"/>
        <v>-0.11295572881594466</v>
      </c>
      <c r="O30" s="4">
        <f t="shared" si="23"/>
        <v>8.0599238790300606E-2</v>
      </c>
      <c r="P30" s="4">
        <f t="shared" si="23"/>
        <v>-0.79340965196186708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495.3</v>
      </c>
      <c r="H32" s="3">
        <f>IFERROR(INDEX(D32:G32,COUNT(D32:G32)),"")</f>
        <v>495.3</v>
      </c>
      <c r="I32" s="3">
        <f t="shared" ref="I32:Q32" si="24">IFERROR(INDEX(I51:I500,MATCH($C$32,$C$51:$C$500,0)),"")</f>
        <v>493.48</v>
      </c>
      <c r="J32" s="3">
        <f t="shared" si="24"/>
        <v>452.09</v>
      </c>
      <c r="K32" s="3">
        <f t="shared" si="24"/>
        <v>782.6</v>
      </c>
      <c r="L32" s="3">
        <f t="shared" si="24"/>
        <v>894.11</v>
      </c>
      <c r="M32" s="3">
        <f t="shared" si="24"/>
        <v>856.53</v>
      </c>
      <c r="N32" s="3">
        <f t="shared" si="24"/>
        <v>856.73</v>
      </c>
      <c r="O32" s="3">
        <f t="shared" si="24"/>
        <v>952.99</v>
      </c>
      <c r="P32" s="3">
        <f t="shared" si="24"/>
        <v>915.46</v>
      </c>
      <c r="Q32" s="3">
        <f t="shared" si="24"/>
        <v>4174.9399999999996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0.52</v>
      </c>
      <c r="H33" s="3">
        <f>IFERROR(INDEX(D33:G33,COUNT(D33:G33)),"")</f>
        <v>0.52</v>
      </c>
      <c r="I33" s="3">
        <f t="shared" ref="I33:Q33" si="25">IFERROR(INDEX(I51:I500,MATCH($C$33,$C$51:$C$500,0)),"")</f>
        <v>0.61</v>
      </c>
      <c r="J33" s="3">
        <f t="shared" si="25"/>
        <v>0.72</v>
      </c>
      <c r="K33" s="3">
        <f t="shared" si="25"/>
        <v>0.82</v>
      </c>
      <c r="L33" s="3">
        <f t="shared" si="25"/>
        <v>0.77</v>
      </c>
      <c r="M33" s="3">
        <f t="shared" si="25"/>
        <v>1.29</v>
      </c>
      <c r="N33" s="3">
        <f t="shared" si="25"/>
        <v>1.98</v>
      </c>
      <c r="O33" s="3">
        <f t="shared" si="25"/>
        <v>1.1299999999999999</v>
      </c>
      <c r="P33" s="3">
        <f t="shared" si="25"/>
        <v>3.07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142.86000000000001</v>
      </c>
      <c r="H34" s="3">
        <f>IFERROR(INDEX(D34:G34,COUNT(D34:G34)),"")</f>
        <v>142.86000000000001</v>
      </c>
      <c r="I34" s="3">
        <f t="shared" ref="I34:Q34" si="26">IFERROR(INDEX(I51:I500,MATCH($C$34,$C$51:$C$500,0)),"")</f>
        <v>8.99</v>
      </c>
      <c r="J34" s="3">
        <f t="shared" si="26"/>
        <v>-0.95</v>
      </c>
      <c r="K34" s="3">
        <f t="shared" si="26"/>
        <v>68.3</v>
      </c>
      <c r="L34" s="3">
        <f t="shared" si="26"/>
        <v>20.5</v>
      </c>
      <c r="M34" s="3">
        <f t="shared" si="26"/>
        <v>83.84</v>
      </c>
      <c r="N34" s="3">
        <f t="shared" si="26"/>
        <v>29.37</v>
      </c>
      <c r="O34" s="3">
        <f t="shared" si="26"/>
        <v>8.85</v>
      </c>
      <c r="P34" s="3">
        <f t="shared" si="26"/>
        <v>17.84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0.99</v>
      </c>
      <c r="H35" s="3">
        <f>IFERROR(INDEX(D35:G35,COUNT(D35:G35)),"")</f>
        <v>0.99</v>
      </c>
      <c r="I35" s="3">
        <f t="shared" ref="I35:Q35" si="27">IFERROR(INDEX(I51:I500,MATCH($C$35,$C$51:$C$500,0)),"")</f>
        <v>0.27</v>
      </c>
      <c r="J35" s="3">
        <f t="shared" si="27"/>
        <v>0.37</v>
      </c>
      <c r="K35" s="3">
        <f t="shared" si="27"/>
        <v>0.54</v>
      </c>
      <c r="L35" s="3">
        <f t="shared" si="27"/>
        <v>0.49</v>
      </c>
      <c r="M35" s="3">
        <f t="shared" si="27"/>
        <v>0.88</v>
      </c>
      <c r="N35" s="3">
        <f t="shared" si="27"/>
        <v>1.45</v>
      </c>
      <c r="O35" s="3">
        <f t="shared" si="27"/>
        <v>0.82</v>
      </c>
      <c r="P35" s="3">
        <f t="shared" si="27"/>
        <v>2.31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0.68669999999999998</v>
      </c>
      <c r="I36" s="4">
        <f t="shared" si="28"/>
        <v>0.15010000000000001</v>
      </c>
      <c r="J36" s="4">
        <f t="shared" si="28"/>
        <v>0</v>
      </c>
      <c r="K36" s="4">
        <f t="shared" si="28"/>
        <v>0</v>
      </c>
      <c r="L36" s="4">
        <f t="shared" si="28"/>
        <v>0.40009999999999996</v>
      </c>
      <c r="M36" s="4">
        <f t="shared" si="28"/>
        <v>0.60020000000000007</v>
      </c>
      <c r="N36" s="4">
        <f t="shared" si="28"/>
        <v>0.4</v>
      </c>
      <c r="O36" s="4">
        <f t="shared" si="28"/>
        <v>0.7</v>
      </c>
      <c r="P36" s="4">
        <f t="shared" si="28"/>
        <v>0.7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5.01</v>
      </c>
      <c r="I37" s="3">
        <f t="shared" si="29"/>
        <v>5.01</v>
      </c>
      <c r="J37" s="3">
        <f t="shared" si="29"/>
        <v>0</v>
      </c>
      <c r="K37" s="3">
        <f t="shared" si="29"/>
        <v>0</v>
      </c>
      <c r="L37" s="3">
        <f t="shared" si="29"/>
        <v>13.37</v>
      </c>
      <c r="M37" s="3">
        <f t="shared" si="29"/>
        <v>7.91</v>
      </c>
      <c r="N37" s="3">
        <f t="shared" si="29"/>
        <v>23.09</v>
      </c>
      <c r="O37" s="3">
        <f t="shared" si="29"/>
        <v>85.03</v>
      </c>
      <c r="P37" s="3">
        <f t="shared" si="29"/>
        <v>110.26</v>
      </c>
      <c r="Q37" s="3">
        <f t="shared" si="29"/>
        <v>0</v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221087724000</v>
      </c>
      <c r="E51" s="5">
        <v>257299447000</v>
      </c>
      <c r="F51" s="5">
        <v>225351995000</v>
      </c>
      <c r="G51" s="5">
        <v>257557801000</v>
      </c>
      <c r="I51" s="5">
        <v>940879809000</v>
      </c>
      <c r="J51" s="5">
        <v>744694626000</v>
      </c>
      <c r="K51" s="5">
        <v>1003571884000</v>
      </c>
      <c r="L51" s="5">
        <v>1168474434000</v>
      </c>
      <c r="M51" s="5">
        <v>1051444342000</v>
      </c>
      <c r="N51" s="5">
        <v>980556653000</v>
      </c>
      <c r="O51" s="5">
        <v>1105420197000</v>
      </c>
      <c r="P51" s="5">
        <v>1022969624000</v>
      </c>
      <c r="Q51" s="5">
        <v>1002126037000</v>
      </c>
    </row>
    <row r="52" spans="2:17" ht="15.5" x14ac:dyDescent="0.35">
      <c r="C52" t="s">
        <v>72</v>
      </c>
      <c r="D52" s="5">
        <v>-117109861000</v>
      </c>
      <c r="E52" s="5">
        <v>-102506718000</v>
      </c>
      <c r="F52" s="5">
        <v>-107402114000</v>
      </c>
      <c r="G52" s="5">
        <v>-126959104000</v>
      </c>
      <c r="I52" s="5">
        <v>-448369224000</v>
      </c>
      <c r="J52" s="5">
        <v>-474034804000</v>
      </c>
      <c r="K52" s="5">
        <v>-495706317000</v>
      </c>
      <c r="L52" s="5">
        <v>-584381039000</v>
      </c>
      <c r="M52" s="5">
        <v>-531914614000</v>
      </c>
      <c r="N52" s="5">
        <v>-457069539000</v>
      </c>
      <c r="O52" s="5">
        <v>-495935504000</v>
      </c>
      <c r="P52" s="5">
        <v>-439945331000</v>
      </c>
      <c r="Q52" s="5">
        <v>-436890484000</v>
      </c>
    </row>
    <row r="53" spans="2:17" ht="15.5" x14ac:dyDescent="0.35">
      <c r="C53" t="s">
        <v>73</v>
      </c>
      <c r="D53" s="5">
        <v>103977863000</v>
      </c>
      <c r="E53" s="5">
        <v>154792729000</v>
      </c>
      <c r="F53" s="5">
        <v>117949881000</v>
      </c>
      <c r="G53" s="5">
        <v>130598697000</v>
      </c>
      <c r="I53" s="5">
        <v>492510585000</v>
      </c>
      <c r="J53" s="5">
        <v>270659822000</v>
      </c>
      <c r="K53" s="5">
        <v>507865567000</v>
      </c>
      <c r="L53" s="5">
        <v>584093395000</v>
      </c>
      <c r="M53" s="5">
        <v>519529728000</v>
      </c>
      <c r="N53" s="5">
        <v>523487114000</v>
      </c>
      <c r="O53" s="5">
        <v>609484693000</v>
      </c>
      <c r="P53" s="5">
        <v>583024293000</v>
      </c>
      <c r="Q53" s="5">
        <v>565235553000</v>
      </c>
    </row>
    <row r="54" spans="2:17" ht="15.5" x14ac:dyDescent="0.35">
      <c r="C54" t="s">
        <v>74</v>
      </c>
      <c r="D54" s="5">
        <v>-91352857000</v>
      </c>
      <c r="E54" s="5">
        <v>-112352226000</v>
      </c>
      <c r="F54" s="5">
        <v>-101072538000</v>
      </c>
      <c r="G54" s="5">
        <v>-99178613000</v>
      </c>
      <c r="I54" s="5">
        <v>-398130169000</v>
      </c>
      <c r="J54" s="5">
        <v>-568610582000</v>
      </c>
      <c r="K54" s="5">
        <v>-435764408000</v>
      </c>
      <c r="L54" s="5">
        <v>-483062096000</v>
      </c>
      <c r="M54" s="5">
        <v>-429256131000</v>
      </c>
      <c r="N54" s="5">
        <v>-367050020000</v>
      </c>
      <c r="O54" s="5">
        <v>-417899943000</v>
      </c>
      <c r="P54" s="5">
        <v>-366485904000</v>
      </c>
      <c r="Q54" s="5">
        <v>-378128462000</v>
      </c>
    </row>
    <row r="55" spans="2:17" ht="15.5" x14ac:dyDescent="0.35">
      <c r="C55" t="s">
        <v>75</v>
      </c>
      <c r="D55" s="5">
        <v>-91650053000</v>
      </c>
      <c r="E55" s="5">
        <v>-122059756000</v>
      </c>
      <c r="F55" s="5">
        <v>-103435000000</v>
      </c>
      <c r="G55" s="5">
        <v>-95557837000</v>
      </c>
      <c r="I55" s="5">
        <v>-406431332000</v>
      </c>
      <c r="J55" s="5">
        <v>-476116931000</v>
      </c>
      <c r="K55" s="5">
        <v>-439996297000</v>
      </c>
      <c r="L55" s="5">
        <v>-489647237000</v>
      </c>
      <c r="M55" s="5">
        <v>-429447920000</v>
      </c>
      <c r="N55" s="5">
        <v>-317599442000</v>
      </c>
      <c r="O55" s="5">
        <v>-315132534000</v>
      </c>
      <c r="P55" s="5">
        <v>-269026064000</v>
      </c>
      <c r="Q55" s="5">
        <v>-270806365000</v>
      </c>
    </row>
    <row r="56" spans="2:17" ht="15.5" x14ac:dyDescent="0.35">
      <c r="C56" t="s">
        <v>76</v>
      </c>
      <c r="N56" s="5">
        <v>-116090763000</v>
      </c>
      <c r="O56" s="5">
        <v>-123064978000</v>
      </c>
      <c r="P56" s="5">
        <v>-120287617000</v>
      </c>
      <c r="Q56" s="5">
        <v>-107029362000</v>
      </c>
    </row>
    <row r="57" spans="2:17" ht="15.5" x14ac:dyDescent="0.35">
      <c r="C57" t="s">
        <v>77</v>
      </c>
      <c r="D57" s="5">
        <v>297196000</v>
      </c>
      <c r="E57" s="5">
        <v>9707530000</v>
      </c>
      <c r="F57" s="5">
        <v>2362462000</v>
      </c>
      <c r="G57" s="5">
        <v>-3620776000</v>
      </c>
      <c r="I57" s="5">
        <v>8301163000</v>
      </c>
      <c r="J57" s="5">
        <v>-92493651000</v>
      </c>
      <c r="K57" s="5">
        <v>4231889000</v>
      </c>
      <c r="L57" s="5">
        <v>6585141000</v>
      </c>
      <c r="M57" s="5">
        <v>191789000</v>
      </c>
      <c r="N57" s="5">
        <v>66640185000</v>
      </c>
      <c r="O57" s="5">
        <v>20297569000</v>
      </c>
      <c r="P57" s="5">
        <v>22827777000</v>
      </c>
      <c r="Q57" s="5">
        <v>-292735000</v>
      </c>
    </row>
    <row r="58" spans="2:17" ht="15.5" x14ac:dyDescent="0.35">
      <c r="C58" t="s">
        <v>78</v>
      </c>
      <c r="D58" s="5">
        <v>12625006000</v>
      </c>
      <c r="E58" s="5">
        <v>42440503000</v>
      </c>
      <c r="F58" s="5">
        <v>16877343000</v>
      </c>
      <c r="G58" s="5">
        <v>31420084000</v>
      </c>
      <c r="I58" s="5">
        <v>94380416000</v>
      </c>
      <c r="J58" s="5">
        <v>-297950760000</v>
      </c>
      <c r="K58" s="5">
        <v>72101159000</v>
      </c>
      <c r="L58" s="5">
        <v>101031299000</v>
      </c>
      <c r="M58" s="5">
        <v>90273597000</v>
      </c>
      <c r="N58" s="5">
        <v>156437094000</v>
      </c>
      <c r="O58" s="5">
        <v>191584750000</v>
      </c>
      <c r="P58" s="5">
        <v>216538389000</v>
      </c>
      <c r="Q58" s="5">
        <v>187107091000</v>
      </c>
    </row>
    <row r="59" spans="2:17" ht="15.5" x14ac:dyDescent="0.35">
      <c r="C59" t="s">
        <v>79</v>
      </c>
      <c r="D59" s="5">
        <v>-10592182000</v>
      </c>
      <c r="E59" s="5">
        <v>-11135956000</v>
      </c>
      <c r="F59" s="5">
        <v>-12960630000</v>
      </c>
      <c r="G59" s="5">
        <v>-12506705000</v>
      </c>
      <c r="I59" s="5">
        <v>-48491416000</v>
      </c>
      <c r="J59" s="5">
        <v>-59298915000</v>
      </c>
      <c r="K59" s="5">
        <v>-63658303000</v>
      </c>
      <c r="L59" s="5">
        <v>-59529182000</v>
      </c>
      <c r="M59" s="5">
        <v>-77381502000</v>
      </c>
      <c r="N59" s="5">
        <v>-92353715000</v>
      </c>
      <c r="O59" s="5">
        <v>-61928235000</v>
      </c>
      <c r="P59" s="5">
        <v>-38968669000</v>
      </c>
      <c r="Q59" s="5">
        <v>-15758901000</v>
      </c>
    </row>
    <row r="60" spans="2:17" ht="15.5" x14ac:dyDescent="0.35">
      <c r="C60" t="s">
        <v>26</v>
      </c>
      <c r="D60" s="5">
        <v>-11190119000</v>
      </c>
      <c r="E60" s="5">
        <v>-11180215000</v>
      </c>
      <c r="F60" s="5">
        <v>-13293267000</v>
      </c>
      <c r="G60" s="5">
        <v>-12630297000</v>
      </c>
      <c r="I60" s="5">
        <v>-49209105000</v>
      </c>
      <c r="J60" s="5">
        <v>-59663300000</v>
      </c>
      <c r="K60" s="5">
        <v>-64288201000</v>
      </c>
      <c r="L60" s="5">
        <v>-60194977000</v>
      </c>
      <c r="M60" s="5">
        <v>-79759331000</v>
      </c>
      <c r="N60" s="5">
        <v>-94446295000</v>
      </c>
      <c r="O60" s="5">
        <v>-62602029000</v>
      </c>
      <c r="P60" s="5">
        <v>-39928722000</v>
      </c>
      <c r="Q60" s="5">
        <v>-16967661000</v>
      </c>
    </row>
    <row r="61" spans="2:17" ht="15.5" x14ac:dyDescent="0.35">
      <c r="C61" t="s">
        <v>80</v>
      </c>
      <c r="D61" s="5">
        <v>597937000</v>
      </c>
      <c r="E61" s="5">
        <v>44259000</v>
      </c>
      <c r="F61" s="5">
        <v>332637000</v>
      </c>
      <c r="G61" s="5">
        <v>123592000</v>
      </c>
      <c r="I61" s="5">
        <v>717689000</v>
      </c>
      <c r="J61" s="5">
        <v>364385000</v>
      </c>
      <c r="K61" s="5">
        <v>629898000</v>
      </c>
      <c r="L61" s="5">
        <v>665795000</v>
      </c>
      <c r="M61" s="5">
        <v>2377829000</v>
      </c>
      <c r="N61" s="5">
        <v>2092580000</v>
      </c>
      <c r="O61" s="5">
        <v>673794000</v>
      </c>
      <c r="P61" s="5">
        <v>960053000</v>
      </c>
      <c r="Q61" s="5">
        <v>1208760000</v>
      </c>
    </row>
    <row r="62" spans="2:17" ht="15.5" x14ac:dyDescent="0.35">
      <c r="C62" t="s">
        <v>82</v>
      </c>
      <c r="D62" s="5">
        <v>-10592182000</v>
      </c>
      <c r="E62" s="5">
        <v>-11135956000</v>
      </c>
      <c r="F62" s="5">
        <v>-12960630000</v>
      </c>
      <c r="G62" s="5">
        <v>-12506705000</v>
      </c>
      <c r="I62" s="5">
        <v>-48491416000</v>
      </c>
      <c r="J62" s="5">
        <v>-59298915000</v>
      </c>
      <c r="K62" s="5">
        <v>-63658303000</v>
      </c>
      <c r="L62" s="5">
        <v>-59529182000</v>
      </c>
      <c r="M62" s="5">
        <v>-77381502000</v>
      </c>
      <c r="N62" s="5">
        <v>-92353715000</v>
      </c>
      <c r="O62" s="5">
        <v>-61928235000</v>
      </c>
      <c r="P62" s="5">
        <v>-38968669000</v>
      </c>
      <c r="Q62" s="5">
        <v>-15758901000</v>
      </c>
    </row>
    <row r="63" spans="2:17" ht="15.5" x14ac:dyDescent="0.35">
      <c r="C63" t="s">
        <v>28</v>
      </c>
      <c r="D63" s="5">
        <v>2032824000</v>
      </c>
      <c r="E63" s="5">
        <v>31304547000</v>
      </c>
      <c r="F63" s="5">
        <v>3916713000</v>
      </c>
      <c r="G63" s="5">
        <v>18913379000</v>
      </c>
      <c r="I63" s="5">
        <v>45889000000</v>
      </c>
      <c r="J63" s="5">
        <v>-357249675000</v>
      </c>
      <c r="K63" s="5">
        <v>8442856000</v>
      </c>
      <c r="L63" s="5">
        <v>41502117000</v>
      </c>
      <c r="M63" s="5">
        <v>12892095000</v>
      </c>
      <c r="N63" s="5">
        <v>64083379000</v>
      </c>
      <c r="O63" s="5">
        <v>129656515000</v>
      </c>
      <c r="P63" s="5">
        <v>177569720000</v>
      </c>
      <c r="Q63" s="5">
        <v>171348190000</v>
      </c>
    </row>
    <row r="64" spans="2:17" ht="15.5" x14ac:dyDescent="0.35">
      <c r="C64" t="s">
        <v>27</v>
      </c>
      <c r="D64" s="5">
        <v>-1271331000</v>
      </c>
      <c r="E64" s="5">
        <v>-11538058000</v>
      </c>
      <c r="F64" s="5">
        <v>1310722000</v>
      </c>
      <c r="G64" s="5">
        <v>-10540831000</v>
      </c>
      <c r="I64" s="5">
        <v>-18444505000</v>
      </c>
      <c r="J64" s="5">
        <v>66616701000</v>
      </c>
      <c r="K64" s="5">
        <v>-518861000</v>
      </c>
      <c r="L64" s="5">
        <v>-14106863000</v>
      </c>
      <c r="M64" s="5">
        <v>-1595144000</v>
      </c>
      <c r="N64" s="5">
        <v>-15418230000</v>
      </c>
      <c r="O64" s="5">
        <v>-27346391000</v>
      </c>
      <c r="P64" s="5">
        <v>-44277206000</v>
      </c>
      <c r="Q64" s="5">
        <v>-46082129000</v>
      </c>
    </row>
    <row r="65" spans="2:17" ht="15.5" x14ac:dyDescent="0.35">
      <c r="C65" t="s">
        <v>83</v>
      </c>
      <c r="D65" s="5">
        <v>761493000</v>
      </c>
      <c r="E65" s="5">
        <v>19766489000</v>
      </c>
      <c r="F65" s="5">
        <v>5227435000</v>
      </c>
      <c r="G65" s="5">
        <v>8372548000</v>
      </c>
      <c r="I65" s="5">
        <v>27444495000</v>
      </c>
      <c r="J65" s="5">
        <v>-290632974000</v>
      </c>
      <c r="K65" s="5">
        <v>7923995000</v>
      </c>
      <c r="L65" s="5">
        <v>27395254000</v>
      </c>
      <c r="M65" s="5">
        <v>11296951000</v>
      </c>
      <c r="N65" s="5">
        <v>48665149000</v>
      </c>
      <c r="O65" s="5">
        <v>102310124000</v>
      </c>
      <c r="P65" s="5">
        <v>133292514000</v>
      </c>
      <c r="Q65" s="5">
        <v>125266061000</v>
      </c>
    </row>
    <row r="66" spans="2:17" ht="15.5" x14ac:dyDescent="0.35">
      <c r="C66" t="s">
        <v>84</v>
      </c>
      <c r="E66" s="5">
        <v>3302818000</v>
      </c>
      <c r="F66" s="5">
        <v>2264836000</v>
      </c>
      <c r="I66" s="5">
        <v>5567654000</v>
      </c>
      <c r="J66" s="5">
        <v>1912861000</v>
      </c>
      <c r="K66" s="5">
        <v>3912910000</v>
      </c>
      <c r="L66" s="5">
        <v>2614171000</v>
      </c>
      <c r="M66" s="5">
        <v>8001490000</v>
      </c>
      <c r="N66" s="5">
        <v>2753092000</v>
      </c>
      <c r="O66" s="5">
        <v>22217740000</v>
      </c>
      <c r="P66" s="5">
        <v>22553761000</v>
      </c>
      <c r="Q66" s="5">
        <v>-2859308000</v>
      </c>
    </row>
    <row r="67" spans="2:17" ht="15.5" x14ac:dyDescent="0.35">
      <c r="C67" t="s">
        <v>85</v>
      </c>
      <c r="D67" s="5">
        <v>761493000</v>
      </c>
      <c r="E67" s="5">
        <v>23069307000</v>
      </c>
      <c r="F67" s="5">
        <v>7492271000</v>
      </c>
      <c r="G67" s="5">
        <v>8372548000</v>
      </c>
      <c r="I67" s="5">
        <v>33012149000</v>
      </c>
      <c r="J67" s="5">
        <v>-288720113000</v>
      </c>
      <c r="K67" s="5">
        <v>11836905000</v>
      </c>
      <c r="L67" s="5">
        <v>30009425000</v>
      </c>
      <c r="M67" s="5">
        <v>19298441000</v>
      </c>
      <c r="N67" s="5">
        <v>51418241000</v>
      </c>
      <c r="O67" s="5">
        <v>124527864000</v>
      </c>
      <c r="P67" s="5">
        <v>155846275000</v>
      </c>
      <c r="Q67" s="5">
        <v>122406753000</v>
      </c>
    </row>
    <row r="68" spans="2:17" ht="15.5" x14ac:dyDescent="0.35">
      <c r="C68" t="s">
        <v>86</v>
      </c>
      <c r="D68" s="5">
        <v>761493000</v>
      </c>
      <c r="E68" s="5">
        <v>19766489000</v>
      </c>
      <c r="F68" s="5">
        <v>5227435000</v>
      </c>
      <c r="G68" s="5">
        <v>8372548000</v>
      </c>
      <c r="I68" s="5">
        <v>27444495000</v>
      </c>
      <c r="J68" s="5">
        <v>-290632975000</v>
      </c>
      <c r="K68" s="5">
        <v>7923995000</v>
      </c>
      <c r="L68" s="5">
        <v>27395254000</v>
      </c>
      <c r="M68" s="5">
        <v>11296951000</v>
      </c>
      <c r="N68" s="5">
        <v>48665149000</v>
      </c>
      <c r="O68" s="5">
        <v>102310124000</v>
      </c>
      <c r="P68" s="5">
        <v>133292514000</v>
      </c>
      <c r="Q68" s="5">
        <v>125266061000</v>
      </c>
    </row>
    <row r="69" spans="2:17" ht="15.5" x14ac:dyDescent="0.35">
      <c r="C69" t="s">
        <v>7</v>
      </c>
      <c r="D69" s="5">
        <v>1532161000</v>
      </c>
      <c r="E69" s="5">
        <v>23426681000</v>
      </c>
      <c r="F69" s="5">
        <v>7616099000</v>
      </c>
      <c r="G69" s="5">
        <v>8131931000</v>
      </c>
      <c r="I69" s="5">
        <v>33426639000</v>
      </c>
      <c r="J69" s="5">
        <v>-282714298000</v>
      </c>
      <c r="K69" s="5">
        <v>11809997000</v>
      </c>
      <c r="L69" s="5">
        <v>30733987000</v>
      </c>
      <c r="M69" s="5">
        <v>19064183000</v>
      </c>
      <c r="N69" s="5">
        <v>51258840000</v>
      </c>
      <c r="O69" s="5">
        <v>124241292000</v>
      </c>
      <c r="P69" s="5">
        <v>154862500000</v>
      </c>
      <c r="Q69" s="5">
        <v>122406753000</v>
      </c>
    </row>
    <row r="70" spans="2:17" ht="15.5" x14ac:dyDescent="0.35">
      <c r="C70" t="s">
        <v>87</v>
      </c>
      <c r="D70" s="5">
        <v>-770668000</v>
      </c>
      <c r="E70" s="5">
        <v>-357374000</v>
      </c>
      <c r="F70" s="5">
        <v>-123828000</v>
      </c>
      <c r="G70" s="5">
        <v>240617000</v>
      </c>
      <c r="I70" s="5">
        <v>-414490000</v>
      </c>
      <c r="J70" s="5">
        <v>-6005817000</v>
      </c>
      <c r="K70" s="5">
        <v>26908000</v>
      </c>
      <c r="L70" s="5">
        <v>-724562000</v>
      </c>
      <c r="M70" s="5">
        <v>234258000</v>
      </c>
      <c r="N70" s="5">
        <v>159401000</v>
      </c>
      <c r="O70" s="5">
        <v>286572000</v>
      </c>
      <c r="P70" s="5">
        <v>983775000</v>
      </c>
    </row>
    <row r="71" spans="2:17" ht="15.5" x14ac:dyDescent="0.35">
      <c r="C71" t="s">
        <v>88</v>
      </c>
      <c r="D71" s="5">
        <v>761493000</v>
      </c>
      <c r="E71" s="5">
        <v>19766489000</v>
      </c>
      <c r="F71" s="5">
        <v>5227435000</v>
      </c>
      <c r="G71" s="5">
        <v>8372548000</v>
      </c>
      <c r="I71" s="5">
        <v>27444495000</v>
      </c>
      <c r="J71" s="5">
        <v>-290632975000</v>
      </c>
      <c r="K71" s="5">
        <v>7923995000</v>
      </c>
      <c r="L71" s="5">
        <v>27395254000</v>
      </c>
      <c r="M71" s="5">
        <v>11296951000</v>
      </c>
      <c r="N71" s="5">
        <v>48665149000</v>
      </c>
      <c r="O71" s="5">
        <v>102310124000</v>
      </c>
      <c r="P71" s="5">
        <v>133292514000</v>
      </c>
      <c r="Q71" s="5">
        <v>125266061000</v>
      </c>
    </row>
    <row r="72" spans="2:17" ht="15.5" x14ac:dyDescent="0.35">
      <c r="C72" t="s">
        <v>89</v>
      </c>
      <c r="D72" s="5">
        <v>761493000</v>
      </c>
      <c r="E72" s="5">
        <v>23069307000</v>
      </c>
      <c r="F72" s="5">
        <v>7492271000</v>
      </c>
      <c r="G72" s="5">
        <v>8372548000</v>
      </c>
      <c r="I72" s="5">
        <v>33012149000</v>
      </c>
      <c r="J72" s="5">
        <v>-288720115000</v>
      </c>
      <c r="K72" s="5">
        <v>11836905000</v>
      </c>
      <c r="L72" s="5">
        <v>30009425000</v>
      </c>
      <c r="M72" s="5">
        <v>19298441000</v>
      </c>
      <c r="N72" s="5">
        <v>51418241000</v>
      </c>
      <c r="O72" s="5">
        <v>124527864000</v>
      </c>
      <c r="P72" s="5">
        <v>155846275000</v>
      </c>
      <c r="Q72" s="5">
        <v>122406753000</v>
      </c>
    </row>
    <row r="73" spans="2:17" ht="15.5" x14ac:dyDescent="0.35">
      <c r="C73" t="s">
        <v>90</v>
      </c>
      <c r="D73" s="5">
        <v>761493000</v>
      </c>
      <c r="E73" s="5">
        <v>23069307000</v>
      </c>
      <c r="F73" s="5">
        <v>7492271000</v>
      </c>
      <c r="G73" s="5">
        <v>8372548000</v>
      </c>
      <c r="I73" s="5">
        <v>33012149000</v>
      </c>
      <c r="J73" s="5">
        <v>-288720115000</v>
      </c>
      <c r="K73" s="5">
        <v>11836905000</v>
      </c>
      <c r="L73" s="5">
        <v>30009425000</v>
      </c>
      <c r="M73" s="5">
        <v>19298441000</v>
      </c>
      <c r="N73" s="5">
        <v>51418241000</v>
      </c>
      <c r="O73" s="5">
        <v>124527864000</v>
      </c>
      <c r="P73" s="5">
        <v>155846275000</v>
      </c>
      <c r="Q73" s="5">
        <v>122406753000</v>
      </c>
    </row>
    <row r="75" spans="2:17" ht="15.5" x14ac:dyDescent="0.35">
      <c r="B75" t="s">
        <v>91</v>
      </c>
      <c r="C75" t="s">
        <v>92</v>
      </c>
    </row>
    <row r="76" spans="2:17" ht="15.5" x14ac:dyDescent="0.35">
      <c r="C76" t="s">
        <v>93</v>
      </c>
    </row>
    <row r="77" spans="2:17" ht="15.5" x14ac:dyDescent="0.35">
      <c r="C77" t="s">
        <v>19</v>
      </c>
      <c r="D77" s="5">
        <v>137181330000</v>
      </c>
      <c r="E77" s="5">
        <v>120976418000</v>
      </c>
      <c r="F77" s="5">
        <v>92381343000</v>
      </c>
      <c r="G77" s="5">
        <v>51487880000</v>
      </c>
      <c r="I77" s="5">
        <v>120976418000</v>
      </c>
      <c r="J77" s="5">
        <v>92004255000</v>
      </c>
      <c r="K77" s="5">
        <v>65836308000</v>
      </c>
      <c r="L77" s="5">
        <v>147684064000</v>
      </c>
      <c r="M77" s="5">
        <v>94349876000</v>
      </c>
      <c r="N77" s="5">
        <v>60193523000</v>
      </c>
      <c r="O77" s="5">
        <v>106567314000</v>
      </c>
      <c r="P77" s="5">
        <v>108627016000</v>
      </c>
      <c r="Q77" s="5">
        <v>147045214000</v>
      </c>
    </row>
    <row r="78" spans="2:17" ht="15.5" x14ac:dyDescent="0.35">
      <c r="C78" t="s">
        <v>94</v>
      </c>
      <c r="D78" s="5">
        <v>370630516000</v>
      </c>
      <c r="E78" s="5">
        <v>349503859000</v>
      </c>
      <c r="F78" s="5">
        <v>425926758000</v>
      </c>
      <c r="G78" s="5">
        <v>437957249000</v>
      </c>
      <c r="I78" s="5">
        <v>349503859000</v>
      </c>
      <c r="J78" s="5">
        <v>335634267000</v>
      </c>
      <c r="K78" s="5">
        <v>523392615000</v>
      </c>
      <c r="L78" s="5">
        <v>450583739000</v>
      </c>
      <c r="M78" s="5">
        <v>439201972000</v>
      </c>
      <c r="N78" s="5">
        <v>456479822000</v>
      </c>
      <c r="O78" s="5">
        <v>592293200000</v>
      </c>
      <c r="P78" s="5">
        <v>471354239000</v>
      </c>
      <c r="Q78" s="5">
        <v>361305558000</v>
      </c>
    </row>
    <row r="79" spans="2:17" ht="15.5" x14ac:dyDescent="0.35">
      <c r="C79" t="s">
        <v>283</v>
      </c>
      <c r="D79" s="5">
        <v>59102832000</v>
      </c>
      <c r="E79" s="5">
        <v>30708583000</v>
      </c>
      <c r="F79" s="5">
        <v>53227898000</v>
      </c>
      <c r="G79" s="5">
        <v>51851193000</v>
      </c>
      <c r="I79" s="5">
        <v>30708583000</v>
      </c>
      <c r="J79" s="5">
        <v>37322258000</v>
      </c>
      <c r="K79" s="5">
        <v>51304326000</v>
      </c>
      <c r="L79" s="5">
        <v>60350939000</v>
      </c>
      <c r="M79" s="5">
        <v>80908478000</v>
      </c>
      <c r="N79" s="5">
        <v>83890164000</v>
      </c>
      <c r="O79" s="5">
        <v>103236915000</v>
      </c>
      <c r="P79" s="5">
        <v>82450935000</v>
      </c>
      <c r="Q79" s="5">
        <v>90077465000</v>
      </c>
    </row>
    <row r="80" spans="2:17" ht="15.5" x14ac:dyDescent="0.35">
      <c r="C80" t="s">
        <v>282</v>
      </c>
      <c r="D80" s="5">
        <v>23282823000</v>
      </c>
      <c r="E80" s="5">
        <v>3121708000</v>
      </c>
      <c r="F80" s="5">
        <v>28789905000</v>
      </c>
      <c r="G80" s="5">
        <v>21195006000</v>
      </c>
      <c r="I80" s="5">
        <v>3121708000</v>
      </c>
      <c r="J80" s="5">
        <v>12400964000</v>
      </c>
      <c r="K80" s="5">
        <v>22090444000</v>
      </c>
      <c r="L80" s="5">
        <v>4227726000</v>
      </c>
      <c r="M80" s="5">
        <v>13352146000</v>
      </c>
      <c r="N80" s="5">
        <v>29604844000</v>
      </c>
      <c r="O80" s="5">
        <v>17436875000</v>
      </c>
      <c r="P80" s="5">
        <v>9786688000</v>
      </c>
      <c r="Q80" s="5">
        <v>13391517000</v>
      </c>
    </row>
    <row r="81" spans="3:17" ht="15.5" x14ac:dyDescent="0.35">
      <c r="C81" t="s">
        <v>284</v>
      </c>
      <c r="D81" s="5">
        <v>370630516000</v>
      </c>
      <c r="E81" s="5">
        <v>349503859000</v>
      </c>
      <c r="F81" s="5">
        <v>425926758000</v>
      </c>
      <c r="G81" s="5">
        <v>437957249000</v>
      </c>
      <c r="I81" s="5">
        <v>349503859000</v>
      </c>
      <c r="J81" s="5">
        <v>335634267000</v>
      </c>
      <c r="K81" s="5">
        <v>523392615000</v>
      </c>
      <c r="L81" s="5">
        <v>450583739000</v>
      </c>
      <c r="M81" s="5">
        <v>439201972000</v>
      </c>
      <c r="N81" s="5">
        <v>456479822000</v>
      </c>
      <c r="O81" s="5">
        <v>592293200000</v>
      </c>
      <c r="P81" s="5">
        <v>471354239000</v>
      </c>
      <c r="Q81" s="5">
        <v>361305558000</v>
      </c>
    </row>
    <row r="82" spans="3:17" ht="15.5" x14ac:dyDescent="0.35">
      <c r="C82" t="s">
        <v>96</v>
      </c>
      <c r="D82" s="5">
        <v>145519945000</v>
      </c>
      <c r="E82" s="5">
        <v>153131367000</v>
      </c>
      <c r="F82" s="5">
        <v>161695045000</v>
      </c>
      <c r="G82" s="5">
        <v>167412593000</v>
      </c>
      <c r="I82" s="5">
        <v>153131367000</v>
      </c>
      <c r="J82" s="5">
        <v>168589026000</v>
      </c>
      <c r="K82" s="5">
        <v>299944787000</v>
      </c>
      <c r="L82" s="5">
        <v>284408410000</v>
      </c>
      <c r="M82" s="5">
        <v>339153737000</v>
      </c>
      <c r="N82" s="5">
        <v>384997707000</v>
      </c>
      <c r="O82" s="5">
        <v>361927291000</v>
      </c>
      <c r="P82" s="5">
        <v>320280088000</v>
      </c>
      <c r="Q82" s="5">
        <v>158649958000</v>
      </c>
    </row>
    <row r="83" spans="3:17" ht="15.5" x14ac:dyDescent="0.35">
      <c r="C83" t="s">
        <v>77</v>
      </c>
      <c r="D83" s="5">
        <v>193979446000</v>
      </c>
      <c r="E83" s="5">
        <v>193979446000</v>
      </c>
      <c r="F83" s="5">
        <v>187921468000</v>
      </c>
      <c r="G83" s="5">
        <v>185656632000</v>
      </c>
      <c r="I83" s="5">
        <v>193979446000</v>
      </c>
      <c r="J83" s="5">
        <v>185660654000</v>
      </c>
      <c r="K83" s="5">
        <v>178215497000</v>
      </c>
      <c r="L83" s="5">
        <v>174276712000</v>
      </c>
      <c r="M83" s="5">
        <v>164138811000</v>
      </c>
      <c r="N83" s="5">
        <v>155980617000</v>
      </c>
      <c r="O83" s="5">
        <v>153209639000</v>
      </c>
      <c r="P83" s="5">
        <v>131001877000</v>
      </c>
      <c r="Q83" s="5">
        <v>108446085000</v>
      </c>
    </row>
    <row r="84" spans="3:17" ht="15.5" x14ac:dyDescent="0.35">
      <c r="C84" t="s">
        <v>98</v>
      </c>
      <c r="D84" s="5">
        <v>678146414000</v>
      </c>
      <c r="E84" s="5">
        <v>642034508000</v>
      </c>
      <c r="F84" s="5">
        <v>699139607000</v>
      </c>
      <c r="G84" s="5">
        <v>690040545000</v>
      </c>
      <c r="I84" s="5">
        <v>642034508000</v>
      </c>
      <c r="J84" s="5">
        <v>631111980000</v>
      </c>
      <c r="K84" s="5">
        <v>929532697000</v>
      </c>
      <c r="L84" s="5">
        <v>948943887000</v>
      </c>
      <c r="M84" s="5">
        <v>949124717000</v>
      </c>
      <c r="N84" s="5">
        <v>984115415000</v>
      </c>
      <c r="O84" s="5">
        <v>1198693664000</v>
      </c>
      <c r="P84" s="5">
        <v>1008461509000</v>
      </c>
      <c r="Q84" s="5">
        <v>765505014000</v>
      </c>
    </row>
    <row r="85" spans="3:17" ht="15.5" x14ac:dyDescent="0.35">
      <c r="C85" t="s">
        <v>99</v>
      </c>
    </row>
    <row r="86" spans="3:17" ht="15.5" x14ac:dyDescent="0.35">
      <c r="C86" t="s">
        <v>101</v>
      </c>
      <c r="D86" s="5">
        <v>454393290000</v>
      </c>
      <c r="E86" s="5">
        <v>463110185000</v>
      </c>
      <c r="F86" s="5">
        <v>468913717000</v>
      </c>
      <c r="G86" s="5">
        <v>480024887000</v>
      </c>
      <c r="I86" s="5">
        <v>463110185000</v>
      </c>
      <c r="J86" s="5">
        <v>499474742000</v>
      </c>
      <c r="K86" s="5">
        <v>544098774000</v>
      </c>
      <c r="L86" s="5">
        <v>582904111000</v>
      </c>
      <c r="M86" s="5">
        <v>615906581000</v>
      </c>
      <c r="N86" s="5">
        <v>650651969000</v>
      </c>
      <c r="O86" s="5">
        <v>644245638000</v>
      </c>
      <c r="P86" s="5">
        <v>621466518000</v>
      </c>
      <c r="Q86" s="5">
        <v>367075532000</v>
      </c>
    </row>
    <row r="87" spans="3:17" ht="15.5" x14ac:dyDescent="0.35">
      <c r="C87" t="s">
        <v>287</v>
      </c>
      <c r="D87" s="5">
        <v>93473991000</v>
      </c>
      <c r="E87" s="5">
        <v>94745322000</v>
      </c>
      <c r="F87" s="5">
        <v>100835956000</v>
      </c>
      <c r="G87" s="5">
        <v>100164034000</v>
      </c>
      <c r="I87" s="5">
        <v>94745322000</v>
      </c>
      <c r="J87" s="5">
        <v>108382068000</v>
      </c>
      <c r="K87" s="5">
        <v>43542552000</v>
      </c>
      <c r="L87" s="5">
        <v>14135694000</v>
      </c>
      <c r="M87" s="5">
        <v>18040668000</v>
      </c>
      <c r="N87" s="5">
        <v>21254403000</v>
      </c>
      <c r="O87" s="5">
        <v>15323396000</v>
      </c>
      <c r="P87" s="5">
        <v>16552056000</v>
      </c>
      <c r="Q87" s="5">
        <v>17798320000</v>
      </c>
    </row>
    <row r="88" spans="3:17" ht="15.5" x14ac:dyDescent="0.35">
      <c r="C88" t="s">
        <v>286</v>
      </c>
      <c r="D88" s="5">
        <v>3691267000</v>
      </c>
      <c r="E88" s="5">
        <v>3805324000</v>
      </c>
      <c r="F88" s="5">
        <v>4571826000</v>
      </c>
      <c r="G88" s="5">
        <v>4976561000</v>
      </c>
      <c r="I88" s="5">
        <v>3805324000</v>
      </c>
      <c r="J88" s="5">
        <v>5070213000</v>
      </c>
      <c r="K88" s="5">
        <v>4873511000</v>
      </c>
      <c r="L88" s="5">
        <v>4337671000</v>
      </c>
      <c r="M88" s="5">
        <v>4391713000</v>
      </c>
      <c r="N88" s="5">
        <v>4392558000</v>
      </c>
      <c r="O88" s="5">
        <v>4620217000</v>
      </c>
      <c r="P88" s="5">
        <v>4350605000</v>
      </c>
      <c r="Q88" s="5">
        <v>3741602000</v>
      </c>
    </row>
    <row r="89" spans="3:17" ht="15.5" x14ac:dyDescent="0.35">
      <c r="C89" t="s">
        <v>100</v>
      </c>
      <c r="D89" s="5">
        <v>104317392000</v>
      </c>
      <c r="E89" s="5">
        <v>104317392000</v>
      </c>
      <c r="F89" s="5">
        <v>104215000000</v>
      </c>
      <c r="G89" s="5">
        <v>104215000000</v>
      </c>
      <c r="I89" s="5">
        <v>104317392000</v>
      </c>
      <c r="J89" s="5">
        <v>104215000000</v>
      </c>
      <c r="K89" s="5">
        <v>104118000000</v>
      </c>
      <c r="L89" s="5">
        <v>77650000000</v>
      </c>
      <c r="M89" s="5">
        <v>77553000000</v>
      </c>
      <c r="N89" s="5">
        <v>77715000000</v>
      </c>
      <c r="O89" s="5">
        <v>77041000000</v>
      </c>
      <c r="P89" s="5">
        <v>61065000000</v>
      </c>
    </row>
    <row r="90" spans="3:17" ht="15.5" x14ac:dyDescent="0.35">
      <c r="C90" t="s">
        <v>340</v>
      </c>
      <c r="D90" s="5">
        <v>53677824000</v>
      </c>
      <c r="E90" s="5">
        <v>53677824000</v>
      </c>
      <c r="F90" s="5">
        <v>53677824000</v>
      </c>
      <c r="G90" s="5">
        <v>53677824000</v>
      </c>
      <c r="I90" s="5">
        <v>53677824000</v>
      </c>
      <c r="J90" s="5">
        <v>53677824000</v>
      </c>
      <c r="K90" s="5">
        <v>107555120000</v>
      </c>
      <c r="L90" s="5">
        <v>134443900000</v>
      </c>
      <c r="M90" s="5">
        <v>134443900000</v>
      </c>
      <c r="N90" s="5">
        <v>134443900000</v>
      </c>
      <c r="O90" s="5">
        <v>134443900000</v>
      </c>
      <c r="P90" s="5">
        <v>134443900000</v>
      </c>
    </row>
    <row r="91" spans="3:17" ht="15.5" x14ac:dyDescent="0.35">
      <c r="C91" t="s">
        <v>103</v>
      </c>
      <c r="D91" s="5">
        <v>751939630000</v>
      </c>
      <c r="E91" s="5">
        <v>745141753000</v>
      </c>
      <c r="F91" s="5">
        <v>757899604000</v>
      </c>
      <c r="G91" s="5">
        <v>767786265000</v>
      </c>
      <c r="I91" s="5">
        <v>745141753000</v>
      </c>
      <c r="J91" s="5">
        <v>798927378000</v>
      </c>
      <c r="K91" s="5">
        <v>839176020000</v>
      </c>
      <c r="L91" s="5">
        <v>857337078000</v>
      </c>
      <c r="M91" s="5">
        <v>889414582000</v>
      </c>
      <c r="N91" s="5">
        <v>931873960000</v>
      </c>
      <c r="O91" s="5">
        <v>898025516000</v>
      </c>
      <c r="P91" s="5">
        <v>860202037000</v>
      </c>
      <c r="Q91" s="5">
        <v>410430571000</v>
      </c>
    </row>
    <row r="92" spans="3:17" ht="15.5" x14ac:dyDescent="0.35">
      <c r="C92" t="s">
        <v>104</v>
      </c>
      <c r="D92" s="5">
        <v>1430086044000</v>
      </c>
      <c r="E92" s="5">
        <v>1387176261000</v>
      </c>
      <c r="F92" s="5">
        <v>1457039211000</v>
      </c>
      <c r="G92" s="5">
        <v>1457826810000</v>
      </c>
      <c r="I92" s="5">
        <v>1387176261000</v>
      </c>
      <c r="J92" s="5">
        <v>1430039358000</v>
      </c>
      <c r="K92" s="5">
        <v>1768708717000</v>
      </c>
      <c r="L92" s="5">
        <v>1806280965000</v>
      </c>
      <c r="M92" s="5">
        <v>1838539299000</v>
      </c>
      <c r="N92" s="5">
        <v>1915989375000</v>
      </c>
      <c r="O92" s="5">
        <v>2096719180000</v>
      </c>
      <c r="P92" s="5">
        <v>1868663546000</v>
      </c>
      <c r="Q92" s="5">
        <v>1175935585000</v>
      </c>
    </row>
    <row r="93" spans="3:17" ht="15.5" x14ac:dyDescent="0.35">
      <c r="C93" t="s">
        <v>105</v>
      </c>
    </row>
    <row r="94" spans="3:17" ht="15.5" x14ac:dyDescent="0.35">
      <c r="C94" t="s">
        <v>106</v>
      </c>
    </row>
    <row r="95" spans="3:17" ht="15.5" x14ac:dyDescent="0.35">
      <c r="C95" t="s">
        <v>107</v>
      </c>
      <c r="D95" s="5">
        <v>322435154000</v>
      </c>
      <c r="E95" s="5">
        <v>280773944000</v>
      </c>
      <c r="F95" s="5">
        <v>528489729000</v>
      </c>
      <c r="G95" s="5">
        <v>529902571000</v>
      </c>
      <c r="I95" s="5">
        <v>280773944000</v>
      </c>
      <c r="J95" s="5">
        <v>662944251000</v>
      </c>
      <c r="K95" s="5">
        <v>824922171000</v>
      </c>
      <c r="L95" s="5">
        <v>710243131000</v>
      </c>
      <c r="M95" s="5">
        <v>732024589000</v>
      </c>
      <c r="N95" s="5">
        <v>1044059083000</v>
      </c>
      <c r="O95" s="5">
        <v>1183749900000</v>
      </c>
      <c r="P95" s="5">
        <v>971332958000</v>
      </c>
      <c r="Q95" s="5">
        <v>184724697000</v>
      </c>
    </row>
    <row r="96" spans="3:17" ht="15.5" x14ac:dyDescent="0.35">
      <c r="C96" t="s">
        <v>112</v>
      </c>
      <c r="D96" s="5">
        <v>49863528000</v>
      </c>
      <c r="E96" s="5">
        <v>51257001000</v>
      </c>
      <c r="F96" s="5">
        <v>223605701000</v>
      </c>
      <c r="G96" s="5">
        <v>222783904000</v>
      </c>
      <c r="I96" s="5">
        <v>51257001000</v>
      </c>
      <c r="J96" s="5">
        <v>392982475000</v>
      </c>
      <c r="K96" s="5">
        <v>553433130000</v>
      </c>
      <c r="L96" s="5">
        <v>529323926000</v>
      </c>
      <c r="M96" s="5">
        <v>604985219000</v>
      </c>
      <c r="N96" s="5">
        <v>899678025000</v>
      </c>
      <c r="O96" s="5">
        <v>994828783000</v>
      </c>
      <c r="P96" s="5">
        <v>558500000000</v>
      </c>
      <c r="Q96" s="5">
        <v>20000000000</v>
      </c>
    </row>
    <row r="97" spans="3:17" ht="15.5" x14ac:dyDescent="0.35">
      <c r="C97" t="s">
        <v>108</v>
      </c>
    </row>
    <row r="98" spans="3:17" ht="15.5" x14ac:dyDescent="0.35">
      <c r="C98" t="s">
        <v>289</v>
      </c>
      <c r="D98" s="5">
        <v>82385655000</v>
      </c>
      <c r="E98" s="5">
        <v>33830291000</v>
      </c>
      <c r="F98" s="5">
        <v>82017803000</v>
      </c>
      <c r="G98" s="5">
        <v>73046199000</v>
      </c>
      <c r="I98" s="5">
        <v>33830291000</v>
      </c>
      <c r="J98" s="5">
        <v>49723222000</v>
      </c>
      <c r="K98" s="5">
        <v>73394770000</v>
      </c>
      <c r="L98" s="5">
        <v>64578665000</v>
      </c>
      <c r="M98" s="5">
        <v>94260624000</v>
      </c>
      <c r="N98" s="5">
        <v>113495008000</v>
      </c>
      <c r="O98" s="5">
        <v>120673790000</v>
      </c>
      <c r="P98" s="5">
        <v>92237623000</v>
      </c>
      <c r="Q98" s="5">
        <v>103468982000</v>
      </c>
    </row>
    <row r="99" spans="3:17" ht="15.5" x14ac:dyDescent="0.35">
      <c r="C99" t="s">
        <v>109</v>
      </c>
      <c r="D99" s="5">
        <v>30223018000</v>
      </c>
      <c r="E99" s="5">
        <v>37518656000</v>
      </c>
      <c r="F99" s="5">
        <v>48002846000</v>
      </c>
      <c r="G99" s="5">
        <v>42573685000</v>
      </c>
      <c r="I99" s="5">
        <v>37518656000</v>
      </c>
      <c r="J99" s="5">
        <v>47718541000</v>
      </c>
      <c r="K99" s="5">
        <v>14074011000</v>
      </c>
      <c r="L99" s="5">
        <v>4768868000</v>
      </c>
      <c r="M99" s="5">
        <v>2158162000</v>
      </c>
      <c r="N99" s="5">
        <v>2382265000</v>
      </c>
      <c r="O99" s="5">
        <v>11111286000</v>
      </c>
      <c r="P99" s="5">
        <v>21529628000</v>
      </c>
      <c r="Q99" s="5">
        <v>504274000</v>
      </c>
    </row>
    <row r="100" spans="3:17" ht="15.5" x14ac:dyDescent="0.35">
      <c r="C100" t="s">
        <v>110</v>
      </c>
      <c r="D100" s="5">
        <v>3716668000</v>
      </c>
      <c r="E100" s="5">
        <v>5098876000</v>
      </c>
      <c r="F100" s="5">
        <v>3887133000</v>
      </c>
      <c r="G100" s="5">
        <v>4838205000</v>
      </c>
      <c r="I100" s="5">
        <v>5098876000</v>
      </c>
      <c r="J100" s="5">
        <v>420755000</v>
      </c>
      <c r="K100" s="5">
        <v>3502415000</v>
      </c>
      <c r="L100" s="5">
        <v>2225655000</v>
      </c>
      <c r="M100" s="5">
        <v>2892289000</v>
      </c>
      <c r="N100" s="5">
        <v>1385040000</v>
      </c>
      <c r="O100" s="5">
        <v>4022387000</v>
      </c>
      <c r="P100" s="5">
        <v>1884454000</v>
      </c>
      <c r="Q100" s="5">
        <v>14678534000</v>
      </c>
    </row>
    <row r="101" spans="3:17" ht="15.5" x14ac:dyDescent="0.35">
      <c r="C101" t="s">
        <v>111</v>
      </c>
      <c r="D101" s="5">
        <v>60025873000</v>
      </c>
      <c r="E101" s="5">
        <v>71902964000</v>
      </c>
      <c r="F101" s="5">
        <v>90953983000</v>
      </c>
      <c r="G101" s="5">
        <v>109984850000</v>
      </c>
      <c r="I101" s="5">
        <v>71902964000</v>
      </c>
      <c r="J101" s="5">
        <v>95081747000</v>
      </c>
      <c r="K101" s="5">
        <v>92697780000</v>
      </c>
      <c r="L101" s="5">
        <v>15780622000</v>
      </c>
      <c r="M101" s="5">
        <v>9179101000</v>
      </c>
      <c r="N101" s="5">
        <v>15269990000</v>
      </c>
      <c r="O101" s="5">
        <v>22586549000</v>
      </c>
      <c r="P101" s="5">
        <v>40712930000</v>
      </c>
      <c r="Q101" s="5">
        <v>39593265000</v>
      </c>
    </row>
    <row r="102" spans="3:17" ht="15.5" x14ac:dyDescent="0.35">
      <c r="C102" t="s">
        <v>404</v>
      </c>
      <c r="D102" s="5">
        <v>490082203000</v>
      </c>
      <c r="E102" s="5">
        <v>507118756000</v>
      </c>
      <c r="F102" s="5">
        <v>388190330000</v>
      </c>
      <c r="G102" s="5">
        <v>395209391000</v>
      </c>
      <c r="I102" s="5">
        <v>507118756000</v>
      </c>
      <c r="J102" s="5">
        <v>242947514000</v>
      </c>
      <c r="K102" s="5">
        <v>162659618000</v>
      </c>
      <c r="L102" s="5">
        <v>217030305000</v>
      </c>
      <c r="M102" s="5">
        <v>253304836000</v>
      </c>
      <c r="P102" s="5">
        <v>21062247000</v>
      </c>
      <c r="Q102" s="5">
        <v>9314544000</v>
      </c>
    </row>
    <row r="103" spans="3:17" ht="15.5" x14ac:dyDescent="0.35">
      <c r="C103" t="s">
        <v>1109</v>
      </c>
      <c r="M103" s="5">
        <v>618757000</v>
      </c>
    </row>
    <row r="104" spans="3:17" ht="15.5" x14ac:dyDescent="0.35">
      <c r="C104" t="s">
        <v>609</v>
      </c>
    </row>
    <row r="105" spans="3:17" ht="15.5" x14ac:dyDescent="0.35">
      <c r="C105" t="s">
        <v>405</v>
      </c>
      <c r="Q105" s="5">
        <v>200000000000</v>
      </c>
    </row>
    <row r="106" spans="3:17" ht="15.5" x14ac:dyDescent="0.35">
      <c r="C106" t="s">
        <v>116</v>
      </c>
      <c r="D106" s="5">
        <v>679415726000</v>
      </c>
      <c r="E106" s="5">
        <v>678928646000</v>
      </c>
      <c r="F106" s="5">
        <v>525488310000</v>
      </c>
      <c r="G106" s="5">
        <v>532355339000</v>
      </c>
      <c r="I106" s="5">
        <v>678928646000</v>
      </c>
      <c r="J106" s="5">
        <v>373972754000</v>
      </c>
      <c r="K106" s="5">
        <v>267029978000</v>
      </c>
      <c r="L106" s="5">
        <v>324221760000</v>
      </c>
      <c r="M106" s="5">
        <v>365537447000</v>
      </c>
      <c r="N106" s="5">
        <v>131021238000</v>
      </c>
      <c r="O106" s="5">
        <v>91359931000</v>
      </c>
      <c r="P106" s="5">
        <v>107532251000</v>
      </c>
      <c r="Q106" s="5">
        <v>289820536000</v>
      </c>
    </row>
    <row r="107" spans="3:17" ht="15.5" x14ac:dyDescent="0.35">
      <c r="C107" t="s">
        <v>117</v>
      </c>
      <c r="D107" s="5">
        <v>679415726000</v>
      </c>
      <c r="E107" s="5">
        <v>678928646000</v>
      </c>
      <c r="F107" s="5">
        <v>525488310000</v>
      </c>
      <c r="G107" s="5">
        <v>532355339000</v>
      </c>
      <c r="I107" s="5">
        <v>678928646000</v>
      </c>
      <c r="J107" s="5">
        <v>373972754000</v>
      </c>
      <c r="K107" s="5">
        <v>267029978000</v>
      </c>
      <c r="L107" s="5">
        <v>324221760000</v>
      </c>
      <c r="M107" s="5">
        <v>365537447000</v>
      </c>
      <c r="N107" s="5">
        <v>131021238000</v>
      </c>
      <c r="O107" s="5">
        <v>91359931000</v>
      </c>
      <c r="P107" s="5">
        <v>107532251000</v>
      </c>
      <c r="Q107" s="5">
        <v>289820536000</v>
      </c>
    </row>
    <row r="108" spans="3:17" ht="15.5" x14ac:dyDescent="0.35">
      <c r="C108" t="s">
        <v>293</v>
      </c>
      <c r="M108" s="5">
        <v>906581000</v>
      </c>
      <c r="N108" s="5">
        <v>1686733000</v>
      </c>
      <c r="O108" s="5">
        <v>1376913000</v>
      </c>
      <c r="P108" s="5">
        <v>881855000</v>
      </c>
    </row>
    <row r="109" spans="3:17" ht="15.5" x14ac:dyDescent="0.35">
      <c r="C109" t="s">
        <v>877</v>
      </c>
      <c r="P109" s="5">
        <v>205000000</v>
      </c>
    </row>
    <row r="110" spans="3:17" ht="15.5" x14ac:dyDescent="0.35">
      <c r="C110" t="s">
        <v>121</v>
      </c>
      <c r="D110" s="5">
        <v>1001850880000</v>
      </c>
      <c r="E110" s="5">
        <v>959702590000</v>
      </c>
      <c r="F110" s="5">
        <v>1053978039000</v>
      </c>
      <c r="G110" s="5">
        <v>1062257910000</v>
      </c>
      <c r="I110" s="5">
        <v>959702590000</v>
      </c>
      <c r="J110" s="5">
        <v>1036917005000</v>
      </c>
      <c r="K110" s="5">
        <v>1091952149000</v>
      </c>
      <c r="L110" s="5">
        <v>1034464891000</v>
      </c>
      <c r="M110" s="5">
        <v>1097562036000</v>
      </c>
      <c r="N110" s="5">
        <v>1175080321000</v>
      </c>
      <c r="O110" s="5">
        <v>1275109831000</v>
      </c>
      <c r="P110" s="5">
        <v>1078865209000</v>
      </c>
      <c r="Q110" s="5">
        <v>474545233000</v>
      </c>
    </row>
    <row r="111" spans="3:17" ht="15.5" x14ac:dyDescent="0.35">
      <c r="C111" t="s">
        <v>122</v>
      </c>
    </row>
    <row r="112" spans="3:17" ht="15.5" x14ac:dyDescent="0.35">
      <c r="C112" t="s">
        <v>123</v>
      </c>
      <c r="D112" s="5">
        <v>84000000000</v>
      </c>
      <c r="E112" s="5">
        <v>84000000000</v>
      </c>
      <c r="F112" s="5">
        <v>84000000000</v>
      </c>
      <c r="G112" s="5">
        <v>84000000000</v>
      </c>
      <c r="I112" s="5">
        <v>84000000000</v>
      </c>
      <c r="J112" s="5">
        <v>84000000000</v>
      </c>
      <c r="K112" s="5">
        <v>84000000000</v>
      </c>
      <c r="L112" s="5">
        <v>84000000000</v>
      </c>
      <c r="M112" s="5">
        <v>84000000000</v>
      </c>
      <c r="N112" s="5">
        <v>84000000000</v>
      </c>
      <c r="O112" s="5">
        <v>84000000000</v>
      </c>
      <c r="P112" s="5">
        <v>84000000000</v>
      </c>
      <c r="Q112" s="5">
        <v>84000000000</v>
      </c>
    </row>
    <row r="113" spans="2:17" ht="15.5" x14ac:dyDescent="0.35">
      <c r="C113" t="s">
        <v>124</v>
      </c>
      <c r="D113" s="5">
        <v>17139103000</v>
      </c>
      <c r="E113" s="5">
        <v>17139103000</v>
      </c>
      <c r="F113" s="5">
        <v>17139103000</v>
      </c>
      <c r="G113" s="5">
        <v>17139103000</v>
      </c>
      <c r="I113" s="5">
        <v>17139103000</v>
      </c>
      <c r="J113" s="5">
        <v>17139103000</v>
      </c>
      <c r="K113" s="5">
        <v>17139103000</v>
      </c>
      <c r="L113" s="5">
        <v>17139103000</v>
      </c>
      <c r="M113" s="5">
        <v>17139103000</v>
      </c>
      <c r="N113" s="5">
        <v>17139103000</v>
      </c>
      <c r="O113" s="5">
        <v>17139103000</v>
      </c>
      <c r="P113" s="5">
        <v>17139103000</v>
      </c>
      <c r="Q113" s="5">
        <v>17139103000</v>
      </c>
    </row>
    <row r="114" spans="2:17" ht="15.5" x14ac:dyDescent="0.35">
      <c r="C114" t="s">
        <v>125</v>
      </c>
      <c r="D114" s="5">
        <v>120933101000</v>
      </c>
      <c r="E114" s="5">
        <v>119400940000</v>
      </c>
      <c r="F114" s="5">
        <v>100689045000</v>
      </c>
      <c r="G114" s="5">
        <v>95337781000</v>
      </c>
      <c r="I114" s="5">
        <v>119400940000</v>
      </c>
      <c r="J114" s="5">
        <v>92953922000</v>
      </c>
      <c r="K114" s="5">
        <v>378027481000</v>
      </c>
      <c r="L114" s="5">
        <v>475634170000</v>
      </c>
      <c r="M114" s="5">
        <v>454208699000</v>
      </c>
      <c r="N114" s="5">
        <v>462532942000</v>
      </c>
      <c r="O114" s="5">
        <v>546163617000</v>
      </c>
      <c r="P114" s="5">
        <v>536846939000</v>
      </c>
      <c r="Q114" s="5">
        <v>491805164000</v>
      </c>
    </row>
    <row r="115" spans="2:17" ht="15.5" x14ac:dyDescent="0.35">
      <c r="C115" t="s">
        <v>295</v>
      </c>
      <c r="D115" s="5">
        <v>469735626000</v>
      </c>
      <c r="E115" s="5">
        <v>469735626000</v>
      </c>
      <c r="F115" s="5">
        <v>92953923000</v>
      </c>
      <c r="G115" s="5">
        <v>92953922000</v>
      </c>
      <c r="I115" s="5">
        <v>469735626000</v>
      </c>
      <c r="J115" s="5">
        <v>469735626000</v>
      </c>
      <c r="K115" s="5">
        <v>463780691000</v>
      </c>
      <c r="L115" s="5">
        <v>447564299000</v>
      </c>
      <c r="M115" s="5">
        <v>443137792000</v>
      </c>
      <c r="N115" s="5">
        <v>414045080000</v>
      </c>
      <c r="O115" s="5">
        <v>444130087000</v>
      </c>
      <c r="P115" s="5">
        <v>404540231000</v>
      </c>
      <c r="Q115" s="5">
        <v>366539103000</v>
      </c>
    </row>
    <row r="116" spans="2:17" ht="15.5" x14ac:dyDescent="0.35">
      <c r="C116" t="s">
        <v>294</v>
      </c>
      <c r="D116" s="5">
        <v>-348802525000</v>
      </c>
      <c r="E116" s="5">
        <v>-350334686000</v>
      </c>
      <c r="F116" s="5">
        <v>7735122000</v>
      </c>
      <c r="G116" s="5">
        <v>2383859000</v>
      </c>
      <c r="I116" s="5">
        <v>-350334686000</v>
      </c>
      <c r="J116" s="5">
        <v>-376781704000</v>
      </c>
      <c r="K116" s="5">
        <v>-85753210000</v>
      </c>
      <c r="L116" s="5">
        <v>28069871000</v>
      </c>
      <c r="M116" s="5">
        <v>11070907000</v>
      </c>
      <c r="N116" s="5">
        <v>48487862000</v>
      </c>
      <c r="O116" s="5">
        <v>102033530000</v>
      </c>
      <c r="P116" s="5">
        <v>132306708000</v>
      </c>
      <c r="Q116" s="5">
        <v>125266061000</v>
      </c>
    </row>
    <row r="117" spans="2:17" ht="15.5" x14ac:dyDescent="0.35">
      <c r="C117" t="s">
        <v>296</v>
      </c>
      <c r="D117" s="5">
        <v>120933101000</v>
      </c>
      <c r="E117" s="5">
        <v>119400940000</v>
      </c>
      <c r="F117" s="5">
        <v>100689045000</v>
      </c>
      <c r="G117" s="5">
        <v>95337781000</v>
      </c>
      <c r="I117" s="5">
        <v>119400940000</v>
      </c>
      <c r="J117" s="5">
        <v>92953922000</v>
      </c>
      <c r="K117" s="5">
        <v>378027481000</v>
      </c>
      <c r="L117" s="5">
        <v>475634170000</v>
      </c>
      <c r="M117" s="5">
        <v>454208699000</v>
      </c>
      <c r="N117" s="5">
        <v>462532942000</v>
      </c>
      <c r="O117" s="5">
        <v>546163617000</v>
      </c>
      <c r="P117" s="5">
        <v>536846939000</v>
      </c>
      <c r="Q117" s="5">
        <v>491805164000</v>
      </c>
    </row>
    <row r="118" spans="2:17" ht="15.5" x14ac:dyDescent="0.35">
      <c r="C118" t="s">
        <v>297</v>
      </c>
      <c r="D118" s="5">
        <v>12183514000</v>
      </c>
      <c r="E118" s="5">
        <v>12954182000</v>
      </c>
      <c r="F118" s="5">
        <v>13311556000</v>
      </c>
      <c r="G118" s="5">
        <v>13435384000</v>
      </c>
      <c r="I118" s="5">
        <v>12954182000</v>
      </c>
      <c r="J118" s="5">
        <v>13368672000</v>
      </c>
      <c r="K118" s="5">
        <v>19374489000</v>
      </c>
      <c r="L118" s="5">
        <v>20766089000</v>
      </c>
      <c r="M118" s="5">
        <v>21490650000</v>
      </c>
      <c r="N118" s="5">
        <v>21256392000</v>
      </c>
      <c r="O118" s="5">
        <v>21096990000</v>
      </c>
      <c r="P118" s="5">
        <v>20810418000</v>
      </c>
    </row>
    <row r="119" spans="2:17" ht="15.5" x14ac:dyDescent="0.35">
      <c r="C119" t="s">
        <v>9</v>
      </c>
      <c r="D119" s="5">
        <v>428235164000</v>
      </c>
      <c r="E119" s="5">
        <v>427473671000</v>
      </c>
      <c r="F119" s="5">
        <v>403061172000</v>
      </c>
      <c r="G119" s="5">
        <v>395568900000</v>
      </c>
      <c r="I119" s="5">
        <v>427473671000</v>
      </c>
      <c r="J119" s="5">
        <v>393122351000</v>
      </c>
      <c r="K119" s="5">
        <v>676756570000</v>
      </c>
      <c r="L119" s="5">
        <v>771816074000</v>
      </c>
      <c r="M119" s="5">
        <v>740977263000</v>
      </c>
      <c r="N119" s="5">
        <v>740909054000</v>
      </c>
      <c r="O119" s="5">
        <v>821609349000</v>
      </c>
      <c r="P119" s="5">
        <v>789798337000</v>
      </c>
      <c r="Q119" s="5">
        <v>701390352000</v>
      </c>
    </row>
    <row r="120" spans="2:17" ht="15.5" x14ac:dyDescent="0.35">
      <c r="C120" t="s">
        <v>126</v>
      </c>
      <c r="D120" s="5">
        <v>1430086044000</v>
      </c>
      <c r="E120" s="5">
        <v>1387176261000</v>
      </c>
      <c r="F120" s="5">
        <v>1457039211000</v>
      </c>
      <c r="G120" s="5">
        <v>1457826810000</v>
      </c>
      <c r="I120" s="5">
        <v>1387176261000</v>
      </c>
      <c r="J120" s="5">
        <v>1430039356000</v>
      </c>
      <c r="K120" s="5">
        <v>1768708719000</v>
      </c>
      <c r="L120" s="5">
        <v>1806280965000</v>
      </c>
      <c r="M120" s="5">
        <v>1838539299000</v>
      </c>
      <c r="N120" s="5">
        <v>1915989375000</v>
      </c>
      <c r="O120" s="5">
        <v>2096719180000</v>
      </c>
      <c r="P120" s="5">
        <v>1868663546000</v>
      </c>
      <c r="Q120" s="5">
        <v>1175935585000</v>
      </c>
    </row>
    <row r="121" spans="2:17" ht="15.5" x14ac:dyDescent="0.35">
      <c r="C121" t="s">
        <v>127</v>
      </c>
      <c r="D121" s="5">
        <v>840000000</v>
      </c>
      <c r="E121" s="5">
        <v>840000000</v>
      </c>
      <c r="F121" s="5">
        <v>840000000</v>
      </c>
      <c r="G121" s="5">
        <v>840000000</v>
      </c>
      <c r="I121" s="5">
        <v>840000000</v>
      </c>
      <c r="J121" s="5">
        <v>840000000</v>
      </c>
      <c r="K121" s="5">
        <v>840000000</v>
      </c>
      <c r="L121" s="5">
        <v>840000000</v>
      </c>
      <c r="M121" s="5">
        <v>840000000</v>
      </c>
      <c r="N121" s="5">
        <v>840000000</v>
      </c>
      <c r="O121" s="5">
        <v>840000000</v>
      </c>
      <c r="P121" s="5">
        <v>840000000</v>
      </c>
      <c r="Q121" s="5">
        <v>168000000</v>
      </c>
    </row>
    <row r="123" spans="2:17" ht="15.5" x14ac:dyDescent="0.35">
      <c r="B123" t="s">
        <v>128</v>
      </c>
      <c r="C123" t="s">
        <v>129</v>
      </c>
      <c r="D123" s="5">
        <v>37157509000</v>
      </c>
      <c r="E123" s="5">
        <v>70242776000</v>
      </c>
      <c r="F123" s="5">
        <v>55002765000</v>
      </c>
      <c r="G123" s="5">
        <v>19996658000</v>
      </c>
      <c r="I123" s="5">
        <v>123757241000</v>
      </c>
      <c r="J123" s="5">
        <v>141277659000</v>
      </c>
      <c r="K123" s="5">
        <v>46716509000</v>
      </c>
      <c r="L123" s="5">
        <v>172983076000</v>
      </c>
      <c r="M123" s="5">
        <v>189923155000</v>
      </c>
      <c r="N123" s="5">
        <v>259484562000</v>
      </c>
      <c r="O123" s="5">
        <v>-2481802000</v>
      </c>
      <c r="P123" s="5">
        <v>-80778031000</v>
      </c>
      <c r="Q123" s="5">
        <v>102026324000</v>
      </c>
    </row>
    <row r="124" spans="2:17" ht="15.5" x14ac:dyDescent="0.35">
      <c r="C124" t="s">
        <v>406</v>
      </c>
      <c r="D124" s="5">
        <v>207593314000</v>
      </c>
      <c r="E124" s="5">
        <v>349821604000</v>
      </c>
      <c r="F124" s="5">
        <v>247821660000</v>
      </c>
      <c r="G124" s="5">
        <v>209786290000</v>
      </c>
      <c r="I124" s="5">
        <v>947703403000</v>
      </c>
      <c r="J124" s="5">
        <v>920808733000</v>
      </c>
      <c r="K124" s="5">
        <v>939632338000</v>
      </c>
      <c r="L124" s="5">
        <v>1160701803000</v>
      </c>
      <c r="M124" s="5">
        <v>1080497115000</v>
      </c>
      <c r="N124" s="5">
        <v>1156847685000</v>
      </c>
      <c r="O124" s="5">
        <v>1001484212000</v>
      </c>
      <c r="P124" s="5">
        <v>937416029000</v>
      </c>
      <c r="Q124" s="5">
        <v>909909032000</v>
      </c>
    </row>
    <row r="125" spans="2:17" ht="15.5" x14ac:dyDescent="0.35">
      <c r="C125" t="s">
        <v>508</v>
      </c>
      <c r="D125" s="5">
        <v>-115262462000</v>
      </c>
      <c r="E125" s="5">
        <v>-231758680000</v>
      </c>
      <c r="F125" s="5">
        <v>-150073948000</v>
      </c>
      <c r="G125" s="5">
        <v>-141612018000</v>
      </c>
      <c r="I125" s="5">
        <v>-628796152000</v>
      </c>
      <c r="J125" s="5">
        <v>-547384622000</v>
      </c>
      <c r="K125" s="5">
        <v>-658508497000</v>
      </c>
      <c r="L125" s="5">
        <v>-759082236000</v>
      </c>
      <c r="M125" s="5">
        <v>-662104415000</v>
      </c>
      <c r="N125" s="5">
        <v>-675003986000</v>
      </c>
      <c r="O125" s="5">
        <v>-698183353000</v>
      </c>
      <c r="P125" s="5">
        <v>-783974273000</v>
      </c>
      <c r="Q125" s="5">
        <v>-618624958000</v>
      </c>
    </row>
    <row r="126" spans="2:17" ht="15.5" x14ac:dyDescent="0.35">
      <c r="C126" t="s">
        <v>509</v>
      </c>
      <c r="D126" s="5">
        <v>-52384456000</v>
      </c>
      <c r="E126" s="5">
        <v>-51566812000</v>
      </c>
      <c r="F126" s="5">
        <v>-54921514000</v>
      </c>
      <c r="G126" s="5">
        <v>-56939417000</v>
      </c>
      <c r="I126" s="5">
        <v>-220585654000</v>
      </c>
      <c r="J126" s="5">
        <v>-229034277000</v>
      </c>
      <c r="K126" s="5">
        <v>-271798486000</v>
      </c>
      <c r="L126" s="5">
        <v>-261109879000</v>
      </c>
      <c r="M126" s="5">
        <v>-242257972000</v>
      </c>
      <c r="N126" s="5">
        <v>-236080266000</v>
      </c>
      <c r="O126" s="5">
        <v>-248907790000</v>
      </c>
      <c r="P126" s="5">
        <v>-173790030000</v>
      </c>
      <c r="Q126" s="5">
        <v>-145666781000</v>
      </c>
    </row>
    <row r="127" spans="2:17" ht="15.5" x14ac:dyDescent="0.35">
      <c r="C127" t="s">
        <v>1764</v>
      </c>
      <c r="D127" s="5">
        <v>929478000</v>
      </c>
      <c r="E127" s="5">
        <v>-723631000</v>
      </c>
      <c r="F127" s="5">
        <v>77740000</v>
      </c>
      <c r="G127" s="5">
        <v>1533219000</v>
      </c>
      <c r="I127" s="5">
        <v>115160000</v>
      </c>
      <c r="J127" s="5">
        <v>1892571000</v>
      </c>
      <c r="K127" s="5">
        <v>-66719000</v>
      </c>
      <c r="L127" s="5">
        <v>50826000</v>
      </c>
      <c r="M127" s="5">
        <v>-1947487000</v>
      </c>
      <c r="N127" s="5">
        <v>10631138000</v>
      </c>
      <c r="O127" s="5">
        <v>-29946473000</v>
      </c>
      <c r="P127" s="5">
        <v>123508000</v>
      </c>
      <c r="Q127" s="5">
        <v>747073000</v>
      </c>
    </row>
    <row r="128" spans="2:17" ht="15.5" x14ac:dyDescent="0.35">
      <c r="C128" t="s">
        <v>305</v>
      </c>
      <c r="D128" s="5">
        <v>597937000</v>
      </c>
      <c r="E128" s="5">
        <v>44259000</v>
      </c>
      <c r="F128" s="5">
        <v>332637000</v>
      </c>
      <c r="G128" s="5">
        <v>123592000</v>
      </c>
      <c r="I128" s="5">
        <v>717689000</v>
      </c>
      <c r="J128" s="5">
        <v>364385000</v>
      </c>
      <c r="K128" s="5">
        <v>629898000</v>
      </c>
      <c r="L128" s="5">
        <v>665795000</v>
      </c>
      <c r="M128" s="5">
        <v>2377829000</v>
      </c>
      <c r="P128" s="5">
        <v>856607000</v>
      </c>
      <c r="Q128" s="5">
        <v>1208760000</v>
      </c>
    </row>
    <row r="129" spans="3:17" ht="15.5" x14ac:dyDescent="0.35">
      <c r="C129" t="s">
        <v>1765</v>
      </c>
      <c r="D129" s="5">
        <v>929643000</v>
      </c>
      <c r="E129" s="5">
        <v>1799466000</v>
      </c>
      <c r="F129" s="5">
        <v>-6212526000</v>
      </c>
      <c r="G129" s="5">
        <v>10107219000</v>
      </c>
      <c r="I129" s="5">
        <v>5694159000</v>
      </c>
      <c r="J129" s="5">
        <v>2984011000</v>
      </c>
      <c r="K129" s="5">
        <v>34060547000</v>
      </c>
      <c r="L129" s="5">
        <v>27195765000</v>
      </c>
      <c r="M129" s="5">
        <v>30589478000</v>
      </c>
    </row>
    <row r="130" spans="3:17" ht="15.5" x14ac:dyDescent="0.35">
      <c r="C130" t="s">
        <v>1766</v>
      </c>
      <c r="D130" s="5">
        <v>3401000</v>
      </c>
      <c r="F130" s="5">
        <v>19376766000</v>
      </c>
      <c r="I130" s="5">
        <v>19376766000</v>
      </c>
      <c r="J130" s="5">
        <v>4105857000</v>
      </c>
      <c r="K130" s="5">
        <v>17221395000</v>
      </c>
      <c r="L130" s="5">
        <v>22006416000</v>
      </c>
    </row>
    <row r="131" spans="3:17" ht="15.5" x14ac:dyDescent="0.35">
      <c r="C131" t="s">
        <v>1767</v>
      </c>
      <c r="P131" s="5">
        <v>-846586000</v>
      </c>
      <c r="Q131" s="5">
        <v>-825226000</v>
      </c>
    </row>
    <row r="132" spans="3:17" ht="15.5" x14ac:dyDescent="0.35">
      <c r="C132" t="s">
        <v>350</v>
      </c>
      <c r="D132" s="5">
        <v>-5249346000</v>
      </c>
      <c r="E132" s="5">
        <v>2626570000</v>
      </c>
      <c r="F132" s="5">
        <v>-1398050000</v>
      </c>
      <c r="G132" s="5">
        <v>-3002227000</v>
      </c>
      <c r="I132" s="5">
        <v>-468130000</v>
      </c>
      <c r="J132" s="5">
        <v>-12458999000</v>
      </c>
      <c r="K132" s="5">
        <v>-14453967000</v>
      </c>
      <c r="L132" s="5">
        <v>-17445414000</v>
      </c>
      <c r="M132" s="5">
        <v>-17231393000</v>
      </c>
      <c r="N132" s="5">
        <v>3089991000</v>
      </c>
      <c r="O132" s="5">
        <v>-26928398000</v>
      </c>
      <c r="P132" s="5">
        <v>-60563286000</v>
      </c>
      <c r="Q132" s="5">
        <v>-44721576000</v>
      </c>
    </row>
    <row r="133" spans="3:17" ht="15.5" x14ac:dyDescent="0.35">
      <c r="C133" t="s">
        <v>152</v>
      </c>
      <c r="D133" s="5">
        <v>-19491159000</v>
      </c>
      <c r="E133" s="5">
        <v>-39516259000</v>
      </c>
      <c r="F133" s="5">
        <v>-12856324000</v>
      </c>
      <c r="G133" s="5">
        <v>-20190549000</v>
      </c>
      <c r="I133" s="5">
        <v>-90418562000</v>
      </c>
      <c r="J133" s="5">
        <v>-103170095000</v>
      </c>
      <c r="K133" s="5">
        <v>-118116796000</v>
      </c>
      <c r="L133" s="5">
        <v>-107273496000</v>
      </c>
      <c r="M133" s="5">
        <v>-145242664000</v>
      </c>
      <c r="N133" s="5">
        <v>-279827439000</v>
      </c>
      <c r="O133" s="5">
        <v>32048810000</v>
      </c>
      <c r="P133" s="5">
        <v>436760483000</v>
      </c>
      <c r="Q133" s="5">
        <v>63127921000</v>
      </c>
    </row>
    <row r="134" spans="3:17" ht="15.5" x14ac:dyDescent="0.35">
      <c r="C134" t="s">
        <v>142</v>
      </c>
      <c r="D134" s="5">
        <v>-1430812000</v>
      </c>
      <c r="E134" s="5">
        <v>-2113076000</v>
      </c>
      <c r="F134" s="5">
        <v>-1237793000</v>
      </c>
      <c r="G134" s="5">
        <v>-151057000</v>
      </c>
      <c r="I134" s="5">
        <v>-4642304000</v>
      </c>
      <c r="J134" s="5">
        <v>-12190805000</v>
      </c>
      <c r="K134" s="5">
        <v>-10516886000</v>
      </c>
      <c r="L134" s="5">
        <v>-12551116000</v>
      </c>
      <c r="M134" s="5">
        <v>-10344930000</v>
      </c>
      <c r="N134" s="5">
        <v>-25834517000</v>
      </c>
      <c r="O134" s="5">
        <v>-30787081000</v>
      </c>
      <c r="P134" s="5">
        <v>-399560826000</v>
      </c>
      <c r="Q134" s="5">
        <v>-89166913000</v>
      </c>
    </row>
    <row r="135" spans="3:17" ht="15.5" x14ac:dyDescent="0.35">
      <c r="C135" t="s">
        <v>151</v>
      </c>
      <c r="D135" s="5">
        <v>-140675000</v>
      </c>
      <c r="E135" s="5">
        <v>-843144000</v>
      </c>
      <c r="F135" s="5">
        <v>-1385646000</v>
      </c>
      <c r="G135" s="5">
        <v>-37057000</v>
      </c>
      <c r="I135" s="5">
        <v>-3027225000</v>
      </c>
      <c r="J135" s="5">
        <v>-9945423000</v>
      </c>
      <c r="K135" s="5">
        <v>-13420053000</v>
      </c>
      <c r="L135" s="5">
        <v>-10771560000</v>
      </c>
      <c r="M135" s="5">
        <v>-7227048000</v>
      </c>
      <c r="N135" s="5">
        <v>-26968349000</v>
      </c>
      <c r="O135" s="5">
        <v>-30636917000</v>
      </c>
      <c r="P135" s="5">
        <v>-83806278000</v>
      </c>
      <c r="Q135" s="5">
        <v>-89166913000</v>
      </c>
    </row>
    <row r="136" spans="3:17" ht="15.5" x14ac:dyDescent="0.35">
      <c r="C136" t="s">
        <v>309</v>
      </c>
    </row>
    <row r="137" spans="3:17" ht="15.5" x14ac:dyDescent="0.35">
      <c r="C137" t="s">
        <v>360</v>
      </c>
      <c r="D137" s="5">
        <v>631000</v>
      </c>
      <c r="J137" s="5">
        <v>553176000</v>
      </c>
      <c r="K137" s="5">
        <v>973483000</v>
      </c>
      <c r="L137" s="5">
        <v>55054000</v>
      </c>
      <c r="M137" s="5">
        <v>1003424000</v>
      </c>
      <c r="N137" s="5">
        <v>1474053000</v>
      </c>
      <c r="O137" s="5">
        <v>937140000</v>
      </c>
    </row>
    <row r="138" spans="3:17" ht="15.5" x14ac:dyDescent="0.35">
      <c r="C138" t="s">
        <v>359</v>
      </c>
      <c r="D138" s="5">
        <v>-916538000</v>
      </c>
      <c r="E138" s="5">
        <v>-2278323000</v>
      </c>
      <c r="F138" s="5">
        <v>-678319000</v>
      </c>
      <c r="I138" s="5">
        <v>-2956642000</v>
      </c>
      <c r="J138" s="5">
        <v>-3500000000</v>
      </c>
      <c r="K138" s="5">
        <v>-120000000</v>
      </c>
      <c r="L138" s="5">
        <v>-2942772000</v>
      </c>
      <c r="M138" s="5">
        <v>-4293632000</v>
      </c>
    </row>
    <row r="139" spans="3:17" ht="15.5" x14ac:dyDescent="0.35">
      <c r="C139" t="s">
        <v>416</v>
      </c>
      <c r="D139" s="5">
        <v>-374230000</v>
      </c>
      <c r="E139" s="5">
        <v>-183535000</v>
      </c>
      <c r="F139" s="5">
        <v>-365750000</v>
      </c>
      <c r="G139" s="5">
        <v>-114000000</v>
      </c>
      <c r="I139" s="5">
        <v>-1042285000</v>
      </c>
      <c r="J139" s="5">
        <v>-1748764000</v>
      </c>
      <c r="K139" s="5">
        <v>-1078270000</v>
      </c>
      <c r="L139" s="5">
        <v>-1656731000</v>
      </c>
      <c r="M139" s="5">
        <v>-1794853000</v>
      </c>
      <c r="N139" s="5">
        <v>-1207329000</v>
      </c>
      <c r="O139" s="5">
        <v>-1641442000</v>
      </c>
    </row>
    <row r="140" spans="3:17" ht="15.5" x14ac:dyDescent="0.35">
      <c r="C140" t="s">
        <v>356</v>
      </c>
      <c r="P140" s="5">
        <v>-315754548000</v>
      </c>
    </row>
    <row r="141" spans="3:17" ht="15.5" x14ac:dyDescent="0.35">
      <c r="C141" t="s">
        <v>484</v>
      </c>
      <c r="E141" s="5">
        <v>1191926000</v>
      </c>
      <c r="F141" s="5">
        <v>1191922000</v>
      </c>
      <c r="I141" s="5">
        <v>2383848000</v>
      </c>
      <c r="J141" s="5">
        <v>2450206000</v>
      </c>
      <c r="K141" s="5">
        <v>3127954000</v>
      </c>
      <c r="L141" s="5">
        <v>2764893000</v>
      </c>
      <c r="M141" s="5">
        <v>1967179000</v>
      </c>
      <c r="N141" s="5">
        <v>867108000</v>
      </c>
      <c r="O141" s="5">
        <v>554138000</v>
      </c>
    </row>
    <row r="142" spans="3:17" ht="15.5" x14ac:dyDescent="0.35">
      <c r="C142" t="s">
        <v>153</v>
      </c>
      <c r="D142" s="5">
        <v>-19491159000</v>
      </c>
      <c r="E142" s="5">
        <v>-39516259000</v>
      </c>
      <c r="F142" s="5">
        <v>-12856324000</v>
      </c>
      <c r="G142" s="5">
        <v>-20190549000</v>
      </c>
      <c r="I142" s="5">
        <v>-90418562000</v>
      </c>
      <c r="J142" s="5">
        <v>-103170095000</v>
      </c>
      <c r="K142" s="5">
        <v>-118116796000</v>
      </c>
      <c r="L142" s="5">
        <v>-107273496000</v>
      </c>
      <c r="M142" s="5">
        <v>-145242664000</v>
      </c>
      <c r="N142" s="5">
        <v>-279827439000</v>
      </c>
      <c r="O142" s="5">
        <v>32048810000</v>
      </c>
      <c r="P142" s="5">
        <v>436760483000</v>
      </c>
      <c r="Q142" s="5">
        <v>63127921000</v>
      </c>
    </row>
    <row r="143" spans="3:17" ht="15.5" x14ac:dyDescent="0.35">
      <c r="C143" t="s">
        <v>1213</v>
      </c>
    </row>
    <row r="144" spans="3:17" ht="15.5" x14ac:dyDescent="0.35">
      <c r="C144" t="s">
        <v>525</v>
      </c>
      <c r="D144" s="5">
        <v>3466917000</v>
      </c>
      <c r="E144" s="5">
        <v>16445601000</v>
      </c>
      <c r="F144" s="5">
        <v>8060873000</v>
      </c>
      <c r="G144" s="5">
        <v>17194627000</v>
      </c>
      <c r="I144" s="5">
        <v>51996631000</v>
      </c>
      <c r="J144" s="5">
        <v>348457593000</v>
      </c>
      <c r="K144" s="5">
        <v>1365119065000</v>
      </c>
      <c r="L144" s="5">
        <v>1572178116000</v>
      </c>
      <c r="M144" s="5">
        <v>1688612030000</v>
      </c>
      <c r="N144" s="5">
        <v>2190263200000</v>
      </c>
      <c r="O144" s="5">
        <v>1909988830000</v>
      </c>
      <c r="P144" s="5">
        <v>982507190000</v>
      </c>
      <c r="Q144" s="5">
        <v>117288600000</v>
      </c>
    </row>
    <row r="145" spans="3:17" ht="15.5" x14ac:dyDescent="0.35">
      <c r="C145" t="s">
        <v>1030</v>
      </c>
    </row>
    <row r="146" spans="3:17" ht="15.5" x14ac:dyDescent="0.35">
      <c r="C146" t="s">
        <v>1598</v>
      </c>
      <c r="O146" s="5">
        <v>-200000000000</v>
      </c>
    </row>
    <row r="147" spans="3:17" ht="15.5" x14ac:dyDescent="0.35">
      <c r="C147" t="s">
        <v>1130</v>
      </c>
    </row>
    <row r="148" spans="3:17" ht="15.5" x14ac:dyDescent="0.35">
      <c r="C148" t="s">
        <v>526</v>
      </c>
      <c r="D148" s="5">
        <v>-11971935000</v>
      </c>
      <c r="E148" s="5">
        <v>-27455695000</v>
      </c>
      <c r="F148" s="5">
        <v>-13363430000</v>
      </c>
      <c r="G148" s="5">
        <v>-27141552000</v>
      </c>
      <c r="I148" s="5">
        <v>-85284235000</v>
      </c>
      <c r="J148" s="5">
        <v>-392664182000</v>
      </c>
      <c r="K148" s="5">
        <v>-1396566025000</v>
      </c>
      <c r="L148" s="5">
        <v>-1609083193000</v>
      </c>
      <c r="M148" s="5">
        <v>-1730000000000</v>
      </c>
      <c r="N148" s="5">
        <v>-2306476203000</v>
      </c>
      <c r="O148" s="5">
        <v>-1524673043000</v>
      </c>
      <c r="P148" s="5">
        <v>-417034798000</v>
      </c>
      <c r="Q148" s="5">
        <v>-193043217000</v>
      </c>
    </row>
    <row r="149" spans="3:17" ht="15.5" x14ac:dyDescent="0.35">
      <c r="C149" t="s">
        <v>1768</v>
      </c>
      <c r="Q149" s="5">
        <v>200000000000</v>
      </c>
    </row>
    <row r="150" spans="3:17" ht="15.5" x14ac:dyDescent="0.35">
      <c r="C150" t="s">
        <v>703</v>
      </c>
      <c r="E150" s="5">
        <v>-8500000</v>
      </c>
      <c r="G150" s="5">
        <v>-8500000</v>
      </c>
      <c r="I150" s="5">
        <v>-17000000</v>
      </c>
    </row>
    <row r="151" spans="3:17" ht="15.5" x14ac:dyDescent="0.35">
      <c r="C151" t="s">
        <v>1032</v>
      </c>
      <c r="I151" s="5">
        <v>-8565000</v>
      </c>
      <c r="J151" s="5">
        <v>-78623000</v>
      </c>
      <c r="K151" s="5">
        <v>-12924062000</v>
      </c>
      <c r="L151" s="5">
        <v>-9827057000</v>
      </c>
      <c r="M151" s="5">
        <v>-19509192000</v>
      </c>
      <c r="N151" s="5">
        <v>-69168141000</v>
      </c>
      <c r="O151" s="5">
        <v>-90562792000</v>
      </c>
      <c r="P151" s="5">
        <v>-84726181000</v>
      </c>
      <c r="Q151" s="5">
        <v>-43252709000</v>
      </c>
    </row>
    <row r="152" spans="3:17" ht="15.5" x14ac:dyDescent="0.35">
      <c r="C152" t="s">
        <v>1769</v>
      </c>
      <c r="O152" s="5">
        <v>-102156000</v>
      </c>
    </row>
    <row r="153" spans="3:17" ht="15.5" x14ac:dyDescent="0.35">
      <c r="C153" t="s">
        <v>433</v>
      </c>
      <c r="L153" s="5">
        <v>-618757000</v>
      </c>
    </row>
    <row r="154" spans="3:17" ht="15.5" x14ac:dyDescent="0.35">
      <c r="C154" t="s">
        <v>1770</v>
      </c>
      <c r="D154" s="5">
        <v>-1130000000</v>
      </c>
      <c r="E154" s="5">
        <v>-283568000</v>
      </c>
      <c r="F154" s="5">
        <v>1735386000</v>
      </c>
      <c r="G154" s="5">
        <v>-2613703000</v>
      </c>
      <c r="I154" s="5">
        <v>-1948864000</v>
      </c>
      <c r="J154" s="5">
        <v>-7188006000</v>
      </c>
      <c r="K154" s="5">
        <v>-9457573000</v>
      </c>
      <c r="L154" s="5">
        <v>-3315990000</v>
      </c>
      <c r="M154" s="5">
        <v>-4586171000</v>
      </c>
    </row>
    <row r="155" spans="3:17" ht="15.5" x14ac:dyDescent="0.35">
      <c r="C155" t="s">
        <v>479</v>
      </c>
      <c r="D155" s="5">
        <v>-9856141000</v>
      </c>
      <c r="E155" s="5">
        <v>-28214097000</v>
      </c>
      <c r="F155" s="5">
        <v>-9289153000</v>
      </c>
      <c r="G155" s="5">
        <v>-7621421000</v>
      </c>
      <c r="I155" s="5">
        <v>-55156529000</v>
      </c>
      <c r="J155" s="5">
        <v>-51696877000</v>
      </c>
      <c r="K155" s="5">
        <v>-64288201000</v>
      </c>
      <c r="L155" s="5">
        <v>-56606615000</v>
      </c>
      <c r="M155" s="5">
        <v>-79759331000</v>
      </c>
      <c r="N155" s="5">
        <v>-94446295000</v>
      </c>
      <c r="O155" s="5">
        <v>-62602029000</v>
      </c>
      <c r="P155" s="5">
        <v>-43985728000</v>
      </c>
      <c r="Q155" s="5">
        <v>-17864753000</v>
      </c>
    </row>
    <row r="156" spans="3:17" ht="15.5" x14ac:dyDescent="0.35">
      <c r="C156" t="s">
        <v>165</v>
      </c>
      <c r="D156" s="5">
        <v>16235538000</v>
      </c>
      <c r="E156" s="5">
        <v>28613441000</v>
      </c>
      <c r="F156" s="5">
        <v>40908648000</v>
      </c>
      <c r="G156" s="5">
        <v>-344948000</v>
      </c>
      <c r="I156" s="5">
        <v>28696375000</v>
      </c>
      <c r="J156" s="5">
        <v>25916759000</v>
      </c>
      <c r="K156" s="5">
        <v>-81917173000</v>
      </c>
      <c r="L156" s="5">
        <v>53158464000</v>
      </c>
      <c r="M156" s="5">
        <v>34335561000</v>
      </c>
      <c r="N156" s="5">
        <v>-46177394000</v>
      </c>
      <c r="O156" s="5">
        <v>-1220073000</v>
      </c>
      <c r="P156" s="5">
        <v>-43578374000</v>
      </c>
      <c r="Q156" s="5">
        <v>75987332000</v>
      </c>
    </row>
    <row r="157" spans="3:17" ht="15.5" x14ac:dyDescent="0.35">
      <c r="C157" t="s">
        <v>167</v>
      </c>
      <c r="D157" s="5">
        <v>-30627000</v>
      </c>
      <c r="E157" s="5">
        <v>-18366000</v>
      </c>
      <c r="F157" s="5">
        <v>-15185000</v>
      </c>
      <c r="G157" s="5">
        <v>181037000</v>
      </c>
      <c r="I157" s="5">
        <v>275788000</v>
      </c>
      <c r="J157" s="5">
        <v>251188000</v>
      </c>
      <c r="K157" s="5">
        <v>69417000</v>
      </c>
      <c r="L157" s="5">
        <v>175724000</v>
      </c>
      <c r="M157" s="5">
        <v>-179208000</v>
      </c>
      <c r="N157" s="5">
        <v>-196397000</v>
      </c>
      <c r="O157" s="5">
        <v>-839629000</v>
      </c>
      <c r="P157" s="5">
        <v>288450000</v>
      </c>
      <c r="Q157" s="5">
        <v>169031000</v>
      </c>
    </row>
    <row r="158" spans="3:17" ht="15.5" x14ac:dyDescent="0.35">
      <c r="C158" t="s">
        <v>166</v>
      </c>
      <c r="D158" s="5">
        <v>120976419000</v>
      </c>
      <c r="I158" s="5">
        <v>92004255000</v>
      </c>
      <c r="J158" s="5">
        <v>65836308000</v>
      </c>
      <c r="K158" s="5">
        <v>147684064000</v>
      </c>
      <c r="L158" s="5">
        <v>94349876000</v>
      </c>
      <c r="M158" s="5">
        <v>60193523000</v>
      </c>
      <c r="N158" s="5">
        <v>106567314000</v>
      </c>
      <c r="O158" s="5">
        <v>108627016000</v>
      </c>
      <c r="P158" s="5">
        <v>147045214000</v>
      </c>
      <c r="Q158" s="5">
        <v>70888851000</v>
      </c>
    </row>
    <row r="159" spans="3:17" ht="15.5" x14ac:dyDescent="0.35">
      <c r="C159" t="s">
        <v>1771</v>
      </c>
      <c r="P159" s="5">
        <v>4871726000</v>
      </c>
    </row>
    <row r="160" spans="3:17" ht="15.5" x14ac:dyDescent="0.35">
      <c r="C160" t="s">
        <v>168</v>
      </c>
      <c r="D160" s="5">
        <v>137181330000</v>
      </c>
      <c r="E160" s="5">
        <v>28595075000</v>
      </c>
      <c r="F160" s="5">
        <v>40893463000</v>
      </c>
      <c r="G160" s="5">
        <v>-163911000</v>
      </c>
      <c r="I160" s="5">
        <v>120976418000</v>
      </c>
      <c r="J160" s="5">
        <v>92004255000</v>
      </c>
      <c r="K160" s="5">
        <v>65836308000</v>
      </c>
      <c r="L160" s="5">
        <v>147684064000</v>
      </c>
      <c r="M160" s="5">
        <v>94349876000</v>
      </c>
      <c r="N160" s="5">
        <v>60193523000</v>
      </c>
      <c r="O160" s="5">
        <v>106567314000</v>
      </c>
      <c r="P160" s="5">
        <v>108627016000</v>
      </c>
      <c r="Q160" s="5">
        <v>147045214000</v>
      </c>
    </row>
    <row r="162" spans="2:17" ht="15.5" x14ac:dyDescent="0.35">
      <c r="B162" t="s">
        <v>169</v>
      </c>
      <c r="C162" t="s">
        <v>11</v>
      </c>
      <c r="D162" s="5">
        <v>840000000</v>
      </c>
      <c r="E162" s="5">
        <v>840000000</v>
      </c>
      <c r="F162" s="5">
        <v>840000000</v>
      </c>
      <c r="G162" s="5">
        <v>840000000</v>
      </c>
      <c r="I162" s="5">
        <v>840000000</v>
      </c>
      <c r="J162" s="5">
        <v>840000000</v>
      </c>
      <c r="K162" s="5">
        <v>840000000</v>
      </c>
      <c r="L162" s="5">
        <v>840000000</v>
      </c>
      <c r="M162" s="5">
        <v>840000000</v>
      </c>
      <c r="N162" s="5">
        <v>840000000</v>
      </c>
      <c r="O162" s="5">
        <v>840000000</v>
      </c>
      <c r="P162" s="5">
        <v>840000000</v>
      </c>
      <c r="Q162" s="5">
        <v>170000000</v>
      </c>
    </row>
    <row r="163" spans="2:17" ht="15.5" x14ac:dyDescent="0.35">
      <c r="C163" t="s">
        <v>170</v>
      </c>
      <c r="D163" s="6">
        <v>1.82</v>
      </c>
      <c r="E163" s="6">
        <v>24.16</v>
      </c>
      <c r="F163" s="6">
        <v>6.37</v>
      </c>
      <c r="G163" s="6">
        <v>9.68</v>
      </c>
    </row>
    <row r="164" spans="2:17" ht="15.5" x14ac:dyDescent="0.35">
      <c r="C164" t="s">
        <v>171</v>
      </c>
      <c r="D164" s="6">
        <v>142.86000000000001</v>
      </c>
      <c r="E164" s="6">
        <v>12.42</v>
      </c>
      <c r="F164" s="6">
        <v>51.18</v>
      </c>
      <c r="G164" s="6">
        <v>33.26</v>
      </c>
    </row>
    <row r="165" spans="2:17" ht="15.5" x14ac:dyDescent="0.35">
      <c r="C165" t="s">
        <v>59</v>
      </c>
      <c r="D165" s="6">
        <v>0.99</v>
      </c>
      <c r="E165" s="6">
        <v>0.98</v>
      </c>
      <c r="F165" s="6">
        <v>1.22</v>
      </c>
      <c r="G165" s="6">
        <v>1.05</v>
      </c>
    </row>
    <row r="166" spans="2:17" ht="15.5" x14ac:dyDescent="0.35">
      <c r="C166" t="s">
        <v>172</v>
      </c>
      <c r="D166" s="5">
        <v>24630000000</v>
      </c>
      <c r="E166" s="5">
        <v>55110000000</v>
      </c>
      <c r="F166" s="5">
        <v>30170000000</v>
      </c>
      <c r="G166" s="5">
        <v>43440000000</v>
      </c>
    </row>
    <row r="167" spans="2:17" ht="15.5" x14ac:dyDescent="0.35">
      <c r="C167" t="s">
        <v>173</v>
      </c>
      <c r="D167" s="6">
        <v>1.1000000000000001E-3</v>
      </c>
      <c r="E167" s="6">
        <v>1.46E-2</v>
      </c>
      <c r="F167" s="6">
        <v>3.7000000000000002E-3</v>
      </c>
      <c r="G167" s="6">
        <v>5.6000000000000008E-3</v>
      </c>
    </row>
    <row r="168" spans="2:17" ht="15.5" x14ac:dyDescent="0.35">
      <c r="C168" t="s">
        <v>174</v>
      </c>
      <c r="D168" s="6">
        <v>3.7000000000000002E-3</v>
      </c>
      <c r="E168" s="6">
        <v>4.9000000000000002E-2</v>
      </c>
      <c r="F168" s="6">
        <v>1.37E-2</v>
      </c>
      <c r="G168" s="6">
        <v>2.1299999999999999E-2</v>
      </c>
    </row>
    <row r="169" spans="2:17" ht="15.5" x14ac:dyDescent="0.35">
      <c r="C169" t="s">
        <v>175</v>
      </c>
      <c r="D169" s="6">
        <v>1.1399999999999999E-2</v>
      </c>
      <c r="E169" s="6">
        <v>4.1700000000000001E-2</v>
      </c>
      <c r="F169" s="6">
        <v>1.8200000000000001E-2</v>
      </c>
      <c r="G169" s="6">
        <v>3.39E-2</v>
      </c>
    </row>
    <row r="170" spans="2:17" ht="15.5" x14ac:dyDescent="0.35">
      <c r="C170" t="s">
        <v>176</v>
      </c>
      <c r="D170" s="6">
        <v>1.1299999999999999</v>
      </c>
      <c r="E170" s="6">
        <v>3.8</v>
      </c>
      <c r="F170" s="6">
        <v>1.27</v>
      </c>
      <c r="G170" s="6">
        <v>2.4900000000000002</v>
      </c>
    </row>
    <row r="171" spans="2:17" ht="15.5" x14ac:dyDescent="0.35">
      <c r="C171" t="s">
        <v>325</v>
      </c>
      <c r="D171" s="5">
        <v>428000000000</v>
      </c>
      <c r="E171" s="5">
        <v>427000000000</v>
      </c>
      <c r="F171" s="5">
        <v>403000000000</v>
      </c>
      <c r="G171" s="5">
        <v>396000000000</v>
      </c>
    </row>
    <row r="172" spans="2:17" ht="15.5" x14ac:dyDescent="0.35">
      <c r="C172" t="s">
        <v>177</v>
      </c>
      <c r="D172" s="6">
        <v>0.52</v>
      </c>
      <c r="E172" s="6">
        <v>0.61</v>
      </c>
      <c r="F172" s="6">
        <v>0.7</v>
      </c>
      <c r="G172" s="6">
        <v>0.71</v>
      </c>
    </row>
    <row r="173" spans="2:17" ht="15.5" x14ac:dyDescent="0.35">
      <c r="C173" t="s">
        <v>178</v>
      </c>
      <c r="D173" s="6">
        <v>495.3</v>
      </c>
      <c r="E173" s="6">
        <v>493.48</v>
      </c>
      <c r="F173" s="6">
        <v>463.99</v>
      </c>
      <c r="G173" s="6">
        <v>454.92</v>
      </c>
    </row>
    <row r="174" spans="2:17" ht="15.5" x14ac:dyDescent="0.35">
      <c r="C174" t="s">
        <v>179</v>
      </c>
      <c r="D174" s="6">
        <v>0.61</v>
      </c>
      <c r="E174" s="6">
        <v>0.71</v>
      </c>
      <c r="F174" s="6">
        <v>0.83</v>
      </c>
      <c r="G174" s="6">
        <v>0.84</v>
      </c>
    </row>
    <row r="175" spans="2:17" ht="15.5" x14ac:dyDescent="0.35">
      <c r="C175" t="s">
        <v>180</v>
      </c>
      <c r="D175" s="5">
        <v>427</v>
      </c>
      <c r="E175" s="6">
        <v>425.04</v>
      </c>
      <c r="F175" s="6">
        <v>394.64</v>
      </c>
      <c r="G175" s="6">
        <v>385.09</v>
      </c>
    </row>
    <row r="176" spans="2:17" ht="15.5" x14ac:dyDescent="0.35">
      <c r="C176" t="s">
        <v>181</v>
      </c>
      <c r="D176" s="5">
        <v>134000000000</v>
      </c>
      <c r="E176" s="5">
        <v>124000000000</v>
      </c>
      <c r="F176" s="5">
        <v>261000000000</v>
      </c>
      <c r="G176" s="5">
        <v>260000000000</v>
      </c>
    </row>
    <row r="177" spans="3:17" ht="15.5" x14ac:dyDescent="0.35">
      <c r="C177" t="s">
        <v>182</v>
      </c>
      <c r="D177" s="5">
        <v>490000000000</v>
      </c>
      <c r="E177" s="5">
        <v>507000000000</v>
      </c>
      <c r="F177" s="5">
        <v>388000000000</v>
      </c>
      <c r="G177" s="5">
        <v>395000000000</v>
      </c>
    </row>
    <row r="178" spans="3:17" ht="15.5" x14ac:dyDescent="0.35">
      <c r="C178" t="s">
        <v>258</v>
      </c>
      <c r="D178" s="5">
        <v>416000000000</v>
      </c>
      <c r="E178" s="5">
        <v>415000000000</v>
      </c>
      <c r="F178" s="5">
        <v>390000000000</v>
      </c>
      <c r="G178" s="5">
        <v>382000000000</v>
      </c>
    </row>
    <row r="179" spans="3:17" ht="15.5" x14ac:dyDescent="0.35">
      <c r="C179" t="s">
        <v>23</v>
      </c>
      <c r="D179" s="5">
        <v>624000000000</v>
      </c>
      <c r="E179" s="5">
        <v>631000000000</v>
      </c>
      <c r="F179" s="5">
        <v>649000000000</v>
      </c>
      <c r="G179" s="5">
        <v>655000000000</v>
      </c>
    </row>
    <row r="180" spans="3:17" ht="15.5" x14ac:dyDescent="0.35">
      <c r="C180" t="s">
        <v>20</v>
      </c>
      <c r="D180" s="5">
        <v>486000000000</v>
      </c>
      <c r="E180" s="5">
        <v>510000000000</v>
      </c>
      <c r="F180" s="5">
        <v>557000000000</v>
      </c>
      <c r="G180" s="5">
        <v>603000000000</v>
      </c>
    </row>
    <row r="181" spans="3:17" ht="15.5" x14ac:dyDescent="0.35">
      <c r="C181" t="s">
        <v>184</v>
      </c>
      <c r="D181" s="5">
        <v>356000000000</v>
      </c>
      <c r="E181" s="5">
        <v>361000000000</v>
      </c>
      <c r="F181" s="5">
        <v>171000000000</v>
      </c>
      <c r="G181" s="5">
        <v>160000000000</v>
      </c>
    </row>
    <row r="182" spans="3:17" ht="15.5" x14ac:dyDescent="0.35">
      <c r="C182" t="s">
        <v>185</v>
      </c>
      <c r="D182" s="5">
        <v>37000000000</v>
      </c>
      <c r="E182" s="5">
        <v>70000000000</v>
      </c>
      <c r="F182" s="5">
        <v>55000000000</v>
      </c>
      <c r="G182" s="5">
        <v>20000000000</v>
      </c>
    </row>
    <row r="183" spans="3:17" ht="15.5" x14ac:dyDescent="0.35">
      <c r="C183" t="s">
        <v>186</v>
      </c>
      <c r="D183" s="5">
        <v>-1000000000</v>
      </c>
      <c r="E183" s="5">
        <v>-1000000000</v>
      </c>
      <c r="F183" s="5">
        <v>-2000000000</v>
      </c>
      <c r="G183" s="5">
        <v>0</v>
      </c>
    </row>
    <row r="184" spans="3:17" ht="15.5" x14ac:dyDescent="0.35">
      <c r="C184" t="s">
        <v>12</v>
      </c>
      <c r="D184" s="5">
        <v>37000000000</v>
      </c>
      <c r="E184" s="5">
        <v>69000000000</v>
      </c>
      <c r="F184" s="5">
        <v>53000000000</v>
      </c>
      <c r="G184" s="5">
        <v>20000000000</v>
      </c>
    </row>
    <row r="185" spans="3:17" ht="15.5" x14ac:dyDescent="0.35">
      <c r="C185" t="s">
        <v>15</v>
      </c>
      <c r="D185" s="6">
        <v>43.62</v>
      </c>
      <c r="E185" s="6">
        <v>82.4</v>
      </c>
      <c r="F185" s="6">
        <v>63.39</v>
      </c>
      <c r="G185" s="6">
        <v>23.63</v>
      </c>
    </row>
    <row r="186" spans="3:17" ht="15.5" x14ac:dyDescent="0.35">
      <c r="C186" t="s">
        <v>44</v>
      </c>
      <c r="I186" s="6">
        <v>33.369999999999997</v>
      </c>
      <c r="J186" s="6">
        <v>-339.37</v>
      </c>
      <c r="K186" s="6">
        <v>9.3699999999999992</v>
      </c>
      <c r="L186" s="6">
        <v>33.42</v>
      </c>
      <c r="M186" s="6">
        <v>13.18</v>
      </c>
      <c r="N186" s="6">
        <v>57.72</v>
      </c>
      <c r="O186" s="6">
        <v>121.47</v>
      </c>
      <c r="P186" s="6">
        <v>157.51</v>
      </c>
      <c r="Q186" s="6">
        <v>745.63</v>
      </c>
    </row>
    <row r="187" spans="3:17" ht="15.5" x14ac:dyDescent="0.35">
      <c r="C187" t="s">
        <v>58</v>
      </c>
      <c r="I187" s="6">
        <v>8.99</v>
      </c>
      <c r="J187" s="6">
        <v>-0.95</v>
      </c>
      <c r="K187" s="6">
        <v>68.3</v>
      </c>
      <c r="L187" s="6">
        <v>20.5</v>
      </c>
      <c r="M187" s="6">
        <v>83.84</v>
      </c>
      <c r="N187" s="6">
        <v>29.37</v>
      </c>
      <c r="O187" s="6">
        <v>8.85</v>
      </c>
      <c r="P187" s="6">
        <v>17.84</v>
      </c>
      <c r="Q187" s="5">
        <v>0</v>
      </c>
    </row>
    <row r="188" spans="3:17" ht="15.5" x14ac:dyDescent="0.35">
      <c r="C188" t="s">
        <v>61</v>
      </c>
      <c r="I188" s="6">
        <v>0.27</v>
      </c>
      <c r="J188" s="6">
        <v>0.37</v>
      </c>
      <c r="K188" s="6">
        <v>0.54</v>
      </c>
      <c r="L188" s="6">
        <v>0.49</v>
      </c>
      <c r="M188" s="6">
        <v>0.88</v>
      </c>
      <c r="N188" s="6">
        <v>1.45</v>
      </c>
      <c r="O188" s="6">
        <v>0.82</v>
      </c>
      <c r="P188" s="6">
        <v>2.31</v>
      </c>
      <c r="Q188" s="5">
        <v>0</v>
      </c>
    </row>
    <row r="189" spans="3:17" ht="15.5" x14ac:dyDescent="0.35">
      <c r="C189" t="s">
        <v>187</v>
      </c>
      <c r="I189" s="5">
        <v>143730000000</v>
      </c>
      <c r="J189" s="5">
        <v>-249390000000</v>
      </c>
      <c r="K189" s="5">
        <v>113730000000</v>
      </c>
      <c r="L189" s="5">
        <v>146190000000</v>
      </c>
      <c r="M189" s="5">
        <v>136000000000</v>
      </c>
      <c r="N189" s="5">
        <v>199540000000</v>
      </c>
      <c r="O189" s="5">
        <v>232880000000</v>
      </c>
      <c r="P189" s="5">
        <v>242630000000</v>
      </c>
    </row>
    <row r="190" spans="3:17" ht="15.5" x14ac:dyDescent="0.35">
      <c r="C190" t="s">
        <v>188</v>
      </c>
      <c r="I190" s="6">
        <v>2.0199999999999999E-2</v>
      </c>
      <c r="J190" s="6">
        <v>-0.1993</v>
      </c>
      <c r="K190" s="6">
        <v>4.5000000000000005E-3</v>
      </c>
      <c r="L190" s="6">
        <v>1.55E-2</v>
      </c>
      <c r="M190" s="6">
        <v>6.0000000000000001E-3</v>
      </c>
      <c r="N190" s="6">
        <v>2.53E-2</v>
      </c>
      <c r="O190" s="6">
        <v>4.87E-2</v>
      </c>
      <c r="P190" s="6">
        <v>7.0800000000000002E-2</v>
      </c>
      <c r="Q190" s="6">
        <v>0.1065</v>
      </c>
    </row>
    <row r="191" spans="3:17" ht="15.5" x14ac:dyDescent="0.35">
      <c r="C191" t="s">
        <v>189</v>
      </c>
      <c r="I191" s="6">
        <v>6.7599999999999993E-2</v>
      </c>
      <c r="J191" s="6">
        <v>-0.75069999999999992</v>
      </c>
      <c r="K191" s="6">
        <v>1.2E-2</v>
      </c>
      <c r="L191" s="6">
        <v>3.7400000000000003E-2</v>
      </c>
      <c r="M191" s="6">
        <v>1.54E-2</v>
      </c>
      <c r="N191" s="6">
        <v>6.7400000000000002E-2</v>
      </c>
      <c r="O191" s="6">
        <v>0.1275</v>
      </c>
      <c r="P191" s="6">
        <v>0.1721</v>
      </c>
      <c r="Q191" s="6">
        <v>0.17859999999999998</v>
      </c>
    </row>
    <row r="192" spans="3:17" ht="15.5" x14ac:dyDescent="0.35">
      <c r="C192" t="s">
        <v>190</v>
      </c>
      <c r="I192" s="6">
        <v>0.1008</v>
      </c>
      <c r="J192" s="6">
        <v>-0.3483</v>
      </c>
      <c r="K192" s="6">
        <v>7.0699999999999999E-2</v>
      </c>
      <c r="L192" s="6">
        <v>9.1700000000000004E-2</v>
      </c>
      <c r="M192" s="6">
        <v>9.1300000000000006E-2</v>
      </c>
      <c r="N192" s="6">
        <v>0.17530000000000001</v>
      </c>
      <c r="O192" s="6">
        <v>0.21170000000000003</v>
      </c>
      <c r="P192" s="6">
        <v>0.2293</v>
      </c>
      <c r="Q192" s="6">
        <v>0.3775</v>
      </c>
    </row>
    <row r="193" spans="2:17" ht="15.5" x14ac:dyDescent="0.35">
      <c r="C193" t="s">
        <v>191</v>
      </c>
      <c r="I193" s="6">
        <v>1.92</v>
      </c>
      <c r="J193" s="6">
        <v>-4.99</v>
      </c>
      <c r="K193" s="6">
        <v>1.1200000000000001</v>
      </c>
      <c r="L193" s="6">
        <v>1.68</v>
      </c>
      <c r="M193" s="6">
        <v>1.1299999999999999</v>
      </c>
      <c r="N193" s="6">
        <v>1.66</v>
      </c>
      <c r="O193" s="6">
        <v>3.06</v>
      </c>
      <c r="P193" s="6">
        <v>5.42</v>
      </c>
      <c r="Q193" s="6">
        <v>11.03</v>
      </c>
    </row>
    <row r="194" spans="2:17" ht="15.5" x14ac:dyDescent="0.35">
      <c r="C194" t="s">
        <v>55</v>
      </c>
      <c r="I194" s="6">
        <v>0.61</v>
      </c>
      <c r="J194" s="6">
        <v>0.72</v>
      </c>
      <c r="K194" s="6">
        <v>0.82</v>
      </c>
      <c r="L194" s="6">
        <v>0.77</v>
      </c>
      <c r="M194" s="6">
        <v>1.29</v>
      </c>
      <c r="N194" s="6">
        <v>1.98</v>
      </c>
      <c r="O194" s="6">
        <v>1.1299999999999999</v>
      </c>
      <c r="P194" s="6">
        <v>3.07</v>
      </c>
      <c r="Q194" s="5">
        <v>0</v>
      </c>
    </row>
    <row r="195" spans="2:17" ht="15.5" x14ac:dyDescent="0.35">
      <c r="C195" t="s">
        <v>52</v>
      </c>
      <c r="I195" s="6">
        <v>493.48</v>
      </c>
      <c r="J195" s="6">
        <v>452.09</v>
      </c>
      <c r="K195" s="6">
        <v>782.6</v>
      </c>
      <c r="L195" s="6">
        <v>894.11</v>
      </c>
      <c r="M195" s="6">
        <v>856.53</v>
      </c>
      <c r="N195" s="6">
        <v>856.73</v>
      </c>
      <c r="O195" s="6">
        <v>952.99</v>
      </c>
      <c r="P195" s="6">
        <v>915.46</v>
      </c>
      <c r="Q195" s="6">
        <v>4174.9399999999996</v>
      </c>
    </row>
    <row r="196" spans="2:17" ht="15.5" x14ac:dyDescent="0.35">
      <c r="C196" t="s">
        <v>192</v>
      </c>
      <c r="I196" s="6">
        <v>0.71</v>
      </c>
      <c r="J196" s="6">
        <v>0.85</v>
      </c>
      <c r="K196" s="6">
        <v>0.99</v>
      </c>
      <c r="L196" s="6">
        <v>0.94</v>
      </c>
      <c r="M196" s="6">
        <v>1.6</v>
      </c>
      <c r="N196" s="6">
        <v>2.4500000000000002</v>
      </c>
      <c r="O196" s="6">
        <v>1.37</v>
      </c>
      <c r="P196" s="6">
        <v>3.75</v>
      </c>
      <c r="Q196" s="5">
        <v>0</v>
      </c>
    </row>
    <row r="197" spans="2:17" ht="15.5" x14ac:dyDescent="0.35">
      <c r="C197" t="s">
        <v>193</v>
      </c>
      <c r="I197" s="6">
        <v>425.04</v>
      </c>
      <c r="J197" s="6">
        <v>382.15</v>
      </c>
      <c r="K197" s="6">
        <v>648.75</v>
      </c>
      <c r="L197" s="6">
        <v>728.89</v>
      </c>
      <c r="M197" s="6">
        <v>691.25</v>
      </c>
      <c r="N197" s="6">
        <v>691.45</v>
      </c>
      <c r="O197" s="6">
        <v>787.44</v>
      </c>
      <c r="P197" s="6">
        <v>750.23</v>
      </c>
      <c r="Q197" s="6">
        <v>4152.67</v>
      </c>
    </row>
    <row r="198" spans="2:17" ht="15.5" x14ac:dyDescent="0.35">
      <c r="C198" t="s">
        <v>194</v>
      </c>
      <c r="I198" s="5">
        <v>124000000000</v>
      </c>
      <c r="J198" s="5">
        <v>427000000000</v>
      </c>
      <c r="K198" s="5">
        <v>627000000000</v>
      </c>
      <c r="L198" s="5">
        <v>604000000000</v>
      </c>
      <c r="M198" s="5">
        <v>606000000000</v>
      </c>
      <c r="N198" s="5">
        <v>900000000000</v>
      </c>
      <c r="O198" s="5">
        <v>1016000000000</v>
      </c>
      <c r="P198" s="5">
        <v>570000000000</v>
      </c>
      <c r="Q198" s="5">
        <v>24000000000</v>
      </c>
    </row>
    <row r="199" spans="2:17" ht="15.5" x14ac:dyDescent="0.35">
      <c r="C199" t="s">
        <v>195</v>
      </c>
      <c r="I199" s="5">
        <v>507000000000</v>
      </c>
      <c r="J199" s="5">
        <v>243000000000</v>
      </c>
      <c r="K199" s="5">
        <v>163000000000</v>
      </c>
      <c r="L199" s="5">
        <v>217000000000</v>
      </c>
      <c r="M199" s="5">
        <v>253000000000</v>
      </c>
      <c r="P199" s="5">
        <v>21000000000</v>
      </c>
      <c r="Q199" s="5">
        <v>9000000000</v>
      </c>
    </row>
    <row r="200" spans="2:17" ht="15.5" x14ac:dyDescent="0.35">
      <c r="C200" t="s">
        <v>25</v>
      </c>
      <c r="I200" s="5">
        <v>631000000000</v>
      </c>
      <c r="J200" s="5">
        <v>670000000000</v>
      </c>
      <c r="K200" s="5">
        <v>790000000000</v>
      </c>
      <c r="L200" s="5">
        <v>821000000000</v>
      </c>
      <c r="M200" s="5">
        <v>859000000000</v>
      </c>
      <c r="N200" s="5">
        <v>900000000000</v>
      </c>
      <c r="O200" s="5">
        <v>1016000000000</v>
      </c>
      <c r="P200" s="5">
        <v>591000000000</v>
      </c>
      <c r="Q200" s="5">
        <v>33000000000</v>
      </c>
    </row>
    <row r="201" spans="2:17" ht="15.5" x14ac:dyDescent="0.35">
      <c r="C201" t="s">
        <v>22</v>
      </c>
      <c r="I201" s="5">
        <v>510000000000</v>
      </c>
      <c r="J201" s="5">
        <v>578000000000</v>
      </c>
      <c r="K201" s="5">
        <v>724000000000</v>
      </c>
      <c r="L201" s="5">
        <v>674000000000</v>
      </c>
      <c r="M201" s="5">
        <v>765000000000</v>
      </c>
      <c r="N201" s="5">
        <v>839000000000</v>
      </c>
      <c r="O201" s="5">
        <v>909000000000</v>
      </c>
      <c r="P201" s="5">
        <v>483000000000</v>
      </c>
      <c r="Q201" s="5">
        <v>-114000000000</v>
      </c>
    </row>
    <row r="202" spans="2:17" ht="15.5" x14ac:dyDescent="0.35">
      <c r="C202" t="s">
        <v>196</v>
      </c>
      <c r="I202" s="5">
        <v>361000000000</v>
      </c>
      <c r="J202" s="5">
        <v>-32000000000</v>
      </c>
      <c r="K202" s="5">
        <v>105000000000</v>
      </c>
      <c r="L202" s="5">
        <v>239000000000</v>
      </c>
      <c r="M202" s="5">
        <v>217000000000</v>
      </c>
      <c r="N202" s="5">
        <v>-60000000000</v>
      </c>
      <c r="O202" s="5">
        <v>15000000000</v>
      </c>
      <c r="P202" s="5">
        <v>37000000000</v>
      </c>
      <c r="Q202" s="5">
        <v>581000000000</v>
      </c>
    </row>
    <row r="203" spans="2:17" ht="15.5" x14ac:dyDescent="0.35">
      <c r="C203" t="s">
        <v>197</v>
      </c>
      <c r="I203" s="5">
        <v>124000000000</v>
      </c>
      <c r="J203" s="5">
        <v>141000000000</v>
      </c>
      <c r="K203" s="5">
        <v>47000000000</v>
      </c>
      <c r="L203" s="5">
        <v>173000000000</v>
      </c>
      <c r="M203" s="5">
        <v>190000000000</v>
      </c>
      <c r="N203" s="5">
        <v>259000000000</v>
      </c>
      <c r="O203" s="5">
        <v>-2000000000</v>
      </c>
      <c r="P203" s="5">
        <v>-81000000000</v>
      </c>
      <c r="Q203" s="5">
        <v>102000000000</v>
      </c>
    </row>
    <row r="204" spans="2:17" ht="15.5" x14ac:dyDescent="0.35">
      <c r="C204" t="s">
        <v>198</v>
      </c>
      <c r="I204" s="5">
        <v>-4000000000</v>
      </c>
      <c r="J204" s="5">
        <v>-12000000000</v>
      </c>
      <c r="K204" s="5">
        <v>-14000000000</v>
      </c>
      <c r="L204" s="5">
        <v>-12000000000</v>
      </c>
      <c r="M204" s="5">
        <v>-9000000000</v>
      </c>
      <c r="N204" s="5">
        <v>-28000000000</v>
      </c>
      <c r="O204" s="5">
        <v>-32000000000</v>
      </c>
      <c r="P204" s="5">
        <v>-84000000000</v>
      </c>
      <c r="Q204" s="5">
        <v>-89000000000</v>
      </c>
    </row>
    <row r="205" spans="2:17" ht="15.5" x14ac:dyDescent="0.35">
      <c r="C205" t="s">
        <v>14</v>
      </c>
      <c r="I205" s="5">
        <v>120000000000</v>
      </c>
      <c r="J205" s="5">
        <v>130000000000</v>
      </c>
      <c r="K205" s="5">
        <v>32000000000</v>
      </c>
      <c r="L205" s="5">
        <v>161000000000</v>
      </c>
      <c r="M205" s="5">
        <v>181000000000</v>
      </c>
      <c r="N205" s="5">
        <v>231000000000</v>
      </c>
      <c r="O205" s="5">
        <v>-35000000000</v>
      </c>
      <c r="P205" s="5">
        <v>-165000000000</v>
      </c>
      <c r="Q205" s="5">
        <v>13000000000</v>
      </c>
    </row>
    <row r="206" spans="2:17" ht="15.5" x14ac:dyDescent="0.35">
      <c r="C206" t="s">
        <v>16</v>
      </c>
      <c r="I206" s="6">
        <v>142.49</v>
      </c>
      <c r="J206" s="6">
        <v>154.27000000000001</v>
      </c>
      <c r="K206" s="6">
        <v>38.35</v>
      </c>
      <c r="L206" s="6">
        <v>191.14</v>
      </c>
      <c r="M206" s="6">
        <v>215.36</v>
      </c>
      <c r="N206" s="6">
        <v>275.37</v>
      </c>
      <c r="O206" s="6">
        <v>-41.38</v>
      </c>
      <c r="P206" s="6">
        <v>-195.93</v>
      </c>
      <c r="Q206" s="6">
        <v>76.540000000000006</v>
      </c>
    </row>
    <row r="208" spans="2:17" ht="15.5" x14ac:dyDescent="0.35">
      <c r="B208" t="s">
        <v>199</v>
      </c>
      <c r="C208" t="s">
        <v>200</v>
      </c>
      <c r="D208" s="5">
        <v>2000000000</v>
      </c>
      <c r="E208" s="5">
        <v>20000000000</v>
      </c>
      <c r="F208" s="5">
        <v>5000000000</v>
      </c>
      <c r="G208" s="5">
        <v>8000000000</v>
      </c>
      <c r="H208" s="5">
        <v>6000000000</v>
      </c>
      <c r="I208" s="5">
        <v>28000000000</v>
      </c>
      <c r="J208" s="5">
        <v>-285000000000</v>
      </c>
      <c r="K208" s="5">
        <v>8000000000</v>
      </c>
      <c r="L208" s="5">
        <v>28000000000</v>
      </c>
      <c r="M208" s="5">
        <v>11000000000</v>
      </c>
      <c r="N208" s="5">
        <v>48000000000</v>
      </c>
      <c r="O208" s="5">
        <v>102000000000</v>
      </c>
      <c r="P208" s="5">
        <v>132000000000</v>
      </c>
      <c r="Q208" s="5">
        <v>125000000000</v>
      </c>
    </row>
    <row r="209" spans="3:17" ht="15.5" x14ac:dyDescent="0.35">
      <c r="C209" t="s">
        <v>326</v>
      </c>
      <c r="H209" s="5">
        <v>35000000000</v>
      </c>
      <c r="I209" s="5">
        <v>28000000000</v>
      </c>
      <c r="J209" s="5">
        <v>-285000000000</v>
      </c>
      <c r="K209" s="5">
        <v>8000000000</v>
      </c>
      <c r="L209" s="5">
        <v>28000000000</v>
      </c>
      <c r="M209" s="5">
        <v>11000000000</v>
      </c>
      <c r="N209" s="5">
        <v>48000000000</v>
      </c>
      <c r="O209" s="5">
        <v>102000000000</v>
      </c>
      <c r="P209" s="5">
        <v>132000000000</v>
      </c>
    </row>
    <row r="210" spans="3:17" ht="15.5" x14ac:dyDescent="0.35">
      <c r="C210" t="s">
        <v>387</v>
      </c>
      <c r="H210" s="6">
        <v>5.01</v>
      </c>
      <c r="I210" s="6">
        <v>5.01</v>
      </c>
      <c r="L210" s="6">
        <v>13.37</v>
      </c>
      <c r="M210" s="6">
        <v>7.91</v>
      </c>
      <c r="N210" s="6">
        <v>23.09</v>
      </c>
      <c r="O210" s="6">
        <v>85.03</v>
      </c>
      <c r="P210" s="6">
        <v>110.26</v>
      </c>
    </row>
    <row r="211" spans="3:17" ht="15.5" x14ac:dyDescent="0.35">
      <c r="C211" t="s">
        <v>63</v>
      </c>
      <c r="H211" s="6">
        <v>0.68669999999999998</v>
      </c>
      <c r="I211" s="6">
        <v>0.15010000000000001</v>
      </c>
      <c r="L211" s="6">
        <v>0.40009999999999996</v>
      </c>
      <c r="M211" s="6">
        <v>0.60020000000000007</v>
      </c>
      <c r="N211" s="6">
        <v>0.4</v>
      </c>
      <c r="O211" s="6">
        <v>0.7</v>
      </c>
      <c r="P211" s="6">
        <v>0.7</v>
      </c>
    </row>
    <row r="212" spans="3:17" ht="15.5" x14ac:dyDescent="0.35">
      <c r="C212" t="s">
        <v>388</v>
      </c>
      <c r="H212" s="6">
        <v>1.8000000000000002E-2</v>
      </c>
      <c r="I212" s="6">
        <v>7.4000000000000003E-3</v>
      </c>
      <c r="L212" s="6">
        <v>1.9699999999999999E-2</v>
      </c>
      <c r="M212" s="6">
        <v>7.8000000000000005E-3</v>
      </c>
      <c r="N212" s="6">
        <v>1.9299999999999998E-2</v>
      </c>
      <c r="O212" s="6">
        <v>6.4399999999999999E-2</v>
      </c>
      <c r="P212" s="6">
        <v>4.1900000000000007E-2</v>
      </c>
    </row>
    <row r="213" spans="3:17" ht="15.5" x14ac:dyDescent="0.35">
      <c r="C213" t="s">
        <v>43</v>
      </c>
      <c r="D213" s="6">
        <v>1.82</v>
      </c>
      <c r="E213" s="6">
        <v>24.16</v>
      </c>
      <c r="F213" s="6">
        <v>6.37</v>
      </c>
      <c r="G213" s="6">
        <v>9.68</v>
      </c>
      <c r="H213" s="6">
        <v>7.3</v>
      </c>
      <c r="I213" s="6">
        <v>33.369999999999997</v>
      </c>
      <c r="J213" s="6">
        <v>-339.37</v>
      </c>
      <c r="K213" s="6">
        <v>9.3699999999999992</v>
      </c>
      <c r="L213" s="6">
        <v>33.42</v>
      </c>
      <c r="M213" s="6">
        <v>13.18</v>
      </c>
      <c r="N213" s="6">
        <v>57.72</v>
      </c>
      <c r="O213" s="6">
        <v>121.47</v>
      </c>
      <c r="P213" s="6">
        <v>157.51</v>
      </c>
      <c r="Q213" s="6">
        <v>149.13</v>
      </c>
    </row>
    <row r="214" spans="3:17" ht="15.5" x14ac:dyDescent="0.35">
      <c r="C214" t="s">
        <v>327</v>
      </c>
      <c r="H214" s="6">
        <v>42.04</v>
      </c>
      <c r="I214" s="6">
        <v>33.369999999999997</v>
      </c>
      <c r="J214" s="6">
        <v>-339.37</v>
      </c>
      <c r="K214" s="6">
        <v>9.3699999999999992</v>
      </c>
      <c r="L214" s="6">
        <v>33.42</v>
      </c>
      <c r="M214" s="6">
        <v>13.18</v>
      </c>
      <c r="N214" s="6">
        <v>57.72</v>
      </c>
      <c r="O214" s="6">
        <v>121.47</v>
      </c>
      <c r="P214" s="6">
        <v>157.51</v>
      </c>
    </row>
    <row r="215" spans="3:17" ht="15.5" x14ac:dyDescent="0.35">
      <c r="C215" t="s">
        <v>65</v>
      </c>
      <c r="H215" s="6">
        <v>5.01</v>
      </c>
      <c r="I215" s="6">
        <v>5.01</v>
      </c>
      <c r="L215" s="6">
        <v>13.37</v>
      </c>
      <c r="M215" s="6">
        <v>7.91</v>
      </c>
      <c r="N215" s="6">
        <v>23.09</v>
      </c>
      <c r="O215" s="6">
        <v>85.03</v>
      </c>
      <c r="P215" s="6">
        <v>110.26</v>
      </c>
    </row>
    <row r="216" spans="3:17" ht="15.5" x14ac:dyDescent="0.35">
      <c r="C216" t="s">
        <v>389</v>
      </c>
      <c r="H216" s="6">
        <v>0.68669999999999998</v>
      </c>
      <c r="I216" s="6">
        <v>0.15010000000000001</v>
      </c>
      <c r="L216" s="6">
        <v>0.40009999999999996</v>
      </c>
      <c r="M216" s="6">
        <v>0.60020000000000007</v>
      </c>
      <c r="N216" s="6">
        <v>0.4</v>
      </c>
      <c r="O216" s="6">
        <v>0.7</v>
      </c>
      <c r="P216" s="6">
        <v>0.7</v>
      </c>
    </row>
    <row r="217" spans="3:17" ht="15.5" x14ac:dyDescent="0.35">
      <c r="C217" t="s">
        <v>390</v>
      </c>
      <c r="H217" s="6">
        <v>1.8000000000000002E-2</v>
      </c>
      <c r="I217" s="6">
        <v>7.4000000000000003E-3</v>
      </c>
      <c r="L217" s="6">
        <v>1.9699999999999999E-2</v>
      </c>
      <c r="M217" s="6">
        <v>7.8000000000000005E-3</v>
      </c>
      <c r="N217" s="6">
        <v>1.9299999999999998E-2</v>
      </c>
      <c r="O217" s="6">
        <v>6.4399999999999999E-2</v>
      </c>
      <c r="P217" s="6">
        <v>4.1900000000000007E-2</v>
      </c>
    </row>
    <row r="218" spans="3:17" ht="15.5" x14ac:dyDescent="0.35">
      <c r="C218" t="s">
        <v>201</v>
      </c>
      <c r="D218" s="5">
        <v>221000000000</v>
      </c>
      <c r="E218" s="5">
        <v>257000000000</v>
      </c>
      <c r="F218" s="5">
        <v>225000000000</v>
      </c>
      <c r="G218" s="5">
        <v>258000000000</v>
      </c>
      <c r="H218" s="5">
        <v>884000000000</v>
      </c>
      <c r="I218" s="5">
        <v>941000000000</v>
      </c>
      <c r="J218" s="5">
        <v>745000000000</v>
      </c>
      <c r="K218" s="5">
        <v>1004000000000</v>
      </c>
      <c r="L218" s="5">
        <v>1168000000000</v>
      </c>
      <c r="M218" s="5">
        <v>1051000000000</v>
      </c>
      <c r="N218" s="5">
        <v>981000000000</v>
      </c>
      <c r="O218" s="5">
        <v>1105000000000</v>
      </c>
      <c r="P218" s="5">
        <v>1023000000000</v>
      </c>
      <c r="Q218" s="5">
        <v>1002000000000</v>
      </c>
    </row>
    <row r="219" spans="3:17" ht="15.5" x14ac:dyDescent="0.35">
      <c r="C219" t="s">
        <v>328</v>
      </c>
      <c r="H219" s="5">
        <v>961000000000</v>
      </c>
      <c r="I219" s="5">
        <v>941000000000</v>
      </c>
      <c r="J219" s="5">
        <v>745000000000</v>
      </c>
      <c r="K219" s="5">
        <v>1004000000000</v>
      </c>
      <c r="L219" s="5">
        <v>1168000000000</v>
      </c>
      <c r="M219" s="5">
        <v>1051000000000</v>
      </c>
      <c r="N219" s="5">
        <v>981000000000</v>
      </c>
      <c r="O219" s="5">
        <v>1105000000000</v>
      </c>
      <c r="P219" s="5">
        <v>1023000000000</v>
      </c>
    </row>
    <row r="220" spans="3:17" ht="15.5" x14ac:dyDescent="0.35">
      <c r="C220" t="s">
        <v>391</v>
      </c>
      <c r="H220" s="6">
        <v>5.01</v>
      </c>
      <c r="I220" s="6">
        <v>5.01</v>
      </c>
      <c r="L220" s="6">
        <v>13.37</v>
      </c>
      <c r="M220" s="6">
        <v>7.91</v>
      </c>
      <c r="N220" s="6">
        <v>23.09</v>
      </c>
      <c r="O220" s="6">
        <v>85.03</v>
      </c>
      <c r="P220" s="6">
        <v>110.26</v>
      </c>
    </row>
    <row r="221" spans="3:17" ht="15.5" x14ac:dyDescent="0.35">
      <c r="C221" t="s">
        <v>392</v>
      </c>
      <c r="H221" s="6">
        <v>0.68669999999999998</v>
      </c>
      <c r="I221" s="6">
        <v>0.15010000000000001</v>
      </c>
      <c r="L221" s="6">
        <v>0.40009999999999996</v>
      </c>
      <c r="M221" s="6">
        <v>0.60020000000000007</v>
      </c>
      <c r="N221" s="6">
        <v>0.4</v>
      </c>
      <c r="O221" s="6">
        <v>0.7</v>
      </c>
      <c r="P221" s="6">
        <v>0.7</v>
      </c>
    </row>
    <row r="222" spans="3:17" ht="15.5" x14ac:dyDescent="0.35">
      <c r="C222" t="s">
        <v>393</v>
      </c>
      <c r="H222" s="6">
        <v>1.8000000000000002E-2</v>
      </c>
      <c r="I222" s="6">
        <v>7.4000000000000003E-3</v>
      </c>
      <c r="L222" s="6">
        <v>1.9699999999999999E-2</v>
      </c>
      <c r="M222" s="6">
        <v>7.8000000000000005E-3</v>
      </c>
      <c r="N222" s="6">
        <v>1.9299999999999998E-2</v>
      </c>
      <c r="O222" s="6">
        <v>6.4399999999999999E-2</v>
      </c>
      <c r="P222" s="6">
        <v>4.1900000000000007E-2</v>
      </c>
    </row>
    <row r="223" spans="3:17" ht="15.5" x14ac:dyDescent="0.35">
      <c r="C223" t="s">
        <v>202</v>
      </c>
      <c r="I223" s="6">
        <v>38.1</v>
      </c>
    </row>
    <row r="224" spans="3:17" ht="15.5" x14ac:dyDescent="0.35">
      <c r="C224" t="s">
        <v>203</v>
      </c>
      <c r="I224" s="6">
        <v>6.61</v>
      </c>
    </row>
    <row r="225" spans="3:9" ht="15.5" x14ac:dyDescent="0.35">
      <c r="C225" t="s">
        <v>204</v>
      </c>
      <c r="I225" s="6">
        <v>7.42</v>
      </c>
    </row>
    <row r="226" spans="3:9" ht="15.5" x14ac:dyDescent="0.35">
      <c r="C226" t="s">
        <v>205</v>
      </c>
      <c r="I226" s="6">
        <v>0.1512</v>
      </c>
    </row>
    <row r="227" spans="3:9" ht="15.5" x14ac:dyDescent="0.35">
      <c r="C227" t="s">
        <v>206</v>
      </c>
      <c r="I227" s="6">
        <v>0.24</v>
      </c>
    </row>
    <row r="228" spans="3:9" ht="15.5" x14ac:dyDescent="0.35">
      <c r="C228" t="s">
        <v>207</v>
      </c>
      <c r="I228" s="6">
        <v>0.56000000000000005</v>
      </c>
    </row>
    <row r="229" spans="3:9" ht="15.5" x14ac:dyDescent="0.35">
      <c r="C229" t="s">
        <v>329</v>
      </c>
      <c r="I229" s="6">
        <v>1.28</v>
      </c>
    </row>
    <row r="230" spans="3:9" ht="15.5" x14ac:dyDescent="0.35">
      <c r="C230" t="s">
        <v>208</v>
      </c>
      <c r="I230" s="6">
        <v>1.3</v>
      </c>
    </row>
    <row r="231" spans="3:9" ht="15.5" x14ac:dyDescent="0.35">
      <c r="C231" t="s">
        <v>209</v>
      </c>
      <c r="I231" s="6">
        <v>7.08</v>
      </c>
    </row>
    <row r="232" spans="3:9" ht="15.5" x14ac:dyDescent="0.35">
      <c r="C232" t="s">
        <v>210</v>
      </c>
      <c r="I232" s="6">
        <v>4.7699999999999996</v>
      </c>
    </row>
    <row r="233" spans="3:9" ht="15.5" x14ac:dyDescent="0.35">
      <c r="C233" t="s">
        <v>211</v>
      </c>
      <c r="I233" s="6">
        <v>0.06</v>
      </c>
    </row>
    <row r="234" spans="3:9" ht="15.5" x14ac:dyDescent="0.35">
      <c r="C234" t="s">
        <v>212</v>
      </c>
      <c r="I234" s="6">
        <v>-132.19999999999999</v>
      </c>
    </row>
    <row r="235" spans="3:9" ht="15.5" x14ac:dyDescent="0.35">
      <c r="C235" t="s">
        <v>213</v>
      </c>
      <c r="I235" s="6">
        <v>42.04</v>
      </c>
    </row>
    <row r="236" spans="3:9" ht="15.5" x14ac:dyDescent="0.35">
      <c r="C236" t="s">
        <v>214</v>
      </c>
      <c r="I236" s="6">
        <v>7.3</v>
      </c>
    </row>
    <row r="237" spans="3:9" ht="15.5" x14ac:dyDescent="0.35">
      <c r="C237" t="s">
        <v>215</v>
      </c>
      <c r="I237" s="6">
        <v>1144.4000000000001</v>
      </c>
    </row>
    <row r="238" spans="3:9" ht="15.5" x14ac:dyDescent="0.35">
      <c r="C238" t="s">
        <v>216</v>
      </c>
      <c r="D238" s="6">
        <v>163.31</v>
      </c>
    </row>
    <row r="239" spans="3:9" ht="15.5" x14ac:dyDescent="0.35">
      <c r="C239" t="s">
        <v>217</v>
      </c>
      <c r="I239" s="6">
        <v>495.3</v>
      </c>
    </row>
    <row r="240" spans="3:9" ht="15.5" x14ac:dyDescent="0.35">
      <c r="C240" t="s">
        <v>218</v>
      </c>
      <c r="I240" s="6">
        <v>213.04</v>
      </c>
    </row>
    <row r="241" spans="3:9" ht="15.5" x14ac:dyDescent="0.35">
      <c r="C241" t="s">
        <v>219</v>
      </c>
      <c r="D241" s="6">
        <v>2.1</v>
      </c>
    </row>
    <row r="242" spans="3:9" ht="15.5" x14ac:dyDescent="0.35">
      <c r="C242" t="s">
        <v>220</v>
      </c>
      <c r="D242" s="6">
        <v>1.65</v>
      </c>
    </row>
    <row r="243" spans="3:9" ht="15.5" x14ac:dyDescent="0.35">
      <c r="C243" t="s">
        <v>394</v>
      </c>
      <c r="D243" s="6">
        <v>1.5</v>
      </c>
    </row>
    <row r="244" spans="3:9" ht="15.5" x14ac:dyDescent="0.35">
      <c r="C244" t="s">
        <v>437</v>
      </c>
      <c r="D244" s="6">
        <v>1.18</v>
      </c>
    </row>
    <row r="245" spans="3:9" ht="15.5" x14ac:dyDescent="0.35">
      <c r="C245" t="s">
        <v>221</v>
      </c>
      <c r="D245" s="6">
        <v>2.41</v>
      </c>
    </row>
    <row r="246" spans="3:9" ht="15.5" x14ac:dyDescent="0.35">
      <c r="C246" t="s">
        <v>395</v>
      </c>
      <c r="D246" s="6">
        <v>0.44</v>
      </c>
    </row>
    <row r="247" spans="3:9" ht="15.5" x14ac:dyDescent="0.35">
      <c r="C247" t="s">
        <v>222</v>
      </c>
      <c r="D247" s="6">
        <v>3.44</v>
      </c>
    </row>
    <row r="248" spans="3:9" ht="15.5" x14ac:dyDescent="0.35">
      <c r="C248" t="s">
        <v>223</v>
      </c>
      <c r="I248" s="6">
        <v>2.14</v>
      </c>
    </row>
    <row r="249" spans="3:9" ht="15.5" x14ac:dyDescent="0.35">
      <c r="C249" t="s">
        <v>12</v>
      </c>
      <c r="D249" s="5">
        <v>37000000000</v>
      </c>
    </row>
    <row r="250" spans="3:9" ht="15.5" x14ac:dyDescent="0.35">
      <c r="C250" t="s">
        <v>224</v>
      </c>
      <c r="I250" s="6">
        <v>2.83</v>
      </c>
    </row>
    <row r="251" spans="3:9" ht="15.5" x14ac:dyDescent="0.35">
      <c r="C251" t="s">
        <v>225</v>
      </c>
      <c r="I251" s="6">
        <v>2.4700000000000003E-2</v>
      </c>
    </row>
    <row r="252" spans="3:9" ht="15.5" x14ac:dyDescent="0.35">
      <c r="C252" t="s">
        <v>226</v>
      </c>
      <c r="I252" s="6">
        <v>8.4900000000000003E-2</v>
      </c>
    </row>
    <row r="253" spans="3:9" ht="15.5" x14ac:dyDescent="0.35">
      <c r="C253" t="s">
        <v>227</v>
      </c>
      <c r="I253" s="6">
        <v>9.3399999999999997E-2</v>
      </c>
    </row>
    <row r="254" spans="3:9" ht="15.5" x14ac:dyDescent="0.35">
      <c r="C254" t="s">
        <v>228</v>
      </c>
      <c r="I254" s="6">
        <v>5.9500000000000004E-2</v>
      </c>
    </row>
    <row r="255" spans="3:9" ht="15.5" x14ac:dyDescent="0.35">
      <c r="C255" t="s">
        <v>330</v>
      </c>
      <c r="D255" s="6">
        <v>148.19999999999999</v>
      </c>
    </row>
    <row r="256" spans="3:9" ht="15.5" x14ac:dyDescent="0.35">
      <c r="C256" t="s">
        <v>229</v>
      </c>
      <c r="D256" s="6">
        <v>116.03</v>
      </c>
    </row>
    <row r="257" spans="3:9" ht="15.5" x14ac:dyDescent="0.35">
      <c r="C257" t="s">
        <v>230</v>
      </c>
      <c r="D257" s="6">
        <v>45.15</v>
      </c>
    </row>
    <row r="258" spans="3:9" ht="15.5" x14ac:dyDescent="0.35">
      <c r="C258" t="s">
        <v>231</v>
      </c>
      <c r="D258" s="6">
        <v>219.08</v>
      </c>
    </row>
    <row r="259" spans="3:9" ht="15.5" x14ac:dyDescent="0.35">
      <c r="C259" t="s">
        <v>331</v>
      </c>
      <c r="D259" s="6">
        <v>0.61</v>
      </c>
    </row>
    <row r="260" spans="3:9" ht="15.5" x14ac:dyDescent="0.35">
      <c r="C260" t="s">
        <v>232</v>
      </c>
      <c r="I260" s="6">
        <v>0.68</v>
      </c>
    </row>
    <row r="261" spans="3:9" ht="15.5" x14ac:dyDescent="0.35">
      <c r="C261" t="s">
        <v>233</v>
      </c>
      <c r="I261" s="6">
        <v>3.04</v>
      </c>
    </row>
    <row r="262" spans="3:9" ht="15.5" x14ac:dyDescent="0.35">
      <c r="C262" t="s">
        <v>39</v>
      </c>
      <c r="I262" s="5">
        <v>234000000000</v>
      </c>
    </row>
    <row r="263" spans="3:9" ht="15.5" x14ac:dyDescent="0.35">
      <c r="C263" t="s">
        <v>234</v>
      </c>
      <c r="I263" s="5">
        <v>732000000000</v>
      </c>
    </row>
    <row r="264" spans="3:9" ht="15.5" x14ac:dyDescent="0.35">
      <c r="C264" t="s">
        <v>235</v>
      </c>
      <c r="I264" s="5">
        <v>840000000</v>
      </c>
    </row>
    <row r="265" spans="3:9" ht="15.5" x14ac:dyDescent="0.35">
      <c r="C265" t="s">
        <v>236</v>
      </c>
      <c r="I265" s="6">
        <v>0.30170000000000002</v>
      </c>
    </row>
    <row r="266" spans="3:9" ht="15.5" x14ac:dyDescent="0.35">
      <c r="C266" t="s">
        <v>237</v>
      </c>
      <c r="D266" s="6">
        <v>0.4703</v>
      </c>
    </row>
    <row r="267" spans="3:9" ht="15.5" x14ac:dyDescent="0.35">
      <c r="C267" t="s">
        <v>238</v>
      </c>
      <c r="D267" s="6">
        <v>5.7099999999999998E-2</v>
      </c>
    </row>
    <row r="268" spans="3:9" ht="15.5" x14ac:dyDescent="0.35">
      <c r="C268" t="s">
        <v>239</v>
      </c>
      <c r="D268" s="6">
        <v>6.8999999999999999E-3</v>
      </c>
    </row>
    <row r="269" spans="3:9" ht="15.5" x14ac:dyDescent="0.35">
      <c r="C269" t="s">
        <v>240</v>
      </c>
      <c r="D269" s="6">
        <v>0.1017</v>
      </c>
    </row>
    <row r="270" spans="3:9" ht="15.5" x14ac:dyDescent="0.35">
      <c r="C270" t="s">
        <v>241</v>
      </c>
      <c r="D270" s="6">
        <v>0.1661</v>
      </c>
    </row>
    <row r="271" spans="3:9" ht="15.5" x14ac:dyDescent="0.35">
      <c r="C271" t="s">
        <v>242</v>
      </c>
      <c r="D271" s="6">
        <v>1.2665999999999999</v>
      </c>
    </row>
    <row r="272" spans="3:9" ht="15.5" x14ac:dyDescent="0.35">
      <c r="C272" t="s">
        <v>396</v>
      </c>
      <c r="I272" s="6">
        <v>5.01</v>
      </c>
    </row>
    <row r="273" spans="3:9" ht="15.5" x14ac:dyDescent="0.35">
      <c r="C273" t="s">
        <v>438</v>
      </c>
      <c r="I273" s="6">
        <v>5.01</v>
      </c>
    </row>
    <row r="274" spans="3:9" ht="15.5" x14ac:dyDescent="0.35">
      <c r="C274" t="s">
        <v>439</v>
      </c>
      <c r="I274" s="6">
        <v>0.68669999999999998</v>
      </c>
    </row>
    <row r="275" spans="3:9" ht="15.5" x14ac:dyDescent="0.35">
      <c r="C275" t="s">
        <v>440</v>
      </c>
      <c r="I275" s="6">
        <v>1.8000000000000002E-2</v>
      </c>
    </row>
    <row r="276" spans="3:9" ht="15.5" x14ac:dyDescent="0.35">
      <c r="C276" t="s">
        <v>397</v>
      </c>
      <c r="I276" t="s">
        <v>1772</v>
      </c>
    </row>
    <row r="277" spans="3:9" ht="15.5" x14ac:dyDescent="0.35">
      <c r="C277" t="s">
        <v>243</v>
      </c>
      <c r="I277" s="5">
        <v>8</v>
      </c>
    </row>
    <row r="278" spans="3:9" ht="15.5" x14ac:dyDescent="0.35">
      <c r="C278" t="s">
        <v>244</v>
      </c>
      <c r="I278" s="6">
        <v>0.49</v>
      </c>
    </row>
    <row r="279" spans="3:9" ht="15.5" x14ac:dyDescent="0.35">
      <c r="C279" t="s">
        <v>245</v>
      </c>
      <c r="I279" s="6">
        <v>0.23</v>
      </c>
    </row>
    <row r="280" spans="3:9" ht="15.5" x14ac:dyDescent="0.35">
      <c r="C280" t="s">
        <v>246</v>
      </c>
      <c r="I280" s="6">
        <v>0.83</v>
      </c>
    </row>
    <row r="281" spans="3:9" ht="15.5" x14ac:dyDescent="0.35">
      <c r="C281" t="s">
        <v>247</v>
      </c>
      <c r="I281" s="6">
        <v>0.28999999999999998</v>
      </c>
    </row>
    <row r="282" spans="3:9" ht="15.5" x14ac:dyDescent="0.35">
      <c r="C282" t="s">
        <v>248</v>
      </c>
      <c r="I282" s="6">
        <v>0.9</v>
      </c>
    </row>
    <row r="283" spans="3:9" ht="15.5" x14ac:dyDescent="0.35">
      <c r="C283" t="s">
        <v>249</v>
      </c>
      <c r="I283" s="6">
        <v>0.77</v>
      </c>
    </row>
    <row r="284" spans="3:9" ht="15.5" x14ac:dyDescent="0.35">
      <c r="C284" t="s">
        <v>250</v>
      </c>
      <c r="I284" s="6">
        <v>0.57999999999999996</v>
      </c>
    </row>
    <row r="285" spans="3:9" ht="15.5" x14ac:dyDescent="0.35">
      <c r="C285" t="s">
        <v>251</v>
      </c>
      <c r="I285" s="5">
        <v>961000000000</v>
      </c>
    </row>
    <row r="286" spans="3:9" ht="15.5" x14ac:dyDescent="0.35">
      <c r="C286" t="s">
        <v>252</v>
      </c>
      <c r="I286" s="5">
        <v>507000000000</v>
      </c>
    </row>
    <row r="287" spans="3:9" ht="15.5" x14ac:dyDescent="0.35">
      <c r="C287" t="s">
        <v>253</v>
      </c>
      <c r="I287" s="5">
        <v>153000000000</v>
      </c>
    </row>
    <row r="288" spans="3:9" ht="15.5" x14ac:dyDescent="0.35">
      <c r="C288" t="s">
        <v>254</v>
      </c>
      <c r="I288" s="5">
        <v>35000000000</v>
      </c>
    </row>
    <row r="289" spans="3:9" ht="15.5" x14ac:dyDescent="0.35">
      <c r="C289" t="s">
        <v>255</v>
      </c>
      <c r="D289" s="5">
        <v>137000000000</v>
      </c>
    </row>
    <row r="290" spans="3:9" ht="15.5" x14ac:dyDescent="0.35">
      <c r="C290" t="s">
        <v>256</v>
      </c>
      <c r="D290" s="5">
        <v>1430000000000</v>
      </c>
    </row>
    <row r="291" spans="3:9" ht="15.5" x14ac:dyDescent="0.35">
      <c r="C291" t="s">
        <v>257</v>
      </c>
      <c r="D291" s="5">
        <v>1002000000000</v>
      </c>
    </row>
    <row r="292" spans="3:9" ht="15.5" x14ac:dyDescent="0.35">
      <c r="C292" t="s">
        <v>184</v>
      </c>
      <c r="D292" s="5">
        <v>356000000000</v>
      </c>
    </row>
    <row r="293" spans="3:9" ht="15.5" x14ac:dyDescent="0.35">
      <c r="C293" t="s">
        <v>258</v>
      </c>
      <c r="I293" s="5">
        <v>416000000000</v>
      </c>
    </row>
    <row r="294" spans="3:9" ht="15.5" x14ac:dyDescent="0.35">
      <c r="C294" t="s">
        <v>182</v>
      </c>
      <c r="D294" s="5">
        <v>490000000000</v>
      </c>
    </row>
    <row r="295" spans="3:9" ht="15.5" x14ac:dyDescent="0.35">
      <c r="C295" t="s">
        <v>181</v>
      </c>
      <c r="D295" s="5">
        <v>134000000000</v>
      </c>
    </row>
    <row r="296" spans="3:9" ht="15.5" x14ac:dyDescent="0.35">
      <c r="C296" t="s">
        <v>23</v>
      </c>
      <c r="D296" s="5">
        <v>624000000000</v>
      </c>
    </row>
    <row r="297" spans="3:9" ht="15.5" x14ac:dyDescent="0.35">
      <c r="C297" t="s">
        <v>20</v>
      </c>
      <c r="D297" s="5">
        <v>486000000000</v>
      </c>
    </row>
    <row r="298" spans="3:9" ht="15.5" x14ac:dyDescent="0.35">
      <c r="C298" t="s">
        <v>183</v>
      </c>
      <c r="I298" s="5">
        <v>428000000000</v>
      </c>
    </row>
    <row r="299" spans="3:9" ht="15.5" x14ac:dyDescent="0.35">
      <c r="C299" t="s">
        <v>332</v>
      </c>
      <c r="I299" s="5">
        <v>182000000000</v>
      </c>
    </row>
    <row r="300" spans="3:9" ht="15.5" x14ac:dyDescent="0.35">
      <c r="C300" t="s">
        <v>259</v>
      </c>
      <c r="I300" s="5">
        <v>-5000000000</v>
      </c>
    </row>
    <row r="301" spans="3:9" ht="15.5" x14ac:dyDescent="0.35">
      <c r="C301" t="s">
        <v>260</v>
      </c>
      <c r="I301" s="5">
        <v>-92000000000</v>
      </c>
    </row>
    <row r="302" spans="3:9" ht="15.5" x14ac:dyDescent="0.35">
      <c r="C302" t="s">
        <v>261</v>
      </c>
      <c r="I302" s="5">
        <v>-3000000000</v>
      </c>
    </row>
    <row r="303" spans="3:9" ht="15.5" x14ac:dyDescent="0.35">
      <c r="C303" t="s">
        <v>262</v>
      </c>
      <c r="I303" s="5">
        <v>179000000000</v>
      </c>
    </row>
  </sheetData>
  <pageMargins left="0.7" right="0.7" top="0.75" bottom="0.75" header="0.3" footer="0.3"/>
  <ignoredErrors>
    <ignoredError sqref="A1:Q304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1773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1774</v>
      </c>
      <c r="D2" s="2" vm="27">
        <f ca="1">IFERROR(_xlfn.STOCKHISTORY("XIDX:" &amp; $C$1, D3, , 0, 0, 1), "Libur")</f>
        <v>202</v>
      </c>
      <c r="H2" s="2" vm="27">
        <f ca="1">IFERROR(INDEX(D2:G2,COUNT(D2:G2)),"")</f>
        <v>202</v>
      </c>
      <c r="I2" s="2" vm="137">
        <f t="shared" ref="I2:P2" ca="1" si="0">IFERROR(_xlfn.STOCKHISTORY("XIDX:" &amp; $C$1, I1, , 0, 0, 1), "Libur")</f>
        <v>350</v>
      </c>
      <c r="J2" s="2" vm="149">
        <f t="shared" ca="1" si="0"/>
        <v>116</v>
      </c>
      <c r="K2" s="2" vm="38">
        <f t="shared" ca="1" si="0"/>
        <v>103</v>
      </c>
      <c r="L2" s="2" vm="441">
        <f t="shared" ca="1" si="0"/>
        <v>111</v>
      </c>
      <c r="M2" s="2" vm="417">
        <f t="shared" ca="1" si="0"/>
        <v>133</v>
      </c>
      <c r="N2" s="2" vm="38">
        <f t="shared" ca="1" si="0"/>
        <v>103</v>
      </c>
      <c r="O2" s="2" vm="442">
        <f t="shared" ca="1" si="0"/>
        <v>119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24037003220</v>
      </c>
      <c r="H4" s="2">
        <f>IFERROR(SUM(D4:G4)*(4/MAX(1,COUNT(D4:G4))),"")</f>
        <v>96148012880</v>
      </c>
      <c r="I4" s="2">
        <f t="shared" ref="I4:P4" si="1">IFERROR(INDEX(I51:I500,MATCH($C$4,$C$51:$C$500,0)),"")</f>
        <v>91270059336</v>
      </c>
      <c r="J4" s="2">
        <f t="shared" si="1"/>
        <v>82309072912</v>
      </c>
      <c r="K4" s="2">
        <f t="shared" si="1"/>
        <v>77589046984</v>
      </c>
      <c r="L4" s="2">
        <f t="shared" si="1"/>
        <v>87016911838</v>
      </c>
      <c r="M4" s="2">
        <f t="shared" si="1"/>
        <v>91560431563</v>
      </c>
      <c r="N4" s="2">
        <f t="shared" si="1"/>
        <v>94563258607</v>
      </c>
      <c r="O4" s="2">
        <f t="shared" si="1"/>
        <v>126256859256</v>
      </c>
      <c r="P4" s="2">
        <f t="shared" si="1"/>
        <v>122056432243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-5051839216</v>
      </c>
      <c r="H5" s="2">
        <f>IFERROR(SUM(D5:G5)*(4/MAX(1,COUNT(D5:G5))),"")</f>
        <v>-20207356864</v>
      </c>
      <c r="I5" s="2">
        <f t="shared" ref="I5:P5" si="2">IFERROR(INDEX(I51:I500,MATCH($C$5,$C$51:$C$500,0)),"")</f>
        <v>-15252093054</v>
      </c>
      <c r="J5" s="2">
        <f t="shared" si="2"/>
        <v>-16316835893</v>
      </c>
      <c r="K5" s="2">
        <f t="shared" si="2"/>
        <v>-14057308905</v>
      </c>
      <c r="L5" s="2">
        <f t="shared" si="2"/>
        <v>-19016505996</v>
      </c>
      <c r="M5" s="2">
        <f t="shared" si="2"/>
        <v>-10314067587</v>
      </c>
      <c r="N5" s="2">
        <f t="shared" si="2"/>
        <v>-15569298281</v>
      </c>
      <c r="O5" s="2">
        <f t="shared" si="2"/>
        <v>2251708295</v>
      </c>
      <c r="P5" s="2">
        <f t="shared" si="2"/>
        <v>899673261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-31136240904</v>
      </c>
      <c r="H6" s="2">
        <f>IFERROR(INDEX(D6:G6,COUNT(D6:G6)),"")</f>
        <v>-31136240904</v>
      </c>
      <c r="I6" s="2">
        <f t="shared" ref="I6:P6" si="3">IFERROR(INDEX(I51:I500,MATCH($C$6,$C$51:$C$500,0)),"")</f>
        <v>-23912766850</v>
      </c>
      <c r="J6" s="2">
        <f t="shared" si="3"/>
        <v>-2143148536</v>
      </c>
      <c r="K6" s="2">
        <f t="shared" si="3"/>
        <v>21426725878</v>
      </c>
      <c r="L6" s="2">
        <f t="shared" si="3"/>
        <v>41655447592</v>
      </c>
      <c r="M6" s="2">
        <f t="shared" si="3"/>
        <v>43740688728</v>
      </c>
      <c r="N6" s="2">
        <f t="shared" si="3"/>
        <v>56241516258</v>
      </c>
      <c r="O6" s="2">
        <f t="shared" si="3"/>
        <v>74051619874</v>
      </c>
      <c r="P6" s="2">
        <f t="shared" si="3"/>
        <v>54969911530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0.65</v>
      </c>
      <c r="H7" s="3">
        <f>IFERROR(INDEX(D7:G7,COUNT(D7:G7)),"")</f>
        <v>0.65</v>
      </c>
      <c r="I7" s="3">
        <f t="shared" ref="I7:P7" si="4">IFERROR(INDEX(I51:I500,MATCH($C$7,$C$51:$C$500,0))/1000000000,"")</f>
        <v>0.65</v>
      </c>
      <c r="J7" s="3">
        <f t="shared" si="4"/>
        <v>0.65</v>
      </c>
      <c r="K7" s="3">
        <f t="shared" si="4"/>
        <v>0.65</v>
      </c>
      <c r="L7" s="3">
        <f t="shared" si="4"/>
        <v>0.65</v>
      </c>
      <c r="M7" s="3">
        <f t="shared" si="4"/>
        <v>0.65</v>
      </c>
      <c r="N7" s="3">
        <f t="shared" si="4"/>
        <v>0.65</v>
      </c>
      <c r="O7" s="3">
        <f t="shared" si="4"/>
        <v>0.65</v>
      </c>
      <c r="P7" s="3">
        <f t="shared" si="4"/>
        <v>0.5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-5000000000</v>
      </c>
      <c r="J8" s="2">
        <f t="shared" si="5"/>
        <v>-11000000000</v>
      </c>
      <c r="K8" s="2">
        <f t="shared" si="5"/>
        <v>-25000000000</v>
      </c>
      <c r="L8" s="2">
        <f t="shared" si="5"/>
        <v>-11000000000</v>
      </c>
      <c r="M8" s="2">
        <f t="shared" si="5"/>
        <v>-7000000000</v>
      </c>
      <c r="N8" s="2">
        <f t="shared" si="5"/>
        <v>-6000000000</v>
      </c>
      <c r="O8" s="2">
        <f t="shared" si="5"/>
        <v>-6000000000</v>
      </c>
      <c r="P8" s="2">
        <f t="shared" si="5"/>
        <v>5000000000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0.34</v>
      </c>
      <c r="H9" s="3">
        <f>IFERROR(INDEX(D9:G9,COUNT(D9:G9)),"")</f>
        <v>0.34</v>
      </c>
      <c r="I9" s="3">
        <f t="shared" ref="I9:P9" si="6">IFERROR(INDEX(I51:I500,MATCH($C$9,$C$51:$C$500,0)),"")</f>
        <v>-7.08</v>
      </c>
      <c r="J9" s="3">
        <f t="shared" si="6"/>
        <v>-16.559999999999999</v>
      </c>
      <c r="K9" s="3">
        <f t="shared" si="6"/>
        <v>-38.86</v>
      </c>
      <c r="L9" s="3">
        <f t="shared" si="6"/>
        <v>-17.09</v>
      </c>
      <c r="M9" s="3">
        <f t="shared" si="6"/>
        <v>-10.5</v>
      </c>
      <c r="N9" s="3">
        <f t="shared" si="6"/>
        <v>-9.99</v>
      </c>
      <c r="O9" s="3">
        <f t="shared" si="6"/>
        <v>-9.98</v>
      </c>
      <c r="P9" s="3">
        <f t="shared" si="6"/>
        <v>10.28</v>
      </c>
    </row>
    <row r="10" spans="1:16" ht="15.5" x14ac:dyDescent="0.35">
      <c r="C10" t="s">
        <v>17</v>
      </c>
      <c r="D10" s="3">
        <f ca="1">IFERROR(IF(D9=0,"",D2/D9),"")</f>
        <v>594.11764705882354</v>
      </c>
      <c r="I10" s="3">
        <f t="shared" ref="I10:P10" ca="1" si="7">IFERROR(IF(I9=0,"",I2/I9),"")</f>
        <v>-49.435028248587571</v>
      </c>
      <c r="J10" s="3">
        <f t="shared" ca="1" si="7"/>
        <v>-7.004830917874397</v>
      </c>
      <c r="K10" s="3">
        <f t="shared" ca="1" si="7"/>
        <v>-2.6505404014410705</v>
      </c>
      <c r="L10" s="3">
        <f t="shared" ca="1" si="7"/>
        <v>-6.4950263311878293</v>
      </c>
      <c r="M10" s="3">
        <f t="shared" ca="1" si="7"/>
        <v>-12.666666666666666</v>
      </c>
      <c r="N10" s="3">
        <f t="shared" ca="1" si="7"/>
        <v>-10.31031031031031</v>
      </c>
      <c r="O10" s="3">
        <f t="shared" ca="1" si="7"/>
        <v>-11.923847695390782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644171158</v>
      </c>
      <c r="H11" s="2">
        <f>IFERROR(INDEX(D11:G11,COUNT(D11:G11)),"")</f>
        <v>644171158</v>
      </c>
      <c r="I11" s="2">
        <f t="shared" ref="I11:P11" si="8">IFERROR(INDEX(I51:I500,MATCH($C$11,$C$51:$C$500,0)),"")</f>
        <v>884577166</v>
      </c>
      <c r="J11" s="2">
        <f t="shared" si="8"/>
        <v>728888503</v>
      </c>
      <c r="K11" s="2">
        <f t="shared" si="8"/>
        <v>4109624763</v>
      </c>
      <c r="L11" s="2">
        <f t="shared" si="8"/>
        <v>2347742485</v>
      </c>
      <c r="M11" s="2">
        <f t="shared" si="8"/>
        <v>1711187519</v>
      </c>
      <c r="N11" s="2">
        <f t="shared" si="8"/>
        <v>2060397737</v>
      </c>
      <c r="O11" s="2">
        <f t="shared" si="8"/>
        <v>941393325</v>
      </c>
      <c r="P11" s="2">
        <f t="shared" si="8"/>
        <v>1494862411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7000000000</v>
      </c>
      <c r="H12" s="2">
        <f>IFERROR(INDEX(D12:G12,COUNT(D12:G12)),"")</f>
        <v>7000000000</v>
      </c>
      <c r="I12" s="2">
        <f t="shared" ref="I12:P12" si="9">IFERROR(INDEX(I51:I500,MATCH($C$12,$C$51:$C$500,0)),"")</f>
        <v>7000000000</v>
      </c>
      <c r="J12" s="2">
        <f t="shared" si="9"/>
        <v>7000000000</v>
      </c>
      <c r="K12" s="2">
        <f t="shared" si="9"/>
        <v>-3000000000</v>
      </c>
      <c r="L12" s="2">
        <f t="shared" si="9"/>
        <v>24000000000</v>
      </c>
      <c r="M12" s="2">
        <f t="shared" si="9"/>
        <v>25000000000</v>
      </c>
      <c r="N12" s="2">
        <f t="shared" si="9"/>
        <v>25000000000</v>
      </c>
      <c r="O12" s="2">
        <f t="shared" si="9"/>
        <v>18000000000</v>
      </c>
      <c r="P12" s="2">
        <f t="shared" si="9"/>
        <v>24000000000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7000000000</v>
      </c>
      <c r="H13" s="2">
        <f>IFERROR(INDEX(D13:G13,COUNT(D13:G13)),"")</f>
        <v>7000000000</v>
      </c>
      <c r="I13" s="2">
        <f t="shared" ref="I13:P13" si="10">IFERROR(INDEX(I51:I500,MATCH($C$13,$C$51:$C$500,0)),"")</f>
        <v>8000000000</v>
      </c>
      <c r="J13" s="2">
        <f t="shared" si="10"/>
        <v>8000000000</v>
      </c>
      <c r="K13" s="2">
        <f t="shared" si="10"/>
        <v>1000000000</v>
      </c>
      <c r="L13" s="2">
        <f t="shared" si="10"/>
        <v>26000000000</v>
      </c>
      <c r="M13" s="2">
        <f t="shared" si="10"/>
        <v>27000000000</v>
      </c>
      <c r="N13" s="2">
        <f t="shared" si="10"/>
        <v>27000000000</v>
      </c>
      <c r="O13" s="2">
        <f t="shared" si="10"/>
        <v>19000000000</v>
      </c>
      <c r="P13" s="2">
        <f t="shared" si="10"/>
        <v>25000000000</v>
      </c>
    </row>
    <row r="14" spans="1:16" ht="15.5" x14ac:dyDescent="0.35">
      <c r="C14" t="s">
        <v>26</v>
      </c>
      <c r="D14" s="2">
        <f>IFERROR(INDEX(D51:D500,MATCH($C$14,$C$51:$C$500,0)),"")</f>
        <v>-363597055</v>
      </c>
      <c r="H14" s="2">
        <f>IFERROR(SUM(D14:G14)*(4/MAX(1,COUNT(D14:G14))),"")</f>
        <v>-1454388220</v>
      </c>
      <c r="I14" s="2">
        <f t="shared" ref="I14:P14" si="11">IFERROR(INDEX(I51:I500,MATCH($C$14,$C$51:$C$500,0)),"")</f>
        <v>-1347880617</v>
      </c>
      <c r="J14" s="2">
        <f t="shared" si="11"/>
        <v>-487342478</v>
      </c>
      <c r="K14" s="2">
        <f t="shared" si="11"/>
        <v>-1983219085</v>
      </c>
      <c r="L14" s="2">
        <f t="shared" si="11"/>
        <v>-2717498038</v>
      </c>
      <c r="M14" s="2">
        <f t="shared" si="11"/>
        <v>-2995812462</v>
      </c>
      <c r="N14" s="2">
        <f t="shared" si="11"/>
        <v>-3482908600</v>
      </c>
      <c r="O14" s="2">
        <f t="shared" si="11"/>
        <v>-2882565732</v>
      </c>
      <c r="P14" s="2">
        <f t="shared" si="11"/>
        <v>-4596857417</v>
      </c>
    </row>
    <row r="15" spans="1:16" ht="15.5" x14ac:dyDescent="0.35">
      <c r="C15" t="s">
        <v>27</v>
      </c>
      <c r="D15" s="2">
        <f>IFERROR(INDEX(D51:D500,MATCH($C$15,$C$51:$C$500,0)),"")</f>
        <v>-11145887</v>
      </c>
      <c r="H15" s="2">
        <f>IFERROR(SUM(D15:G15)*(4/MAX(1,COUNT(D15:G15))),"")</f>
        <v>-44583548</v>
      </c>
      <c r="I15" s="2">
        <f t="shared" ref="I15:P15" si="12">IFERROR(INDEX(I51:I500,MATCH($C$15,$C$51:$C$500,0)),"")</f>
        <v>-138613526</v>
      </c>
      <c r="J15" s="2">
        <f t="shared" si="12"/>
        <v>-288826496</v>
      </c>
      <c r="K15" s="2">
        <f t="shared" si="12"/>
        <v>147418651</v>
      </c>
      <c r="L15" s="2">
        <f t="shared" si="12"/>
        <v>-1038438357</v>
      </c>
      <c r="M15" s="2">
        <f t="shared" si="12"/>
        <v>-328560175</v>
      </c>
      <c r="N15" s="2">
        <f t="shared" si="12"/>
        <v>1842352938</v>
      </c>
      <c r="O15" s="2">
        <f t="shared" si="12"/>
        <v>-1242615397</v>
      </c>
      <c r="P15" s="2">
        <f t="shared" si="12"/>
        <v>-1388872379</v>
      </c>
    </row>
    <row r="16" spans="1:16" ht="15.5" x14ac:dyDescent="0.35">
      <c r="C16" t="s">
        <v>28</v>
      </c>
      <c r="D16" s="2">
        <f>IFERROR(INDEX(D51:D500,MATCH($C$16,$C$51:$C$500,0)),"")</f>
        <v>-7212328167</v>
      </c>
      <c r="H16" s="2">
        <f>IFERROR(SUM(D16:G16)*(4/MAX(1,COUNT(D16:G16))),"")</f>
        <v>-28849312668</v>
      </c>
      <c r="I16" s="2">
        <f t="shared" ref="I16:P16" si="13">IFERROR(INDEX(I51:I500,MATCH($C$16,$C$51:$C$500,0)),"")</f>
        <v>-21279980532</v>
      </c>
      <c r="J16" s="2">
        <f t="shared" si="13"/>
        <v>-23403911867</v>
      </c>
      <c r="K16" s="2">
        <f t="shared" si="13"/>
        <v>-20528335417</v>
      </c>
      <c r="L16" s="2">
        <f t="shared" si="13"/>
        <v>-21030038732</v>
      </c>
      <c r="M16" s="2">
        <f t="shared" si="13"/>
        <v>-14330211086</v>
      </c>
      <c r="N16" s="2">
        <f t="shared" si="13"/>
        <v>-19240916997</v>
      </c>
      <c r="O16" s="2">
        <f t="shared" si="13"/>
        <v>3070282568</v>
      </c>
      <c r="P16" s="2">
        <f t="shared" si="13"/>
        <v>2873944971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131300000000</v>
      </c>
      <c r="H20" s="2">
        <f t="shared" ref="H20:P20" ca="1" si="14">IFERROR(H21*H2,"")</f>
        <v>131300000000</v>
      </c>
      <c r="I20" s="2">
        <f t="shared" ca="1" si="14"/>
        <v>227500000000</v>
      </c>
      <c r="J20" s="2">
        <f t="shared" ca="1" si="14"/>
        <v>75400000000</v>
      </c>
      <c r="K20" s="2">
        <f t="shared" ca="1" si="14"/>
        <v>66950000000</v>
      </c>
      <c r="L20" s="2">
        <f t="shared" ca="1" si="14"/>
        <v>72150000000</v>
      </c>
      <c r="M20" s="2">
        <f t="shared" ca="1" si="14"/>
        <v>86450000000</v>
      </c>
      <c r="N20" s="2">
        <f t="shared" ca="1" si="14"/>
        <v>66950000000</v>
      </c>
      <c r="O20" s="2">
        <f t="shared" ca="1" si="14"/>
        <v>77350000000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650000000</v>
      </c>
      <c r="H21" s="2">
        <f>IFERROR(INDEX(D21:G21,COUNT(D21:G21)),"")</f>
        <v>650000000</v>
      </c>
      <c r="I21" s="2">
        <f t="shared" ref="I21:P21" si="15">IFERROR(INDEX(I51:I500,MATCH($C$7,$C$51:$C$500,0)),"")</f>
        <v>650000000</v>
      </c>
      <c r="J21" s="2">
        <f t="shared" si="15"/>
        <v>650000000</v>
      </c>
      <c r="K21" s="2">
        <f t="shared" si="15"/>
        <v>650000000</v>
      </c>
      <c r="L21" s="2">
        <f t="shared" si="15"/>
        <v>650000000</v>
      </c>
      <c r="M21" s="2">
        <f t="shared" si="15"/>
        <v>650000000</v>
      </c>
      <c r="N21" s="2">
        <f t="shared" si="15"/>
        <v>650000000</v>
      </c>
      <c r="O21" s="2">
        <f t="shared" si="15"/>
        <v>650000000</v>
      </c>
      <c r="P21" s="2">
        <f t="shared" si="15"/>
        <v>500000000</v>
      </c>
    </row>
    <row r="23" spans="1:16" ht="15.5" x14ac:dyDescent="0.35">
      <c r="B23" t="s">
        <v>40</v>
      </c>
      <c r="C23" t="s">
        <v>41</v>
      </c>
      <c r="D23" s="3">
        <f>IFERROR(D5/D6*100,"")</f>
        <v>16.224949028291345</v>
      </c>
      <c r="H23" s="3">
        <f t="shared" ref="H23:P23" si="16">IFERROR(H5/H6*100,"")</f>
        <v>64.89979611316538</v>
      </c>
      <c r="I23" s="3">
        <f t="shared" si="16"/>
        <v>63.782217882494848</v>
      </c>
      <c r="J23" s="3">
        <f t="shared" si="16"/>
        <v>761.3488108226951</v>
      </c>
      <c r="K23" s="3">
        <f t="shared" si="16"/>
        <v>-65.606425288865125</v>
      </c>
      <c r="L23" s="3">
        <f t="shared" si="16"/>
        <v>-45.651906521950693</v>
      </c>
      <c r="M23" s="3">
        <f t="shared" si="16"/>
        <v>-23.580030143415623</v>
      </c>
      <c r="N23" s="3">
        <f t="shared" si="16"/>
        <v>-27.682927696291198</v>
      </c>
      <c r="O23" s="3">
        <f t="shared" si="16"/>
        <v>3.0407279392825131</v>
      </c>
      <c r="P23" s="3">
        <f t="shared" si="16"/>
        <v>1.6366649244268849</v>
      </c>
    </row>
    <row r="24" spans="1:16" ht="15.5" x14ac:dyDescent="0.35">
      <c r="C24" t="s">
        <v>42</v>
      </c>
      <c r="D24" s="4">
        <f>IFERROR(_xlfn.RRI(5,I23,D23),"")</f>
        <v>-0.23950433141256644</v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2.0180138038563769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-7.77</v>
      </c>
      <c r="H25" s="3">
        <f>IFERROR(INDEX(D25:G25,COUNT(D25:G25)),"")</f>
        <v>-7.77</v>
      </c>
      <c r="I25" s="3">
        <f t="shared" ref="I25:P25" si="18">IFERROR(INDEX(I51:I500,MATCH($C$25,$C$51:$C$500,0)),"")</f>
        <v>-22.81</v>
      </c>
      <c r="J25" s="3">
        <f t="shared" si="18"/>
        <v>-25.29</v>
      </c>
      <c r="K25" s="3">
        <f t="shared" si="18"/>
        <v>-21.81</v>
      </c>
      <c r="L25" s="3">
        <f t="shared" si="18"/>
        <v>-29.24</v>
      </c>
      <c r="M25" s="3">
        <f t="shared" si="18"/>
        <v>-19.62</v>
      </c>
      <c r="N25" s="3">
        <f t="shared" si="18"/>
        <v>-23.4</v>
      </c>
      <c r="O25" s="3">
        <f t="shared" si="18"/>
        <v>2.11</v>
      </c>
      <c r="P25" s="3">
        <f t="shared" si="18"/>
        <v>2.2400000000000002</v>
      </c>
    </row>
    <row r="26" spans="1:16" ht="15.5" x14ac:dyDescent="0.35">
      <c r="C26" t="s">
        <v>45</v>
      </c>
      <c r="D26" s="4">
        <f>IFERROR(_xlfn.RRI(5,I25,D25),"")</f>
        <v>-0.19376964284161435</v>
      </c>
      <c r="H26" s="4">
        <f t="shared" ref="H26:P26" si="19">IFERROR(_xlfn.RRI(5,M25,H25),"")</f>
        <v>-0.16910833358635935</v>
      </c>
      <c r="I26" s="4">
        <f t="shared" si="19"/>
        <v>-5.0943766368407584E-3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36.980004953846155</v>
      </c>
      <c r="H27" s="3">
        <f t="shared" ref="H27:P27" si="20">IFERROR(H4/H21,"")</f>
        <v>147.92001981538462</v>
      </c>
      <c r="I27" s="3">
        <f t="shared" si="20"/>
        <v>140.41547590153846</v>
      </c>
      <c r="J27" s="3">
        <f t="shared" si="20"/>
        <v>126.62934294153847</v>
      </c>
      <c r="K27" s="3">
        <f t="shared" si="20"/>
        <v>119.36776459076923</v>
      </c>
      <c r="L27" s="3">
        <f t="shared" si="20"/>
        <v>133.87217205846153</v>
      </c>
      <c r="M27" s="3">
        <f t="shared" si="20"/>
        <v>140.86220240461537</v>
      </c>
      <c r="N27" s="3">
        <f t="shared" si="20"/>
        <v>145.48193631846155</v>
      </c>
      <c r="O27" s="3">
        <f t="shared" si="20"/>
        <v>194.2413219323077</v>
      </c>
      <c r="P27" s="3">
        <f t="shared" si="20"/>
        <v>244.11286448600001</v>
      </c>
    </row>
    <row r="28" spans="1:16" ht="15.5" x14ac:dyDescent="0.35">
      <c r="C28" t="s">
        <v>47</v>
      </c>
      <c r="D28" s="4">
        <f>IFERROR(_xlfn.RRI(5,I27,D27),"")</f>
        <v>-0.23420875352217352</v>
      </c>
      <c r="H28" s="4">
        <f t="shared" ref="H28:P28" si="21">IFERROR(_xlfn.RRI(5,M27,H27),"")</f>
        <v>9.8258793275092238E-3</v>
      </c>
      <c r="I28" s="4">
        <f t="shared" si="21"/>
        <v>-7.0641740206883741E-3</v>
      </c>
      <c r="J28" s="4">
        <f t="shared" si="21"/>
        <v>-8.200874153278559E-2</v>
      </c>
      <c r="K28" s="4">
        <f t="shared" si="21"/>
        <v>-0.13331899392091662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-0.65935992985532665</v>
      </c>
      <c r="I29" s="4">
        <f t="shared" si="22"/>
        <v>-9.8062475286674597E-2</v>
      </c>
      <c r="J29" s="4">
        <f t="shared" si="22"/>
        <v>0.15955983493810183</v>
      </c>
      <c r="K29" s="4">
        <f t="shared" si="22"/>
        <v>-0.25410396716826267</v>
      </c>
      <c r="L29" s="4">
        <f t="shared" si="22"/>
        <v>0.49031600407747183</v>
      </c>
      <c r="M29" s="4">
        <f t="shared" si="22"/>
        <v>-0.16153846153846144</v>
      </c>
      <c r="N29" s="4">
        <f t="shared" si="22"/>
        <v>-12.090047393364928</v>
      </c>
      <c r="O29" s="4">
        <f t="shared" si="22"/>
        <v>-5.8035714285714433E-2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5.344527635335914E-2</v>
      </c>
      <c r="I30" s="4">
        <f t="shared" si="23"/>
        <v>0.10886997152283018</v>
      </c>
      <c r="J30" s="4">
        <f t="shared" si="23"/>
        <v>6.0833662887666937E-2</v>
      </c>
      <c r="K30" s="4">
        <f t="shared" si="23"/>
        <v>-0.10834520158049185</v>
      </c>
      <c r="L30" s="4">
        <f t="shared" si="23"/>
        <v>-4.9623179439403788E-2</v>
      </c>
      <c r="M30" s="4">
        <f t="shared" si="23"/>
        <v>-3.1754690862331715E-2</v>
      </c>
      <c r="N30" s="4">
        <f t="shared" si="23"/>
        <v>-0.25102478261983097</v>
      </c>
      <c r="O30" s="4">
        <f t="shared" si="23"/>
        <v>-0.20429706832002073</v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-34.6</v>
      </c>
      <c r="H32" s="3">
        <f>IFERROR(INDEX(D32:G32,COUNT(D32:G32)),"")</f>
        <v>-34.6</v>
      </c>
      <c r="I32" s="3">
        <f t="shared" ref="I32:P32" si="24">IFERROR(INDEX(I51:I500,MATCH($C$32,$C$51:$C$500,0)),"")</f>
        <v>-26.83</v>
      </c>
      <c r="J32" s="3">
        <f t="shared" si="24"/>
        <v>-3.36</v>
      </c>
      <c r="K32" s="3">
        <f t="shared" si="24"/>
        <v>21.74</v>
      </c>
      <c r="L32" s="3">
        <f t="shared" si="24"/>
        <v>43.37</v>
      </c>
      <c r="M32" s="3">
        <f t="shared" si="24"/>
        <v>59.82</v>
      </c>
      <c r="N32" s="3">
        <f t="shared" si="24"/>
        <v>75.69</v>
      </c>
      <c r="O32" s="3">
        <f t="shared" si="24"/>
        <v>99.64</v>
      </c>
      <c r="P32" s="3">
        <f t="shared" si="24"/>
        <v>92.62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-5.9</v>
      </c>
      <c r="H33" s="3">
        <f>IFERROR(INDEX(D33:G33,COUNT(D33:G33)),"")</f>
        <v>-5.9</v>
      </c>
      <c r="I33" s="3">
        <f t="shared" ref="I33:P33" si="25">IFERROR(INDEX(I51:I500,MATCH($C$33,$C$51:$C$500,0)),"")</f>
        <v>-13.05</v>
      </c>
      <c r="J33" s="3">
        <f t="shared" si="25"/>
        <v>-34.520000000000003</v>
      </c>
      <c r="K33" s="3">
        <f t="shared" si="25"/>
        <v>4.74</v>
      </c>
      <c r="L33" s="3">
        <f t="shared" si="25"/>
        <v>2.56</v>
      </c>
      <c r="M33" s="3">
        <f t="shared" si="25"/>
        <v>2.2200000000000002</v>
      </c>
      <c r="N33" s="3">
        <f t="shared" si="25"/>
        <v>1.36</v>
      </c>
      <c r="O33" s="3">
        <f t="shared" si="25"/>
        <v>1.19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-26.25</v>
      </c>
      <c r="H34" s="3">
        <f>IFERROR(INDEX(D34:G34,COUNT(D34:G34)),"")</f>
        <v>-26.25</v>
      </c>
      <c r="I34" s="3">
        <f t="shared" ref="I34:P34" si="26">IFERROR(INDEX(I51:I500,MATCH($C$34,$C$51:$C$500,0)),"")</f>
        <v>-15.34</v>
      </c>
      <c r="J34" s="3">
        <f t="shared" si="26"/>
        <v>-4.59</v>
      </c>
      <c r="K34" s="3">
        <f t="shared" si="26"/>
        <v>-4.72</v>
      </c>
      <c r="L34" s="3">
        <f t="shared" si="26"/>
        <v>-3.8</v>
      </c>
      <c r="M34" s="3">
        <f t="shared" si="26"/>
        <v>-6.78</v>
      </c>
      <c r="N34" s="3">
        <f t="shared" si="26"/>
        <v>-4.4000000000000004</v>
      </c>
      <c r="O34" s="3">
        <f t="shared" si="26"/>
        <v>56.4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5.52</v>
      </c>
      <c r="H35" s="3">
        <f>IFERROR(INDEX(D35:G35,COUNT(D35:G35)),"")</f>
        <v>5.52</v>
      </c>
      <c r="I35" s="3">
        <f t="shared" ref="I35:P35" si="27">IFERROR(INDEX(I51:I500,MATCH($C$35,$C$51:$C$500,0)),"")</f>
        <v>2.4900000000000002</v>
      </c>
      <c r="J35" s="3">
        <f t="shared" si="27"/>
        <v>0.92</v>
      </c>
      <c r="K35" s="3">
        <f t="shared" si="27"/>
        <v>0.86</v>
      </c>
      <c r="L35" s="3">
        <f t="shared" si="27"/>
        <v>0.83</v>
      </c>
      <c r="M35" s="3">
        <f t="shared" si="27"/>
        <v>0.94</v>
      </c>
      <c r="N35" s="3">
        <f t="shared" si="27"/>
        <v>0.71</v>
      </c>
      <c r="O35" s="3">
        <f t="shared" si="27"/>
        <v>0.61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</row>
    <row r="51" spans="2:16" ht="15.5" x14ac:dyDescent="0.35">
      <c r="B51" t="s">
        <v>71</v>
      </c>
      <c r="C51" t="s">
        <v>5</v>
      </c>
      <c r="D51" s="5">
        <v>24037003220</v>
      </c>
      <c r="E51" s="5">
        <v>26019500255</v>
      </c>
      <c r="F51" s="5">
        <v>22417913550</v>
      </c>
      <c r="G51" s="5">
        <v>22251254194</v>
      </c>
      <c r="I51" s="5">
        <v>91270059336</v>
      </c>
      <c r="J51" s="5">
        <v>82309072912</v>
      </c>
      <c r="K51" s="5">
        <v>77589046984</v>
      </c>
      <c r="L51" s="5">
        <v>87016911838</v>
      </c>
      <c r="M51" s="5">
        <v>91560431563</v>
      </c>
      <c r="N51" s="5">
        <v>94563258607</v>
      </c>
      <c r="O51" s="5">
        <v>126256859256</v>
      </c>
      <c r="P51" s="5">
        <v>122056432243</v>
      </c>
    </row>
    <row r="52" spans="2:16" ht="15.5" x14ac:dyDescent="0.35">
      <c r="C52" t="s">
        <v>72</v>
      </c>
      <c r="D52" s="5">
        <v>-21537882191</v>
      </c>
      <c r="E52" s="5">
        <v>-23927694673</v>
      </c>
      <c r="F52" s="5">
        <v>-19775545043</v>
      </c>
      <c r="G52" s="5">
        <v>-18976877127</v>
      </c>
      <c r="I52" s="5">
        <v>-80129690164</v>
      </c>
      <c r="J52" s="5">
        <v>-72899907040</v>
      </c>
      <c r="K52" s="5">
        <v>-63675697502</v>
      </c>
      <c r="L52" s="5">
        <v>-68922257755</v>
      </c>
      <c r="M52" s="5">
        <v>-62727646984</v>
      </c>
      <c r="N52" s="5">
        <v>-59675017876</v>
      </c>
      <c r="O52" s="5">
        <v>-74466313008</v>
      </c>
      <c r="P52" s="5">
        <v>-75626193894</v>
      </c>
    </row>
    <row r="53" spans="2:16" ht="15.5" x14ac:dyDescent="0.35">
      <c r="C53" t="s">
        <v>73</v>
      </c>
      <c r="D53" s="5">
        <v>2499121029</v>
      </c>
      <c r="E53" s="5">
        <v>2091805582</v>
      </c>
      <c r="F53" s="5">
        <v>2642368507</v>
      </c>
      <c r="G53" s="5">
        <v>3274377067</v>
      </c>
      <c r="I53" s="5">
        <v>11140369172</v>
      </c>
      <c r="J53" s="5">
        <v>9409165872</v>
      </c>
      <c r="K53" s="5">
        <v>13913349482</v>
      </c>
      <c r="L53" s="5">
        <v>18094654083</v>
      </c>
      <c r="M53" s="5">
        <v>28832784579</v>
      </c>
      <c r="N53" s="5">
        <v>34888240731</v>
      </c>
      <c r="O53" s="5">
        <v>51790546248</v>
      </c>
      <c r="P53" s="5">
        <v>46430238349</v>
      </c>
    </row>
    <row r="54" spans="2:16" ht="15.5" x14ac:dyDescent="0.35">
      <c r="C54" t="s">
        <v>74</v>
      </c>
      <c r="D54" s="5">
        <v>-7923856356</v>
      </c>
      <c r="E54" s="5">
        <v>-6640700121</v>
      </c>
      <c r="F54" s="5">
        <v>-8303581794</v>
      </c>
      <c r="G54" s="5">
        <v>-8195989280</v>
      </c>
      <c r="I54" s="5">
        <v>-31439928157</v>
      </c>
      <c r="J54" s="5">
        <v>-32315769793</v>
      </c>
      <c r="K54" s="5">
        <v>-40241893262</v>
      </c>
      <c r="L54" s="5">
        <v>-35163790452</v>
      </c>
      <c r="M54" s="5">
        <v>-38959199375</v>
      </c>
      <c r="N54" s="5">
        <v>-43720798876</v>
      </c>
      <c r="O54" s="5">
        <v>-48505999368</v>
      </c>
      <c r="P54" s="5">
        <v>-41467513622</v>
      </c>
    </row>
    <row r="55" spans="2:16" ht="15.5" x14ac:dyDescent="0.35">
      <c r="C55" t="s">
        <v>802</v>
      </c>
      <c r="D55" s="5">
        <v>-4957068053</v>
      </c>
      <c r="E55" s="5">
        <v>-4655905914</v>
      </c>
      <c r="F55" s="5">
        <v>-5051535748</v>
      </c>
      <c r="G55" s="5">
        <v>-5546032707</v>
      </c>
      <c r="I55" s="5">
        <v>-20510582237</v>
      </c>
      <c r="J55" s="5">
        <v>-20180857966</v>
      </c>
      <c r="K55" s="5">
        <v>-18365286729</v>
      </c>
      <c r="L55" s="5">
        <v>-22746483330</v>
      </c>
      <c r="M55" s="5">
        <v>-24568193642</v>
      </c>
      <c r="N55" s="5">
        <v>-30039434419</v>
      </c>
      <c r="O55" s="5">
        <v>-31857274963</v>
      </c>
      <c r="P55" s="5">
        <v>-23690490610</v>
      </c>
    </row>
    <row r="56" spans="2:16" ht="15.5" x14ac:dyDescent="0.35">
      <c r="C56" t="s">
        <v>76</v>
      </c>
      <c r="D56" s="5">
        <v>-2966788303</v>
      </c>
      <c r="E56" s="5">
        <v>-1984794207</v>
      </c>
      <c r="F56" s="5">
        <v>-3252046046</v>
      </c>
      <c r="G56" s="5">
        <v>-2649956573</v>
      </c>
      <c r="I56" s="5">
        <v>-10929345920</v>
      </c>
      <c r="J56" s="5">
        <v>-12134911827</v>
      </c>
      <c r="K56" s="5">
        <v>-21876606533</v>
      </c>
      <c r="L56" s="5">
        <v>-12417307122</v>
      </c>
      <c r="M56" s="5">
        <v>-14391005733</v>
      </c>
      <c r="N56" s="5">
        <v>-13681364457</v>
      </c>
      <c r="O56" s="5">
        <v>-16648724405</v>
      </c>
      <c r="P56" s="5">
        <v>-17777023012</v>
      </c>
    </row>
    <row r="57" spans="2:16" ht="15.5" x14ac:dyDescent="0.35">
      <c r="C57" t="s">
        <v>78</v>
      </c>
      <c r="D57" s="5">
        <v>-5424735327</v>
      </c>
      <c r="E57" s="5">
        <v>-4548894539</v>
      </c>
      <c r="F57" s="5">
        <v>-5661213287</v>
      </c>
      <c r="G57" s="5">
        <v>-4921612213</v>
      </c>
      <c r="I57" s="5">
        <v>-20299558985</v>
      </c>
      <c r="J57" s="5">
        <v>-22906603921</v>
      </c>
      <c r="K57" s="5">
        <v>-26328543780</v>
      </c>
      <c r="L57" s="5">
        <v>-17069136369</v>
      </c>
      <c r="M57" s="5">
        <v>-10126414796</v>
      </c>
      <c r="N57" s="5">
        <v>-8832558145</v>
      </c>
      <c r="O57" s="5">
        <v>3284546880</v>
      </c>
      <c r="P57" s="5">
        <v>4962724727</v>
      </c>
    </row>
    <row r="58" spans="2:16" ht="15.5" x14ac:dyDescent="0.35">
      <c r="C58" t="s">
        <v>79</v>
      </c>
      <c r="D58" s="5">
        <v>-1787592840</v>
      </c>
      <c r="E58" s="5">
        <v>-533970048</v>
      </c>
      <c r="F58" s="5">
        <v>206525192</v>
      </c>
      <c r="G58" s="5">
        <v>500891997</v>
      </c>
      <c r="I58" s="5">
        <v>-980421547</v>
      </c>
      <c r="J58" s="5">
        <v>-497307946</v>
      </c>
      <c r="K58" s="5">
        <v>5800208363</v>
      </c>
      <c r="L58" s="5">
        <v>-3960902363</v>
      </c>
      <c r="M58" s="5">
        <v>-4203796290</v>
      </c>
      <c r="N58" s="5">
        <v>-10408358852</v>
      </c>
      <c r="O58" s="5">
        <v>-214264312</v>
      </c>
      <c r="P58" s="5">
        <v>-2088779756</v>
      </c>
    </row>
    <row r="59" spans="2:16" ht="15.5" x14ac:dyDescent="0.35">
      <c r="C59" t="s">
        <v>26</v>
      </c>
      <c r="D59" s="5">
        <v>-363597055</v>
      </c>
      <c r="E59" s="5">
        <v>-554084942</v>
      </c>
      <c r="F59" s="5">
        <v>-294868078</v>
      </c>
      <c r="G59" s="5">
        <v>-232823706</v>
      </c>
      <c r="I59" s="5">
        <v>-1347880617</v>
      </c>
      <c r="J59" s="5">
        <v>-487342478</v>
      </c>
      <c r="K59" s="5">
        <v>-1983219085</v>
      </c>
      <c r="L59" s="5">
        <v>-2717498038</v>
      </c>
      <c r="M59" s="5">
        <v>-2995812462</v>
      </c>
      <c r="N59" s="5">
        <v>-3482908600</v>
      </c>
      <c r="O59" s="5">
        <v>-2882565732</v>
      </c>
      <c r="P59" s="5">
        <v>-4596857417</v>
      </c>
    </row>
    <row r="60" spans="2:16" ht="15.5" x14ac:dyDescent="0.35">
      <c r="C60" t="s">
        <v>80</v>
      </c>
      <c r="D60" s="5">
        <v>300275</v>
      </c>
      <c r="E60" s="5">
        <v>365425</v>
      </c>
      <c r="F60" s="5">
        <v>371867</v>
      </c>
      <c r="G60" s="5">
        <v>552489</v>
      </c>
      <c r="I60" s="5">
        <v>1720419</v>
      </c>
      <c r="J60" s="5">
        <v>2982019</v>
      </c>
      <c r="K60" s="5">
        <v>5592303</v>
      </c>
      <c r="L60" s="5">
        <v>3246418</v>
      </c>
      <c r="M60" s="5">
        <v>6603970</v>
      </c>
      <c r="N60" s="5">
        <v>7291995</v>
      </c>
      <c r="O60" s="5">
        <v>5407735</v>
      </c>
      <c r="P60" s="5">
        <v>15407649</v>
      </c>
    </row>
    <row r="61" spans="2:16" ht="15.5" x14ac:dyDescent="0.35">
      <c r="C61" t="s">
        <v>77</v>
      </c>
      <c r="D61" s="5">
        <v>-2171634838</v>
      </c>
      <c r="E61" s="5">
        <v>-3281330217</v>
      </c>
      <c r="F61" s="5">
        <v>-433</v>
      </c>
      <c r="G61" s="5">
        <v>-1351729996</v>
      </c>
      <c r="I61" s="5">
        <v>-6517525260</v>
      </c>
      <c r="J61" s="5">
        <v>-7253038521</v>
      </c>
      <c r="K61" s="5">
        <v>-6150605482</v>
      </c>
      <c r="L61" s="5">
        <v>-3068735140</v>
      </c>
      <c r="M61" s="5">
        <v>-2186759943</v>
      </c>
      <c r="N61" s="5">
        <v>-2240805335</v>
      </c>
      <c r="O61" s="5">
        <v>625235863</v>
      </c>
      <c r="P61" s="5">
        <v>15240882</v>
      </c>
    </row>
    <row r="62" spans="2:16" ht="15.5" x14ac:dyDescent="0.35">
      <c r="C62" t="s">
        <v>82</v>
      </c>
      <c r="D62" s="5">
        <v>-1787592840</v>
      </c>
      <c r="E62" s="5">
        <v>-533970048</v>
      </c>
      <c r="F62" s="5">
        <v>206525192</v>
      </c>
      <c r="G62" s="5">
        <v>500891997</v>
      </c>
      <c r="I62" s="5">
        <v>-980421547</v>
      </c>
      <c r="J62" s="5">
        <v>-497307946</v>
      </c>
      <c r="K62" s="5">
        <v>5800208363</v>
      </c>
      <c r="L62" s="5">
        <v>-3960902363</v>
      </c>
      <c r="M62" s="5">
        <v>-4203796290</v>
      </c>
      <c r="N62" s="5">
        <v>-10408358852</v>
      </c>
      <c r="O62" s="5">
        <v>-214264312</v>
      </c>
      <c r="P62" s="5">
        <v>-2088779756</v>
      </c>
    </row>
    <row r="63" spans="2:16" ht="15.5" x14ac:dyDescent="0.35">
      <c r="C63" t="s">
        <v>28</v>
      </c>
      <c r="D63" s="5">
        <v>-7212328167</v>
      </c>
      <c r="E63" s="5">
        <v>-5082864587</v>
      </c>
      <c r="F63" s="5">
        <v>-5454688095</v>
      </c>
      <c r="G63" s="5">
        <v>-4420720216</v>
      </c>
      <c r="I63" s="5">
        <v>-21279980532</v>
      </c>
      <c r="J63" s="5">
        <v>-23403911867</v>
      </c>
      <c r="K63" s="5">
        <v>-20528335417</v>
      </c>
      <c r="L63" s="5">
        <v>-21030038732</v>
      </c>
      <c r="M63" s="5">
        <v>-14330211086</v>
      </c>
      <c r="N63" s="5">
        <v>-19240916997</v>
      </c>
      <c r="O63" s="5">
        <v>3070282568</v>
      </c>
      <c r="P63" s="5">
        <v>2873944971</v>
      </c>
    </row>
    <row r="64" spans="2:16" ht="15.5" x14ac:dyDescent="0.35">
      <c r="C64" t="s">
        <v>27</v>
      </c>
      <c r="D64" s="5">
        <v>-11145887</v>
      </c>
      <c r="E64" s="5">
        <v>-175594985</v>
      </c>
      <c r="F64" s="5">
        <v>1205081</v>
      </c>
      <c r="G64" s="5">
        <v>19213531</v>
      </c>
      <c r="I64" s="5">
        <v>-138613526</v>
      </c>
      <c r="J64" s="5">
        <v>-288826496</v>
      </c>
      <c r="K64" s="5">
        <v>147418651</v>
      </c>
      <c r="L64" s="5">
        <v>-1038438357</v>
      </c>
      <c r="M64" s="5">
        <v>-328560175</v>
      </c>
      <c r="N64" s="5">
        <v>1842352938</v>
      </c>
      <c r="O64" s="5">
        <v>-1242615397</v>
      </c>
      <c r="P64" s="5">
        <v>-1388872379</v>
      </c>
    </row>
    <row r="65" spans="2:16" ht="15.5" x14ac:dyDescent="0.35">
      <c r="C65" t="s">
        <v>336</v>
      </c>
      <c r="P65" s="5">
        <v>-304666758</v>
      </c>
    </row>
    <row r="66" spans="2:16" ht="15.5" x14ac:dyDescent="0.35">
      <c r="C66" t="s">
        <v>83</v>
      </c>
      <c r="D66" s="5">
        <v>-7223474054</v>
      </c>
      <c r="E66" s="5">
        <v>-5258459572</v>
      </c>
      <c r="F66" s="5">
        <v>-5453483014</v>
      </c>
      <c r="G66" s="5">
        <v>-4401506685</v>
      </c>
      <c r="I66" s="5">
        <v>-21418594058</v>
      </c>
      <c r="J66" s="5">
        <v>-23692738363</v>
      </c>
      <c r="K66" s="5">
        <v>-20380916766</v>
      </c>
      <c r="L66" s="5">
        <v>-22068477089</v>
      </c>
      <c r="M66" s="5">
        <v>-14658771261</v>
      </c>
      <c r="N66" s="5">
        <v>-17398564059</v>
      </c>
      <c r="O66" s="5">
        <v>1827667171</v>
      </c>
      <c r="P66" s="5">
        <v>1180405834</v>
      </c>
    </row>
    <row r="67" spans="2:16" ht="15.5" x14ac:dyDescent="0.35">
      <c r="C67" t="s">
        <v>84</v>
      </c>
      <c r="E67" s="5">
        <v>-351024256</v>
      </c>
      <c r="I67" s="5">
        <v>-351024256</v>
      </c>
      <c r="J67" s="5">
        <v>122863949</v>
      </c>
      <c r="K67" s="5">
        <v>173002379</v>
      </c>
      <c r="L67" s="5">
        <v>-16764047</v>
      </c>
      <c r="M67" s="5">
        <v>2157943731</v>
      </c>
      <c r="N67" s="5">
        <v>-411539557</v>
      </c>
      <c r="O67" s="5">
        <v>1049276987</v>
      </c>
      <c r="P67" s="5">
        <v>-265491691</v>
      </c>
    </row>
    <row r="68" spans="2:16" ht="15.5" x14ac:dyDescent="0.35">
      <c r="C68" t="s">
        <v>85</v>
      </c>
      <c r="D68" s="5">
        <v>-7223474054</v>
      </c>
      <c r="E68" s="5">
        <v>-5609483828</v>
      </c>
      <c r="F68" s="5">
        <v>-5453483014</v>
      </c>
      <c r="G68" s="5">
        <v>-4401506685</v>
      </c>
      <c r="I68" s="5">
        <v>-21769618314</v>
      </c>
      <c r="J68" s="5">
        <v>-23569874414</v>
      </c>
      <c r="K68" s="5">
        <v>-20207914387</v>
      </c>
      <c r="L68" s="5">
        <v>-22085241136</v>
      </c>
      <c r="M68" s="5">
        <v>-12500827530</v>
      </c>
      <c r="N68" s="5">
        <v>-17810103616</v>
      </c>
      <c r="O68" s="5">
        <v>2876944158</v>
      </c>
      <c r="P68" s="5">
        <v>914914143</v>
      </c>
    </row>
    <row r="69" spans="2:16" ht="15.5" x14ac:dyDescent="0.35">
      <c r="C69" t="s">
        <v>86</v>
      </c>
      <c r="D69" s="5">
        <v>-7223474054</v>
      </c>
      <c r="E69" s="5">
        <v>-5258459572</v>
      </c>
      <c r="F69" s="5">
        <v>-5453483014</v>
      </c>
      <c r="G69" s="5">
        <v>-4401506685</v>
      </c>
      <c r="I69" s="5">
        <v>-21418594058</v>
      </c>
      <c r="J69" s="5">
        <v>-23692738363</v>
      </c>
      <c r="K69" s="5">
        <v>-20380916766</v>
      </c>
      <c r="L69" s="5">
        <v>-22068477089</v>
      </c>
      <c r="M69" s="5">
        <v>-14658771261</v>
      </c>
      <c r="N69" s="5">
        <v>-17398564059</v>
      </c>
      <c r="O69" s="5">
        <v>1827667171</v>
      </c>
      <c r="P69" s="5">
        <v>1180405834</v>
      </c>
    </row>
    <row r="70" spans="2:16" ht="15.5" x14ac:dyDescent="0.35">
      <c r="C70" t="s">
        <v>7</v>
      </c>
      <c r="D70" s="5">
        <v>-5051839216</v>
      </c>
      <c r="E70" s="5">
        <v>-2328153611</v>
      </c>
      <c r="F70" s="5">
        <v>-5453482581</v>
      </c>
      <c r="G70" s="5">
        <v>-3049776689</v>
      </c>
      <c r="I70" s="5">
        <v>-15252093054</v>
      </c>
      <c r="J70" s="5">
        <v>-16316835893</v>
      </c>
      <c r="K70" s="5">
        <v>-14057308905</v>
      </c>
      <c r="L70" s="5">
        <v>-19016505996</v>
      </c>
      <c r="M70" s="5">
        <v>-10314067587</v>
      </c>
      <c r="N70" s="5">
        <v>-15569298281</v>
      </c>
      <c r="O70" s="5">
        <v>2251708295</v>
      </c>
      <c r="P70" s="5">
        <v>899673261</v>
      </c>
    </row>
    <row r="71" spans="2:16" ht="15.5" x14ac:dyDescent="0.35">
      <c r="C71" t="s">
        <v>88</v>
      </c>
      <c r="D71" s="5">
        <v>-7223474054</v>
      </c>
      <c r="E71" s="5">
        <v>-5258459572</v>
      </c>
      <c r="F71" s="5">
        <v>-5453483014</v>
      </c>
      <c r="G71" s="5">
        <v>-4401506685</v>
      </c>
      <c r="I71" s="5">
        <v>-21418594058</v>
      </c>
      <c r="J71" s="5">
        <v>-23692738363</v>
      </c>
      <c r="K71" s="5">
        <v>-20380916766</v>
      </c>
      <c r="L71" s="5">
        <v>-22068477089</v>
      </c>
      <c r="M71" s="5">
        <v>-14658771261</v>
      </c>
      <c r="N71" s="5">
        <v>-17398564059</v>
      </c>
      <c r="O71" s="5">
        <v>1827667171</v>
      </c>
      <c r="P71" s="5">
        <v>1180405834</v>
      </c>
    </row>
    <row r="72" spans="2:16" ht="15.5" x14ac:dyDescent="0.35">
      <c r="C72" t="s">
        <v>89</v>
      </c>
      <c r="D72" s="5">
        <v>-7223474054</v>
      </c>
      <c r="E72" s="5">
        <v>-5609483828</v>
      </c>
      <c r="F72" s="5">
        <v>-5453483014</v>
      </c>
      <c r="G72" s="5">
        <v>-4401506685</v>
      </c>
      <c r="I72" s="5">
        <v>-21769618314</v>
      </c>
      <c r="J72" s="5">
        <v>-23569874414</v>
      </c>
      <c r="K72" s="5">
        <v>-20207914387</v>
      </c>
      <c r="L72" s="5">
        <v>-22085241136</v>
      </c>
      <c r="M72" s="5">
        <v>-12500827530</v>
      </c>
      <c r="N72" s="5">
        <v>-17810103616</v>
      </c>
      <c r="O72" s="5">
        <v>2876944158</v>
      </c>
      <c r="P72" s="5">
        <v>914914143</v>
      </c>
    </row>
    <row r="73" spans="2:16" ht="15.5" x14ac:dyDescent="0.35">
      <c r="C73" t="s">
        <v>90</v>
      </c>
      <c r="D73" s="5">
        <v>-7223474054</v>
      </c>
      <c r="E73" s="5">
        <v>-5609483828</v>
      </c>
      <c r="F73" s="5">
        <v>-5453483014</v>
      </c>
      <c r="G73" s="5">
        <v>-4401506685</v>
      </c>
      <c r="I73" s="5">
        <v>-21769618314</v>
      </c>
      <c r="J73" s="5">
        <v>-23569874414</v>
      </c>
      <c r="K73" s="5">
        <v>-20207914387</v>
      </c>
      <c r="L73" s="5">
        <v>-22085241136</v>
      </c>
      <c r="M73" s="5">
        <v>-12500827530</v>
      </c>
      <c r="N73" s="5">
        <v>-17810103616</v>
      </c>
      <c r="O73" s="5">
        <v>2876944158</v>
      </c>
      <c r="P73" s="5">
        <v>914914143</v>
      </c>
    </row>
    <row r="75" spans="2:16" ht="15.5" x14ac:dyDescent="0.35">
      <c r="B75" t="s">
        <v>91</v>
      </c>
      <c r="C75" t="s">
        <v>92</v>
      </c>
    </row>
    <row r="76" spans="2:16" ht="15.5" x14ac:dyDescent="0.35">
      <c r="C76" t="s">
        <v>93</v>
      </c>
    </row>
    <row r="77" spans="2:16" ht="15.5" x14ac:dyDescent="0.35">
      <c r="C77" t="s">
        <v>19</v>
      </c>
      <c r="D77" s="5">
        <v>644171158</v>
      </c>
      <c r="E77" s="5">
        <v>884577166</v>
      </c>
      <c r="F77" s="5">
        <v>581570195</v>
      </c>
      <c r="G77" s="5">
        <v>1018593610</v>
      </c>
      <c r="I77" s="5">
        <v>884577166</v>
      </c>
      <c r="J77" s="5">
        <v>728888503</v>
      </c>
      <c r="K77" s="5">
        <v>4109624763</v>
      </c>
      <c r="L77" s="5">
        <v>2347742485</v>
      </c>
      <c r="M77" s="5">
        <v>1711187519</v>
      </c>
      <c r="N77" s="5">
        <v>2060397737</v>
      </c>
      <c r="O77" s="5">
        <v>941393325</v>
      </c>
      <c r="P77" s="5">
        <v>1494862411</v>
      </c>
    </row>
    <row r="78" spans="2:16" ht="15.5" x14ac:dyDescent="0.35">
      <c r="C78" t="s">
        <v>94</v>
      </c>
      <c r="D78" s="5">
        <v>8001210028</v>
      </c>
      <c r="E78" s="5">
        <v>9837296874</v>
      </c>
      <c r="F78" s="5">
        <v>8279599932</v>
      </c>
      <c r="G78" s="5">
        <v>9014647780</v>
      </c>
      <c r="I78" s="5">
        <v>9837296874</v>
      </c>
      <c r="J78" s="5">
        <v>11405335161</v>
      </c>
      <c r="K78" s="5">
        <v>9048632273</v>
      </c>
      <c r="L78" s="5">
        <v>11904239660</v>
      </c>
      <c r="M78" s="5">
        <v>13383641471</v>
      </c>
      <c r="N78" s="5">
        <v>14428829676</v>
      </c>
      <c r="O78" s="5">
        <v>25996124146</v>
      </c>
      <c r="P78" s="5">
        <v>25724349362</v>
      </c>
    </row>
    <row r="79" spans="2:16" ht="15.5" x14ac:dyDescent="0.35">
      <c r="C79" t="s">
        <v>283</v>
      </c>
    </row>
    <row r="80" spans="2:16" ht="15.5" x14ac:dyDescent="0.35">
      <c r="C80" t="s">
        <v>282</v>
      </c>
    </row>
    <row r="81" spans="3:16" ht="15.5" x14ac:dyDescent="0.35">
      <c r="C81" t="s">
        <v>284</v>
      </c>
      <c r="D81" s="5">
        <v>8001210028</v>
      </c>
      <c r="E81" s="5">
        <v>9837296874</v>
      </c>
      <c r="F81" s="5">
        <v>8279599932</v>
      </c>
      <c r="G81" s="5">
        <v>9014647780</v>
      </c>
      <c r="I81" s="5">
        <v>9837296874</v>
      </c>
      <c r="J81" s="5">
        <v>11405335161</v>
      </c>
      <c r="K81" s="5">
        <v>9048632273</v>
      </c>
      <c r="L81" s="5">
        <v>11904239660</v>
      </c>
      <c r="M81" s="5">
        <v>13383641471</v>
      </c>
      <c r="N81" s="5">
        <v>14428829676</v>
      </c>
      <c r="O81" s="5">
        <v>25996124146</v>
      </c>
      <c r="P81" s="5">
        <v>25724349362</v>
      </c>
    </row>
    <row r="82" spans="3:16" ht="15.5" x14ac:dyDescent="0.35">
      <c r="C82" t="s">
        <v>95</v>
      </c>
      <c r="D82" s="5">
        <v>408113758</v>
      </c>
      <c r="E82" s="5">
        <v>282170729</v>
      </c>
      <c r="F82" s="5">
        <v>275763229</v>
      </c>
      <c r="G82" s="5">
        <v>241399179</v>
      </c>
      <c r="I82" s="5">
        <v>282170729</v>
      </c>
      <c r="J82" s="5">
        <v>221620674</v>
      </c>
      <c r="K82" s="5">
        <v>267244544</v>
      </c>
      <c r="L82" s="5">
        <v>35819881</v>
      </c>
      <c r="M82" s="5">
        <v>292321479</v>
      </c>
      <c r="N82" s="5">
        <v>234799313</v>
      </c>
      <c r="O82" s="5">
        <v>29735321</v>
      </c>
      <c r="P82" s="5">
        <v>898398981</v>
      </c>
    </row>
    <row r="83" spans="3:16" ht="15.5" x14ac:dyDescent="0.35">
      <c r="C83" t="s">
        <v>285</v>
      </c>
      <c r="D83" s="5">
        <v>408113758</v>
      </c>
      <c r="E83" s="5">
        <v>282170729</v>
      </c>
      <c r="F83" s="5">
        <v>275763229</v>
      </c>
      <c r="G83" s="5">
        <v>241399179</v>
      </c>
      <c r="I83" s="5">
        <v>282170729</v>
      </c>
      <c r="J83" s="5">
        <v>221620674</v>
      </c>
      <c r="K83" s="5">
        <v>267244544</v>
      </c>
      <c r="L83" s="5">
        <v>35819881</v>
      </c>
      <c r="M83" s="5">
        <v>292321479</v>
      </c>
      <c r="N83" s="5">
        <v>234799313</v>
      </c>
      <c r="O83" s="5">
        <v>29735321</v>
      </c>
      <c r="P83" s="5">
        <v>898398981</v>
      </c>
    </row>
    <row r="84" spans="3:16" ht="15.5" x14ac:dyDescent="0.35">
      <c r="C84" t="s">
        <v>96</v>
      </c>
      <c r="D84" s="5">
        <v>9889943637</v>
      </c>
      <c r="E84" s="5">
        <v>8944836982</v>
      </c>
      <c r="F84" s="5">
        <v>11201055275</v>
      </c>
      <c r="G84" s="5">
        <v>10332284384</v>
      </c>
      <c r="I84" s="5">
        <v>8944836982</v>
      </c>
      <c r="J84" s="5">
        <v>9024951085</v>
      </c>
      <c r="K84" s="5">
        <v>11052666578</v>
      </c>
      <c r="L84" s="5">
        <v>12752056072</v>
      </c>
      <c r="M84" s="5">
        <v>12581932662</v>
      </c>
      <c r="N84" s="5">
        <v>13095906571</v>
      </c>
      <c r="O84" s="5">
        <v>11619347912</v>
      </c>
      <c r="P84" s="5">
        <v>13987749956</v>
      </c>
    </row>
    <row r="85" spans="3:16" ht="15.5" x14ac:dyDescent="0.35">
      <c r="C85" t="s">
        <v>77</v>
      </c>
      <c r="D85" s="5">
        <v>1087102152</v>
      </c>
      <c r="E85" s="5">
        <v>1087102152</v>
      </c>
      <c r="F85" s="5">
        <v>1513704183</v>
      </c>
      <c r="G85" s="5">
        <v>1513704183</v>
      </c>
      <c r="I85" s="5">
        <v>1087102152</v>
      </c>
      <c r="J85" s="5">
        <v>1513704183</v>
      </c>
      <c r="K85" s="5">
        <v>1390904229</v>
      </c>
      <c r="L85" s="5">
        <v>1946279636</v>
      </c>
      <c r="M85" s="5">
        <v>1959013491</v>
      </c>
      <c r="N85" s="5">
        <v>-482093288</v>
      </c>
      <c r="O85" s="5">
        <v>-125055247</v>
      </c>
      <c r="P85" s="5">
        <v>-1004445769</v>
      </c>
    </row>
    <row r="86" spans="3:16" ht="15.5" x14ac:dyDescent="0.35">
      <c r="C86" t="s">
        <v>98</v>
      </c>
      <c r="D86" s="5">
        <v>19194078995</v>
      </c>
      <c r="E86" s="5">
        <v>20213824295</v>
      </c>
      <c r="F86" s="5">
        <v>20897719749</v>
      </c>
      <c r="G86" s="5">
        <v>22009176969</v>
      </c>
      <c r="I86" s="5">
        <v>20213824295</v>
      </c>
      <c r="J86" s="5">
        <v>21718796208</v>
      </c>
      <c r="K86" s="5">
        <v>24630090991</v>
      </c>
      <c r="L86" s="5">
        <v>27248456331</v>
      </c>
      <c r="M86" s="5">
        <v>28220720064</v>
      </c>
      <c r="N86" s="5">
        <v>30018199981</v>
      </c>
      <c r="O86" s="5">
        <v>39436012770</v>
      </c>
      <c r="P86" s="5">
        <v>43059035473</v>
      </c>
    </row>
    <row r="87" spans="3:16" ht="15.5" x14ac:dyDescent="0.35">
      <c r="C87" t="s">
        <v>99</v>
      </c>
    </row>
    <row r="88" spans="3:16" ht="15.5" x14ac:dyDescent="0.35">
      <c r="C88" t="s">
        <v>338</v>
      </c>
      <c r="D88" s="5">
        <v>1000000</v>
      </c>
      <c r="E88" s="5">
        <v>1000000</v>
      </c>
      <c r="F88" s="5">
        <v>1000000</v>
      </c>
      <c r="G88" s="5">
        <v>1000000</v>
      </c>
      <c r="I88" s="5">
        <v>1000000</v>
      </c>
      <c r="J88" s="5">
        <v>1000000</v>
      </c>
      <c r="K88" s="5">
        <v>1000000</v>
      </c>
      <c r="L88" s="5">
        <v>2000000</v>
      </c>
      <c r="M88" s="5">
        <v>2000000</v>
      </c>
      <c r="N88" s="5">
        <v>2000000</v>
      </c>
      <c r="O88" s="5">
        <v>2000000</v>
      </c>
      <c r="P88" s="5">
        <v>2000000</v>
      </c>
    </row>
    <row r="89" spans="3:16" ht="15.5" x14ac:dyDescent="0.35">
      <c r="C89" t="s">
        <v>101</v>
      </c>
      <c r="D89" s="5">
        <v>24325591587</v>
      </c>
      <c r="E89" s="5">
        <v>25291585204</v>
      </c>
      <c r="F89" s="5">
        <v>24758790780</v>
      </c>
      <c r="G89" s="5">
        <v>22836237246</v>
      </c>
      <c r="I89" s="5">
        <v>25291585204</v>
      </c>
      <c r="J89" s="5">
        <v>24877129493</v>
      </c>
      <c r="K89" s="5">
        <v>24719970394</v>
      </c>
      <c r="L89" s="5">
        <v>73560266395</v>
      </c>
      <c r="M89" s="5">
        <v>75699856142</v>
      </c>
      <c r="N89" s="5">
        <v>79549246582</v>
      </c>
      <c r="O89" s="5">
        <v>76510448252</v>
      </c>
      <c r="P89" s="5">
        <v>76876401038</v>
      </c>
    </row>
    <row r="90" spans="3:16" ht="15.5" x14ac:dyDescent="0.35">
      <c r="C90" t="s">
        <v>287</v>
      </c>
      <c r="D90" s="5">
        <v>944450156</v>
      </c>
      <c r="E90" s="5">
        <v>955596043</v>
      </c>
      <c r="F90" s="5">
        <v>1032184186</v>
      </c>
      <c r="G90" s="5">
        <v>1030979105</v>
      </c>
      <c r="I90" s="5">
        <v>955596043</v>
      </c>
      <c r="J90" s="5">
        <v>995202727</v>
      </c>
      <c r="K90" s="5">
        <v>1318683157</v>
      </c>
      <c r="L90" s="5">
        <v>1220060049</v>
      </c>
      <c r="M90" s="5">
        <v>2253770087</v>
      </c>
      <c r="N90" s="5">
        <v>3190981057</v>
      </c>
      <c r="O90" s="5">
        <v>1195924602</v>
      </c>
      <c r="P90" s="5">
        <v>1603215120</v>
      </c>
    </row>
    <row r="91" spans="3:16" ht="15.5" x14ac:dyDescent="0.35">
      <c r="C91" t="s">
        <v>103</v>
      </c>
      <c r="D91" s="5">
        <v>25559875076</v>
      </c>
      <c r="E91" s="5">
        <v>26545681247</v>
      </c>
      <c r="F91" s="5">
        <v>26561845281</v>
      </c>
      <c r="G91" s="5">
        <v>24665421673</v>
      </c>
      <c r="I91" s="5">
        <v>26545681247</v>
      </c>
      <c r="J91" s="5">
        <v>26754011696</v>
      </c>
      <c r="K91" s="5">
        <v>26363804752</v>
      </c>
      <c r="L91" s="5">
        <v>75048740163</v>
      </c>
      <c r="M91" s="5">
        <v>78274632899</v>
      </c>
      <c r="N91" s="5">
        <v>83174036210</v>
      </c>
      <c r="O91" s="5">
        <v>79150636176</v>
      </c>
      <c r="P91" s="5">
        <v>83638797930</v>
      </c>
    </row>
    <row r="92" spans="3:16" ht="15.5" x14ac:dyDescent="0.35">
      <c r="C92" t="s">
        <v>104</v>
      </c>
      <c r="D92" s="5">
        <v>44753954071</v>
      </c>
      <c r="E92" s="5">
        <v>46759505542</v>
      </c>
      <c r="F92" s="5">
        <v>47459565030</v>
      </c>
      <c r="G92" s="5">
        <v>46674598642</v>
      </c>
      <c r="I92" s="5">
        <v>46759505542</v>
      </c>
      <c r="J92" s="5">
        <v>48472807904</v>
      </c>
      <c r="K92" s="5">
        <v>50993895743</v>
      </c>
      <c r="L92" s="5">
        <v>102297196494</v>
      </c>
      <c r="M92" s="5">
        <v>106495352963</v>
      </c>
      <c r="N92" s="5">
        <v>113192236191</v>
      </c>
      <c r="O92" s="5">
        <v>118586648946</v>
      </c>
      <c r="P92" s="5">
        <v>126697833403</v>
      </c>
    </row>
    <row r="93" spans="3:16" ht="15.5" x14ac:dyDescent="0.35">
      <c r="C93" t="s">
        <v>105</v>
      </c>
    </row>
    <row r="94" spans="3:16" ht="15.5" x14ac:dyDescent="0.35">
      <c r="C94" t="s">
        <v>106</v>
      </c>
    </row>
    <row r="95" spans="3:16" ht="15.5" x14ac:dyDescent="0.35">
      <c r="C95" t="s">
        <v>107</v>
      </c>
      <c r="D95" s="5">
        <v>70692756583</v>
      </c>
      <c r="E95" s="5">
        <v>65246716656</v>
      </c>
      <c r="F95" s="5">
        <v>60386935760</v>
      </c>
      <c r="G95" s="5">
        <v>53966640459</v>
      </c>
      <c r="I95" s="5">
        <v>65246716656</v>
      </c>
      <c r="J95" s="5">
        <v>44891752162</v>
      </c>
      <c r="K95" s="5">
        <v>24648846825</v>
      </c>
      <c r="L95" s="5">
        <v>49827290693</v>
      </c>
      <c r="M95" s="5">
        <v>50340517198</v>
      </c>
      <c r="N95" s="5">
        <v>40180201199</v>
      </c>
      <c r="O95" s="5">
        <v>34921473609</v>
      </c>
      <c r="P95" s="5">
        <v>56440246530</v>
      </c>
    </row>
    <row r="96" spans="3:16" ht="15.5" x14ac:dyDescent="0.35">
      <c r="C96" t="s">
        <v>112</v>
      </c>
      <c r="D96" s="5">
        <v>5537537638</v>
      </c>
      <c r="E96" s="5">
        <v>5725519997</v>
      </c>
      <c r="F96" s="5">
        <v>5728945411</v>
      </c>
      <c r="G96" s="5">
        <v>5681356247</v>
      </c>
      <c r="I96" s="5">
        <v>5725519997</v>
      </c>
      <c r="J96" s="5">
        <v>5777366502</v>
      </c>
      <c r="K96" s="5">
        <v>24172222</v>
      </c>
      <c r="L96" s="5">
        <v>17347811862</v>
      </c>
      <c r="M96" s="5">
        <v>17206535352</v>
      </c>
      <c r="N96" s="5">
        <v>17636960232</v>
      </c>
      <c r="O96" s="5">
        <v>14174923072</v>
      </c>
      <c r="P96" s="5">
        <v>15609757362</v>
      </c>
    </row>
    <row r="97" spans="3:16" ht="15.5" x14ac:dyDescent="0.35">
      <c r="C97" t="s">
        <v>108</v>
      </c>
    </row>
    <row r="98" spans="3:16" ht="15.5" x14ac:dyDescent="0.35">
      <c r="C98" t="s">
        <v>289</v>
      </c>
      <c r="D98" s="5">
        <v>37271204038</v>
      </c>
      <c r="E98" s="5">
        <v>32641596438</v>
      </c>
      <c r="F98" s="5">
        <v>28077008185</v>
      </c>
      <c r="G98" s="5">
        <v>24766451863</v>
      </c>
      <c r="I98" s="5">
        <v>32641596438</v>
      </c>
      <c r="J98" s="5">
        <v>21975011762</v>
      </c>
      <c r="K98" s="5">
        <v>10947679005</v>
      </c>
      <c r="L98" s="5">
        <v>14003597502</v>
      </c>
      <c r="M98" s="5">
        <v>12135818066</v>
      </c>
      <c r="N98" s="5">
        <v>10864148668</v>
      </c>
      <c r="O98" s="5">
        <v>10734817479</v>
      </c>
      <c r="P98" s="5">
        <v>14597832707</v>
      </c>
    </row>
    <row r="99" spans="3:16" ht="15.5" x14ac:dyDescent="0.35">
      <c r="C99" t="s">
        <v>109</v>
      </c>
    </row>
    <row r="100" spans="3:16" ht="15.5" x14ac:dyDescent="0.35">
      <c r="C100" t="s">
        <v>290</v>
      </c>
    </row>
    <row r="101" spans="3:16" ht="15.5" x14ac:dyDescent="0.35">
      <c r="C101" t="s">
        <v>110</v>
      </c>
      <c r="D101" s="5">
        <v>9796001893</v>
      </c>
      <c r="E101" s="5">
        <v>9173096035</v>
      </c>
      <c r="F101" s="5">
        <v>8386592203</v>
      </c>
      <c r="G101" s="5">
        <v>8124147646</v>
      </c>
      <c r="I101" s="5">
        <v>9173096035</v>
      </c>
      <c r="J101" s="5">
        <v>7386535815</v>
      </c>
      <c r="K101" s="5">
        <v>6842835339</v>
      </c>
      <c r="L101" s="5">
        <v>7369906815</v>
      </c>
      <c r="M101" s="5">
        <v>4742689758</v>
      </c>
      <c r="N101" s="5">
        <v>2755491525</v>
      </c>
      <c r="O101" s="5">
        <v>909478259</v>
      </c>
      <c r="P101" s="5">
        <v>1349039444</v>
      </c>
    </row>
    <row r="102" spans="3:16" ht="15.5" x14ac:dyDescent="0.35">
      <c r="C102" t="s">
        <v>111</v>
      </c>
      <c r="D102" s="5">
        <v>7728552144</v>
      </c>
      <c r="E102" s="5">
        <v>7336558545</v>
      </c>
      <c r="F102" s="5">
        <v>7195086964</v>
      </c>
      <c r="G102" s="5">
        <v>5184742202</v>
      </c>
      <c r="I102" s="5">
        <v>7336558545</v>
      </c>
      <c r="J102" s="5">
        <v>5322991327</v>
      </c>
      <c r="K102" s="5">
        <v>5112679119</v>
      </c>
      <c r="L102" s="5">
        <v>7340423190</v>
      </c>
      <c r="M102" s="5">
        <v>5427076529</v>
      </c>
      <c r="N102" s="5">
        <v>4698859209</v>
      </c>
      <c r="O102" s="5">
        <v>3743535681</v>
      </c>
      <c r="P102" s="5">
        <v>11632388023</v>
      </c>
    </row>
    <row r="103" spans="3:16" ht="15.5" x14ac:dyDescent="0.35">
      <c r="C103" t="s">
        <v>113</v>
      </c>
    </row>
    <row r="104" spans="3:16" ht="15.5" x14ac:dyDescent="0.35">
      <c r="C104" t="s">
        <v>403</v>
      </c>
      <c r="L104" s="5">
        <v>5624865639</v>
      </c>
      <c r="M104" s="5">
        <v>7617437068</v>
      </c>
      <c r="N104" s="5">
        <v>7239821543</v>
      </c>
      <c r="O104" s="5">
        <v>1392857143</v>
      </c>
      <c r="P104" s="5">
        <v>5138981951</v>
      </c>
    </row>
    <row r="105" spans="3:16" ht="15.5" x14ac:dyDescent="0.35">
      <c r="C105" t="s">
        <v>450</v>
      </c>
      <c r="D105" s="5">
        <v>805649805</v>
      </c>
      <c r="E105" s="5">
        <v>1010937359</v>
      </c>
      <c r="F105" s="5">
        <v>758161993</v>
      </c>
      <c r="G105" s="5">
        <v>986398411</v>
      </c>
      <c r="I105" s="5">
        <v>1010937359</v>
      </c>
      <c r="J105" s="5">
        <v>1207990249</v>
      </c>
      <c r="K105" s="5">
        <v>263914417</v>
      </c>
      <c r="L105" s="5">
        <v>783886776</v>
      </c>
      <c r="M105" s="5">
        <v>147343173</v>
      </c>
      <c r="O105" s="5">
        <v>44128452</v>
      </c>
      <c r="P105" s="5">
        <v>91811265</v>
      </c>
    </row>
    <row r="106" spans="3:16" ht="15.5" x14ac:dyDescent="0.35">
      <c r="C106" t="s">
        <v>115</v>
      </c>
      <c r="D106" s="5">
        <v>1029978711</v>
      </c>
      <c r="E106" s="5">
        <v>1040463482</v>
      </c>
      <c r="F106" s="5">
        <v>969820838</v>
      </c>
      <c r="G106" s="5">
        <v>830460342</v>
      </c>
      <c r="I106" s="5">
        <v>1040463482</v>
      </c>
      <c r="J106" s="5">
        <v>1050364597</v>
      </c>
      <c r="K106" s="5">
        <v>691998981</v>
      </c>
      <c r="L106" s="5">
        <v>2732951165</v>
      </c>
      <c r="M106" s="5">
        <v>1587975286</v>
      </c>
      <c r="N106" s="5">
        <v>2556083230</v>
      </c>
      <c r="O106" s="5">
        <v>4371118959</v>
      </c>
      <c r="P106" s="5">
        <v>11352174729</v>
      </c>
    </row>
    <row r="107" spans="3:16" ht="15.5" x14ac:dyDescent="0.35">
      <c r="C107" t="s">
        <v>293</v>
      </c>
      <c r="P107" s="5">
        <v>13753125</v>
      </c>
    </row>
    <row r="108" spans="3:16" ht="15.5" x14ac:dyDescent="0.35">
      <c r="C108" t="s">
        <v>116</v>
      </c>
      <c r="D108" s="5">
        <v>5197438392</v>
      </c>
      <c r="E108" s="5">
        <v>5425555736</v>
      </c>
      <c r="F108" s="5">
        <v>5375912292</v>
      </c>
      <c r="G108" s="5">
        <v>5557758191</v>
      </c>
      <c r="I108" s="5">
        <v>5425555736</v>
      </c>
      <c r="J108" s="5">
        <v>5724204278</v>
      </c>
      <c r="K108" s="5">
        <v>4918323040</v>
      </c>
      <c r="L108" s="5">
        <v>10814458209</v>
      </c>
      <c r="M108" s="5">
        <v>12414147037</v>
      </c>
      <c r="N108" s="5">
        <v>16770518734</v>
      </c>
      <c r="O108" s="5">
        <v>9613555463</v>
      </c>
      <c r="P108" s="5">
        <v>15287675343</v>
      </c>
    </row>
    <row r="109" spans="3:16" ht="15.5" x14ac:dyDescent="0.35">
      <c r="C109" t="s">
        <v>117</v>
      </c>
      <c r="D109" s="5">
        <v>5197438392</v>
      </c>
      <c r="E109" s="5">
        <v>5425555736</v>
      </c>
      <c r="F109" s="5">
        <v>5375912292</v>
      </c>
      <c r="G109" s="5">
        <v>5557758191</v>
      </c>
      <c r="I109" s="5">
        <v>5425555736</v>
      </c>
      <c r="J109" s="5">
        <v>5724204278</v>
      </c>
      <c r="K109" s="5">
        <v>4918323040</v>
      </c>
      <c r="L109" s="5">
        <v>10814458209</v>
      </c>
      <c r="M109" s="5">
        <v>12414147037</v>
      </c>
      <c r="N109" s="5">
        <v>16770518734</v>
      </c>
      <c r="O109" s="5">
        <v>9613555463</v>
      </c>
      <c r="P109" s="5">
        <v>15287675343</v>
      </c>
    </row>
    <row r="110" spans="3:16" ht="15.5" x14ac:dyDescent="0.35">
      <c r="C110" t="s">
        <v>119</v>
      </c>
    </row>
    <row r="111" spans="3:16" ht="15.5" x14ac:dyDescent="0.35">
      <c r="C111" t="s">
        <v>120</v>
      </c>
      <c r="D111" s="5">
        <v>805649805</v>
      </c>
      <c r="E111" s="5">
        <v>1010937359</v>
      </c>
      <c r="F111" s="5">
        <v>758161993</v>
      </c>
      <c r="G111" s="5">
        <v>986398411</v>
      </c>
      <c r="I111" s="5">
        <v>1010937359</v>
      </c>
      <c r="J111" s="5">
        <v>1207990249</v>
      </c>
      <c r="K111" s="5">
        <v>263914417</v>
      </c>
      <c r="L111" s="5">
        <v>6408752415</v>
      </c>
      <c r="M111" s="5">
        <v>7764780241</v>
      </c>
      <c r="N111" s="5">
        <v>7239821543</v>
      </c>
      <c r="O111" s="5">
        <v>1436985595</v>
      </c>
      <c r="P111" s="5">
        <v>6498064168</v>
      </c>
    </row>
    <row r="112" spans="3:16" ht="15.5" x14ac:dyDescent="0.35">
      <c r="C112" t="s">
        <v>121</v>
      </c>
      <c r="D112" s="5">
        <v>75890194975</v>
      </c>
      <c r="E112" s="5">
        <v>70672272392</v>
      </c>
      <c r="F112" s="5">
        <v>65762848052</v>
      </c>
      <c r="G112" s="5">
        <v>59524398650</v>
      </c>
      <c r="I112" s="5">
        <v>70672272392</v>
      </c>
      <c r="J112" s="5">
        <v>50615956440</v>
      </c>
      <c r="K112" s="5">
        <v>29567169865</v>
      </c>
      <c r="L112" s="5">
        <v>60641748902</v>
      </c>
      <c r="M112" s="5">
        <v>62754664235</v>
      </c>
      <c r="N112" s="5">
        <v>56950719933</v>
      </c>
      <c r="O112" s="5">
        <v>44535029072</v>
      </c>
      <c r="P112" s="5">
        <v>71727921873</v>
      </c>
    </row>
    <row r="113" spans="2:16" ht="15.5" x14ac:dyDescent="0.35">
      <c r="C113" t="s">
        <v>122</v>
      </c>
    </row>
    <row r="114" spans="2:16" ht="15.5" x14ac:dyDescent="0.35">
      <c r="C114" t="s">
        <v>123</v>
      </c>
      <c r="D114" s="5">
        <v>65000000000</v>
      </c>
      <c r="E114" s="5">
        <v>65000000000</v>
      </c>
      <c r="F114" s="5">
        <v>65000000000</v>
      </c>
      <c r="G114" s="5">
        <v>65000000000</v>
      </c>
      <c r="I114" s="5">
        <v>65000000000</v>
      </c>
      <c r="J114" s="5">
        <v>65000000000</v>
      </c>
      <c r="K114" s="5">
        <v>65000000000</v>
      </c>
      <c r="L114" s="5">
        <v>65000000000</v>
      </c>
      <c r="M114" s="5">
        <v>65000000000</v>
      </c>
      <c r="N114" s="5">
        <v>65000000000</v>
      </c>
      <c r="O114" s="5">
        <v>65000000000</v>
      </c>
      <c r="P114" s="5">
        <v>50000000000</v>
      </c>
    </row>
    <row r="115" spans="2:16" ht="15.5" x14ac:dyDescent="0.35">
      <c r="C115" t="s">
        <v>124</v>
      </c>
      <c r="D115" s="5">
        <v>6038294481</v>
      </c>
      <c r="E115" s="5">
        <v>6038294481</v>
      </c>
      <c r="F115" s="5">
        <v>6038294481</v>
      </c>
      <c r="G115" s="5">
        <v>6038294481</v>
      </c>
      <c r="I115" s="5">
        <v>6038294481</v>
      </c>
      <c r="J115" s="5">
        <v>6038294481</v>
      </c>
      <c r="K115" s="5">
        <v>6038294481</v>
      </c>
      <c r="L115" s="5">
        <v>6038294481</v>
      </c>
      <c r="M115" s="5">
        <v>-2283792080</v>
      </c>
      <c r="N115" s="5">
        <v>-2283792080</v>
      </c>
      <c r="O115" s="5">
        <v>-2283792080</v>
      </c>
      <c r="P115" s="5">
        <v>-3488556266</v>
      </c>
    </row>
    <row r="116" spans="2:16" ht="15.5" x14ac:dyDescent="0.35">
      <c r="C116" t="s">
        <v>125</v>
      </c>
      <c r="D116" s="5">
        <v>-94614309065</v>
      </c>
      <c r="E116" s="5">
        <v>-89562469849</v>
      </c>
      <c r="F116" s="5">
        <v>-87660918269</v>
      </c>
      <c r="G116" s="5">
        <v>-82207435688</v>
      </c>
      <c r="I116" s="5">
        <v>-89562469849</v>
      </c>
      <c r="J116" s="5">
        <v>-74736978826</v>
      </c>
      <c r="K116" s="5">
        <v>-58297342979</v>
      </c>
      <c r="L116" s="5">
        <v>-44795409481</v>
      </c>
      <c r="M116" s="5">
        <v>-25791637340</v>
      </c>
      <c r="N116" s="5">
        <v>-13036462974</v>
      </c>
      <c r="O116" s="5">
        <v>2175797266</v>
      </c>
      <c r="P116" s="5">
        <v>803479493</v>
      </c>
    </row>
    <row r="117" spans="2:16" ht="15.5" x14ac:dyDescent="0.35">
      <c r="C117" t="s">
        <v>295</v>
      </c>
    </row>
    <row r="118" spans="2:16" ht="15.5" x14ac:dyDescent="0.35">
      <c r="C118" t="s">
        <v>294</v>
      </c>
    </row>
    <row r="119" spans="2:16" ht="15.5" x14ac:dyDescent="0.35">
      <c r="C119" t="s">
        <v>296</v>
      </c>
      <c r="D119" s="5">
        <v>-94614309065</v>
      </c>
      <c r="E119" s="5">
        <v>-89562469849</v>
      </c>
      <c r="F119" s="5">
        <v>-87660918269</v>
      </c>
      <c r="G119" s="5">
        <v>-82207435688</v>
      </c>
      <c r="I119" s="5">
        <v>-89562469849</v>
      </c>
      <c r="J119" s="5">
        <v>-74736978826</v>
      </c>
      <c r="K119" s="5">
        <v>-58297342979</v>
      </c>
      <c r="L119" s="5">
        <v>-44795409481</v>
      </c>
      <c r="M119" s="5">
        <v>-25791637340</v>
      </c>
      <c r="N119" s="5">
        <v>-13036462974</v>
      </c>
      <c r="O119" s="5">
        <v>2175797266</v>
      </c>
      <c r="P119" s="5">
        <v>803479493</v>
      </c>
    </row>
    <row r="120" spans="2:16" ht="15.5" x14ac:dyDescent="0.35">
      <c r="C120" t="s">
        <v>297</v>
      </c>
      <c r="D120" s="5">
        <v>-8647328472</v>
      </c>
      <c r="E120" s="5">
        <v>-6475693634</v>
      </c>
      <c r="F120" s="5">
        <v>-3194363417</v>
      </c>
      <c r="G120" s="5">
        <v>-3194362984</v>
      </c>
      <c r="I120" s="5">
        <v>-6475693634</v>
      </c>
      <c r="J120" s="5">
        <v>41831626</v>
      </c>
      <c r="K120" s="5">
        <v>7294870147</v>
      </c>
      <c r="L120" s="5">
        <v>13466282956</v>
      </c>
      <c r="M120" s="5">
        <v>4857104657</v>
      </c>
      <c r="N120" s="5">
        <v>7043864600</v>
      </c>
      <c r="O120" s="5">
        <v>9284669935</v>
      </c>
      <c r="P120" s="5">
        <v>8659434072</v>
      </c>
    </row>
    <row r="121" spans="2:16" ht="15.5" x14ac:dyDescent="0.35">
      <c r="C121" t="s">
        <v>9</v>
      </c>
      <c r="D121" s="5">
        <v>-31136240904</v>
      </c>
      <c r="E121" s="5">
        <v>-23912766850</v>
      </c>
      <c r="F121" s="5">
        <v>-18303283022</v>
      </c>
      <c r="G121" s="5">
        <v>-12849800008</v>
      </c>
      <c r="I121" s="5">
        <v>-23912766850</v>
      </c>
      <c r="J121" s="5">
        <v>-2143148536</v>
      </c>
      <c r="K121" s="5">
        <v>21426725878</v>
      </c>
      <c r="L121" s="5">
        <v>41655447592</v>
      </c>
      <c r="M121" s="5">
        <v>43740688728</v>
      </c>
      <c r="N121" s="5">
        <v>56241516258</v>
      </c>
      <c r="O121" s="5">
        <v>74051619874</v>
      </c>
      <c r="P121" s="5">
        <v>54969911530</v>
      </c>
    </row>
    <row r="122" spans="2:16" ht="15.5" x14ac:dyDescent="0.35">
      <c r="C122" t="s">
        <v>126</v>
      </c>
      <c r="D122" s="5">
        <v>44753954071</v>
      </c>
      <c r="E122" s="5">
        <v>46759505542</v>
      </c>
      <c r="F122" s="5">
        <v>47459565030</v>
      </c>
      <c r="G122" s="5">
        <v>46674598642</v>
      </c>
      <c r="I122" s="5">
        <v>46759505542</v>
      </c>
      <c r="J122" s="5">
        <v>48472807904</v>
      </c>
      <c r="K122" s="5">
        <v>50993895743</v>
      </c>
      <c r="L122" s="5">
        <v>102297196494</v>
      </c>
      <c r="M122" s="5">
        <v>106495352963</v>
      </c>
      <c r="N122" s="5">
        <v>113192236191</v>
      </c>
      <c r="O122" s="5">
        <v>118586648946</v>
      </c>
      <c r="P122" s="5">
        <v>126697833403</v>
      </c>
    </row>
    <row r="123" spans="2:16" ht="15.5" x14ac:dyDescent="0.35">
      <c r="C123" t="s">
        <v>127</v>
      </c>
      <c r="D123" s="5">
        <v>650000000</v>
      </c>
      <c r="E123" s="5">
        <v>650000000</v>
      </c>
      <c r="F123" s="5">
        <v>650000000</v>
      </c>
      <c r="G123" s="5">
        <v>650000000</v>
      </c>
      <c r="I123" s="5">
        <v>650000000</v>
      </c>
      <c r="J123" s="5">
        <v>650000000</v>
      </c>
      <c r="K123" s="5">
        <v>650000000</v>
      </c>
      <c r="L123" s="5">
        <v>650000000</v>
      </c>
      <c r="M123" s="5">
        <v>650000000</v>
      </c>
      <c r="N123" s="5">
        <v>650000000</v>
      </c>
      <c r="O123" s="5">
        <v>650000000</v>
      </c>
      <c r="P123" s="5">
        <v>500000000</v>
      </c>
    </row>
    <row r="125" spans="2:16" ht="15.5" x14ac:dyDescent="0.35">
      <c r="B125" t="s">
        <v>128</v>
      </c>
      <c r="C125" t="s">
        <v>129</v>
      </c>
      <c r="D125" s="5">
        <v>355236976</v>
      </c>
      <c r="E125" s="5">
        <v>1614177499</v>
      </c>
      <c r="F125" s="5">
        <v>2133684356</v>
      </c>
      <c r="G125" s="5">
        <v>-2332285842</v>
      </c>
      <c r="I125" s="5">
        <v>-1331267760</v>
      </c>
      <c r="J125" s="5">
        <v>-8037328051</v>
      </c>
      <c r="K125" s="5">
        <v>-22309898184</v>
      </c>
      <c r="L125" s="5">
        <v>-9710407546</v>
      </c>
      <c r="M125" s="5">
        <v>-6244422952</v>
      </c>
      <c r="N125" s="5">
        <v>815711464</v>
      </c>
      <c r="O125" s="5">
        <v>-2341000874</v>
      </c>
      <c r="P125" s="5">
        <v>7388017675</v>
      </c>
    </row>
    <row r="126" spans="2:16" ht="15.5" x14ac:dyDescent="0.35">
      <c r="C126" t="s">
        <v>406</v>
      </c>
      <c r="D126" s="5">
        <v>24396577485</v>
      </c>
      <c r="E126" s="5">
        <v>24376279296</v>
      </c>
      <c r="F126" s="5">
        <v>23495813793</v>
      </c>
      <c r="G126" s="5">
        <v>23612001611</v>
      </c>
      <c r="I126" s="5">
        <v>92963625700</v>
      </c>
      <c r="J126" s="5">
        <v>79538660919</v>
      </c>
      <c r="K126" s="5">
        <v>79903279032</v>
      </c>
      <c r="L126" s="5">
        <v>87771131589</v>
      </c>
      <c r="M126" s="5">
        <v>92538653682</v>
      </c>
      <c r="N126" s="5">
        <v>98962496337</v>
      </c>
      <c r="O126" s="5">
        <v>125985084472</v>
      </c>
      <c r="P126" s="5">
        <v>129055578491</v>
      </c>
    </row>
    <row r="127" spans="2:16" ht="15.5" x14ac:dyDescent="0.35">
      <c r="C127" t="s">
        <v>508</v>
      </c>
      <c r="D127" s="5">
        <v>-15323592077</v>
      </c>
      <c r="E127" s="5">
        <v>-14867220029</v>
      </c>
      <c r="F127" s="5">
        <v>-13949291916</v>
      </c>
      <c r="G127" s="5">
        <v>-17176496997</v>
      </c>
      <c r="I127" s="5">
        <v>-60268053541</v>
      </c>
      <c r="J127" s="5">
        <v>-50439865356</v>
      </c>
      <c r="K127" s="5">
        <v>-56305421006</v>
      </c>
      <c r="L127" s="5">
        <v>-55874883274</v>
      </c>
      <c r="M127" s="5">
        <v>-45068135894</v>
      </c>
      <c r="N127" s="5">
        <v>-46278730684</v>
      </c>
      <c r="O127" s="5">
        <v>-57909475838</v>
      </c>
      <c r="P127" s="5">
        <v>-55257327749</v>
      </c>
    </row>
    <row r="128" spans="2:16" ht="15.5" x14ac:dyDescent="0.35">
      <c r="C128" t="s">
        <v>509</v>
      </c>
      <c r="D128" s="5">
        <v>-3825512233</v>
      </c>
      <c r="E128" s="5">
        <v>-3701141434</v>
      </c>
      <c r="F128" s="5">
        <v>-3032548833</v>
      </c>
      <c r="G128" s="5">
        <v>-3564757508</v>
      </c>
      <c r="I128" s="5">
        <v>-14195875108</v>
      </c>
      <c r="J128" s="5">
        <v>-15257264292</v>
      </c>
      <c r="K128" s="5">
        <v>-16684611171</v>
      </c>
      <c r="L128" s="5">
        <v>-18399922916</v>
      </c>
      <c r="M128" s="5">
        <v>-17482562908</v>
      </c>
      <c r="N128" s="5">
        <v>-16658709223</v>
      </c>
      <c r="O128" s="5">
        <v>-35484362888</v>
      </c>
      <c r="P128" s="5">
        <v>-26167680177</v>
      </c>
    </row>
    <row r="129" spans="3:16" ht="15.5" x14ac:dyDescent="0.35">
      <c r="C129" t="s">
        <v>1012</v>
      </c>
      <c r="D129" s="5">
        <v>-4528939419</v>
      </c>
      <c r="E129" s="5">
        <v>-3828462360</v>
      </c>
      <c r="F129" s="5">
        <v>-3479436531</v>
      </c>
      <c r="G129" s="5">
        <v>-5678035448</v>
      </c>
      <c r="I129" s="5">
        <v>-18673246156</v>
      </c>
      <c r="J129" s="5">
        <v>-21415031635</v>
      </c>
      <c r="K129" s="5">
        <v>-29837539829</v>
      </c>
      <c r="L129" s="5">
        <v>-22239520516</v>
      </c>
      <c r="M129" s="5">
        <v>-33960724550</v>
      </c>
      <c r="N129" s="5">
        <v>-35323297657</v>
      </c>
      <c r="O129" s="5">
        <v>-30188412006</v>
      </c>
      <c r="P129" s="5">
        <v>-26681618982</v>
      </c>
    </row>
    <row r="130" spans="3:16" ht="15.5" x14ac:dyDescent="0.35">
      <c r="C130" t="s">
        <v>305</v>
      </c>
      <c r="D130" s="5">
        <v>300275</v>
      </c>
      <c r="E130" s="5">
        <v>365425</v>
      </c>
      <c r="F130" s="5">
        <v>371867</v>
      </c>
      <c r="G130" s="5">
        <v>552489</v>
      </c>
      <c r="I130" s="5">
        <v>1720419</v>
      </c>
      <c r="J130" s="5">
        <v>2982019</v>
      </c>
      <c r="K130" s="5">
        <v>5592303</v>
      </c>
      <c r="L130" s="5">
        <v>3246418</v>
      </c>
      <c r="M130" s="5">
        <v>6603970</v>
      </c>
      <c r="N130" s="5">
        <v>7291995</v>
      </c>
      <c r="O130" s="5">
        <v>5407735</v>
      </c>
      <c r="P130" s="5">
        <v>15407649</v>
      </c>
    </row>
    <row r="131" spans="3:16" ht="15.5" x14ac:dyDescent="0.35">
      <c r="C131" t="s">
        <v>530</v>
      </c>
      <c r="D131" s="5">
        <v>-363597055</v>
      </c>
      <c r="E131" s="5">
        <v>-365643399</v>
      </c>
      <c r="F131" s="5">
        <v>-294868078</v>
      </c>
      <c r="G131" s="5">
        <v>-279085644</v>
      </c>
      <c r="I131" s="5">
        <v>-1159439074</v>
      </c>
      <c r="J131" s="5">
        <v>-466809706</v>
      </c>
      <c r="K131" s="5">
        <v>-1983219085</v>
      </c>
      <c r="L131" s="5">
        <v>-2717498038</v>
      </c>
      <c r="M131" s="5">
        <v>-2995812462</v>
      </c>
      <c r="N131" s="5">
        <v>-3482908600</v>
      </c>
      <c r="O131" s="5">
        <v>-2882565732</v>
      </c>
      <c r="P131" s="5">
        <v>-4596857417</v>
      </c>
    </row>
    <row r="132" spans="3:16" ht="15.5" x14ac:dyDescent="0.35">
      <c r="C132" t="s">
        <v>598</v>
      </c>
      <c r="M132" s="5">
        <v>-4479376</v>
      </c>
      <c r="N132" s="5">
        <v>-336256131</v>
      </c>
      <c r="O132" s="5">
        <v>-1449882807</v>
      </c>
      <c r="P132" s="5">
        <v>-1492966939</v>
      </c>
    </row>
    <row r="133" spans="3:16" ht="15.5" x14ac:dyDescent="0.35">
      <c r="C133" t="s">
        <v>829</v>
      </c>
      <c r="F133" s="5">
        <v>-606355946</v>
      </c>
      <c r="G133" s="5">
        <v>753535655</v>
      </c>
      <c r="K133" s="5">
        <v>2592021572</v>
      </c>
      <c r="L133" s="5">
        <v>1747039191</v>
      </c>
      <c r="M133" s="5">
        <v>722034586</v>
      </c>
      <c r="N133" s="5">
        <v>3925825427</v>
      </c>
      <c r="O133" s="5">
        <v>-416793810</v>
      </c>
      <c r="P133" s="5">
        <v>-7486517201</v>
      </c>
    </row>
    <row r="134" spans="3:16" ht="15.5" x14ac:dyDescent="0.35">
      <c r="C134" t="s">
        <v>152</v>
      </c>
      <c r="D134" s="5">
        <v>-463754684</v>
      </c>
      <c r="E134" s="5">
        <v>-985090426</v>
      </c>
      <c r="F134" s="5">
        <v>302713245</v>
      </c>
      <c r="G134" s="5">
        <v>2662425146</v>
      </c>
      <c r="I134" s="5">
        <v>4732116469</v>
      </c>
      <c r="J134" s="5">
        <v>7719497632</v>
      </c>
      <c r="K134" s="5">
        <v>-25860189386</v>
      </c>
      <c r="L134" s="5">
        <v>19418187088</v>
      </c>
      <c r="M134" s="5">
        <v>-1079482337</v>
      </c>
      <c r="N134" s="5">
        <v>7793520526</v>
      </c>
      <c r="O134" s="5">
        <v>5558031003</v>
      </c>
      <c r="P134" s="5">
        <v>-5506566181</v>
      </c>
    </row>
    <row r="135" spans="3:16" ht="15.5" x14ac:dyDescent="0.35">
      <c r="C135" t="s">
        <v>142</v>
      </c>
      <c r="D135" s="5">
        <v>-131888300</v>
      </c>
      <c r="E135" s="5">
        <v>-326080102</v>
      </c>
      <c r="F135" s="5">
        <v>-2873421016</v>
      </c>
      <c r="G135" s="5">
        <v>-25786928</v>
      </c>
      <c r="I135" s="5">
        <v>-3245160046</v>
      </c>
      <c r="J135" s="5">
        <v>-3062905841</v>
      </c>
      <c r="K135" s="5">
        <v>49931969848</v>
      </c>
      <c r="L135" s="5">
        <v>-9071224576</v>
      </c>
      <c r="M135" s="5">
        <v>7673115507</v>
      </c>
      <c r="N135" s="5">
        <v>-7490227578</v>
      </c>
      <c r="O135" s="5">
        <v>-3770499215</v>
      </c>
      <c r="P135" s="5">
        <v>-2248976066</v>
      </c>
    </row>
    <row r="136" spans="3:16" ht="15.5" x14ac:dyDescent="0.35">
      <c r="C136" t="s">
        <v>151</v>
      </c>
      <c r="D136" s="5">
        <v>-131888300</v>
      </c>
      <c r="E136" s="5">
        <v>-866700417</v>
      </c>
      <c r="F136" s="5">
        <v>-2357800701</v>
      </c>
      <c r="G136" s="5">
        <v>-25786928</v>
      </c>
      <c r="I136" s="5">
        <v>-3271160046</v>
      </c>
      <c r="J136" s="5">
        <v>-2723621870</v>
      </c>
      <c r="K136" s="5">
        <v>-2946530152</v>
      </c>
      <c r="L136" s="5">
        <v>-1398867961</v>
      </c>
      <c r="M136" s="5">
        <v>-583705544</v>
      </c>
      <c r="N136" s="5">
        <v>-7308283134</v>
      </c>
      <c r="O136" s="5">
        <v>-4145499215</v>
      </c>
      <c r="P136" s="5">
        <v>-2248976066</v>
      </c>
    </row>
    <row r="137" spans="3:16" ht="15.5" x14ac:dyDescent="0.35">
      <c r="C137" t="s">
        <v>830</v>
      </c>
      <c r="E137" s="5">
        <v>505620315</v>
      </c>
      <c r="F137" s="5">
        <v>-515620315</v>
      </c>
      <c r="I137" s="5">
        <v>-10000000</v>
      </c>
      <c r="J137" s="5">
        <v>-680368200</v>
      </c>
    </row>
    <row r="138" spans="3:16" ht="15.5" x14ac:dyDescent="0.35">
      <c r="C138" t="s">
        <v>1775</v>
      </c>
      <c r="L138" s="5">
        <v>-8184821051</v>
      </c>
      <c r="M138" s="5">
        <v>8184821051</v>
      </c>
    </row>
    <row r="139" spans="3:16" ht="15.5" x14ac:dyDescent="0.35">
      <c r="C139" t="s">
        <v>360</v>
      </c>
      <c r="E139" s="5">
        <v>35000000</v>
      </c>
      <c r="I139" s="5">
        <v>36000000</v>
      </c>
      <c r="J139" s="5">
        <v>341084229</v>
      </c>
      <c r="K139" s="5">
        <v>52889000000</v>
      </c>
      <c r="L139" s="5">
        <v>258000000</v>
      </c>
      <c r="M139" s="5">
        <v>72000000</v>
      </c>
      <c r="N139" s="5">
        <v>112500000</v>
      </c>
      <c r="O139" s="5">
        <v>375000000</v>
      </c>
    </row>
    <row r="140" spans="3:16" ht="15.5" x14ac:dyDescent="0.35">
      <c r="C140" t="s">
        <v>359</v>
      </c>
      <c r="N140" s="5">
        <v>-294444444</v>
      </c>
    </row>
    <row r="141" spans="3:16" ht="15.5" x14ac:dyDescent="0.35">
      <c r="C141" t="s">
        <v>1016</v>
      </c>
      <c r="K141" s="5">
        <v>-10500000</v>
      </c>
      <c r="L141" s="5">
        <v>254464436</v>
      </c>
    </row>
    <row r="142" spans="3:16" ht="15.5" x14ac:dyDescent="0.35">
      <c r="C142" t="s">
        <v>153</v>
      </c>
      <c r="D142" s="5">
        <v>-463754684</v>
      </c>
      <c r="E142" s="5">
        <v>-985090426</v>
      </c>
      <c r="F142" s="5">
        <v>302713245</v>
      </c>
      <c r="G142" s="5">
        <v>2662425146</v>
      </c>
      <c r="I142" s="5">
        <v>4732116469</v>
      </c>
      <c r="J142" s="5">
        <v>7719497632</v>
      </c>
      <c r="K142" s="5">
        <v>-25860189386</v>
      </c>
      <c r="L142" s="5">
        <v>19418187088</v>
      </c>
      <c r="M142" s="5">
        <v>-1079482337</v>
      </c>
      <c r="N142" s="5">
        <v>7793520526</v>
      </c>
      <c r="O142" s="5">
        <v>5558031003</v>
      </c>
      <c r="P142" s="5">
        <v>-5506566181</v>
      </c>
    </row>
    <row r="143" spans="3:16" ht="15.5" x14ac:dyDescent="0.35">
      <c r="C143" t="s">
        <v>1776</v>
      </c>
      <c r="L143" s="5">
        <v>20000000000</v>
      </c>
      <c r="O143" s="5">
        <v>15000000000</v>
      </c>
      <c r="P143" s="5">
        <v>49800000000</v>
      </c>
    </row>
    <row r="144" spans="3:16" ht="15.5" x14ac:dyDescent="0.35">
      <c r="C144" t="s">
        <v>124</v>
      </c>
      <c r="O144" s="5">
        <v>5250000000</v>
      </c>
    </row>
    <row r="145" spans="3:16" ht="15.5" x14ac:dyDescent="0.35">
      <c r="C145" t="s">
        <v>526</v>
      </c>
      <c r="N145" s="5">
        <v>-4938981950</v>
      </c>
      <c r="O145" s="5">
        <v>-4115805794</v>
      </c>
      <c r="P145" s="5">
        <v>-5094509931</v>
      </c>
    </row>
    <row r="146" spans="3:16" ht="15.5" x14ac:dyDescent="0.35">
      <c r="C146" t="s">
        <v>622</v>
      </c>
      <c r="D146" s="5">
        <v>329515995</v>
      </c>
      <c r="E146" s="5">
        <v>49906126</v>
      </c>
      <c r="F146" s="5">
        <v>48455281</v>
      </c>
      <c r="G146" s="5">
        <v>-142548900</v>
      </c>
      <c r="I146" s="5">
        <v>98361407</v>
      </c>
      <c r="J146" s="5">
        <v>11909914280</v>
      </c>
      <c r="K146" s="5">
        <v>19699604283</v>
      </c>
    </row>
    <row r="147" spans="3:16" ht="15.5" x14ac:dyDescent="0.35">
      <c r="C147" t="s">
        <v>623</v>
      </c>
    </row>
    <row r="148" spans="3:16" ht="15.5" x14ac:dyDescent="0.35">
      <c r="C148" t="s">
        <v>1777</v>
      </c>
      <c r="D148" s="5">
        <v>-517498354</v>
      </c>
      <c r="E148" s="5">
        <v>-53331540</v>
      </c>
      <c r="F148" s="5">
        <v>-866117</v>
      </c>
      <c r="G148" s="5">
        <v>137989745</v>
      </c>
      <c r="I148" s="5">
        <v>-150207912</v>
      </c>
      <c r="J148" s="5">
        <v>-6156720000</v>
      </c>
      <c r="K148" s="5">
        <v>-44640680991</v>
      </c>
      <c r="L148" s="5">
        <v>-1371294919</v>
      </c>
      <c r="M148" s="5">
        <v>-1052192704</v>
      </c>
      <c r="N148" s="5">
        <v>-4938981950</v>
      </c>
      <c r="O148" s="5">
        <v>-4115805794</v>
      </c>
      <c r="P148" s="5">
        <v>-5094509931</v>
      </c>
    </row>
    <row r="149" spans="3:16" ht="15.5" x14ac:dyDescent="0.35">
      <c r="C149" t="s">
        <v>525</v>
      </c>
      <c r="N149" s="5">
        <v>13013813483</v>
      </c>
      <c r="O149" s="5">
        <v>-1434834290</v>
      </c>
      <c r="P149" s="5">
        <v>950357664</v>
      </c>
    </row>
    <row r="150" spans="3:16" ht="15.5" x14ac:dyDescent="0.35">
      <c r="C150" t="s">
        <v>1778</v>
      </c>
      <c r="D150" s="5">
        <v>329515995</v>
      </c>
      <c r="E150" s="5">
        <v>49906126</v>
      </c>
      <c r="F150" s="5">
        <v>48455281</v>
      </c>
      <c r="G150" s="5">
        <v>-142548900</v>
      </c>
      <c r="I150" s="5">
        <v>98361407</v>
      </c>
      <c r="J150" s="5">
        <v>11909914280</v>
      </c>
      <c r="K150" s="5">
        <v>19699604283</v>
      </c>
      <c r="N150" s="5">
        <v>13013813483</v>
      </c>
      <c r="O150" s="5">
        <v>-1434834290</v>
      </c>
      <c r="P150" s="5">
        <v>950357664</v>
      </c>
    </row>
    <row r="151" spans="3:16" ht="15.5" x14ac:dyDescent="0.35">
      <c r="C151" t="s">
        <v>1779</v>
      </c>
    </row>
    <row r="152" spans="3:16" ht="15.5" x14ac:dyDescent="0.35">
      <c r="C152" t="s">
        <v>1780</v>
      </c>
    </row>
    <row r="153" spans="3:16" ht="15.5" x14ac:dyDescent="0.35">
      <c r="C153" t="s">
        <v>282</v>
      </c>
      <c r="M153" s="5">
        <v>45000000</v>
      </c>
    </row>
    <row r="154" spans="3:16" ht="15.5" x14ac:dyDescent="0.35">
      <c r="C154" t="s">
        <v>283</v>
      </c>
      <c r="E154" s="5">
        <v>-7150000000</v>
      </c>
      <c r="F154" s="5">
        <v>1150000000</v>
      </c>
      <c r="G154" s="5">
        <v>2850000000</v>
      </c>
    </row>
    <row r="155" spans="3:16" ht="15.5" x14ac:dyDescent="0.35">
      <c r="C155" t="s">
        <v>1781</v>
      </c>
      <c r="E155" s="5">
        <v>-7150000000</v>
      </c>
      <c r="F155" s="5">
        <v>1150000000</v>
      </c>
      <c r="G155" s="5">
        <v>2850000000</v>
      </c>
      <c r="M155" s="5">
        <v>45000000</v>
      </c>
    </row>
    <row r="156" spans="3:16" ht="15.5" x14ac:dyDescent="0.35">
      <c r="C156" t="s">
        <v>1782</v>
      </c>
      <c r="E156" s="5">
        <v>6450000000</v>
      </c>
      <c r="F156" s="5">
        <v>-500000000</v>
      </c>
      <c r="I156" s="5">
        <v>5950000000</v>
      </c>
      <c r="J156" s="5">
        <v>2350000000</v>
      </c>
      <c r="K156" s="5">
        <v>-3118000</v>
      </c>
    </row>
    <row r="157" spans="3:16" ht="15.5" x14ac:dyDescent="0.35">
      <c r="C157" t="s">
        <v>1027</v>
      </c>
      <c r="M157" s="5">
        <v>-69797101</v>
      </c>
      <c r="P157" s="5">
        <v>-898398981</v>
      </c>
    </row>
    <row r="158" spans="3:16" ht="15.5" x14ac:dyDescent="0.35">
      <c r="C158" t="s">
        <v>537</v>
      </c>
      <c r="N158" s="5">
        <v>-219822217</v>
      </c>
      <c r="P158" s="5">
        <v>-45135123300</v>
      </c>
    </row>
    <row r="159" spans="3:16" ht="15.5" x14ac:dyDescent="0.35">
      <c r="C159" t="s">
        <v>1541</v>
      </c>
    </row>
    <row r="160" spans="3:16" ht="15.5" x14ac:dyDescent="0.35">
      <c r="C160" t="s">
        <v>1783</v>
      </c>
    </row>
    <row r="161" spans="2:16" ht="15.5" x14ac:dyDescent="0.35">
      <c r="C161" t="s">
        <v>1784</v>
      </c>
      <c r="J161" s="5">
        <v>361399449</v>
      </c>
      <c r="L161" s="5">
        <v>1257112120</v>
      </c>
    </row>
    <row r="162" spans="2:16" ht="15.5" x14ac:dyDescent="0.35">
      <c r="C162" t="s">
        <v>1785</v>
      </c>
      <c r="D162" s="5">
        <v>-211272325</v>
      </c>
      <c r="E162" s="5">
        <v>-195665011</v>
      </c>
      <c r="F162" s="5">
        <v>-185375921</v>
      </c>
      <c r="G162" s="5">
        <v>-183015698</v>
      </c>
      <c r="I162" s="5">
        <v>-846537026</v>
      </c>
      <c r="J162" s="5">
        <v>-535096097</v>
      </c>
      <c r="K162" s="5">
        <v>-597222201</v>
      </c>
      <c r="L162" s="5">
        <v>-282513551</v>
      </c>
      <c r="M162" s="5">
        <v>178618578</v>
      </c>
      <c r="N162" s="5">
        <v>-61477548</v>
      </c>
      <c r="O162" s="5">
        <v>-32811905</v>
      </c>
      <c r="P162" s="5">
        <v>-353036891</v>
      </c>
    </row>
    <row r="163" spans="2:16" ht="15.5" x14ac:dyDescent="0.35">
      <c r="C163" t="s">
        <v>1786</v>
      </c>
      <c r="D163" s="5">
        <v>-211272325</v>
      </c>
      <c r="E163" s="5">
        <v>-195665011</v>
      </c>
      <c r="F163" s="5">
        <v>-185375921</v>
      </c>
      <c r="G163" s="5">
        <v>-183015698</v>
      </c>
      <c r="I163" s="5">
        <v>-846537026</v>
      </c>
      <c r="J163" s="5">
        <v>-173696648</v>
      </c>
      <c r="K163" s="5">
        <v>-597222201</v>
      </c>
      <c r="L163" s="5">
        <v>974598569</v>
      </c>
      <c r="M163" s="5">
        <v>178618578</v>
      </c>
      <c r="N163" s="5">
        <v>-61477548</v>
      </c>
      <c r="O163" s="5">
        <v>-32811905</v>
      </c>
      <c r="P163" s="5">
        <v>-353036891</v>
      </c>
    </row>
    <row r="164" spans="2:16" ht="15.5" x14ac:dyDescent="0.35">
      <c r="C164" t="s">
        <v>590</v>
      </c>
      <c r="D164" s="5">
        <v>-64500000</v>
      </c>
      <c r="E164" s="5">
        <v>-86000001</v>
      </c>
      <c r="F164" s="5">
        <v>-209499998</v>
      </c>
      <c r="G164" s="5">
        <v>-1</v>
      </c>
      <c r="I164" s="5">
        <v>-319500000</v>
      </c>
      <c r="J164" s="5">
        <v>-210000000</v>
      </c>
      <c r="K164" s="5">
        <v>-297965150</v>
      </c>
      <c r="L164" s="5">
        <v>-185116562</v>
      </c>
      <c r="M164" s="5">
        <v>-181111110</v>
      </c>
    </row>
    <row r="165" spans="2:16" ht="15.5" x14ac:dyDescent="0.35">
      <c r="C165" t="s">
        <v>1787</v>
      </c>
      <c r="K165" s="5">
        <v>-20807327</v>
      </c>
    </row>
    <row r="166" spans="2:16" ht="15.5" x14ac:dyDescent="0.35">
      <c r="C166" t="s">
        <v>1788</v>
      </c>
      <c r="N166" s="5">
        <v>-11242</v>
      </c>
      <c r="O166" s="5">
        <v>-5063281194</v>
      </c>
      <c r="P166" s="5">
        <v>-4775854742</v>
      </c>
    </row>
    <row r="167" spans="2:16" ht="15.5" x14ac:dyDescent="0.35">
      <c r="C167" t="s">
        <v>320</v>
      </c>
      <c r="O167" s="5">
        <v>-4045235814</v>
      </c>
    </row>
    <row r="168" spans="2:16" ht="15.5" x14ac:dyDescent="0.35">
      <c r="C168" t="s">
        <v>281</v>
      </c>
      <c r="M168" s="5">
        <v>-698420436</v>
      </c>
    </row>
    <row r="169" spans="2:16" ht="15.5" x14ac:dyDescent="0.35">
      <c r="C169" t="s">
        <v>165</v>
      </c>
      <c r="D169" s="5">
        <v>-240406008</v>
      </c>
      <c r="E169" s="5">
        <v>303006971</v>
      </c>
      <c r="F169" s="5">
        <v>-437023415</v>
      </c>
      <c r="G169" s="5">
        <v>304352376</v>
      </c>
      <c r="I169" s="5">
        <v>155688663</v>
      </c>
      <c r="J169" s="5">
        <v>-3380736260</v>
      </c>
      <c r="K169" s="5">
        <v>1761882278</v>
      </c>
      <c r="L169" s="5">
        <v>636554966</v>
      </c>
      <c r="M169" s="5">
        <v>-349210218</v>
      </c>
      <c r="N169" s="5">
        <v>1119004412</v>
      </c>
      <c r="O169" s="5">
        <v>-553469086</v>
      </c>
      <c r="P169" s="5">
        <v>-367524572</v>
      </c>
    </row>
    <row r="170" spans="2:16" ht="15.5" x14ac:dyDescent="0.35">
      <c r="C170" t="s">
        <v>167</v>
      </c>
    </row>
    <row r="171" spans="2:16" ht="15.5" x14ac:dyDescent="0.35">
      <c r="C171" t="s">
        <v>166</v>
      </c>
      <c r="D171" s="5">
        <v>884577166</v>
      </c>
      <c r="I171" s="5">
        <v>728888503</v>
      </c>
      <c r="J171" s="5">
        <v>4109624763</v>
      </c>
      <c r="K171" s="5">
        <v>2347742485</v>
      </c>
      <c r="L171" s="5">
        <v>1711187519</v>
      </c>
      <c r="M171" s="5">
        <v>2060397737</v>
      </c>
      <c r="N171" s="5">
        <v>941393325</v>
      </c>
      <c r="O171" s="5">
        <v>1494862411</v>
      </c>
      <c r="P171" s="5">
        <v>1862386983</v>
      </c>
    </row>
    <row r="172" spans="2:16" ht="15.5" x14ac:dyDescent="0.35">
      <c r="C172" t="s">
        <v>168</v>
      </c>
      <c r="D172" s="5">
        <v>644171158</v>
      </c>
      <c r="E172" s="5">
        <v>303006971</v>
      </c>
      <c r="F172" s="5">
        <v>-437023415</v>
      </c>
      <c r="G172" s="5">
        <v>304352376</v>
      </c>
      <c r="I172" s="5">
        <v>884577166</v>
      </c>
      <c r="J172" s="5">
        <v>728888503</v>
      </c>
      <c r="K172" s="5">
        <v>4109624763</v>
      </c>
      <c r="L172" s="5">
        <v>2347742485</v>
      </c>
      <c r="M172" s="5">
        <v>1711187519</v>
      </c>
      <c r="N172" s="5">
        <v>2060397737</v>
      </c>
      <c r="O172" s="5">
        <v>941393325</v>
      </c>
      <c r="P172" s="5">
        <v>1494862411</v>
      </c>
    </row>
    <row r="174" spans="2:16" ht="15.5" x14ac:dyDescent="0.35">
      <c r="B174" t="s">
        <v>169</v>
      </c>
      <c r="C174" t="s">
        <v>11</v>
      </c>
      <c r="D174" s="5">
        <v>650000000</v>
      </c>
      <c r="E174" s="5">
        <v>650000000</v>
      </c>
      <c r="F174" s="5">
        <v>650000000</v>
      </c>
      <c r="G174" s="5">
        <v>650000000</v>
      </c>
      <c r="I174" s="5">
        <v>650000000</v>
      </c>
      <c r="J174" s="5">
        <v>650000000</v>
      </c>
      <c r="K174" s="5">
        <v>650000000</v>
      </c>
      <c r="L174" s="5">
        <v>650000000</v>
      </c>
      <c r="M174" s="5">
        <v>650000000</v>
      </c>
      <c r="N174" s="5">
        <v>650000000</v>
      </c>
      <c r="O174" s="5">
        <v>650000000</v>
      </c>
      <c r="P174" s="5">
        <v>500000000</v>
      </c>
    </row>
    <row r="175" spans="2:16" ht="15.5" x14ac:dyDescent="0.35">
      <c r="C175" t="s">
        <v>170</v>
      </c>
      <c r="D175" s="6">
        <v>-7.77</v>
      </c>
      <c r="E175" s="6">
        <v>-2.93</v>
      </c>
      <c r="F175" s="6">
        <v>-8.39</v>
      </c>
      <c r="G175" s="6">
        <v>-4.6900000000000004</v>
      </c>
    </row>
    <row r="176" spans="2:16" ht="15.5" x14ac:dyDescent="0.35">
      <c r="C176" t="s">
        <v>171</v>
      </c>
      <c r="D176" s="6">
        <v>-26.25</v>
      </c>
      <c r="E176" s="6">
        <v>-119.45</v>
      </c>
      <c r="F176" s="6">
        <v>-26.46</v>
      </c>
      <c r="G176" s="6">
        <v>-21.96</v>
      </c>
    </row>
    <row r="177" spans="3:7" ht="15.5" x14ac:dyDescent="0.35">
      <c r="C177" t="s">
        <v>59</v>
      </c>
      <c r="D177" s="6">
        <v>5.52</v>
      </c>
      <c r="E177" s="6">
        <v>8.74</v>
      </c>
      <c r="F177" s="6">
        <v>6.44</v>
      </c>
      <c r="G177" s="6">
        <v>3.01</v>
      </c>
    </row>
    <row r="178" spans="3:7" ht="15.5" x14ac:dyDescent="0.35">
      <c r="C178" t="s">
        <v>172</v>
      </c>
      <c r="D178" s="5">
        <v>-4330000000</v>
      </c>
      <c r="E178" s="5">
        <v>-3640000000</v>
      </c>
      <c r="F178" s="5">
        <v>-4250000000</v>
      </c>
      <c r="G178" s="5">
        <v>-3910000000</v>
      </c>
    </row>
    <row r="179" spans="3:7" ht="15.5" x14ac:dyDescent="0.35">
      <c r="C179" t="s">
        <v>173</v>
      </c>
      <c r="D179" s="6">
        <v>-0.11289999999999999</v>
      </c>
      <c r="E179" s="6">
        <v>-4.07E-2</v>
      </c>
      <c r="F179" s="6">
        <v>-0.1149</v>
      </c>
      <c r="G179" s="6">
        <v>-6.5299999999999997E-2</v>
      </c>
    </row>
    <row r="180" spans="3:7" ht="15.5" x14ac:dyDescent="0.35">
      <c r="C180" t="s">
        <v>174</v>
      </c>
      <c r="D180" s="6">
        <v>0.22460000000000002</v>
      </c>
      <c r="E180" s="6">
        <v>0.1091</v>
      </c>
      <c r="F180" s="6">
        <v>0.36090000000000005</v>
      </c>
      <c r="G180" s="6">
        <v>0.31590000000000001</v>
      </c>
    </row>
    <row r="181" spans="3:7" ht="15.5" x14ac:dyDescent="0.35">
      <c r="C181" t="s">
        <v>175</v>
      </c>
      <c r="D181" s="6">
        <v>0.24420000000000003</v>
      </c>
      <c r="E181" s="6">
        <v>0.28960000000000002</v>
      </c>
      <c r="F181" s="6">
        <v>0.56000000000000005</v>
      </c>
      <c r="G181" s="6">
        <v>0.97219999999999995</v>
      </c>
    </row>
    <row r="182" spans="3:7" ht="15.5" x14ac:dyDescent="0.35">
      <c r="C182" t="s">
        <v>176</v>
      </c>
      <c r="D182" s="6">
        <v>-14.92</v>
      </c>
      <c r="E182" s="6">
        <v>-8.2100000000000009</v>
      </c>
      <c r="F182" s="6">
        <v>-19.2</v>
      </c>
      <c r="G182" s="6">
        <v>-21.14</v>
      </c>
    </row>
    <row r="183" spans="3:7" ht="15.5" x14ac:dyDescent="0.35">
      <c r="C183" t="s">
        <v>325</v>
      </c>
      <c r="D183" s="5">
        <v>-31000000000</v>
      </c>
      <c r="E183" s="5">
        <v>-24000000000</v>
      </c>
      <c r="F183" s="5">
        <v>-18000000000</v>
      </c>
      <c r="G183" s="5">
        <v>-13000000000</v>
      </c>
    </row>
    <row r="184" spans="3:7" ht="15.5" x14ac:dyDescent="0.35">
      <c r="C184" t="s">
        <v>177</v>
      </c>
      <c r="D184" s="6">
        <v>-5.9</v>
      </c>
      <c r="E184" s="6">
        <v>-13.05</v>
      </c>
      <c r="F184" s="6">
        <v>-9.5500000000000007</v>
      </c>
      <c r="G184" s="6">
        <v>-6.94</v>
      </c>
    </row>
    <row r="185" spans="3:7" ht="15.5" x14ac:dyDescent="0.35">
      <c r="C185" t="s">
        <v>178</v>
      </c>
      <c r="D185" s="6">
        <v>-34.6</v>
      </c>
      <c r="E185" s="6">
        <v>-26.83</v>
      </c>
      <c r="F185" s="6">
        <v>-23.24</v>
      </c>
      <c r="G185" s="6">
        <v>-14.85</v>
      </c>
    </row>
    <row r="186" spans="3:7" ht="15.5" x14ac:dyDescent="0.35">
      <c r="C186" t="s">
        <v>179</v>
      </c>
      <c r="D186" s="6">
        <v>-5.9</v>
      </c>
      <c r="E186" s="6">
        <v>-13.05</v>
      </c>
      <c r="F186" s="6">
        <v>-9.5500000000000007</v>
      </c>
      <c r="G186" s="6">
        <v>-6.94</v>
      </c>
    </row>
    <row r="187" spans="3:7" ht="15.5" x14ac:dyDescent="0.35">
      <c r="C187" t="s">
        <v>180</v>
      </c>
      <c r="D187" s="6">
        <v>-34.6</v>
      </c>
      <c r="E187" s="6">
        <v>-26.83</v>
      </c>
      <c r="F187" s="6">
        <v>-23.24</v>
      </c>
      <c r="G187" s="6">
        <v>-14.85</v>
      </c>
    </row>
    <row r="188" spans="3:7" ht="15.5" x14ac:dyDescent="0.35">
      <c r="C188" t="s">
        <v>181</v>
      </c>
      <c r="D188" s="5">
        <v>7000000000</v>
      </c>
      <c r="E188" s="5">
        <v>7000000000</v>
      </c>
      <c r="F188" s="5">
        <v>7000000000</v>
      </c>
      <c r="G188" s="5">
        <v>6000000000</v>
      </c>
    </row>
    <row r="189" spans="3:7" ht="15.5" x14ac:dyDescent="0.35">
      <c r="C189" t="s">
        <v>182</v>
      </c>
      <c r="D189" s="5">
        <v>1000000000</v>
      </c>
      <c r="E189" s="5">
        <v>1000000000</v>
      </c>
      <c r="F189" s="5">
        <v>1000000000</v>
      </c>
      <c r="G189" s="5">
        <v>1000000000</v>
      </c>
    </row>
    <row r="190" spans="3:7" ht="15.5" x14ac:dyDescent="0.35">
      <c r="C190" t="s">
        <v>258</v>
      </c>
      <c r="D190" s="5">
        <v>-22000000000</v>
      </c>
      <c r="E190" s="5">
        <v>-17000000000</v>
      </c>
      <c r="F190" s="5">
        <v>-15000000000</v>
      </c>
      <c r="G190" s="5">
        <v>-10000000000</v>
      </c>
    </row>
    <row r="191" spans="3:7" ht="15.5" x14ac:dyDescent="0.35">
      <c r="C191" t="s">
        <v>23</v>
      </c>
      <c r="D191" s="5">
        <v>7000000000</v>
      </c>
      <c r="E191" s="5">
        <v>8000000000</v>
      </c>
      <c r="F191" s="5">
        <v>7000000000</v>
      </c>
      <c r="G191" s="5">
        <v>7000000000</v>
      </c>
    </row>
    <row r="192" spans="3:7" ht="15.5" x14ac:dyDescent="0.35">
      <c r="C192" t="s">
        <v>20</v>
      </c>
      <c r="D192" s="5">
        <v>7000000000</v>
      </c>
      <c r="E192" s="5">
        <v>7000000000</v>
      </c>
      <c r="F192" s="5">
        <v>7000000000</v>
      </c>
      <c r="G192" s="5">
        <v>6000000000</v>
      </c>
    </row>
    <row r="193" spans="3:16" ht="15.5" x14ac:dyDescent="0.35">
      <c r="C193" t="s">
        <v>184</v>
      </c>
      <c r="D193" s="5">
        <v>-51000000000</v>
      </c>
      <c r="E193" s="5">
        <v>-45000000000</v>
      </c>
      <c r="F193" s="5">
        <v>-39000000000</v>
      </c>
      <c r="G193" s="5">
        <v>-32000000000</v>
      </c>
    </row>
    <row r="194" spans="3:16" ht="15.5" x14ac:dyDescent="0.35">
      <c r="C194" t="s">
        <v>185</v>
      </c>
      <c r="D194" s="5">
        <v>0</v>
      </c>
      <c r="E194" s="5">
        <v>2000000000</v>
      </c>
      <c r="F194" s="5">
        <v>2000000000</v>
      </c>
      <c r="G194" s="5">
        <v>-2000000000</v>
      </c>
    </row>
    <row r="195" spans="3:16" ht="15.5" x14ac:dyDescent="0.35">
      <c r="C195" t="s">
        <v>186</v>
      </c>
      <c r="D195" s="5">
        <v>0</v>
      </c>
      <c r="E195" s="5">
        <v>-1000000000</v>
      </c>
      <c r="F195" s="5">
        <v>-2000000000</v>
      </c>
      <c r="G195" s="5">
        <v>0</v>
      </c>
    </row>
    <row r="196" spans="3:16" ht="15.5" x14ac:dyDescent="0.35">
      <c r="C196" t="s">
        <v>12</v>
      </c>
      <c r="D196" s="5">
        <v>0</v>
      </c>
      <c r="E196" s="5">
        <v>1000000000</v>
      </c>
      <c r="F196" s="5">
        <v>0</v>
      </c>
      <c r="G196" s="5">
        <v>-2000000000</v>
      </c>
    </row>
    <row r="197" spans="3:16" ht="15.5" x14ac:dyDescent="0.35">
      <c r="C197" t="s">
        <v>15</v>
      </c>
      <c r="D197" s="6">
        <v>0.34</v>
      </c>
      <c r="E197" s="6">
        <v>1.1499999999999999</v>
      </c>
      <c r="F197" s="6">
        <v>-0.34</v>
      </c>
      <c r="G197" s="6">
        <v>-3.63</v>
      </c>
    </row>
    <row r="198" spans="3:16" ht="15.5" x14ac:dyDescent="0.35">
      <c r="C198" t="s">
        <v>44</v>
      </c>
      <c r="I198" s="6">
        <v>-22.81</v>
      </c>
      <c r="J198" s="6">
        <v>-25.29</v>
      </c>
      <c r="K198" s="6">
        <v>-21.81</v>
      </c>
      <c r="L198" s="6">
        <v>-29.24</v>
      </c>
      <c r="M198" s="6">
        <v>-19.62</v>
      </c>
      <c r="N198" s="6">
        <v>-23.4</v>
      </c>
      <c r="O198" s="6">
        <v>2.11</v>
      </c>
      <c r="P198" s="6">
        <v>2.2400000000000002</v>
      </c>
    </row>
    <row r="199" spans="3:16" ht="15.5" x14ac:dyDescent="0.35">
      <c r="C199" t="s">
        <v>58</v>
      </c>
      <c r="I199" s="6">
        <v>-15.34</v>
      </c>
      <c r="J199" s="6">
        <v>-4.59</v>
      </c>
      <c r="K199" s="6">
        <v>-4.72</v>
      </c>
      <c r="L199" s="6">
        <v>-3.8</v>
      </c>
      <c r="M199" s="6">
        <v>-6.78</v>
      </c>
      <c r="N199" s="6">
        <v>-4.4000000000000004</v>
      </c>
      <c r="O199" s="6">
        <v>56.4</v>
      </c>
      <c r="P199" s="5">
        <v>0</v>
      </c>
    </row>
    <row r="200" spans="3:16" ht="15.5" x14ac:dyDescent="0.35">
      <c r="C200" t="s">
        <v>61</v>
      </c>
      <c r="I200" s="6">
        <v>2.4900000000000002</v>
      </c>
      <c r="J200" s="6">
        <v>0.92</v>
      </c>
      <c r="K200" s="6">
        <v>0.86</v>
      </c>
      <c r="L200" s="6">
        <v>0.83</v>
      </c>
      <c r="M200" s="6">
        <v>0.94</v>
      </c>
      <c r="N200" s="6">
        <v>0.71</v>
      </c>
      <c r="O200" s="6">
        <v>0.61</v>
      </c>
      <c r="P200" s="5">
        <v>0</v>
      </c>
    </row>
    <row r="201" spans="3:16" ht="15.5" x14ac:dyDescent="0.35">
      <c r="C201" t="s">
        <v>187</v>
      </c>
      <c r="I201" s="5">
        <v>-15890000000</v>
      </c>
      <c r="J201" s="5">
        <v>-18560000000</v>
      </c>
      <c r="K201" s="5">
        <v>-22130000000</v>
      </c>
      <c r="L201" s="5">
        <v>-12970000000</v>
      </c>
      <c r="M201" s="5">
        <v>-5400000000</v>
      </c>
      <c r="N201" s="5">
        <v>-3410000000</v>
      </c>
      <c r="O201" s="5">
        <v>7610000000</v>
      </c>
      <c r="P201" s="5">
        <v>8930000000</v>
      </c>
    </row>
    <row r="202" spans="3:16" ht="15.5" x14ac:dyDescent="0.35">
      <c r="C202" t="s">
        <v>188</v>
      </c>
      <c r="I202" s="6">
        <v>-0.31709999999999999</v>
      </c>
      <c r="J202" s="6">
        <v>-0.3392</v>
      </c>
      <c r="K202" s="6">
        <v>-0.27800000000000002</v>
      </c>
      <c r="L202" s="6">
        <v>-0.18579999999999999</v>
      </c>
      <c r="M202" s="6">
        <v>-0.1198</v>
      </c>
      <c r="N202" s="6">
        <v>-0.13439999999999999</v>
      </c>
      <c r="O202" s="6">
        <v>1.1599999999999999E-2</v>
      </c>
      <c r="P202" s="6">
        <v>8.8000000000000005E-3</v>
      </c>
    </row>
    <row r="203" spans="3:16" ht="15.5" x14ac:dyDescent="0.35">
      <c r="C203" t="s">
        <v>189</v>
      </c>
      <c r="I203" s="6">
        <v>0.85019999999999996</v>
      </c>
      <c r="J203" s="6">
        <v>7.5239000000000003</v>
      </c>
      <c r="K203" s="6">
        <v>-1.0029999999999999</v>
      </c>
      <c r="L203" s="6">
        <v>-0.67420000000000002</v>
      </c>
      <c r="M203" s="6">
        <v>-0.32799999999999996</v>
      </c>
      <c r="N203" s="6">
        <v>-0.30920000000000003</v>
      </c>
      <c r="O203" s="6">
        <v>2.12E-2</v>
      </c>
      <c r="P203" s="6">
        <v>2.4199999999999999E-2</v>
      </c>
    </row>
    <row r="204" spans="3:16" ht="15.5" x14ac:dyDescent="0.35">
      <c r="C204" t="s">
        <v>190</v>
      </c>
      <c r="I204" s="6">
        <v>2.7236000000000002</v>
      </c>
      <c r="J204" s="6">
        <v>-1.5308999999999999</v>
      </c>
      <c r="K204" s="6">
        <v>-0.66810000000000003</v>
      </c>
      <c r="L204" s="6">
        <v>-0.31430000000000002</v>
      </c>
      <c r="M204" s="6">
        <v>-0.15679999999999999</v>
      </c>
      <c r="N204" s="6">
        <v>-0.11269999999999999</v>
      </c>
      <c r="O204" s="6">
        <v>4.2699999999999995E-2</v>
      </c>
      <c r="P204" s="6">
        <v>0.14130000000000001</v>
      </c>
    </row>
    <row r="205" spans="3:16" ht="15.5" x14ac:dyDescent="0.35">
      <c r="C205" t="s">
        <v>191</v>
      </c>
      <c r="I205" s="6">
        <v>-15.06</v>
      </c>
      <c r="J205" s="5">
        <v>-47</v>
      </c>
      <c r="K205" s="6">
        <v>-13.28</v>
      </c>
      <c r="L205" s="6">
        <v>-6.28</v>
      </c>
      <c r="M205" s="6">
        <v>-3.38</v>
      </c>
      <c r="N205" s="6">
        <v>-2.54</v>
      </c>
      <c r="O205" s="6">
        <v>1.1399999999999999</v>
      </c>
      <c r="P205" s="6">
        <v>1.08</v>
      </c>
    </row>
    <row r="206" spans="3:16" ht="15.5" x14ac:dyDescent="0.35">
      <c r="C206" t="s">
        <v>55</v>
      </c>
      <c r="I206" s="6">
        <v>-13.05</v>
      </c>
      <c r="J206" s="6">
        <v>-34.520000000000003</v>
      </c>
      <c r="K206" s="6">
        <v>4.74</v>
      </c>
      <c r="L206" s="6">
        <v>2.56</v>
      </c>
      <c r="M206" s="6">
        <v>2.2200000000000002</v>
      </c>
      <c r="N206" s="6">
        <v>1.36</v>
      </c>
      <c r="O206" s="6">
        <v>1.19</v>
      </c>
      <c r="P206" s="5">
        <v>0</v>
      </c>
    </row>
    <row r="207" spans="3:16" ht="15.5" x14ac:dyDescent="0.35">
      <c r="C207" t="s">
        <v>52</v>
      </c>
      <c r="I207" s="6">
        <v>-26.83</v>
      </c>
      <c r="J207" s="6">
        <v>-3.36</v>
      </c>
      <c r="K207" s="6">
        <v>21.74</v>
      </c>
      <c r="L207" s="6">
        <v>43.37</v>
      </c>
      <c r="M207" s="6">
        <v>59.82</v>
      </c>
      <c r="N207" s="6">
        <v>75.69</v>
      </c>
      <c r="O207" s="6">
        <v>99.64</v>
      </c>
      <c r="P207" s="6">
        <v>92.62</v>
      </c>
    </row>
    <row r="208" spans="3:16" ht="15.5" x14ac:dyDescent="0.35">
      <c r="C208" t="s">
        <v>192</v>
      </c>
      <c r="I208" s="6">
        <v>-13.05</v>
      </c>
      <c r="J208" s="6">
        <v>-34.520000000000003</v>
      </c>
      <c r="K208" s="6">
        <v>4.74</v>
      </c>
      <c r="L208" s="6">
        <v>2.56</v>
      </c>
      <c r="M208" s="6">
        <v>2.2200000000000002</v>
      </c>
      <c r="N208" s="6">
        <v>1.36</v>
      </c>
      <c r="O208" s="6">
        <v>1.19</v>
      </c>
      <c r="P208" s="5">
        <v>0</v>
      </c>
    </row>
    <row r="209" spans="2:16" ht="15.5" x14ac:dyDescent="0.35">
      <c r="C209" t="s">
        <v>193</v>
      </c>
      <c r="I209" s="6">
        <v>-26.83</v>
      </c>
      <c r="J209" s="6">
        <v>-3.36</v>
      </c>
      <c r="K209" s="6">
        <v>21.74</v>
      </c>
      <c r="L209" s="6">
        <v>43.37</v>
      </c>
      <c r="M209" s="6">
        <v>59.82</v>
      </c>
      <c r="N209" s="6">
        <v>75.69</v>
      </c>
      <c r="O209" s="6">
        <v>99.64</v>
      </c>
      <c r="P209" s="6">
        <v>92.62</v>
      </c>
    </row>
    <row r="210" spans="2:16" ht="15.5" x14ac:dyDescent="0.35">
      <c r="C210" t="s">
        <v>194</v>
      </c>
      <c r="I210" s="5">
        <v>7000000000</v>
      </c>
      <c r="J210" s="5">
        <v>7000000000</v>
      </c>
      <c r="K210" s="5">
        <v>1000000000</v>
      </c>
      <c r="L210" s="5">
        <v>20000000000</v>
      </c>
      <c r="M210" s="5">
        <v>19000000000</v>
      </c>
      <c r="N210" s="5">
        <v>20000000000</v>
      </c>
      <c r="O210" s="5">
        <v>18000000000</v>
      </c>
      <c r="P210" s="5">
        <v>20000000000</v>
      </c>
    </row>
    <row r="211" spans="2:16" ht="15.5" x14ac:dyDescent="0.35">
      <c r="C211" t="s">
        <v>195</v>
      </c>
      <c r="I211" s="5">
        <v>1000000000</v>
      </c>
      <c r="J211" s="5">
        <v>1000000000</v>
      </c>
      <c r="K211" s="5">
        <v>0</v>
      </c>
      <c r="L211" s="5">
        <v>6000000000</v>
      </c>
      <c r="M211" s="5">
        <v>8000000000</v>
      </c>
      <c r="N211" s="5">
        <v>7000000000</v>
      </c>
      <c r="O211" s="5">
        <v>1000000000</v>
      </c>
      <c r="P211" s="5">
        <v>5000000000</v>
      </c>
    </row>
    <row r="212" spans="2:16" ht="15.5" x14ac:dyDescent="0.35">
      <c r="C212" t="s">
        <v>25</v>
      </c>
      <c r="I212" s="5">
        <v>8000000000</v>
      </c>
      <c r="J212" s="5">
        <v>8000000000</v>
      </c>
      <c r="K212" s="5">
        <v>1000000000</v>
      </c>
      <c r="L212" s="5">
        <v>26000000000</v>
      </c>
      <c r="M212" s="5">
        <v>27000000000</v>
      </c>
      <c r="N212" s="5">
        <v>27000000000</v>
      </c>
      <c r="O212" s="5">
        <v>19000000000</v>
      </c>
      <c r="P212" s="5">
        <v>25000000000</v>
      </c>
    </row>
    <row r="213" spans="2:16" ht="15.5" x14ac:dyDescent="0.35">
      <c r="C213" t="s">
        <v>22</v>
      </c>
      <c r="I213" s="5">
        <v>7000000000</v>
      </c>
      <c r="J213" s="5">
        <v>7000000000</v>
      </c>
      <c r="K213" s="5">
        <v>-3000000000</v>
      </c>
      <c r="L213" s="5">
        <v>24000000000</v>
      </c>
      <c r="M213" s="5">
        <v>25000000000</v>
      </c>
      <c r="N213" s="5">
        <v>25000000000</v>
      </c>
      <c r="O213" s="5">
        <v>18000000000</v>
      </c>
      <c r="P213" s="5">
        <v>24000000000</v>
      </c>
    </row>
    <row r="214" spans="2:16" ht="15.5" x14ac:dyDescent="0.35">
      <c r="C214" t="s">
        <v>196</v>
      </c>
      <c r="I214" s="5">
        <v>-45000000000</v>
      </c>
      <c r="J214" s="5">
        <v>-23000000000</v>
      </c>
      <c r="K214" s="5">
        <v>0</v>
      </c>
      <c r="L214" s="5">
        <v>-23000000000</v>
      </c>
      <c r="M214" s="5">
        <v>-22000000000</v>
      </c>
      <c r="N214" s="5">
        <v>-10000000000</v>
      </c>
      <c r="O214" s="5">
        <v>5000000000</v>
      </c>
      <c r="P214" s="5">
        <v>-13000000000</v>
      </c>
    </row>
    <row r="215" spans="2:16" ht="15.5" x14ac:dyDescent="0.35">
      <c r="C215" t="s">
        <v>197</v>
      </c>
      <c r="I215" s="5">
        <v>-1000000000</v>
      </c>
      <c r="J215" s="5">
        <v>-8000000000</v>
      </c>
      <c r="K215" s="5">
        <v>-22000000000</v>
      </c>
      <c r="L215" s="5">
        <v>-10000000000</v>
      </c>
      <c r="M215" s="5">
        <v>-6000000000</v>
      </c>
      <c r="N215" s="5">
        <v>1000000000</v>
      </c>
      <c r="O215" s="5">
        <v>-2000000000</v>
      </c>
      <c r="P215" s="5">
        <v>7000000000</v>
      </c>
    </row>
    <row r="216" spans="2:16" ht="15.5" x14ac:dyDescent="0.35">
      <c r="C216" t="s">
        <v>198</v>
      </c>
      <c r="I216" s="5">
        <v>-3000000000</v>
      </c>
      <c r="J216" s="5">
        <v>-3000000000</v>
      </c>
      <c r="K216" s="5">
        <v>-3000000000</v>
      </c>
      <c r="L216" s="5">
        <v>-1000000000</v>
      </c>
      <c r="M216" s="5">
        <v>-1000000000</v>
      </c>
      <c r="N216" s="5">
        <v>-7000000000</v>
      </c>
      <c r="O216" s="5">
        <v>-4000000000</v>
      </c>
      <c r="P216" s="5">
        <v>-2000000000</v>
      </c>
    </row>
    <row r="217" spans="2:16" ht="15.5" x14ac:dyDescent="0.35">
      <c r="C217" t="s">
        <v>14</v>
      </c>
      <c r="I217" s="5">
        <v>-5000000000</v>
      </c>
      <c r="J217" s="5">
        <v>-11000000000</v>
      </c>
      <c r="K217" s="5">
        <v>-25000000000</v>
      </c>
      <c r="L217" s="5">
        <v>-11000000000</v>
      </c>
      <c r="M217" s="5">
        <v>-7000000000</v>
      </c>
      <c r="N217" s="5">
        <v>-6000000000</v>
      </c>
      <c r="O217" s="5">
        <v>-6000000000</v>
      </c>
      <c r="P217" s="5">
        <v>5000000000</v>
      </c>
    </row>
    <row r="218" spans="2:16" ht="15.5" x14ac:dyDescent="0.35">
      <c r="C218" t="s">
        <v>16</v>
      </c>
      <c r="I218" s="6">
        <v>-7.08</v>
      </c>
      <c r="J218" s="6">
        <v>-16.559999999999999</v>
      </c>
      <c r="K218" s="6">
        <v>-38.86</v>
      </c>
      <c r="L218" s="6">
        <v>-17.09</v>
      </c>
      <c r="M218" s="6">
        <v>-10.5</v>
      </c>
      <c r="N218" s="6">
        <v>-9.99</v>
      </c>
      <c r="O218" s="6">
        <v>-9.98</v>
      </c>
      <c r="P218" s="6">
        <v>10.28</v>
      </c>
    </row>
    <row r="220" spans="2:16" ht="15.5" x14ac:dyDescent="0.35">
      <c r="B220" t="s">
        <v>199</v>
      </c>
      <c r="C220" t="s">
        <v>200</v>
      </c>
      <c r="D220" s="5">
        <v>-5000000000</v>
      </c>
      <c r="E220" s="5">
        <v>-2000000000</v>
      </c>
      <c r="F220" s="5">
        <v>-5000000000</v>
      </c>
      <c r="G220" s="5">
        <v>-3000000000</v>
      </c>
      <c r="H220" s="5">
        <v>-20000000000</v>
      </c>
      <c r="I220" s="5">
        <v>-15000000000</v>
      </c>
      <c r="J220" s="5">
        <v>-16000000000</v>
      </c>
      <c r="K220" s="5">
        <v>-14000000000</v>
      </c>
      <c r="L220" s="5">
        <v>-19000000000</v>
      </c>
      <c r="M220" s="5">
        <v>-13000000000</v>
      </c>
      <c r="N220" s="5">
        <v>-15000000000</v>
      </c>
      <c r="O220" s="5">
        <v>1000000000</v>
      </c>
      <c r="P220" s="5">
        <v>1000000000</v>
      </c>
    </row>
    <row r="221" spans="2:16" ht="15.5" x14ac:dyDescent="0.35">
      <c r="C221" t="s">
        <v>326</v>
      </c>
      <c r="H221" s="5">
        <v>-15000000000</v>
      </c>
      <c r="I221" s="5">
        <v>-15000000000</v>
      </c>
      <c r="J221" s="5">
        <v>-16000000000</v>
      </c>
      <c r="K221" s="5">
        <v>-14000000000</v>
      </c>
      <c r="L221" s="5">
        <v>-19000000000</v>
      </c>
      <c r="M221" s="5">
        <v>-13000000000</v>
      </c>
      <c r="N221" s="5">
        <v>-15000000000</v>
      </c>
      <c r="O221" s="5">
        <v>1000000000</v>
      </c>
      <c r="P221" s="5">
        <v>1000000000</v>
      </c>
    </row>
    <row r="222" spans="2:16" ht="15.5" x14ac:dyDescent="0.35">
      <c r="C222" t="s">
        <v>43</v>
      </c>
      <c r="D222" s="6">
        <v>-7.77</v>
      </c>
      <c r="E222" s="6">
        <v>-2.93</v>
      </c>
      <c r="F222" s="6">
        <v>-8.39</v>
      </c>
      <c r="G222" s="6">
        <v>-4.6900000000000004</v>
      </c>
      <c r="H222" s="6">
        <v>-31.09</v>
      </c>
      <c r="I222" s="6">
        <v>-22.81</v>
      </c>
      <c r="J222" s="6">
        <v>-25.29</v>
      </c>
      <c r="K222" s="6">
        <v>-21.81</v>
      </c>
      <c r="L222" s="6">
        <v>-29.24</v>
      </c>
      <c r="M222" s="6">
        <v>-19.62</v>
      </c>
      <c r="N222" s="6">
        <v>-23.4</v>
      </c>
      <c r="O222" s="6">
        <v>2.11</v>
      </c>
      <c r="P222" s="6">
        <v>1.72</v>
      </c>
    </row>
    <row r="223" spans="2:16" ht="15.5" x14ac:dyDescent="0.35">
      <c r="C223" t="s">
        <v>327</v>
      </c>
      <c r="H223" s="6">
        <v>-23.78</v>
      </c>
      <c r="I223" s="6">
        <v>-22.81</v>
      </c>
      <c r="J223" s="6">
        <v>-25.29</v>
      </c>
      <c r="K223" s="6">
        <v>-21.81</v>
      </c>
      <c r="L223" s="6">
        <v>-29.24</v>
      </c>
      <c r="M223" s="6">
        <v>-19.62</v>
      </c>
      <c r="N223" s="6">
        <v>-23.4</v>
      </c>
      <c r="O223" s="6">
        <v>2.11</v>
      </c>
      <c r="P223" s="6">
        <v>1.72</v>
      </c>
    </row>
    <row r="224" spans="2:16" ht="15.5" x14ac:dyDescent="0.35">
      <c r="C224" t="s">
        <v>201</v>
      </c>
      <c r="D224" s="5">
        <v>24000000000</v>
      </c>
      <c r="E224" s="5">
        <v>26000000000</v>
      </c>
      <c r="F224" s="5">
        <v>22000000000</v>
      </c>
      <c r="G224" s="5">
        <v>22000000000</v>
      </c>
      <c r="H224" s="5">
        <v>96000000000</v>
      </c>
      <c r="I224" s="5">
        <v>91000000000</v>
      </c>
      <c r="J224" s="5">
        <v>82000000000</v>
      </c>
      <c r="K224" s="5">
        <v>78000000000</v>
      </c>
      <c r="L224" s="5">
        <v>87000000000</v>
      </c>
      <c r="M224" s="5">
        <v>92000000000</v>
      </c>
      <c r="N224" s="5">
        <v>95000000000</v>
      </c>
      <c r="O224" s="5">
        <v>126000000000</v>
      </c>
      <c r="P224" s="5">
        <v>122000000000</v>
      </c>
    </row>
    <row r="225" spans="3:16" ht="15.5" x14ac:dyDescent="0.35">
      <c r="C225" t="s">
        <v>328</v>
      </c>
      <c r="H225" s="5">
        <v>95000000000</v>
      </c>
      <c r="I225" s="5">
        <v>91000000000</v>
      </c>
      <c r="J225" s="5">
        <v>82000000000</v>
      </c>
      <c r="K225" s="5">
        <v>78000000000</v>
      </c>
      <c r="L225" s="5">
        <v>87000000000</v>
      </c>
      <c r="M225" s="5">
        <v>92000000000</v>
      </c>
      <c r="N225" s="5">
        <v>95000000000</v>
      </c>
      <c r="O225" s="5">
        <v>126000000000</v>
      </c>
      <c r="P225" s="5">
        <v>122000000000</v>
      </c>
    </row>
    <row r="226" spans="3:16" ht="15.5" x14ac:dyDescent="0.35">
      <c r="C226" t="s">
        <v>202</v>
      </c>
      <c r="I226" s="6">
        <v>-5.66</v>
      </c>
    </row>
    <row r="227" spans="3:16" ht="15.5" x14ac:dyDescent="0.35">
      <c r="C227" t="s">
        <v>203</v>
      </c>
      <c r="I227" s="6">
        <v>-7.4</v>
      </c>
    </row>
    <row r="228" spans="3:16" ht="15.5" x14ac:dyDescent="0.35">
      <c r="C228" t="s">
        <v>204</v>
      </c>
      <c r="I228" s="6">
        <v>7.42</v>
      </c>
    </row>
    <row r="229" spans="3:16" ht="15.5" x14ac:dyDescent="0.35">
      <c r="C229" t="s">
        <v>205</v>
      </c>
      <c r="I229" s="6">
        <v>-0.1351</v>
      </c>
    </row>
    <row r="230" spans="3:16" ht="15.5" x14ac:dyDescent="0.35">
      <c r="C230" t="s">
        <v>206</v>
      </c>
      <c r="I230" s="6">
        <v>1.21</v>
      </c>
    </row>
    <row r="231" spans="3:16" ht="15.5" x14ac:dyDescent="0.35">
      <c r="C231" t="s">
        <v>207</v>
      </c>
      <c r="I231" s="6">
        <v>-5.09</v>
      </c>
    </row>
    <row r="232" spans="3:16" ht="15.5" x14ac:dyDescent="0.35">
      <c r="C232" t="s">
        <v>329</v>
      </c>
      <c r="I232" s="6">
        <v>64.599999999999994</v>
      </c>
    </row>
    <row r="233" spans="3:16" ht="15.5" x14ac:dyDescent="0.35">
      <c r="C233" t="s">
        <v>208</v>
      </c>
      <c r="I233" s="5">
        <v>-71</v>
      </c>
    </row>
    <row r="234" spans="3:16" ht="15.5" x14ac:dyDescent="0.35">
      <c r="C234" t="s">
        <v>209</v>
      </c>
      <c r="I234" s="6">
        <v>-5.47</v>
      </c>
    </row>
    <row r="235" spans="3:16" ht="15.5" x14ac:dyDescent="0.35">
      <c r="C235" t="s">
        <v>210</v>
      </c>
      <c r="I235" s="6">
        <v>-6.97</v>
      </c>
    </row>
    <row r="236" spans="3:16" ht="15.5" x14ac:dyDescent="0.35">
      <c r="C236" t="s">
        <v>211</v>
      </c>
      <c r="I236" s="6">
        <v>-0.75</v>
      </c>
    </row>
    <row r="237" spans="3:16" ht="15.5" x14ac:dyDescent="0.35">
      <c r="C237" t="s">
        <v>213</v>
      </c>
      <c r="I237" s="6">
        <v>-23.78</v>
      </c>
    </row>
    <row r="238" spans="3:16" ht="15.5" x14ac:dyDescent="0.35">
      <c r="C238" t="s">
        <v>214</v>
      </c>
      <c r="I238" s="6">
        <v>-31.09</v>
      </c>
    </row>
    <row r="239" spans="3:16" ht="15.5" x14ac:dyDescent="0.35">
      <c r="C239" t="s">
        <v>215</v>
      </c>
      <c r="I239" s="6">
        <v>145.72999999999999</v>
      </c>
    </row>
    <row r="240" spans="3:16" ht="15.5" x14ac:dyDescent="0.35">
      <c r="C240" t="s">
        <v>216</v>
      </c>
      <c r="D240" s="6">
        <v>0.99</v>
      </c>
    </row>
    <row r="241" spans="3:9" ht="15.5" x14ac:dyDescent="0.35">
      <c r="C241" t="s">
        <v>217</v>
      </c>
      <c r="I241" s="6">
        <v>-34.6</v>
      </c>
    </row>
    <row r="242" spans="3:9" ht="15.5" x14ac:dyDescent="0.35">
      <c r="C242" t="s">
        <v>218</v>
      </c>
      <c r="I242" s="6">
        <v>-2.48</v>
      </c>
    </row>
    <row r="243" spans="3:9" ht="15.5" x14ac:dyDescent="0.35">
      <c r="C243" t="s">
        <v>219</v>
      </c>
      <c r="D243" s="6">
        <v>0.27</v>
      </c>
    </row>
    <row r="244" spans="3:9" ht="15.5" x14ac:dyDescent="0.35">
      <c r="C244" t="s">
        <v>220</v>
      </c>
      <c r="D244" s="6">
        <v>0.13</v>
      </c>
    </row>
    <row r="245" spans="3:9" ht="15.5" x14ac:dyDescent="0.35">
      <c r="C245" t="s">
        <v>394</v>
      </c>
      <c r="D245" s="6">
        <v>-0.33</v>
      </c>
    </row>
    <row r="246" spans="3:9" ht="15.5" x14ac:dyDescent="0.35">
      <c r="C246" t="s">
        <v>437</v>
      </c>
      <c r="D246" s="6">
        <v>-0.04</v>
      </c>
    </row>
    <row r="247" spans="3:9" ht="15.5" x14ac:dyDescent="0.35">
      <c r="C247" t="s">
        <v>221</v>
      </c>
      <c r="D247" s="6">
        <v>-3.37</v>
      </c>
    </row>
    <row r="248" spans="3:9" ht="15.5" x14ac:dyDescent="0.35">
      <c r="C248" t="s">
        <v>395</v>
      </c>
      <c r="D248" s="6">
        <v>0.16</v>
      </c>
    </row>
    <row r="249" spans="3:9" ht="15.5" x14ac:dyDescent="0.35">
      <c r="C249" t="s">
        <v>222</v>
      </c>
      <c r="D249" s="6">
        <v>-1.99</v>
      </c>
    </row>
    <row r="250" spans="3:9" ht="15.5" x14ac:dyDescent="0.35">
      <c r="C250" t="s">
        <v>223</v>
      </c>
      <c r="I250" s="6">
        <v>-14.22</v>
      </c>
    </row>
    <row r="251" spans="3:9" ht="15.5" x14ac:dyDescent="0.35">
      <c r="C251" t="s">
        <v>12</v>
      </c>
      <c r="D251" s="5">
        <v>0</v>
      </c>
    </row>
    <row r="252" spans="3:9" ht="15.5" x14ac:dyDescent="0.35">
      <c r="C252" t="s">
        <v>224</v>
      </c>
      <c r="I252" s="6">
        <v>-17.84</v>
      </c>
    </row>
    <row r="253" spans="3:9" ht="15.5" x14ac:dyDescent="0.35">
      <c r="C253" t="s">
        <v>225</v>
      </c>
      <c r="I253" s="6">
        <v>-0.34539999999999998</v>
      </c>
    </row>
    <row r="254" spans="3:9" ht="15.5" x14ac:dyDescent="0.35">
      <c r="C254" t="s">
        <v>226</v>
      </c>
      <c r="I254" s="6">
        <v>0.68730000000000002</v>
      </c>
    </row>
    <row r="255" spans="3:9" ht="15.5" x14ac:dyDescent="0.35">
      <c r="C255" t="s">
        <v>227</v>
      </c>
      <c r="I255" s="6">
        <v>0.92540000000000011</v>
      </c>
    </row>
    <row r="256" spans="3:9" ht="15.5" x14ac:dyDescent="0.35">
      <c r="C256" t="s">
        <v>228</v>
      </c>
      <c r="I256" s="6">
        <v>1.0209999999999999</v>
      </c>
    </row>
    <row r="257" spans="3:9" ht="15.5" x14ac:dyDescent="0.35">
      <c r="C257" t="s">
        <v>330</v>
      </c>
      <c r="D257" s="6">
        <v>33.770000000000003</v>
      </c>
    </row>
    <row r="258" spans="3:9" ht="15.5" x14ac:dyDescent="0.35">
      <c r="C258" t="s">
        <v>229</v>
      </c>
      <c r="D258" s="6">
        <v>39.79</v>
      </c>
    </row>
    <row r="259" spans="3:9" ht="15.5" x14ac:dyDescent="0.35">
      <c r="C259" t="s">
        <v>230</v>
      </c>
      <c r="D259" s="6">
        <v>147.69</v>
      </c>
    </row>
    <row r="260" spans="3:9" ht="15.5" x14ac:dyDescent="0.35">
      <c r="C260" t="s">
        <v>231</v>
      </c>
      <c r="D260" s="6">
        <v>-74.13</v>
      </c>
    </row>
    <row r="261" spans="3:9" ht="15.5" x14ac:dyDescent="0.35">
      <c r="C261" t="s">
        <v>331</v>
      </c>
      <c r="D261" s="6">
        <v>2.69</v>
      </c>
    </row>
    <row r="262" spans="3:9" ht="15.5" x14ac:dyDescent="0.35">
      <c r="C262" t="s">
        <v>232</v>
      </c>
      <c r="I262" s="6">
        <v>2.0699999999999998</v>
      </c>
    </row>
    <row r="263" spans="3:9" ht="15.5" x14ac:dyDescent="0.35">
      <c r="C263" t="s">
        <v>233</v>
      </c>
      <c r="I263" s="6">
        <v>8.94</v>
      </c>
    </row>
    <row r="264" spans="3:9" ht="15.5" x14ac:dyDescent="0.35">
      <c r="C264" t="s">
        <v>39</v>
      </c>
      <c r="I264" s="5">
        <v>114000000000</v>
      </c>
    </row>
    <row r="265" spans="3:9" ht="15.5" x14ac:dyDescent="0.35">
      <c r="C265" t="s">
        <v>234</v>
      </c>
      <c r="I265" s="5">
        <v>112000000000</v>
      </c>
    </row>
    <row r="266" spans="3:9" ht="15.5" x14ac:dyDescent="0.35">
      <c r="C266" t="s">
        <v>235</v>
      </c>
      <c r="I266" s="5">
        <v>650000000</v>
      </c>
    </row>
    <row r="267" spans="3:9" ht="15.5" x14ac:dyDescent="0.35">
      <c r="C267" t="s">
        <v>236</v>
      </c>
      <c r="I267" s="6">
        <v>0.23079999999999998</v>
      </c>
    </row>
    <row r="268" spans="3:9" ht="15.5" x14ac:dyDescent="0.35">
      <c r="C268" t="s">
        <v>237</v>
      </c>
      <c r="D268" s="6">
        <v>0.10400000000000001</v>
      </c>
    </row>
    <row r="269" spans="3:9" ht="15.5" x14ac:dyDescent="0.35">
      <c r="C269" t="s">
        <v>238</v>
      </c>
      <c r="D269" s="6">
        <v>-0.22570000000000001</v>
      </c>
    </row>
    <row r="270" spans="3:9" ht="15.5" x14ac:dyDescent="0.35">
      <c r="C270" t="s">
        <v>239</v>
      </c>
      <c r="D270" s="6">
        <v>-0.2102</v>
      </c>
    </row>
    <row r="271" spans="3:9" ht="15.5" x14ac:dyDescent="0.35">
      <c r="C271" t="s">
        <v>240</v>
      </c>
      <c r="D271" s="6">
        <v>0.16789999999999999</v>
      </c>
    </row>
    <row r="272" spans="3:9" ht="15.5" x14ac:dyDescent="0.35">
      <c r="C272" t="s">
        <v>241</v>
      </c>
      <c r="D272" s="6">
        <v>-0.20199999999999999</v>
      </c>
    </row>
    <row r="273" spans="3:9" ht="15.5" x14ac:dyDescent="0.35">
      <c r="C273" t="s">
        <v>242</v>
      </c>
      <c r="D273" s="6">
        <v>-0.14279999999999998</v>
      </c>
    </row>
    <row r="274" spans="3:9" ht="15.5" x14ac:dyDescent="0.35">
      <c r="C274" t="s">
        <v>243</v>
      </c>
      <c r="I274" s="5">
        <v>5</v>
      </c>
    </row>
    <row r="275" spans="3:9" ht="15.5" x14ac:dyDescent="0.35">
      <c r="C275" t="s">
        <v>244</v>
      </c>
      <c r="I275" s="6">
        <v>0.32</v>
      </c>
    </row>
    <row r="276" spans="3:9" ht="15.5" x14ac:dyDescent="0.35">
      <c r="C276" t="s">
        <v>245</v>
      </c>
      <c r="I276" s="6">
        <v>0.11</v>
      </c>
    </row>
    <row r="277" spans="3:9" ht="15.5" x14ac:dyDescent="0.35">
      <c r="C277" t="s">
        <v>247</v>
      </c>
      <c r="I277" s="6">
        <v>0.12</v>
      </c>
    </row>
    <row r="278" spans="3:9" ht="15.5" x14ac:dyDescent="0.35">
      <c r="C278" t="s">
        <v>248</v>
      </c>
      <c r="I278" s="6">
        <v>0.53</v>
      </c>
    </row>
    <row r="279" spans="3:9" ht="15.5" x14ac:dyDescent="0.35">
      <c r="C279" t="s">
        <v>249</v>
      </c>
      <c r="I279" s="6">
        <v>0.01</v>
      </c>
    </row>
    <row r="280" spans="3:9" ht="15.5" x14ac:dyDescent="0.35">
      <c r="C280" t="s">
        <v>250</v>
      </c>
      <c r="I280" s="6">
        <v>0.19</v>
      </c>
    </row>
    <row r="281" spans="3:9" ht="15.5" x14ac:dyDescent="0.35">
      <c r="C281" t="s">
        <v>251</v>
      </c>
      <c r="I281" s="5">
        <v>95000000000</v>
      </c>
    </row>
    <row r="282" spans="3:9" ht="15.5" x14ac:dyDescent="0.35">
      <c r="C282" t="s">
        <v>252</v>
      </c>
      <c r="I282" s="5">
        <v>11000000000</v>
      </c>
    </row>
    <row r="283" spans="3:9" ht="15.5" x14ac:dyDescent="0.35">
      <c r="C283" t="s">
        <v>253</v>
      </c>
      <c r="I283" s="5">
        <v>-16000000000</v>
      </c>
    </row>
    <row r="284" spans="3:9" ht="15.5" x14ac:dyDescent="0.35">
      <c r="C284" t="s">
        <v>254</v>
      </c>
      <c r="I284" s="5">
        <v>-15000000000</v>
      </c>
    </row>
    <row r="285" spans="3:9" ht="15.5" x14ac:dyDescent="0.35">
      <c r="C285" t="s">
        <v>255</v>
      </c>
      <c r="D285" s="5">
        <v>1000000000</v>
      </c>
    </row>
    <row r="286" spans="3:9" ht="15.5" x14ac:dyDescent="0.35">
      <c r="C286" t="s">
        <v>256</v>
      </c>
      <c r="D286" s="5">
        <v>45000000000</v>
      </c>
    </row>
    <row r="287" spans="3:9" ht="15.5" x14ac:dyDescent="0.35">
      <c r="C287" t="s">
        <v>257</v>
      </c>
      <c r="D287" s="5">
        <v>76000000000</v>
      </c>
    </row>
    <row r="288" spans="3:9" ht="15.5" x14ac:dyDescent="0.35">
      <c r="C288" t="s">
        <v>184</v>
      </c>
      <c r="D288" s="5">
        <v>-51000000000</v>
      </c>
    </row>
    <row r="289" spans="3:9" ht="15.5" x14ac:dyDescent="0.35">
      <c r="C289" t="s">
        <v>258</v>
      </c>
      <c r="I289" s="5">
        <v>-22000000000</v>
      </c>
    </row>
    <row r="290" spans="3:9" ht="15.5" x14ac:dyDescent="0.35">
      <c r="C290" t="s">
        <v>182</v>
      </c>
      <c r="D290" s="5">
        <v>1000000000</v>
      </c>
    </row>
    <row r="291" spans="3:9" ht="15.5" x14ac:dyDescent="0.35">
      <c r="C291" t="s">
        <v>181</v>
      </c>
      <c r="D291" s="5">
        <v>7000000000</v>
      </c>
    </row>
    <row r="292" spans="3:9" ht="15.5" x14ac:dyDescent="0.35">
      <c r="C292" t="s">
        <v>23</v>
      </c>
      <c r="D292" s="5">
        <v>7000000000</v>
      </c>
    </row>
    <row r="293" spans="3:9" ht="15.5" x14ac:dyDescent="0.35">
      <c r="C293" t="s">
        <v>20</v>
      </c>
      <c r="D293" s="5">
        <v>7000000000</v>
      </c>
    </row>
    <row r="294" spans="3:9" ht="15.5" x14ac:dyDescent="0.35">
      <c r="C294" t="s">
        <v>183</v>
      </c>
      <c r="I294" s="5">
        <v>-31000000000</v>
      </c>
    </row>
    <row r="295" spans="3:9" ht="15.5" x14ac:dyDescent="0.35">
      <c r="C295" t="s">
        <v>332</v>
      </c>
      <c r="I295" s="5">
        <v>2000000000</v>
      </c>
    </row>
    <row r="296" spans="3:9" ht="15.5" x14ac:dyDescent="0.35">
      <c r="C296" t="s">
        <v>259</v>
      </c>
      <c r="I296" s="5">
        <v>-3000000000</v>
      </c>
    </row>
    <row r="297" spans="3:9" ht="15.5" x14ac:dyDescent="0.35">
      <c r="C297" t="s">
        <v>260</v>
      </c>
      <c r="I297" s="5">
        <v>2000000000</v>
      </c>
    </row>
    <row r="298" spans="3:9" ht="15.5" x14ac:dyDescent="0.35">
      <c r="C298" t="s">
        <v>261</v>
      </c>
      <c r="I298" s="5">
        <v>-3000000000</v>
      </c>
    </row>
    <row r="299" spans="3:9" ht="15.5" x14ac:dyDescent="0.35">
      <c r="C299" t="s">
        <v>262</v>
      </c>
      <c r="I299" s="5">
        <v>-2000000000</v>
      </c>
    </row>
  </sheetData>
  <pageMargins left="0.7" right="0.7" top="0.75" bottom="0.75" header="0.3" footer="0.3"/>
  <ignoredErrors>
    <ignoredError sqref="A1:P300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P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1789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1790</v>
      </c>
      <c r="D2" s="2" vm="189">
        <f ca="1">IFERROR(_xlfn.STOCKHISTORY("XIDX:" &amp; $C$1, D3, , 0, 0, 1), "Libur")</f>
        <v>254</v>
      </c>
      <c r="H2" s="2" vm="189">
        <f ca="1">IFERROR(INDEX(D2:G2,COUNT(D2:G2)),"")</f>
        <v>254</v>
      </c>
      <c r="I2" s="2" vm="443">
        <f t="shared" ref="I2:P2" ca="1" si="0">IFERROR(_xlfn.STOCKHISTORY("XIDX:" &amp; $C$1, I1, , 0, 0, 1), "Libur")</f>
        <v>456</v>
      </c>
      <c r="J2" s="2" vm="444">
        <f t="shared" ca="1" si="0"/>
        <v>130.97409999999999</v>
      </c>
      <c r="K2" s="2" vm="445">
        <f t="shared" ca="1" si="0"/>
        <v>214.7449</v>
      </c>
      <c r="L2" s="2" vm="446">
        <f t="shared" ca="1" si="0"/>
        <v>57.149799999999999</v>
      </c>
      <c r="M2" s="2" vm="447">
        <f t="shared" ca="1" si="0"/>
        <v>65.808899999999994</v>
      </c>
      <c r="N2" s="2" vm="448">
        <f t="shared" ca="1" si="0"/>
        <v>138.54509999999999</v>
      </c>
      <c r="O2" s="2" vm="449">
        <f t="shared" ca="1" si="0"/>
        <v>349.82639999999998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1270515396063</v>
      </c>
      <c r="H4" s="2">
        <f>IFERROR(SUM(D4:G4)*(4/MAX(1,COUNT(D4:G4))),"")</f>
        <v>5082061584252</v>
      </c>
      <c r="I4" s="2">
        <f t="shared" ref="I4:P4" si="1">IFERROR(INDEX(I51:I500,MATCH($C$4,$C$51:$C$500,0)),"")</f>
        <v>6474280326569</v>
      </c>
      <c r="J4" s="2">
        <f t="shared" si="1"/>
        <v>4930799547693</v>
      </c>
      <c r="K4" s="2">
        <f t="shared" si="1"/>
        <v>611771423767</v>
      </c>
      <c r="L4" s="2">
        <f t="shared" si="1"/>
        <v>39116821863</v>
      </c>
      <c r="M4" s="2">
        <f t="shared" si="1"/>
        <v>142314782595</v>
      </c>
      <c r="N4" s="2">
        <f t="shared" si="1"/>
        <v>728034316374</v>
      </c>
      <c r="O4" s="2">
        <f t="shared" si="1"/>
        <v>1316420171957</v>
      </c>
      <c r="P4" s="2">
        <f t="shared" si="1"/>
        <v>895932528293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21184151415</v>
      </c>
      <c r="H5" s="2">
        <f>IFERROR(SUM(D5:G5)*(4/MAX(1,COUNT(D5:G5))),"")</f>
        <v>84736605660</v>
      </c>
      <c r="I5" s="2">
        <f t="shared" ref="I5:P5" si="2">IFERROR(INDEX(I51:I500,MATCH($C$5,$C$51:$C$500,0)),"")</f>
        <v>129249563865</v>
      </c>
      <c r="J5" s="2">
        <f t="shared" si="2"/>
        <v>103196662092</v>
      </c>
      <c r="K5" s="2">
        <f t="shared" si="2"/>
        <v>56756176275</v>
      </c>
      <c r="L5" s="2">
        <f t="shared" si="2"/>
        <v>-91107534206</v>
      </c>
      <c r="M5" s="2">
        <f t="shared" si="2"/>
        <v>-181601818458</v>
      </c>
      <c r="N5" s="2">
        <f t="shared" si="2"/>
        <v>-350236536458</v>
      </c>
      <c r="O5" s="2">
        <f t="shared" si="2"/>
        <v>38898009980</v>
      </c>
      <c r="P5" s="2">
        <f t="shared" si="2"/>
        <v>30266675799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412226116937</v>
      </c>
      <c r="H6" s="2">
        <f>IFERROR(INDEX(D6:G6,COUNT(D6:G6)),"")</f>
        <v>412226116937</v>
      </c>
      <c r="I6" s="2">
        <f t="shared" ref="I6:P6" si="3">IFERROR(INDEX(I51:I500,MATCH($C$6,$C$51:$C$500,0)),"")</f>
        <v>391074225618</v>
      </c>
      <c r="J6" s="2">
        <f t="shared" si="3"/>
        <v>261986773776</v>
      </c>
      <c r="K6" s="2">
        <f t="shared" si="3"/>
        <v>140538683002</v>
      </c>
      <c r="L6" s="2">
        <f t="shared" si="3"/>
        <v>-266288337366</v>
      </c>
      <c r="M6" s="2">
        <f t="shared" si="3"/>
        <v>-174360232700</v>
      </c>
      <c r="N6" s="2">
        <f t="shared" si="3"/>
        <v>7249209521</v>
      </c>
      <c r="O6" s="2">
        <f t="shared" si="3"/>
        <v>385881041034</v>
      </c>
      <c r="P6" s="2">
        <f t="shared" si="3"/>
        <v>229687101779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8.1199999999999992</v>
      </c>
      <c r="H7" s="3">
        <f>IFERROR(INDEX(D7:G7,COUNT(D7:G7)),"")</f>
        <v>8.1199999999999992</v>
      </c>
      <c r="I7" s="3">
        <f t="shared" ref="I7:P7" si="4">IFERROR(INDEX(I51:I500,MATCH($C$7,$C$51:$C$500,0))/1000000000,"")</f>
        <v>8.1199999999999992</v>
      </c>
      <c r="J7" s="3">
        <f t="shared" si="4"/>
        <v>7.19</v>
      </c>
      <c r="K7" s="3">
        <f t="shared" si="4"/>
        <v>7.03</v>
      </c>
      <c r="L7" s="3">
        <f t="shared" si="4"/>
        <v>1.88</v>
      </c>
      <c r="M7" s="3">
        <f t="shared" si="4"/>
        <v>1.88</v>
      </c>
      <c r="N7" s="3">
        <f t="shared" si="4"/>
        <v>1.88</v>
      </c>
      <c r="O7" s="3">
        <f t="shared" si="4"/>
        <v>1.88</v>
      </c>
      <c r="P7" s="3">
        <f t="shared" si="4"/>
        <v>1.51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207000000000</v>
      </c>
      <c r="H8" s="2">
        <f>IFERROR(INDEX(D8:G8,COUNT(D8:G8)),"")</f>
        <v>207000000000</v>
      </c>
      <c r="I8" s="2">
        <f t="shared" ref="I8:P8" si="5">IFERROR(INDEX(I51:I500,MATCH($C$8,$C$51:$C$500,0)),"")</f>
        <v>-406000000000</v>
      </c>
      <c r="J8" s="2">
        <f t="shared" si="5"/>
        <v>-717000000000</v>
      </c>
      <c r="K8" s="2">
        <f t="shared" si="5"/>
        <v>128000000000</v>
      </c>
      <c r="L8" s="2">
        <f t="shared" si="5"/>
        <v>-87000000000</v>
      </c>
      <c r="M8" s="2">
        <f t="shared" si="5"/>
        <v>26000000000</v>
      </c>
      <c r="N8" s="2">
        <f t="shared" si="5"/>
        <v>-210000000000</v>
      </c>
      <c r="O8" s="2">
        <f t="shared" si="5"/>
        <v>225000000000</v>
      </c>
      <c r="P8" s="2">
        <f t="shared" si="5"/>
        <v>35000000000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25.51</v>
      </c>
      <c r="H9" s="3">
        <f>IFERROR(INDEX(D9:G9,COUNT(D9:G9)),"")</f>
        <v>25.51</v>
      </c>
      <c r="I9" s="3">
        <f t="shared" ref="I9:P9" si="6">IFERROR(INDEX(I51:I500,MATCH($C$9,$C$51:$C$500,0)),"")</f>
        <v>-50.01</v>
      </c>
      <c r="J9" s="3">
        <f t="shared" si="6"/>
        <v>-99.77</v>
      </c>
      <c r="K9" s="3">
        <f t="shared" si="6"/>
        <v>18.2</v>
      </c>
      <c r="L9" s="3">
        <f t="shared" si="6"/>
        <v>-46.19</v>
      </c>
      <c r="M9" s="3">
        <f t="shared" si="6"/>
        <v>13.68</v>
      </c>
      <c r="N9" s="3">
        <f t="shared" si="6"/>
        <v>-111.41</v>
      </c>
      <c r="O9" s="3">
        <f t="shared" si="6"/>
        <v>119.23</v>
      </c>
      <c r="P9" s="3">
        <f t="shared" si="6"/>
        <v>23.46</v>
      </c>
    </row>
    <row r="10" spans="1:16" ht="15.5" x14ac:dyDescent="0.35">
      <c r="C10" t="s">
        <v>17</v>
      </c>
      <c r="D10" s="3">
        <f ca="1">IFERROR(IF(D9=0,"",D2/D9),"")</f>
        <v>9.9568796550372394</v>
      </c>
      <c r="I10" s="3">
        <f t="shared" ref="I10:P10" ca="1" si="7">IFERROR(IF(I9=0,"",I2/I9),"")</f>
        <v>-9.1181763647270557</v>
      </c>
      <c r="J10" s="3">
        <f t="shared" ca="1" si="7"/>
        <v>-1.3127603488022452</v>
      </c>
      <c r="K10" s="3">
        <f t="shared" ca="1" si="7"/>
        <v>11.79917032967033</v>
      </c>
      <c r="L10" s="3">
        <f t="shared" ca="1" si="7"/>
        <v>-1.2372764667676988</v>
      </c>
      <c r="M10" s="3">
        <f t="shared" ca="1" si="7"/>
        <v>4.8105921052631579</v>
      </c>
      <c r="N10" s="3">
        <f t="shared" ca="1" si="7"/>
        <v>-1.2435607216587379</v>
      </c>
      <c r="O10" s="3">
        <f t="shared" ca="1" si="7"/>
        <v>2.9340468003019371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17099319669</v>
      </c>
      <c r="H11" s="2">
        <f>IFERROR(INDEX(D11:G11,COUNT(D11:G11)),"")</f>
        <v>17099319669</v>
      </c>
      <c r="I11" s="2">
        <f t="shared" ref="I11:P11" si="8">IFERROR(INDEX(I51:I500,MATCH($C$11,$C$51:$C$500,0)),"")</f>
        <v>18536233587</v>
      </c>
      <c r="J11" s="2">
        <f t="shared" si="8"/>
        <v>12573578824</v>
      </c>
      <c r="K11" s="2">
        <f t="shared" si="8"/>
        <v>10067378339</v>
      </c>
      <c r="L11" s="2">
        <f t="shared" si="8"/>
        <v>3082243215</v>
      </c>
      <c r="M11" s="2">
        <f t="shared" si="8"/>
        <v>1219882252</v>
      </c>
      <c r="N11" s="2">
        <f t="shared" si="8"/>
        <v>7322645382</v>
      </c>
      <c r="O11" s="2">
        <f t="shared" si="8"/>
        <v>15526651145</v>
      </c>
      <c r="P11" s="2">
        <f t="shared" si="8"/>
        <v>3073876726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1395000000000</v>
      </c>
      <c r="H12" s="2">
        <f>IFERROR(INDEX(D12:G12,COUNT(D12:G12)),"")</f>
        <v>1395000000000</v>
      </c>
      <c r="I12" s="2">
        <f t="shared" ref="I12:P12" si="9">IFERROR(INDEX(I51:I500,MATCH($C$12,$C$51:$C$500,0)),"")</f>
        <v>1546000000000</v>
      </c>
      <c r="J12" s="2">
        <f t="shared" si="9"/>
        <v>767000000000</v>
      </c>
      <c r="K12" s="2">
        <f t="shared" si="9"/>
        <v>-9000000000</v>
      </c>
      <c r="L12" s="2">
        <f t="shared" si="9"/>
        <v>576000000000</v>
      </c>
      <c r="M12" s="2">
        <f t="shared" si="9"/>
        <v>473000000000</v>
      </c>
      <c r="N12" s="2">
        <f t="shared" si="9"/>
        <v>499000000000</v>
      </c>
      <c r="O12" s="2">
        <f t="shared" si="9"/>
        <v>304000000000</v>
      </c>
      <c r="P12" s="2">
        <f t="shared" si="9"/>
        <v>276000000000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1412000000000</v>
      </c>
      <c r="H13" s="2">
        <f>IFERROR(INDEX(D13:G13,COUNT(D13:G13)),"")</f>
        <v>1412000000000</v>
      </c>
      <c r="I13" s="2">
        <f t="shared" ref="I13:P13" si="10">IFERROR(INDEX(I51:I500,MATCH($C$13,$C$51:$C$500,0)),"")</f>
        <v>1564000000000</v>
      </c>
      <c r="J13" s="2">
        <f t="shared" si="10"/>
        <v>780000000000</v>
      </c>
      <c r="K13" s="2">
        <f t="shared" si="10"/>
        <v>1000000000</v>
      </c>
      <c r="L13" s="2">
        <f t="shared" si="10"/>
        <v>579000000000</v>
      </c>
      <c r="M13" s="2">
        <f t="shared" si="10"/>
        <v>474000000000</v>
      </c>
      <c r="N13" s="2">
        <f t="shared" si="10"/>
        <v>506000000000</v>
      </c>
      <c r="O13" s="2">
        <f t="shared" si="10"/>
        <v>319000000000</v>
      </c>
      <c r="P13" s="2">
        <f t="shared" si="10"/>
        <v>279000000000</v>
      </c>
    </row>
    <row r="14" spans="1:16" ht="15.5" x14ac:dyDescent="0.35">
      <c r="C14" t="s">
        <v>26</v>
      </c>
      <c r="D14" s="2">
        <f>IFERROR(INDEX(D51:D500,MATCH($C$14,$C$51:$C$500,0)),"")</f>
        <v>-29932335837</v>
      </c>
      <c r="H14" s="2">
        <f>IFERROR(SUM(D14:G14)*(4/MAX(1,COUNT(D14:G14))),"")</f>
        <v>-119729343348</v>
      </c>
      <c r="I14" s="2">
        <f t="shared" ref="I14:P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-58400450489</v>
      </c>
      <c r="O14" s="2">
        <f t="shared" si="11"/>
        <v>-54119835120</v>
      </c>
      <c r="P14" s="2">
        <f t="shared" si="11"/>
        <v>-40478228295</v>
      </c>
    </row>
    <row r="15" spans="1:16" ht="15.5" x14ac:dyDescent="0.35">
      <c r="C15" t="s">
        <v>27</v>
      </c>
      <c r="D15" s="2">
        <f>IFERROR(INDEX(D51:D500,MATCH($C$15,$C$51:$C$500,0)),"")</f>
        <v>-3180041331</v>
      </c>
      <c r="H15" s="2">
        <f>IFERROR(SUM(D15:G15)*(4/MAX(1,COUNT(D15:G15))),"")</f>
        <v>-12720165324</v>
      </c>
      <c r="I15" s="2">
        <f t="shared" ref="I15:P15" si="12">IFERROR(INDEX(I51:I500,MATCH($C$15,$C$51:$C$500,0)),"")</f>
        <v>-31830089279</v>
      </c>
      <c r="J15" s="2">
        <f t="shared" si="12"/>
        <v>-40296968343</v>
      </c>
      <c r="K15" s="2">
        <f t="shared" si="12"/>
        <v>-12004729193</v>
      </c>
      <c r="L15" s="2">
        <f t="shared" si="12"/>
        <v>27873541934</v>
      </c>
      <c r="M15" s="2">
        <f t="shared" si="12"/>
        <v>50259078842</v>
      </c>
      <c r="N15" s="2">
        <f t="shared" si="12"/>
        <v>82839271419</v>
      </c>
      <c r="O15" s="2">
        <f t="shared" si="12"/>
        <v>-21010217117</v>
      </c>
      <c r="P15" s="2">
        <f t="shared" si="12"/>
        <v>-10769134130</v>
      </c>
    </row>
    <row r="16" spans="1:16" ht="15.5" x14ac:dyDescent="0.35">
      <c r="C16" t="s">
        <v>28</v>
      </c>
      <c r="D16" s="2">
        <f>IFERROR(INDEX(D51:D500,MATCH($C$16,$C$51:$C$500,0)),"")</f>
        <v>24331932649</v>
      </c>
      <c r="H16" s="2">
        <f>IFERROR(SUM(D16:G16)*(4/MAX(1,COUNT(D16:G16))),"")</f>
        <v>97327730596</v>
      </c>
      <c r="I16" s="2">
        <f t="shared" ref="I16:P16" si="13">IFERROR(INDEX(I51:I500,MATCH($C$16,$C$51:$C$500,0)),"")</f>
        <v>160929920489</v>
      </c>
      <c r="J16" s="2">
        <f t="shared" si="13"/>
        <v>143392268997</v>
      </c>
      <c r="K16" s="2">
        <f t="shared" si="13"/>
        <v>69075756098</v>
      </c>
      <c r="L16" s="2">
        <f t="shared" si="13"/>
        <v>-121560781116</v>
      </c>
      <c r="M16" s="2">
        <f t="shared" si="13"/>
        <v>-231701036945</v>
      </c>
      <c r="N16" s="2">
        <f t="shared" si="13"/>
        <v>-433575396176</v>
      </c>
      <c r="O16" s="2">
        <f t="shared" si="13"/>
        <v>61041025285</v>
      </c>
      <c r="P16" s="2">
        <f t="shared" si="13"/>
        <v>41599884756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2062479999999.9998</v>
      </c>
      <c r="H20" s="2">
        <f t="shared" ref="H20:P20" ca="1" si="14">IFERROR(H21*H2,"")</f>
        <v>2062479999999.9998</v>
      </c>
      <c r="I20" s="2">
        <f t="shared" ca="1" si="14"/>
        <v>3702719999999.9995</v>
      </c>
      <c r="J20" s="2">
        <f t="shared" ca="1" si="14"/>
        <v>941703779000</v>
      </c>
      <c r="K20" s="2">
        <f t="shared" ca="1" si="14"/>
        <v>1509656647000</v>
      </c>
      <c r="L20" s="2">
        <f t="shared" ca="1" si="14"/>
        <v>107441624000</v>
      </c>
      <c r="M20" s="2">
        <f t="shared" ca="1" si="14"/>
        <v>123720731999.99998</v>
      </c>
      <c r="N20" s="2">
        <f t="shared" ca="1" si="14"/>
        <v>260464787999.99997</v>
      </c>
      <c r="O20" s="2">
        <f t="shared" ca="1" si="14"/>
        <v>657673632000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8119999999.999999</v>
      </c>
      <c r="H21" s="2">
        <f>IFERROR(INDEX(D21:G21,COUNT(D21:G21)),"")</f>
        <v>8119999999.999999</v>
      </c>
      <c r="I21" s="2">
        <f t="shared" ref="I21:P21" si="15">IFERROR(INDEX(I51:I500,MATCH($C$7,$C$51:$C$500,0)),"")</f>
        <v>8119999999.999999</v>
      </c>
      <c r="J21" s="2">
        <f t="shared" si="15"/>
        <v>7190000000</v>
      </c>
      <c r="K21" s="2">
        <f t="shared" si="15"/>
        <v>7030000000</v>
      </c>
      <c r="L21" s="2">
        <f t="shared" si="15"/>
        <v>1880000000</v>
      </c>
      <c r="M21" s="2">
        <f t="shared" si="15"/>
        <v>1880000000</v>
      </c>
      <c r="N21" s="2">
        <f t="shared" si="15"/>
        <v>1880000000</v>
      </c>
      <c r="O21" s="2">
        <f t="shared" si="15"/>
        <v>1880000000</v>
      </c>
      <c r="P21" s="2">
        <f t="shared" si="15"/>
        <v>1510000000</v>
      </c>
    </row>
    <row r="23" spans="1:16" ht="15.5" x14ac:dyDescent="0.35">
      <c r="B23" t="s">
        <v>40</v>
      </c>
      <c r="C23" t="s">
        <v>41</v>
      </c>
      <c r="D23" s="3">
        <f>IFERROR(D5/D6*100,"")</f>
        <v>5.1389639192214371</v>
      </c>
      <c r="H23" s="3">
        <f t="shared" ref="H23:P23" si="16">IFERROR(H5/H6*100,"")</f>
        <v>20.555855676885749</v>
      </c>
      <c r="I23" s="3">
        <f t="shared" si="16"/>
        <v>33.049880405887592</v>
      </c>
      <c r="J23" s="3">
        <f t="shared" si="16"/>
        <v>39.390027444757067</v>
      </c>
      <c r="K23" s="3">
        <f t="shared" si="16"/>
        <v>40.384736118661586</v>
      </c>
      <c r="L23" s="3">
        <f t="shared" si="16"/>
        <v>34.213865731857886</v>
      </c>
      <c r="M23" s="3">
        <f t="shared" si="16"/>
        <v>104.15323244633407</v>
      </c>
      <c r="N23" s="3">
        <f t="shared" si="16"/>
        <v>-4831.3755512709504</v>
      </c>
      <c r="O23" s="3">
        <f t="shared" si="16"/>
        <v>10.080311247157823</v>
      </c>
      <c r="P23" s="3">
        <f t="shared" si="16"/>
        <v>13.177351085269883</v>
      </c>
    </row>
    <row r="24" spans="1:16" ht="15.5" x14ac:dyDescent="0.35">
      <c r="C24" t="s">
        <v>42</v>
      </c>
      <c r="D24" s="4">
        <f>IFERROR(_xlfn.RRI(5,I23,D23),"")</f>
        <v>-0.31080655964415882</v>
      </c>
      <c r="H24" s="4">
        <f t="shared" ref="H24:P24" si="17">IFERROR(_xlfn.RRI(5,M23,H23),"")</f>
        <v>-0.27714271644067257</v>
      </c>
      <c r="I24" s="4" t="str">
        <f t="shared" si="17"/>
        <v/>
      </c>
      <c r="J24" s="4">
        <f t="shared" si="17"/>
        <v>0.31335601759525655</v>
      </c>
      <c r="K24" s="4">
        <f t="shared" si="17"/>
        <v>0.25105910071385873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2.61</v>
      </c>
      <c r="H25" s="3">
        <f>IFERROR(INDEX(D25:G25,COUNT(D25:G25)),"")</f>
        <v>2.61</v>
      </c>
      <c r="I25" s="3">
        <f t="shared" ref="I25:P25" si="18">IFERROR(INDEX(I51:I500,MATCH($C$25,$C$51:$C$500,0)),"")</f>
        <v>15.92</v>
      </c>
      <c r="J25" s="3">
        <f t="shared" si="18"/>
        <v>14.33</v>
      </c>
      <c r="K25" s="3">
        <f t="shared" si="18"/>
        <v>8.1199999999999992</v>
      </c>
      <c r="L25" s="3">
        <f t="shared" si="18"/>
        <v>-49.68</v>
      </c>
      <c r="M25" s="3">
        <f t="shared" si="18"/>
        <v>-96.29</v>
      </c>
      <c r="N25" s="3">
        <f t="shared" si="18"/>
        <v>-186.14</v>
      </c>
      <c r="O25" s="3">
        <f t="shared" si="18"/>
        <v>20.399999999999999</v>
      </c>
      <c r="P25" s="3">
        <f t="shared" si="18"/>
        <v>19.72</v>
      </c>
    </row>
    <row r="26" spans="1:16" ht="15.5" x14ac:dyDescent="0.35">
      <c r="C26" t="s">
        <v>45</v>
      </c>
      <c r="D26" s="4">
        <f>IFERROR(_xlfn.RRI(5,I25,D25),"")</f>
        <v>-0.30347054164369547</v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-6.8198930481747744E-2</v>
      </c>
      <c r="K26" s="4">
        <f t="shared" si="19"/>
        <v>-0.16260604064943718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156.46741330825125</v>
      </c>
      <c r="H27" s="3">
        <f t="shared" ref="H27:P27" si="20">IFERROR(H4/H21,"")</f>
        <v>625.86965323300501</v>
      </c>
      <c r="I27" s="3">
        <f t="shared" si="20"/>
        <v>797.32516337056654</v>
      </c>
      <c r="J27" s="3">
        <f t="shared" si="20"/>
        <v>685.78575072225317</v>
      </c>
      <c r="K27" s="3">
        <f t="shared" si="20"/>
        <v>87.022962129018495</v>
      </c>
      <c r="L27" s="3">
        <f t="shared" si="20"/>
        <v>20.806820139893617</v>
      </c>
      <c r="M27" s="3">
        <f t="shared" si="20"/>
        <v>75.699352444148943</v>
      </c>
      <c r="N27" s="3">
        <f t="shared" si="20"/>
        <v>387.25229594361701</v>
      </c>
      <c r="O27" s="3">
        <f t="shared" si="20"/>
        <v>700.22349572180849</v>
      </c>
      <c r="P27" s="3">
        <f t="shared" si="20"/>
        <v>593.33280019403969</v>
      </c>
    </row>
    <row r="28" spans="1:16" ht="15.5" x14ac:dyDescent="0.35">
      <c r="C28" t="s">
        <v>47</v>
      </c>
      <c r="D28" s="4">
        <f>IFERROR(_xlfn.RRI(5,I27,D27),"")</f>
        <v>-0.27796593706576267</v>
      </c>
      <c r="H28" s="4">
        <f t="shared" ref="H28:P28" si="21">IFERROR(_xlfn.RRI(5,M27,H27),"")</f>
        <v>0.52573231951789889</v>
      </c>
      <c r="I28" s="4">
        <f t="shared" si="21"/>
        <v>0.15538917390551243</v>
      </c>
      <c r="J28" s="4">
        <f t="shared" si="21"/>
        <v>-4.1581909778303228E-3</v>
      </c>
      <c r="K28" s="4">
        <f t="shared" si="21"/>
        <v>-0.31881182399698715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-0.83605527638190957</v>
      </c>
      <c r="I29" s="4">
        <f t="shared" si="22"/>
        <v>0.11095603628750872</v>
      </c>
      <c r="J29" s="4">
        <f t="shared" si="22"/>
        <v>0.76477832512315291</v>
      </c>
      <c r="K29" s="4">
        <f t="shared" si="22"/>
        <v>-1.1634460547504026</v>
      </c>
      <c r="L29" s="4">
        <f t="shared" si="22"/>
        <v>-0.48405857306054628</v>
      </c>
      <c r="M29" s="4">
        <f t="shared" si="22"/>
        <v>-0.48270119265069295</v>
      </c>
      <c r="N29" s="4">
        <f t="shared" si="22"/>
        <v>-10.124509803921569</v>
      </c>
      <c r="O29" s="4">
        <f t="shared" si="22"/>
        <v>3.4482758620689641E-2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-0.21503837833583525</v>
      </c>
      <c r="I30" s="4">
        <f t="shared" si="23"/>
        <v>0.16264469264758377</v>
      </c>
      <c r="J30" s="4">
        <f t="shared" si="23"/>
        <v>6.8805149117484756</v>
      </c>
      <c r="K30" s="4">
        <f t="shared" si="23"/>
        <v>3.1824248753016535</v>
      </c>
      <c r="L30" s="4">
        <f t="shared" si="23"/>
        <v>-0.72513873014640506</v>
      </c>
      <c r="M30" s="4">
        <f t="shared" si="23"/>
        <v>-0.8045218756942617</v>
      </c>
      <c r="N30" s="4">
        <f t="shared" si="23"/>
        <v>-0.44695900907405667</v>
      </c>
      <c r="O30" s="4">
        <f t="shared" si="23"/>
        <v>0.18015301950745344</v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50.65</v>
      </c>
      <c r="H32" s="3">
        <f>IFERROR(INDEX(D32:G32,COUNT(D32:G32)),"")</f>
        <v>50.65</v>
      </c>
      <c r="I32" s="3">
        <f t="shared" ref="I32:P32" si="24">IFERROR(INDEX(I51:I500,MATCH($C$32,$C$51:$C$500,0)),"")</f>
        <v>48.04</v>
      </c>
      <c r="J32" s="3">
        <f t="shared" si="24"/>
        <v>36.299999999999997</v>
      </c>
      <c r="K32" s="3">
        <f t="shared" si="24"/>
        <v>20.07</v>
      </c>
      <c r="L32" s="3">
        <f t="shared" si="24"/>
        <v>-140.97999999999999</v>
      </c>
      <c r="M32" s="3">
        <f t="shared" si="24"/>
        <v>-92.63</v>
      </c>
      <c r="N32" s="3">
        <f t="shared" si="24"/>
        <v>3.75</v>
      </c>
      <c r="O32" s="3">
        <f t="shared" si="24"/>
        <v>202.7</v>
      </c>
      <c r="P32" s="3">
        <f t="shared" si="24"/>
        <v>150.82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4.7</v>
      </c>
      <c r="H33" s="3">
        <f>IFERROR(INDEX(D33:G33,COUNT(D33:G33)),"")</f>
        <v>4.7</v>
      </c>
      <c r="I33" s="3">
        <f t="shared" ref="I33:P33" si="25">IFERROR(INDEX(I51:I500,MATCH($C$33,$C$51:$C$500,0)),"")</f>
        <v>9.49</v>
      </c>
      <c r="J33" s="3">
        <f t="shared" si="25"/>
        <v>4.08</v>
      </c>
      <c r="K33" s="3">
        <f t="shared" si="25"/>
        <v>12.36</v>
      </c>
      <c r="L33" s="3">
        <f t="shared" si="25"/>
        <v>-0.47</v>
      </c>
      <c r="M33" s="3">
        <f t="shared" si="25"/>
        <v>-0.82</v>
      </c>
      <c r="N33" s="3">
        <f t="shared" si="25"/>
        <v>42.67</v>
      </c>
      <c r="O33" s="3">
        <f t="shared" si="25"/>
        <v>1.99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91.19</v>
      </c>
      <c r="H34" s="3">
        <f>IFERROR(INDEX(D34:G34,COUNT(D34:G34)),"")</f>
        <v>91.19</v>
      </c>
      <c r="I34" s="3">
        <f t="shared" ref="I34:P34" si="26">IFERROR(INDEX(I51:I500,MATCH($C$34,$C$51:$C$500,0)),"")</f>
        <v>28.64</v>
      </c>
      <c r="J34" s="3">
        <f t="shared" si="26"/>
        <v>10.33</v>
      </c>
      <c r="K34" s="3">
        <f t="shared" si="26"/>
        <v>30.54</v>
      </c>
      <c r="L34" s="3">
        <f t="shared" si="26"/>
        <v>-1.33</v>
      </c>
      <c r="M34" s="3">
        <f t="shared" si="26"/>
        <v>-0.79</v>
      </c>
      <c r="N34" s="3">
        <f t="shared" si="26"/>
        <v>-0.86</v>
      </c>
      <c r="O34" s="3">
        <f t="shared" si="26"/>
        <v>19.8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1.52</v>
      </c>
      <c r="H35" s="3">
        <f>IFERROR(INDEX(D35:G35,COUNT(D35:G35)),"")</f>
        <v>1.52</v>
      </c>
      <c r="I35" s="3">
        <f t="shared" ref="I35:P35" si="27">IFERROR(INDEX(I51:I500,MATCH($C$35,$C$51:$C$500,0)),"")</f>
        <v>0.56999999999999995</v>
      </c>
      <c r="J35" s="3">
        <f t="shared" si="27"/>
        <v>0.22</v>
      </c>
      <c r="K35" s="3">
        <f t="shared" si="27"/>
        <v>2.85</v>
      </c>
      <c r="L35" s="3">
        <f t="shared" si="27"/>
        <v>3.18</v>
      </c>
      <c r="M35" s="3">
        <f t="shared" si="27"/>
        <v>1.01</v>
      </c>
      <c r="N35" s="3">
        <f t="shared" si="27"/>
        <v>0.41</v>
      </c>
      <c r="O35" s="3">
        <f t="shared" si="27"/>
        <v>0.57999999999999996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</row>
    <row r="51" spans="2:16" ht="15.5" x14ac:dyDescent="0.35">
      <c r="B51" t="s">
        <v>71</v>
      </c>
      <c r="C51" t="s">
        <v>5</v>
      </c>
      <c r="D51" s="5">
        <v>1270515396063</v>
      </c>
      <c r="E51" s="5">
        <v>1456592036802</v>
      </c>
      <c r="F51" s="5">
        <v>1564137335306</v>
      </c>
      <c r="G51" s="5">
        <v>1085513505559</v>
      </c>
      <c r="I51" s="5">
        <v>6474280326569</v>
      </c>
      <c r="J51" s="5">
        <v>4930799547693</v>
      </c>
      <c r="K51" s="5">
        <v>611771423767</v>
      </c>
      <c r="L51" s="5">
        <v>39116821863</v>
      </c>
      <c r="M51" s="5">
        <v>142314782595</v>
      </c>
      <c r="N51" s="5">
        <v>728034316374</v>
      </c>
      <c r="O51" s="5">
        <v>1316420171957</v>
      </c>
      <c r="P51" s="5">
        <v>895932528293</v>
      </c>
    </row>
    <row r="52" spans="2:16" ht="15.5" x14ac:dyDescent="0.35">
      <c r="C52" t="s">
        <v>72</v>
      </c>
      <c r="D52" s="5">
        <v>-1167254643992</v>
      </c>
      <c r="E52" s="5">
        <v>-1339005271974</v>
      </c>
      <c r="F52" s="5">
        <v>-1482923235100</v>
      </c>
      <c r="G52" s="5">
        <v>-991432234762</v>
      </c>
      <c r="I52" s="5">
        <v>-6063341749426</v>
      </c>
      <c r="J52" s="5">
        <v>-4620254175090</v>
      </c>
      <c r="K52" s="5">
        <v>-503563411162</v>
      </c>
      <c r="L52" s="5">
        <v>-34773998702</v>
      </c>
      <c r="M52" s="5">
        <v>-129509804063</v>
      </c>
      <c r="N52" s="5">
        <v>-954954244615</v>
      </c>
      <c r="O52" s="5">
        <v>-1131726258348</v>
      </c>
      <c r="P52" s="5">
        <v>-759757288066</v>
      </c>
    </row>
    <row r="53" spans="2:16" ht="15.5" x14ac:dyDescent="0.35">
      <c r="C53" t="s">
        <v>73</v>
      </c>
      <c r="D53" s="5">
        <v>103260752071</v>
      </c>
      <c r="E53" s="5">
        <v>117586764828</v>
      </c>
      <c r="F53" s="5">
        <v>81214100206</v>
      </c>
      <c r="G53" s="5">
        <v>94081270797</v>
      </c>
      <c r="I53" s="5">
        <v>410938577143</v>
      </c>
      <c r="J53" s="5">
        <v>310545372603</v>
      </c>
      <c r="K53" s="5">
        <v>108208012605</v>
      </c>
      <c r="L53" s="5">
        <v>4342823161</v>
      </c>
      <c r="M53" s="5">
        <v>12804978532</v>
      </c>
      <c r="N53" s="5">
        <v>-226919928241</v>
      </c>
      <c r="O53" s="5">
        <v>184693913609</v>
      </c>
      <c r="P53" s="5">
        <v>136175240227</v>
      </c>
    </row>
    <row r="54" spans="2:16" ht="15.5" x14ac:dyDescent="0.35">
      <c r="C54" t="s">
        <v>74</v>
      </c>
      <c r="D54" s="5">
        <v>-48996483585</v>
      </c>
      <c r="E54" s="5">
        <v>-82927777244</v>
      </c>
      <c r="F54" s="5">
        <v>-48985918824</v>
      </c>
      <c r="G54" s="5">
        <v>-73541008926</v>
      </c>
      <c r="I54" s="5">
        <v>-250008656654</v>
      </c>
      <c r="J54" s="5">
        <v>-167153103606</v>
      </c>
      <c r="K54" s="5">
        <v>-39132256507</v>
      </c>
      <c r="L54" s="5">
        <v>-125903604277</v>
      </c>
      <c r="M54" s="5">
        <v>-244506015477</v>
      </c>
      <c r="N54" s="5">
        <v>-148489395923</v>
      </c>
      <c r="O54" s="5">
        <v>-69533053204</v>
      </c>
      <c r="P54" s="5">
        <v>-54097127176</v>
      </c>
    </row>
    <row r="55" spans="2:16" ht="15.5" x14ac:dyDescent="0.35">
      <c r="C55" t="s">
        <v>75</v>
      </c>
      <c r="D55" s="5">
        <v>-26465283008</v>
      </c>
      <c r="E55" s="5">
        <v>-22605845808</v>
      </c>
      <c r="F55" s="5">
        <v>-13997569354</v>
      </c>
      <c r="G55" s="5">
        <v>-14414543434</v>
      </c>
      <c r="I55" s="5">
        <v>-66415885514</v>
      </c>
      <c r="J55" s="5">
        <v>-35394975294</v>
      </c>
      <c r="K55" s="5">
        <v>-4975980674</v>
      </c>
      <c r="L55" s="5">
        <v>-4727730360</v>
      </c>
      <c r="M55" s="5">
        <v>-34686323818</v>
      </c>
      <c r="N55" s="5">
        <v>-50745396182</v>
      </c>
      <c r="O55" s="5">
        <v>-19696373589</v>
      </c>
      <c r="P55" s="5">
        <v>-12660451959</v>
      </c>
    </row>
    <row r="56" spans="2:16" ht="15.5" x14ac:dyDescent="0.35">
      <c r="C56" t="s">
        <v>1430</v>
      </c>
      <c r="O56" s="5">
        <v>-22720850685</v>
      </c>
      <c r="P56" s="5">
        <v>-11207605930</v>
      </c>
    </row>
    <row r="57" spans="2:16" ht="15.5" x14ac:dyDescent="0.35">
      <c r="C57" t="s">
        <v>76</v>
      </c>
      <c r="D57" s="5">
        <v>-22531200577</v>
      </c>
      <c r="E57" s="5">
        <v>-37952105645</v>
      </c>
      <c r="F57" s="5">
        <v>-23885966716</v>
      </c>
      <c r="G57" s="5">
        <v>-32779432410</v>
      </c>
      <c r="I57" s="5">
        <v>-123773529513</v>
      </c>
      <c r="J57" s="5">
        <v>-110470860175</v>
      </c>
      <c r="K57" s="5">
        <v>-72941741246</v>
      </c>
      <c r="L57" s="5">
        <v>-37774123854</v>
      </c>
      <c r="M57" s="5">
        <v>-31709223894</v>
      </c>
      <c r="N57" s="5">
        <v>-36017313926</v>
      </c>
      <c r="O57" s="5">
        <v>-35702506227</v>
      </c>
      <c r="P57" s="5">
        <v>-22610281073</v>
      </c>
    </row>
    <row r="58" spans="2:16" ht="15.5" x14ac:dyDescent="0.35">
      <c r="C58" t="s">
        <v>77</v>
      </c>
      <c r="D58" s="5">
        <v>-32260097</v>
      </c>
      <c r="E58" s="5">
        <v>-65663871</v>
      </c>
      <c r="F58" s="5">
        <v>-34516640</v>
      </c>
      <c r="G58" s="5">
        <v>-28116390</v>
      </c>
      <c r="I58" s="5">
        <v>-162112023</v>
      </c>
      <c r="J58" s="5">
        <v>101080078</v>
      </c>
      <c r="K58" s="5">
        <v>70844061</v>
      </c>
      <c r="L58" s="5">
        <v>-820570460</v>
      </c>
      <c r="M58" s="5">
        <v>-7629262</v>
      </c>
      <c r="N58" s="5">
        <v>10058078</v>
      </c>
      <c r="O58" s="5">
        <v>1601252599</v>
      </c>
      <c r="P58" s="5">
        <v>1091271546</v>
      </c>
    </row>
    <row r="59" spans="2:16" ht="15.5" x14ac:dyDescent="0.35">
      <c r="C59" t="s">
        <v>78</v>
      </c>
      <c r="D59" s="5">
        <v>54264268486</v>
      </c>
      <c r="E59" s="5">
        <v>34658987584</v>
      </c>
      <c r="F59" s="5">
        <v>32228181382</v>
      </c>
      <c r="G59" s="5">
        <v>20540261871</v>
      </c>
      <c r="I59" s="5">
        <v>160929920489</v>
      </c>
      <c r="J59" s="5">
        <v>143392268997</v>
      </c>
      <c r="K59" s="5">
        <v>69075756098</v>
      </c>
      <c r="L59" s="5">
        <v>-121560781116</v>
      </c>
      <c r="M59" s="5">
        <v>-231701036945</v>
      </c>
      <c r="N59" s="5">
        <v>-375409324164</v>
      </c>
      <c r="O59" s="5">
        <v>115160860405</v>
      </c>
      <c r="P59" s="5">
        <v>82078113051</v>
      </c>
    </row>
    <row r="60" spans="2:16" ht="15.5" x14ac:dyDescent="0.35">
      <c r="C60" t="s">
        <v>79</v>
      </c>
      <c r="D60" s="5">
        <v>-29932335837</v>
      </c>
      <c r="G60" s="5">
        <v>17369606269</v>
      </c>
      <c r="N60" s="5">
        <v>-58166072012</v>
      </c>
      <c r="O60" s="5">
        <v>-54119835120</v>
      </c>
      <c r="P60" s="5">
        <v>-40478228295</v>
      </c>
    </row>
    <row r="61" spans="2:16" ht="15.5" x14ac:dyDescent="0.35">
      <c r="C61" t="s">
        <v>80</v>
      </c>
      <c r="N61" s="5">
        <v>234378477</v>
      </c>
    </row>
    <row r="62" spans="2:16" ht="15.5" x14ac:dyDescent="0.35">
      <c r="C62" t="s">
        <v>26</v>
      </c>
      <c r="D62" s="5">
        <v>-29932335837</v>
      </c>
      <c r="G62" s="5">
        <v>17369606269</v>
      </c>
      <c r="N62" s="5">
        <v>-58400450489</v>
      </c>
      <c r="O62" s="5">
        <v>-54119835120</v>
      </c>
      <c r="P62" s="5">
        <v>-40478228295</v>
      </c>
    </row>
    <row r="63" spans="2:16" ht="15.5" x14ac:dyDescent="0.35">
      <c r="C63" t="s">
        <v>82</v>
      </c>
      <c r="D63" s="5">
        <v>-29932335837</v>
      </c>
      <c r="G63" s="5">
        <v>17369606269</v>
      </c>
      <c r="N63" s="5">
        <v>-58166072012</v>
      </c>
      <c r="O63" s="5">
        <v>-54119835120</v>
      </c>
      <c r="P63" s="5">
        <v>-40478228295</v>
      </c>
    </row>
    <row r="64" spans="2:16" ht="15.5" x14ac:dyDescent="0.35">
      <c r="C64" t="s">
        <v>28</v>
      </c>
      <c r="D64" s="5">
        <v>24331932649</v>
      </c>
      <c r="E64" s="5">
        <v>34658987584</v>
      </c>
      <c r="F64" s="5">
        <v>32228181382</v>
      </c>
      <c r="G64" s="5">
        <v>37909868140</v>
      </c>
      <c r="I64" s="5">
        <v>160929920489</v>
      </c>
      <c r="J64" s="5">
        <v>143392268997</v>
      </c>
      <c r="K64" s="5">
        <v>69075756098</v>
      </c>
      <c r="L64" s="5">
        <v>-121560781116</v>
      </c>
      <c r="M64" s="5">
        <v>-231701036945</v>
      </c>
      <c r="N64" s="5">
        <v>-433575396176</v>
      </c>
      <c r="O64" s="5">
        <v>61041025285</v>
      </c>
      <c r="P64" s="5">
        <v>41599884756</v>
      </c>
    </row>
    <row r="65" spans="3:16" ht="15.5" x14ac:dyDescent="0.35">
      <c r="C65" t="s">
        <v>27</v>
      </c>
      <c r="D65" s="5">
        <v>-3180041331</v>
      </c>
      <c r="E65" s="5">
        <v>-4517295852</v>
      </c>
      <c r="F65" s="5">
        <v>-6976782755</v>
      </c>
      <c r="G65" s="5">
        <v>-7754468410</v>
      </c>
      <c r="I65" s="5">
        <v>-31830089279</v>
      </c>
      <c r="J65" s="5">
        <v>-40296968343</v>
      </c>
      <c r="K65" s="5">
        <v>-12004729193</v>
      </c>
      <c r="L65" s="5">
        <v>27873541934</v>
      </c>
      <c r="M65" s="5">
        <v>50259078842</v>
      </c>
      <c r="N65" s="5">
        <v>82839271419</v>
      </c>
      <c r="O65" s="5">
        <v>-21010217117</v>
      </c>
      <c r="P65" s="5">
        <v>-10769134130</v>
      </c>
    </row>
    <row r="66" spans="3:16" ht="15.5" x14ac:dyDescent="0.35">
      <c r="C66" t="s">
        <v>277</v>
      </c>
      <c r="E66" s="5">
        <v>-31830089279</v>
      </c>
      <c r="I66" s="5">
        <v>-31830089279</v>
      </c>
      <c r="J66" s="5">
        <v>-39266472943</v>
      </c>
      <c r="O66" s="5">
        <v>-18459091464</v>
      </c>
      <c r="P66" s="5">
        <v>-10626821241</v>
      </c>
    </row>
    <row r="67" spans="3:16" ht="15.5" x14ac:dyDescent="0.35">
      <c r="C67" t="s">
        <v>278</v>
      </c>
      <c r="E67" s="5">
        <v>27312793427</v>
      </c>
      <c r="F67" s="5">
        <v>-6976782755</v>
      </c>
      <c r="J67" s="5">
        <v>-1030495400</v>
      </c>
      <c r="K67" s="5">
        <v>-12004729193</v>
      </c>
      <c r="O67" s="5">
        <v>-2551125653</v>
      </c>
      <c r="P67" s="5">
        <v>-142312889</v>
      </c>
    </row>
    <row r="68" spans="3:16" ht="15.5" x14ac:dyDescent="0.35">
      <c r="C68" t="s">
        <v>81</v>
      </c>
    </row>
    <row r="69" spans="3:16" ht="15.5" x14ac:dyDescent="0.35">
      <c r="C69" t="s">
        <v>279</v>
      </c>
      <c r="D69" s="5">
        <v>-3180041331</v>
      </c>
      <c r="E69" s="5">
        <v>-4517295852</v>
      </c>
      <c r="F69" s="5">
        <v>-6976782755</v>
      </c>
      <c r="G69" s="5">
        <v>-7754468410</v>
      </c>
      <c r="I69" s="5">
        <v>-31830089279</v>
      </c>
      <c r="J69" s="5">
        <v>-40296968343</v>
      </c>
      <c r="K69" s="5">
        <v>-12004729193</v>
      </c>
      <c r="L69" s="5">
        <v>27873541934</v>
      </c>
      <c r="M69" s="5">
        <v>50259078842</v>
      </c>
      <c r="N69" s="5">
        <v>82839271419</v>
      </c>
      <c r="O69" s="5">
        <v>-21010217117</v>
      </c>
      <c r="P69" s="5">
        <v>-10769134130</v>
      </c>
    </row>
    <row r="70" spans="3:16" ht="15.5" x14ac:dyDescent="0.35">
      <c r="C70" t="s">
        <v>280</v>
      </c>
      <c r="D70" s="5">
        <v>21151891318</v>
      </c>
      <c r="E70" s="5">
        <v>30141691732</v>
      </c>
      <c r="F70" s="5">
        <v>25251398627</v>
      </c>
      <c r="G70" s="5">
        <v>30155399730</v>
      </c>
      <c r="I70" s="5">
        <v>129099831210</v>
      </c>
      <c r="J70" s="5">
        <v>103095300654</v>
      </c>
      <c r="K70" s="5">
        <v>57071026905</v>
      </c>
      <c r="L70" s="5">
        <v>-93687239182</v>
      </c>
      <c r="M70" s="5">
        <v>-181441958103</v>
      </c>
      <c r="N70" s="5">
        <v>-350736124757</v>
      </c>
      <c r="O70" s="5">
        <v>40030808168</v>
      </c>
      <c r="P70" s="5">
        <v>30830750626</v>
      </c>
    </row>
    <row r="71" spans="3:16" ht="15.5" x14ac:dyDescent="0.35">
      <c r="C71" t="s">
        <v>336</v>
      </c>
    </row>
    <row r="72" spans="3:16" ht="15.5" x14ac:dyDescent="0.35">
      <c r="C72" t="s">
        <v>83</v>
      </c>
      <c r="D72" s="5">
        <v>21151891318</v>
      </c>
      <c r="E72" s="5">
        <v>30141691732</v>
      </c>
      <c r="F72" s="5">
        <v>25251398627</v>
      </c>
      <c r="G72" s="5">
        <v>30155399730</v>
      </c>
      <c r="I72" s="5">
        <v>129099831210</v>
      </c>
      <c r="J72" s="5">
        <v>103095300654</v>
      </c>
      <c r="K72" s="5">
        <v>57071026905</v>
      </c>
      <c r="L72" s="5">
        <v>-93687239182</v>
      </c>
      <c r="M72" s="5">
        <v>-181441958103</v>
      </c>
      <c r="N72" s="5">
        <v>-350736124757</v>
      </c>
      <c r="O72" s="5">
        <v>40030808168</v>
      </c>
      <c r="P72" s="5">
        <v>30830750626</v>
      </c>
    </row>
    <row r="73" spans="3:16" ht="15.5" x14ac:dyDescent="0.35">
      <c r="C73" t="s">
        <v>84</v>
      </c>
      <c r="E73" s="5">
        <v>-12379366</v>
      </c>
      <c r="I73" s="5">
        <v>-12379366</v>
      </c>
      <c r="J73" s="5">
        <v>202441516</v>
      </c>
      <c r="K73" s="5">
        <v>-244006569</v>
      </c>
      <c r="L73" s="5">
        <v>1759134516</v>
      </c>
      <c r="M73" s="5">
        <v>-167489617</v>
      </c>
      <c r="N73" s="5">
        <v>509646377</v>
      </c>
      <c r="O73" s="5">
        <v>468454411</v>
      </c>
      <c r="P73" s="5">
        <v>527196719</v>
      </c>
    </row>
    <row r="74" spans="3:16" ht="15.5" x14ac:dyDescent="0.35">
      <c r="C74" t="s">
        <v>85</v>
      </c>
      <c r="D74" s="5">
        <v>21151891318</v>
      </c>
      <c r="E74" s="5">
        <v>30129312366</v>
      </c>
      <c r="F74" s="5">
        <v>25251398627</v>
      </c>
      <c r="G74" s="5">
        <v>30155399730</v>
      </c>
      <c r="I74" s="5">
        <v>129087451844</v>
      </c>
      <c r="J74" s="5">
        <v>103297742170</v>
      </c>
      <c r="K74" s="5">
        <v>56827020336</v>
      </c>
      <c r="L74" s="5">
        <v>-91928104666</v>
      </c>
      <c r="M74" s="5">
        <v>-181609447720</v>
      </c>
      <c r="N74" s="5">
        <v>-350226478380</v>
      </c>
      <c r="O74" s="5">
        <v>40499262579</v>
      </c>
      <c r="P74" s="5">
        <v>31357947345</v>
      </c>
    </row>
    <row r="75" spans="3:16" ht="15.5" x14ac:dyDescent="0.35">
      <c r="C75" t="s">
        <v>86</v>
      </c>
      <c r="D75" s="5">
        <v>21151891318</v>
      </c>
      <c r="E75" s="5">
        <v>30141691730</v>
      </c>
      <c r="F75" s="5">
        <v>25251398627</v>
      </c>
      <c r="G75" s="5">
        <v>30155399730</v>
      </c>
      <c r="I75" s="5">
        <v>129099831208</v>
      </c>
      <c r="J75" s="5">
        <v>103095300653</v>
      </c>
      <c r="K75" s="5">
        <v>57071026905</v>
      </c>
      <c r="L75" s="5">
        <v>-93687239182</v>
      </c>
      <c r="M75" s="5">
        <v>-181441958103</v>
      </c>
      <c r="N75" s="5">
        <v>-350736124757</v>
      </c>
      <c r="O75" s="5">
        <v>40030808168</v>
      </c>
      <c r="P75" s="5">
        <v>30830750626</v>
      </c>
    </row>
    <row r="76" spans="3:16" ht="15.5" x14ac:dyDescent="0.35">
      <c r="C76" t="s">
        <v>7</v>
      </c>
      <c r="D76" s="5">
        <v>21184151415</v>
      </c>
      <c r="E76" s="5">
        <v>30194976235</v>
      </c>
      <c r="F76" s="5">
        <v>25285915267</v>
      </c>
      <c r="G76" s="5">
        <v>30183516120</v>
      </c>
      <c r="I76" s="5">
        <v>129249563865</v>
      </c>
      <c r="J76" s="5">
        <v>103196662092</v>
      </c>
      <c r="K76" s="5">
        <v>56756176275</v>
      </c>
      <c r="L76" s="5">
        <v>-91107534206</v>
      </c>
      <c r="M76" s="5">
        <v>-181601818458</v>
      </c>
      <c r="N76" s="5">
        <v>-350236536458</v>
      </c>
      <c r="O76" s="5">
        <v>38898009980</v>
      </c>
      <c r="P76" s="5">
        <v>30266675799</v>
      </c>
    </row>
    <row r="77" spans="3:16" ht="15.5" x14ac:dyDescent="0.35">
      <c r="C77" t="s">
        <v>88</v>
      </c>
      <c r="D77" s="5">
        <v>21151891318</v>
      </c>
      <c r="E77" s="5">
        <v>30141691730</v>
      </c>
      <c r="F77" s="5">
        <v>25251398627</v>
      </c>
      <c r="G77" s="5">
        <v>30155399730</v>
      </c>
      <c r="I77" s="5">
        <v>129099831208</v>
      </c>
      <c r="J77" s="5">
        <v>103095300653</v>
      </c>
      <c r="K77" s="5">
        <v>57071026905</v>
      </c>
      <c r="L77" s="5">
        <v>-93687239182</v>
      </c>
      <c r="M77" s="5">
        <v>-181441958103</v>
      </c>
      <c r="N77" s="5">
        <v>-350736124757</v>
      </c>
      <c r="O77" s="5">
        <v>40030808168</v>
      </c>
      <c r="P77" s="5">
        <v>30830750626</v>
      </c>
    </row>
    <row r="78" spans="3:16" ht="15.5" x14ac:dyDescent="0.35">
      <c r="C78" t="s">
        <v>89</v>
      </c>
      <c r="D78" s="5">
        <v>21151891318</v>
      </c>
      <c r="E78" s="5">
        <v>30129312364</v>
      </c>
      <c r="F78" s="5">
        <v>25251398627</v>
      </c>
      <c r="G78" s="5">
        <v>30155399730</v>
      </c>
      <c r="I78" s="5">
        <v>129087451842</v>
      </c>
      <c r="J78" s="5">
        <v>103297742170</v>
      </c>
      <c r="K78" s="5">
        <v>56827020336</v>
      </c>
      <c r="L78" s="5">
        <v>-91928104666</v>
      </c>
      <c r="M78" s="5">
        <v>-181609447720</v>
      </c>
      <c r="N78" s="5">
        <v>-350226478380</v>
      </c>
      <c r="O78" s="5">
        <v>40499262579</v>
      </c>
      <c r="P78" s="5">
        <v>31357947345</v>
      </c>
    </row>
    <row r="79" spans="3:16" ht="15.5" x14ac:dyDescent="0.35">
      <c r="C79" t="s">
        <v>90</v>
      </c>
      <c r="D79" s="5">
        <v>21151891318</v>
      </c>
      <c r="E79" s="5">
        <v>30129312364</v>
      </c>
      <c r="F79" s="5">
        <v>25251398627</v>
      </c>
      <c r="G79" s="5">
        <v>30155399730</v>
      </c>
      <c r="I79" s="5">
        <v>129087451842</v>
      </c>
      <c r="J79" s="5">
        <v>103297742170</v>
      </c>
      <c r="K79" s="5">
        <v>56827020336</v>
      </c>
      <c r="L79" s="5">
        <v>-91928104666</v>
      </c>
      <c r="M79" s="5">
        <v>-181609447720</v>
      </c>
      <c r="N79" s="5">
        <v>-350226478380</v>
      </c>
      <c r="O79" s="5">
        <v>40499262579</v>
      </c>
      <c r="P79" s="5">
        <v>31357947345</v>
      </c>
    </row>
    <row r="81" spans="2:16" ht="15.5" x14ac:dyDescent="0.35">
      <c r="B81" t="s">
        <v>91</v>
      </c>
      <c r="C81" t="s">
        <v>92</v>
      </c>
    </row>
    <row r="82" spans="2:16" ht="15.5" x14ac:dyDescent="0.35">
      <c r="C82" t="s">
        <v>93</v>
      </c>
    </row>
    <row r="83" spans="2:16" ht="15.5" x14ac:dyDescent="0.35">
      <c r="C83" t="s">
        <v>19</v>
      </c>
      <c r="D83" s="5">
        <v>17099319669</v>
      </c>
      <c r="E83" s="5">
        <v>18536233587</v>
      </c>
      <c r="F83" s="5">
        <v>9045735866</v>
      </c>
      <c r="G83" s="5">
        <v>9057729487</v>
      </c>
      <c r="I83" s="5">
        <v>18536233587</v>
      </c>
      <c r="J83" s="5">
        <v>12573578824</v>
      </c>
      <c r="K83" s="5">
        <v>10067378339</v>
      </c>
      <c r="L83" s="5">
        <v>3082243215</v>
      </c>
      <c r="M83" s="5">
        <v>1219882252</v>
      </c>
      <c r="N83" s="5">
        <v>7322645382</v>
      </c>
      <c r="O83" s="5">
        <v>15526651145</v>
      </c>
      <c r="P83" s="5">
        <v>3073876726</v>
      </c>
    </row>
    <row r="84" spans="2:16" ht="15.5" x14ac:dyDescent="0.35">
      <c r="C84" t="s">
        <v>94</v>
      </c>
      <c r="D84" s="5">
        <v>107590170989</v>
      </c>
      <c r="E84" s="5">
        <v>217804467794</v>
      </c>
      <c r="F84" s="5">
        <v>463606699534</v>
      </c>
      <c r="G84" s="5">
        <v>275285606757</v>
      </c>
      <c r="I84" s="5">
        <v>217804467794</v>
      </c>
      <c r="J84" s="5">
        <v>138363745535</v>
      </c>
      <c r="K84" s="5">
        <v>23521927448</v>
      </c>
      <c r="L84" s="5">
        <v>606990884</v>
      </c>
      <c r="M84" s="5">
        <v>62032192355</v>
      </c>
      <c r="N84" s="5">
        <v>82566419808</v>
      </c>
      <c r="O84" s="5">
        <v>149272624796</v>
      </c>
      <c r="P84" s="5">
        <v>96152809202</v>
      </c>
    </row>
    <row r="85" spans="2:16" ht="15.5" x14ac:dyDescent="0.35">
      <c r="C85" t="s">
        <v>283</v>
      </c>
      <c r="D85" s="5">
        <v>47835064730</v>
      </c>
      <c r="E85" s="5">
        <v>48920204019</v>
      </c>
      <c r="F85" s="5">
        <v>47676446826</v>
      </c>
      <c r="G85" s="5">
        <v>48980787506</v>
      </c>
      <c r="I85" s="5">
        <v>48920204019</v>
      </c>
      <c r="J85" s="5">
        <v>58827864813</v>
      </c>
    </row>
    <row r="86" spans="2:16" ht="15.5" x14ac:dyDescent="0.35">
      <c r="C86" t="s">
        <v>282</v>
      </c>
      <c r="D86" s="5">
        <v>16316883564</v>
      </c>
      <c r="E86" s="5">
        <v>16576357358</v>
      </c>
      <c r="F86" s="5">
        <v>297553524831</v>
      </c>
      <c r="G86" s="5">
        <v>17200168307</v>
      </c>
      <c r="I86" s="5">
        <v>16576357358</v>
      </c>
      <c r="J86" s="5">
        <v>17200168307</v>
      </c>
    </row>
    <row r="87" spans="2:16" ht="15.5" x14ac:dyDescent="0.35">
      <c r="C87" t="s">
        <v>284</v>
      </c>
      <c r="D87" s="5">
        <v>107590170989</v>
      </c>
      <c r="E87" s="5">
        <v>217804467794</v>
      </c>
      <c r="F87" s="5">
        <v>463606699534</v>
      </c>
      <c r="G87" s="5">
        <v>275285606757</v>
      </c>
      <c r="I87" s="5">
        <v>217804467794</v>
      </c>
      <c r="J87" s="5">
        <v>138363745535</v>
      </c>
      <c r="K87" s="5">
        <v>23521927448</v>
      </c>
      <c r="L87" s="5">
        <v>606990884</v>
      </c>
      <c r="M87" s="5">
        <v>62032192355</v>
      </c>
      <c r="N87" s="5">
        <v>82566419808</v>
      </c>
      <c r="O87" s="5">
        <v>149272624796</v>
      </c>
      <c r="P87" s="5">
        <v>96152809202</v>
      </c>
    </row>
    <row r="88" spans="2:16" ht="15.5" x14ac:dyDescent="0.35">
      <c r="C88" t="s">
        <v>95</v>
      </c>
      <c r="D88" s="5">
        <v>33813366611</v>
      </c>
      <c r="E88" s="5">
        <v>33813366611</v>
      </c>
      <c r="F88" s="5">
        <v>33813416611</v>
      </c>
      <c r="G88" s="5">
        <v>33813366611</v>
      </c>
      <c r="I88" s="5">
        <v>33813366611</v>
      </c>
      <c r="J88" s="5">
        <v>33813366611</v>
      </c>
      <c r="K88" s="5">
        <v>33813366611</v>
      </c>
    </row>
    <row r="89" spans="2:16" ht="15.5" x14ac:dyDescent="0.35">
      <c r="C89" t="s">
        <v>285</v>
      </c>
      <c r="D89" s="5">
        <v>33813366611</v>
      </c>
      <c r="E89" s="5">
        <v>33813366611</v>
      </c>
      <c r="F89" s="5">
        <v>33813416611</v>
      </c>
      <c r="G89" s="5">
        <v>33813366611</v>
      </c>
      <c r="I89" s="5">
        <v>33813366611</v>
      </c>
      <c r="J89" s="5">
        <v>33813366611</v>
      </c>
      <c r="K89" s="5">
        <v>33813366611</v>
      </c>
    </row>
    <row r="90" spans="2:16" ht="15.5" x14ac:dyDescent="0.35">
      <c r="C90" t="s">
        <v>96</v>
      </c>
      <c r="D90" s="5">
        <v>621455635517</v>
      </c>
      <c r="E90" s="5">
        <v>907632015641</v>
      </c>
      <c r="F90" s="5">
        <v>196217051208</v>
      </c>
      <c r="G90" s="5">
        <v>584450696750</v>
      </c>
      <c r="I90" s="5">
        <v>907632015641</v>
      </c>
      <c r="J90" s="5">
        <v>277254650211</v>
      </c>
      <c r="K90" s="5">
        <v>35869045234</v>
      </c>
      <c r="L90" s="5">
        <v>8538020568</v>
      </c>
      <c r="M90" s="5">
        <v>24689798004</v>
      </c>
      <c r="N90" s="5">
        <v>37618018990</v>
      </c>
      <c r="O90" s="5">
        <v>84711510548</v>
      </c>
      <c r="P90" s="5">
        <v>68395902781</v>
      </c>
    </row>
    <row r="91" spans="2:16" ht="15.5" x14ac:dyDescent="0.35">
      <c r="C91" t="s">
        <v>77</v>
      </c>
      <c r="O91" s="5">
        <v>73768243</v>
      </c>
      <c r="P91" s="5">
        <v>-387493309</v>
      </c>
    </row>
    <row r="92" spans="2:16" ht="15.5" x14ac:dyDescent="0.35">
      <c r="C92" t="s">
        <v>98</v>
      </c>
      <c r="D92" s="5">
        <v>1164398719444</v>
      </c>
      <c r="E92" s="5">
        <v>1313973450335</v>
      </c>
      <c r="F92" s="5">
        <v>867389450987</v>
      </c>
      <c r="G92" s="5">
        <v>1181921246355</v>
      </c>
      <c r="I92" s="5">
        <v>1313973450335</v>
      </c>
      <c r="J92" s="5">
        <v>1340183785722</v>
      </c>
      <c r="K92" s="5">
        <v>133101244776</v>
      </c>
      <c r="L92" s="5">
        <v>72868710805</v>
      </c>
      <c r="M92" s="5">
        <v>141158190507</v>
      </c>
      <c r="N92" s="5">
        <v>193116898568</v>
      </c>
      <c r="O92" s="5">
        <v>445162367772</v>
      </c>
      <c r="P92" s="5">
        <v>207472483678</v>
      </c>
    </row>
    <row r="93" spans="2:16" ht="15.5" x14ac:dyDescent="0.35">
      <c r="C93" t="s">
        <v>99</v>
      </c>
    </row>
    <row r="94" spans="2:16" ht="15.5" x14ac:dyDescent="0.35">
      <c r="C94" t="s">
        <v>101</v>
      </c>
      <c r="D94" s="5">
        <v>927283289771</v>
      </c>
      <c r="E94" s="5">
        <v>934537737545</v>
      </c>
      <c r="F94" s="5">
        <v>874373294477</v>
      </c>
      <c r="G94" s="5">
        <v>710976819537</v>
      </c>
      <c r="I94" s="5">
        <v>934537737545</v>
      </c>
      <c r="J94" s="5">
        <v>705811483484</v>
      </c>
      <c r="K94" s="5">
        <v>375807389107</v>
      </c>
      <c r="L94" s="5">
        <v>368570176165</v>
      </c>
      <c r="M94" s="5">
        <v>377413590329</v>
      </c>
      <c r="N94" s="5">
        <v>370577592335</v>
      </c>
      <c r="O94" s="5">
        <v>473398409608</v>
      </c>
      <c r="P94" s="5">
        <v>350590386821</v>
      </c>
    </row>
    <row r="95" spans="2:16" ht="15.5" x14ac:dyDescent="0.35">
      <c r="C95" t="s">
        <v>286</v>
      </c>
      <c r="D95" s="5">
        <v>100143750</v>
      </c>
      <c r="E95" s="5">
        <v>104190625</v>
      </c>
      <c r="F95" s="5">
        <v>108237500</v>
      </c>
      <c r="G95" s="5">
        <v>112284376</v>
      </c>
      <c r="I95" s="5">
        <v>104190625</v>
      </c>
      <c r="J95" s="5">
        <v>120378125</v>
      </c>
      <c r="K95" s="5">
        <v>703857296</v>
      </c>
      <c r="O95" s="5">
        <v>4854999982</v>
      </c>
      <c r="P95" s="5">
        <v>5777916667</v>
      </c>
    </row>
    <row r="96" spans="2:16" ht="15.5" x14ac:dyDescent="0.35">
      <c r="C96" t="s">
        <v>287</v>
      </c>
      <c r="D96" s="5">
        <v>69520610647</v>
      </c>
      <c r="E96" s="5">
        <v>72700651978</v>
      </c>
      <c r="F96" s="5">
        <v>77217947831</v>
      </c>
      <c r="G96" s="5">
        <v>84194730587</v>
      </c>
      <c r="I96" s="5">
        <v>72700651978</v>
      </c>
      <c r="J96" s="5">
        <v>104530741258</v>
      </c>
      <c r="K96" s="5">
        <v>142995751966</v>
      </c>
      <c r="L96" s="5">
        <v>154931658791</v>
      </c>
      <c r="M96" s="5">
        <v>131723968258</v>
      </c>
      <c r="N96" s="5">
        <v>81495200899</v>
      </c>
      <c r="O96" s="5">
        <v>1025127064</v>
      </c>
      <c r="P96" s="5">
        <v>567415239</v>
      </c>
    </row>
    <row r="97" spans="3:16" ht="15.5" x14ac:dyDescent="0.35">
      <c r="C97" t="s">
        <v>339</v>
      </c>
      <c r="D97" s="5">
        <v>1608276571</v>
      </c>
      <c r="E97" s="5">
        <v>1608276571</v>
      </c>
      <c r="F97" s="5">
        <v>2643583907</v>
      </c>
      <c r="G97" s="5">
        <v>2643583907</v>
      </c>
      <c r="I97" s="5">
        <v>1608276571</v>
      </c>
      <c r="J97" s="5">
        <v>2643583907</v>
      </c>
      <c r="K97" s="5">
        <v>3908924351</v>
      </c>
      <c r="L97" s="5">
        <v>3908924351</v>
      </c>
      <c r="M97" s="5">
        <v>6032466377</v>
      </c>
      <c r="N97" s="5">
        <v>8675238536</v>
      </c>
    </row>
    <row r="98" spans="3:16" ht="15.5" x14ac:dyDescent="0.35">
      <c r="C98" t="s">
        <v>103</v>
      </c>
      <c r="D98" s="5">
        <v>1040224934517</v>
      </c>
      <c r="E98" s="5">
        <v>1050629139997</v>
      </c>
      <c r="F98" s="5">
        <v>988156480326</v>
      </c>
      <c r="G98" s="5">
        <v>831775785018</v>
      </c>
      <c r="I98" s="5">
        <v>1050629139997</v>
      </c>
      <c r="J98" s="5">
        <v>854794553385</v>
      </c>
      <c r="K98" s="5">
        <v>557229289331</v>
      </c>
      <c r="L98" s="5">
        <v>542149117395</v>
      </c>
      <c r="M98" s="5">
        <v>532322726013</v>
      </c>
      <c r="N98" s="5">
        <v>484686987847</v>
      </c>
      <c r="O98" s="5">
        <v>479687511686</v>
      </c>
      <c r="P98" s="5">
        <v>357224543757</v>
      </c>
    </row>
    <row r="99" spans="3:16" ht="15.5" x14ac:dyDescent="0.35">
      <c r="C99" t="s">
        <v>104</v>
      </c>
      <c r="D99" s="5">
        <v>2204623653961</v>
      </c>
      <c r="E99" s="5">
        <v>2364602590332</v>
      </c>
      <c r="F99" s="5">
        <v>1855545931313</v>
      </c>
      <c r="G99" s="5">
        <v>2013697031373</v>
      </c>
      <c r="I99" s="5">
        <v>2364602590332</v>
      </c>
      <c r="J99" s="5">
        <v>2194978339107</v>
      </c>
      <c r="K99" s="5">
        <v>690330534107</v>
      </c>
      <c r="L99" s="5">
        <v>615017828200</v>
      </c>
      <c r="M99" s="5">
        <v>673480916520</v>
      </c>
      <c r="N99" s="5">
        <v>677803886415</v>
      </c>
      <c r="O99" s="5">
        <v>924849879458</v>
      </c>
      <c r="P99" s="5">
        <v>564697027435</v>
      </c>
    </row>
    <row r="100" spans="3:16" ht="15.5" x14ac:dyDescent="0.35">
      <c r="C100" t="s">
        <v>105</v>
      </c>
    </row>
    <row r="101" spans="3:16" ht="15.5" x14ac:dyDescent="0.35">
      <c r="C101" t="s">
        <v>106</v>
      </c>
    </row>
    <row r="102" spans="3:16" ht="15.5" x14ac:dyDescent="0.35">
      <c r="C102" t="s">
        <v>107</v>
      </c>
      <c r="D102" s="5">
        <v>1110444026686</v>
      </c>
      <c r="E102" s="5">
        <v>1286287498454</v>
      </c>
      <c r="F102" s="5">
        <v>776431445524</v>
      </c>
      <c r="G102" s="5">
        <v>1121368718709</v>
      </c>
      <c r="I102" s="5">
        <v>1286287498454</v>
      </c>
      <c r="J102" s="5">
        <v>1341212254344</v>
      </c>
      <c r="K102" s="5">
        <v>323061683055</v>
      </c>
      <c r="L102" s="5">
        <v>299265301028</v>
      </c>
      <c r="M102" s="5">
        <v>557900190195</v>
      </c>
      <c r="N102" s="5">
        <v>345707524586</v>
      </c>
      <c r="O102" s="5">
        <v>355549295816</v>
      </c>
      <c r="P102" s="5">
        <v>181732710507</v>
      </c>
    </row>
    <row r="103" spans="3:16" ht="15.5" x14ac:dyDescent="0.35">
      <c r="C103" t="s">
        <v>112</v>
      </c>
      <c r="D103" s="5">
        <v>982990142480</v>
      </c>
      <c r="E103" s="5">
        <v>1132444910741</v>
      </c>
      <c r="F103" s="5">
        <v>550936958753</v>
      </c>
      <c r="G103" s="5">
        <v>564727507580</v>
      </c>
      <c r="I103" s="5">
        <v>1132444910741</v>
      </c>
      <c r="J103" s="5">
        <v>595933401170</v>
      </c>
      <c r="M103" s="5">
        <v>149674356376</v>
      </c>
      <c r="N103" s="5">
        <v>192532363276</v>
      </c>
      <c r="O103" s="5">
        <v>111771994881</v>
      </c>
      <c r="P103" s="5">
        <v>106909254917</v>
      </c>
    </row>
    <row r="104" spans="3:16" ht="15.5" x14ac:dyDescent="0.35">
      <c r="C104" t="s">
        <v>108</v>
      </c>
    </row>
    <row r="105" spans="3:16" ht="15.5" x14ac:dyDescent="0.35">
      <c r="C105" t="s">
        <v>289</v>
      </c>
      <c r="D105" s="5">
        <v>64151948294</v>
      </c>
      <c r="E105" s="5">
        <v>65496561377</v>
      </c>
      <c r="F105" s="5">
        <v>345229971657</v>
      </c>
      <c r="G105" s="5">
        <v>66180955813</v>
      </c>
      <c r="I105" s="5">
        <v>65496561377</v>
      </c>
      <c r="J105" s="5">
        <v>76028033120</v>
      </c>
    </row>
    <row r="106" spans="3:16" ht="15.5" x14ac:dyDescent="0.35">
      <c r="C106" t="s">
        <v>109</v>
      </c>
    </row>
    <row r="107" spans="3:16" ht="15.5" x14ac:dyDescent="0.35">
      <c r="C107" t="s">
        <v>290</v>
      </c>
      <c r="D107" s="5">
        <v>253927083244</v>
      </c>
      <c r="E107" s="5">
        <v>254724104803</v>
      </c>
      <c r="F107" s="5">
        <v>254817374808</v>
      </c>
      <c r="G107" s="5">
        <v>362003397488</v>
      </c>
      <c r="I107" s="5">
        <v>254724104803</v>
      </c>
      <c r="J107" s="5">
        <v>366451298397</v>
      </c>
      <c r="K107" s="5">
        <v>221217999525</v>
      </c>
    </row>
    <row r="108" spans="3:16" ht="15.5" x14ac:dyDescent="0.35">
      <c r="C108" t="s">
        <v>110</v>
      </c>
      <c r="D108" s="5">
        <v>2773137892</v>
      </c>
      <c r="E108" s="5">
        <v>1398921538</v>
      </c>
      <c r="F108" s="5">
        <v>1398234920</v>
      </c>
      <c r="G108" s="5">
        <v>2997614250</v>
      </c>
      <c r="I108" s="5">
        <v>1398921538</v>
      </c>
      <c r="J108" s="5">
        <v>6337203100</v>
      </c>
      <c r="K108" s="5">
        <v>7156660798</v>
      </c>
      <c r="L108" s="5">
        <v>11762243884</v>
      </c>
      <c r="M108" s="5">
        <v>15783905652</v>
      </c>
      <c r="N108" s="5">
        <v>21181606428</v>
      </c>
      <c r="O108" s="5">
        <v>21645417216</v>
      </c>
      <c r="P108" s="5">
        <v>12893181283</v>
      </c>
    </row>
    <row r="109" spans="3:16" ht="15.5" x14ac:dyDescent="0.35">
      <c r="C109" t="s">
        <v>111</v>
      </c>
      <c r="D109" s="5">
        <v>1984186958</v>
      </c>
      <c r="E109" s="5">
        <v>5613905172</v>
      </c>
      <c r="F109" s="5">
        <v>1400184451</v>
      </c>
      <c r="G109" s="5">
        <v>1676971919</v>
      </c>
      <c r="I109" s="5">
        <v>5613905172</v>
      </c>
      <c r="J109" s="5">
        <v>2301286058</v>
      </c>
      <c r="K109" s="5">
        <v>8141083004</v>
      </c>
      <c r="L109" s="5">
        <v>16544874952</v>
      </c>
      <c r="M109" s="5">
        <v>107706180086</v>
      </c>
      <c r="N109" s="5">
        <v>18964716479</v>
      </c>
      <c r="O109" s="5">
        <v>2547500369</v>
      </c>
      <c r="P109" s="5">
        <v>1767319590</v>
      </c>
    </row>
    <row r="110" spans="3:16" ht="15.5" x14ac:dyDescent="0.35">
      <c r="C110" t="s">
        <v>113</v>
      </c>
    </row>
    <row r="111" spans="3:16" ht="15.5" x14ac:dyDescent="0.35">
      <c r="C111" t="s">
        <v>288</v>
      </c>
      <c r="D111" s="5">
        <v>353330005146</v>
      </c>
      <c r="E111" s="5">
        <v>357199999992</v>
      </c>
      <c r="F111" s="5">
        <v>105450000000</v>
      </c>
      <c r="G111" s="5">
        <v>115450000000</v>
      </c>
      <c r="I111" s="5">
        <v>357199999992</v>
      </c>
      <c r="J111" s="5">
        <v>135450000000</v>
      </c>
      <c r="M111" s="5">
        <v>253750000000</v>
      </c>
      <c r="N111" s="5">
        <v>296250000000</v>
      </c>
      <c r="O111" s="5">
        <v>110119304644</v>
      </c>
      <c r="P111" s="5">
        <v>132143165572</v>
      </c>
    </row>
    <row r="112" spans="3:16" ht="15.5" x14ac:dyDescent="0.35">
      <c r="C112" t="s">
        <v>342</v>
      </c>
      <c r="D112" s="5">
        <v>2506226011</v>
      </c>
      <c r="E112" s="5">
        <v>1781952445</v>
      </c>
      <c r="F112" s="5">
        <v>2858281840</v>
      </c>
      <c r="G112" s="5">
        <v>3086425506</v>
      </c>
      <c r="I112" s="5">
        <v>1781952445</v>
      </c>
      <c r="J112" s="5">
        <v>3623535911</v>
      </c>
      <c r="K112" s="5">
        <v>677551828</v>
      </c>
      <c r="L112" s="5">
        <v>556779790</v>
      </c>
      <c r="O112" s="5">
        <v>19866511427</v>
      </c>
      <c r="P112" s="5">
        <v>6185782550</v>
      </c>
    </row>
    <row r="113" spans="3:16" ht="15.5" x14ac:dyDescent="0.35">
      <c r="C113" t="s">
        <v>115</v>
      </c>
      <c r="D113" s="5">
        <v>73117595427</v>
      </c>
      <c r="E113" s="5">
        <v>72681756057</v>
      </c>
      <c r="F113" s="5">
        <v>42343624311</v>
      </c>
      <c r="G113" s="5">
        <v>43010115301</v>
      </c>
      <c r="I113" s="5">
        <v>72681756057</v>
      </c>
      <c r="J113" s="5">
        <v>44846805784</v>
      </c>
      <c r="K113" s="5">
        <v>214517530</v>
      </c>
      <c r="L113" s="5">
        <v>2185548565</v>
      </c>
      <c r="M113" s="5">
        <v>48821871233</v>
      </c>
      <c r="N113" s="5">
        <v>7921847878</v>
      </c>
      <c r="O113" s="5">
        <v>37117508060</v>
      </c>
      <c r="P113" s="5">
        <v>27420964183</v>
      </c>
    </row>
    <row r="114" spans="3:16" ht="15.5" x14ac:dyDescent="0.35">
      <c r="C114" t="s">
        <v>116</v>
      </c>
      <c r="D114" s="5">
        <v>681953510338</v>
      </c>
      <c r="E114" s="5">
        <v>687240866259</v>
      </c>
      <c r="F114" s="5">
        <v>718169572535</v>
      </c>
      <c r="G114" s="5">
        <v>556634798037</v>
      </c>
      <c r="I114" s="5">
        <v>687240866259</v>
      </c>
      <c r="J114" s="5">
        <v>591779310987</v>
      </c>
      <c r="K114" s="5">
        <v>226730168050</v>
      </c>
      <c r="L114" s="5">
        <v>582040864538</v>
      </c>
      <c r="M114" s="5">
        <v>289940959025</v>
      </c>
      <c r="N114" s="5">
        <v>324847152308</v>
      </c>
      <c r="O114" s="5">
        <v>183419542608</v>
      </c>
      <c r="P114" s="5">
        <v>153277215149</v>
      </c>
    </row>
    <row r="115" spans="3:16" ht="15.5" x14ac:dyDescent="0.35">
      <c r="C115" t="s">
        <v>117</v>
      </c>
      <c r="D115" s="5">
        <v>681953510338</v>
      </c>
      <c r="E115" s="5">
        <v>687240866259</v>
      </c>
      <c r="F115" s="5">
        <v>718169572535</v>
      </c>
      <c r="G115" s="5">
        <v>556634798037</v>
      </c>
      <c r="I115" s="5">
        <v>687240866259</v>
      </c>
      <c r="J115" s="5">
        <v>591779310987</v>
      </c>
      <c r="K115" s="5">
        <v>226730168050</v>
      </c>
      <c r="L115" s="5">
        <v>582040864538</v>
      </c>
      <c r="M115" s="5">
        <v>289940959025</v>
      </c>
      <c r="N115" s="5">
        <v>324847152308</v>
      </c>
      <c r="O115" s="5">
        <v>183419542608</v>
      </c>
      <c r="P115" s="5">
        <v>153277215149</v>
      </c>
    </row>
    <row r="116" spans="3:16" ht="15.5" x14ac:dyDescent="0.35">
      <c r="C116" t="s">
        <v>119</v>
      </c>
    </row>
    <row r="117" spans="3:16" ht="15.5" x14ac:dyDescent="0.35">
      <c r="C117" t="s">
        <v>120</v>
      </c>
      <c r="D117" s="5">
        <v>355836231157</v>
      </c>
      <c r="E117" s="5">
        <v>358981952437</v>
      </c>
      <c r="F117" s="5">
        <v>108308281840</v>
      </c>
      <c r="G117" s="5">
        <v>118536425506</v>
      </c>
      <c r="I117" s="5">
        <v>358981952437</v>
      </c>
      <c r="J117" s="5">
        <v>139073535911</v>
      </c>
      <c r="K117" s="5">
        <v>677551828</v>
      </c>
      <c r="L117" s="5">
        <v>556779790</v>
      </c>
      <c r="M117" s="5">
        <v>253805554607</v>
      </c>
      <c r="N117" s="5">
        <v>298906717715</v>
      </c>
      <c r="O117" s="5">
        <v>129985816071</v>
      </c>
      <c r="P117" s="5">
        <v>138328948122</v>
      </c>
    </row>
    <row r="118" spans="3:16" ht="15.5" x14ac:dyDescent="0.35">
      <c r="C118" t="s">
        <v>868</v>
      </c>
      <c r="L118" s="5">
        <v>577888449328</v>
      </c>
      <c r="M118" s="5">
        <v>24421255002</v>
      </c>
      <c r="N118" s="5">
        <v>13901512600</v>
      </c>
      <c r="O118" s="5">
        <v>40235016552</v>
      </c>
      <c r="P118" s="5">
        <v>6264660813</v>
      </c>
    </row>
    <row r="119" spans="3:16" ht="15.5" x14ac:dyDescent="0.35">
      <c r="C119" t="s">
        <v>293</v>
      </c>
      <c r="M119" s="5">
        <v>3927120186</v>
      </c>
      <c r="N119" s="5">
        <v>4004672328</v>
      </c>
      <c r="O119" s="5">
        <v>5531950948</v>
      </c>
      <c r="P119" s="5">
        <v>2366962002</v>
      </c>
    </row>
    <row r="120" spans="3:16" ht="15.5" x14ac:dyDescent="0.35">
      <c r="C120" t="s">
        <v>121</v>
      </c>
      <c r="D120" s="5">
        <v>1792397537024</v>
      </c>
      <c r="E120" s="5">
        <v>1973528364713</v>
      </c>
      <c r="F120" s="5">
        <v>1494601018059</v>
      </c>
      <c r="G120" s="5">
        <v>1678003516746</v>
      </c>
      <c r="I120" s="5">
        <v>1973528364713</v>
      </c>
      <c r="J120" s="5">
        <v>1932991565331</v>
      </c>
      <c r="K120" s="5">
        <v>549791851105</v>
      </c>
      <c r="L120" s="5">
        <v>881306165566</v>
      </c>
      <c r="M120" s="5">
        <v>847841149220</v>
      </c>
      <c r="N120" s="5">
        <v>670554676894</v>
      </c>
      <c r="O120" s="5">
        <v>538968838424</v>
      </c>
      <c r="P120" s="5">
        <v>335009925656</v>
      </c>
    </row>
    <row r="121" spans="3:16" ht="15.5" x14ac:dyDescent="0.35">
      <c r="C121" t="s">
        <v>122</v>
      </c>
    </row>
    <row r="122" spans="3:16" ht="15.5" x14ac:dyDescent="0.35">
      <c r="C122" t="s">
        <v>123</v>
      </c>
      <c r="D122" s="5">
        <v>612474975704</v>
      </c>
      <c r="E122" s="5">
        <v>612474975704</v>
      </c>
      <c r="F122" s="5">
        <v>612474975704</v>
      </c>
      <c r="G122" s="5">
        <v>612474975704</v>
      </c>
      <c r="I122" s="5">
        <v>612474975704</v>
      </c>
      <c r="J122" s="5">
        <v>548950191228</v>
      </c>
      <c r="K122" s="5">
        <v>538431259532</v>
      </c>
      <c r="L122" s="5">
        <v>188431259500</v>
      </c>
      <c r="M122" s="5">
        <v>188431259500</v>
      </c>
      <c r="N122" s="5">
        <v>188431258500</v>
      </c>
      <c r="O122" s="5">
        <v>188431256500</v>
      </c>
      <c r="P122" s="5">
        <v>150745000000</v>
      </c>
    </row>
    <row r="123" spans="3:16" ht="15.5" x14ac:dyDescent="0.35">
      <c r="C123" t="s">
        <v>124</v>
      </c>
      <c r="D123" s="5">
        <v>31101787364</v>
      </c>
      <c r="E123" s="5">
        <v>31101787363</v>
      </c>
      <c r="F123" s="5">
        <v>31101787363</v>
      </c>
      <c r="G123" s="5">
        <v>31101787363</v>
      </c>
      <c r="I123" s="5">
        <v>31101787363</v>
      </c>
      <c r="J123" s="5">
        <v>94626571839</v>
      </c>
      <c r="K123" s="5">
        <v>88584905202</v>
      </c>
      <c r="L123" s="5">
        <v>88584905202</v>
      </c>
      <c r="M123" s="5">
        <v>88584905202</v>
      </c>
      <c r="N123" s="5">
        <v>88584900702</v>
      </c>
      <c r="O123" s="5">
        <v>88737845253</v>
      </c>
      <c r="P123" s="5">
        <v>10729425077</v>
      </c>
    </row>
    <row r="124" spans="3:16" ht="15.5" x14ac:dyDescent="0.35">
      <c r="C124" t="s">
        <v>125</v>
      </c>
      <c r="D124" s="5">
        <v>-232275800923</v>
      </c>
      <c r="E124" s="5">
        <v>-253459952339</v>
      </c>
      <c r="F124" s="5">
        <v>-283654928573</v>
      </c>
      <c r="G124" s="5">
        <v>-308940843840</v>
      </c>
      <c r="I124" s="5">
        <v>-253459952339</v>
      </c>
      <c r="J124" s="5">
        <v>-382709516203</v>
      </c>
      <c r="K124" s="5">
        <v>-485906178295</v>
      </c>
      <c r="L124" s="5">
        <v>-542662354570</v>
      </c>
      <c r="M124" s="5">
        <v>-451554820364</v>
      </c>
      <c r="N124" s="5">
        <v>-269953001905</v>
      </c>
      <c r="O124" s="5">
        <v>104708925640</v>
      </c>
      <c r="P124" s="5">
        <v>66272177212</v>
      </c>
    </row>
    <row r="125" spans="3:16" ht="15.5" x14ac:dyDescent="0.35">
      <c r="C125" t="s">
        <v>294</v>
      </c>
      <c r="D125" s="5">
        <v>6271589469</v>
      </c>
      <c r="E125" s="5">
        <v>6271589469</v>
      </c>
      <c r="F125" s="5">
        <v>6271589469</v>
      </c>
      <c r="G125" s="5">
        <v>6271589469</v>
      </c>
      <c r="I125" s="5">
        <v>6271589469</v>
      </c>
      <c r="J125" s="5">
        <v>6271589469</v>
      </c>
      <c r="K125" s="5">
        <v>6271589469</v>
      </c>
      <c r="L125" s="5">
        <v>6271589469</v>
      </c>
      <c r="M125" s="5">
        <v>6271589469</v>
      </c>
      <c r="N125" s="5">
        <v>6271589469</v>
      </c>
      <c r="O125" s="5">
        <v>6271589469</v>
      </c>
    </row>
    <row r="126" spans="3:16" ht="15.5" x14ac:dyDescent="0.35">
      <c r="C126" t="s">
        <v>295</v>
      </c>
      <c r="D126" s="5">
        <v>-238547390392</v>
      </c>
      <c r="E126" s="5">
        <v>-259731541808</v>
      </c>
      <c r="F126" s="5">
        <v>-289926518042</v>
      </c>
      <c r="G126" s="5">
        <v>-315212433309</v>
      </c>
      <c r="I126" s="5">
        <v>-259731541808</v>
      </c>
      <c r="J126" s="5">
        <v>-388981105672</v>
      </c>
      <c r="K126" s="5">
        <v>-492177767764</v>
      </c>
      <c r="L126" s="5">
        <v>-548933944039</v>
      </c>
      <c r="M126" s="5">
        <v>-457826409833</v>
      </c>
      <c r="N126" s="5">
        <v>-276224591374</v>
      </c>
      <c r="O126" s="5">
        <v>98437336171</v>
      </c>
    </row>
    <row r="127" spans="3:16" ht="15.5" x14ac:dyDescent="0.35">
      <c r="C127" t="s">
        <v>296</v>
      </c>
      <c r="D127" s="5">
        <v>-232275800923</v>
      </c>
      <c r="E127" s="5">
        <v>-253459952339</v>
      </c>
      <c r="F127" s="5">
        <v>-283654928573</v>
      </c>
      <c r="G127" s="5">
        <v>-308940843840</v>
      </c>
      <c r="I127" s="5">
        <v>-253459952339</v>
      </c>
      <c r="J127" s="5">
        <v>-382709516203</v>
      </c>
      <c r="K127" s="5">
        <v>-485906178295</v>
      </c>
      <c r="L127" s="5">
        <v>-542662354570</v>
      </c>
      <c r="M127" s="5">
        <v>-451554820364</v>
      </c>
      <c r="N127" s="5">
        <v>-269953001905</v>
      </c>
      <c r="O127" s="5">
        <v>104708925640</v>
      </c>
      <c r="P127" s="5">
        <v>66272177212</v>
      </c>
    </row>
    <row r="128" spans="3:16" ht="15.5" x14ac:dyDescent="0.35">
      <c r="C128" t="s">
        <v>297</v>
      </c>
      <c r="D128" s="5">
        <v>925154792</v>
      </c>
      <c r="E128" s="5">
        <v>957414890</v>
      </c>
      <c r="F128" s="5">
        <v>1023078760</v>
      </c>
      <c r="G128" s="5">
        <v>1057595400</v>
      </c>
      <c r="I128" s="5">
        <v>957414890</v>
      </c>
      <c r="J128" s="5">
        <v>1119526912</v>
      </c>
      <c r="K128" s="5">
        <v>-571303437</v>
      </c>
      <c r="L128" s="5">
        <v>-642147498</v>
      </c>
      <c r="M128" s="5">
        <v>178422962</v>
      </c>
      <c r="N128" s="5">
        <v>186052224</v>
      </c>
      <c r="O128" s="5">
        <v>3929245398</v>
      </c>
      <c r="P128" s="5">
        <v>2327992799</v>
      </c>
    </row>
    <row r="129" spans="2:16" ht="15.5" x14ac:dyDescent="0.35">
      <c r="C129" t="s">
        <v>9</v>
      </c>
      <c r="D129" s="5">
        <v>412226116937</v>
      </c>
      <c r="E129" s="5">
        <v>391074225618</v>
      </c>
      <c r="F129" s="5">
        <v>360944913254</v>
      </c>
      <c r="G129" s="5">
        <v>335693514627</v>
      </c>
      <c r="I129" s="5">
        <v>391074225618</v>
      </c>
      <c r="J129" s="5">
        <v>261986773776</v>
      </c>
      <c r="K129" s="5">
        <v>140538683002</v>
      </c>
      <c r="L129" s="5">
        <v>-266288337366</v>
      </c>
      <c r="M129" s="5">
        <v>-174360232700</v>
      </c>
      <c r="N129" s="5">
        <v>7249209521</v>
      </c>
      <c r="O129" s="5">
        <v>385881041034</v>
      </c>
      <c r="P129" s="5">
        <v>229687101779</v>
      </c>
    </row>
    <row r="130" spans="2:16" ht="15.5" x14ac:dyDescent="0.35">
      <c r="C130" t="s">
        <v>126</v>
      </c>
      <c r="D130" s="5">
        <v>2204623653961</v>
      </c>
      <c r="E130" s="5">
        <v>2364602590331</v>
      </c>
      <c r="F130" s="5">
        <v>1855545931313</v>
      </c>
      <c r="G130" s="5">
        <v>2013697031373</v>
      </c>
      <c r="I130" s="5">
        <v>2364602590331</v>
      </c>
      <c r="J130" s="5">
        <v>2194978339107</v>
      </c>
      <c r="K130" s="5">
        <v>690330534107</v>
      </c>
      <c r="L130" s="5">
        <v>615017828200</v>
      </c>
      <c r="M130" s="5">
        <v>673480916520</v>
      </c>
      <c r="N130" s="5">
        <v>677803886415</v>
      </c>
      <c r="O130" s="5">
        <v>924849879458</v>
      </c>
      <c r="P130" s="5">
        <v>564697027435</v>
      </c>
    </row>
    <row r="131" spans="2:16" ht="15.5" x14ac:dyDescent="0.35">
      <c r="C131" t="s">
        <v>127</v>
      </c>
      <c r="D131" s="5">
        <v>8120249598</v>
      </c>
      <c r="E131" s="5">
        <v>8120249598</v>
      </c>
      <c r="F131" s="5">
        <v>8120249598</v>
      </c>
      <c r="G131" s="5">
        <v>8120249598</v>
      </c>
      <c r="I131" s="5">
        <v>8120249598</v>
      </c>
      <c r="J131" s="5">
        <v>7186061591</v>
      </c>
      <c r="K131" s="5">
        <v>7031371419</v>
      </c>
      <c r="L131" s="5">
        <v>1884312595</v>
      </c>
      <c r="M131" s="5">
        <v>1884312595</v>
      </c>
      <c r="N131" s="5">
        <v>1884312585</v>
      </c>
      <c r="O131" s="5">
        <v>1884312565</v>
      </c>
      <c r="P131" s="5">
        <v>1507450000</v>
      </c>
    </row>
    <row r="133" spans="2:16" ht="15.5" x14ac:dyDescent="0.35">
      <c r="B133" t="s">
        <v>128</v>
      </c>
      <c r="C133" t="s">
        <v>129</v>
      </c>
      <c r="D133" s="5">
        <v>211177340434</v>
      </c>
      <c r="E133" s="5">
        <v>-584810921832</v>
      </c>
      <c r="F133" s="5">
        <v>247034885977</v>
      </c>
      <c r="G133" s="5">
        <v>-363812179986</v>
      </c>
      <c r="I133" s="5">
        <v>-124868121845</v>
      </c>
      <c r="J133" s="5">
        <v>-703938344131</v>
      </c>
      <c r="K133" s="5">
        <v>132462338448</v>
      </c>
      <c r="L133" s="5">
        <v>-86334123211</v>
      </c>
      <c r="M133" s="5">
        <v>42083642529</v>
      </c>
      <c r="N133" s="5">
        <v>-198093665098</v>
      </c>
      <c r="O133" s="5">
        <v>329681853843</v>
      </c>
      <c r="P133" s="5">
        <v>54240319399</v>
      </c>
    </row>
    <row r="134" spans="2:16" ht="15.5" x14ac:dyDescent="0.35">
      <c r="C134" t="s">
        <v>406</v>
      </c>
      <c r="D134" s="5">
        <v>1380729692868</v>
      </c>
      <c r="E134" s="5">
        <v>1690264972783</v>
      </c>
      <c r="F134" s="5">
        <v>1394355873001</v>
      </c>
      <c r="G134" s="5">
        <v>920120621854</v>
      </c>
      <c r="I134" s="5">
        <v>6401249939023</v>
      </c>
      <c r="J134" s="5">
        <v>4824066660637</v>
      </c>
      <c r="K134" s="5">
        <v>613873382719</v>
      </c>
      <c r="L134" s="5">
        <v>37359021091</v>
      </c>
      <c r="M134" s="5">
        <v>166152301717</v>
      </c>
      <c r="N134" s="5">
        <v>918379218357</v>
      </c>
      <c r="O134" s="5">
        <v>1555204056110</v>
      </c>
      <c r="P134" s="5">
        <v>783618052785</v>
      </c>
    </row>
    <row r="135" spans="2:16" ht="15.5" x14ac:dyDescent="0.35">
      <c r="C135" t="s">
        <v>305</v>
      </c>
      <c r="D135" s="5">
        <v>19430061</v>
      </c>
      <c r="E135" s="5">
        <v>17010391</v>
      </c>
      <c r="F135" s="5">
        <v>19299035</v>
      </c>
      <c r="G135" s="5">
        <v>30843956</v>
      </c>
      <c r="I135" s="5">
        <v>93760614</v>
      </c>
      <c r="J135" s="5">
        <v>157308074</v>
      </c>
      <c r="K135" s="5">
        <v>86410694</v>
      </c>
      <c r="M135" s="5">
        <v>15732035</v>
      </c>
      <c r="N135" s="5">
        <v>234682117</v>
      </c>
      <c r="O135" s="5">
        <v>272496366</v>
      </c>
      <c r="P135" s="5">
        <v>384509152</v>
      </c>
    </row>
    <row r="136" spans="2:16" ht="15.5" x14ac:dyDescent="0.35">
      <c r="C136" t="s">
        <v>558</v>
      </c>
      <c r="L136" s="5">
        <v>7366257319</v>
      </c>
      <c r="O136" s="5">
        <v>73545320</v>
      </c>
    </row>
    <row r="137" spans="2:16" ht="15.5" x14ac:dyDescent="0.35">
      <c r="C137" t="s">
        <v>508</v>
      </c>
      <c r="D137" s="5">
        <v>-1089282239647</v>
      </c>
      <c r="E137" s="5">
        <v>-2140875739926</v>
      </c>
      <c r="F137" s="5">
        <v>-1077805255669</v>
      </c>
      <c r="G137" s="5">
        <v>-1252163153533</v>
      </c>
      <c r="I137" s="5">
        <v>-6221778750082</v>
      </c>
      <c r="J137" s="5">
        <v>-5350231196492</v>
      </c>
      <c r="K137" s="5">
        <v>-391858175286</v>
      </c>
      <c r="L137" s="5">
        <v>-4391715966</v>
      </c>
      <c r="M137" s="5">
        <v>-3407396793</v>
      </c>
      <c r="N137" s="5">
        <v>-1041207394699</v>
      </c>
      <c r="O137" s="5">
        <v>-1061121944927</v>
      </c>
      <c r="P137" s="5">
        <v>-617833708613</v>
      </c>
    </row>
    <row r="138" spans="2:16" ht="15.5" x14ac:dyDescent="0.35">
      <c r="C138" t="s">
        <v>1053</v>
      </c>
      <c r="D138" s="5">
        <v>-27812766717</v>
      </c>
      <c r="E138" s="5">
        <v>-109820777010</v>
      </c>
      <c r="F138" s="5">
        <v>-27316038205</v>
      </c>
      <c r="G138" s="5">
        <v>202872852</v>
      </c>
      <c r="I138" s="5">
        <v>-161545932059</v>
      </c>
      <c r="J138" s="5">
        <v>-75985582379</v>
      </c>
      <c r="K138" s="5">
        <v>-62596878728</v>
      </c>
    </row>
    <row r="139" spans="2:16" ht="15.5" x14ac:dyDescent="0.35">
      <c r="C139" t="s">
        <v>299</v>
      </c>
      <c r="D139" s="5">
        <v>-20095947087</v>
      </c>
      <c r="E139" s="5">
        <v>-10119829211</v>
      </c>
      <c r="F139" s="5">
        <v>-23070448463</v>
      </c>
      <c r="G139" s="5">
        <v>-18112774156</v>
      </c>
      <c r="I139" s="5">
        <v>-73512466873</v>
      </c>
      <c r="J139" s="5">
        <v>-47720023342</v>
      </c>
      <c r="K139" s="5">
        <v>-14686745971</v>
      </c>
      <c r="L139" s="5">
        <v>-17605646989</v>
      </c>
      <c r="M139" s="5">
        <v>-23641860400</v>
      </c>
      <c r="N139" s="5">
        <v>-44170559876</v>
      </c>
      <c r="O139" s="5">
        <v>-44210119939</v>
      </c>
      <c r="P139" s="5">
        <v>-36432580989</v>
      </c>
    </row>
    <row r="140" spans="2:16" ht="15.5" x14ac:dyDescent="0.35">
      <c r="C140" t="s">
        <v>350</v>
      </c>
      <c r="D140" s="5">
        <v>-3123797433</v>
      </c>
      <c r="E140" s="5">
        <v>6066229900</v>
      </c>
      <c r="F140" s="5">
        <v>-3636971683</v>
      </c>
      <c r="G140" s="5">
        <v>-5394796155</v>
      </c>
      <c r="I140" s="5">
        <v>-4943977596</v>
      </c>
      <c r="J140" s="5">
        <v>-24160660128</v>
      </c>
      <c r="K140" s="5">
        <v>-10197332680</v>
      </c>
      <c r="L140" s="5">
        <v>-5461528</v>
      </c>
      <c r="M140" s="5">
        <v>-6379173462</v>
      </c>
      <c r="N140" s="5">
        <v>810603223</v>
      </c>
      <c r="O140" s="5">
        <v>-15889774327</v>
      </c>
      <c r="P140" s="5">
        <v>-6379375565</v>
      </c>
    </row>
    <row r="141" spans="2:16" ht="15.5" x14ac:dyDescent="0.35">
      <c r="C141" t="s">
        <v>479</v>
      </c>
      <c r="D141" s="5">
        <v>-29198320140</v>
      </c>
      <c r="E141" s="5">
        <v>-21845428835</v>
      </c>
      <c r="F141" s="5">
        <v>-15426901316</v>
      </c>
      <c r="G141" s="5">
        <v>-13210029814</v>
      </c>
      <c r="I141" s="5">
        <v>-65628121117</v>
      </c>
      <c r="J141" s="5">
        <v>-32401351907</v>
      </c>
      <c r="K141" s="5">
        <v>-360215058</v>
      </c>
      <c r="L141" s="5">
        <v>-91218626180</v>
      </c>
      <c r="M141" s="5">
        <v>-79616085233</v>
      </c>
      <c r="N141" s="5">
        <v>-33906687500</v>
      </c>
      <c r="O141" s="5">
        <v>-51363195701</v>
      </c>
      <c r="P141" s="5">
        <v>-40074933350</v>
      </c>
    </row>
    <row r="142" spans="2:16" ht="15.5" x14ac:dyDescent="0.35">
      <c r="C142" t="s">
        <v>1791</v>
      </c>
      <c r="L142" s="5">
        <v>-17837950958</v>
      </c>
      <c r="M142" s="5">
        <v>-11039875335</v>
      </c>
      <c r="N142" s="5">
        <v>1766473280</v>
      </c>
      <c r="O142" s="5">
        <v>-53283209059</v>
      </c>
      <c r="P142" s="5">
        <v>-29041644021</v>
      </c>
    </row>
    <row r="143" spans="2:16" ht="15.5" x14ac:dyDescent="0.35">
      <c r="C143" t="s">
        <v>1792</v>
      </c>
      <c r="D143" s="5">
        <v>-58711471</v>
      </c>
      <c r="E143" s="5">
        <v>1502640076</v>
      </c>
      <c r="F143" s="5">
        <v>-84670723</v>
      </c>
      <c r="G143" s="5">
        <v>4714235010</v>
      </c>
      <c r="I143" s="5">
        <v>1197426245</v>
      </c>
      <c r="J143" s="5">
        <v>2336501406</v>
      </c>
      <c r="K143" s="5">
        <v>-1798107242</v>
      </c>
    </row>
    <row r="144" spans="2:16" ht="15.5" x14ac:dyDescent="0.35">
      <c r="C144" t="s">
        <v>281</v>
      </c>
    </row>
    <row r="145" spans="3:16" ht="15.5" x14ac:dyDescent="0.35">
      <c r="C145" t="s">
        <v>152</v>
      </c>
      <c r="D145" s="5">
        <v>-154459151607</v>
      </c>
      <c r="E145" s="5">
        <v>866975939272</v>
      </c>
      <c r="F145" s="5">
        <v>-168979532324</v>
      </c>
      <c r="G145" s="5">
        <v>426792757328</v>
      </c>
      <c r="I145" s="5">
        <v>639164607869</v>
      </c>
      <c r="J145" s="5">
        <v>860360972523</v>
      </c>
      <c r="K145" s="5">
        <v>-28913487583</v>
      </c>
      <c r="L145" s="5">
        <v>110945927412</v>
      </c>
      <c r="M145" s="5">
        <v>-53659234274</v>
      </c>
      <c r="N145" s="5">
        <v>211731863549</v>
      </c>
      <c r="O145" s="5">
        <v>140396978516</v>
      </c>
      <c r="P145" s="5">
        <v>63285686407</v>
      </c>
    </row>
    <row r="146" spans="3:16" ht="15.5" x14ac:dyDescent="0.35">
      <c r="C146" t="s">
        <v>142</v>
      </c>
      <c r="D146" s="5">
        <v>-58155102745</v>
      </c>
      <c r="E146" s="5">
        <v>-272674519719</v>
      </c>
      <c r="F146" s="5">
        <v>-78067347274</v>
      </c>
      <c r="G146" s="5">
        <v>-86457835673</v>
      </c>
      <c r="I146" s="5">
        <v>-508333831261</v>
      </c>
      <c r="J146" s="5">
        <v>-217382734156</v>
      </c>
      <c r="K146" s="5">
        <v>-96563715740</v>
      </c>
      <c r="L146" s="5">
        <v>-22749443238</v>
      </c>
      <c r="M146" s="5">
        <v>5472828615</v>
      </c>
      <c r="N146" s="5">
        <v>-21842204214</v>
      </c>
      <c r="O146" s="5">
        <v>-457626057940</v>
      </c>
      <c r="P146" s="5">
        <v>-120483658711</v>
      </c>
    </row>
    <row r="147" spans="3:16" ht="15.5" x14ac:dyDescent="0.35">
      <c r="C147" t="s">
        <v>151</v>
      </c>
      <c r="D147" s="5">
        <v>-4042947144</v>
      </c>
      <c r="E147" s="5">
        <v>-149049764447</v>
      </c>
      <c r="F147" s="5">
        <v>-131726218903</v>
      </c>
      <c r="G147" s="5">
        <v>2578979070</v>
      </c>
      <c r="I147" s="5">
        <v>-281242587600</v>
      </c>
      <c r="J147" s="5">
        <v>-13032947491</v>
      </c>
      <c r="K147" s="5">
        <v>-4522324078</v>
      </c>
      <c r="L147" s="5">
        <v>-708428212</v>
      </c>
      <c r="M147" s="5">
        <v>-16304507560</v>
      </c>
      <c r="N147" s="5">
        <v>-11842204214</v>
      </c>
      <c r="O147" s="5">
        <v>-105017672640</v>
      </c>
      <c r="P147" s="5">
        <v>-18881819978</v>
      </c>
    </row>
    <row r="148" spans="3:16" ht="15.5" x14ac:dyDescent="0.35">
      <c r="C148" t="s">
        <v>481</v>
      </c>
      <c r="D148" s="5">
        <v>4400000</v>
      </c>
      <c r="E148" s="5">
        <v>58595754</v>
      </c>
      <c r="I148" s="5">
        <v>633595754</v>
      </c>
      <c r="J148" s="5">
        <v>519390405</v>
      </c>
      <c r="L148" s="5">
        <v>156000000</v>
      </c>
      <c r="O148" s="5">
        <v>921054936</v>
      </c>
      <c r="P148" s="5">
        <v>10173585901</v>
      </c>
    </row>
    <row r="149" spans="3:16" ht="15.5" x14ac:dyDescent="0.35">
      <c r="C149" t="s">
        <v>533</v>
      </c>
      <c r="M149" s="5">
        <v>-7203950040</v>
      </c>
      <c r="O149" s="5">
        <v>-86631105903</v>
      </c>
    </row>
    <row r="150" spans="3:16" ht="15.5" x14ac:dyDescent="0.35">
      <c r="C150" t="s">
        <v>853</v>
      </c>
      <c r="M150" s="5">
        <v>28981286215</v>
      </c>
      <c r="O150" s="5">
        <v>37146056156</v>
      </c>
      <c r="P150" s="5">
        <v>800000000</v>
      </c>
    </row>
    <row r="151" spans="3:16" ht="15.5" x14ac:dyDescent="0.35">
      <c r="C151" t="s">
        <v>1793</v>
      </c>
      <c r="F151" s="5">
        <v>17838188343</v>
      </c>
      <c r="G151" s="5">
        <v>-17838188343</v>
      </c>
      <c r="J151" s="5">
        <v>-14565906383</v>
      </c>
    </row>
    <row r="152" spans="3:16" ht="15.5" x14ac:dyDescent="0.35">
      <c r="C152" t="s">
        <v>1794</v>
      </c>
      <c r="O152" s="5">
        <v>-304044390489</v>
      </c>
      <c r="P152" s="5">
        <v>-112575424634</v>
      </c>
    </row>
    <row r="153" spans="3:16" ht="15.5" x14ac:dyDescent="0.35">
      <c r="C153" t="s">
        <v>1795</v>
      </c>
      <c r="F153" s="5">
        <v>70697507698</v>
      </c>
      <c r="G153" s="5">
        <v>-18000243865</v>
      </c>
      <c r="J153" s="5">
        <v>-60298246029</v>
      </c>
    </row>
    <row r="154" spans="3:16" ht="15.5" x14ac:dyDescent="0.35">
      <c r="C154" t="s">
        <v>1721</v>
      </c>
      <c r="F154" s="5">
        <v>235605855</v>
      </c>
      <c r="G154" s="5">
        <v>-235605855</v>
      </c>
      <c r="J154" s="5">
        <v>-16218252145</v>
      </c>
      <c r="K154" s="5">
        <v>-11854338000</v>
      </c>
    </row>
    <row r="155" spans="3:16" ht="15.5" x14ac:dyDescent="0.35">
      <c r="C155" t="s">
        <v>1796</v>
      </c>
      <c r="F155" s="5">
        <v>731733494</v>
      </c>
      <c r="G155" s="5">
        <v>-731733494</v>
      </c>
      <c r="J155" s="5">
        <v>-422812786</v>
      </c>
      <c r="K155" s="5">
        <v>-888458390</v>
      </c>
    </row>
    <row r="156" spans="3:16" ht="15.5" x14ac:dyDescent="0.35">
      <c r="C156" t="s">
        <v>1797</v>
      </c>
      <c r="F156" s="5">
        <v>71664847047</v>
      </c>
      <c r="G156" s="5">
        <v>-18967583214</v>
      </c>
      <c r="J156" s="5">
        <v>-76939310960</v>
      </c>
      <c r="K156" s="5">
        <v>-12742796390</v>
      </c>
      <c r="O156" s="5">
        <v>-304044390489</v>
      </c>
      <c r="P156" s="5">
        <v>-112575424634</v>
      </c>
    </row>
    <row r="157" spans="3:16" ht="15.5" x14ac:dyDescent="0.35">
      <c r="C157" t="s">
        <v>1798</v>
      </c>
      <c r="D157" s="5">
        <v>-141739401</v>
      </c>
      <c r="G157" s="5">
        <v>233497578</v>
      </c>
      <c r="L157" s="5">
        <v>1224467968</v>
      </c>
    </row>
    <row r="158" spans="3:16" ht="15.5" x14ac:dyDescent="0.35">
      <c r="C158" t="s">
        <v>359</v>
      </c>
      <c r="J158" s="5">
        <v>-90000000</v>
      </c>
      <c r="K158" s="5">
        <v>-39500000</v>
      </c>
      <c r="L158" s="5">
        <v>-686047640</v>
      </c>
    </row>
    <row r="159" spans="3:16" ht="15.5" x14ac:dyDescent="0.35">
      <c r="C159" t="s">
        <v>1799</v>
      </c>
      <c r="D159" s="5">
        <v>-52869105042</v>
      </c>
      <c r="E159" s="5">
        <v>-120981874557</v>
      </c>
      <c r="F159" s="5">
        <v>-36147813957</v>
      </c>
      <c r="G159" s="5">
        <v>-53166525187</v>
      </c>
      <c r="I159" s="5">
        <v>-225798351381</v>
      </c>
      <c r="J159" s="5">
        <v>-111243361024</v>
      </c>
      <c r="K159" s="5">
        <v>-79259095272</v>
      </c>
      <c r="L159" s="5">
        <v>-22735435354</v>
      </c>
    </row>
    <row r="160" spans="3:16" ht="15.5" x14ac:dyDescent="0.35">
      <c r="C160" t="s">
        <v>1800</v>
      </c>
      <c r="D160" s="5">
        <v>-1120671059</v>
      </c>
      <c r="E160" s="5">
        <v>-1926488034</v>
      </c>
      <c r="I160" s="5">
        <v>-1926488034</v>
      </c>
    </row>
    <row r="161" spans="3:16" ht="15.5" x14ac:dyDescent="0.35">
      <c r="C161" t="s">
        <v>423</v>
      </c>
      <c r="N161" s="5">
        <v>-10000000000</v>
      </c>
    </row>
    <row r="162" spans="3:16" ht="15.5" x14ac:dyDescent="0.35">
      <c r="C162" t="s">
        <v>1801</v>
      </c>
    </row>
    <row r="163" spans="3:16" ht="15.5" x14ac:dyDescent="0.35">
      <c r="C163" t="s">
        <v>676</v>
      </c>
      <c r="D163" s="5">
        <v>14959901</v>
      </c>
      <c r="E163" s="5">
        <v>-774988435</v>
      </c>
      <c r="F163" s="5">
        <v>303650196</v>
      </c>
      <c r="G163" s="5">
        <v>701984423</v>
      </c>
      <c r="J163" s="5">
        <v>-2030598703</v>
      </c>
    </row>
    <row r="164" spans="3:16" ht="15.5" x14ac:dyDescent="0.35">
      <c r="C164" t="s">
        <v>153</v>
      </c>
      <c r="D164" s="5">
        <v>-154459151607</v>
      </c>
      <c r="E164" s="5">
        <v>866975939272</v>
      </c>
      <c r="F164" s="5">
        <v>-168979532324</v>
      </c>
      <c r="G164" s="5">
        <v>426792757328</v>
      </c>
      <c r="I164" s="5">
        <v>639164607869</v>
      </c>
      <c r="J164" s="5">
        <v>860360972523</v>
      </c>
      <c r="K164" s="5">
        <v>-28913487583</v>
      </c>
      <c r="L164" s="5">
        <v>110945927412</v>
      </c>
      <c r="M164" s="5">
        <v>-53659234274</v>
      </c>
      <c r="N164" s="5">
        <v>211731863549</v>
      </c>
      <c r="O164" s="5">
        <v>140396978516</v>
      </c>
      <c r="P164" s="5">
        <v>63285686407</v>
      </c>
    </row>
    <row r="165" spans="3:16" ht="15.5" x14ac:dyDescent="0.35">
      <c r="C165" t="s">
        <v>1802</v>
      </c>
      <c r="L165" s="5">
        <v>698847226</v>
      </c>
      <c r="M165" s="5">
        <v>-1482586659</v>
      </c>
    </row>
    <row r="166" spans="3:16" ht="15.5" x14ac:dyDescent="0.35">
      <c r="C166" t="s">
        <v>465</v>
      </c>
      <c r="D166" s="5">
        <v>1160112936</v>
      </c>
      <c r="E166" s="5">
        <v>431665172</v>
      </c>
      <c r="F166" s="5">
        <v>2373800888</v>
      </c>
      <c r="G166" s="5">
        <v>-878843760</v>
      </c>
      <c r="I166" s="5">
        <v>431665172</v>
      </c>
      <c r="J166" s="5">
        <v>-2051620418</v>
      </c>
      <c r="K166" s="5">
        <v>-189577869</v>
      </c>
      <c r="L166" s="5">
        <v>-583944711</v>
      </c>
      <c r="M166" s="5">
        <v>-2343846280</v>
      </c>
      <c r="N166" s="5">
        <v>-6379627890</v>
      </c>
      <c r="O166" s="5">
        <v>-9970147090</v>
      </c>
      <c r="P166" s="5">
        <v>-5045625309</v>
      </c>
    </row>
    <row r="167" spans="3:16" ht="15.5" x14ac:dyDescent="0.35">
      <c r="C167" t="s">
        <v>318</v>
      </c>
      <c r="E167" s="5">
        <v>3268435544</v>
      </c>
      <c r="F167" s="5">
        <v>-3268435544</v>
      </c>
      <c r="K167" s="5">
        <v>-2043481129</v>
      </c>
    </row>
    <row r="168" spans="3:16" ht="15.5" x14ac:dyDescent="0.35">
      <c r="C168" t="s">
        <v>704</v>
      </c>
      <c r="E168" s="5">
        <v>-141357444378</v>
      </c>
      <c r="I168" s="5">
        <v>-141357444378</v>
      </c>
      <c r="J168" s="5">
        <v>108200000000</v>
      </c>
      <c r="L168" s="5">
        <v>7038186947</v>
      </c>
      <c r="O168" s="5">
        <v>44147053894</v>
      </c>
    </row>
    <row r="169" spans="3:16" ht="15.5" x14ac:dyDescent="0.35">
      <c r="C169" t="s">
        <v>310</v>
      </c>
      <c r="E169" s="5">
        <v>-8971122495</v>
      </c>
      <c r="I169" s="5">
        <v>-8971122495</v>
      </c>
      <c r="J169" s="5">
        <v>-17170808228</v>
      </c>
      <c r="K169" s="5">
        <v>-20009978814</v>
      </c>
    </row>
    <row r="170" spans="3:16" ht="15.5" x14ac:dyDescent="0.35">
      <c r="C170" t="s">
        <v>460</v>
      </c>
      <c r="L170" s="5">
        <v>115000000000</v>
      </c>
    </row>
    <row r="171" spans="3:16" ht="15.5" x14ac:dyDescent="0.35">
      <c r="C171" t="s">
        <v>766</v>
      </c>
    </row>
    <row r="172" spans="3:16" ht="15.5" x14ac:dyDescent="0.35">
      <c r="C172" t="s">
        <v>1316</v>
      </c>
    </row>
    <row r="173" spans="3:16" ht="15.5" x14ac:dyDescent="0.35">
      <c r="C173" t="s">
        <v>320</v>
      </c>
      <c r="O173" s="5">
        <v>-12438609074</v>
      </c>
    </row>
    <row r="174" spans="3:16" ht="15.5" x14ac:dyDescent="0.35">
      <c r="C174" t="s">
        <v>163</v>
      </c>
    </row>
    <row r="175" spans="3:16" ht="15.5" x14ac:dyDescent="0.35">
      <c r="C175" t="s">
        <v>1803</v>
      </c>
      <c r="O175" s="5">
        <v>10086516000</v>
      </c>
    </row>
    <row r="176" spans="3:16" ht="15.5" x14ac:dyDescent="0.35">
      <c r="C176" t="s">
        <v>525</v>
      </c>
      <c r="E176" s="5">
        <v>789061509570</v>
      </c>
      <c r="I176" s="5">
        <v>789061509570</v>
      </c>
      <c r="J176" s="5">
        <v>771383401169</v>
      </c>
      <c r="N176" s="5">
        <v>864673921663</v>
      </c>
      <c r="O176" s="5">
        <v>490957216291</v>
      </c>
      <c r="P176" s="5">
        <v>591144036144</v>
      </c>
    </row>
    <row r="177" spans="3:16" ht="15.5" x14ac:dyDescent="0.35">
      <c r="C177" t="s">
        <v>1804</v>
      </c>
    </row>
    <row r="178" spans="3:16" ht="15.5" x14ac:dyDescent="0.35">
      <c r="C178" t="s">
        <v>1778</v>
      </c>
      <c r="E178" s="5">
        <v>789061509570</v>
      </c>
      <c r="I178" s="5">
        <v>789061509570</v>
      </c>
      <c r="J178" s="5">
        <v>771383401169</v>
      </c>
      <c r="M178" s="5">
        <v>49009841594</v>
      </c>
      <c r="N178" s="5">
        <v>864673921663</v>
      </c>
      <c r="O178" s="5">
        <v>490957216291</v>
      </c>
      <c r="P178" s="5">
        <v>591144036144</v>
      </c>
    </row>
    <row r="179" spans="3:16" ht="15.5" x14ac:dyDescent="0.35">
      <c r="C179" t="s">
        <v>526</v>
      </c>
      <c r="D179" s="5">
        <v>-153324763107</v>
      </c>
      <c r="E179" s="5">
        <v>74996442417</v>
      </c>
      <c r="F179" s="5">
        <v>-23790548827</v>
      </c>
      <c r="G179" s="5">
        <v>430126096672</v>
      </c>
      <c r="N179" s="5">
        <v>-616056718840</v>
      </c>
      <c r="O179" s="5">
        <v>-508118337255</v>
      </c>
      <c r="P179" s="5">
        <v>-507014724428</v>
      </c>
    </row>
    <row r="180" spans="3:16" ht="15.5" x14ac:dyDescent="0.35">
      <c r="C180" t="s">
        <v>1805</v>
      </c>
    </row>
    <row r="181" spans="3:16" ht="15.5" x14ac:dyDescent="0.35">
      <c r="C181" t="s">
        <v>1777</v>
      </c>
      <c r="D181" s="5">
        <v>-153324763107</v>
      </c>
      <c r="E181" s="5">
        <v>74996442417</v>
      </c>
      <c r="F181" s="5">
        <v>-23790548827</v>
      </c>
      <c r="G181" s="5">
        <v>430126096672</v>
      </c>
      <c r="L181" s="5">
        <v>-11207162050</v>
      </c>
      <c r="M181" s="5">
        <v>-91948717669</v>
      </c>
      <c r="N181" s="5">
        <v>-616056718840</v>
      </c>
      <c r="O181" s="5">
        <v>-508118337255</v>
      </c>
      <c r="P181" s="5">
        <v>-507014724428</v>
      </c>
    </row>
    <row r="182" spans="3:16" ht="15.5" x14ac:dyDescent="0.35">
      <c r="C182" t="s">
        <v>371</v>
      </c>
      <c r="P182" s="5">
        <v>-50000000000</v>
      </c>
    </row>
    <row r="183" spans="3:16" ht="15.5" x14ac:dyDescent="0.35">
      <c r="C183" t="s">
        <v>1806</v>
      </c>
      <c r="N183" s="5">
        <v>-21777336175</v>
      </c>
    </row>
    <row r="184" spans="3:16" ht="15.5" x14ac:dyDescent="0.35">
      <c r="C184" t="s">
        <v>1807</v>
      </c>
      <c r="M184" s="5">
        <v>5500</v>
      </c>
    </row>
    <row r="185" spans="3:16" ht="15.5" x14ac:dyDescent="0.35">
      <c r="C185" t="s">
        <v>1572</v>
      </c>
      <c r="P185" s="5">
        <v>50000000000</v>
      </c>
    </row>
    <row r="186" spans="3:16" ht="15.5" x14ac:dyDescent="0.35">
      <c r="C186" t="s">
        <v>1408</v>
      </c>
      <c r="D186" s="5">
        <v>-2294501436</v>
      </c>
      <c r="E186" s="5">
        <v>7173930752</v>
      </c>
      <c r="F186" s="5">
        <v>-2108326161</v>
      </c>
      <c r="G186" s="5">
        <v>-2267995574</v>
      </c>
    </row>
    <row r="187" spans="3:16" ht="15.5" x14ac:dyDescent="0.35">
      <c r="C187" t="s">
        <v>165</v>
      </c>
      <c r="D187" s="5">
        <v>-1436913918</v>
      </c>
      <c r="E187" s="5">
        <v>9490497721</v>
      </c>
      <c r="F187" s="5">
        <v>-11993621</v>
      </c>
      <c r="G187" s="5">
        <v>-23477258331</v>
      </c>
      <c r="I187" s="5">
        <v>5962654763</v>
      </c>
      <c r="J187" s="5">
        <v>-60960105764</v>
      </c>
      <c r="K187" s="5">
        <v>6985135125</v>
      </c>
      <c r="L187" s="5">
        <v>1862360963</v>
      </c>
      <c r="M187" s="5">
        <v>-6102763130</v>
      </c>
      <c r="N187" s="5">
        <v>-8204005763</v>
      </c>
      <c r="O187" s="5">
        <v>12452774419</v>
      </c>
      <c r="P187" s="5">
        <v>-2957652905</v>
      </c>
    </row>
    <row r="188" spans="3:16" ht="15.5" x14ac:dyDescent="0.35">
      <c r="C188" t="s">
        <v>167</v>
      </c>
    </row>
    <row r="189" spans="3:16" ht="15.5" x14ac:dyDescent="0.35">
      <c r="C189" t="s">
        <v>166</v>
      </c>
      <c r="D189" s="5">
        <v>18536233587</v>
      </c>
      <c r="G189" s="5">
        <v>-4</v>
      </c>
      <c r="I189" s="5">
        <v>12573578824</v>
      </c>
      <c r="J189" s="5">
        <v>10067378339</v>
      </c>
      <c r="K189" s="5">
        <v>3082243215</v>
      </c>
      <c r="L189" s="5">
        <v>1219882252</v>
      </c>
      <c r="M189" s="5">
        <v>7322645382</v>
      </c>
      <c r="N189" s="5">
        <v>15526651145</v>
      </c>
      <c r="O189" s="5">
        <v>3073876726</v>
      </c>
      <c r="P189" s="5">
        <v>6031529631</v>
      </c>
    </row>
    <row r="190" spans="3:16" ht="15.5" x14ac:dyDescent="0.35">
      <c r="C190" t="s">
        <v>1808</v>
      </c>
      <c r="J190" s="5">
        <v>63466306250</v>
      </c>
    </row>
    <row r="191" spans="3:16" ht="15.5" x14ac:dyDescent="0.35">
      <c r="C191" t="s">
        <v>168</v>
      </c>
      <c r="D191" s="5">
        <v>17099319669</v>
      </c>
      <c r="E191" s="5">
        <v>9490497721</v>
      </c>
      <c r="F191" s="5">
        <v>-11993621</v>
      </c>
      <c r="G191" s="5">
        <v>-23477258335</v>
      </c>
      <c r="I191" s="5">
        <v>18536233587</v>
      </c>
      <c r="J191" s="5">
        <v>12573578825</v>
      </c>
      <c r="K191" s="5">
        <v>10067378340</v>
      </c>
      <c r="L191" s="5">
        <v>3082243215</v>
      </c>
      <c r="M191" s="5">
        <v>1219882252</v>
      </c>
      <c r="N191" s="5">
        <v>7322645382</v>
      </c>
      <c r="O191" s="5">
        <v>15526651145</v>
      </c>
      <c r="P191" s="5">
        <v>3073876726</v>
      </c>
    </row>
    <row r="193" spans="2:16" ht="15.5" x14ac:dyDescent="0.35">
      <c r="B193" t="s">
        <v>169</v>
      </c>
      <c r="C193" t="s">
        <v>11</v>
      </c>
      <c r="D193" s="6">
        <v>8119999999.999999</v>
      </c>
      <c r="E193" s="6">
        <v>8119999999.999999</v>
      </c>
      <c r="F193" s="6">
        <v>8119999999.999999</v>
      </c>
      <c r="G193" s="6">
        <v>8119999999.999999</v>
      </c>
      <c r="I193" s="6">
        <v>8119999999.999999</v>
      </c>
      <c r="J193" s="5">
        <v>7190000000</v>
      </c>
      <c r="K193" s="5">
        <v>7030000000</v>
      </c>
      <c r="L193" s="5">
        <v>1880000000</v>
      </c>
      <c r="M193" s="5">
        <v>1880000000</v>
      </c>
      <c r="N193" s="5">
        <v>1880000000</v>
      </c>
      <c r="O193" s="5">
        <v>1880000000</v>
      </c>
      <c r="P193" s="5">
        <v>1510000000</v>
      </c>
    </row>
    <row r="194" spans="2:16" ht="15.5" x14ac:dyDescent="0.35">
      <c r="C194" t="s">
        <v>170</v>
      </c>
      <c r="D194" s="6">
        <v>2.61</v>
      </c>
      <c r="E194" s="6">
        <v>3.72</v>
      </c>
      <c r="F194" s="6">
        <v>3.11</v>
      </c>
      <c r="G194" s="6">
        <v>3.72</v>
      </c>
    </row>
    <row r="195" spans="2:16" ht="15.5" x14ac:dyDescent="0.35">
      <c r="C195" t="s">
        <v>171</v>
      </c>
      <c r="D195" s="6">
        <v>91.19</v>
      </c>
      <c r="E195" s="6">
        <v>122.58</v>
      </c>
      <c r="F195" s="6">
        <v>176.85</v>
      </c>
      <c r="G195" s="6">
        <v>75.27</v>
      </c>
    </row>
    <row r="196" spans="2:16" ht="15.5" x14ac:dyDescent="0.35">
      <c r="C196" t="s">
        <v>59</v>
      </c>
      <c r="D196" s="6">
        <v>1.52</v>
      </c>
      <c r="E196" s="6">
        <v>2.54</v>
      </c>
      <c r="F196" s="6">
        <v>2.86</v>
      </c>
      <c r="G196" s="6">
        <v>2.09</v>
      </c>
    </row>
    <row r="197" spans="2:16" ht="15.5" x14ac:dyDescent="0.35">
      <c r="C197" t="s">
        <v>172</v>
      </c>
      <c r="E197" s="5">
        <v>46360000000</v>
      </c>
      <c r="F197" s="5">
        <v>39710000000</v>
      </c>
      <c r="G197" s="5">
        <v>28000000000</v>
      </c>
    </row>
    <row r="198" spans="2:16" ht="15.5" x14ac:dyDescent="0.35">
      <c r="C198" t="s">
        <v>173</v>
      </c>
      <c r="D198" s="6">
        <v>9.5999999999999992E-3</v>
      </c>
      <c r="E198" s="6">
        <v>1.2800000000000001E-2</v>
      </c>
      <c r="F198" s="6">
        <v>1.3600000000000001E-2</v>
      </c>
      <c r="G198" s="6">
        <v>1.4999999999999999E-2</v>
      </c>
    </row>
    <row r="199" spans="2:16" ht="15.5" x14ac:dyDescent="0.35">
      <c r="C199" t="s">
        <v>174</v>
      </c>
      <c r="D199" s="6">
        <v>5.1500000000000004E-2</v>
      </c>
      <c r="E199" s="6">
        <v>7.7399999999999997E-2</v>
      </c>
      <c r="F199" s="6">
        <v>7.0300000000000001E-2</v>
      </c>
      <c r="G199" s="6">
        <v>9.0200000000000002E-2</v>
      </c>
    </row>
    <row r="200" spans="2:16" ht="15.5" x14ac:dyDescent="0.35">
      <c r="C200" t="s">
        <v>175</v>
      </c>
      <c r="D200" s="6">
        <v>0.05</v>
      </c>
      <c r="E200" s="6">
        <v>3.2099999999999997E-2</v>
      </c>
      <c r="F200" s="6">
        <v>3.27E-2</v>
      </c>
      <c r="G200" s="6">
        <v>2.3099999999999999E-2</v>
      </c>
    </row>
    <row r="201" spans="2:16" ht="15.5" x14ac:dyDescent="0.35">
      <c r="C201" t="s">
        <v>176</v>
      </c>
      <c r="D201" s="6">
        <v>1.81</v>
      </c>
      <c r="G201" s="6">
        <v>1.18</v>
      </c>
    </row>
    <row r="202" spans="2:16" ht="15.5" x14ac:dyDescent="0.35">
      <c r="C202" t="s">
        <v>325</v>
      </c>
      <c r="D202" s="5">
        <v>412000000000</v>
      </c>
      <c r="E202" s="5">
        <v>391000000000</v>
      </c>
      <c r="F202" s="5">
        <v>361000000000</v>
      </c>
      <c r="G202" s="5">
        <v>336000000000</v>
      </c>
    </row>
    <row r="203" spans="2:16" ht="15.5" x14ac:dyDescent="0.35">
      <c r="C203" t="s">
        <v>177</v>
      </c>
      <c r="D203" s="6">
        <v>4.7</v>
      </c>
      <c r="E203" s="6">
        <v>9.49</v>
      </c>
      <c r="F203" s="6">
        <v>12.41</v>
      </c>
      <c r="G203" s="6">
        <v>6.79</v>
      </c>
    </row>
    <row r="204" spans="2:16" ht="15.5" x14ac:dyDescent="0.35">
      <c r="C204" t="s">
        <v>178</v>
      </c>
      <c r="D204" s="6">
        <v>50.65</v>
      </c>
      <c r="E204" s="6">
        <v>48.04</v>
      </c>
      <c r="F204" s="6">
        <v>44.32</v>
      </c>
      <c r="G204" s="6">
        <v>41.21</v>
      </c>
    </row>
    <row r="205" spans="2:16" ht="15.5" x14ac:dyDescent="0.35">
      <c r="C205" t="s">
        <v>179</v>
      </c>
      <c r="D205" s="6">
        <v>4.7</v>
      </c>
      <c r="E205" s="6">
        <v>9.49</v>
      </c>
      <c r="F205" s="6">
        <v>12.41</v>
      </c>
      <c r="G205" s="6">
        <v>6.8</v>
      </c>
    </row>
    <row r="206" spans="2:16" ht="15.5" x14ac:dyDescent="0.35">
      <c r="C206" t="s">
        <v>180</v>
      </c>
      <c r="D206" s="6">
        <v>50.64</v>
      </c>
      <c r="E206" s="6">
        <v>48.03</v>
      </c>
      <c r="F206" s="6">
        <v>44.31</v>
      </c>
      <c r="G206" s="6">
        <v>41.2</v>
      </c>
    </row>
    <row r="207" spans="2:16" ht="15.5" x14ac:dyDescent="0.35">
      <c r="C207" t="s">
        <v>181</v>
      </c>
      <c r="D207" s="5">
        <v>1056000000000</v>
      </c>
      <c r="E207" s="5">
        <v>1205000000000</v>
      </c>
      <c r="F207" s="5">
        <v>593000000000</v>
      </c>
      <c r="G207" s="5">
        <v>608000000000</v>
      </c>
    </row>
    <row r="208" spans="2:16" ht="15.5" x14ac:dyDescent="0.35">
      <c r="C208" t="s">
        <v>182</v>
      </c>
      <c r="D208" s="5">
        <v>356000000000</v>
      </c>
      <c r="E208" s="5">
        <v>359000000000</v>
      </c>
      <c r="F208" s="5">
        <v>108000000000</v>
      </c>
      <c r="G208" s="5">
        <v>119000000000</v>
      </c>
    </row>
    <row r="209" spans="3:16" ht="15.5" x14ac:dyDescent="0.35">
      <c r="C209" t="s">
        <v>258</v>
      </c>
      <c r="D209" s="5">
        <v>411000000000</v>
      </c>
      <c r="E209" s="5">
        <v>390000000000</v>
      </c>
      <c r="F209" s="5">
        <v>360000000000</v>
      </c>
      <c r="G209" s="5">
        <v>335000000000</v>
      </c>
    </row>
    <row r="210" spans="3:16" ht="15.5" x14ac:dyDescent="0.35">
      <c r="C210" t="s">
        <v>23</v>
      </c>
      <c r="D210" s="5">
        <v>1412000000000</v>
      </c>
      <c r="E210" s="5">
        <v>1564000000000</v>
      </c>
      <c r="F210" s="5">
        <v>702000000000</v>
      </c>
      <c r="G210" s="5">
        <v>726000000000</v>
      </c>
    </row>
    <row r="211" spans="3:16" ht="15.5" x14ac:dyDescent="0.35">
      <c r="C211" t="s">
        <v>20</v>
      </c>
      <c r="D211" s="5">
        <v>1395000000000</v>
      </c>
      <c r="E211" s="5">
        <v>1546000000000</v>
      </c>
      <c r="F211" s="5">
        <v>693000000000</v>
      </c>
      <c r="G211" s="5">
        <v>717000000000</v>
      </c>
    </row>
    <row r="212" spans="3:16" ht="15.5" x14ac:dyDescent="0.35">
      <c r="C212" t="s">
        <v>184</v>
      </c>
      <c r="D212" s="5">
        <v>54000000000</v>
      </c>
      <c r="E212" s="5">
        <v>28000000000</v>
      </c>
      <c r="F212" s="5">
        <v>91000000000</v>
      </c>
      <c r="G212" s="5">
        <v>61000000000</v>
      </c>
    </row>
    <row r="213" spans="3:16" ht="15.5" x14ac:dyDescent="0.35">
      <c r="C213" t="s">
        <v>185</v>
      </c>
      <c r="D213" s="5">
        <v>211000000000</v>
      </c>
      <c r="E213" s="5">
        <v>-585000000000</v>
      </c>
      <c r="F213" s="5">
        <v>247000000000</v>
      </c>
      <c r="G213" s="5">
        <v>-364000000000</v>
      </c>
    </row>
    <row r="214" spans="3:16" ht="15.5" x14ac:dyDescent="0.35">
      <c r="C214" t="s">
        <v>186</v>
      </c>
      <c r="D214" s="5">
        <v>-4000000000</v>
      </c>
      <c r="E214" s="5">
        <v>-149000000000</v>
      </c>
      <c r="F214" s="5">
        <v>-132000000000</v>
      </c>
      <c r="G214" s="5">
        <v>3000000000</v>
      </c>
    </row>
    <row r="215" spans="3:16" ht="15.5" x14ac:dyDescent="0.35">
      <c r="C215" t="s">
        <v>12</v>
      </c>
      <c r="D215" s="5">
        <v>207000000000</v>
      </c>
      <c r="E215" s="5">
        <v>-734000000000</v>
      </c>
      <c r="F215" s="5">
        <v>115000000000</v>
      </c>
      <c r="G215" s="5">
        <v>-361000000000</v>
      </c>
    </row>
    <row r="216" spans="3:16" ht="15.5" x14ac:dyDescent="0.35">
      <c r="C216" t="s">
        <v>15</v>
      </c>
      <c r="D216" s="6">
        <v>25.51</v>
      </c>
      <c r="E216" s="6">
        <v>-90.37</v>
      </c>
      <c r="F216" s="6">
        <v>14.2</v>
      </c>
      <c r="G216" s="6">
        <v>-44.49</v>
      </c>
    </row>
    <row r="217" spans="3:16" ht="15.5" x14ac:dyDescent="0.35">
      <c r="C217" t="s">
        <v>44</v>
      </c>
      <c r="I217" s="6">
        <v>15.92</v>
      </c>
      <c r="J217" s="6">
        <v>14.33</v>
      </c>
      <c r="K217" s="6">
        <v>8.1199999999999992</v>
      </c>
      <c r="L217" s="6">
        <v>-49.68</v>
      </c>
      <c r="M217" s="6">
        <v>-96.29</v>
      </c>
      <c r="N217" s="6">
        <v>-186.14</v>
      </c>
      <c r="O217" s="6">
        <v>20.399999999999999</v>
      </c>
      <c r="P217" s="6">
        <v>19.72</v>
      </c>
    </row>
    <row r="218" spans="3:16" ht="15.5" x14ac:dyDescent="0.35">
      <c r="C218" t="s">
        <v>58</v>
      </c>
      <c r="I218" s="6">
        <v>28.64</v>
      </c>
      <c r="J218" s="6">
        <v>10.33</v>
      </c>
      <c r="K218" s="6">
        <v>30.54</v>
      </c>
      <c r="L218" s="6">
        <v>-1.33</v>
      </c>
      <c r="M218" s="6">
        <v>-0.79</v>
      </c>
      <c r="N218" s="6">
        <v>-0.86</v>
      </c>
      <c r="O218" s="6">
        <v>19.8</v>
      </c>
      <c r="P218" s="5">
        <v>0</v>
      </c>
    </row>
    <row r="219" spans="3:16" ht="15.5" x14ac:dyDescent="0.35">
      <c r="C219" t="s">
        <v>61</v>
      </c>
      <c r="I219" s="6">
        <v>0.56999999999999995</v>
      </c>
      <c r="J219" s="6">
        <v>0.22</v>
      </c>
      <c r="K219" s="6">
        <v>2.85</v>
      </c>
      <c r="L219" s="6">
        <v>3.18</v>
      </c>
      <c r="M219" s="6">
        <v>1.01</v>
      </c>
      <c r="N219" s="6">
        <v>0.41</v>
      </c>
      <c r="O219" s="6">
        <v>0.57999999999999996</v>
      </c>
      <c r="P219" s="5">
        <v>0</v>
      </c>
    </row>
    <row r="220" spans="3:16" ht="15.5" x14ac:dyDescent="0.35">
      <c r="C220" t="s">
        <v>187</v>
      </c>
      <c r="I220" s="5">
        <v>195050000000</v>
      </c>
      <c r="J220" s="5">
        <v>173320000000</v>
      </c>
      <c r="K220" s="5">
        <v>80820000000</v>
      </c>
      <c r="L220" s="5">
        <v>-110320000000</v>
      </c>
      <c r="M220" s="5">
        <v>-221030000000</v>
      </c>
      <c r="N220" s="5">
        <v>-364280000000</v>
      </c>
      <c r="O220" s="5">
        <v>135150000000</v>
      </c>
      <c r="P220" s="5">
        <v>93220000000</v>
      </c>
    </row>
    <row r="221" spans="3:16" ht="15.5" x14ac:dyDescent="0.35">
      <c r="C221" t="s">
        <v>188</v>
      </c>
      <c r="I221" s="6">
        <v>5.4699999999999999E-2</v>
      </c>
      <c r="J221" s="6">
        <v>4.6900000000000004E-2</v>
      </c>
      <c r="K221" s="6">
        <v>8.2699999999999996E-2</v>
      </c>
      <c r="L221" s="6">
        <v>-0.1522</v>
      </c>
      <c r="M221" s="6">
        <v>-0.26940000000000003</v>
      </c>
      <c r="N221" s="6">
        <v>-0.51749999999999996</v>
      </c>
      <c r="O221" s="6">
        <v>4.1599999999999998E-2</v>
      </c>
      <c r="P221" s="6">
        <v>5.2600000000000001E-2</v>
      </c>
    </row>
    <row r="222" spans="3:16" ht="15.5" x14ac:dyDescent="0.35">
      <c r="C222" t="s">
        <v>189</v>
      </c>
      <c r="I222" s="6">
        <v>0.33130000000000004</v>
      </c>
      <c r="J222" s="6">
        <v>0.39479999999999998</v>
      </c>
      <c r="K222" s="6">
        <v>0.40439999999999998</v>
      </c>
      <c r="L222" s="6">
        <v>0.35240000000000005</v>
      </c>
      <c r="M222" s="6">
        <v>1.0395000000000001</v>
      </c>
      <c r="N222" s="6">
        <v>-49.658500000000004</v>
      </c>
      <c r="O222" s="6">
        <v>0.10060000000000001</v>
      </c>
      <c r="P222" s="6">
        <v>0.13070000000000001</v>
      </c>
    </row>
    <row r="223" spans="3:16" ht="15.5" x14ac:dyDescent="0.35">
      <c r="C223" t="s">
        <v>190</v>
      </c>
      <c r="I223" s="6">
        <v>0.1666</v>
      </c>
      <c r="J223" s="6">
        <v>0.2349</v>
      </c>
      <c r="K223" s="6">
        <v>0.20230000000000001</v>
      </c>
      <c r="L223" s="6">
        <v>-0.56369999999999998</v>
      </c>
      <c r="M223" s="6">
        <v>-1.0351000000000001</v>
      </c>
      <c r="N223" s="6">
        <v>-0.83299999999999996</v>
      </c>
      <c r="O223" s="6">
        <v>0.2419</v>
      </c>
      <c r="P223" s="6">
        <v>0.42859999999999998</v>
      </c>
    </row>
    <row r="224" spans="3:16" ht="15.5" x14ac:dyDescent="0.35">
      <c r="C224" t="s">
        <v>191</v>
      </c>
      <c r="N224" s="6">
        <v>-6.43</v>
      </c>
      <c r="O224" s="6">
        <v>2.13</v>
      </c>
      <c r="P224" s="6">
        <v>2.0299999999999998</v>
      </c>
    </row>
    <row r="225" spans="2:16" ht="15.5" x14ac:dyDescent="0.35">
      <c r="C225" t="s">
        <v>55</v>
      </c>
      <c r="I225" s="6">
        <v>9.49</v>
      </c>
      <c r="J225" s="6">
        <v>4.08</v>
      </c>
      <c r="K225" s="6">
        <v>12.36</v>
      </c>
      <c r="L225" s="6">
        <v>-0.47</v>
      </c>
      <c r="M225" s="6">
        <v>-0.82</v>
      </c>
      <c r="N225" s="6">
        <v>42.67</v>
      </c>
      <c r="O225" s="6">
        <v>1.99</v>
      </c>
      <c r="P225" s="5">
        <v>0</v>
      </c>
    </row>
    <row r="226" spans="2:16" ht="15.5" x14ac:dyDescent="0.35">
      <c r="C226" t="s">
        <v>52</v>
      </c>
      <c r="I226" s="6">
        <v>48.04</v>
      </c>
      <c r="J226" s="6">
        <v>36.299999999999997</v>
      </c>
      <c r="K226" s="6">
        <v>20.07</v>
      </c>
      <c r="L226" s="6">
        <v>-140.97999999999999</v>
      </c>
      <c r="M226" s="6">
        <v>-92.63</v>
      </c>
      <c r="N226" s="6">
        <v>3.75</v>
      </c>
      <c r="O226" s="6">
        <v>202.7</v>
      </c>
      <c r="P226" s="6">
        <v>150.82</v>
      </c>
    </row>
    <row r="227" spans="2:16" ht="15.5" x14ac:dyDescent="0.35">
      <c r="C227" t="s">
        <v>192</v>
      </c>
      <c r="I227" s="6">
        <v>9.49</v>
      </c>
      <c r="J227" s="6">
        <v>4.08</v>
      </c>
      <c r="K227" s="6">
        <v>12.42</v>
      </c>
      <c r="L227" s="6">
        <v>-0.47</v>
      </c>
      <c r="M227" s="6">
        <v>-0.82</v>
      </c>
      <c r="N227" s="6">
        <v>42.67</v>
      </c>
      <c r="O227" s="6">
        <v>2.02</v>
      </c>
      <c r="P227" s="5">
        <v>0</v>
      </c>
    </row>
    <row r="228" spans="2:16" ht="15.5" x14ac:dyDescent="0.35">
      <c r="C228" t="s">
        <v>193</v>
      </c>
      <c r="I228" s="6">
        <v>48.03</v>
      </c>
      <c r="J228" s="6">
        <v>36.29</v>
      </c>
      <c r="K228" s="6">
        <v>19.97</v>
      </c>
      <c r="L228" s="6">
        <v>-140.97999999999999</v>
      </c>
      <c r="M228" s="6">
        <v>-92.63</v>
      </c>
      <c r="N228" s="6">
        <v>3.75</v>
      </c>
      <c r="O228" s="6">
        <v>200.12</v>
      </c>
      <c r="P228" s="6">
        <v>146.99</v>
      </c>
    </row>
    <row r="229" spans="2:16" ht="15.5" x14ac:dyDescent="0.35">
      <c r="C229" t="s">
        <v>194</v>
      </c>
      <c r="I229" s="5">
        <v>1205000000000</v>
      </c>
      <c r="J229" s="5">
        <v>641000000000</v>
      </c>
      <c r="K229" s="5">
        <v>0</v>
      </c>
      <c r="L229" s="5">
        <v>0</v>
      </c>
      <c r="M229" s="5">
        <v>196000000000</v>
      </c>
      <c r="N229" s="5">
        <v>196000000000</v>
      </c>
      <c r="O229" s="5">
        <v>149000000000</v>
      </c>
      <c r="P229" s="5">
        <v>134000000000</v>
      </c>
    </row>
    <row r="230" spans="2:16" ht="15.5" x14ac:dyDescent="0.35">
      <c r="C230" t="s">
        <v>195</v>
      </c>
      <c r="I230" s="5">
        <v>359000000000</v>
      </c>
      <c r="J230" s="5">
        <v>139000000000</v>
      </c>
      <c r="K230" s="5">
        <v>1000000000</v>
      </c>
      <c r="L230" s="5">
        <v>578000000000</v>
      </c>
      <c r="M230" s="5">
        <v>278000000000</v>
      </c>
      <c r="N230" s="5">
        <v>310000000000</v>
      </c>
      <c r="O230" s="5">
        <v>170000000000</v>
      </c>
      <c r="P230" s="5">
        <v>145000000000</v>
      </c>
    </row>
    <row r="231" spans="2:16" ht="15.5" x14ac:dyDescent="0.35">
      <c r="C231" t="s">
        <v>25</v>
      </c>
      <c r="I231" s="5">
        <v>1564000000000</v>
      </c>
      <c r="J231" s="5">
        <v>780000000000</v>
      </c>
      <c r="K231" s="5">
        <v>1000000000</v>
      </c>
      <c r="L231" s="5">
        <v>579000000000</v>
      </c>
      <c r="M231" s="5">
        <v>474000000000</v>
      </c>
      <c r="N231" s="5">
        <v>506000000000</v>
      </c>
      <c r="O231" s="5">
        <v>319000000000</v>
      </c>
      <c r="P231" s="5">
        <v>279000000000</v>
      </c>
    </row>
    <row r="232" spans="2:16" ht="15.5" x14ac:dyDescent="0.35">
      <c r="C232" t="s">
        <v>22</v>
      </c>
      <c r="I232" s="5">
        <v>1546000000000</v>
      </c>
      <c r="J232" s="5">
        <v>767000000000</v>
      </c>
      <c r="K232" s="5">
        <v>-9000000000</v>
      </c>
      <c r="L232" s="5">
        <v>576000000000</v>
      </c>
      <c r="M232" s="5">
        <v>473000000000</v>
      </c>
      <c r="N232" s="5">
        <v>499000000000</v>
      </c>
      <c r="O232" s="5">
        <v>304000000000</v>
      </c>
      <c r="P232" s="5">
        <v>276000000000</v>
      </c>
    </row>
    <row r="233" spans="2:16" ht="15.5" x14ac:dyDescent="0.35">
      <c r="C233" t="s">
        <v>196</v>
      </c>
      <c r="I233" s="5">
        <v>28000000000</v>
      </c>
      <c r="J233" s="5">
        <v>-1000000000</v>
      </c>
      <c r="K233" s="5">
        <v>-190000000000</v>
      </c>
      <c r="L233" s="5">
        <v>-226000000000</v>
      </c>
      <c r="M233" s="5">
        <v>-417000000000</v>
      </c>
      <c r="N233" s="5">
        <v>-153000000000</v>
      </c>
      <c r="O233" s="5">
        <v>90000000000</v>
      </c>
      <c r="P233" s="5">
        <v>26000000000</v>
      </c>
    </row>
    <row r="234" spans="2:16" ht="15.5" x14ac:dyDescent="0.35">
      <c r="C234" t="s">
        <v>197</v>
      </c>
      <c r="I234" s="5">
        <v>-125000000000</v>
      </c>
      <c r="J234" s="5">
        <v>-704000000000</v>
      </c>
      <c r="K234" s="5">
        <v>132000000000</v>
      </c>
      <c r="L234" s="5">
        <v>-86000000000</v>
      </c>
      <c r="M234" s="5">
        <v>42000000000</v>
      </c>
      <c r="N234" s="5">
        <v>-198000000000</v>
      </c>
      <c r="O234" s="5">
        <v>330000000000</v>
      </c>
      <c r="P234" s="5">
        <v>54000000000</v>
      </c>
    </row>
    <row r="235" spans="2:16" ht="15.5" x14ac:dyDescent="0.35">
      <c r="C235" t="s">
        <v>198</v>
      </c>
      <c r="I235" s="5">
        <v>-281000000000</v>
      </c>
      <c r="J235" s="5">
        <v>-13000000000</v>
      </c>
      <c r="K235" s="5">
        <v>-5000000000</v>
      </c>
      <c r="L235" s="5">
        <v>-1000000000</v>
      </c>
      <c r="M235" s="5">
        <v>-16000000000</v>
      </c>
      <c r="N235" s="5">
        <v>-12000000000</v>
      </c>
      <c r="O235" s="5">
        <v>-105000000000</v>
      </c>
      <c r="P235" s="5">
        <v>-19000000000</v>
      </c>
    </row>
    <row r="236" spans="2:16" ht="15.5" x14ac:dyDescent="0.35">
      <c r="C236" t="s">
        <v>14</v>
      </c>
      <c r="I236" s="5">
        <v>-406000000000</v>
      </c>
      <c r="J236" s="5">
        <v>-717000000000</v>
      </c>
      <c r="K236" s="5">
        <v>128000000000</v>
      </c>
      <c r="L236" s="5">
        <v>-87000000000</v>
      </c>
      <c r="M236" s="5">
        <v>26000000000</v>
      </c>
      <c r="N236" s="5">
        <v>-210000000000</v>
      </c>
      <c r="O236" s="5">
        <v>225000000000</v>
      </c>
      <c r="P236" s="5">
        <v>35000000000</v>
      </c>
    </row>
    <row r="237" spans="2:16" ht="15.5" x14ac:dyDescent="0.35">
      <c r="C237" t="s">
        <v>16</v>
      </c>
      <c r="I237" s="6">
        <v>-50.01</v>
      </c>
      <c r="J237" s="6">
        <v>-99.77</v>
      </c>
      <c r="K237" s="6">
        <v>18.2</v>
      </c>
      <c r="L237" s="6">
        <v>-46.19</v>
      </c>
      <c r="M237" s="6">
        <v>13.68</v>
      </c>
      <c r="N237" s="6">
        <v>-111.41</v>
      </c>
      <c r="O237" s="6">
        <v>119.23</v>
      </c>
      <c r="P237" s="6">
        <v>23.46</v>
      </c>
    </row>
    <row r="239" spans="2:16" ht="15.5" x14ac:dyDescent="0.35">
      <c r="B239" t="s">
        <v>199</v>
      </c>
      <c r="C239" t="s">
        <v>200</v>
      </c>
      <c r="D239" s="5">
        <v>21000000000</v>
      </c>
      <c r="E239" s="5">
        <v>30000000000</v>
      </c>
      <c r="F239" s="5">
        <v>25000000000</v>
      </c>
      <c r="G239" s="5">
        <v>30000000000</v>
      </c>
      <c r="H239" s="5">
        <v>85000000000</v>
      </c>
      <c r="I239" s="5">
        <v>129000000000</v>
      </c>
      <c r="J239" s="5">
        <v>103000000000</v>
      </c>
      <c r="K239" s="5">
        <v>57000000000</v>
      </c>
      <c r="L239" s="5">
        <v>-94000000000</v>
      </c>
      <c r="M239" s="5">
        <v>-181000000000</v>
      </c>
      <c r="N239" s="5">
        <v>-351000000000</v>
      </c>
      <c r="O239" s="5">
        <v>38000000000</v>
      </c>
      <c r="P239" s="5">
        <v>30000000000</v>
      </c>
    </row>
    <row r="240" spans="2:16" ht="15.5" x14ac:dyDescent="0.35">
      <c r="C240" t="s">
        <v>326</v>
      </c>
      <c r="H240" s="5">
        <v>107000000000</v>
      </c>
      <c r="I240" s="5">
        <v>129000000000</v>
      </c>
      <c r="J240" s="5">
        <v>103000000000</v>
      </c>
      <c r="K240" s="5">
        <v>57000000000</v>
      </c>
      <c r="L240" s="5">
        <v>-94000000000</v>
      </c>
      <c r="M240" s="5">
        <v>-181000000000</v>
      </c>
      <c r="N240" s="5">
        <v>-351000000000</v>
      </c>
      <c r="O240" s="5">
        <v>38000000000</v>
      </c>
      <c r="P240" s="5">
        <v>30000000000</v>
      </c>
    </row>
    <row r="241" spans="3:16" ht="15.5" x14ac:dyDescent="0.35">
      <c r="C241" t="s">
        <v>43</v>
      </c>
      <c r="D241" s="6">
        <v>2.61</v>
      </c>
      <c r="E241" s="6">
        <v>3.72</v>
      </c>
      <c r="F241" s="6">
        <v>3.11</v>
      </c>
      <c r="G241" s="6">
        <v>3.72</v>
      </c>
      <c r="H241" s="6">
        <v>10.44</v>
      </c>
      <c r="I241" s="6">
        <v>15.92</v>
      </c>
      <c r="J241" s="6">
        <v>12.68</v>
      </c>
      <c r="K241" s="6">
        <v>7.03</v>
      </c>
      <c r="L241" s="6">
        <v>-11.53</v>
      </c>
      <c r="M241" s="6">
        <v>-22.34</v>
      </c>
      <c r="N241" s="6">
        <v>-43.19</v>
      </c>
      <c r="O241" s="6">
        <v>4.7300000000000004</v>
      </c>
      <c r="P241" s="6">
        <v>3.66</v>
      </c>
    </row>
    <row r="242" spans="3:16" ht="15.5" x14ac:dyDescent="0.35">
      <c r="C242" t="s">
        <v>327</v>
      </c>
      <c r="H242" s="6">
        <v>13.16</v>
      </c>
      <c r="I242" s="6">
        <v>15.92</v>
      </c>
      <c r="J242" s="6">
        <v>12.68</v>
      </c>
      <c r="K242" s="6">
        <v>7.03</v>
      </c>
      <c r="L242" s="6">
        <v>-11.53</v>
      </c>
      <c r="M242" s="6">
        <v>-22.34</v>
      </c>
      <c r="N242" s="6">
        <v>-43.19</v>
      </c>
      <c r="O242" s="6">
        <v>4.7300000000000004</v>
      </c>
      <c r="P242" s="6">
        <v>3.66</v>
      </c>
    </row>
    <row r="243" spans="3:16" ht="15.5" x14ac:dyDescent="0.35">
      <c r="C243" t="s">
        <v>201</v>
      </c>
      <c r="D243" s="5">
        <v>1271000000000</v>
      </c>
      <c r="E243" s="5">
        <v>1457000000000</v>
      </c>
      <c r="F243" s="5">
        <v>1564000000000</v>
      </c>
      <c r="G243" s="5">
        <v>1086000000000</v>
      </c>
      <c r="H243" s="5">
        <v>5082000000000</v>
      </c>
      <c r="I243" s="5">
        <v>6474000000000</v>
      </c>
      <c r="J243" s="5">
        <v>4931000000000</v>
      </c>
      <c r="K243" s="5">
        <v>612000000000</v>
      </c>
      <c r="L243" s="5">
        <v>39000000000</v>
      </c>
      <c r="M243" s="5">
        <v>142000000000</v>
      </c>
      <c r="N243" s="5">
        <v>728000000000</v>
      </c>
      <c r="O243" s="5">
        <v>1316000000000</v>
      </c>
      <c r="P243" s="5">
        <v>896000000000</v>
      </c>
    </row>
    <row r="244" spans="3:16" ht="15.5" x14ac:dyDescent="0.35">
      <c r="C244" t="s">
        <v>328</v>
      </c>
      <c r="H244" s="5">
        <v>5377000000000</v>
      </c>
      <c r="I244" s="5">
        <v>6474000000000</v>
      </c>
      <c r="J244" s="5">
        <v>4931000000000</v>
      </c>
      <c r="K244" s="5">
        <v>612000000000</v>
      </c>
      <c r="L244" s="5">
        <v>39000000000</v>
      </c>
      <c r="M244" s="5">
        <v>142000000000</v>
      </c>
      <c r="N244" s="5">
        <v>728000000000</v>
      </c>
      <c r="O244" s="5">
        <v>1316000000000</v>
      </c>
      <c r="P244" s="5">
        <v>896000000000</v>
      </c>
    </row>
    <row r="245" spans="3:16" ht="15.5" x14ac:dyDescent="0.35">
      <c r="C245" t="s">
        <v>202</v>
      </c>
      <c r="I245" s="6">
        <v>15.72</v>
      </c>
    </row>
    <row r="246" spans="3:16" ht="15.5" x14ac:dyDescent="0.35">
      <c r="C246" t="s">
        <v>203</v>
      </c>
      <c r="I246" s="6">
        <v>12.46</v>
      </c>
    </row>
    <row r="247" spans="3:16" ht="15.5" x14ac:dyDescent="0.35">
      <c r="C247" t="s">
        <v>204</v>
      </c>
      <c r="I247" s="6">
        <v>7.42</v>
      </c>
    </row>
    <row r="248" spans="3:16" ht="15.5" x14ac:dyDescent="0.35">
      <c r="C248" t="s">
        <v>205</v>
      </c>
      <c r="I248" s="6">
        <v>8.0199999999999994E-2</v>
      </c>
    </row>
    <row r="249" spans="3:16" ht="15.5" x14ac:dyDescent="0.35">
      <c r="C249" t="s">
        <v>206</v>
      </c>
      <c r="I249" s="6">
        <v>0.25</v>
      </c>
    </row>
    <row r="250" spans="3:16" ht="15.5" x14ac:dyDescent="0.35">
      <c r="C250" t="s">
        <v>207</v>
      </c>
      <c r="I250" s="6">
        <v>3.24</v>
      </c>
    </row>
    <row r="251" spans="3:16" ht="15.5" x14ac:dyDescent="0.35">
      <c r="C251" t="s">
        <v>329</v>
      </c>
      <c r="I251" s="6">
        <v>-2.72</v>
      </c>
    </row>
    <row r="252" spans="3:16" ht="15.5" x14ac:dyDescent="0.35">
      <c r="C252" t="s">
        <v>208</v>
      </c>
      <c r="I252" s="6">
        <v>-1.72</v>
      </c>
    </row>
    <row r="253" spans="3:16" ht="15.5" x14ac:dyDescent="0.35">
      <c r="C253" t="s">
        <v>209</v>
      </c>
      <c r="I253" s="6">
        <v>19.25</v>
      </c>
    </row>
    <row r="254" spans="3:16" ht="15.5" x14ac:dyDescent="0.35">
      <c r="C254" t="s">
        <v>210</v>
      </c>
      <c r="I254" s="6">
        <v>13.98</v>
      </c>
    </row>
    <row r="255" spans="3:16" ht="15.5" x14ac:dyDescent="0.35">
      <c r="C255" t="s">
        <v>211</v>
      </c>
      <c r="I255" s="6">
        <v>1.1200000000000001</v>
      </c>
    </row>
    <row r="256" spans="3:16" ht="15.5" x14ac:dyDescent="0.35">
      <c r="C256" t="s">
        <v>212</v>
      </c>
      <c r="I256" s="6">
        <v>-0.39</v>
      </c>
    </row>
    <row r="257" spans="3:9" ht="15.5" x14ac:dyDescent="0.35">
      <c r="C257" t="s">
        <v>213</v>
      </c>
      <c r="I257" s="6">
        <v>13.16</v>
      </c>
    </row>
    <row r="258" spans="3:9" ht="15.5" x14ac:dyDescent="0.35">
      <c r="C258" t="s">
        <v>214</v>
      </c>
      <c r="I258" s="6">
        <v>10.44</v>
      </c>
    </row>
    <row r="259" spans="3:9" ht="15.5" x14ac:dyDescent="0.35">
      <c r="C259" t="s">
        <v>215</v>
      </c>
      <c r="I259" s="6">
        <v>662.14</v>
      </c>
    </row>
    <row r="260" spans="3:9" ht="15.5" x14ac:dyDescent="0.35">
      <c r="C260" t="s">
        <v>216</v>
      </c>
      <c r="D260" s="6">
        <v>2.11</v>
      </c>
    </row>
    <row r="261" spans="3:9" ht="15.5" x14ac:dyDescent="0.35">
      <c r="C261" t="s">
        <v>217</v>
      </c>
      <c r="I261" s="6">
        <v>50.65</v>
      </c>
    </row>
    <row r="262" spans="3:9" ht="15.5" x14ac:dyDescent="0.35">
      <c r="C262" t="s">
        <v>218</v>
      </c>
      <c r="I262" s="6">
        <v>-95.15</v>
      </c>
    </row>
    <row r="263" spans="3:9" ht="15.5" x14ac:dyDescent="0.35">
      <c r="C263" t="s">
        <v>219</v>
      </c>
      <c r="D263" s="6">
        <v>1.05</v>
      </c>
    </row>
    <row r="264" spans="3:9" ht="15.5" x14ac:dyDescent="0.35">
      <c r="C264" t="s">
        <v>220</v>
      </c>
      <c r="D264" s="6">
        <v>0.49</v>
      </c>
    </row>
    <row r="265" spans="3:9" ht="15.5" x14ac:dyDescent="0.35">
      <c r="C265" t="s">
        <v>394</v>
      </c>
      <c r="D265" s="6">
        <v>3.43</v>
      </c>
    </row>
    <row r="266" spans="3:9" ht="15.5" x14ac:dyDescent="0.35">
      <c r="C266" t="s">
        <v>437</v>
      </c>
      <c r="D266" s="6">
        <v>0.87</v>
      </c>
    </row>
    <row r="267" spans="3:9" ht="15.5" x14ac:dyDescent="0.35">
      <c r="C267" t="s">
        <v>221</v>
      </c>
      <c r="D267" s="6">
        <v>4.3600000000000003</v>
      </c>
    </row>
    <row r="268" spans="3:9" ht="15.5" x14ac:dyDescent="0.35">
      <c r="C268" t="s">
        <v>395</v>
      </c>
      <c r="D268" s="6">
        <v>0.64</v>
      </c>
    </row>
    <row r="269" spans="3:9" ht="15.5" x14ac:dyDescent="0.35">
      <c r="C269" t="s">
        <v>222</v>
      </c>
      <c r="D269" s="6">
        <v>5.36</v>
      </c>
    </row>
    <row r="270" spans="3:9" ht="15.5" x14ac:dyDescent="0.35">
      <c r="C270" t="s">
        <v>223</v>
      </c>
      <c r="I270" s="6">
        <v>11.28</v>
      </c>
    </row>
    <row r="271" spans="3:9" ht="15.5" x14ac:dyDescent="0.35">
      <c r="C271" t="s">
        <v>12</v>
      </c>
      <c r="D271" s="5">
        <v>207000000000</v>
      </c>
    </row>
    <row r="272" spans="3:9" ht="15.5" x14ac:dyDescent="0.35">
      <c r="C272" t="s">
        <v>224</v>
      </c>
      <c r="I272" s="6">
        <v>0.49</v>
      </c>
    </row>
    <row r="273" spans="3:9" ht="15.5" x14ac:dyDescent="0.35">
      <c r="C273" t="s">
        <v>225</v>
      </c>
      <c r="I273" s="6">
        <v>4.8499999999999995E-2</v>
      </c>
    </row>
    <row r="274" spans="3:9" ht="15.5" x14ac:dyDescent="0.35">
      <c r="C274" t="s">
        <v>226</v>
      </c>
      <c r="I274" s="6">
        <v>0.25980000000000003</v>
      </c>
    </row>
    <row r="275" spans="3:9" ht="15.5" x14ac:dyDescent="0.35">
      <c r="C275" t="s">
        <v>227</v>
      </c>
      <c r="I275" s="6">
        <v>0.13039999999999999</v>
      </c>
    </row>
    <row r="276" spans="3:9" ht="15.5" x14ac:dyDescent="0.35">
      <c r="C276" t="s">
        <v>228</v>
      </c>
      <c r="I276" s="6">
        <v>6.2E-2</v>
      </c>
    </row>
    <row r="277" spans="3:9" ht="15.5" x14ac:dyDescent="0.35">
      <c r="C277" t="s">
        <v>330</v>
      </c>
      <c r="D277" s="6">
        <v>11.65</v>
      </c>
    </row>
    <row r="278" spans="3:9" ht="15.5" x14ac:dyDescent="0.35">
      <c r="C278" t="s">
        <v>229</v>
      </c>
      <c r="D278" s="6">
        <v>59.6</v>
      </c>
    </row>
    <row r="279" spans="3:9" ht="15.5" x14ac:dyDescent="0.35">
      <c r="C279" t="s">
        <v>230</v>
      </c>
      <c r="D279" s="6">
        <v>3.78</v>
      </c>
    </row>
    <row r="280" spans="3:9" ht="15.5" x14ac:dyDescent="0.35">
      <c r="C280" t="s">
        <v>231</v>
      </c>
      <c r="D280" s="6">
        <v>67.47</v>
      </c>
    </row>
    <row r="281" spans="3:9" ht="15.5" x14ac:dyDescent="0.35">
      <c r="C281" t="s">
        <v>331</v>
      </c>
      <c r="D281" s="6">
        <v>7.81</v>
      </c>
    </row>
    <row r="282" spans="3:9" ht="15.5" x14ac:dyDescent="0.35">
      <c r="C282" t="s">
        <v>232</v>
      </c>
      <c r="I282" s="6">
        <v>2.35</v>
      </c>
    </row>
    <row r="283" spans="3:9" ht="15.5" x14ac:dyDescent="0.35">
      <c r="C283" t="s">
        <v>233</v>
      </c>
      <c r="I283" s="6">
        <v>6.51</v>
      </c>
    </row>
    <row r="284" spans="3:9" ht="15.5" x14ac:dyDescent="0.35">
      <c r="C284" t="s">
        <v>39</v>
      </c>
      <c r="I284" s="5">
        <v>1332000000000</v>
      </c>
    </row>
    <row r="285" spans="3:9" ht="15.5" x14ac:dyDescent="0.35">
      <c r="C285" t="s">
        <v>234</v>
      </c>
      <c r="I285" s="5">
        <v>2727000000000</v>
      </c>
    </row>
    <row r="286" spans="3:9" ht="15.5" x14ac:dyDescent="0.35">
      <c r="C286" t="s">
        <v>235</v>
      </c>
      <c r="I286" s="6">
        <v>8119999999.999999</v>
      </c>
    </row>
    <row r="287" spans="3:9" ht="15.5" x14ac:dyDescent="0.35">
      <c r="C287" t="s">
        <v>236</v>
      </c>
      <c r="I287" s="6">
        <v>0.14279999999999998</v>
      </c>
    </row>
    <row r="288" spans="3:9" ht="15.5" x14ac:dyDescent="0.35">
      <c r="C288" t="s">
        <v>237</v>
      </c>
      <c r="D288" s="6">
        <v>8.1300000000000011E-2</v>
      </c>
    </row>
    <row r="289" spans="3:9" ht="15.5" x14ac:dyDescent="0.35">
      <c r="C289" t="s">
        <v>238</v>
      </c>
      <c r="D289" s="6">
        <v>4.2699999999999995E-2</v>
      </c>
    </row>
    <row r="290" spans="3:9" ht="15.5" x14ac:dyDescent="0.35">
      <c r="C290" t="s">
        <v>239</v>
      </c>
      <c r="D290" s="6">
        <v>1.67E-2</v>
      </c>
    </row>
    <row r="291" spans="3:9" ht="15.5" x14ac:dyDescent="0.35">
      <c r="C291" t="s">
        <v>240</v>
      </c>
      <c r="D291" s="6">
        <v>-0.46350000000000002</v>
      </c>
    </row>
    <row r="292" spans="3:9" ht="15.5" x14ac:dyDescent="0.35">
      <c r="C292" t="s">
        <v>241</v>
      </c>
      <c r="D292" s="6">
        <v>-0.12529999999999999</v>
      </c>
    </row>
    <row r="293" spans="3:9" ht="15.5" x14ac:dyDescent="0.35">
      <c r="C293" t="s">
        <v>242</v>
      </c>
      <c r="D293" s="6">
        <v>-0.51400000000000001</v>
      </c>
    </row>
    <row r="294" spans="3:9" ht="15.5" x14ac:dyDescent="0.35">
      <c r="C294" t="s">
        <v>243</v>
      </c>
      <c r="I294" s="5">
        <v>4</v>
      </c>
    </row>
    <row r="295" spans="3:9" ht="15.5" x14ac:dyDescent="0.35">
      <c r="C295" t="s">
        <v>244</v>
      </c>
      <c r="I295" s="6">
        <v>0.02</v>
      </c>
    </row>
    <row r="296" spans="3:9" ht="15.5" x14ac:dyDescent="0.35">
      <c r="C296" t="s">
        <v>245</v>
      </c>
      <c r="I296" s="6">
        <v>0.56000000000000005</v>
      </c>
    </row>
    <row r="297" spans="3:9" ht="15.5" x14ac:dyDescent="0.35">
      <c r="C297" t="s">
        <v>246</v>
      </c>
      <c r="I297" s="6">
        <v>0.54</v>
      </c>
    </row>
    <row r="298" spans="3:9" ht="15.5" x14ac:dyDescent="0.35">
      <c r="C298" t="s">
        <v>247</v>
      </c>
      <c r="I298" s="6">
        <v>0.42</v>
      </c>
    </row>
    <row r="299" spans="3:9" ht="15.5" x14ac:dyDescent="0.35">
      <c r="C299" t="s">
        <v>248</v>
      </c>
      <c r="I299" s="6">
        <v>0.9</v>
      </c>
    </row>
    <row r="300" spans="3:9" ht="15.5" x14ac:dyDescent="0.35">
      <c r="C300" t="s">
        <v>249</v>
      </c>
      <c r="I300" s="6">
        <v>0.2</v>
      </c>
    </row>
    <row r="301" spans="3:9" ht="15.5" x14ac:dyDescent="0.35">
      <c r="C301" t="s">
        <v>250</v>
      </c>
      <c r="I301" s="6">
        <v>0.03</v>
      </c>
    </row>
    <row r="302" spans="3:9" ht="15.5" x14ac:dyDescent="0.35">
      <c r="C302" t="s">
        <v>251</v>
      </c>
      <c r="I302" s="5">
        <v>5377000000000</v>
      </c>
    </row>
    <row r="303" spans="3:9" ht="15.5" x14ac:dyDescent="0.35">
      <c r="C303" t="s">
        <v>252</v>
      </c>
      <c r="I303" s="5">
        <v>396000000000</v>
      </c>
    </row>
    <row r="304" spans="3:9" ht="15.5" x14ac:dyDescent="0.35">
      <c r="C304" t="s">
        <v>253</v>
      </c>
      <c r="I304" s="5">
        <v>195000000000</v>
      </c>
    </row>
    <row r="305" spans="3:9" ht="15.5" x14ac:dyDescent="0.35">
      <c r="C305" t="s">
        <v>254</v>
      </c>
      <c r="I305" s="5">
        <v>107000000000</v>
      </c>
    </row>
    <row r="306" spans="3:9" ht="15.5" x14ac:dyDescent="0.35">
      <c r="C306" t="s">
        <v>255</v>
      </c>
      <c r="D306" s="5">
        <v>17000000000</v>
      </c>
    </row>
    <row r="307" spans="3:9" ht="15.5" x14ac:dyDescent="0.35">
      <c r="C307" t="s">
        <v>256</v>
      </c>
      <c r="D307" s="5">
        <v>2205000000000</v>
      </c>
    </row>
    <row r="308" spans="3:9" ht="15.5" x14ac:dyDescent="0.35">
      <c r="C308" t="s">
        <v>257</v>
      </c>
      <c r="D308" s="5">
        <v>1792000000000</v>
      </c>
    </row>
    <row r="309" spans="3:9" ht="15.5" x14ac:dyDescent="0.35">
      <c r="C309" t="s">
        <v>184</v>
      </c>
      <c r="D309" s="5">
        <v>54000000000</v>
      </c>
    </row>
    <row r="310" spans="3:9" ht="15.5" x14ac:dyDescent="0.35">
      <c r="C310" t="s">
        <v>258</v>
      </c>
      <c r="I310" s="5">
        <v>411000000000</v>
      </c>
    </row>
    <row r="311" spans="3:9" ht="15.5" x14ac:dyDescent="0.35">
      <c r="C311" t="s">
        <v>182</v>
      </c>
      <c r="D311" s="5">
        <v>356000000000</v>
      </c>
    </row>
    <row r="312" spans="3:9" ht="15.5" x14ac:dyDescent="0.35">
      <c r="C312" t="s">
        <v>181</v>
      </c>
      <c r="D312" s="5">
        <v>1056000000000</v>
      </c>
    </row>
    <row r="313" spans="3:9" ht="15.5" x14ac:dyDescent="0.35">
      <c r="C313" t="s">
        <v>23</v>
      </c>
      <c r="D313" s="5">
        <v>1412000000000</v>
      </c>
    </row>
    <row r="314" spans="3:9" ht="15.5" x14ac:dyDescent="0.35">
      <c r="C314" t="s">
        <v>20</v>
      </c>
      <c r="D314" s="5">
        <v>1395000000000</v>
      </c>
    </row>
    <row r="315" spans="3:9" ht="15.5" x14ac:dyDescent="0.35">
      <c r="C315" t="s">
        <v>183</v>
      </c>
      <c r="I315" s="5">
        <v>412000000000</v>
      </c>
    </row>
    <row r="316" spans="3:9" ht="15.5" x14ac:dyDescent="0.35">
      <c r="C316" t="s">
        <v>332</v>
      </c>
      <c r="I316" s="5">
        <v>-490000000000</v>
      </c>
    </row>
    <row r="317" spans="3:9" ht="15.5" x14ac:dyDescent="0.35">
      <c r="C317" t="s">
        <v>259</v>
      </c>
      <c r="I317" s="5">
        <v>-495000000000</v>
      </c>
    </row>
    <row r="318" spans="3:9" ht="15.5" x14ac:dyDescent="0.35">
      <c r="C318" t="s">
        <v>260</v>
      </c>
      <c r="I318" s="5">
        <v>970000000000</v>
      </c>
    </row>
    <row r="319" spans="3:9" ht="15.5" x14ac:dyDescent="0.35">
      <c r="C319" t="s">
        <v>261</v>
      </c>
      <c r="I319" s="5">
        <v>-282000000000</v>
      </c>
    </row>
    <row r="320" spans="3:9" ht="15.5" x14ac:dyDescent="0.35">
      <c r="C320" t="s">
        <v>262</v>
      </c>
      <c r="I320" s="5">
        <v>-773000000000</v>
      </c>
    </row>
  </sheetData>
  <pageMargins left="0.7" right="0.7" top="0.75" bottom="0.75" header="0.3" footer="0.3"/>
  <ignoredErrors>
    <ignoredError sqref="A1:P321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1809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1810</v>
      </c>
      <c r="D2" s="2" vm="450">
        <f ca="1">IFERROR(_xlfn.STOCKHISTORY("XIDX:" &amp; $C$1, D3, , 0, 0, 1), "Libur")</f>
        <v>1095</v>
      </c>
      <c r="H2" s="2" vm="450">
        <f ca="1">IFERROR(INDEX(D2:G2,COUNT(D2:G2)),"")</f>
        <v>1095</v>
      </c>
      <c r="I2" s="2" vm="54">
        <f t="shared" ref="I2:P2" ca="1" si="0">IFERROR(_xlfn.STOCKHISTORY("XIDX:" &amp; $C$1, I1, , 0, 0, 1), "Libur")</f>
        <v>780</v>
      </c>
      <c r="J2" s="2" t="str">
        <f t="shared" ca="1" si="0"/>
        <v>Libur</v>
      </c>
      <c r="K2" s="2" t="str">
        <f t="shared" ca="1" si="0"/>
        <v>Libur</v>
      </c>
      <c r="L2" s="2" vm="451">
        <f t="shared" ca="1" si="0"/>
        <v>805</v>
      </c>
      <c r="M2" s="2" vm="452">
        <f t="shared" ca="1" si="0"/>
        <v>1475</v>
      </c>
      <c r="N2" s="2" vm="453">
        <f t="shared" ca="1" si="0"/>
        <v>800</v>
      </c>
      <c r="O2" s="2" vm="252">
        <f t="shared" ca="1" si="0"/>
        <v>1490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113227649590</v>
      </c>
      <c r="H4" s="2">
        <f>IFERROR(SUM(D4:G4)*(4/MAX(1,COUNT(D4:G4))),"")</f>
        <v>452910598360</v>
      </c>
      <c r="I4" s="2">
        <f t="shared" ref="I4:P4" si="1">IFERROR(INDEX(I51:I500,MATCH($C$4,$C$51:$C$500,0)),"")</f>
        <v>615563480875</v>
      </c>
      <c r="J4" s="2">
        <f t="shared" si="1"/>
        <v>486591217349</v>
      </c>
      <c r="K4" s="2">
        <f t="shared" si="1"/>
        <v>360929836864</v>
      </c>
      <c r="L4" s="2">
        <f t="shared" si="1"/>
        <v>330487533012</v>
      </c>
      <c r="M4" s="2">
        <f t="shared" si="1"/>
        <v>203197973528</v>
      </c>
      <c r="N4" s="2">
        <f t="shared" si="1"/>
        <v>231624097738</v>
      </c>
      <c r="O4" s="2">
        <f t="shared" si="1"/>
        <v>382098118077</v>
      </c>
      <c r="P4" s="2">
        <f t="shared" si="1"/>
        <v>408608024988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19807790170</v>
      </c>
      <c r="H5" s="2">
        <f>IFERROR(SUM(D5:G5)*(4/MAX(1,COUNT(D5:G5))),"")</f>
        <v>79231160680</v>
      </c>
      <c r="I5" s="2">
        <f t="shared" ref="I5:P5" si="2">IFERROR(INDEX(I51:I500,MATCH($C$5,$C$51:$C$500,0)),"")</f>
        <v>70712519136</v>
      </c>
      <c r="J5" s="2">
        <f t="shared" si="2"/>
        <v>37722275219</v>
      </c>
      <c r="K5" s="2">
        <f t="shared" si="2"/>
        <v>94498014454</v>
      </c>
      <c r="L5" s="2">
        <f t="shared" si="2"/>
        <v>156722547458</v>
      </c>
      <c r="M5" s="2">
        <f t="shared" si="2"/>
        <v>39196174465</v>
      </c>
      <c r="N5" s="2">
        <f t="shared" si="2"/>
        <v>17524324733</v>
      </c>
      <c r="O5" s="2">
        <f t="shared" si="2"/>
        <v>54739698082</v>
      </c>
      <c r="P5" s="2">
        <f t="shared" si="2"/>
        <v>73923413190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2124090795013</v>
      </c>
      <c r="H6" s="2">
        <f>IFERROR(INDEX(D6:G6,COUNT(D6:G6)),"")</f>
        <v>2124090795013</v>
      </c>
      <c r="I6" s="2">
        <f t="shared" ref="I6:P6" si="3">IFERROR(INDEX(I51:I500,MATCH($C$6,$C$51:$C$500,0)),"")</f>
        <v>2104591147065</v>
      </c>
      <c r="J6" s="2">
        <f t="shared" si="3"/>
        <v>2036941822058</v>
      </c>
      <c r="K6" s="2">
        <f t="shared" si="3"/>
        <v>2000629528277</v>
      </c>
      <c r="L6" s="2">
        <f t="shared" si="3"/>
        <v>1900134318060</v>
      </c>
      <c r="M6" s="2">
        <f t="shared" si="3"/>
        <v>1731755494405</v>
      </c>
      <c r="N6" s="2">
        <f t="shared" si="3"/>
        <v>1692560481552</v>
      </c>
      <c r="O6" s="2">
        <f t="shared" si="3"/>
        <v>1675619774283</v>
      </c>
      <c r="P6" s="2">
        <f t="shared" si="3"/>
        <v>216682632998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2.0099999999999998</v>
      </c>
      <c r="H7" s="3">
        <f>IFERROR(INDEX(D7:G7,COUNT(D7:G7)),"")</f>
        <v>2.0099999999999998</v>
      </c>
      <c r="I7" s="3">
        <f t="shared" ref="I7:P7" si="4">IFERROR(INDEX(I51:I500,MATCH($C$7,$C$51:$C$500,0))/1000000000,"")</f>
        <v>2.0099999999999998</v>
      </c>
      <c r="J7" s="3">
        <f t="shared" si="4"/>
        <v>2.0099999999999998</v>
      </c>
      <c r="K7" s="3">
        <f t="shared" si="4"/>
        <v>2.0099999999999998</v>
      </c>
      <c r="L7" s="3">
        <f t="shared" si="4"/>
        <v>2.0099999999999998</v>
      </c>
      <c r="M7" s="3">
        <f t="shared" si="4"/>
        <v>2.0099999999999998</v>
      </c>
      <c r="N7" s="3">
        <f t="shared" si="4"/>
        <v>2.0099999999999998</v>
      </c>
      <c r="O7" s="3">
        <f t="shared" si="4"/>
        <v>2.0099999999999998</v>
      </c>
      <c r="P7" s="3">
        <f t="shared" si="4"/>
        <v>1.1499999999999999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-30000000000</v>
      </c>
      <c r="J8" s="2">
        <f t="shared" si="5"/>
        <v>12000000000</v>
      </c>
      <c r="K8" s="2">
        <f t="shared" si="5"/>
        <v>-582000000000</v>
      </c>
      <c r="L8" s="2">
        <f t="shared" si="5"/>
        <v>-95000000000</v>
      </c>
      <c r="M8" s="2">
        <f t="shared" si="5"/>
        <v>93000000000</v>
      </c>
      <c r="N8" s="2">
        <f t="shared" si="5"/>
        <v>38000000000</v>
      </c>
      <c r="O8" s="2">
        <f t="shared" si="5"/>
        <v>133000000000</v>
      </c>
      <c r="P8" s="2">
        <f t="shared" si="5"/>
        <v>109000000000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-0.49</v>
      </c>
      <c r="H9" s="3">
        <f>IFERROR(INDEX(D9:G9,COUNT(D9:G9)),"")</f>
        <v>-0.49</v>
      </c>
      <c r="I9" s="3">
        <f t="shared" ref="I9:P9" si="6">IFERROR(INDEX(I51:I500,MATCH($C$9,$C$51:$C$500,0)),"")</f>
        <v>-14.71</v>
      </c>
      <c r="J9" s="3">
        <f t="shared" si="6"/>
        <v>6.16</v>
      </c>
      <c r="K9" s="3">
        <f t="shared" si="6"/>
        <v>-289.32</v>
      </c>
      <c r="L9" s="3">
        <f t="shared" si="6"/>
        <v>-47.34</v>
      </c>
      <c r="M9" s="3">
        <f t="shared" si="6"/>
        <v>46.01</v>
      </c>
      <c r="N9" s="3">
        <f t="shared" si="6"/>
        <v>18.760000000000002</v>
      </c>
      <c r="O9" s="3">
        <f t="shared" si="6"/>
        <v>66.36</v>
      </c>
      <c r="P9" s="3">
        <f t="shared" si="6"/>
        <v>95.39</v>
      </c>
    </row>
    <row r="10" spans="1:16" ht="15.5" x14ac:dyDescent="0.35">
      <c r="C10" t="s">
        <v>17</v>
      </c>
      <c r="D10" s="3">
        <f ca="1">IFERROR(IF(D9=0,"",D2/D9),"")</f>
        <v>-2234.6938775510203</v>
      </c>
      <c r="I10" s="3">
        <f t="shared" ref="I10:P10" ca="1" si="7">IFERROR(IF(I9=0,"",I2/I9),"")</f>
        <v>-53.02515295717199</v>
      </c>
      <c r="J10" s="3" t="str">
        <f t="shared" ca="1" si="7"/>
        <v/>
      </c>
      <c r="K10" s="3" t="str">
        <f t="shared" ca="1" si="7"/>
        <v/>
      </c>
      <c r="L10" s="3">
        <f t="shared" ca="1" si="7"/>
        <v>-17.004647232784112</v>
      </c>
      <c r="M10" s="3">
        <f t="shared" ca="1" si="7"/>
        <v>32.058248206911543</v>
      </c>
      <c r="N10" s="3">
        <f t="shared" ca="1" si="7"/>
        <v>42.643923240938165</v>
      </c>
      <c r="O10" s="3">
        <f t="shared" ca="1" si="7"/>
        <v>22.453285111512958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25700840637</v>
      </c>
      <c r="H11" s="2">
        <f>IFERROR(INDEX(D11:G11,COUNT(D11:G11)),"")</f>
        <v>25700840637</v>
      </c>
      <c r="I11" s="2">
        <f t="shared" ref="I11:P11" si="8">IFERROR(INDEX(I51:I500,MATCH($C$11,$C$51:$C$500,0)),"")</f>
        <v>56998974685</v>
      </c>
      <c r="J11" s="2">
        <f t="shared" si="8"/>
        <v>99163173109</v>
      </c>
      <c r="K11" s="2">
        <f t="shared" si="8"/>
        <v>20786641210</v>
      </c>
      <c r="L11" s="2">
        <f t="shared" si="8"/>
        <v>29770766115</v>
      </c>
      <c r="M11" s="2">
        <f t="shared" si="8"/>
        <v>22171266678</v>
      </c>
      <c r="N11" s="2">
        <f t="shared" si="8"/>
        <v>31955088359</v>
      </c>
      <c r="O11" s="2">
        <f t="shared" si="8"/>
        <v>35550309995</v>
      </c>
      <c r="P11" s="2">
        <f t="shared" si="8"/>
        <v>35361776844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1372000000000</v>
      </c>
      <c r="H12" s="2">
        <f>IFERROR(INDEX(D12:G12,COUNT(D12:G12)),"")</f>
        <v>1372000000000</v>
      </c>
      <c r="I12" s="2">
        <f t="shared" ref="I12:P12" si="9">IFERROR(INDEX(I51:I500,MATCH($C$12,$C$51:$C$500,0)),"")</f>
        <v>1352000000000</v>
      </c>
      <c r="J12" s="2">
        <f t="shared" si="9"/>
        <v>1316000000000</v>
      </c>
      <c r="K12" s="2">
        <f t="shared" si="9"/>
        <v>878000000000</v>
      </c>
      <c r="L12" s="2">
        <f t="shared" si="9"/>
        <v>398000000000</v>
      </c>
      <c r="M12" s="2">
        <f t="shared" si="9"/>
        <v>446000000000</v>
      </c>
      <c r="N12" s="2">
        <f t="shared" si="9"/>
        <v>496000000000</v>
      </c>
      <c r="O12" s="2">
        <f t="shared" si="9"/>
        <v>329000000000</v>
      </c>
      <c r="P12" s="2">
        <f t="shared" si="9"/>
        <v>980000000000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1398000000000</v>
      </c>
      <c r="H13" s="2">
        <f>IFERROR(INDEX(D13:G13,COUNT(D13:G13)),"")</f>
        <v>1398000000000</v>
      </c>
      <c r="I13" s="2">
        <f t="shared" ref="I13:P13" si="10">IFERROR(INDEX(I51:I500,MATCH($C$13,$C$51:$C$500,0)),"")</f>
        <v>1409000000000</v>
      </c>
      <c r="J13" s="2">
        <f t="shared" si="10"/>
        <v>1415000000000</v>
      </c>
      <c r="K13" s="2">
        <f t="shared" si="10"/>
        <v>899000000000</v>
      </c>
      <c r="L13" s="2">
        <f t="shared" si="10"/>
        <v>428000000000</v>
      </c>
      <c r="M13" s="2">
        <f t="shared" si="10"/>
        <v>468000000000</v>
      </c>
      <c r="N13" s="2">
        <f t="shared" si="10"/>
        <v>528000000000</v>
      </c>
      <c r="O13" s="2">
        <f t="shared" si="10"/>
        <v>365000000000</v>
      </c>
      <c r="P13" s="2">
        <f t="shared" si="10"/>
        <v>1015000000000</v>
      </c>
    </row>
    <row r="14" spans="1:16" ht="15.5" x14ac:dyDescent="0.35">
      <c r="C14" t="s">
        <v>26</v>
      </c>
      <c r="D14" s="2">
        <f>IFERROR(INDEX(D51:D500,MATCH($C$14,$C$51:$C$500,0)),"")</f>
        <v>-22734144195</v>
      </c>
      <c r="H14" s="2">
        <f>IFERROR(SUM(D14:G14)*(4/MAX(1,COUNT(D14:G14))),"")</f>
        <v>-90936576780</v>
      </c>
      <c r="I14" s="2">
        <f t="shared" ref="I14:P14" si="11">IFERROR(INDEX(I51:I500,MATCH($C$14,$C$51:$C$500,0)),"")</f>
        <v>-105441284045</v>
      </c>
      <c r="J14" s="2">
        <f t="shared" si="11"/>
        <v>-71554364550</v>
      </c>
      <c r="K14" s="2">
        <f t="shared" si="11"/>
        <v>-42792848697</v>
      </c>
      <c r="L14" s="2">
        <f t="shared" si="11"/>
        <v>-36467258086</v>
      </c>
      <c r="M14" s="2">
        <f t="shared" si="11"/>
        <v>-37179813217</v>
      </c>
      <c r="N14" s="2">
        <f t="shared" si="11"/>
        <v>-42673458844</v>
      </c>
      <c r="O14" s="2">
        <f t="shared" si="11"/>
        <v>-29576580148</v>
      </c>
      <c r="P14" s="2">
        <f t="shared" si="11"/>
        <v>-27610653057</v>
      </c>
    </row>
    <row r="15" spans="1:16" ht="15.5" x14ac:dyDescent="0.35">
      <c r="C15" t="s">
        <v>27</v>
      </c>
      <c r="D15" s="2">
        <f>IFERROR(INDEX(D51:D500,MATCH($C$15,$C$51:$C$500,0)),"")</f>
        <v>-4221101400</v>
      </c>
      <c r="H15" s="2">
        <f>IFERROR(SUM(D15:G15)*(4/MAX(1,COUNT(D15:G15))),"")</f>
        <v>-16884405600</v>
      </c>
      <c r="I15" s="2">
        <f t="shared" ref="I15:P15" si="12">IFERROR(INDEX(I51:I500,MATCH($C$15,$C$51:$C$500,0)),"")</f>
        <v>-25876894108</v>
      </c>
      <c r="J15" s="2">
        <f t="shared" si="12"/>
        <v>-19176727503</v>
      </c>
      <c r="K15" s="2">
        <f t="shared" si="12"/>
        <v>-22169110711</v>
      </c>
      <c r="L15" s="2">
        <f t="shared" si="12"/>
        <v>-24622165350</v>
      </c>
      <c r="M15" s="2">
        <f t="shared" si="12"/>
        <v>-7064786752</v>
      </c>
      <c r="N15" s="2">
        <f t="shared" si="12"/>
        <v>-3927983775</v>
      </c>
      <c r="O15" s="2">
        <f t="shared" si="12"/>
        <v>-23432890350</v>
      </c>
      <c r="P15" s="2">
        <f t="shared" si="12"/>
        <v>-22082322422</v>
      </c>
    </row>
    <row r="16" spans="1:16" ht="15.5" x14ac:dyDescent="0.35">
      <c r="C16" t="s">
        <v>28</v>
      </c>
      <c r="D16" s="2">
        <f>IFERROR(INDEX(D51:D500,MATCH($C$16,$C$51:$C$500,0)),"")</f>
        <v>23720749348</v>
      </c>
      <c r="H16" s="2">
        <f>IFERROR(SUM(D16:G16)*(4/MAX(1,COUNT(D16:G16))),"")</f>
        <v>94882997392</v>
      </c>
      <c r="I16" s="2">
        <f t="shared" ref="I16:P16" si="13">IFERROR(INDEX(I51:I500,MATCH($C$16,$C$51:$C$500,0)),"")</f>
        <v>92460221502</v>
      </c>
      <c r="J16" s="2">
        <f t="shared" si="13"/>
        <v>52995278661</v>
      </c>
      <c r="K16" s="2">
        <f t="shared" si="13"/>
        <v>114561341130</v>
      </c>
      <c r="L16" s="2">
        <f t="shared" si="13"/>
        <v>179671945180</v>
      </c>
      <c r="M16" s="2">
        <f t="shared" si="13"/>
        <v>42912141964</v>
      </c>
      <c r="N16" s="2">
        <f t="shared" si="13"/>
        <v>21366446070</v>
      </c>
      <c r="O16" s="2">
        <f t="shared" si="13"/>
        <v>78076530039</v>
      </c>
      <c r="P16" s="2">
        <f t="shared" si="13"/>
        <v>94312683417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2200949999999.9995</v>
      </c>
      <c r="H20" s="2">
        <f t="shared" ref="H20:P20" ca="1" si="14">IFERROR(H21*H2,"")</f>
        <v>2200949999999.9995</v>
      </c>
      <c r="I20" s="2">
        <f t="shared" ca="1" si="14"/>
        <v>1567799999999.9998</v>
      </c>
      <c r="J20" s="2" t="str">
        <f t="shared" ca="1" si="14"/>
        <v/>
      </c>
      <c r="K20" s="2" t="str">
        <f t="shared" ca="1" si="14"/>
        <v/>
      </c>
      <c r="L20" s="2">
        <f t="shared" ca="1" si="14"/>
        <v>1618049999999.9998</v>
      </c>
      <c r="M20" s="2">
        <f t="shared" ca="1" si="14"/>
        <v>2964749999999.9995</v>
      </c>
      <c r="N20" s="2">
        <f t="shared" ca="1" si="14"/>
        <v>1607999999999.9998</v>
      </c>
      <c r="O20" s="2">
        <f t="shared" ca="1" si="14"/>
        <v>2994899999999.9995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2009999999.9999998</v>
      </c>
      <c r="H21" s="2">
        <f>IFERROR(INDEX(D21:G21,COUNT(D21:G21)),"")</f>
        <v>2009999999.9999998</v>
      </c>
      <c r="I21" s="2">
        <f t="shared" ref="I21:P21" si="15">IFERROR(INDEX(I51:I500,MATCH($C$7,$C$51:$C$500,0)),"")</f>
        <v>2009999999.9999998</v>
      </c>
      <c r="J21" s="2">
        <f t="shared" si="15"/>
        <v>2009999999.9999998</v>
      </c>
      <c r="K21" s="2">
        <f t="shared" si="15"/>
        <v>2009999999.9999998</v>
      </c>
      <c r="L21" s="2">
        <f t="shared" si="15"/>
        <v>2009999999.9999998</v>
      </c>
      <c r="M21" s="2">
        <f t="shared" si="15"/>
        <v>2009999999.9999998</v>
      </c>
      <c r="N21" s="2">
        <f t="shared" si="15"/>
        <v>2009999999.9999998</v>
      </c>
      <c r="O21" s="2">
        <f t="shared" si="15"/>
        <v>2009999999.9999998</v>
      </c>
      <c r="P21" s="2">
        <f t="shared" si="15"/>
        <v>1150000000</v>
      </c>
    </row>
    <row r="23" spans="1:16" ht="15.5" x14ac:dyDescent="0.35">
      <c r="B23" t="s">
        <v>40</v>
      </c>
      <c r="C23" t="s">
        <v>41</v>
      </c>
      <c r="D23" s="3">
        <f>IFERROR(D5/D6*100,"")</f>
        <v>0.93253029562132117</v>
      </c>
      <c r="H23" s="3">
        <f t="shared" ref="H23:P23" si="16">IFERROR(H5/H6*100,"")</f>
        <v>3.7301211824852847</v>
      </c>
      <c r="I23" s="3">
        <f t="shared" si="16"/>
        <v>3.3599171618018806</v>
      </c>
      <c r="J23" s="3">
        <f t="shared" si="16"/>
        <v>1.8519073451438957</v>
      </c>
      <c r="K23" s="3">
        <f t="shared" si="16"/>
        <v>4.7234139613736694</v>
      </c>
      <c r="L23" s="3">
        <f t="shared" si="16"/>
        <v>8.247972049576509</v>
      </c>
      <c r="M23" s="3">
        <f t="shared" si="16"/>
        <v>2.2633780918631992</v>
      </c>
      <c r="N23" s="3">
        <f t="shared" si="16"/>
        <v>1.0353736202638384</v>
      </c>
      <c r="O23" s="3">
        <f t="shared" si="16"/>
        <v>3.2668329010036419</v>
      </c>
      <c r="P23" s="3">
        <f t="shared" si="16"/>
        <v>34.115984362568788</v>
      </c>
    </row>
    <row r="24" spans="1:16" ht="15.5" x14ac:dyDescent="0.35">
      <c r="C24" t="s">
        <v>42</v>
      </c>
      <c r="D24" s="4">
        <f>IFERROR(_xlfn.RRI(5,I23,D23),"")</f>
        <v>-0.22613202259306509</v>
      </c>
      <c r="H24" s="4">
        <f t="shared" ref="H24:P24" si="17">IFERROR(_xlfn.RRI(5,M23,H23),"")</f>
        <v>0.10507859452377866</v>
      </c>
      <c r="I24" s="4">
        <f t="shared" si="17"/>
        <v>0.26545380176389122</v>
      </c>
      <c r="J24" s="4">
        <f t="shared" si="17"/>
        <v>-0.10731452847417855</v>
      </c>
      <c r="K24" s="4">
        <f t="shared" si="17"/>
        <v>-0.32662091921977321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9.85</v>
      </c>
      <c r="H25" s="3">
        <f>IFERROR(INDEX(D25:G25,COUNT(D25:G25)),"")</f>
        <v>9.85</v>
      </c>
      <c r="I25" s="3">
        <f t="shared" ref="I25:P25" si="18">IFERROR(INDEX(I51:I500,MATCH($C$25,$C$51:$C$500,0)),"")</f>
        <v>34.65</v>
      </c>
      <c r="J25" s="3">
        <f t="shared" si="18"/>
        <v>17.54</v>
      </c>
      <c r="K25" s="3">
        <f t="shared" si="18"/>
        <v>46.11</v>
      </c>
      <c r="L25" s="3">
        <f t="shared" si="18"/>
        <v>77.12</v>
      </c>
      <c r="M25" s="3">
        <f t="shared" si="18"/>
        <v>17.829999999999998</v>
      </c>
      <c r="N25" s="3">
        <f t="shared" si="18"/>
        <v>8.67</v>
      </c>
      <c r="O25" s="3">
        <f t="shared" si="18"/>
        <v>27.18</v>
      </c>
      <c r="P25" s="3">
        <f t="shared" si="18"/>
        <v>63.03</v>
      </c>
    </row>
    <row r="26" spans="1:16" ht="15.5" x14ac:dyDescent="0.35">
      <c r="C26" t="s">
        <v>45</v>
      </c>
      <c r="D26" s="4">
        <f>IFERROR(_xlfn.RRI(5,I25,D25),"")</f>
        <v>-0.22241728449857712</v>
      </c>
      <c r="H26" s="4">
        <f t="shared" ref="H26:P26" si="19">IFERROR(_xlfn.RRI(5,M25,H25),"")</f>
        <v>-0.11191000494123815</v>
      </c>
      <c r="I26" s="4">
        <f t="shared" si="19"/>
        <v>0.31927954317340879</v>
      </c>
      <c r="J26" s="4">
        <f t="shared" si="19"/>
        <v>-8.3872273259511632E-2</v>
      </c>
      <c r="K26" s="4">
        <f t="shared" si="19"/>
        <v>-6.0602147533618367E-2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56.332163975124388</v>
      </c>
      <c r="H27" s="3">
        <f t="shared" ref="H27:P27" si="20">IFERROR(H4/H21,"")</f>
        <v>225.32865590049755</v>
      </c>
      <c r="I27" s="3">
        <f t="shared" si="20"/>
        <v>306.25048799751249</v>
      </c>
      <c r="J27" s="3">
        <f t="shared" si="20"/>
        <v>242.08518276069654</v>
      </c>
      <c r="K27" s="3">
        <f t="shared" si="20"/>
        <v>179.56708301691543</v>
      </c>
      <c r="L27" s="3">
        <f t="shared" si="20"/>
        <v>164.4216582149254</v>
      </c>
      <c r="M27" s="3">
        <f t="shared" si="20"/>
        <v>101.09351916815922</v>
      </c>
      <c r="N27" s="3">
        <f t="shared" si="20"/>
        <v>115.23586952139304</v>
      </c>
      <c r="O27" s="3">
        <f t="shared" si="20"/>
        <v>190.09856620746271</v>
      </c>
      <c r="P27" s="3">
        <f t="shared" si="20"/>
        <v>355.31132607652177</v>
      </c>
    </row>
    <row r="28" spans="1:16" ht="15.5" x14ac:dyDescent="0.35">
      <c r="C28" t="s">
        <v>47</v>
      </c>
      <c r="D28" s="4">
        <f>IFERROR(_xlfn.RRI(5,I27,D27),"")</f>
        <v>-0.28725212843520043</v>
      </c>
      <c r="H28" s="4">
        <f t="shared" ref="H28:P28" si="21">IFERROR(_xlfn.RRI(5,M27,H27),"")</f>
        <v>0.17386626589064513</v>
      </c>
      <c r="I28" s="4">
        <f t="shared" si="21"/>
        <v>0.21589989580893065</v>
      </c>
      <c r="J28" s="4">
        <f t="shared" si="21"/>
        <v>4.9537289512496141E-2</v>
      </c>
      <c r="K28" s="4">
        <f t="shared" si="21"/>
        <v>-0.12758417401328015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-0.71572871572871566</v>
      </c>
      <c r="I29" s="4">
        <f t="shared" si="22"/>
        <v>0.97548460661345493</v>
      </c>
      <c r="J29" s="4">
        <f t="shared" si="22"/>
        <v>-0.61960529169377576</v>
      </c>
      <c r="K29" s="4">
        <f t="shared" si="22"/>
        <v>-0.40210062240663907</v>
      </c>
      <c r="L29" s="4">
        <f t="shared" si="22"/>
        <v>3.3252944475602924</v>
      </c>
      <c r="M29" s="4">
        <f t="shared" si="22"/>
        <v>1.0565167243367934</v>
      </c>
      <c r="N29" s="4">
        <f t="shared" si="22"/>
        <v>-0.68101545253863127</v>
      </c>
      <c r="O29" s="4">
        <f t="shared" si="22"/>
        <v>-0.56877677296525464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-0.26423413273931573</v>
      </c>
      <c r="I30" s="4">
        <f t="shared" si="23"/>
        <v>0.26505259225321509</v>
      </c>
      <c r="J30" s="4">
        <f t="shared" si="23"/>
        <v>0.34816013432646686</v>
      </c>
      <c r="K30" s="4">
        <f t="shared" si="23"/>
        <v>9.2113319902129565E-2</v>
      </c>
      <c r="L30" s="4">
        <f t="shared" si="23"/>
        <v>0.62643124473118794</v>
      </c>
      <c r="M30" s="4">
        <f t="shared" si="23"/>
        <v>-0.1227252452901252</v>
      </c>
      <c r="N30" s="4">
        <f t="shared" si="23"/>
        <v>-0.39380989651636195</v>
      </c>
      <c r="O30" s="4">
        <f t="shared" si="23"/>
        <v>-0.4649802799516668</v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1045.97</v>
      </c>
      <c r="H32" s="3">
        <f>IFERROR(INDEX(D32:G32,COUNT(D32:G32)),"")</f>
        <v>1045.97</v>
      </c>
      <c r="I32" s="3">
        <f t="shared" ref="I32:P32" si="24">IFERROR(INDEX(I51:I500,MATCH($C$32,$C$51:$C$500,0)),"")</f>
        <v>1036.1199999999999</v>
      </c>
      <c r="J32" s="3">
        <f t="shared" si="24"/>
        <v>1000.95</v>
      </c>
      <c r="K32" s="3">
        <f t="shared" si="24"/>
        <v>982.18</v>
      </c>
      <c r="L32" s="3">
        <f t="shared" si="24"/>
        <v>944.91</v>
      </c>
      <c r="M32" s="3">
        <f t="shared" si="24"/>
        <v>861.21</v>
      </c>
      <c r="N32" s="3">
        <f t="shared" si="24"/>
        <v>841.71</v>
      </c>
      <c r="O32" s="3">
        <f t="shared" si="24"/>
        <v>833.29</v>
      </c>
      <c r="P32" s="3">
        <f t="shared" si="24"/>
        <v>188.84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1.1200000000000001</v>
      </c>
      <c r="H33" s="3">
        <f>IFERROR(INDEX(D33:G33,COUNT(D33:G33)),"")</f>
        <v>1.1200000000000001</v>
      </c>
      <c r="I33" s="3">
        <f t="shared" ref="I33:P33" si="25">IFERROR(INDEX(I51:I500,MATCH($C$33,$C$51:$C$500,0)),"")</f>
        <v>0.75</v>
      </c>
      <c r="J33" s="3">
        <f t="shared" si="25"/>
        <v>0.77</v>
      </c>
      <c r="K33" s="3">
        <f t="shared" si="25"/>
        <v>0.82</v>
      </c>
      <c r="L33" s="3">
        <f t="shared" si="25"/>
        <v>0.85</v>
      </c>
      <c r="M33" s="3">
        <f t="shared" si="25"/>
        <v>1.71</v>
      </c>
      <c r="N33" s="3">
        <f t="shared" si="25"/>
        <v>0.95</v>
      </c>
      <c r="O33" s="3">
        <f t="shared" si="25"/>
        <v>1.79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118.78</v>
      </c>
      <c r="H34" s="3">
        <f>IFERROR(INDEX(D34:G34,COUNT(D34:G34)),"")</f>
        <v>118.78</v>
      </c>
      <c r="I34" s="3">
        <f t="shared" ref="I34:P34" si="26">IFERROR(INDEX(I51:I500,MATCH($C$34,$C$51:$C$500,0)),"")</f>
        <v>22.51</v>
      </c>
      <c r="J34" s="3">
        <f t="shared" si="26"/>
        <v>43.9</v>
      </c>
      <c r="K34" s="3">
        <f t="shared" si="26"/>
        <v>17.46</v>
      </c>
      <c r="L34" s="3">
        <f t="shared" si="26"/>
        <v>10.44</v>
      </c>
      <c r="M34" s="3">
        <f t="shared" si="26"/>
        <v>82.73</v>
      </c>
      <c r="N34" s="3">
        <f t="shared" si="26"/>
        <v>92.27</v>
      </c>
      <c r="O34" s="3">
        <f t="shared" si="26"/>
        <v>54.82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20.78</v>
      </c>
      <c r="H35" s="3">
        <f>IFERROR(INDEX(D35:G35,COUNT(D35:G35)),"")</f>
        <v>20.78</v>
      </c>
      <c r="I35" s="3">
        <f t="shared" ref="I35:P35" si="27">IFERROR(INDEX(I51:I500,MATCH($C$35,$C$51:$C$500,0)),"")</f>
        <v>2.5499999999999998</v>
      </c>
      <c r="J35" s="3">
        <f t="shared" si="27"/>
        <v>3.18</v>
      </c>
      <c r="K35" s="3">
        <f t="shared" si="27"/>
        <v>4.4800000000000004</v>
      </c>
      <c r="L35" s="3">
        <f t="shared" si="27"/>
        <v>4.9000000000000004</v>
      </c>
      <c r="M35" s="3">
        <f t="shared" si="27"/>
        <v>14.59</v>
      </c>
      <c r="N35" s="3">
        <f t="shared" si="27"/>
        <v>6.94</v>
      </c>
      <c r="O35" s="3">
        <f t="shared" si="27"/>
        <v>7.84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</row>
    <row r="51" spans="2:16" ht="15.5" x14ac:dyDescent="0.35">
      <c r="B51" t="s">
        <v>71</v>
      </c>
      <c r="C51" t="s">
        <v>5</v>
      </c>
      <c r="D51" s="5">
        <v>113227649590</v>
      </c>
      <c r="E51" s="5">
        <v>136203981177</v>
      </c>
      <c r="F51" s="5">
        <v>116873601261</v>
      </c>
      <c r="G51" s="5">
        <v>230143053438</v>
      </c>
      <c r="I51" s="5">
        <v>615563480875</v>
      </c>
      <c r="J51" s="5">
        <v>486591217349</v>
      </c>
      <c r="K51" s="5">
        <v>360929836864</v>
      </c>
      <c r="L51" s="5">
        <v>330487533012</v>
      </c>
      <c r="M51" s="5">
        <v>203197973528</v>
      </c>
      <c r="N51" s="5">
        <v>231624097738</v>
      </c>
      <c r="O51" s="5">
        <v>382098118077</v>
      </c>
      <c r="P51" s="5">
        <v>408608024988</v>
      </c>
    </row>
    <row r="52" spans="2:16" ht="15.5" x14ac:dyDescent="0.35">
      <c r="C52" t="s">
        <v>72</v>
      </c>
      <c r="D52" s="5">
        <v>-57809199760</v>
      </c>
      <c r="E52" s="5">
        <v>-77384792665</v>
      </c>
      <c r="F52" s="5">
        <v>-66450408489</v>
      </c>
      <c r="G52" s="5">
        <v>-134597205468</v>
      </c>
      <c r="I52" s="5">
        <v>-333619244681</v>
      </c>
      <c r="J52" s="5">
        <v>-244826363973</v>
      </c>
      <c r="K52" s="5">
        <v>-170129201566</v>
      </c>
      <c r="L52" s="5">
        <v>-144502435949</v>
      </c>
      <c r="M52" s="5">
        <v>-114328880111</v>
      </c>
      <c r="N52" s="5">
        <v>-117497826634</v>
      </c>
      <c r="O52" s="5">
        <v>-171096255956</v>
      </c>
      <c r="P52" s="5">
        <v>-209189790739</v>
      </c>
    </row>
    <row r="53" spans="2:16" ht="15.5" x14ac:dyDescent="0.35">
      <c r="C53" t="s">
        <v>73</v>
      </c>
      <c r="D53" s="5">
        <v>55418449830</v>
      </c>
      <c r="E53" s="5">
        <v>58819188512</v>
      </c>
      <c r="F53" s="5">
        <v>50423192772</v>
      </c>
      <c r="G53" s="5">
        <v>95545847970</v>
      </c>
      <c r="I53" s="5">
        <v>281944236194</v>
      </c>
      <c r="J53" s="5">
        <v>241764853376</v>
      </c>
      <c r="K53" s="5">
        <v>190800635298</v>
      </c>
      <c r="L53" s="5">
        <v>185985097063</v>
      </c>
      <c r="M53" s="5">
        <v>88869093417</v>
      </c>
      <c r="N53" s="5">
        <v>114126271104</v>
      </c>
      <c r="O53" s="5">
        <v>211001862121</v>
      </c>
      <c r="P53" s="5">
        <v>199418234249</v>
      </c>
    </row>
    <row r="54" spans="2:16" ht="15.5" x14ac:dyDescent="0.35">
      <c r="C54" t="s">
        <v>74</v>
      </c>
      <c r="D54" s="5">
        <v>-9069042068</v>
      </c>
      <c r="E54" s="5">
        <v>-20347111566</v>
      </c>
      <c r="F54" s="5">
        <v>-9891532896</v>
      </c>
      <c r="G54" s="5">
        <v>-35403250590</v>
      </c>
      <c r="I54" s="5">
        <v>-84496168540</v>
      </c>
      <c r="J54" s="5">
        <v>-118198527931</v>
      </c>
      <c r="K54" s="5">
        <v>-39295260811</v>
      </c>
      <c r="L54" s="5">
        <v>17147401231</v>
      </c>
      <c r="M54" s="5">
        <v>-56461842758</v>
      </c>
      <c r="N54" s="5">
        <v>-93996031921</v>
      </c>
      <c r="O54" s="5">
        <v>-114110072624</v>
      </c>
      <c r="P54" s="5">
        <v>-81172273703</v>
      </c>
    </row>
    <row r="55" spans="2:16" ht="15.5" x14ac:dyDescent="0.35">
      <c r="C55" t="s">
        <v>75</v>
      </c>
      <c r="D55" s="5">
        <v>-731163334</v>
      </c>
      <c r="E55" s="5">
        <v>-228768885</v>
      </c>
      <c r="F55" s="5">
        <v>-366723884</v>
      </c>
      <c r="G55" s="5">
        <v>-158664167</v>
      </c>
      <c r="I55" s="5">
        <v>-837263528</v>
      </c>
      <c r="J55" s="5">
        <v>-758951910</v>
      </c>
      <c r="K55" s="5">
        <v>-1134723045</v>
      </c>
      <c r="L55" s="5">
        <v>-295844493</v>
      </c>
      <c r="M55" s="5">
        <v>-80410112</v>
      </c>
      <c r="N55" s="5">
        <v>-897063780</v>
      </c>
      <c r="O55" s="5">
        <v>-2023461942</v>
      </c>
      <c r="P55" s="5">
        <v>-2391818819</v>
      </c>
    </row>
    <row r="56" spans="2:16" ht="15.5" x14ac:dyDescent="0.35">
      <c r="C56" t="s">
        <v>76</v>
      </c>
      <c r="D56" s="5">
        <v>-21220318097</v>
      </c>
      <c r="E56" s="5">
        <v>-31810391585</v>
      </c>
      <c r="F56" s="5">
        <v>-21426073005</v>
      </c>
      <c r="G56" s="5">
        <v>-26370565878</v>
      </c>
      <c r="I56" s="5">
        <v>-96166196228</v>
      </c>
      <c r="J56" s="5">
        <v>-101545210715</v>
      </c>
      <c r="K56" s="5">
        <v>-99540997828</v>
      </c>
      <c r="L56" s="5">
        <v>-84056482051</v>
      </c>
      <c r="M56" s="5">
        <v>-67263430871</v>
      </c>
      <c r="N56" s="5">
        <v>-80697922205</v>
      </c>
      <c r="O56" s="5">
        <v>-101035531430</v>
      </c>
      <c r="P56" s="5">
        <v>-71615816544</v>
      </c>
    </row>
    <row r="57" spans="2:16" ht="15.5" x14ac:dyDescent="0.35">
      <c r="C57" t="s">
        <v>275</v>
      </c>
      <c r="D57" s="5">
        <v>-51625094</v>
      </c>
      <c r="E57" s="5">
        <v>25460552</v>
      </c>
      <c r="F57" s="5">
        <v>44243726</v>
      </c>
      <c r="G57" s="5">
        <v>-7494803</v>
      </c>
      <c r="I57" s="5">
        <v>95082886</v>
      </c>
      <c r="J57" s="5">
        <v>-9704717</v>
      </c>
      <c r="K57" s="5">
        <v>-455779010</v>
      </c>
      <c r="L57" s="5">
        <v>-39361477109</v>
      </c>
      <c r="M57" s="5">
        <v>4523487693</v>
      </c>
      <c r="N57" s="5">
        <v>-23143054587</v>
      </c>
      <c r="O57" s="5">
        <v>-3194479799</v>
      </c>
      <c r="P57" s="5">
        <v>464609001</v>
      </c>
    </row>
    <row r="58" spans="2:16" ht="15.5" x14ac:dyDescent="0.35">
      <c r="C58" t="s">
        <v>335</v>
      </c>
      <c r="E58" s="5">
        <v>3688271418</v>
      </c>
      <c r="F58" s="5">
        <v>1473299428</v>
      </c>
      <c r="G58" s="5">
        <v>1528111842</v>
      </c>
      <c r="I58" s="5">
        <v>6689682688</v>
      </c>
      <c r="J58" s="5">
        <v>2931754988</v>
      </c>
      <c r="K58" s="5">
        <v>3054072392</v>
      </c>
      <c r="L58" s="5">
        <v>1550235733</v>
      </c>
      <c r="M58" s="5">
        <v>-1297376211</v>
      </c>
      <c r="N58" s="5">
        <v>-1982230045</v>
      </c>
    </row>
    <row r="59" spans="2:16" ht="15.5" x14ac:dyDescent="0.35">
      <c r="C59" t="s">
        <v>281</v>
      </c>
    </row>
    <row r="60" spans="2:16" ht="15.5" x14ac:dyDescent="0.35">
      <c r="C60" t="s">
        <v>77</v>
      </c>
      <c r="E60" s="5">
        <v>1065997613</v>
      </c>
      <c r="I60" s="5">
        <v>1065997613</v>
      </c>
      <c r="J60" s="5">
        <v>2490504262</v>
      </c>
      <c r="K60" s="5">
        <v>1897264466</v>
      </c>
      <c r="L60" s="5">
        <v>1672306686</v>
      </c>
      <c r="M60" s="5">
        <v>3347657641</v>
      </c>
      <c r="N60" s="5">
        <v>86311628</v>
      </c>
      <c r="O60" s="5">
        <v>97072058</v>
      </c>
      <c r="P60" s="5">
        <v>1692876820</v>
      </c>
    </row>
    <row r="61" spans="2:16" ht="15.5" x14ac:dyDescent="0.35">
      <c r="C61" t="s">
        <v>78</v>
      </c>
      <c r="D61" s="5">
        <v>46349407762</v>
      </c>
      <c r="E61" s="5">
        <v>38472076946</v>
      </c>
      <c r="F61" s="5">
        <v>40531659876</v>
      </c>
      <c r="G61" s="5">
        <v>60142597380</v>
      </c>
      <c r="I61" s="5">
        <v>197448067654</v>
      </c>
      <c r="J61" s="5">
        <v>123566325445</v>
      </c>
      <c r="K61" s="5">
        <v>151505374487</v>
      </c>
      <c r="L61" s="5">
        <v>203132498294</v>
      </c>
      <c r="M61" s="5">
        <v>32407250659</v>
      </c>
      <c r="N61" s="5">
        <v>20130239183</v>
      </c>
      <c r="O61" s="5">
        <v>96891789497</v>
      </c>
      <c r="P61" s="5">
        <v>118245960546</v>
      </c>
    </row>
    <row r="62" spans="2:16" ht="15.5" x14ac:dyDescent="0.35">
      <c r="C62" t="s">
        <v>79</v>
      </c>
      <c r="D62" s="5">
        <v>-22628658414</v>
      </c>
      <c r="E62" s="5">
        <v>-26118453490</v>
      </c>
      <c r="F62" s="5">
        <v>-25757233940</v>
      </c>
      <c r="G62" s="5">
        <v>-21020879022</v>
      </c>
      <c r="I62" s="5">
        <v>-104987846152</v>
      </c>
      <c r="J62" s="5">
        <v>-70571046784</v>
      </c>
      <c r="K62" s="5">
        <v>-36944033357</v>
      </c>
      <c r="L62" s="5">
        <v>-23460553114</v>
      </c>
      <c r="M62" s="5">
        <v>10504891305</v>
      </c>
      <c r="N62" s="5">
        <v>1236206887</v>
      </c>
      <c r="O62" s="5">
        <v>-18815259458</v>
      </c>
      <c r="P62" s="5">
        <v>-23933277129</v>
      </c>
    </row>
    <row r="63" spans="2:16" ht="15.5" x14ac:dyDescent="0.35">
      <c r="C63" t="s">
        <v>80</v>
      </c>
      <c r="D63" s="5">
        <v>105485781</v>
      </c>
      <c r="E63" s="5">
        <v>231395136</v>
      </c>
      <c r="F63" s="5">
        <v>69063496</v>
      </c>
      <c r="G63" s="5">
        <v>81930607</v>
      </c>
      <c r="I63" s="5">
        <v>453437893</v>
      </c>
      <c r="J63" s="5">
        <v>983317766</v>
      </c>
      <c r="K63" s="5">
        <v>5848815340</v>
      </c>
      <c r="L63" s="5">
        <v>13006704972</v>
      </c>
      <c r="M63" s="5">
        <v>47684704522</v>
      </c>
      <c r="N63" s="5">
        <v>43909665731</v>
      </c>
      <c r="O63" s="5">
        <v>10761320690</v>
      </c>
      <c r="P63" s="5">
        <v>3677375928</v>
      </c>
    </row>
    <row r="64" spans="2:16" ht="15.5" x14ac:dyDescent="0.35">
      <c r="C64" t="s">
        <v>26</v>
      </c>
      <c r="D64" s="5">
        <v>-22734144195</v>
      </c>
      <c r="E64" s="5">
        <v>-26349848626</v>
      </c>
      <c r="F64" s="5">
        <v>-25826297436</v>
      </c>
      <c r="G64" s="5">
        <v>-21102809629</v>
      </c>
      <c r="I64" s="5">
        <v>-105441284045</v>
      </c>
      <c r="J64" s="5">
        <v>-71554364550</v>
      </c>
      <c r="K64" s="5">
        <v>-42792848697</v>
      </c>
      <c r="L64" s="5">
        <v>-36467258086</v>
      </c>
      <c r="M64" s="5">
        <v>-37179813217</v>
      </c>
      <c r="N64" s="5">
        <v>-42673458844</v>
      </c>
      <c r="O64" s="5">
        <v>-29576580148</v>
      </c>
      <c r="P64" s="5">
        <v>-27610653057</v>
      </c>
    </row>
    <row r="65" spans="3:16" ht="15.5" x14ac:dyDescent="0.35">
      <c r="C65" t="s">
        <v>82</v>
      </c>
      <c r="D65" s="5">
        <v>-22628658414</v>
      </c>
      <c r="E65" s="5">
        <v>-26118453490</v>
      </c>
      <c r="F65" s="5">
        <v>-25757233940</v>
      </c>
      <c r="G65" s="5">
        <v>-21020879022</v>
      </c>
      <c r="I65" s="5">
        <v>-104987846152</v>
      </c>
      <c r="J65" s="5">
        <v>-70571046784</v>
      </c>
      <c r="K65" s="5">
        <v>-36944033357</v>
      </c>
      <c r="L65" s="5">
        <v>-23460553114</v>
      </c>
      <c r="M65" s="5">
        <v>10504891305</v>
      </c>
      <c r="N65" s="5">
        <v>1236206887</v>
      </c>
      <c r="O65" s="5">
        <v>-18815259458</v>
      </c>
      <c r="P65" s="5">
        <v>-23933277129</v>
      </c>
    </row>
    <row r="66" spans="3:16" ht="15.5" x14ac:dyDescent="0.35">
      <c r="C66" t="s">
        <v>28</v>
      </c>
      <c r="D66" s="5">
        <v>23720749348</v>
      </c>
      <c r="E66" s="5">
        <v>12353623456</v>
      </c>
      <c r="F66" s="5">
        <v>14774425936</v>
      </c>
      <c r="G66" s="5">
        <v>39121718358</v>
      </c>
      <c r="I66" s="5">
        <v>92460221502</v>
      </c>
      <c r="J66" s="5">
        <v>52995278661</v>
      </c>
      <c r="K66" s="5">
        <v>114561341130</v>
      </c>
      <c r="L66" s="5">
        <v>179671945180</v>
      </c>
      <c r="M66" s="5">
        <v>42912141964</v>
      </c>
      <c r="N66" s="5">
        <v>21366446070</v>
      </c>
      <c r="O66" s="5">
        <v>78076530039</v>
      </c>
      <c r="P66" s="5">
        <v>94312683417</v>
      </c>
    </row>
    <row r="67" spans="3:16" ht="15.5" x14ac:dyDescent="0.35">
      <c r="C67" t="s">
        <v>27</v>
      </c>
      <c r="D67" s="5">
        <v>-4221101400</v>
      </c>
      <c r="E67" s="5">
        <v>-12005988851</v>
      </c>
      <c r="F67" s="5">
        <v>-6175865259</v>
      </c>
      <c r="G67" s="5">
        <v>-3184642295</v>
      </c>
      <c r="I67" s="5">
        <v>-25876894108</v>
      </c>
      <c r="J67" s="5">
        <v>-19176727503</v>
      </c>
      <c r="K67" s="5">
        <v>-22169110711</v>
      </c>
      <c r="L67" s="5">
        <v>-24622165350</v>
      </c>
      <c r="M67" s="5">
        <v>-7064786752</v>
      </c>
      <c r="N67" s="5">
        <v>-3927983775</v>
      </c>
      <c r="O67" s="5">
        <v>-23432890350</v>
      </c>
      <c r="P67" s="5">
        <v>-22082322422</v>
      </c>
    </row>
    <row r="68" spans="3:16" ht="15.5" x14ac:dyDescent="0.35">
      <c r="C68" t="s">
        <v>81</v>
      </c>
      <c r="D68" s="5">
        <v>-4221101400</v>
      </c>
      <c r="E68" s="5">
        <v>-5373471453</v>
      </c>
      <c r="F68" s="5">
        <v>-6175865260</v>
      </c>
      <c r="G68" s="5">
        <v>-4870259263</v>
      </c>
      <c r="I68" s="5">
        <v>-20929993679</v>
      </c>
      <c r="J68" s="5">
        <v>-19611339260</v>
      </c>
      <c r="K68" s="5">
        <v>-18556555844</v>
      </c>
      <c r="L68" s="5">
        <v>-15787551908</v>
      </c>
      <c r="M68" s="5">
        <v>-10271546237</v>
      </c>
      <c r="N68" s="5">
        <v>-11403539272</v>
      </c>
      <c r="O68" s="5">
        <v>-18112040367</v>
      </c>
      <c r="P68" s="5">
        <v>-15879792222</v>
      </c>
    </row>
    <row r="69" spans="3:16" ht="15.5" x14ac:dyDescent="0.35">
      <c r="C69" t="s">
        <v>277</v>
      </c>
      <c r="E69" s="5">
        <v>-190007400</v>
      </c>
      <c r="G69" s="5">
        <v>-1077908</v>
      </c>
      <c r="I69" s="5">
        <v>-191085308</v>
      </c>
      <c r="J69" s="5">
        <v>-389301829</v>
      </c>
      <c r="K69" s="5">
        <v>-934709648</v>
      </c>
      <c r="L69" s="5">
        <v>-4644781242</v>
      </c>
      <c r="M69" s="5">
        <v>-184074389</v>
      </c>
      <c r="O69" s="5">
        <v>-10817004481</v>
      </c>
      <c r="P69" s="5">
        <v>-10070132576</v>
      </c>
    </row>
    <row r="70" spans="3:16" ht="15.5" x14ac:dyDescent="0.35">
      <c r="C70" t="s">
        <v>278</v>
      </c>
      <c r="E70" s="5">
        <v>-6442509998</v>
      </c>
      <c r="F70" s="5">
        <v>1</v>
      </c>
      <c r="G70" s="5">
        <v>1686694876</v>
      </c>
      <c r="I70" s="5">
        <v>-4755815121</v>
      </c>
      <c r="J70" s="5">
        <v>823913586</v>
      </c>
      <c r="K70" s="5">
        <v>-2677845219</v>
      </c>
      <c r="L70" s="5">
        <v>-4189832200</v>
      </c>
      <c r="M70" s="5">
        <v>3390833874</v>
      </c>
      <c r="N70" s="5">
        <v>7475555497</v>
      </c>
      <c r="O70" s="5">
        <v>5496154498</v>
      </c>
      <c r="P70" s="5">
        <v>3867602376</v>
      </c>
    </row>
    <row r="71" spans="3:16" ht="15.5" x14ac:dyDescent="0.35">
      <c r="C71" t="s">
        <v>279</v>
      </c>
      <c r="D71" s="5">
        <v>-4221101400</v>
      </c>
      <c r="E71" s="5">
        <v>-12005988851</v>
      </c>
      <c r="F71" s="5">
        <v>-6175865259</v>
      </c>
      <c r="G71" s="5">
        <v>-3184642295</v>
      </c>
      <c r="I71" s="5">
        <v>-25876894108</v>
      </c>
      <c r="J71" s="5">
        <v>-19176727503</v>
      </c>
      <c r="K71" s="5">
        <v>-22169110711</v>
      </c>
      <c r="L71" s="5">
        <v>-24622165350</v>
      </c>
      <c r="M71" s="5">
        <v>-7064786752</v>
      </c>
      <c r="N71" s="5">
        <v>-3927983775</v>
      </c>
      <c r="O71" s="5">
        <v>-23432890350</v>
      </c>
      <c r="P71" s="5">
        <v>-22082322422</v>
      </c>
    </row>
    <row r="72" spans="3:16" ht="15.5" x14ac:dyDescent="0.35">
      <c r="C72" t="s">
        <v>280</v>
      </c>
      <c r="D72" s="5">
        <v>19499647948</v>
      </c>
      <c r="E72" s="5">
        <v>347634605</v>
      </c>
      <c r="F72" s="5">
        <v>8598560677</v>
      </c>
      <c r="G72" s="5">
        <v>35937076063</v>
      </c>
      <c r="I72" s="5">
        <v>66583327394</v>
      </c>
      <c r="J72" s="5">
        <v>33818551158</v>
      </c>
      <c r="K72" s="5">
        <v>92392230419</v>
      </c>
      <c r="L72" s="5">
        <v>155049779830</v>
      </c>
      <c r="M72" s="5">
        <v>35847355212</v>
      </c>
      <c r="N72" s="5">
        <v>17438462295</v>
      </c>
      <c r="O72" s="5">
        <v>54643639689</v>
      </c>
      <c r="P72" s="5">
        <v>72230360995</v>
      </c>
    </row>
    <row r="73" spans="3:16" ht="15.5" x14ac:dyDescent="0.35">
      <c r="C73" t="s">
        <v>83</v>
      </c>
      <c r="D73" s="5">
        <v>19499647948</v>
      </c>
      <c r="E73" s="5">
        <v>347634605</v>
      </c>
      <c r="F73" s="5">
        <v>8598560677</v>
      </c>
      <c r="G73" s="5">
        <v>35937076063</v>
      </c>
      <c r="I73" s="5">
        <v>66583327394</v>
      </c>
      <c r="J73" s="5">
        <v>33818551158</v>
      </c>
      <c r="K73" s="5">
        <v>92392230419</v>
      </c>
      <c r="L73" s="5">
        <v>155049779830</v>
      </c>
      <c r="M73" s="5">
        <v>35847355212</v>
      </c>
      <c r="N73" s="5">
        <v>17438462295</v>
      </c>
      <c r="O73" s="5">
        <v>54643639689</v>
      </c>
      <c r="P73" s="5">
        <v>72230360995</v>
      </c>
    </row>
    <row r="74" spans="3:16" ht="15.5" x14ac:dyDescent="0.35">
      <c r="C74" t="s">
        <v>84</v>
      </c>
      <c r="E74" s="5">
        <v>-329364139</v>
      </c>
      <c r="G74" s="5">
        <v>329364139</v>
      </c>
      <c r="I74" s="5">
        <v>1065997613</v>
      </c>
      <c r="J74" s="5">
        <v>2490504262</v>
      </c>
      <c r="K74" s="5">
        <v>1897264466</v>
      </c>
      <c r="L74" s="5">
        <v>1672306686</v>
      </c>
      <c r="M74" s="5">
        <v>3347657641</v>
      </c>
      <c r="N74" s="5">
        <v>86311628</v>
      </c>
      <c r="O74" s="5">
        <v>97072058</v>
      </c>
      <c r="P74" s="5">
        <v>1692876820</v>
      </c>
    </row>
    <row r="75" spans="3:16" ht="15.5" x14ac:dyDescent="0.35">
      <c r="C75" t="s">
        <v>337</v>
      </c>
      <c r="E75" s="5">
        <v>-329364139</v>
      </c>
      <c r="G75" s="5">
        <v>329364139</v>
      </c>
      <c r="I75" s="5">
        <v>1065997613</v>
      </c>
      <c r="J75" s="5">
        <v>2490504262</v>
      </c>
      <c r="K75" s="5">
        <v>1897264466</v>
      </c>
      <c r="L75" s="5">
        <v>1672306686</v>
      </c>
      <c r="M75" s="5">
        <v>3347657641</v>
      </c>
      <c r="N75" s="5">
        <v>86311628</v>
      </c>
      <c r="O75" s="5">
        <v>97072058</v>
      </c>
      <c r="P75" s="5">
        <v>1692876820</v>
      </c>
    </row>
    <row r="76" spans="3:16" ht="15.5" x14ac:dyDescent="0.35">
      <c r="C76" t="s">
        <v>85</v>
      </c>
      <c r="D76" s="5">
        <v>19499647948</v>
      </c>
      <c r="E76" s="5">
        <v>1084268079</v>
      </c>
      <c r="F76" s="5">
        <v>8598560677</v>
      </c>
      <c r="G76" s="5">
        <v>36266440202</v>
      </c>
      <c r="I76" s="5">
        <v>67649325007</v>
      </c>
      <c r="J76" s="5">
        <v>36309055420</v>
      </c>
      <c r="K76" s="5">
        <v>94289494885</v>
      </c>
      <c r="L76" s="5">
        <v>156722086516</v>
      </c>
      <c r="M76" s="5">
        <v>39195012853</v>
      </c>
      <c r="N76" s="5">
        <v>17524773923</v>
      </c>
      <c r="O76" s="5">
        <v>54740711747</v>
      </c>
      <c r="P76" s="5">
        <v>73923237815</v>
      </c>
    </row>
    <row r="77" spans="3:16" ht="15.5" x14ac:dyDescent="0.35">
      <c r="C77" t="s">
        <v>86</v>
      </c>
      <c r="D77" s="5">
        <v>19499647948</v>
      </c>
      <c r="E77" s="5">
        <v>347634605</v>
      </c>
      <c r="F77" s="5">
        <v>8598560677</v>
      </c>
      <c r="G77" s="5">
        <v>35937076063</v>
      </c>
      <c r="I77" s="5">
        <v>66583327394</v>
      </c>
      <c r="J77" s="5">
        <v>33818551158</v>
      </c>
      <c r="K77" s="5">
        <v>92392230419</v>
      </c>
      <c r="L77" s="5">
        <v>155049779830</v>
      </c>
      <c r="M77" s="5">
        <v>35847355212</v>
      </c>
      <c r="N77" s="5">
        <v>17438462295</v>
      </c>
      <c r="O77" s="5">
        <v>54643639689</v>
      </c>
      <c r="P77" s="5">
        <v>72230360995</v>
      </c>
    </row>
    <row r="78" spans="3:16" ht="15.5" x14ac:dyDescent="0.35">
      <c r="C78" t="s">
        <v>7</v>
      </c>
      <c r="D78" s="5">
        <v>19807790170</v>
      </c>
      <c r="E78" s="5">
        <v>4519844635</v>
      </c>
      <c r="F78" s="5">
        <v>8491326351</v>
      </c>
      <c r="G78" s="5">
        <v>35807560892</v>
      </c>
      <c r="I78" s="5">
        <v>70712519136</v>
      </c>
      <c r="J78" s="5">
        <v>37722275219</v>
      </c>
      <c r="K78" s="5">
        <v>94498014454</v>
      </c>
      <c r="L78" s="5">
        <v>156722547458</v>
      </c>
      <c r="M78" s="5">
        <v>39196174465</v>
      </c>
      <c r="N78" s="5">
        <v>17524324733</v>
      </c>
      <c r="O78" s="5">
        <v>54739698082</v>
      </c>
      <c r="P78" s="5">
        <v>73923413190</v>
      </c>
    </row>
    <row r="79" spans="3:16" ht="15.5" x14ac:dyDescent="0.35">
      <c r="C79" t="s">
        <v>87</v>
      </c>
      <c r="D79" s="5">
        <v>-308142222</v>
      </c>
      <c r="E79" s="5">
        <v>-3435576556</v>
      </c>
      <c r="F79" s="5">
        <v>107234326</v>
      </c>
      <c r="G79" s="5">
        <v>458879310</v>
      </c>
      <c r="I79" s="5">
        <v>-3063194129</v>
      </c>
      <c r="J79" s="5">
        <v>-1413219799</v>
      </c>
      <c r="K79" s="5">
        <v>-208519569</v>
      </c>
      <c r="L79" s="5">
        <v>-460942</v>
      </c>
      <c r="M79" s="5">
        <v>-1161612</v>
      </c>
      <c r="N79" s="5">
        <v>449190</v>
      </c>
      <c r="O79" s="5">
        <v>1013665</v>
      </c>
      <c r="P79" s="5">
        <v>-175375</v>
      </c>
    </row>
    <row r="80" spans="3:16" ht="15.5" x14ac:dyDescent="0.35">
      <c r="C80" t="s">
        <v>88</v>
      </c>
      <c r="D80" s="5">
        <v>19499647948</v>
      </c>
      <c r="E80" s="5">
        <v>347634605</v>
      </c>
      <c r="F80" s="5">
        <v>8598560677</v>
      </c>
      <c r="G80" s="5">
        <v>35937076063</v>
      </c>
      <c r="I80" s="5">
        <v>66583327394</v>
      </c>
      <c r="J80" s="5">
        <v>33818551158</v>
      </c>
      <c r="K80" s="5">
        <v>92392230419</v>
      </c>
      <c r="L80" s="5">
        <v>155049779830</v>
      </c>
      <c r="M80" s="5">
        <v>35847355212</v>
      </c>
      <c r="N80" s="5">
        <v>17438462295</v>
      </c>
      <c r="O80" s="5">
        <v>54643639689</v>
      </c>
      <c r="P80" s="5">
        <v>72230360995</v>
      </c>
    </row>
    <row r="81" spans="2:16" ht="15.5" x14ac:dyDescent="0.35">
      <c r="C81" t="s">
        <v>89</v>
      </c>
      <c r="D81" s="5">
        <v>19499647948</v>
      </c>
      <c r="E81" s="5">
        <v>1084268079</v>
      </c>
      <c r="F81" s="5">
        <v>8598560677</v>
      </c>
      <c r="G81" s="5">
        <v>36266440202</v>
      </c>
      <c r="I81" s="5">
        <v>67649325007</v>
      </c>
      <c r="J81" s="5">
        <v>36309055420</v>
      </c>
      <c r="K81" s="5">
        <v>94289494885</v>
      </c>
      <c r="L81" s="5">
        <v>156722086516</v>
      </c>
      <c r="M81" s="5">
        <v>39195012853</v>
      </c>
      <c r="N81" s="5">
        <v>17524773923</v>
      </c>
      <c r="O81" s="5">
        <v>54740711747</v>
      </c>
      <c r="P81" s="5">
        <v>73923237815</v>
      </c>
    </row>
    <row r="82" spans="2:16" ht="15.5" x14ac:dyDescent="0.35">
      <c r="C82" t="s">
        <v>90</v>
      </c>
      <c r="D82" s="5">
        <v>19499647948</v>
      </c>
      <c r="E82" s="5">
        <v>1084268079</v>
      </c>
      <c r="F82" s="5">
        <v>8598560677</v>
      </c>
      <c r="G82" s="5">
        <v>36266440202</v>
      </c>
      <c r="I82" s="5">
        <v>67649325007</v>
      </c>
      <c r="J82" s="5">
        <v>36309055420</v>
      </c>
      <c r="K82" s="5">
        <v>94289494885</v>
      </c>
      <c r="L82" s="5">
        <v>156722086516</v>
      </c>
      <c r="M82" s="5">
        <v>39195012853</v>
      </c>
      <c r="N82" s="5">
        <v>17524773923</v>
      </c>
      <c r="O82" s="5">
        <v>54740711747</v>
      </c>
      <c r="P82" s="5">
        <v>73923237815</v>
      </c>
    </row>
    <row r="84" spans="2:16" ht="15.5" x14ac:dyDescent="0.35">
      <c r="B84" t="s">
        <v>91</v>
      </c>
      <c r="C84" t="s">
        <v>92</v>
      </c>
    </row>
    <row r="85" spans="2:16" ht="15.5" x14ac:dyDescent="0.35">
      <c r="C85" t="s">
        <v>93</v>
      </c>
    </row>
    <row r="86" spans="2:16" ht="15.5" x14ac:dyDescent="0.35">
      <c r="C86" t="s">
        <v>19</v>
      </c>
      <c r="D86" s="5">
        <v>25700840637</v>
      </c>
      <c r="E86" s="5">
        <v>56998974685</v>
      </c>
      <c r="F86" s="5">
        <v>24924883887</v>
      </c>
      <c r="G86" s="5">
        <v>31261262610</v>
      </c>
      <c r="I86" s="5">
        <v>56998974685</v>
      </c>
      <c r="J86" s="5">
        <v>99163173109</v>
      </c>
      <c r="K86" s="5">
        <v>20786641210</v>
      </c>
      <c r="L86" s="5">
        <v>29770766115</v>
      </c>
      <c r="M86" s="5">
        <v>22171266678</v>
      </c>
      <c r="N86" s="5">
        <v>31955088359</v>
      </c>
      <c r="O86" s="5">
        <v>35550309995</v>
      </c>
      <c r="P86" s="5">
        <v>35361776844</v>
      </c>
    </row>
    <row r="87" spans="2:16" ht="15.5" x14ac:dyDescent="0.35">
      <c r="C87" t="s">
        <v>94</v>
      </c>
      <c r="D87" s="5">
        <v>32509598516</v>
      </c>
      <c r="E87" s="5">
        <v>31769991757</v>
      </c>
      <c r="F87" s="5">
        <v>32076438398</v>
      </c>
      <c r="G87" s="5">
        <v>37458867876</v>
      </c>
      <c r="I87" s="5">
        <v>31769991757</v>
      </c>
      <c r="J87" s="5">
        <v>38027838870</v>
      </c>
      <c r="K87" s="5">
        <v>59230900186</v>
      </c>
      <c r="L87" s="5">
        <v>40701427096</v>
      </c>
      <c r="M87" s="5">
        <v>43676631602</v>
      </c>
      <c r="N87" s="5">
        <v>56309539776</v>
      </c>
      <c r="O87" s="5">
        <v>43530308747</v>
      </c>
      <c r="P87" s="5">
        <v>75339113411</v>
      </c>
    </row>
    <row r="88" spans="2:16" ht="15.5" x14ac:dyDescent="0.35">
      <c r="C88" t="s">
        <v>283</v>
      </c>
      <c r="D88" s="5">
        <v>75899976085</v>
      </c>
      <c r="E88" s="5">
        <v>72499976085</v>
      </c>
      <c r="F88" s="5">
        <v>70384264088</v>
      </c>
      <c r="G88" s="5">
        <v>68349976085</v>
      </c>
      <c r="I88" s="5">
        <v>72499976085</v>
      </c>
      <c r="J88" s="5">
        <v>46961749950</v>
      </c>
      <c r="K88" s="5">
        <v>63905997339</v>
      </c>
      <c r="L88" s="5">
        <v>8230821345</v>
      </c>
      <c r="M88" s="5">
        <v>1299988011</v>
      </c>
      <c r="N88" s="5">
        <v>1255952244</v>
      </c>
      <c r="O88" s="5">
        <v>699402903</v>
      </c>
      <c r="P88" s="5">
        <v>1912378730</v>
      </c>
    </row>
    <row r="89" spans="2:16" ht="15.5" x14ac:dyDescent="0.35">
      <c r="C89" t="s">
        <v>282</v>
      </c>
      <c r="L89" s="5">
        <v>22825558734</v>
      </c>
      <c r="M89" s="5">
        <v>11918276630</v>
      </c>
      <c r="N89" s="5">
        <v>11700620585</v>
      </c>
      <c r="O89" s="5">
        <v>10496570501</v>
      </c>
      <c r="P89" s="5">
        <v>184297998166</v>
      </c>
    </row>
    <row r="90" spans="2:16" ht="15.5" x14ac:dyDescent="0.35">
      <c r="C90" t="s">
        <v>284</v>
      </c>
      <c r="D90" s="5">
        <v>32509598516</v>
      </c>
      <c r="E90" s="5">
        <v>31769991757</v>
      </c>
      <c r="F90" s="5">
        <v>32076438398</v>
      </c>
      <c r="G90" s="5">
        <v>37458867876</v>
      </c>
      <c r="I90" s="5">
        <v>31769991757</v>
      </c>
      <c r="J90" s="5">
        <v>38027838870</v>
      </c>
      <c r="K90" s="5">
        <v>59230900186</v>
      </c>
      <c r="L90" s="5">
        <v>40701427096</v>
      </c>
      <c r="M90" s="5">
        <v>43676631602</v>
      </c>
      <c r="N90" s="5">
        <v>56309539776</v>
      </c>
      <c r="O90" s="5">
        <v>43530308747</v>
      </c>
      <c r="P90" s="5">
        <v>75339113411</v>
      </c>
    </row>
    <row r="91" spans="2:16" ht="15.5" x14ac:dyDescent="0.35">
      <c r="C91" t="s">
        <v>95</v>
      </c>
      <c r="K91" s="5">
        <v>75003199020</v>
      </c>
      <c r="L91" s="5">
        <v>209816402392</v>
      </c>
      <c r="M91" s="5">
        <v>216853042324</v>
      </c>
      <c r="N91" s="5">
        <v>214439728575</v>
      </c>
      <c r="O91" s="5">
        <v>199835989368</v>
      </c>
      <c r="P91" s="5">
        <v>188003220893</v>
      </c>
    </row>
    <row r="92" spans="2:16" ht="15.5" x14ac:dyDescent="0.35">
      <c r="C92" t="s">
        <v>285</v>
      </c>
      <c r="K92" s="5">
        <v>75003199020</v>
      </c>
      <c r="L92" s="5">
        <v>209816402392</v>
      </c>
      <c r="M92" s="5">
        <v>216853042324</v>
      </c>
      <c r="N92" s="5">
        <v>214439728575</v>
      </c>
      <c r="O92" s="5">
        <v>199835989368</v>
      </c>
      <c r="P92" s="5">
        <v>188003220893</v>
      </c>
    </row>
    <row r="93" spans="2:16" ht="15.5" x14ac:dyDescent="0.35">
      <c r="C93" t="s">
        <v>96</v>
      </c>
      <c r="D93" s="5">
        <v>995007873891</v>
      </c>
      <c r="E93" s="5">
        <v>1010518579394</v>
      </c>
      <c r="F93" s="5">
        <v>1033131377789</v>
      </c>
      <c r="G93" s="5">
        <v>1050467451523</v>
      </c>
      <c r="I93" s="5">
        <v>1010518579394</v>
      </c>
      <c r="J93" s="5">
        <v>1148796174315</v>
      </c>
      <c r="K93" s="5">
        <v>610352296743</v>
      </c>
      <c r="L93" s="5">
        <v>250367956685</v>
      </c>
      <c r="M93" s="5">
        <v>261373706104</v>
      </c>
      <c r="N93" s="5">
        <v>261695815317</v>
      </c>
      <c r="O93" s="5">
        <v>262101872319</v>
      </c>
      <c r="P93" s="5">
        <v>260573845470</v>
      </c>
    </row>
    <row r="94" spans="2:16" ht="15.5" x14ac:dyDescent="0.35">
      <c r="C94" t="s">
        <v>77</v>
      </c>
      <c r="D94" s="5">
        <v>13915598152</v>
      </c>
      <c r="E94" s="5">
        <v>13915598152</v>
      </c>
      <c r="F94" s="5">
        <v>13224004066</v>
      </c>
      <c r="G94" s="5">
        <v>13224004066</v>
      </c>
      <c r="I94" s="5">
        <v>13915598152</v>
      </c>
      <c r="J94" s="5">
        <v>12858086518</v>
      </c>
      <c r="K94" s="5">
        <v>10391521662</v>
      </c>
      <c r="L94" s="5">
        <v>5661348786</v>
      </c>
      <c r="M94" s="5">
        <v>6917645422</v>
      </c>
      <c r="N94" s="5">
        <v>3570014960</v>
      </c>
      <c r="O94" s="5">
        <v>3483705582</v>
      </c>
      <c r="P94" s="5">
        <v>3386640001</v>
      </c>
    </row>
    <row r="95" spans="2:16" ht="15.5" x14ac:dyDescent="0.35">
      <c r="C95" t="s">
        <v>98</v>
      </c>
      <c r="D95" s="5">
        <v>1164827441503</v>
      </c>
      <c r="E95" s="5">
        <v>1193077859334</v>
      </c>
      <c r="F95" s="5">
        <v>1162144354610</v>
      </c>
      <c r="G95" s="5">
        <v>1191116735352</v>
      </c>
      <c r="I95" s="5">
        <v>1193077859334</v>
      </c>
      <c r="J95" s="5">
        <v>1360495029388</v>
      </c>
      <c r="K95" s="5">
        <v>769588882367</v>
      </c>
      <c r="L95" s="5">
        <v>375952526579</v>
      </c>
      <c r="M95" s="5">
        <v>437838813457</v>
      </c>
      <c r="N95" s="5">
        <v>425381987279</v>
      </c>
      <c r="O95" s="5">
        <v>400362195097</v>
      </c>
      <c r="P95" s="5">
        <v>414475625589</v>
      </c>
    </row>
    <row r="96" spans="2:16" ht="15.5" x14ac:dyDescent="0.35">
      <c r="C96" t="s">
        <v>99</v>
      </c>
    </row>
    <row r="97" spans="3:16" ht="15.5" x14ac:dyDescent="0.35">
      <c r="C97" t="s">
        <v>338</v>
      </c>
      <c r="M97" s="5">
        <v>382409334000</v>
      </c>
      <c r="N97" s="5">
        <v>378014268000</v>
      </c>
      <c r="O97" s="5">
        <v>219635879000</v>
      </c>
    </row>
    <row r="98" spans="3:16" ht="15.5" x14ac:dyDescent="0.35">
      <c r="C98" t="s">
        <v>292</v>
      </c>
      <c r="D98" s="5">
        <v>492671508916</v>
      </c>
      <c r="E98" s="5">
        <v>492247901786</v>
      </c>
      <c r="I98" s="5">
        <v>492247901786</v>
      </c>
      <c r="P98" s="5">
        <v>750000000000</v>
      </c>
    </row>
    <row r="99" spans="3:16" ht="15.5" x14ac:dyDescent="0.35">
      <c r="C99" t="s">
        <v>101</v>
      </c>
      <c r="D99" s="5">
        <v>455895242047</v>
      </c>
      <c r="E99" s="5">
        <v>462566769267</v>
      </c>
      <c r="F99" s="5">
        <v>461953252138</v>
      </c>
      <c r="G99" s="5">
        <v>464513321360</v>
      </c>
      <c r="I99" s="5">
        <v>462566769267</v>
      </c>
      <c r="J99" s="5">
        <v>473943258834</v>
      </c>
      <c r="K99" s="5">
        <v>480879676725</v>
      </c>
      <c r="L99" s="5">
        <v>480600464612</v>
      </c>
      <c r="M99" s="5">
        <v>501332446435</v>
      </c>
      <c r="N99" s="5">
        <v>527234567365</v>
      </c>
      <c r="O99" s="5">
        <v>557692350959</v>
      </c>
      <c r="P99" s="5">
        <v>590326508818</v>
      </c>
    </row>
    <row r="100" spans="3:16" ht="15.5" x14ac:dyDescent="0.35">
      <c r="C100" t="s">
        <v>100</v>
      </c>
      <c r="D100" s="5">
        <v>1636823303188</v>
      </c>
      <c r="E100" s="5">
        <v>1647477205420</v>
      </c>
      <c r="F100" s="5">
        <v>1666960372340</v>
      </c>
      <c r="G100" s="5">
        <v>1672450197200</v>
      </c>
      <c r="I100" s="5">
        <v>1647477205420</v>
      </c>
      <c r="J100" s="5">
        <v>1688234096800</v>
      </c>
      <c r="K100" s="5">
        <v>946551361115</v>
      </c>
      <c r="L100" s="5">
        <v>909471964055</v>
      </c>
      <c r="M100" s="5">
        <v>271517144168</v>
      </c>
      <c r="N100" s="5">
        <v>298138511724</v>
      </c>
      <c r="O100" s="5">
        <v>324115735920</v>
      </c>
      <c r="P100" s="5">
        <v>359332093375</v>
      </c>
    </row>
    <row r="101" spans="3:16" ht="15.5" x14ac:dyDescent="0.35">
      <c r="C101" t="s">
        <v>286</v>
      </c>
      <c r="L101" s="5">
        <v>10384109</v>
      </c>
      <c r="M101" s="5">
        <v>61515788</v>
      </c>
      <c r="N101" s="5">
        <v>209536255</v>
      </c>
      <c r="O101" s="5">
        <v>532256151</v>
      </c>
      <c r="P101" s="5">
        <v>724945716</v>
      </c>
    </row>
    <row r="102" spans="3:16" ht="15.5" x14ac:dyDescent="0.35">
      <c r="C102" t="s">
        <v>102</v>
      </c>
      <c r="M102" s="5">
        <v>108225458913</v>
      </c>
      <c r="N102" s="5">
        <v>108013208913</v>
      </c>
      <c r="O102" s="5">
        <v>107725284912</v>
      </c>
      <c r="P102" s="5">
        <v>96569117606</v>
      </c>
    </row>
    <row r="103" spans="3:16" ht="15.5" x14ac:dyDescent="0.35">
      <c r="C103" t="s">
        <v>287</v>
      </c>
      <c r="D103" s="5">
        <v>8960429252</v>
      </c>
      <c r="E103" s="5">
        <v>8960429252</v>
      </c>
      <c r="F103" s="5">
        <v>15552832963</v>
      </c>
      <c r="G103" s="5">
        <v>15552832936</v>
      </c>
      <c r="I103" s="5">
        <v>8960429252</v>
      </c>
      <c r="J103" s="5">
        <v>13953571096</v>
      </c>
      <c r="K103" s="5">
        <v>13294690705</v>
      </c>
      <c r="L103" s="5">
        <v>15062382146</v>
      </c>
      <c r="M103" s="5">
        <v>19723890591</v>
      </c>
      <c r="N103" s="5">
        <v>17246968534</v>
      </c>
      <c r="O103" s="5">
        <v>9648820525</v>
      </c>
      <c r="P103" s="5">
        <v>4143573344</v>
      </c>
    </row>
    <row r="104" spans="3:16" ht="15.5" x14ac:dyDescent="0.35">
      <c r="C104" t="s">
        <v>340</v>
      </c>
      <c r="D104" s="5">
        <v>120586730565</v>
      </c>
      <c r="E104" s="5">
        <v>120586730565</v>
      </c>
      <c r="F104" s="5">
        <v>120586730565</v>
      </c>
      <c r="G104" s="5">
        <v>120586730565</v>
      </c>
      <c r="I104" s="5">
        <v>120586730565</v>
      </c>
      <c r="J104" s="5">
        <v>120586730565</v>
      </c>
      <c r="K104" s="5">
        <v>91289962038</v>
      </c>
      <c r="L104" s="5">
        <v>91289962038</v>
      </c>
    </row>
    <row r="105" spans="3:16" ht="15.5" x14ac:dyDescent="0.35">
      <c r="C105" t="s">
        <v>103</v>
      </c>
      <c r="D105" s="5">
        <v>3039663914047</v>
      </c>
      <c r="E105" s="5">
        <v>3054183034655</v>
      </c>
      <c r="F105" s="5">
        <v>3081847211132</v>
      </c>
      <c r="G105" s="5">
        <v>3083464113764</v>
      </c>
      <c r="I105" s="5">
        <v>3054183034655</v>
      </c>
      <c r="J105" s="5">
        <v>3105582651724</v>
      </c>
      <c r="K105" s="5">
        <v>2475599526548</v>
      </c>
      <c r="L105" s="5">
        <v>2207281721444</v>
      </c>
      <c r="M105" s="5">
        <v>2002735114468</v>
      </c>
      <c r="N105" s="5">
        <v>2047657427638</v>
      </c>
      <c r="O105" s="5">
        <v>1925216587628</v>
      </c>
      <c r="P105" s="5">
        <v>1260366397628</v>
      </c>
    </row>
    <row r="106" spans="3:16" ht="15.5" x14ac:dyDescent="0.35">
      <c r="C106" t="s">
        <v>104</v>
      </c>
      <c r="D106" s="5">
        <v>4204491355550</v>
      </c>
      <c r="E106" s="5">
        <v>4247260893989</v>
      </c>
      <c r="F106" s="5">
        <v>4243991565742</v>
      </c>
      <c r="G106" s="5">
        <v>4274580849116</v>
      </c>
      <c r="I106" s="5">
        <v>4247260893989</v>
      </c>
      <c r="J106" s="5">
        <v>4466077681112</v>
      </c>
      <c r="K106" s="5">
        <v>3245188408915</v>
      </c>
      <c r="L106" s="5">
        <v>2583234248023</v>
      </c>
      <c r="M106" s="5">
        <v>2440573927925</v>
      </c>
      <c r="N106" s="5">
        <v>2473039414917</v>
      </c>
      <c r="O106" s="5">
        <v>2325578782725</v>
      </c>
      <c r="P106" s="5">
        <v>1674842023217</v>
      </c>
    </row>
    <row r="107" spans="3:16" ht="15.5" x14ac:dyDescent="0.35">
      <c r="C107" t="s">
        <v>105</v>
      </c>
    </row>
    <row r="108" spans="3:16" ht="15.5" x14ac:dyDescent="0.35">
      <c r="C108" t="s">
        <v>106</v>
      </c>
    </row>
    <row r="109" spans="3:16" ht="15.5" x14ac:dyDescent="0.35">
      <c r="C109" t="s">
        <v>107</v>
      </c>
      <c r="D109" s="5">
        <v>673756721631</v>
      </c>
      <c r="E109" s="5">
        <v>724849515148</v>
      </c>
      <c r="F109" s="5">
        <v>782128907428</v>
      </c>
      <c r="G109" s="5">
        <v>807799993605</v>
      </c>
      <c r="I109" s="5">
        <v>724849515148</v>
      </c>
      <c r="J109" s="5">
        <v>1047636425565</v>
      </c>
      <c r="K109" s="5">
        <v>397257866578</v>
      </c>
      <c r="L109" s="5">
        <v>254137534883</v>
      </c>
      <c r="M109" s="5">
        <v>303707083647</v>
      </c>
      <c r="N109" s="5">
        <v>336323158224</v>
      </c>
      <c r="O109" s="5">
        <v>327204702975</v>
      </c>
      <c r="P109" s="5">
        <v>462564590846</v>
      </c>
    </row>
    <row r="110" spans="3:16" ht="15.5" x14ac:dyDescent="0.35">
      <c r="C110" t="s">
        <v>108</v>
      </c>
    </row>
    <row r="111" spans="3:16" ht="15.5" x14ac:dyDescent="0.35">
      <c r="C111" t="s">
        <v>289</v>
      </c>
      <c r="D111" s="5">
        <v>70609195261</v>
      </c>
      <c r="E111" s="5">
        <v>77680917063</v>
      </c>
      <c r="F111" s="5">
        <v>82955713053</v>
      </c>
      <c r="G111" s="5">
        <v>82057424300</v>
      </c>
      <c r="I111" s="5">
        <v>77680917063</v>
      </c>
      <c r="J111" s="5">
        <v>156019427982</v>
      </c>
      <c r="K111" s="5">
        <v>43894247564</v>
      </c>
      <c r="L111" s="5">
        <v>32549872514</v>
      </c>
      <c r="M111" s="5">
        <v>47884532991</v>
      </c>
      <c r="N111" s="5">
        <v>47000060039</v>
      </c>
      <c r="O111" s="5">
        <v>38619563499</v>
      </c>
      <c r="P111" s="5">
        <v>56206906258</v>
      </c>
    </row>
    <row r="112" spans="3:16" ht="15.5" x14ac:dyDescent="0.35">
      <c r="C112" t="s">
        <v>109</v>
      </c>
    </row>
    <row r="113" spans="3:16" ht="15.5" x14ac:dyDescent="0.35">
      <c r="C113" t="s">
        <v>290</v>
      </c>
      <c r="D113" s="5">
        <v>75899976085</v>
      </c>
      <c r="E113" s="5">
        <v>72499976085</v>
      </c>
      <c r="F113" s="5">
        <v>70384264088</v>
      </c>
      <c r="G113" s="5">
        <v>68349976085</v>
      </c>
      <c r="I113" s="5">
        <v>72499976085</v>
      </c>
      <c r="J113" s="5">
        <v>46961749950</v>
      </c>
      <c r="K113" s="5">
        <v>63905997339</v>
      </c>
      <c r="L113" s="5">
        <v>31056380079</v>
      </c>
      <c r="M113" s="5">
        <v>13218264641</v>
      </c>
      <c r="N113" s="5">
        <v>12956572829</v>
      </c>
      <c r="O113" s="5">
        <v>11195973404</v>
      </c>
      <c r="P113" s="5">
        <v>186210376896</v>
      </c>
    </row>
    <row r="114" spans="3:16" ht="15.5" x14ac:dyDescent="0.35">
      <c r="C114" t="s">
        <v>111</v>
      </c>
      <c r="D114" s="5">
        <v>28708914052</v>
      </c>
      <c r="E114" s="5">
        <v>40165225643</v>
      </c>
      <c r="F114" s="5">
        <v>42325523496</v>
      </c>
      <c r="G114" s="5">
        <v>46860166634</v>
      </c>
      <c r="I114" s="5">
        <v>40165225643</v>
      </c>
      <c r="J114" s="5">
        <v>50755341514</v>
      </c>
      <c r="K114" s="5">
        <v>53387767990</v>
      </c>
      <c r="L114" s="5">
        <v>77896792265</v>
      </c>
      <c r="M114" s="5">
        <v>77356615252</v>
      </c>
      <c r="N114" s="5">
        <v>87088590044</v>
      </c>
      <c r="O114" s="5">
        <v>81796877803</v>
      </c>
      <c r="P114" s="5">
        <v>78834558110</v>
      </c>
    </row>
    <row r="115" spans="3:16" ht="15.5" x14ac:dyDescent="0.35">
      <c r="C115" t="s">
        <v>110</v>
      </c>
      <c r="D115" s="5">
        <v>7175780465</v>
      </c>
      <c r="E115" s="5">
        <v>8028188054</v>
      </c>
      <c r="F115" s="5">
        <v>5465559343</v>
      </c>
      <c r="G115" s="5">
        <v>8253534571</v>
      </c>
      <c r="I115" s="5">
        <v>8028188054</v>
      </c>
      <c r="J115" s="5">
        <v>6208244300</v>
      </c>
      <c r="K115" s="5">
        <v>6718974151</v>
      </c>
      <c r="L115" s="5">
        <v>14573434079</v>
      </c>
      <c r="M115" s="5">
        <v>23728111383</v>
      </c>
      <c r="N115" s="5">
        <v>22969957857</v>
      </c>
      <c r="O115" s="5">
        <v>42053566145</v>
      </c>
      <c r="P115" s="5">
        <v>17832410518</v>
      </c>
    </row>
    <row r="116" spans="3:16" ht="15.5" x14ac:dyDescent="0.35">
      <c r="C116" t="s">
        <v>113</v>
      </c>
    </row>
    <row r="117" spans="3:16" ht="15.5" x14ac:dyDescent="0.35">
      <c r="C117" t="s">
        <v>288</v>
      </c>
      <c r="D117" s="5">
        <v>829996722835</v>
      </c>
      <c r="E117" s="5">
        <v>844996722835</v>
      </c>
      <c r="F117" s="5">
        <v>1280354691314</v>
      </c>
      <c r="G117" s="5">
        <v>1295843182163</v>
      </c>
      <c r="I117" s="5">
        <v>844996722835</v>
      </c>
      <c r="J117" s="5">
        <v>1327138020825</v>
      </c>
      <c r="K117" s="5">
        <v>777881000000</v>
      </c>
      <c r="L117" s="5">
        <v>391881000000</v>
      </c>
      <c r="M117" s="5">
        <v>385524000000</v>
      </c>
      <c r="N117" s="5">
        <v>421933650559</v>
      </c>
      <c r="O117" s="5">
        <v>305205737550</v>
      </c>
      <c r="P117" s="5">
        <v>55483453400</v>
      </c>
    </row>
    <row r="118" spans="3:16" ht="15.5" x14ac:dyDescent="0.35">
      <c r="C118" t="s">
        <v>450</v>
      </c>
      <c r="D118" s="5">
        <v>131379866</v>
      </c>
      <c r="E118" s="5">
        <v>131379866</v>
      </c>
      <c r="F118" s="5">
        <v>194399352</v>
      </c>
      <c r="G118" s="5">
        <v>256954408</v>
      </c>
      <c r="I118" s="5">
        <v>131379866</v>
      </c>
      <c r="J118" s="5">
        <v>380696571</v>
      </c>
      <c r="L118" s="5">
        <v>87498400</v>
      </c>
      <c r="M118" s="5">
        <v>184788925</v>
      </c>
      <c r="N118" s="5">
        <v>505008925</v>
      </c>
      <c r="P118" s="5">
        <v>288001378</v>
      </c>
    </row>
    <row r="119" spans="3:16" ht="15.5" x14ac:dyDescent="0.35">
      <c r="C119" t="s">
        <v>115</v>
      </c>
      <c r="D119" s="5">
        <v>75022856977</v>
      </c>
      <c r="E119" s="5">
        <v>71656908441</v>
      </c>
      <c r="F119" s="5">
        <v>85917891267</v>
      </c>
      <c r="G119" s="5">
        <v>86442231191</v>
      </c>
      <c r="I119" s="5">
        <v>71656908441</v>
      </c>
      <c r="J119" s="5">
        <v>87485867646</v>
      </c>
      <c r="K119" s="5">
        <v>120717771580</v>
      </c>
      <c r="L119" s="5">
        <v>36092622702</v>
      </c>
      <c r="M119" s="5">
        <v>82755782639</v>
      </c>
      <c r="N119" s="5">
        <v>105702097809</v>
      </c>
      <c r="O119" s="5">
        <v>59566944203</v>
      </c>
      <c r="P119" s="5">
        <v>209630327025</v>
      </c>
    </row>
    <row r="120" spans="3:16" ht="15.5" x14ac:dyDescent="0.35">
      <c r="C120" t="s">
        <v>116</v>
      </c>
      <c r="D120" s="5">
        <v>1406643838906</v>
      </c>
      <c r="E120" s="5">
        <v>1417820231776</v>
      </c>
      <c r="F120" s="5">
        <v>1358355779327</v>
      </c>
      <c r="G120" s="5">
        <v>1371872537229</v>
      </c>
      <c r="I120" s="5">
        <v>1417820231776</v>
      </c>
      <c r="J120" s="5">
        <v>1381499433489</v>
      </c>
      <c r="K120" s="5">
        <v>847301014060</v>
      </c>
      <c r="L120" s="5">
        <v>428962395080</v>
      </c>
      <c r="M120" s="5">
        <v>405111349873</v>
      </c>
      <c r="N120" s="5">
        <v>444155775141</v>
      </c>
      <c r="O120" s="5">
        <v>322754305467</v>
      </c>
      <c r="P120" s="5">
        <v>995594799373</v>
      </c>
    </row>
    <row r="121" spans="3:16" ht="15.5" x14ac:dyDescent="0.35">
      <c r="C121" t="s">
        <v>117</v>
      </c>
      <c r="D121" s="5">
        <v>1406643838906</v>
      </c>
      <c r="E121" s="5">
        <v>1417820231776</v>
      </c>
      <c r="F121" s="5">
        <v>1358355779327</v>
      </c>
      <c r="G121" s="5">
        <v>1371872537229</v>
      </c>
      <c r="I121" s="5">
        <v>1417820231776</v>
      </c>
      <c r="J121" s="5">
        <v>1381499433489</v>
      </c>
      <c r="K121" s="5">
        <v>847301014060</v>
      </c>
      <c r="L121" s="5">
        <v>428962395080</v>
      </c>
      <c r="M121" s="5">
        <v>405111349873</v>
      </c>
      <c r="N121" s="5">
        <v>444155775141</v>
      </c>
      <c r="O121" s="5">
        <v>322754305467</v>
      </c>
      <c r="P121" s="5">
        <v>995594799373</v>
      </c>
    </row>
    <row r="122" spans="3:16" ht="15.5" x14ac:dyDescent="0.35">
      <c r="C122" t="s">
        <v>119</v>
      </c>
    </row>
    <row r="123" spans="3:16" ht="15.5" x14ac:dyDescent="0.35">
      <c r="C123" t="s">
        <v>120</v>
      </c>
      <c r="D123" s="5">
        <v>830128102701</v>
      </c>
      <c r="E123" s="5">
        <v>845128102701</v>
      </c>
      <c r="F123" s="5">
        <v>1280549090666</v>
      </c>
      <c r="G123" s="5">
        <v>1296100136571</v>
      </c>
      <c r="I123" s="5">
        <v>845128102701</v>
      </c>
      <c r="J123" s="5">
        <v>1327518717396</v>
      </c>
      <c r="K123" s="5">
        <v>777881000000</v>
      </c>
      <c r="L123" s="5">
        <v>391968498400</v>
      </c>
      <c r="M123" s="5">
        <v>385708788925</v>
      </c>
      <c r="N123" s="5">
        <v>422438659484</v>
      </c>
      <c r="O123" s="5">
        <v>305205737550</v>
      </c>
      <c r="P123" s="5">
        <v>55771454778</v>
      </c>
    </row>
    <row r="124" spans="3:16" ht="15.5" x14ac:dyDescent="0.35">
      <c r="C124" t="s">
        <v>281</v>
      </c>
      <c r="P124" s="5">
        <v>319322483</v>
      </c>
    </row>
    <row r="125" spans="3:16" ht="15.5" x14ac:dyDescent="0.35">
      <c r="C125" t="s">
        <v>121</v>
      </c>
      <c r="D125" s="5">
        <v>2080400560537</v>
      </c>
      <c r="E125" s="5">
        <v>2142669746924</v>
      </c>
      <c r="F125" s="5">
        <v>2140484686755</v>
      </c>
      <c r="G125" s="5">
        <v>2179672530834</v>
      </c>
      <c r="I125" s="5">
        <v>2142669746924</v>
      </c>
      <c r="J125" s="5">
        <v>2429135859054</v>
      </c>
      <c r="K125" s="5">
        <v>1244558880638</v>
      </c>
      <c r="L125" s="5">
        <v>683099929963</v>
      </c>
      <c r="M125" s="5">
        <v>708818433520</v>
      </c>
      <c r="N125" s="5">
        <v>780478933365</v>
      </c>
      <c r="O125" s="5">
        <v>649959008442</v>
      </c>
      <c r="P125" s="5">
        <v>1458159390219</v>
      </c>
    </row>
    <row r="126" spans="3:16" ht="15.5" x14ac:dyDescent="0.35">
      <c r="C126" t="s">
        <v>122</v>
      </c>
    </row>
    <row r="127" spans="3:16" ht="15.5" x14ac:dyDescent="0.35">
      <c r="C127" t="s">
        <v>123</v>
      </c>
      <c r="D127" s="5">
        <v>201052640000</v>
      </c>
      <c r="E127" s="5">
        <v>201052640000</v>
      </c>
      <c r="F127" s="5">
        <v>201052640000</v>
      </c>
      <c r="G127" s="5">
        <v>201052640000</v>
      </c>
      <c r="I127" s="5">
        <v>201052640000</v>
      </c>
      <c r="J127" s="5">
        <v>201052640000</v>
      </c>
      <c r="K127" s="5">
        <v>201052640000</v>
      </c>
      <c r="L127" s="5">
        <v>201052640000</v>
      </c>
      <c r="M127" s="5">
        <v>201052640000</v>
      </c>
      <c r="N127" s="5">
        <v>201052640000</v>
      </c>
      <c r="O127" s="5">
        <v>201052640000</v>
      </c>
      <c r="P127" s="5">
        <v>114600000000</v>
      </c>
    </row>
    <row r="128" spans="3:16" ht="15.5" x14ac:dyDescent="0.35">
      <c r="C128" t="s">
        <v>124</v>
      </c>
      <c r="D128" s="5">
        <v>1336516015385</v>
      </c>
      <c r="E128" s="5">
        <v>1336516015385</v>
      </c>
      <c r="F128" s="5">
        <v>1336516015385</v>
      </c>
      <c r="G128" s="5">
        <v>1336516015385</v>
      </c>
      <c r="I128" s="5">
        <v>1336516015385</v>
      </c>
      <c r="J128" s="5">
        <v>1336516015385</v>
      </c>
      <c r="K128" s="5">
        <v>1336512676398</v>
      </c>
      <c r="L128" s="5">
        <v>1358996202078</v>
      </c>
      <c r="M128" s="5">
        <v>1344508932078</v>
      </c>
      <c r="N128" s="5">
        <v>1344508932078</v>
      </c>
      <c r="O128" s="5">
        <v>1344508932078</v>
      </c>
      <c r="P128" s="5">
        <v>26765142540</v>
      </c>
    </row>
    <row r="129" spans="2:16" ht="15.5" x14ac:dyDescent="0.35">
      <c r="C129" t="s">
        <v>125</v>
      </c>
      <c r="D129" s="5">
        <v>551467619091</v>
      </c>
      <c r="E129" s="5">
        <v>531659828921</v>
      </c>
      <c r="F129" s="5">
        <v>527831578372</v>
      </c>
      <c r="G129" s="5">
        <v>519340252021</v>
      </c>
      <c r="I129" s="5">
        <v>531659828921</v>
      </c>
      <c r="J129" s="5">
        <v>462004821419</v>
      </c>
      <c r="K129" s="5">
        <v>426749111055</v>
      </c>
      <c r="L129" s="5">
        <v>334052740966</v>
      </c>
      <c r="M129" s="5">
        <v>179002479345</v>
      </c>
      <c r="N129" s="5">
        <v>143153935342</v>
      </c>
      <c r="O129" s="5">
        <v>126299972065</v>
      </c>
      <c r="P129" s="5">
        <v>71338017081</v>
      </c>
    </row>
    <row r="130" spans="2:16" ht="15.5" x14ac:dyDescent="0.35">
      <c r="C130" t="s">
        <v>294</v>
      </c>
      <c r="D130" s="5">
        <v>88006248604</v>
      </c>
      <c r="E130" s="5">
        <v>88006248604</v>
      </c>
      <c r="F130" s="5">
        <v>88006248604</v>
      </c>
      <c r="G130" s="5">
        <v>88006248604</v>
      </c>
      <c r="I130" s="5">
        <v>88006248604</v>
      </c>
      <c r="J130" s="5">
        <v>88006248604</v>
      </c>
      <c r="K130" s="5">
        <v>88006248604</v>
      </c>
      <c r="L130" s="5">
        <v>88006248604</v>
      </c>
      <c r="M130" s="5">
        <v>66420410232</v>
      </c>
      <c r="N130" s="5">
        <v>66420410232</v>
      </c>
      <c r="O130" s="5">
        <v>66420410232</v>
      </c>
      <c r="P130" s="5">
        <v>51974302244</v>
      </c>
    </row>
    <row r="131" spans="2:16" ht="15.5" x14ac:dyDescent="0.35">
      <c r="C131" t="s">
        <v>295</v>
      </c>
      <c r="D131" s="5">
        <v>463461370487</v>
      </c>
      <c r="E131" s="5">
        <v>443653580317</v>
      </c>
      <c r="F131" s="5">
        <v>439825329768</v>
      </c>
      <c r="G131" s="5">
        <v>431334003417</v>
      </c>
      <c r="I131" s="5">
        <v>443653580317</v>
      </c>
      <c r="J131" s="5">
        <v>373998572815</v>
      </c>
      <c r="K131" s="5">
        <v>338742862451</v>
      </c>
      <c r="L131" s="5">
        <v>246046492362</v>
      </c>
      <c r="M131" s="5">
        <v>112582069113</v>
      </c>
      <c r="N131" s="5">
        <v>76733525110</v>
      </c>
      <c r="O131" s="5">
        <v>59879561833</v>
      </c>
      <c r="P131" s="5">
        <v>19363714837</v>
      </c>
    </row>
    <row r="132" spans="2:16" ht="15.5" x14ac:dyDescent="0.35">
      <c r="C132" t="s">
        <v>296</v>
      </c>
      <c r="D132" s="5">
        <v>551467619091</v>
      </c>
      <c r="E132" s="5">
        <v>531659828921</v>
      </c>
      <c r="F132" s="5">
        <v>527831578372</v>
      </c>
      <c r="G132" s="5">
        <v>519340252021</v>
      </c>
      <c r="I132" s="5">
        <v>531659828921</v>
      </c>
      <c r="J132" s="5">
        <v>462004821419</v>
      </c>
      <c r="K132" s="5">
        <v>426749111055</v>
      </c>
      <c r="L132" s="5">
        <v>334052740966</v>
      </c>
      <c r="M132" s="5">
        <v>179002479345</v>
      </c>
      <c r="N132" s="5">
        <v>143153935342</v>
      </c>
      <c r="O132" s="5">
        <v>126299972065</v>
      </c>
      <c r="P132" s="5">
        <v>71338017081</v>
      </c>
    </row>
    <row r="133" spans="2:16" ht="15.5" x14ac:dyDescent="0.35">
      <c r="C133" t="s">
        <v>297</v>
      </c>
      <c r="D133" s="5">
        <v>21138922385</v>
      </c>
      <c r="E133" s="5">
        <v>21447064607</v>
      </c>
      <c r="F133" s="5">
        <v>24882641163</v>
      </c>
      <c r="G133" s="5">
        <v>24775406837</v>
      </c>
      <c r="I133" s="5">
        <v>21447064607</v>
      </c>
      <c r="J133" s="5">
        <v>24510258736</v>
      </c>
      <c r="K133" s="5">
        <v>25923579162</v>
      </c>
      <c r="L133" s="5">
        <v>371386230</v>
      </c>
      <c r="M133" s="5">
        <v>273797560</v>
      </c>
      <c r="N133" s="5">
        <v>274959172</v>
      </c>
      <c r="O133" s="5">
        <v>274524558</v>
      </c>
      <c r="P133" s="5">
        <v>273510893</v>
      </c>
    </row>
    <row r="134" spans="2:16" ht="15.5" x14ac:dyDescent="0.35">
      <c r="C134" t="s">
        <v>9</v>
      </c>
      <c r="D134" s="5">
        <v>2124090795013</v>
      </c>
      <c r="E134" s="5">
        <v>2104591147065</v>
      </c>
      <c r="F134" s="5">
        <v>2103506878986</v>
      </c>
      <c r="G134" s="5">
        <v>2094908318309</v>
      </c>
      <c r="I134" s="5">
        <v>2104591147065</v>
      </c>
      <c r="J134" s="5">
        <v>2036941822058</v>
      </c>
      <c r="K134" s="5">
        <v>2000629528277</v>
      </c>
      <c r="L134" s="5">
        <v>1900134318060</v>
      </c>
      <c r="M134" s="5">
        <v>1731755494405</v>
      </c>
      <c r="N134" s="5">
        <v>1692560481552</v>
      </c>
      <c r="O134" s="5">
        <v>1675619774283</v>
      </c>
      <c r="P134" s="5">
        <v>216682632998</v>
      </c>
    </row>
    <row r="135" spans="2:16" ht="15.5" x14ac:dyDescent="0.35">
      <c r="C135" t="s">
        <v>126</v>
      </c>
      <c r="D135" s="5">
        <v>4204491355550</v>
      </c>
      <c r="E135" s="5">
        <v>4247260893989</v>
      </c>
      <c r="F135" s="5">
        <v>4243991565741</v>
      </c>
      <c r="G135" s="5">
        <v>4274580849143</v>
      </c>
      <c r="I135" s="5">
        <v>4247260893989</v>
      </c>
      <c r="J135" s="5">
        <v>4466077681112</v>
      </c>
      <c r="K135" s="5">
        <v>3245188408915</v>
      </c>
      <c r="L135" s="5">
        <v>2583234248023</v>
      </c>
      <c r="M135" s="5">
        <v>2440573927925</v>
      </c>
      <c r="N135" s="5">
        <v>2473039414917</v>
      </c>
      <c r="O135" s="5">
        <v>2325578782725</v>
      </c>
      <c r="P135" s="5">
        <v>1674842023217</v>
      </c>
    </row>
    <row r="136" spans="2:16" ht="15.5" x14ac:dyDescent="0.35">
      <c r="C136" t="s">
        <v>127</v>
      </c>
      <c r="D136" s="5">
        <v>2010526400</v>
      </c>
      <c r="E136" s="5">
        <v>2010526400</v>
      </c>
      <c r="F136" s="5">
        <v>2010526400</v>
      </c>
      <c r="G136" s="5">
        <v>2010526400</v>
      </c>
      <c r="I136" s="5">
        <v>2010526400</v>
      </c>
      <c r="J136" s="5">
        <v>2010526400</v>
      </c>
      <c r="K136" s="5">
        <v>2010526400</v>
      </c>
      <c r="L136" s="5">
        <v>2010526400</v>
      </c>
      <c r="M136" s="5">
        <v>2010526400</v>
      </c>
      <c r="N136" s="5">
        <v>2010526400</v>
      </c>
      <c r="O136" s="5">
        <v>2010526400</v>
      </c>
      <c r="P136" s="5">
        <v>1146000000</v>
      </c>
    </row>
    <row r="138" spans="2:16" ht="15.5" x14ac:dyDescent="0.35">
      <c r="B138" t="s">
        <v>128</v>
      </c>
      <c r="C138" t="s">
        <v>129</v>
      </c>
      <c r="D138" s="5">
        <v>-511049185</v>
      </c>
      <c r="E138" s="5">
        <v>5503671429</v>
      </c>
      <c r="F138" s="5">
        <v>3530024308</v>
      </c>
      <c r="G138" s="5">
        <v>26772689485</v>
      </c>
      <c r="I138" s="5">
        <v>-42887202947</v>
      </c>
      <c r="J138" s="5">
        <v>36635519919</v>
      </c>
      <c r="K138" s="5">
        <v>43449639956</v>
      </c>
      <c r="L138" s="5">
        <v>130097510671</v>
      </c>
      <c r="M138" s="5">
        <v>94228502205</v>
      </c>
      <c r="N138" s="5">
        <v>40572168385</v>
      </c>
      <c r="O138" s="5">
        <v>146714441697</v>
      </c>
      <c r="P138" s="5">
        <v>141042940257</v>
      </c>
    </row>
    <row r="139" spans="2:16" ht="15.5" x14ac:dyDescent="0.35">
      <c r="C139" t="s">
        <v>298</v>
      </c>
      <c r="D139" s="5">
        <v>96715679256</v>
      </c>
      <c r="E139" s="5">
        <v>89874996286</v>
      </c>
      <c r="F139" s="5">
        <v>107312799746</v>
      </c>
      <c r="G139" s="5">
        <v>110798246155</v>
      </c>
      <c r="I139" s="5">
        <v>400127392415</v>
      </c>
      <c r="J139" s="5">
        <v>421849849616</v>
      </c>
      <c r="K139" s="5">
        <v>341536750699</v>
      </c>
      <c r="L139" s="5">
        <v>380390408515</v>
      </c>
      <c r="M139" s="5">
        <v>226781509520</v>
      </c>
      <c r="N139" s="5">
        <v>222691368822</v>
      </c>
      <c r="O139" s="5">
        <v>421223404115</v>
      </c>
      <c r="P139" s="5">
        <v>367802868516</v>
      </c>
    </row>
    <row r="140" spans="2:16" ht="15.5" x14ac:dyDescent="0.35">
      <c r="C140" t="s">
        <v>1363</v>
      </c>
      <c r="D140" s="5">
        <v>105485781</v>
      </c>
      <c r="E140" s="5">
        <v>231395136</v>
      </c>
      <c r="F140" s="5">
        <v>69063496</v>
      </c>
      <c r="G140" s="5">
        <v>81930607</v>
      </c>
      <c r="I140" s="5">
        <v>453437893</v>
      </c>
      <c r="J140" s="5">
        <v>274611365</v>
      </c>
      <c r="K140" s="5">
        <v>535134936</v>
      </c>
      <c r="L140" s="5">
        <v>13006704972</v>
      </c>
      <c r="M140" s="5">
        <v>11919017094</v>
      </c>
      <c r="N140" s="5">
        <v>43909665730</v>
      </c>
      <c r="O140" s="5">
        <v>929732518</v>
      </c>
      <c r="P140" s="5">
        <v>1041595671</v>
      </c>
    </row>
    <row r="141" spans="2:16" ht="15.5" x14ac:dyDescent="0.35">
      <c r="C141" t="s">
        <v>300</v>
      </c>
      <c r="D141" s="5">
        <v>-69062233790</v>
      </c>
      <c r="E141" s="5">
        <v>-132633483416</v>
      </c>
      <c r="F141" s="5">
        <v>-68644684189</v>
      </c>
      <c r="G141" s="5">
        <v>-60258854046</v>
      </c>
      <c r="I141" s="5">
        <v>-394792467486</v>
      </c>
      <c r="J141" s="5">
        <v>-290139109935</v>
      </c>
      <c r="K141" s="5">
        <v>-234038352184</v>
      </c>
      <c r="L141" s="5">
        <v>-188960127895</v>
      </c>
      <c r="M141" s="5">
        <v>-96458175779</v>
      </c>
      <c r="N141" s="5">
        <v>-172199124377</v>
      </c>
      <c r="O141" s="5">
        <v>-224288741610</v>
      </c>
      <c r="P141" s="5">
        <v>-184884972720</v>
      </c>
    </row>
    <row r="142" spans="2:16" ht="15.5" x14ac:dyDescent="0.35">
      <c r="C142" t="s">
        <v>882</v>
      </c>
      <c r="D142" s="5">
        <v>-22734144195</v>
      </c>
      <c r="E142" s="5">
        <v>44115314037</v>
      </c>
      <c r="F142" s="5">
        <v>-25826297436</v>
      </c>
      <c r="G142" s="5">
        <v>-21102809629</v>
      </c>
      <c r="I142" s="5">
        <v>-34976121382</v>
      </c>
      <c r="J142" s="5">
        <v>-71554364477</v>
      </c>
      <c r="K142" s="5">
        <v>-42267862288</v>
      </c>
      <c r="L142" s="5">
        <v>-36467258086</v>
      </c>
      <c r="M142" s="5">
        <v>-37179813217</v>
      </c>
      <c r="N142" s="5">
        <v>-42673458844</v>
      </c>
      <c r="O142" s="5">
        <v>-29400141795</v>
      </c>
      <c r="P142" s="5">
        <v>-27684057431</v>
      </c>
    </row>
    <row r="143" spans="2:16" ht="15.5" x14ac:dyDescent="0.35">
      <c r="C143" t="s">
        <v>598</v>
      </c>
      <c r="D143" s="5">
        <v>-5535836237</v>
      </c>
      <c r="E143" s="5">
        <v>3915449386</v>
      </c>
      <c r="F143" s="5">
        <v>-9380857309</v>
      </c>
      <c r="G143" s="5">
        <v>-2745823602</v>
      </c>
      <c r="I143" s="5">
        <v>-13699444387</v>
      </c>
      <c r="J143" s="5">
        <v>-23795466650</v>
      </c>
      <c r="K143" s="5">
        <v>-22316031207</v>
      </c>
      <c r="L143" s="5">
        <v>-37872216835</v>
      </c>
      <c r="M143" s="5">
        <v>-10834035413</v>
      </c>
      <c r="N143" s="5">
        <v>-11156282946</v>
      </c>
      <c r="O143" s="5">
        <v>-21749811531</v>
      </c>
      <c r="P143" s="5">
        <v>-15232493779</v>
      </c>
    </row>
    <row r="144" spans="2:16" ht="15.5" x14ac:dyDescent="0.35">
      <c r="C144" t="s">
        <v>152</v>
      </c>
      <c r="D144" s="5">
        <v>-30230289450</v>
      </c>
      <c r="E144" s="5">
        <v>20571031210</v>
      </c>
      <c r="F144" s="5">
        <v>-16075385833</v>
      </c>
      <c r="G144" s="5">
        <v>-14385833404</v>
      </c>
      <c r="I144" s="5">
        <v>-6578345768</v>
      </c>
      <c r="J144" s="5">
        <v>53266093238</v>
      </c>
      <c r="K144" s="5">
        <v>502303714138</v>
      </c>
      <c r="L144" s="5">
        <v>-21357108840</v>
      </c>
      <c r="M144" s="5">
        <v>-97970752160</v>
      </c>
      <c r="N144" s="5">
        <v>117387376164</v>
      </c>
      <c r="O144" s="5">
        <v>574076642859</v>
      </c>
      <c r="P144" s="5">
        <v>-89518486891</v>
      </c>
    </row>
    <row r="145" spans="3:16" ht="15.5" x14ac:dyDescent="0.35">
      <c r="C145" t="s">
        <v>142</v>
      </c>
      <c r="D145" s="5">
        <v>-556795413</v>
      </c>
      <c r="E145" s="5">
        <v>5999388159</v>
      </c>
      <c r="F145" s="5">
        <v>6208982802</v>
      </c>
      <c r="G145" s="5">
        <v>-1876333353</v>
      </c>
      <c r="I145" s="5">
        <v>7301350291</v>
      </c>
      <c r="J145" s="5">
        <v>-11525081258</v>
      </c>
      <c r="K145" s="5">
        <v>-554737478999</v>
      </c>
      <c r="L145" s="5">
        <v>-101140902394</v>
      </c>
      <c r="M145" s="5">
        <v>-6041571726</v>
      </c>
      <c r="N145" s="5">
        <v>-161554766185</v>
      </c>
      <c r="O145" s="5">
        <v>-720602551405</v>
      </c>
      <c r="P145" s="5">
        <v>-32253229114</v>
      </c>
    </row>
    <row r="146" spans="3:16" ht="15.5" x14ac:dyDescent="0.35">
      <c r="C146" t="s">
        <v>1401</v>
      </c>
      <c r="D146" s="5">
        <v>-74265970</v>
      </c>
      <c r="E146" s="5">
        <v>5971285316</v>
      </c>
      <c r="F146" s="5">
        <v>-5000178279</v>
      </c>
      <c r="G146" s="5">
        <v>-833006</v>
      </c>
      <c r="I146" s="5">
        <v>970274031</v>
      </c>
      <c r="J146" s="5">
        <v>-7550753</v>
      </c>
      <c r="K146" s="5">
        <v>254818057</v>
      </c>
      <c r="L146" s="5">
        <v>1596131428</v>
      </c>
      <c r="M146" s="5">
        <v>79386752</v>
      </c>
      <c r="N146" s="5">
        <v>-312597524</v>
      </c>
      <c r="O146" s="5">
        <v>15236667084</v>
      </c>
      <c r="P146" s="5">
        <v>-524587345</v>
      </c>
    </row>
    <row r="147" spans="3:16" ht="15.5" x14ac:dyDescent="0.35">
      <c r="C147" t="s">
        <v>1811</v>
      </c>
      <c r="M147" s="5">
        <v>-4395066000</v>
      </c>
      <c r="N147" s="5">
        <v>-158378389000</v>
      </c>
      <c r="O147" s="5">
        <v>-222550000000</v>
      </c>
    </row>
    <row r="148" spans="3:16" ht="15.5" x14ac:dyDescent="0.35">
      <c r="C148" t="s">
        <v>488</v>
      </c>
      <c r="O148" s="5">
        <v>-500000000000</v>
      </c>
    </row>
    <row r="149" spans="3:16" ht="15.5" x14ac:dyDescent="0.35">
      <c r="C149" t="s">
        <v>1200</v>
      </c>
      <c r="E149" s="5">
        <v>-6982199394</v>
      </c>
      <c r="I149" s="5">
        <v>-6982199394</v>
      </c>
    </row>
    <row r="150" spans="3:16" ht="15.5" x14ac:dyDescent="0.35">
      <c r="C150" t="s">
        <v>830</v>
      </c>
    </row>
    <row r="151" spans="3:16" ht="15.5" x14ac:dyDescent="0.35">
      <c r="C151" t="s">
        <v>151</v>
      </c>
      <c r="D151" s="5">
        <v>-195738986</v>
      </c>
      <c r="E151" s="5">
        <v>-5521893156</v>
      </c>
      <c r="F151" s="5">
        <v>-2466523363</v>
      </c>
      <c r="G151" s="5">
        <v>-234616219</v>
      </c>
      <c r="I151" s="5">
        <v>-8406724346</v>
      </c>
      <c r="J151" s="5">
        <v>-7630579782</v>
      </c>
      <c r="K151" s="5">
        <v>-12696812218</v>
      </c>
      <c r="L151" s="5">
        <v>-4535036168</v>
      </c>
      <c r="M151" s="5">
        <v>-123135658</v>
      </c>
      <c r="N151" s="5">
        <v>-1771951252</v>
      </c>
      <c r="O151" s="5">
        <v>-9570845344</v>
      </c>
      <c r="P151" s="5">
        <v>-19680045444</v>
      </c>
    </row>
    <row r="152" spans="3:16" ht="15.5" x14ac:dyDescent="0.35">
      <c r="C152" t="s">
        <v>360</v>
      </c>
      <c r="E152" s="5">
        <v>-10285000000</v>
      </c>
      <c r="F152" s="5">
        <v>10285000000</v>
      </c>
      <c r="L152" s="5">
        <v>122544297335</v>
      </c>
    </row>
    <row r="153" spans="3:16" ht="15.5" x14ac:dyDescent="0.35">
      <c r="C153" t="s">
        <v>810</v>
      </c>
      <c r="K153" s="5">
        <v>-571732893239</v>
      </c>
      <c r="N153" s="5">
        <v>-287924001</v>
      </c>
      <c r="O153" s="5">
        <v>-2458695307</v>
      </c>
    </row>
    <row r="154" spans="3:16" ht="15.5" x14ac:dyDescent="0.35">
      <c r="C154" t="s">
        <v>150</v>
      </c>
      <c r="D154" s="5">
        <v>-286790457</v>
      </c>
      <c r="E154" s="5">
        <v>22817195393</v>
      </c>
      <c r="F154" s="5">
        <v>3390684444</v>
      </c>
      <c r="G154" s="5">
        <v>-1640884128</v>
      </c>
      <c r="I154" s="5">
        <v>21720000000</v>
      </c>
      <c r="J154" s="5">
        <v>-16612968290</v>
      </c>
      <c r="K154" s="5">
        <v>-40713789974</v>
      </c>
      <c r="L154" s="5">
        <v>-220746294989</v>
      </c>
      <c r="M154" s="5">
        <v>-1602756820</v>
      </c>
      <c r="N154" s="5">
        <v>-803904408</v>
      </c>
      <c r="O154" s="5">
        <v>-1093532048</v>
      </c>
      <c r="P154" s="5">
        <v>-12048596325</v>
      </c>
    </row>
    <row r="155" spans="3:16" ht="15.5" x14ac:dyDescent="0.35">
      <c r="C155" t="s">
        <v>1111</v>
      </c>
      <c r="J155" s="5">
        <v>12726017567</v>
      </c>
      <c r="K155" s="5">
        <v>70151198375</v>
      </c>
    </row>
    <row r="156" spans="3:16" ht="15.5" x14ac:dyDescent="0.35">
      <c r="C156" t="s">
        <v>1812</v>
      </c>
    </row>
    <row r="157" spans="3:16" ht="15.5" x14ac:dyDescent="0.35">
      <c r="C157" t="s">
        <v>416</v>
      </c>
      <c r="O157" s="5">
        <v>-166145790</v>
      </c>
    </row>
    <row r="158" spans="3:16" ht="15.5" x14ac:dyDescent="0.35">
      <c r="C158" t="s">
        <v>153</v>
      </c>
      <c r="D158" s="5">
        <v>-30230289450</v>
      </c>
      <c r="E158" s="5">
        <v>20571031210</v>
      </c>
      <c r="F158" s="5">
        <v>-16075385833</v>
      </c>
      <c r="G158" s="5">
        <v>-14385833404</v>
      </c>
      <c r="I158" s="5">
        <v>-6578345768</v>
      </c>
      <c r="J158" s="5">
        <v>53266093238</v>
      </c>
      <c r="K158" s="5">
        <v>502303714138</v>
      </c>
      <c r="L158" s="5">
        <v>-21357108840</v>
      </c>
      <c r="M158" s="5">
        <v>-97970752160</v>
      </c>
      <c r="N158" s="5">
        <v>117387376164</v>
      </c>
      <c r="O158" s="5">
        <v>574076642859</v>
      </c>
      <c r="P158" s="5">
        <v>-89518486891</v>
      </c>
    </row>
    <row r="159" spans="3:16" ht="15.5" x14ac:dyDescent="0.35">
      <c r="C159" t="s">
        <v>1410</v>
      </c>
      <c r="O159" s="5">
        <v>654196429538</v>
      </c>
    </row>
    <row r="160" spans="3:16" ht="15.5" x14ac:dyDescent="0.35">
      <c r="C160" t="s">
        <v>698</v>
      </c>
      <c r="E160" s="5">
        <v>25123591734</v>
      </c>
      <c r="I160" s="5">
        <v>25123591734</v>
      </c>
      <c r="N160" s="5">
        <v>191000000000</v>
      </c>
      <c r="O160" s="5">
        <v>309000000000</v>
      </c>
      <c r="P160" s="5">
        <v>5689609016</v>
      </c>
    </row>
    <row r="161" spans="2:16" ht="15.5" x14ac:dyDescent="0.35">
      <c r="C161" t="s">
        <v>526</v>
      </c>
      <c r="D161" s="5">
        <v>-13778119949</v>
      </c>
      <c r="E161" s="5">
        <v>-499544362963</v>
      </c>
      <c r="F161" s="5">
        <v>-16014625783</v>
      </c>
      <c r="G161" s="5">
        <v>-51730217885</v>
      </c>
      <c r="I161" s="5">
        <v>-547900980496</v>
      </c>
      <c r="J161" s="5">
        <v>91349703316</v>
      </c>
      <c r="K161" s="5">
        <v>385988387066</v>
      </c>
      <c r="L161" s="5">
        <v>-40051996707</v>
      </c>
      <c r="M161" s="5">
        <v>-59226321336</v>
      </c>
      <c r="N161" s="5">
        <v>-28324135014</v>
      </c>
      <c r="O161" s="5">
        <v>-209145204762</v>
      </c>
      <c r="P161" s="5">
        <v>-101561702354</v>
      </c>
    </row>
    <row r="162" spans="2:16" ht="15.5" x14ac:dyDescent="0.35">
      <c r="C162" t="s">
        <v>381</v>
      </c>
      <c r="E162" s="5">
        <v>495912500000</v>
      </c>
      <c r="I162" s="5">
        <v>495912500000</v>
      </c>
      <c r="P162" s="5">
        <v>-72784949041</v>
      </c>
    </row>
    <row r="163" spans="2:16" ht="15.5" x14ac:dyDescent="0.35">
      <c r="C163" t="s">
        <v>1408</v>
      </c>
      <c r="D163" s="5">
        <v>-16390524321</v>
      </c>
      <c r="E163" s="5">
        <v>-2065000000</v>
      </c>
      <c r="F163" s="5">
        <v>2064999997</v>
      </c>
      <c r="G163" s="5">
        <v>37395012529</v>
      </c>
      <c r="I163" s="5">
        <v>21388226132</v>
      </c>
      <c r="J163" s="5">
        <v>-38618997389</v>
      </c>
      <c r="K163" s="5">
        <v>34266499332</v>
      </c>
      <c r="L163" s="5">
        <v>1097132282</v>
      </c>
      <c r="M163" s="5">
        <v>-35833600111</v>
      </c>
      <c r="N163" s="5">
        <v>556549345</v>
      </c>
      <c r="O163" s="5">
        <v>-1182402534</v>
      </c>
      <c r="P163" s="5">
        <v>26082719290</v>
      </c>
    </row>
    <row r="164" spans="2:16" ht="15.5" x14ac:dyDescent="0.35">
      <c r="C164" t="s">
        <v>1813</v>
      </c>
    </row>
    <row r="165" spans="2:16" ht="15.5" x14ac:dyDescent="0.35">
      <c r="C165" t="s">
        <v>433</v>
      </c>
      <c r="D165" s="5">
        <v>-61645180</v>
      </c>
      <c r="E165" s="5">
        <v>-61199561</v>
      </c>
      <c r="F165" s="5">
        <v>-60760047</v>
      </c>
      <c r="G165" s="5">
        <v>-50628048</v>
      </c>
      <c r="I165" s="5">
        <v>-242185138</v>
      </c>
      <c r="J165" s="5">
        <v>535387311</v>
      </c>
      <c r="K165" s="5">
        <v>-92626702</v>
      </c>
      <c r="L165" s="5">
        <v>-351453755</v>
      </c>
      <c r="M165" s="5">
        <v>-449864393</v>
      </c>
      <c r="N165" s="5">
        <v>-958739446</v>
      </c>
      <c r="O165" s="5">
        <v>-483895288</v>
      </c>
      <c r="P165" s="5">
        <v>-2072184295</v>
      </c>
    </row>
    <row r="166" spans="2:16" ht="15.5" x14ac:dyDescent="0.35">
      <c r="C166" t="s">
        <v>1814</v>
      </c>
    </row>
    <row r="167" spans="2:16" ht="15.5" x14ac:dyDescent="0.35">
      <c r="C167" t="s">
        <v>165</v>
      </c>
      <c r="D167" s="5">
        <v>-31298134048</v>
      </c>
      <c r="E167" s="5">
        <v>32074090798</v>
      </c>
      <c r="F167" s="5">
        <v>-6336378723</v>
      </c>
      <c r="G167" s="5">
        <v>10510522728</v>
      </c>
      <c r="I167" s="5">
        <v>-42164198424</v>
      </c>
      <c r="J167" s="5">
        <v>78376531899</v>
      </c>
      <c r="K167" s="5">
        <v>-8984124905</v>
      </c>
      <c r="L167" s="5">
        <v>7599499437</v>
      </c>
      <c r="M167" s="5">
        <v>-9783821681</v>
      </c>
      <c r="N167" s="5">
        <v>-3595221636</v>
      </c>
      <c r="O167" s="5">
        <v>188533151</v>
      </c>
      <c r="P167" s="5">
        <v>19271224252</v>
      </c>
    </row>
    <row r="168" spans="2:16" ht="15.5" x14ac:dyDescent="0.35">
      <c r="C168" t="s">
        <v>166</v>
      </c>
      <c r="D168" s="5">
        <v>56998974685</v>
      </c>
      <c r="I168" s="5">
        <v>99163173109</v>
      </c>
      <c r="J168" s="5">
        <v>20786641210</v>
      </c>
      <c r="K168" s="5">
        <v>29770766115</v>
      </c>
      <c r="L168" s="5">
        <v>22171266678</v>
      </c>
      <c r="M168" s="5">
        <v>31955088359</v>
      </c>
      <c r="N168" s="5">
        <v>35550309995</v>
      </c>
      <c r="O168" s="5">
        <v>35361776844</v>
      </c>
      <c r="P168" s="5">
        <v>16090552592</v>
      </c>
    </row>
    <row r="169" spans="2:16" ht="15.5" x14ac:dyDescent="0.35">
      <c r="C169" t="s">
        <v>168</v>
      </c>
      <c r="D169" s="5">
        <v>25700840637</v>
      </c>
      <c r="E169" s="5">
        <v>32074090798</v>
      </c>
      <c r="F169" s="5">
        <v>-6336378723</v>
      </c>
      <c r="G169" s="5">
        <v>10510522728</v>
      </c>
      <c r="I169" s="5">
        <v>56998974685</v>
      </c>
      <c r="J169" s="5">
        <v>99163173109</v>
      </c>
      <c r="K169" s="5">
        <v>20786641210</v>
      </c>
      <c r="L169" s="5">
        <v>29770766115</v>
      </c>
      <c r="M169" s="5">
        <v>22171266678</v>
      </c>
      <c r="N169" s="5">
        <v>31955088359</v>
      </c>
      <c r="O169" s="5">
        <v>35550309995</v>
      </c>
      <c r="P169" s="5">
        <v>35361776844</v>
      </c>
    </row>
    <row r="171" spans="2:16" ht="15.5" x14ac:dyDescent="0.35">
      <c r="B171" t="s">
        <v>169</v>
      </c>
      <c r="C171" t="s">
        <v>11</v>
      </c>
      <c r="D171" s="6">
        <v>2009999999.9999998</v>
      </c>
      <c r="E171" s="6">
        <v>2009999999.9999998</v>
      </c>
      <c r="F171" s="6">
        <v>2009999999.9999998</v>
      </c>
      <c r="G171" s="6">
        <v>2009999999.9999998</v>
      </c>
      <c r="I171" s="6">
        <v>2009999999.9999998</v>
      </c>
      <c r="J171" s="6">
        <v>2009999999.9999998</v>
      </c>
      <c r="K171" s="6">
        <v>2009999999.9999998</v>
      </c>
      <c r="L171" s="6">
        <v>2009999999.9999998</v>
      </c>
      <c r="M171" s="6">
        <v>2009999999.9999998</v>
      </c>
      <c r="N171" s="6">
        <v>2009999999.9999998</v>
      </c>
      <c r="O171" s="6">
        <v>2009999999.9999998</v>
      </c>
      <c r="P171" s="5">
        <v>1150000000</v>
      </c>
    </row>
    <row r="172" spans="2:16" ht="15.5" x14ac:dyDescent="0.35">
      <c r="C172" t="s">
        <v>170</v>
      </c>
      <c r="D172" s="6">
        <v>9.85</v>
      </c>
      <c r="E172" s="6">
        <v>1.9</v>
      </c>
      <c r="F172" s="6">
        <v>4.22</v>
      </c>
      <c r="G172" s="6">
        <v>17.63</v>
      </c>
    </row>
    <row r="173" spans="2:16" ht="15.5" x14ac:dyDescent="0.35">
      <c r="C173" t="s">
        <v>171</v>
      </c>
      <c r="D173" s="6">
        <v>118.78</v>
      </c>
      <c r="E173" s="6">
        <v>410.53</v>
      </c>
      <c r="F173" s="6">
        <v>168.25</v>
      </c>
      <c r="G173" s="6">
        <v>42.54</v>
      </c>
    </row>
    <row r="174" spans="2:16" ht="15.5" x14ac:dyDescent="0.35">
      <c r="C174" t="s">
        <v>59</v>
      </c>
      <c r="D174" s="6">
        <v>20.78</v>
      </c>
      <c r="E174" s="6">
        <v>11.51</v>
      </c>
      <c r="F174" s="6">
        <v>12.21</v>
      </c>
      <c r="G174" s="6">
        <v>6.55</v>
      </c>
    </row>
    <row r="175" spans="2:16" ht="15.5" x14ac:dyDescent="0.35">
      <c r="C175" t="s">
        <v>172</v>
      </c>
      <c r="D175" s="5">
        <v>66890000000</v>
      </c>
      <c r="E175" s="5">
        <v>68390000000</v>
      </c>
      <c r="F175" s="5">
        <v>55840000000</v>
      </c>
      <c r="G175" s="5">
        <v>75350000000</v>
      </c>
    </row>
    <row r="176" spans="2:16" ht="15.5" x14ac:dyDescent="0.35">
      <c r="C176" t="s">
        <v>173</v>
      </c>
      <c r="D176" s="6">
        <v>4.6999999999999993E-3</v>
      </c>
      <c r="E176" s="6">
        <v>8.9999999999999998E-4</v>
      </c>
      <c r="F176" s="6">
        <v>2E-3</v>
      </c>
      <c r="G176" s="6">
        <v>8.3000000000000001E-3</v>
      </c>
    </row>
    <row r="177" spans="3:7" ht="15.5" x14ac:dyDescent="0.35">
      <c r="C177" t="s">
        <v>174</v>
      </c>
      <c r="D177" s="6">
        <v>9.3999999999999986E-3</v>
      </c>
      <c r="E177" s="6">
        <v>1.8E-3</v>
      </c>
      <c r="F177" s="6">
        <v>4.0999999999999995E-3</v>
      </c>
      <c r="G177" s="6">
        <v>1.7100000000000001E-2</v>
      </c>
    </row>
    <row r="178" spans="3:7" ht="15.5" x14ac:dyDescent="0.35">
      <c r="C178" t="s">
        <v>175</v>
      </c>
      <c r="D178" s="6">
        <v>1.3100000000000001E-2</v>
      </c>
      <c r="E178" s="6">
        <v>1.1000000000000001E-2</v>
      </c>
      <c r="F178" s="6">
        <v>1.1699999999999999E-2</v>
      </c>
      <c r="G178" s="6">
        <v>1.7399999999999999E-2</v>
      </c>
    </row>
    <row r="179" spans="3:7" ht="15.5" x14ac:dyDescent="0.35">
      <c r="C179" t="s">
        <v>176</v>
      </c>
      <c r="D179" s="6">
        <v>2.04</v>
      </c>
      <c r="E179" s="6">
        <v>1.46</v>
      </c>
      <c r="F179" s="6">
        <v>1.57</v>
      </c>
      <c r="G179" s="6">
        <v>2.85</v>
      </c>
    </row>
    <row r="180" spans="3:7" ht="15.5" x14ac:dyDescent="0.35">
      <c r="C180" t="s">
        <v>325</v>
      </c>
      <c r="D180" s="5">
        <v>2124000000000</v>
      </c>
      <c r="E180" s="5">
        <v>2105000000000</v>
      </c>
      <c r="F180" s="5">
        <v>2104000000000</v>
      </c>
      <c r="G180" s="5">
        <v>2095000000000</v>
      </c>
    </row>
    <row r="181" spans="3:7" ht="15.5" x14ac:dyDescent="0.35">
      <c r="C181" t="s">
        <v>177</v>
      </c>
      <c r="D181" s="6">
        <v>1.1200000000000001</v>
      </c>
      <c r="E181" s="6">
        <v>0.75</v>
      </c>
      <c r="F181" s="6">
        <v>0.69</v>
      </c>
      <c r="G181" s="6">
        <v>0.73</v>
      </c>
    </row>
    <row r="182" spans="3:7" ht="15.5" x14ac:dyDescent="0.35">
      <c r="C182" t="s">
        <v>178</v>
      </c>
      <c r="D182" s="6">
        <v>1045.97</v>
      </c>
      <c r="E182" s="6">
        <v>1036.1199999999999</v>
      </c>
      <c r="F182" s="6">
        <v>1033.8699999999999</v>
      </c>
      <c r="G182" s="6">
        <v>1029.6500000000001</v>
      </c>
    </row>
    <row r="183" spans="3:7" ht="15.5" x14ac:dyDescent="0.35">
      <c r="C183" t="s">
        <v>179</v>
      </c>
      <c r="D183" s="6">
        <v>1.19</v>
      </c>
      <c r="E183" s="6">
        <v>0.8</v>
      </c>
      <c r="F183" s="6">
        <v>0.73</v>
      </c>
      <c r="G183" s="6">
        <v>0.77</v>
      </c>
    </row>
    <row r="184" spans="3:7" ht="15.5" x14ac:dyDescent="0.35">
      <c r="C184" t="s">
        <v>180</v>
      </c>
      <c r="D184" s="6">
        <v>985.99</v>
      </c>
      <c r="E184" s="6">
        <v>976.14</v>
      </c>
      <c r="F184" s="6">
        <v>973.89</v>
      </c>
      <c r="G184" s="6">
        <v>969.67</v>
      </c>
    </row>
    <row r="185" spans="3:7" ht="15.5" x14ac:dyDescent="0.35">
      <c r="C185" t="s">
        <v>181</v>
      </c>
      <c r="D185" s="5">
        <v>75000000000</v>
      </c>
      <c r="E185" s="5">
        <v>72000000000</v>
      </c>
      <c r="F185" s="5">
        <v>86000000000</v>
      </c>
      <c r="G185" s="5">
        <v>86000000000</v>
      </c>
    </row>
    <row r="186" spans="3:7" ht="15.5" x14ac:dyDescent="0.35">
      <c r="C186" t="s">
        <v>182</v>
      </c>
      <c r="D186" s="5">
        <v>1323000000000</v>
      </c>
      <c r="E186" s="5">
        <v>1337000000000</v>
      </c>
      <c r="F186" s="5">
        <v>1281000000000</v>
      </c>
      <c r="G186" s="5">
        <v>1296000000000</v>
      </c>
    </row>
    <row r="187" spans="3:7" ht="15.5" x14ac:dyDescent="0.35">
      <c r="C187" t="s">
        <v>258</v>
      </c>
      <c r="D187" s="5">
        <v>2103000000000</v>
      </c>
      <c r="E187" s="5">
        <v>2083000000000</v>
      </c>
      <c r="F187" s="5">
        <v>2079000000000</v>
      </c>
      <c r="G187" s="5">
        <v>2070000000000</v>
      </c>
    </row>
    <row r="188" spans="3:7" ht="15.5" x14ac:dyDescent="0.35">
      <c r="C188" t="s">
        <v>23</v>
      </c>
      <c r="D188" s="5">
        <v>1398000000000</v>
      </c>
      <c r="E188" s="5">
        <v>1409000000000</v>
      </c>
      <c r="F188" s="5">
        <v>1366000000000</v>
      </c>
      <c r="G188" s="5">
        <v>1383000000000</v>
      </c>
    </row>
    <row r="189" spans="3:7" ht="15.5" x14ac:dyDescent="0.35">
      <c r="C189" t="s">
        <v>20</v>
      </c>
      <c r="D189" s="5">
        <v>1372000000000</v>
      </c>
      <c r="E189" s="5">
        <v>1352000000000</v>
      </c>
      <c r="F189" s="5">
        <v>1342000000000</v>
      </c>
      <c r="G189" s="5">
        <v>1351000000000</v>
      </c>
    </row>
    <row r="190" spans="3:7" ht="15.5" x14ac:dyDescent="0.35">
      <c r="C190" t="s">
        <v>184</v>
      </c>
      <c r="D190" s="5">
        <v>491000000000</v>
      </c>
      <c r="E190" s="5">
        <v>468000000000</v>
      </c>
      <c r="F190" s="5">
        <v>380000000000</v>
      </c>
      <c r="G190" s="5">
        <v>383000000000</v>
      </c>
    </row>
    <row r="191" spans="3:7" ht="15.5" x14ac:dyDescent="0.35">
      <c r="C191" t="s">
        <v>185</v>
      </c>
      <c r="D191" s="5">
        <v>-1000000000</v>
      </c>
      <c r="E191" s="5">
        <v>6000000000</v>
      </c>
      <c r="F191" s="5">
        <v>4000000000</v>
      </c>
      <c r="G191" s="5">
        <v>27000000000</v>
      </c>
    </row>
    <row r="192" spans="3:7" ht="15.5" x14ac:dyDescent="0.35">
      <c r="C192" t="s">
        <v>186</v>
      </c>
      <c r="D192" s="5">
        <v>0</v>
      </c>
      <c r="E192" s="5">
        <v>17000000000</v>
      </c>
      <c r="F192" s="5">
        <v>1000000000</v>
      </c>
      <c r="G192" s="5">
        <v>-2000000000</v>
      </c>
    </row>
    <row r="193" spans="3:16" ht="15.5" x14ac:dyDescent="0.35">
      <c r="C193" t="s">
        <v>12</v>
      </c>
      <c r="D193" s="5">
        <v>-1000000000</v>
      </c>
      <c r="E193" s="5">
        <v>23000000000</v>
      </c>
      <c r="F193" s="5">
        <v>4000000000</v>
      </c>
      <c r="G193" s="5">
        <v>25000000000</v>
      </c>
    </row>
    <row r="194" spans="3:16" ht="15.5" x14ac:dyDescent="0.35">
      <c r="C194" t="s">
        <v>15</v>
      </c>
      <c r="D194" s="6">
        <v>-0.49</v>
      </c>
      <c r="E194" s="6">
        <v>11.34</v>
      </c>
      <c r="F194" s="6">
        <v>2.2200000000000002</v>
      </c>
      <c r="G194" s="6">
        <v>12.38</v>
      </c>
    </row>
    <row r="195" spans="3:16" ht="15.5" x14ac:dyDescent="0.35">
      <c r="C195" t="s">
        <v>44</v>
      </c>
      <c r="I195" s="6">
        <v>34.65</v>
      </c>
      <c r="J195" s="6">
        <v>17.54</v>
      </c>
      <c r="K195" s="6">
        <v>46.11</v>
      </c>
      <c r="L195" s="6">
        <v>77.12</v>
      </c>
      <c r="M195" s="6">
        <v>17.829999999999998</v>
      </c>
      <c r="N195" s="6">
        <v>8.67</v>
      </c>
      <c r="O195" s="6">
        <v>27.18</v>
      </c>
      <c r="P195" s="6">
        <v>63.03</v>
      </c>
    </row>
    <row r="196" spans="3:16" ht="15.5" x14ac:dyDescent="0.35">
      <c r="C196" t="s">
        <v>58</v>
      </c>
      <c r="I196" s="6">
        <v>22.51</v>
      </c>
      <c r="J196" s="6">
        <v>43.9</v>
      </c>
      <c r="K196" s="6">
        <v>17.46</v>
      </c>
      <c r="L196" s="6">
        <v>10.44</v>
      </c>
      <c r="M196" s="6">
        <v>82.73</v>
      </c>
      <c r="N196" s="6">
        <v>92.27</v>
      </c>
      <c r="O196" s="6">
        <v>54.82</v>
      </c>
      <c r="P196" s="5">
        <v>0</v>
      </c>
    </row>
    <row r="197" spans="3:16" ht="15.5" x14ac:dyDescent="0.35">
      <c r="C197" t="s">
        <v>61</v>
      </c>
      <c r="I197" s="6">
        <v>2.5499999999999998</v>
      </c>
      <c r="J197" s="6">
        <v>3.18</v>
      </c>
      <c r="K197" s="6">
        <v>4.4800000000000004</v>
      </c>
      <c r="L197" s="6">
        <v>4.9000000000000004</v>
      </c>
      <c r="M197" s="6">
        <v>14.59</v>
      </c>
      <c r="N197" s="6">
        <v>6.94</v>
      </c>
      <c r="O197" s="6">
        <v>7.84</v>
      </c>
      <c r="P197" s="5">
        <v>0</v>
      </c>
    </row>
    <row r="198" spans="3:16" ht="15.5" x14ac:dyDescent="0.35">
      <c r="C198" t="s">
        <v>187</v>
      </c>
      <c r="I198" s="6">
        <v>272790000000.00003</v>
      </c>
      <c r="J198" s="5">
        <v>185000000000</v>
      </c>
      <c r="K198" s="5">
        <v>209660000000</v>
      </c>
      <c r="L198" s="6">
        <v>256519999999.99997</v>
      </c>
      <c r="M198" s="5">
        <v>85910000000</v>
      </c>
      <c r="N198" s="5">
        <v>79170000000</v>
      </c>
      <c r="O198" s="5">
        <v>167070000000</v>
      </c>
      <c r="P198" s="5">
        <v>181670000000</v>
      </c>
    </row>
    <row r="199" spans="3:16" ht="15.5" x14ac:dyDescent="0.35">
      <c r="C199" t="s">
        <v>188</v>
      </c>
      <c r="I199" s="6">
        <v>1.6399999999999998E-2</v>
      </c>
      <c r="J199" s="6">
        <v>7.9000000000000008E-3</v>
      </c>
      <c r="K199" s="6">
        <v>2.86E-2</v>
      </c>
      <c r="L199" s="6">
        <v>0.06</v>
      </c>
      <c r="M199" s="6">
        <v>1.47E-2</v>
      </c>
      <c r="N199" s="6">
        <v>7.0999999999999995E-3</v>
      </c>
      <c r="O199" s="6">
        <v>2.35E-2</v>
      </c>
      <c r="P199" s="6">
        <v>4.3099999999999999E-2</v>
      </c>
    </row>
    <row r="200" spans="3:16" ht="15.5" x14ac:dyDescent="0.35">
      <c r="C200" t="s">
        <v>189</v>
      </c>
      <c r="I200" s="6">
        <v>3.3399999999999999E-2</v>
      </c>
      <c r="J200" s="6">
        <v>1.7500000000000002E-2</v>
      </c>
      <c r="K200" s="6">
        <v>4.6900000000000004E-2</v>
      </c>
      <c r="L200" s="6">
        <v>8.1600000000000006E-2</v>
      </c>
      <c r="M200" s="6">
        <v>2.07E-2</v>
      </c>
      <c r="N200" s="6">
        <v>1.03E-2</v>
      </c>
      <c r="O200" s="6">
        <v>3.2599999999999997E-2</v>
      </c>
      <c r="P200" s="6">
        <v>0.33380000000000004</v>
      </c>
    </row>
    <row r="201" spans="3:16" ht="15.5" x14ac:dyDescent="0.35">
      <c r="C201" t="s">
        <v>190</v>
      </c>
      <c r="I201" s="6">
        <v>5.6900000000000006E-2</v>
      </c>
      <c r="J201" s="6">
        <v>3.9399999999999998E-2</v>
      </c>
      <c r="K201" s="6">
        <v>5.8499999999999996E-2</v>
      </c>
      <c r="L201" s="6">
        <v>9.0999999999999998E-2</v>
      </c>
      <c r="M201" s="6">
        <v>1.52E-2</v>
      </c>
      <c r="N201" s="6">
        <v>9.7000000000000003E-3</v>
      </c>
      <c r="O201" s="6">
        <v>6.0400000000000002E-2</v>
      </c>
      <c r="P201" s="6">
        <v>0.19510000000000002</v>
      </c>
    </row>
    <row r="202" spans="3:16" ht="15.5" x14ac:dyDescent="0.35">
      <c r="C202" t="s">
        <v>191</v>
      </c>
      <c r="I202" s="6">
        <v>1.87</v>
      </c>
      <c r="J202" s="6">
        <v>1.73</v>
      </c>
      <c r="K202" s="6">
        <v>3.54</v>
      </c>
      <c r="L202" s="6">
        <v>5.57</v>
      </c>
      <c r="M202" s="6">
        <v>0.87</v>
      </c>
      <c r="N202" s="6">
        <v>0.47</v>
      </c>
      <c r="O202" s="6">
        <v>3.28</v>
      </c>
      <c r="P202" s="6">
        <v>4.28</v>
      </c>
    </row>
    <row r="203" spans="3:16" ht="15.5" x14ac:dyDescent="0.35">
      <c r="C203" t="s">
        <v>55</v>
      </c>
      <c r="I203" s="6">
        <v>0.75</v>
      </c>
      <c r="J203" s="6">
        <v>0.77</v>
      </c>
      <c r="K203" s="6">
        <v>0.82</v>
      </c>
      <c r="L203" s="6">
        <v>0.85</v>
      </c>
      <c r="M203" s="6">
        <v>1.71</v>
      </c>
      <c r="N203" s="6">
        <v>0.95</v>
      </c>
      <c r="O203" s="6">
        <v>1.79</v>
      </c>
      <c r="P203" s="5">
        <v>0</v>
      </c>
    </row>
    <row r="204" spans="3:16" ht="15.5" x14ac:dyDescent="0.35">
      <c r="C204" t="s">
        <v>52</v>
      </c>
      <c r="I204" s="6">
        <v>1036.1199999999999</v>
      </c>
      <c r="J204" s="6">
        <v>1000.95</v>
      </c>
      <c r="K204" s="6">
        <v>982.18</v>
      </c>
      <c r="L204" s="6">
        <v>944.91</v>
      </c>
      <c r="M204" s="6">
        <v>861.21</v>
      </c>
      <c r="N204" s="6">
        <v>841.71</v>
      </c>
      <c r="O204" s="6">
        <v>833.29</v>
      </c>
      <c r="P204" s="6">
        <v>188.84</v>
      </c>
    </row>
    <row r="205" spans="3:16" ht="15.5" x14ac:dyDescent="0.35">
      <c r="C205" t="s">
        <v>192</v>
      </c>
      <c r="I205" s="6">
        <v>0.8</v>
      </c>
      <c r="J205" s="6">
        <v>0.82</v>
      </c>
      <c r="K205" s="6">
        <v>0.86</v>
      </c>
      <c r="L205" s="6">
        <v>0.89</v>
      </c>
      <c r="M205" s="6">
        <v>1.71</v>
      </c>
      <c r="N205" s="6">
        <v>0.95</v>
      </c>
      <c r="O205" s="6">
        <v>1.79</v>
      </c>
      <c r="P205" s="5">
        <v>0</v>
      </c>
    </row>
    <row r="206" spans="3:16" ht="15.5" x14ac:dyDescent="0.35">
      <c r="C206" t="s">
        <v>193</v>
      </c>
      <c r="I206" s="6">
        <v>976.14</v>
      </c>
      <c r="J206" s="6">
        <v>940.97</v>
      </c>
      <c r="K206" s="6">
        <v>936.78</v>
      </c>
      <c r="L206" s="6">
        <v>899.5</v>
      </c>
      <c r="M206" s="6">
        <v>861.18</v>
      </c>
      <c r="N206" s="6">
        <v>841.61</v>
      </c>
      <c r="O206" s="6">
        <v>833.02</v>
      </c>
      <c r="P206" s="6">
        <v>188.21</v>
      </c>
    </row>
    <row r="207" spans="3:16" ht="15.5" x14ac:dyDescent="0.35">
      <c r="C207" t="s">
        <v>194</v>
      </c>
      <c r="I207" s="5">
        <v>72000000000</v>
      </c>
      <c r="J207" s="5">
        <v>87000000000</v>
      </c>
      <c r="K207" s="5">
        <v>121000000000</v>
      </c>
      <c r="L207" s="5">
        <v>36000000000</v>
      </c>
      <c r="M207" s="5">
        <v>83000000000</v>
      </c>
      <c r="N207" s="5">
        <v>106000000000</v>
      </c>
      <c r="O207" s="5">
        <v>60000000000</v>
      </c>
      <c r="P207" s="5">
        <v>210000000000</v>
      </c>
    </row>
    <row r="208" spans="3:16" ht="15.5" x14ac:dyDescent="0.35">
      <c r="C208" t="s">
        <v>195</v>
      </c>
      <c r="I208" s="5">
        <v>1337000000000</v>
      </c>
      <c r="J208" s="5">
        <v>1328000000000</v>
      </c>
      <c r="K208" s="5">
        <v>778000000000</v>
      </c>
      <c r="L208" s="5">
        <v>392000000000</v>
      </c>
      <c r="M208" s="5">
        <v>386000000000</v>
      </c>
      <c r="N208" s="5">
        <v>422000000000</v>
      </c>
      <c r="O208" s="5">
        <v>305000000000</v>
      </c>
      <c r="P208" s="5">
        <v>806000000000</v>
      </c>
    </row>
    <row r="209" spans="2:16" ht="15.5" x14ac:dyDescent="0.35">
      <c r="C209" t="s">
        <v>25</v>
      </c>
      <c r="I209" s="5">
        <v>1409000000000</v>
      </c>
      <c r="J209" s="5">
        <v>1415000000000</v>
      </c>
      <c r="K209" s="5">
        <v>899000000000</v>
      </c>
      <c r="L209" s="5">
        <v>428000000000</v>
      </c>
      <c r="M209" s="5">
        <v>468000000000</v>
      </c>
      <c r="N209" s="5">
        <v>528000000000</v>
      </c>
      <c r="O209" s="5">
        <v>365000000000</v>
      </c>
      <c r="P209" s="5">
        <v>1015000000000</v>
      </c>
    </row>
    <row r="210" spans="2:16" ht="15.5" x14ac:dyDescent="0.35">
      <c r="C210" t="s">
        <v>22</v>
      </c>
      <c r="I210" s="5">
        <v>1352000000000</v>
      </c>
      <c r="J210" s="5">
        <v>1316000000000</v>
      </c>
      <c r="K210" s="5">
        <v>878000000000</v>
      </c>
      <c r="L210" s="5">
        <v>398000000000</v>
      </c>
      <c r="M210" s="5">
        <v>446000000000</v>
      </c>
      <c r="N210" s="5">
        <v>496000000000</v>
      </c>
      <c r="O210" s="5">
        <v>329000000000</v>
      </c>
      <c r="P210" s="5">
        <v>980000000000</v>
      </c>
    </row>
    <row r="211" spans="2:16" ht="15.5" x14ac:dyDescent="0.35">
      <c r="C211" t="s">
        <v>196</v>
      </c>
      <c r="I211" s="5">
        <v>468000000000</v>
      </c>
      <c r="J211" s="5">
        <v>313000000000</v>
      </c>
      <c r="K211" s="5">
        <v>372000000000</v>
      </c>
      <c r="L211" s="5">
        <v>122000000000</v>
      </c>
      <c r="M211" s="5">
        <v>134000000000</v>
      </c>
      <c r="N211" s="5">
        <v>89000000000</v>
      </c>
      <c r="O211" s="5">
        <v>73000000000</v>
      </c>
      <c r="P211" s="5">
        <v>-48000000000</v>
      </c>
    </row>
    <row r="212" spans="2:16" ht="15.5" x14ac:dyDescent="0.35">
      <c r="C212" t="s">
        <v>197</v>
      </c>
      <c r="I212" s="5">
        <v>-43000000000</v>
      </c>
      <c r="J212" s="5">
        <v>37000000000</v>
      </c>
      <c r="K212" s="5">
        <v>43000000000</v>
      </c>
      <c r="L212" s="5">
        <v>130000000000</v>
      </c>
      <c r="M212" s="5">
        <v>94000000000</v>
      </c>
      <c r="N212" s="5">
        <v>41000000000</v>
      </c>
      <c r="O212" s="5">
        <v>147000000000</v>
      </c>
      <c r="P212" s="5">
        <v>141000000000</v>
      </c>
    </row>
    <row r="213" spans="2:16" ht="15.5" x14ac:dyDescent="0.35">
      <c r="C213" t="s">
        <v>198</v>
      </c>
      <c r="I213" s="5">
        <v>13000000000</v>
      </c>
      <c r="J213" s="5">
        <v>-24000000000</v>
      </c>
      <c r="K213" s="5">
        <v>-625000000000</v>
      </c>
      <c r="L213" s="5">
        <v>-225000000000</v>
      </c>
      <c r="M213" s="5">
        <v>-2000000000</v>
      </c>
      <c r="N213" s="5">
        <v>-3000000000</v>
      </c>
      <c r="O213" s="5">
        <v>-13000000000</v>
      </c>
      <c r="P213" s="5">
        <v>-32000000000</v>
      </c>
    </row>
    <row r="214" spans="2:16" ht="15.5" x14ac:dyDescent="0.35">
      <c r="C214" t="s">
        <v>14</v>
      </c>
      <c r="I214" s="5">
        <v>-30000000000</v>
      </c>
      <c r="J214" s="5">
        <v>12000000000</v>
      </c>
      <c r="K214" s="5">
        <v>-582000000000</v>
      </c>
      <c r="L214" s="5">
        <v>-95000000000</v>
      </c>
      <c r="M214" s="5">
        <v>93000000000</v>
      </c>
      <c r="N214" s="5">
        <v>38000000000</v>
      </c>
      <c r="O214" s="5">
        <v>133000000000</v>
      </c>
      <c r="P214" s="5">
        <v>109000000000</v>
      </c>
    </row>
    <row r="215" spans="2:16" ht="15.5" x14ac:dyDescent="0.35">
      <c r="C215" t="s">
        <v>16</v>
      </c>
      <c r="I215" s="6">
        <v>-14.71</v>
      </c>
      <c r="J215" s="6">
        <v>6.16</v>
      </c>
      <c r="K215" s="6">
        <v>-289.32</v>
      </c>
      <c r="L215" s="6">
        <v>-47.34</v>
      </c>
      <c r="M215" s="6">
        <v>46.01</v>
      </c>
      <c r="N215" s="6">
        <v>18.760000000000002</v>
      </c>
      <c r="O215" s="6">
        <v>66.36</v>
      </c>
      <c r="P215" s="6">
        <v>95.39</v>
      </c>
    </row>
    <row r="217" spans="2:16" ht="15.5" x14ac:dyDescent="0.35">
      <c r="B217" t="s">
        <v>199</v>
      </c>
      <c r="C217" t="s">
        <v>200</v>
      </c>
      <c r="D217" s="5">
        <v>20000000000</v>
      </c>
      <c r="E217" s="5">
        <v>4000000000</v>
      </c>
      <c r="F217" s="5">
        <v>8000000000</v>
      </c>
      <c r="G217" s="5">
        <v>35000000000</v>
      </c>
      <c r="H217" s="5">
        <v>79000000000</v>
      </c>
      <c r="I217" s="5">
        <v>70000000000</v>
      </c>
      <c r="J217" s="5">
        <v>35000000000</v>
      </c>
      <c r="K217" s="5">
        <v>93000000000</v>
      </c>
      <c r="L217" s="5">
        <v>155000000000</v>
      </c>
      <c r="M217" s="5">
        <v>36000000000</v>
      </c>
      <c r="N217" s="5">
        <v>17000000000</v>
      </c>
      <c r="O217" s="5">
        <v>55000000000</v>
      </c>
      <c r="P217" s="5">
        <v>72000000000</v>
      </c>
    </row>
    <row r="218" spans="2:16" ht="15.5" x14ac:dyDescent="0.35">
      <c r="C218" t="s">
        <v>326</v>
      </c>
      <c r="H218" s="5">
        <v>68000000000</v>
      </c>
      <c r="I218" s="5">
        <v>70000000000</v>
      </c>
      <c r="J218" s="5">
        <v>35000000000</v>
      </c>
      <c r="K218" s="5">
        <v>93000000000</v>
      </c>
      <c r="L218" s="5">
        <v>155000000000</v>
      </c>
      <c r="M218" s="5">
        <v>36000000000</v>
      </c>
      <c r="N218" s="5">
        <v>17000000000</v>
      </c>
      <c r="O218" s="5">
        <v>55000000000</v>
      </c>
    </row>
    <row r="219" spans="2:16" ht="15.5" x14ac:dyDescent="0.35">
      <c r="C219" t="s">
        <v>43</v>
      </c>
      <c r="D219" s="6">
        <v>9.85</v>
      </c>
      <c r="E219" s="6">
        <v>1.9</v>
      </c>
      <c r="F219" s="6">
        <v>4.22</v>
      </c>
      <c r="G219" s="6">
        <v>17.63</v>
      </c>
      <c r="H219" s="6">
        <v>39.409999999999997</v>
      </c>
      <c r="I219" s="6">
        <v>34.65</v>
      </c>
      <c r="J219" s="6">
        <v>17.54</v>
      </c>
      <c r="K219" s="6">
        <v>46.11</v>
      </c>
      <c r="L219" s="6">
        <v>77.12</v>
      </c>
      <c r="M219" s="6">
        <v>17.829999999999998</v>
      </c>
      <c r="N219" s="6">
        <v>8.67</v>
      </c>
      <c r="O219" s="6">
        <v>27.18</v>
      </c>
      <c r="P219" s="6">
        <v>35.93</v>
      </c>
    </row>
    <row r="220" spans="2:16" ht="15.5" x14ac:dyDescent="0.35">
      <c r="C220" t="s">
        <v>327</v>
      </c>
      <c r="H220" s="6">
        <v>33.61</v>
      </c>
      <c r="I220" s="6">
        <v>34.65</v>
      </c>
      <c r="J220" s="6">
        <v>17.54</v>
      </c>
      <c r="K220" s="6">
        <v>46.11</v>
      </c>
      <c r="L220" s="6">
        <v>77.12</v>
      </c>
      <c r="M220" s="6">
        <v>17.829999999999998</v>
      </c>
      <c r="N220" s="6">
        <v>8.67</v>
      </c>
      <c r="O220" s="6">
        <v>27.18</v>
      </c>
    </row>
    <row r="221" spans="2:16" ht="15.5" x14ac:dyDescent="0.35">
      <c r="C221" t="s">
        <v>201</v>
      </c>
      <c r="D221" s="5">
        <v>113000000000</v>
      </c>
      <c r="E221" s="5">
        <v>136000000000</v>
      </c>
      <c r="F221" s="5">
        <v>117000000000</v>
      </c>
      <c r="G221" s="5">
        <v>230000000000</v>
      </c>
      <c r="H221" s="5">
        <v>453000000000</v>
      </c>
      <c r="I221" s="5">
        <v>616000000000</v>
      </c>
      <c r="J221" s="5">
        <v>487000000000</v>
      </c>
      <c r="K221" s="5">
        <v>361000000000</v>
      </c>
      <c r="L221" s="5">
        <v>330000000000</v>
      </c>
      <c r="M221" s="5">
        <v>203000000000</v>
      </c>
      <c r="N221" s="5">
        <v>232000000000</v>
      </c>
      <c r="O221" s="5">
        <v>382000000000</v>
      </c>
      <c r="P221" s="5">
        <v>409000000000</v>
      </c>
    </row>
    <row r="222" spans="2:16" ht="15.5" x14ac:dyDescent="0.35">
      <c r="C222" t="s">
        <v>328</v>
      </c>
      <c r="H222" s="5">
        <v>596000000000</v>
      </c>
      <c r="I222" s="5">
        <v>616000000000</v>
      </c>
      <c r="J222" s="5">
        <v>487000000000</v>
      </c>
      <c r="K222" s="5">
        <v>361000000000</v>
      </c>
      <c r="L222" s="5">
        <v>330000000000</v>
      </c>
      <c r="M222" s="5">
        <v>203000000000</v>
      </c>
      <c r="N222" s="5">
        <v>232000000000</v>
      </c>
      <c r="O222" s="5">
        <v>382000000000</v>
      </c>
    </row>
    <row r="223" spans="2:16" ht="15.5" x14ac:dyDescent="0.35">
      <c r="C223" t="s">
        <v>202</v>
      </c>
      <c r="I223" s="6">
        <v>19.41</v>
      </c>
    </row>
    <row r="224" spans="2:16" ht="15.5" x14ac:dyDescent="0.35">
      <c r="C224" t="s">
        <v>203</v>
      </c>
      <c r="I224" s="6">
        <v>22.76</v>
      </c>
    </row>
    <row r="225" spans="3:9" ht="15.5" x14ac:dyDescent="0.35">
      <c r="C225" t="s">
        <v>204</v>
      </c>
      <c r="I225" s="6">
        <v>7.42</v>
      </c>
    </row>
    <row r="226" spans="3:9" ht="15.5" x14ac:dyDescent="0.35">
      <c r="C226" t="s">
        <v>205</v>
      </c>
      <c r="I226" s="6">
        <v>4.3899999999999995E-2</v>
      </c>
    </row>
    <row r="227" spans="3:9" ht="15.5" x14ac:dyDescent="0.35">
      <c r="C227" t="s">
        <v>206</v>
      </c>
      <c r="I227" s="6">
        <v>2.58</v>
      </c>
    </row>
    <row r="228" spans="3:9" ht="15.5" x14ac:dyDescent="0.35">
      <c r="C228" t="s">
        <v>207</v>
      </c>
      <c r="I228" s="6">
        <v>0.73</v>
      </c>
    </row>
    <row r="229" spans="3:9" ht="15.5" x14ac:dyDescent="0.35">
      <c r="C229" t="s">
        <v>329</v>
      </c>
      <c r="I229" s="6">
        <v>43.58</v>
      </c>
    </row>
    <row r="230" spans="3:9" ht="15.5" x14ac:dyDescent="0.35">
      <c r="C230" t="s">
        <v>208</v>
      </c>
      <c r="I230" s="6">
        <v>30.07</v>
      </c>
    </row>
    <row r="231" spans="3:9" ht="15.5" x14ac:dyDescent="0.35">
      <c r="C231" t="s">
        <v>209</v>
      </c>
      <c r="I231" s="6">
        <v>15.8</v>
      </c>
    </row>
    <row r="232" spans="3:9" ht="15.5" x14ac:dyDescent="0.35">
      <c r="C232" t="s">
        <v>210</v>
      </c>
      <c r="I232" s="5">
        <v>11</v>
      </c>
    </row>
    <row r="233" spans="3:9" ht="15.5" x14ac:dyDescent="0.35">
      <c r="C233" t="s">
        <v>211</v>
      </c>
      <c r="I233" s="6">
        <v>0.23</v>
      </c>
    </row>
    <row r="234" spans="3:9" ht="15.5" x14ac:dyDescent="0.35">
      <c r="C234" t="s">
        <v>212</v>
      </c>
      <c r="I234" s="6">
        <v>-0.97</v>
      </c>
    </row>
    <row r="235" spans="3:9" ht="15.5" x14ac:dyDescent="0.35">
      <c r="C235" t="s">
        <v>213</v>
      </c>
      <c r="I235" s="6">
        <v>33.61</v>
      </c>
    </row>
    <row r="236" spans="3:9" ht="15.5" x14ac:dyDescent="0.35">
      <c r="C236" t="s">
        <v>214</v>
      </c>
      <c r="I236" s="6">
        <v>39.409999999999997</v>
      </c>
    </row>
    <row r="237" spans="3:9" ht="15.5" x14ac:dyDescent="0.35">
      <c r="C237" t="s">
        <v>215</v>
      </c>
      <c r="I237" s="6">
        <v>296.66000000000003</v>
      </c>
    </row>
    <row r="238" spans="3:9" ht="15.5" x14ac:dyDescent="0.35">
      <c r="C238" t="s">
        <v>216</v>
      </c>
      <c r="D238" s="6">
        <v>12.78</v>
      </c>
    </row>
    <row r="239" spans="3:9" ht="15.5" x14ac:dyDescent="0.35">
      <c r="C239" t="s">
        <v>217</v>
      </c>
      <c r="I239" s="6">
        <v>1045.97</v>
      </c>
    </row>
    <row r="240" spans="3:9" ht="15.5" x14ac:dyDescent="0.35">
      <c r="C240" t="s">
        <v>218</v>
      </c>
      <c r="I240" s="6">
        <v>25.44</v>
      </c>
    </row>
    <row r="241" spans="3:9" ht="15.5" x14ac:dyDescent="0.35">
      <c r="C241" t="s">
        <v>219</v>
      </c>
      <c r="D241" s="6">
        <v>1.73</v>
      </c>
    </row>
    <row r="242" spans="3:9" ht="15.5" x14ac:dyDescent="0.35">
      <c r="C242" t="s">
        <v>220</v>
      </c>
      <c r="D242" s="6">
        <v>0.25</v>
      </c>
    </row>
    <row r="243" spans="3:9" ht="15.5" x14ac:dyDescent="0.35">
      <c r="C243" t="s">
        <v>394</v>
      </c>
      <c r="D243" s="6">
        <v>0.66</v>
      </c>
    </row>
    <row r="244" spans="3:9" ht="15.5" x14ac:dyDescent="0.35">
      <c r="C244" t="s">
        <v>437</v>
      </c>
      <c r="D244" s="6">
        <v>0.63</v>
      </c>
    </row>
    <row r="245" spans="3:9" ht="15.5" x14ac:dyDescent="0.35">
      <c r="C245" t="s">
        <v>221</v>
      </c>
      <c r="D245" s="6">
        <v>0.99</v>
      </c>
    </row>
    <row r="246" spans="3:9" ht="15.5" x14ac:dyDescent="0.35">
      <c r="C246" t="s">
        <v>395</v>
      </c>
      <c r="D246" s="6">
        <v>0.33</v>
      </c>
    </row>
    <row r="247" spans="3:9" ht="15.5" x14ac:dyDescent="0.35">
      <c r="C247" t="s">
        <v>222</v>
      </c>
      <c r="D247" s="5">
        <v>2</v>
      </c>
    </row>
    <row r="248" spans="3:9" ht="15.5" x14ac:dyDescent="0.35">
      <c r="C248" t="s">
        <v>223</v>
      </c>
      <c r="I248" s="6">
        <v>1.93</v>
      </c>
    </row>
    <row r="249" spans="3:9" ht="15.5" x14ac:dyDescent="0.35">
      <c r="C249" t="s">
        <v>12</v>
      </c>
      <c r="D249" s="5">
        <v>-1000000000</v>
      </c>
    </row>
    <row r="250" spans="3:9" ht="15.5" x14ac:dyDescent="0.35">
      <c r="C250" t="s">
        <v>224</v>
      </c>
      <c r="I250" s="6">
        <v>2.5499999999999998</v>
      </c>
    </row>
    <row r="251" spans="3:9" ht="15.5" x14ac:dyDescent="0.35">
      <c r="C251" t="s">
        <v>225</v>
      </c>
      <c r="I251" s="6">
        <v>1.61E-2</v>
      </c>
    </row>
    <row r="252" spans="3:9" ht="15.5" x14ac:dyDescent="0.35">
      <c r="C252" t="s">
        <v>226</v>
      </c>
      <c r="I252" s="6">
        <v>3.2099999999999997E-2</v>
      </c>
    </row>
    <row r="253" spans="3:9" ht="15.5" x14ac:dyDescent="0.35">
      <c r="C253" t="s">
        <v>227</v>
      </c>
      <c r="I253" s="6">
        <v>5.2600000000000001E-2</v>
      </c>
    </row>
    <row r="254" spans="3:9" ht="15.5" x14ac:dyDescent="0.35">
      <c r="C254" t="s">
        <v>228</v>
      </c>
      <c r="I254" s="6">
        <v>3.7699999999999997E-2</v>
      </c>
    </row>
    <row r="255" spans="3:9" ht="15.5" x14ac:dyDescent="0.35">
      <c r="C255" t="s">
        <v>330</v>
      </c>
      <c r="D255" s="6">
        <v>25.83</v>
      </c>
    </row>
    <row r="256" spans="3:9" ht="15.5" x14ac:dyDescent="0.35">
      <c r="C256" t="s">
        <v>229</v>
      </c>
      <c r="D256" s="6">
        <v>1578.49</v>
      </c>
    </row>
    <row r="257" spans="3:9" ht="15.5" x14ac:dyDescent="0.35">
      <c r="C257" t="s">
        <v>230</v>
      </c>
      <c r="D257" s="6">
        <v>116.71</v>
      </c>
    </row>
    <row r="258" spans="3:9" ht="15.5" x14ac:dyDescent="0.35">
      <c r="C258" t="s">
        <v>231</v>
      </c>
      <c r="D258" s="6">
        <v>1487.61</v>
      </c>
    </row>
    <row r="259" spans="3:9" ht="15.5" x14ac:dyDescent="0.35">
      <c r="C259" t="s">
        <v>331</v>
      </c>
      <c r="D259" s="6">
        <v>3.52</v>
      </c>
    </row>
    <row r="260" spans="3:9" ht="15.5" x14ac:dyDescent="0.35">
      <c r="C260" t="s">
        <v>232</v>
      </c>
      <c r="I260" s="6">
        <v>0.14000000000000001</v>
      </c>
    </row>
    <row r="261" spans="3:9" ht="15.5" x14ac:dyDescent="0.35">
      <c r="C261" t="s">
        <v>233</v>
      </c>
      <c r="I261" s="6">
        <v>0.34</v>
      </c>
    </row>
    <row r="262" spans="3:9" ht="15.5" x14ac:dyDescent="0.35">
      <c r="C262" t="s">
        <v>39</v>
      </c>
      <c r="I262" s="5">
        <v>1538000000000</v>
      </c>
    </row>
    <row r="263" spans="3:9" ht="15.5" x14ac:dyDescent="0.35">
      <c r="C263" t="s">
        <v>234</v>
      </c>
      <c r="I263" s="5">
        <v>2931000000000</v>
      </c>
    </row>
    <row r="264" spans="3:9" ht="15.5" x14ac:dyDescent="0.35">
      <c r="C264" t="s">
        <v>235</v>
      </c>
      <c r="I264" s="6">
        <v>2009999999.9999998</v>
      </c>
    </row>
    <row r="265" spans="3:9" ht="15.5" x14ac:dyDescent="0.35">
      <c r="C265" t="s">
        <v>236</v>
      </c>
      <c r="I265" s="6">
        <v>0.2</v>
      </c>
    </row>
    <row r="266" spans="3:9" ht="15.5" x14ac:dyDescent="0.35">
      <c r="C266" t="s">
        <v>237</v>
      </c>
      <c r="D266" s="6">
        <v>0.4894</v>
      </c>
    </row>
    <row r="267" spans="3:9" ht="15.5" x14ac:dyDescent="0.35">
      <c r="C267" t="s">
        <v>238</v>
      </c>
      <c r="D267" s="6">
        <v>0.4093</v>
      </c>
    </row>
    <row r="268" spans="3:9" ht="15.5" x14ac:dyDescent="0.35">
      <c r="C268" t="s">
        <v>239</v>
      </c>
      <c r="D268" s="6">
        <v>0.17489999999999997</v>
      </c>
    </row>
    <row r="269" spans="3:9" ht="15.5" x14ac:dyDescent="0.35">
      <c r="C269" t="s">
        <v>240</v>
      </c>
      <c r="D269" s="6">
        <v>-0.1444</v>
      </c>
    </row>
    <row r="270" spans="3:9" ht="15.5" x14ac:dyDescent="0.35">
      <c r="C270" t="s">
        <v>241</v>
      </c>
      <c r="D270" s="6">
        <v>-0.28170000000000001</v>
      </c>
    </row>
    <row r="271" spans="3:9" ht="15.5" x14ac:dyDescent="0.35">
      <c r="C271" t="s">
        <v>242</v>
      </c>
      <c r="D271" s="6">
        <v>-9.5299999999999996E-2</v>
      </c>
    </row>
    <row r="272" spans="3:9" ht="15.5" x14ac:dyDescent="0.35">
      <c r="C272" t="s">
        <v>243</v>
      </c>
      <c r="I272" s="5">
        <v>6</v>
      </c>
    </row>
    <row r="273" spans="3:9" ht="15.5" x14ac:dyDescent="0.35">
      <c r="C273" t="s">
        <v>244</v>
      </c>
      <c r="I273" s="6">
        <v>0.46</v>
      </c>
    </row>
    <row r="274" spans="3:9" ht="15.5" x14ac:dyDescent="0.35">
      <c r="C274" t="s">
        <v>245</v>
      </c>
      <c r="I274" s="6">
        <v>0.57999999999999996</v>
      </c>
    </row>
    <row r="275" spans="3:9" ht="15.5" x14ac:dyDescent="0.35">
      <c r="C275" t="s">
        <v>246</v>
      </c>
      <c r="I275" s="6">
        <v>0.36</v>
      </c>
    </row>
    <row r="276" spans="3:9" ht="15.5" x14ac:dyDescent="0.35">
      <c r="C276" t="s">
        <v>247</v>
      </c>
      <c r="I276" s="6">
        <v>0.47</v>
      </c>
    </row>
    <row r="277" spans="3:9" ht="15.5" x14ac:dyDescent="0.35">
      <c r="C277" t="s">
        <v>248</v>
      </c>
      <c r="I277" s="6">
        <v>0.34</v>
      </c>
    </row>
    <row r="278" spans="3:9" ht="15.5" x14ac:dyDescent="0.35">
      <c r="C278" t="s">
        <v>249</v>
      </c>
      <c r="I278" s="6">
        <v>0.68</v>
      </c>
    </row>
    <row r="279" spans="3:9" ht="15.5" x14ac:dyDescent="0.35">
      <c r="C279" t="s">
        <v>250</v>
      </c>
      <c r="I279" s="6">
        <v>0.22</v>
      </c>
    </row>
    <row r="280" spans="3:9" ht="15.5" x14ac:dyDescent="0.35">
      <c r="C280" t="s">
        <v>251</v>
      </c>
      <c r="I280" s="5">
        <v>596000000000</v>
      </c>
    </row>
    <row r="281" spans="3:9" ht="15.5" x14ac:dyDescent="0.35">
      <c r="C281" t="s">
        <v>252</v>
      </c>
      <c r="I281" s="5">
        <v>260000000000</v>
      </c>
    </row>
    <row r="282" spans="3:9" ht="15.5" x14ac:dyDescent="0.35">
      <c r="C282" t="s">
        <v>253</v>
      </c>
      <c r="I282" s="5">
        <v>325000000000</v>
      </c>
    </row>
    <row r="283" spans="3:9" ht="15.5" x14ac:dyDescent="0.35">
      <c r="C283" t="s">
        <v>254</v>
      </c>
      <c r="I283" s="5">
        <v>68000000000</v>
      </c>
    </row>
    <row r="284" spans="3:9" ht="15.5" x14ac:dyDescent="0.35">
      <c r="C284" t="s">
        <v>255</v>
      </c>
      <c r="D284" s="5">
        <v>26000000000</v>
      </c>
    </row>
    <row r="285" spans="3:9" ht="15.5" x14ac:dyDescent="0.35">
      <c r="C285" t="s">
        <v>256</v>
      </c>
      <c r="D285" s="5">
        <v>4204000000000</v>
      </c>
    </row>
    <row r="286" spans="3:9" ht="15.5" x14ac:dyDescent="0.35">
      <c r="C286" t="s">
        <v>257</v>
      </c>
      <c r="D286" s="5">
        <v>2080000000000</v>
      </c>
    </row>
    <row r="287" spans="3:9" ht="15.5" x14ac:dyDescent="0.35">
      <c r="C287" t="s">
        <v>184</v>
      </c>
      <c r="D287" s="5">
        <v>491000000000</v>
      </c>
    </row>
    <row r="288" spans="3:9" ht="15.5" x14ac:dyDescent="0.35">
      <c r="C288" t="s">
        <v>258</v>
      </c>
      <c r="I288" s="5">
        <v>2103000000000</v>
      </c>
    </row>
    <row r="289" spans="3:9" ht="15.5" x14ac:dyDescent="0.35">
      <c r="C289" t="s">
        <v>182</v>
      </c>
      <c r="D289" s="5">
        <v>1323000000000</v>
      </c>
    </row>
    <row r="290" spans="3:9" ht="15.5" x14ac:dyDescent="0.35">
      <c r="C290" t="s">
        <v>181</v>
      </c>
      <c r="D290" s="5">
        <v>75000000000</v>
      </c>
    </row>
    <row r="291" spans="3:9" ht="15.5" x14ac:dyDescent="0.35">
      <c r="C291" t="s">
        <v>23</v>
      </c>
      <c r="D291" s="5">
        <v>1398000000000</v>
      </c>
    </row>
    <row r="292" spans="3:9" ht="15.5" x14ac:dyDescent="0.35">
      <c r="C292" t="s">
        <v>20</v>
      </c>
      <c r="D292" s="5">
        <v>1372000000000</v>
      </c>
    </row>
    <row r="293" spans="3:9" ht="15.5" x14ac:dyDescent="0.35">
      <c r="C293" t="s">
        <v>183</v>
      </c>
      <c r="I293" s="5">
        <v>2124000000000</v>
      </c>
    </row>
    <row r="294" spans="3:9" ht="15.5" x14ac:dyDescent="0.35">
      <c r="C294" t="s">
        <v>332</v>
      </c>
      <c r="I294" s="5">
        <v>35000000000</v>
      </c>
    </row>
    <row r="295" spans="3:9" ht="15.5" x14ac:dyDescent="0.35">
      <c r="C295" t="s">
        <v>259</v>
      </c>
      <c r="I295" s="5">
        <v>10000000000</v>
      </c>
    </row>
    <row r="296" spans="3:9" ht="15.5" x14ac:dyDescent="0.35">
      <c r="C296" t="s">
        <v>260</v>
      </c>
      <c r="I296" s="5">
        <v>-40000000000</v>
      </c>
    </row>
    <row r="297" spans="3:9" ht="15.5" x14ac:dyDescent="0.35">
      <c r="C297" t="s">
        <v>261</v>
      </c>
      <c r="I297" s="5">
        <v>16000000000</v>
      </c>
    </row>
    <row r="298" spans="3:9" ht="15.5" x14ac:dyDescent="0.35">
      <c r="C298" t="s">
        <v>262</v>
      </c>
      <c r="I298" s="5">
        <v>51000000000</v>
      </c>
    </row>
  </sheetData>
  <pageMargins left="0.7" right="0.7" top="0.75" bottom="0.75" header="0.3" footer="0.3"/>
  <ignoredErrors>
    <ignoredError sqref="A1:P299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Q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1815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1816</v>
      </c>
      <c r="D2" s="2" vm="454">
        <f ca="1">IFERROR(_xlfn.STOCKHISTORY("XIDX:" &amp; $C$1, D3, , 0, 0, 1), "Libur")</f>
        <v>2800</v>
      </c>
      <c r="H2" s="2" vm="454">
        <f ca="1">IFERROR(INDEX(D2:G2,COUNT(D2:G2)),"")</f>
        <v>2800</v>
      </c>
      <c r="I2" s="2" vm="455">
        <f t="shared" ref="I2:Q2" ca="1" si="0">IFERROR(_xlfn.STOCKHISTORY("XIDX:" &amp; $C$1, I1, , 0, 0, 1), "Libur")</f>
        <v>2340</v>
      </c>
      <c r="J2" s="2" t="str">
        <f t="shared" ca="1" si="0"/>
        <v>Libur</v>
      </c>
      <c r="K2" s="2" vm="204">
        <f t="shared" ca="1" si="0"/>
        <v>130</v>
      </c>
      <c r="L2" s="2" vm="456">
        <f t="shared" ca="1" si="0"/>
        <v>720</v>
      </c>
      <c r="M2" s="2" vm="291">
        <f t="shared" ca="1" si="0"/>
        <v>820</v>
      </c>
      <c r="N2" s="2" vm="457">
        <f t="shared" ca="1" si="0"/>
        <v>1335</v>
      </c>
      <c r="O2" s="2" vm="458">
        <f t="shared" ca="1" si="0"/>
        <v>3560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34049357782</v>
      </c>
      <c r="H4" s="2">
        <f>IFERROR(SUM(D4:G4)*(4/MAX(1,COUNT(D4:G4))),"")</f>
        <v>136197431128</v>
      </c>
      <c r="I4" s="2">
        <f t="shared" ref="I4:Q4" si="1">IFERROR(INDEX(I51:I500,MATCH($C$4,$C$51:$C$500,0)),"")</f>
        <v>142027766280</v>
      </c>
      <c r="J4" s="2">
        <f t="shared" si="1"/>
        <v>230633180518</v>
      </c>
      <c r="K4" s="2">
        <f t="shared" si="1"/>
        <v>224564188357</v>
      </c>
      <c r="L4" s="2">
        <f t="shared" si="1"/>
        <v>126226524149</v>
      </c>
      <c r="M4" s="2">
        <f t="shared" si="1"/>
        <v>19386073054</v>
      </c>
      <c r="N4" s="2">
        <f t="shared" si="1"/>
        <v>33958241996</v>
      </c>
      <c r="O4" s="2">
        <f t="shared" si="1"/>
        <v>187523116084</v>
      </c>
      <c r="P4" s="2">
        <f t="shared" si="1"/>
        <v>193640184708</v>
      </c>
      <c r="Q4" s="2">
        <f t="shared" si="1"/>
        <v>170630269813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1381212313</v>
      </c>
      <c r="H5" s="2">
        <f>IFERROR(SUM(D5:G5)*(4/MAX(1,COUNT(D5:G5))),"")</f>
        <v>5524849252</v>
      </c>
      <c r="I5" s="2">
        <f t="shared" ref="I5:Q5" si="2">IFERROR(INDEX(I51:I500,MATCH($C$5,$C$51:$C$500,0)),"")</f>
        <v>4287254828</v>
      </c>
      <c r="J5" s="2">
        <f t="shared" si="2"/>
        <v>7331095951</v>
      </c>
      <c r="K5" s="2">
        <f t="shared" si="2"/>
        <v>7389250775</v>
      </c>
      <c r="L5" s="2">
        <f t="shared" si="2"/>
        <v>-40471401307</v>
      </c>
      <c r="M5" s="2">
        <f t="shared" si="2"/>
        <v>-74413142904</v>
      </c>
      <c r="N5" s="2">
        <f t="shared" si="2"/>
        <v>-78955754734</v>
      </c>
      <c r="O5" s="2">
        <f t="shared" si="2"/>
        <v>-15223380113</v>
      </c>
      <c r="P5" s="2">
        <f t="shared" si="2"/>
        <v>-17416709336</v>
      </c>
      <c r="Q5" s="2">
        <f t="shared" si="2"/>
        <v>-27320717899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18482896910</v>
      </c>
      <c r="H6" s="2">
        <f>IFERROR(INDEX(D6:G6,COUNT(D6:G6)),"")</f>
        <v>18482896910</v>
      </c>
      <c r="I6" s="2">
        <f t="shared" ref="I6:Q6" si="3">IFERROR(INDEX(I51:I500,MATCH($C$6,$C$51:$C$500,0)),"")</f>
        <v>17124529497</v>
      </c>
      <c r="J6" s="2">
        <f t="shared" si="3"/>
        <v>12987313827</v>
      </c>
      <c r="K6" s="2">
        <f t="shared" si="3"/>
        <v>5973067135</v>
      </c>
      <c r="L6" s="2">
        <f t="shared" si="3"/>
        <v>-1001131762</v>
      </c>
      <c r="M6" s="2">
        <f t="shared" si="3"/>
        <v>39928279706</v>
      </c>
      <c r="N6" s="2">
        <f t="shared" si="3"/>
        <v>114757371008</v>
      </c>
      <c r="O6" s="2">
        <f t="shared" si="3"/>
        <v>193671578761</v>
      </c>
      <c r="P6" s="2">
        <f t="shared" si="3"/>
        <v>120046592460</v>
      </c>
      <c r="Q6" s="2">
        <f t="shared" si="3"/>
        <v>-16353700389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2.57</v>
      </c>
      <c r="H7" s="3">
        <f>IFERROR(INDEX(D7:G7,COUNT(D7:G7)),"")</f>
        <v>2.57</v>
      </c>
      <c r="I7" s="3">
        <f t="shared" ref="I7:Q7" si="4">IFERROR(INDEX(I51:I500,MATCH($C$7,$C$51:$C$500,0))/1000000000,"")</f>
        <v>2.57</v>
      </c>
      <c r="J7" s="3">
        <f t="shared" si="4"/>
        <v>2.57</v>
      </c>
      <c r="K7" s="3">
        <f t="shared" si="4"/>
        <v>2.57</v>
      </c>
      <c r="L7" s="3">
        <f t="shared" si="4"/>
        <v>2.57</v>
      </c>
      <c r="M7" s="3">
        <f t="shared" si="4"/>
        <v>2.57</v>
      </c>
      <c r="N7" s="3">
        <f t="shared" si="4"/>
        <v>2.57</v>
      </c>
      <c r="O7" s="3">
        <f t="shared" si="4"/>
        <v>2.57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</v>
      </c>
      <c r="H8" s="2">
        <f>IFERROR(INDEX(D8:G8,COUNT(D8:G8)),"")</f>
        <v>8000000000</v>
      </c>
      <c r="I8" s="2">
        <f t="shared" ref="I8:Q8" si="5">IFERROR(INDEX(I51:I500,MATCH($C$8,$C$51:$C$500,0)),"")</f>
        <v>28000000000</v>
      </c>
      <c r="J8" s="2">
        <f t="shared" si="5"/>
        <v>52000000000</v>
      </c>
      <c r="K8" s="2">
        <f t="shared" si="5"/>
        <v>47000000000</v>
      </c>
      <c r="L8" s="2">
        <f t="shared" si="5"/>
        <v>18000000000</v>
      </c>
      <c r="M8" s="2">
        <f t="shared" si="5"/>
        <v>-9000000000</v>
      </c>
      <c r="N8" s="2">
        <f t="shared" si="5"/>
        <v>-17000000000</v>
      </c>
      <c r="O8" s="2">
        <f t="shared" si="5"/>
        <v>-109000000000</v>
      </c>
      <c r="P8" s="2">
        <f t="shared" si="5"/>
        <v>16000000000</v>
      </c>
      <c r="Q8" s="2">
        <f t="shared" si="5"/>
        <v>32000000000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3.26</v>
      </c>
      <c r="H9" s="3">
        <f>IFERROR(INDEX(D9:G9,COUNT(D9:G9)),"")</f>
        <v>3.26</v>
      </c>
      <c r="I9" s="3">
        <f t="shared" ref="I9:Q9" si="6">IFERROR(INDEX(I51:I500,MATCH($C$9,$C$51:$C$500,0)),"")</f>
        <v>10.92</v>
      </c>
      <c r="J9" s="3">
        <f t="shared" si="6"/>
        <v>20.2</v>
      </c>
      <c r="K9" s="3">
        <f t="shared" si="6"/>
        <v>18.37</v>
      </c>
      <c r="L9" s="3">
        <f t="shared" si="6"/>
        <v>7.07</v>
      </c>
      <c r="M9" s="3">
        <f t="shared" si="6"/>
        <v>-3.51</v>
      </c>
      <c r="N9" s="3">
        <f t="shared" si="6"/>
        <v>-6.49</v>
      </c>
      <c r="O9" s="3">
        <f t="shared" si="6"/>
        <v>-42.61</v>
      </c>
      <c r="P9" s="3">
        <f t="shared" si="6"/>
        <v>75834.080000000002</v>
      </c>
      <c r="Q9" s="3">
        <f t="shared" si="6"/>
        <v>647721.4</v>
      </c>
    </row>
    <row r="10" spans="1:17" ht="15.5" x14ac:dyDescent="0.35">
      <c r="C10" t="s">
        <v>17</v>
      </c>
      <c r="D10" s="3">
        <f ca="1">IFERROR(IF(D9=0,"",D2/D9),"")</f>
        <v>858.89570552147245</v>
      </c>
      <c r="I10" s="3">
        <f t="shared" ref="I10:Q10" ca="1" si="7">IFERROR(IF(I9=0,"",I2/I9),"")</f>
        <v>214.28571428571428</v>
      </c>
      <c r="J10" s="3" t="str">
        <f t="shared" ca="1" si="7"/>
        <v/>
      </c>
      <c r="K10" s="3">
        <f t="shared" ca="1" si="7"/>
        <v>7.0767555797495909</v>
      </c>
      <c r="L10" s="3">
        <f t="shared" ca="1" si="7"/>
        <v>101.83875530410184</v>
      </c>
      <c r="M10" s="3">
        <f t="shared" ca="1" si="7"/>
        <v>-233.61823361823363</v>
      </c>
      <c r="N10" s="3">
        <f t="shared" ca="1" si="7"/>
        <v>-205.70107858243452</v>
      </c>
      <c r="O10" s="3">
        <f t="shared" ca="1" si="7"/>
        <v>-83.548462802159122</v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28324665237</v>
      </c>
      <c r="H11" s="2">
        <f>IFERROR(INDEX(D11:G11,COUNT(D11:G11)),"")</f>
        <v>28324665237</v>
      </c>
      <c r="I11" s="2">
        <f t="shared" ref="I11:Q11" si="8">IFERROR(INDEX(I51:I500,MATCH($C$11,$C$51:$C$500,0)),"")</f>
        <v>37221014104</v>
      </c>
      <c r="J11" s="2">
        <f t="shared" si="8"/>
        <v>25382932875</v>
      </c>
      <c r="K11" s="2">
        <f t="shared" si="8"/>
        <v>19835759031</v>
      </c>
      <c r="L11" s="2">
        <f t="shared" si="8"/>
        <v>13385197254</v>
      </c>
      <c r="M11" s="2">
        <f t="shared" si="8"/>
        <v>2466607119</v>
      </c>
      <c r="N11" s="2">
        <f t="shared" si="8"/>
        <v>1527140535</v>
      </c>
      <c r="O11" s="2">
        <f t="shared" si="8"/>
        <v>15287550542</v>
      </c>
      <c r="P11" s="2">
        <f t="shared" si="8"/>
        <v>27533357337</v>
      </c>
      <c r="Q11" s="2">
        <f t="shared" si="8"/>
        <v>19536039249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171000000000</v>
      </c>
      <c r="H12" s="2">
        <f>IFERROR(INDEX(D12:G12,COUNT(D12:G12)),"")</f>
        <v>171000000000</v>
      </c>
      <c r="I12" s="2">
        <f t="shared" ref="I12:Q12" si="9">IFERROR(INDEX(I51:I500,MATCH($C$12,$C$51:$C$500,0)),"")</f>
        <v>168000000000</v>
      </c>
      <c r="J12" s="2">
        <f t="shared" si="9"/>
        <v>197000000000</v>
      </c>
      <c r="K12" s="2">
        <f t="shared" si="9"/>
        <v>211000000000</v>
      </c>
      <c r="L12" s="2">
        <f t="shared" si="9"/>
        <v>319000000000</v>
      </c>
      <c r="M12" s="2">
        <f t="shared" si="9"/>
        <v>329000000000</v>
      </c>
      <c r="N12" s="2">
        <f t="shared" si="9"/>
        <v>330000000000</v>
      </c>
      <c r="O12" s="2">
        <f t="shared" si="9"/>
        <v>-15000000000</v>
      </c>
      <c r="P12" s="2">
        <f t="shared" si="9"/>
        <v>314000000000</v>
      </c>
      <c r="Q12" s="2">
        <f t="shared" si="9"/>
        <v>-20000000000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199000000000</v>
      </c>
      <c r="H13" s="2">
        <f>IFERROR(INDEX(D13:G13,COUNT(D13:G13)),"")</f>
        <v>199000000000</v>
      </c>
      <c r="I13" s="2">
        <f t="shared" ref="I13:Q13" si="10">IFERROR(INDEX(I51:I500,MATCH($C$13,$C$51:$C$500,0)),"")</f>
        <v>205000000000</v>
      </c>
      <c r="J13" s="2">
        <f t="shared" si="10"/>
        <v>223000000000</v>
      </c>
      <c r="K13" s="2">
        <f t="shared" si="10"/>
        <v>231000000000</v>
      </c>
      <c r="L13" s="2">
        <f t="shared" si="10"/>
        <v>332000000000</v>
      </c>
      <c r="M13" s="2">
        <f t="shared" si="10"/>
        <v>332000000000</v>
      </c>
      <c r="N13" s="2">
        <f t="shared" si="10"/>
        <v>332000000000</v>
      </c>
      <c r="O13" s="2">
        <f t="shared" si="10"/>
        <v>349000000000</v>
      </c>
      <c r="P13" s="2">
        <f t="shared" si="10"/>
        <v>341000000000</v>
      </c>
      <c r="Q13" s="2">
        <f t="shared" si="10"/>
        <v>353000000000</v>
      </c>
    </row>
    <row r="14" spans="1:17" ht="15.5" x14ac:dyDescent="0.35">
      <c r="C14" t="s">
        <v>26</v>
      </c>
      <c r="D14" s="2">
        <f>IFERROR(INDEX(D51:D500,MATCH($C$14,$C$51:$C$500,0)),"")</f>
        <v>-4504390403</v>
      </c>
      <c r="H14" s="2">
        <f>IFERROR(SUM(D14:G14)*(4/MAX(1,COUNT(D14:G14))),"")</f>
        <v>-18017561612</v>
      </c>
      <c r="I14" s="2">
        <f t="shared" ref="I14:Q14" si="11">IFERROR(INDEX(I51:I500,MATCH($C$14,$C$51:$C$500,0)),"")</f>
        <v>-17332891639</v>
      </c>
      <c r="J14" s="2">
        <f t="shared" si="11"/>
        <v>-16285940892</v>
      </c>
      <c r="K14" s="2">
        <f t="shared" si="11"/>
        <v>-15622507878</v>
      </c>
      <c r="L14" s="2">
        <f t="shared" si="11"/>
        <v>-29879210726</v>
      </c>
      <c r="M14" s="2">
        <f t="shared" si="11"/>
        <v>-42043252865</v>
      </c>
      <c r="N14" s="2">
        <f t="shared" si="11"/>
        <v>-40703843834</v>
      </c>
      <c r="O14" s="2">
        <f t="shared" si="11"/>
        <v>95793499</v>
      </c>
      <c r="P14" s="2">
        <f t="shared" si="11"/>
        <v>-474220728</v>
      </c>
      <c r="Q14" s="2">
        <f t="shared" si="11"/>
        <v>-135323661</v>
      </c>
    </row>
    <row r="15" spans="1:17" ht="15.5" x14ac:dyDescent="0.35">
      <c r="C15" t="s">
        <v>27</v>
      </c>
      <c r="D15" s="2">
        <f>IFERROR(INDEX(D51:D500,MATCH($C$15,$C$51:$C$500,0)),"")</f>
        <v>-479705362</v>
      </c>
      <c r="H15" s="2">
        <f>IFERROR(SUM(D15:G15)*(4/MAX(1,COUNT(D15:G15))),"")</f>
        <v>-1918821448</v>
      </c>
      <c r="I15" s="2">
        <f t="shared" ref="I15:Q15" si="12">IFERROR(INDEX(I51:I500,MATCH($C$15,$C$51:$C$500,0)),"")</f>
        <v>-2317286659</v>
      </c>
      <c r="J15" s="2">
        <f t="shared" si="12"/>
        <v>-7877488809</v>
      </c>
      <c r="K15" s="2">
        <f t="shared" si="12"/>
        <v>-7828288579</v>
      </c>
      <c r="L15" s="2">
        <f t="shared" si="12"/>
        <v>3626195444</v>
      </c>
      <c r="M15" s="2">
        <f t="shared" si="12"/>
        <v>11408824830</v>
      </c>
      <c r="N15" s="2">
        <f t="shared" si="12"/>
        <v>19685569635</v>
      </c>
      <c r="O15" s="2">
        <f t="shared" si="12"/>
        <v>4238693616</v>
      </c>
      <c r="P15" s="2">
        <f t="shared" si="12"/>
        <v>5325805128</v>
      </c>
      <c r="Q15" s="2">
        <f t="shared" si="12"/>
        <v>7479640965</v>
      </c>
    </row>
    <row r="16" spans="1:17" ht="15.5" x14ac:dyDescent="0.35">
      <c r="C16" t="s">
        <v>28</v>
      </c>
      <c r="D16" s="2">
        <f>IFERROR(INDEX(D51:D500,MATCH($C$16,$C$51:$C$500,0)),"")</f>
        <v>1980184963</v>
      </c>
      <c r="H16" s="2">
        <f>IFERROR(SUM(D16:G16)*(4/MAX(1,COUNT(D16:G16))),"")</f>
        <v>7920739852</v>
      </c>
      <c r="I16" s="2">
        <f t="shared" ref="I16:Q16" si="13">IFERROR(INDEX(I51:I500,MATCH($C$16,$C$51:$C$500,0)),"")</f>
        <v>7022951078</v>
      </c>
      <c r="J16" s="2">
        <f t="shared" si="13"/>
        <v>14612255290</v>
      </c>
      <c r="K16" s="2">
        <f t="shared" si="13"/>
        <v>14103097365</v>
      </c>
      <c r="L16" s="2">
        <f t="shared" si="13"/>
        <v>-45025758908</v>
      </c>
      <c r="M16" s="2">
        <f t="shared" si="13"/>
        <v>-86495523938</v>
      </c>
      <c r="N16" s="2">
        <f t="shared" si="13"/>
        <v>-102596128316</v>
      </c>
      <c r="O16" s="2">
        <f t="shared" si="13"/>
        <v>-19396054797</v>
      </c>
      <c r="P16" s="2">
        <f t="shared" si="13"/>
        <v>-24326156007</v>
      </c>
      <c r="Q16" s="2">
        <f t="shared" si="13"/>
        <v>-35061640790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7196000000000</v>
      </c>
      <c r="H20" s="2">
        <f t="shared" ref="H20:Q20" ca="1" si="14">IFERROR(H21*H2,"")</f>
        <v>7196000000000</v>
      </c>
      <c r="I20" s="2">
        <f t="shared" ca="1" si="14"/>
        <v>6013800000000</v>
      </c>
      <c r="J20" s="2" t="str">
        <f t="shared" ca="1" si="14"/>
        <v/>
      </c>
      <c r="K20" s="2">
        <f t="shared" ca="1" si="14"/>
        <v>334100000000</v>
      </c>
      <c r="L20" s="2">
        <f t="shared" ca="1" si="14"/>
        <v>1850400000000</v>
      </c>
      <c r="M20" s="2">
        <f t="shared" ca="1" si="14"/>
        <v>2107400000000</v>
      </c>
      <c r="N20" s="2">
        <f t="shared" ca="1" si="14"/>
        <v>3430950000000</v>
      </c>
      <c r="O20" s="2">
        <f t="shared" ca="1" si="14"/>
        <v>9149200000000</v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2570000000</v>
      </c>
      <c r="H21" s="2">
        <f>IFERROR(INDEX(D21:G21,COUNT(D21:G21)),"")</f>
        <v>2570000000</v>
      </c>
      <c r="I21" s="2">
        <f t="shared" ref="I21:Q21" si="15">IFERROR(INDEX(I51:I500,MATCH($C$7,$C$51:$C$500,0)),"")</f>
        <v>2570000000</v>
      </c>
      <c r="J21" s="2">
        <f t="shared" si="15"/>
        <v>2570000000</v>
      </c>
      <c r="K21" s="2">
        <f t="shared" si="15"/>
        <v>2570000000</v>
      </c>
      <c r="L21" s="2">
        <f t="shared" si="15"/>
        <v>2570000000</v>
      </c>
      <c r="M21" s="2">
        <f t="shared" si="15"/>
        <v>2570000000</v>
      </c>
      <c r="N21" s="2">
        <f t="shared" si="15"/>
        <v>2570000000</v>
      </c>
      <c r="O21" s="2">
        <f t="shared" si="15"/>
        <v>2570000000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7.4729211536786089</v>
      </c>
      <c r="H23" s="3">
        <f t="shared" ref="H23:Q23" si="16">IFERROR(H5/H6*100,"")</f>
        <v>29.891684614714435</v>
      </c>
      <c r="I23" s="3">
        <f t="shared" si="16"/>
        <v>25.03575253703217</v>
      </c>
      <c r="J23" s="3">
        <f t="shared" si="16"/>
        <v>56.448131219860144</v>
      </c>
      <c r="K23" s="3">
        <f t="shared" si="16"/>
        <v>123.70948807358415</v>
      </c>
      <c r="L23" s="3">
        <f t="shared" si="16"/>
        <v>4042.564909353061</v>
      </c>
      <c r="M23" s="3">
        <f t="shared" si="16"/>
        <v>-186.36701468713159</v>
      </c>
      <c r="N23" s="3">
        <f t="shared" si="16"/>
        <v>-68.802338394886903</v>
      </c>
      <c r="O23" s="3">
        <f t="shared" si="16"/>
        <v>-7.8604099839483315</v>
      </c>
      <c r="P23" s="3">
        <f t="shared" si="16"/>
        <v>-14.508291305147472</v>
      </c>
      <c r="Q23" s="3">
        <f t="shared" si="16"/>
        <v>167.06138212839431</v>
      </c>
    </row>
    <row r="24" spans="1:17" ht="15.5" x14ac:dyDescent="0.35">
      <c r="C24" t="s">
        <v>42</v>
      </c>
      <c r="D24" s="4">
        <f>IFERROR(_xlfn.RRI(5,I23,D23),"")</f>
        <v>-0.21478976842595277</v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0.89128155195540071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0.59</v>
      </c>
      <c r="H25" s="3">
        <f>IFERROR(INDEX(D25:G25,COUNT(D25:G25)),"")</f>
        <v>0.59</v>
      </c>
      <c r="I25" s="3">
        <f t="shared" ref="I25:Q25" si="18">IFERROR(INDEX(I51:I500,MATCH($C$25,$C$51:$C$500,0)),"")</f>
        <v>1.89</v>
      </c>
      <c r="J25" s="3">
        <f t="shared" si="18"/>
        <v>2.74</v>
      </c>
      <c r="K25" s="3">
        <f t="shared" si="18"/>
        <v>2.6</v>
      </c>
      <c r="L25" s="3">
        <f t="shared" si="18"/>
        <v>-15.93</v>
      </c>
      <c r="M25" s="3">
        <f t="shared" si="18"/>
        <v>-29.11</v>
      </c>
      <c r="N25" s="3">
        <f t="shared" si="18"/>
        <v>-32.06</v>
      </c>
      <c r="O25" s="3">
        <f t="shared" si="18"/>
        <v>-5.87</v>
      </c>
      <c r="P25" s="3">
        <f t="shared" si="18"/>
        <v>-91978.9</v>
      </c>
      <c r="Q25" s="3">
        <f t="shared" si="18"/>
        <v>-549762.21</v>
      </c>
    </row>
    <row r="26" spans="1:17" ht="15.5" x14ac:dyDescent="0.35">
      <c r="C26" t="s">
        <v>45</v>
      </c>
      <c r="D26" s="4">
        <f>IFERROR(_xlfn.RRI(5,I25,D25),"")</f>
        <v>-0.20772118836975839</v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-0.876289039606023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13.248777347081711</v>
      </c>
      <c r="H27" s="3">
        <f t="shared" ref="H27:Q27" si="20">IFERROR(H4/H21,"")</f>
        <v>52.995109388326846</v>
      </c>
      <c r="I27" s="3">
        <f t="shared" si="20"/>
        <v>55.263722287937746</v>
      </c>
      <c r="J27" s="3">
        <f t="shared" si="20"/>
        <v>89.740537166536967</v>
      </c>
      <c r="K27" s="3">
        <f t="shared" si="20"/>
        <v>87.379061617509734</v>
      </c>
      <c r="L27" s="3">
        <f t="shared" si="20"/>
        <v>49.115379046303502</v>
      </c>
      <c r="M27" s="3">
        <f t="shared" si="20"/>
        <v>7.5432190871595335</v>
      </c>
      <c r="N27" s="3">
        <f t="shared" si="20"/>
        <v>13.213323733852141</v>
      </c>
      <c r="O27" s="3">
        <f t="shared" si="20"/>
        <v>72.966193028793768</v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-0.2484685949605383</v>
      </c>
      <c r="H28" s="4">
        <f t="shared" ref="H28:Q28" si="21">IFERROR(_xlfn.RRI(5,M27,H27),"")</f>
        <v>0.47684805119426477</v>
      </c>
      <c r="I28" s="4">
        <f t="shared" si="21"/>
        <v>0.33132967239561206</v>
      </c>
      <c r="J28" s="4">
        <f t="shared" si="21"/>
        <v>4.2253579667946184E-2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-0.68783068783068779</v>
      </c>
      <c r="I29" s="4">
        <f t="shared" si="22"/>
        <v>-0.31021897810218985</v>
      </c>
      <c r="J29" s="4">
        <f t="shared" si="22"/>
        <v>5.3846153846153891E-2</v>
      </c>
      <c r="K29" s="4">
        <f t="shared" si="22"/>
        <v>-1.1632140615191464</v>
      </c>
      <c r="L29" s="4">
        <f t="shared" si="22"/>
        <v>-0.45276537272414979</v>
      </c>
      <c r="M29" s="4">
        <f t="shared" si="22"/>
        <v>-9.2014971927635761E-2</v>
      </c>
      <c r="N29" s="4">
        <f t="shared" si="22"/>
        <v>4.4616695059625213</v>
      </c>
      <c r="O29" s="4">
        <f t="shared" si="22"/>
        <v>-0.99993618101542858</v>
      </c>
      <c r="P29" s="4">
        <f t="shared" si="22"/>
        <v>-0.83269330207327263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-4.1050671320886835E-2</v>
      </c>
      <c r="I30" s="4">
        <f t="shared" si="23"/>
        <v>-0.38418329070861812</v>
      </c>
      <c r="J30" s="4">
        <f t="shared" si="23"/>
        <v>2.7025645564429147E-2</v>
      </c>
      <c r="K30" s="4">
        <f t="shared" si="23"/>
        <v>0.7790570553295163</v>
      </c>
      <c r="L30" s="4">
        <f t="shared" si="23"/>
        <v>5.5111961456760943</v>
      </c>
      <c r="M30" s="4">
        <f t="shared" si="23"/>
        <v>-0.42912023960829543</v>
      </c>
      <c r="N30" s="4">
        <f t="shared" si="23"/>
        <v>-0.81891170163368765</v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7.18</v>
      </c>
      <c r="H32" s="3">
        <f>IFERROR(INDEX(D32:G32,COUNT(D32:G32)),"")</f>
        <v>7.18</v>
      </c>
      <c r="I32" s="3">
        <f t="shared" ref="I32:Q32" si="24">IFERROR(INDEX(I51:I500,MATCH($C$32,$C$51:$C$500,0)),"")</f>
        <v>6.64</v>
      </c>
      <c r="J32" s="3">
        <f t="shared" si="24"/>
        <v>4.97</v>
      </c>
      <c r="K32" s="3">
        <f t="shared" si="24"/>
        <v>2.12</v>
      </c>
      <c r="L32" s="3">
        <f t="shared" si="24"/>
        <v>-0.76</v>
      </c>
      <c r="M32" s="3">
        <f t="shared" si="24"/>
        <v>14.99</v>
      </c>
      <c r="N32" s="3">
        <f t="shared" si="24"/>
        <v>44</v>
      </c>
      <c r="O32" s="3">
        <f t="shared" si="24"/>
        <v>75.099999999999994</v>
      </c>
      <c r="P32" s="3">
        <f t="shared" si="24"/>
        <v>581967.68999999994</v>
      </c>
      <c r="Q32" s="3">
        <f t="shared" si="24"/>
        <v>-365598.28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402.51</v>
      </c>
      <c r="H33" s="3">
        <f>IFERROR(INDEX(D33:G33,COUNT(D33:G33)),"")</f>
        <v>402.51</v>
      </c>
      <c r="I33" s="3">
        <f t="shared" ref="I33:Q33" si="25">IFERROR(INDEX(I51:I500,MATCH($C$33,$C$51:$C$500,0)),"")</f>
        <v>352.41</v>
      </c>
      <c r="J33" s="3">
        <f t="shared" si="25"/>
        <v>53.52</v>
      </c>
      <c r="K33" s="3">
        <f t="shared" si="25"/>
        <v>61.32</v>
      </c>
      <c r="L33" s="3">
        <f t="shared" si="25"/>
        <v>-947.37</v>
      </c>
      <c r="M33" s="3">
        <f t="shared" si="25"/>
        <v>54.7</v>
      </c>
      <c r="N33" s="3">
        <f t="shared" si="25"/>
        <v>30.34</v>
      </c>
      <c r="O33" s="3">
        <f t="shared" si="25"/>
        <v>47.4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4898.3100000000004</v>
      </c>
      <c r="H34" s="3">
        <f>IFERROR(INDEX(D34:G34,COUNT(D34:G34)),"")</f>
        <v>4898.3100000000004</v>
      </c>
      <c r="I34" s="3">
        <f t="shared" ref="I34:Q34" si="26">IFERROR(INDEX(I51:I500,MATCH($C$34,$C$51:$C$500,0)),"")</f>
        <v>1238.0999999999999</v>
      </c>
      <c r="J34" s="3">
        <f t="shared" si="26"/>
        <v>97.08</v>
      </c>
      <c r="K34" s="3">
        <f t="shared" si="26"/>
        <v>50</v>
      </c>
      <c r="L34" s="3">
        <f t="shared" si="26"/>
        <v>-45.2</v>
      </c>
      <c r="M34" s="3">
        <f t="shared" si="26"/>
        <v>-28.17</v>
      </c>
      <c r="N34" s="3">
        <f t="shared" si="26"/>
        <v>-41.64</v>
      </c>
      <c r="O34" s="3">
        <f t="shared" si="26"/>
        <v>-606.47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218.13</v>
      </c>
      <c r="H35" s="3">
        <f>IFERROR(INDEX(D35:G35,COUNT(D35:G35)),"")</f>
        <v>218.13</v>
      </c>
      <c r="I35" s="3">
        <f t="shared" ref="I35:Q35" si="27">IFERROR(INDEX(I51:I500,MATCH($C$35,$C$51:$C$500,0)),"")</f>
        <v>42.34</v>
      </c>
      <c r="J35" s="3">
        <f t="shared" si="27"/>
        <v>2.96</v>
      </c>
      <c r="K35" s="3">
        <f t="shared" si="27"/>
        <v>1.49</v>
      </c>
      <c r="L35" s="3">
        <f t="shared" si="27"/>
        <v>14.66</v>
      </c>
      <c r="M35" s="3">
        <f t="shared" si="27"/>
        <v>108.71</v>
      </c>
      <c r="N35" s="3">
        <f t="shared" si="27"/>
        <v>101.03</v>
      </c>
      <c r="O35" s="3">
        <f t="shared" si="27"/>
        <v>48.79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34049357782</v>
      </c>
      <c r="E51" s="5">
        <v>38452742857</v>
      </c>
      <c r="F51" s="5">
        <v>50451973476</v>
      </c>
      <c r="G51" s="5">
        <v>28211833214</v>
      </c>
      <c r="I51" s="5">
        <v>142027766280</v>
      </c>
      <c r="J51" s="5">
        <v>230633180518</v>
      </c>
      <c r="K51" s="5">
        <v>224564188357</v>
      </c>
      <c r="L51" s="5">
        <v>126226524149</v>
      </c>
      <c r="M51" s="5">
        <v>19386073054</v>
      </c>
      <c r="N51" s="5">
        <v>33958241996</v>
      </c>
      <c r="O51" s="5">
        <v>187523116084</v>
      </c>
      <c r="P51" s="5">
        <v>193640184708</v>
      </c>
      <c r="Q51" s="5">
        <v>170630269813</v>
      </c>
    </row>
    <row r="52" spans="2:17" ht="15.5" x14ac:dyDescent="0.35">
      <c r="C52" t="s">
        <v>72</v>
      </c>
      <c r="D52" s="5">
        <v>-16430091160</v>
      </c>
      <c r="E52" s="5">
        <v>-21005445100</v>
      </c>
      <c r="F52" s="5">
        <v>-24511558306</v>
      </c>
      <c r="G52" s="5">
        <v>-17488099611</v>
      </c>
      <c r="I52" s="5">
        <v>-80059659602</v>
      </c>
      <c r="J52" s="5">
        <v>-111056687503</v>
      </c>
      <c r="K52" s="5">
        <v>-113147892237</v>
      </c>
      <c r="L52" s="5">
        <v>-80849925823</v>
      </c>
      <c r="M52" s="5">
        <v>-38327664580</v>
      </c>
      <c r="N52" s="5">
        <v>-60448080942</v>
      </c>
      <c r="O52" s="5">
        <v>-104345740516</v>
      </c>
      <c r="P52" s="5">
        <v>-107139484090</v>
      </c>
      <c r="Q52" s="5">
        <v>-101717290857</v>
      </c>
    </row>
    <row r="53" spans="2:17" ht="15.5" x14ac:dyDescent="0.35">
      <c r="C53" t="s">
        <v>73</v>
      </c>
      <c r="D53" s="5">
        <v>17619266622</v>
      </c>
      <c r="E53" s="5">
        <v>17447297757</v>
      </c>
      <c r="F53" s="5">
        <v>25940415170</v>
      </c>
      <c r="G53" s="5">
        <v>10723733603</v>
      </c>
      <c r="I53" s="5">
        <v>61968106678</v>
      </c>
      <c r="J53" s="5">
        <v>119576493015</v>
      </c>
      <c r="K53" s="5">
        <v>111416296120</v>
      </c>
      <c r="L53" s="5">
        <v>45376598326</v>
      </c>
      <c r="M53" s="5">
        <v>-18941591526</v>
      </c>
      <c r="N53" s="5">
        <v>-26489838946</v>
      </c>
      <c r="O53" s="5">
        <v>83177375568</v>
      </c>
      <c r="P53" s="5">
        <v>86500700618</v>
      </c>
      <c r="Q53" s="5">
        <v>68912978956</v>
      </c>
    </row>
    <row r="54" spans="2:17" ht="15.5" x14ac:dyDescent="0.35">
      <c r="C54" t="s">
        <v>74</v>
      </c>
      <c r="D54" s="5">
        <v>-12422689721</v>
      </c>
      <c r="E54" s="5">
        <v>-17079572597</v>
      </c>
      <c r="F54" s="5">
        <v>-13137344197</v>
      </c>
      <c r="G54" s="5">
        <v>-12249143707</v>
      </c>
      <c r="I54" s="5">
        <v>-53498971035</v>
      </c>
      <c r="J54" s="5">
        <v>-88931345441</v>
      </c>
      <c r="K54" s="5">
        <v>-82313018155</v>
      </c>
      <c r="L54" s="5">
        <v>-61136655826</v>
      </c>
      <c r="M54" s="5">
        <v>-27127935560</v>
      </c>
      <c r="N54" s="5">
        <v>-39129607551</v>
      </c>
      <c r="O54" s="5">
        <v>-79775118200</v>
      </c>
      <c r="P54" s="5">
        <v>-82264868936</v>
      </c>
      <c r="Q54" s="5">
        <v>-75374024529</v>
      </c>
    </row>
    <row r="55" spans="2:17" ht="15.5" x14ac:dyDescent="0.35">
      <c r="C55" t="s">
        <v>78</v>
      </c>
      <c r="D55" s="5">
        <v>5196576901</v>
      </c>
      <c r="E55" s="5">
        <v>367725160</v>
      </c>
      <c r="F55" s="5">
        <v>12803070973</v>
      </c>
      <c r="G55" s="5">
        <v>-1525410104</v>
      </c>
      <c r="I55" s="5">
        <v>8469135643</v>
      </c>
      <c r="J55" s="5">
        <v>30645147574</v>
      </c>
      <c r="K55" s="5">
        <v>29103277965</v>
      </c>
      <c r="L55" s="5">
        <v>-15760057500</v>
      </c>
      <c r="M55" s="5">
        <v>-46069527086</v>
      </c>
      <c r="N55" s="5">
        <v>-65619446497</v>
      </c>
      <c r="O55" s="5">
        <v>3402257368</v>
      </c>
      <c r="P55" s="5">
        <v>4235831682</v>
      </c>
      <c r="Q55" s="5">
        <v>-6461045573</v>
      </c>
    </row>
    <row r="56" spans="2:17" ht="15.5" x14ac:dyDescent="0.35">
      <c r="C56" t="s">
        <v>79</v>
      </c>
      <c r="D56" s="5">
        <v>-3216391938</v>
      </c>
      <c r="E56" s="5">
        <v>11010352455</v>
      </c>
      <c r="F56" s="5">
        <v>-4902007806</v>
      </c>
      <c r="G56" s="5">
        <v>-3758416497</v>
      </c>
      <c r="I56" s="5">
        <v>-1446184565</v>
      </c>
      <c r="J56" s="5">
        <v>-16032892284</v>
      </c>
      <c r="K56" s="5">
        <v>-15000180600</v>
      </c>
      <c r="L56" s="5">
        <v>-29265701408</v>
      </c>
      <c r="M56" s="5">
        <v>-40425996852</v>
      </c>
      <c r="N56" s="5">
        <v>-36976681819</v>
      </c>
      <c r="O56" s="5">
        <v>-22798312165</v>
      </c>
      <c r="P56" s="5">
        <v>-28561987689</v>
      </c>
      <c r="Q56" s="5">
        <v>-28600595217</v>
      </c>
    </row>
    <row r="57" spans="2:17" ht="15.5" x14ac:dyDescent="0.35">
      <c r="C57" t="s">
        <v>80</v>
      </c>
      <c r="K57" s="5">
        <v>55258902</v>
      </c>
      <c r="L57" s="5">
        <v>15978222</v>
      </c>
    </row>
    <row r="58" spans="2:17" ht="15.5" x14ac:dyDescent="0.35">
      <c r="C58" t="s">
        <v>26</v>
      </c>
      <c r="D58" s="5">
        <v>-4504390403</v>
      </c>
      <c r="E58" s="5">
        <v>-4668795413</v>
      </c>
      <c r="F58" s="5">
        <v>-4845801361</v>
      </c>
      <c r="G58" s="5">
        <v>-3887673886</v>
      </c>
      <c r="I58" s="5">
        <v>-17332891639</v>
      </c>
      <c r="J58" s="5">
        <v>-16285940892</v>
      </c>
      <c r="K58" s="5">
        <v>-15622507878</v>
      </c>
      <c r="L58" s="5">
        <v>-29879210726</v>
      </c>
      <c r="M58" s="5">
        <v>-42043252865</v>
      </c>
      <c r="N58" s="5">
        <v>-40703843834</v>
      </c>
      <c r="O58" s="5">
        <v>95793499</v>
      </c>
      <c r="P58" s="5">
        <v>-474220728</v>
      </c>
      <c r="Q58" s="5">
        <v>-135323661</v>
      </c>
    </row>
    <row r="59" spans="2:17" ht="15.5" x14ac:dyDescent="0.35">
      <c r="C59" t="s">
        <v>275</v>
      </c>
      <c r="O59" s="5">
        <v>-231423809</v>
      </c>
      <c r="P59" s="5">
        <v>-47438015</v>
      </c>
      <c r="Q59" s="5">
        <v>-59566068</v>
      </c>
    </row>
    <row r="60" spans="2:17" ht="15.5" x14ac:dyDescent="0.35">
      <c r="C60" t="s">
        <v>77</v>
      </c>
      <c r="D60" s="5">
        <v>-22844901</v>
      </c>
      <c r="E60" s="5">
        <v>-79013834</v>
      </c>
      <c r="G60" s="5">
        <v>15397569</v>
      </c>
      <c r="I60" s="5">
        <v>-150039158</v>
      </c>
      <c r="J60" s="5">
        <v>-316849259</v>
      </c>
      <c r="K60" s="5">
        <v>-415051878</v>
      </c>
      <c r="L60" s="5">
        <v>-458010161</v>
      </c>
      <c r="M60" s="5">
        <v>-283584776</v>
      </c>
      <c r="N60" s="5">
        <v>-482059590</v>
      </c>
      <c r="O60" s="5">
        <v>-71633585</v>
      </c>
      <c r="P60" s="5">
        <v>-132997815</v>
      </c>
      <c r="Q60" s="5">
        <v>-98519356</v>
      </c>
    </row>
    <row r="61" spans="2:17" ht="15.5" x14ac:dyDescent="0.35">
      <c r="C61" t="s">
        <v>82</v>
      </c>
      <c r="D61" s="5">
        <v>-3216391938</v>
      </c>
      <c r="E61" s="5">
        <v>11010352455</v>
      </c>
      <c r="F61" s="5">
        <v>-4902007806</v>
      </c>
      <c r="G61" s="5">
        <v>-3758416497</v>
      </c>
      <c r="I61" s="5">
        <v>-1446184565</v>
      </c>
      <c r="J61" s="5">
        <v>-16032892284</v>
      </c>
      <c r="K61" s="5">
        <v>-15000180600</v>
      </c>
      <c r="L61" s="5">
        <v>-29265701408</v>
      </c>
      <c r="M61" s="5">
        <v>-40425996852</v>
      </c>
      <c r="N61" s="5">
        <v>-36976681819</v>
      </c>
      <c r="O61" s="5">
        <v>-22798312165</v>
      </c>
      <c r="P61" s="5">
        <v>-28561987689</v>
      </c>
      <c r="Q61" s="5">
        <v>-28600595217</v>
      </c>
    </row>
    <row r="62" spans="2:17" ht="15.5" x14ac:dyDescent="0.35">
      <c r="C62" t="s">
        <v>28</v>
      </c>
      <c r="D62" s="5">
        <v>1980184963</v>
      </c>
      <c r="E62" s="5">
        <v>11378077615</v>
      </c>
      <c r="F62" s="5">
        <v>7901063167</v>
      </c>
      <c r="G62" s="5">
        <v>-5283826601</v>
      </c>
      <c r="I62" s="5">
        <v>7022951078</v>
      </c>
      <c r="J62" s="5">
        <v>14612255290</v>
      </c>
      <c r="K62" s="5">
        <v>14103097365</v>
      </c>
      <c r="L62" s="5">
        <v>-45025758908</v>
      </c>
      <c r="M62" s="5">
        <v>-86495523938</v>
      </c>
      <c r="N62" s="5">
        <v>-102596128316</v>
      </c>
      <c r="O62" s="5">
        <v>-19396054797</v>
      </c>
      <c r="P62" s="5">
        <v>-24326156007</v>
      </c>
      <c r="Q62" s="5">
        <v>-35061640790</v>
      </c>
    </row>
    <row r="63" spans="2:17" ht="15.5" x14ac:dyDescent="0.35">
      <c r="C63" t="s">
        <v>27</v>
      </c>
      <c r="D63" s="5">
        <v>-479705362</v>
      </c>
      <c r="E63" s="5">
        <v>-3404980120</v>
      </c>
      <c r="F63" s="5">
        <v>-1374102024</v>
      </c>
      <c r="G63" s="5">
        <v>2071747908</v>
      </c>
      <c r="I63" s="5">
        <v>-2317286659</v>
      </c>
      <c r="J63" s="5">
        <v>-7877488809</v>
      </c>
      <c r="K63" s="5">
        <v>-7828288579</v>
      </c>
      <c r="L63" s="5">
        <v>3626195444</v>
      </c>
      <c r="M63" s="5">
        <v>11408824830</v>
      </c>
      <c r="N63" s="5">
        <v>19685569635</v>
      </c>
      <c r="O63" s="5">
        <v>4238693616</v>
      </c>
      <c r="P63" s="5">
        <v>5325805128</v>
      </c>
      <c r="Q63" s="5">
        <v>7479640965</v>
      </c>
    </row>
    <row r="64" spans="2:17" ht="15.5" x14ac:dyDescent="0.35">
      <c r="C64" t="s">
        <v>280</v>
      </c>
      <c r="D64" s="5">
        <v>1500479601</v>
      </c>
      <c r="E64" s="5">
        <v>7973097495</v>
      </c>
      <c r="F64" s="5">
        <v>6526961143</v>
      </c>
      <c r="G64" s="5">
        <v>-3212078693</v>
      </c>
      <c r="I64" s="5">
        <v>4705664419</v>
      </c>
      <c r="J64" s="5">
        <v>6734766481</v>
      </c>
      <c r="K64" s="5">
        <v>6274808786</v>
      </c>
      <c r="L64" s="5">
        <v>-41399563464</v>
      </c>
      <c r="M64" s="5">
        <v>-75086699108</v>
      </c>
      <c r="N64" s="5">
        <v>-82910558681</v>
      </c>
      <c r="O64" s="5">
        <v>-15157361181</v>
      </c>
      <c r="P64" s="5">
        <v>-19000350879</v>
      </c>
      <c r="Q64" s="5">
        <v>-27581999825</v>
      </c>
    </row>
    <row r="65" spans="2:17" ht="15.5" x14ac:dyDescent="0.35">
      <c r="C65" t="s">
        <v>83</v>
      </c>
      <c r="D65" s="5">
        <v>1500479601</v>
      </c>
      <c r="E65" s="5">
        <v>7973097495</v>
      </c>
      <c r="F65" s="5">
        <v>6526961143</v>
      </c>
      <c r="G65" s="5">
        <v>-3212078693</v>
      </c>
      <c r="I65" s="5">
        <v>4705664419</v>
      </c>
      <c r="J65" s="5">
        <v>6734766481</v>
      </c>
      <c r="K65" s="5">
        <v>6274808786</v>
      </c>
      <c r="L65" s="5">
        <v>-41399563464</v>
      </c>
      <c r="M65" s="5">
        <v>-75086699108</v>
      </c>
      <c r="N65" s="5">
        <v>-82910558681</v>
      </c>
      <c r="O65" s="5">
        <v>-15157361181</v>
      </c>
      <c r="P65" s="5">
        <v>-19000350879</v>
      </c>
      <c r="Q65" s="5">
        <v>-27581999825</v>
      </c>
    </row>
    <row r="66" spans="2:17" ht="15.5" x14ac:dyDescent="0.35">
      <c r="C66" t="s">
        <v>84</v>
      </c>
      <c r="D66" s="5">
        <v>-142112189</v>
      </c>
      <c r="E66" s="5">
        <v>-778739503</v>
      </c>
      <c r="F66" s="5">
        <v>70550648</v>
      </c>
      <c r="G66" s="5">
        <v>69870053</v>
      </c>
      <c r="I66" s="5">
        <v>-568448749</v>
      </c>
      <c r="J66" s="5">
        <v>279480212</v>
      </c>
      <c r="K66" s="5">
        <v>699390111</v>
      </c>
      <c r="L66" s="5">
        <v>470151996</v>
      </c>
      <c r="M66" s="5">
        <v>389971428</v>
      </c>
      <c r="N66" s="5">
        <v>3472744357</v>
      </c>
      <c r="O66" s="5">
        <v>-137652517</v>
      </c>
      <c r="P66" s="5">
        <v>1450643728</v>
      </c>
      <c r="Q66" s="5">
        <v>162762570</v>
      </c>
    </row>
    <row r="67" spans="2:17" ht="15.5" x14ac:dyDescent="0.35">
      <c r="C67" t="s">
        <v>85</v>
      </c>
      <c r="D67" s="5">
        <v>1358367412</v>
      </c>
      <c r="E67" s="5">
        <v>7194357992</v>
      </c>
      <c r="F67" s="5">
        <v>6597511791</v>
      </c>
      <c r="G67" s="5">
        <v>-3142208640</v>
      </c>
      <c r="I67" s="5">
        <v>4137215670</v>
      </c>
      <c r="J67" s="5">
        <v>7014246693</v>
      </c>
      <c r="K67" s="5">
        <v>6974198897</v>
      </c>
      <c r="L67" s="5">
        <v>-40929411468</v>
      </c>
      <c r="M67" s="5">
        <v>-74696727680</v>
      </c>
      <c r="N67" s="5">
        <v>-79437814324</v>
      </c>
      <c r="O67" s="5">
        <v>-15295013698</v>
      </c>
      <c r="P67" s="5">
        <v>-17549707151</v>
      </c>
      <c r="Q67" s="5">
        <v>-27419237255</v>
      </c>
    </row>
    <row r="68" spans="2:17" ht="15.5" x14ac:dyDescent="0.35">
      <c r="C68" t="s">
        <v>86</v>
      </c>
      <c r="D68" s="5">
        <v>1500479601</v>
      </c>
      <c r="E68" s="5">
        <v>7973097495</v>
      </c>
      <c r="F68" s="5">
        <v>6526961143</v>
      </c>
      <c r="G68" s="5">
        <v>-3212078694</v>
      </c>
      <c r="I68" s="5">
        <v>4705664419</v>
      </c>
      <c r="J68" s="5">
        <v>6734766480</v>
      </c>
      <c r="K68" s="5">
        <v>6274808786</v>
      </c>
      <c r="L68" s="5">
        <v>-41399563464</v>
      </c>
      <c r="M68" s="5">
        <v>-75086699108</v>
      </c>
      <c r="N68" s="5">
        <v>-82910558681</v>
      </c>
      <c r="O68" s="5">
        <v>-15157361181</v>
      </c>
      <c r="P68" s="5">
        <v>-19000350879</v>
      </c>
      <c r="Q68" s="5">
        <v>-27581999825</v>
      </c>
    </row>
    <row r="69" spans="2:17" ht="15.5" x14ac:dyDescent="0.35">
      <c r="C69" t="s">
        <v>7</v>
      </c>
      <c r="D69" s="5">
        <v>1381212313</v>
      </c>
      <c r="E69" s="5">
        <v>7273371826</v>
      </c>
      <c r="F69" s="5">
        <v>6597511791</v>
      </c>
      <c r="G69" s="5">
        <v>-3157606210</v>
      </c>
      <c r="I69" s="5">
        <v>4287254828</v>
      </c>
      <c r="J69" s="5">
        <v>7331095951</v>
      </c>
      <c r="K69" s="5">
        <v>7389250775</v>
      </c>
      <c r="L69" s="5">
        <v>-40471401307</v>
      </c>
      <c r="M69" s="5">
        <v>-74413142904</v>
      </c>
      <c r="N69" s="5">
        <v>-78955754734</v>
      </c>
      <c r="O69" s="5">
        <v>-15223380113</v>
      </c>
      <c r="P69" s="5">
        <v>-17416709336</v>
      </c>
      <c r="Q69" s="5">
        <v>-27320717899</v>
      </c>
    </row>
    <row r="70" spans="2:17" ht="15.5" x14ac:dyDescent="0.35">
      <c r="C70" t="s">
        <v>88</v>
      </c>
      <c r="D70" s="5">
        <v>1500479601</v>
      </c>
      <c r="E70" s="5">
        <v>7973097495</v>
      </c>
      <c r="F70" s="5">
        <v>6526961143</v>
      </c>
      <c r="G70" s="5">
        <v>-3212078694</v>
      </c>
      <c r="I70" s="5">
        <v>4705664419</v>
      </c>
      <c r="J70" s="5">
        <v>6734766480</v>
      </c>
      <c r="K70" s="5">
        <v>6274808786</v>
      </c>
      <c r="L70" s="5">
        <v>-41399563464</v>
      </c>
      <c r="M70" s="5">
        <v>-75086699108</v>
      </c>
      <c r="N70" s="5">
        <v>-82910558681</v>
      </c>
      <c r="O70" s="5">
        <v>-15157361181</v>
      </c>
      <c r="P70" s="5">
        <v>-19000350879</v>
      </c>
      <c r="Q70" s="5">
        <v>-27581999825</v>
      </c>
    </row>
    <row r="71" spans="2:17" ht="15.5" x14ac:dyDescent="0.35">
      <c r="C71" t="s">
        <v>89</v>
      </c>
      <c r="D71" s="5">
        <v>1358367412</v>
      </c>
      <c r="E71" s="5">
        <v>7194357992</v>
      </c>
      <c r="F71" s="5">
        <v>6597511791</v>
      </c>
      <c r="G71" s="5">
        <v>-3142208641</v>
      </c>
      <c r="I71" s="5">
        <v>4137215670</v>
      </c>
      <c r="J71" s="5">
        <v>7014246692</v>
      </c>
      <c r="K71" s="5">
        <v>6974198897</v>
      </c>
      <c r="L71" s="5">
        <v>-40929411468</v>
      </c>
      <c r="M71" s="5">
        <v>-74696727680</v>
      </c>
      <c r="N71" s="5">
        <v>-79437814324</v>
      </c>
      <c r="O71" s="5">
        <v>-15295013698</v>
      </c>
      <c r="P71" s="5">
        <v>-17549707151</v>
      </c>
      <c r="Q71" s="5">
        <v>-27419237255</v>
      </c>
    </row>
    <row r="72" spans="2:17" ht="15.5" x14ac:dyDescent="0.35">
      <c r="C72" t="s">
        <v>90</v>
      </c>
      <c r="D72" s="5">
        <v>1358367412</v>
      </c>
      <c r="E72" s="5">
        <v>7194357992</v>
      </c>
      <c r="F72" s="5">
        <v>6597511791</v>
      </c>
      <c r="G72" s="5">
        <v>-3142208641</v>
      </c>
      <c r="I72" s="5">
        <v>4137215670</v>
      </c>
      <c r="J72" s="5">
        <v>7014246692</v>
      </c>
      <c r="K72" s="5">
        <v>6974198897</v>
      </c>
      <c r="L72" s="5">
        <v>-40929411468</v>
      </c>
      <c r="M72" s="5">
        <v>-74696727680</v>
      </c>
      <c r="N72" s="5">
        <v>-79437814324</v>
      </c>
      <c r="O72" s="5">
        <v>-15295013698</v>
      </c>
      <c r="P72" s="5">
        <v>-17549707151</v>
      </c>
      <c r="Q72" s="5">
        <v>-27419237255</v>
      </c>
    </row>
    <row r="74" spans="2:17" ht="15.5" x14ac:dyDescent="0.35">
      <c r="B74" t="s">
        <v>91</v>
      </c>
      <c r="C74" t="s">
        <v>92</v>
      </c>
    </row>
    <row r="75" spans="2:17" ht="15.5" x14ac:dyDescent="0.35">
      <c r="C75" t="s">
        <v>93</v>
      </c>
    </row>
    <row r="76" spans="2:17" ht="15.5" x14ac:dyDescent="0.35">
      <c r="C76" t="s">
        <v>19</v>
      </c>
      <c r="D76" s="5">
        <v>28324665237</v>
      </c>
      <c r="E76" s="5">
        <v>37221014104</v>
      </c>
      <c r="F76" s="5">
        <v>45948932141</v>
      </c>
      <c r="G76" s="5">
        <v>29079155464</v>
      </c>
      <c r="I76" s="5">
        <v>37221014104</v>
      </c>
      <c r="J76" s="5">
        <v>25382932875</v>
      </c>
      <c r="K76" s="5">
        <v>19835759031</v>
      </c>
      <c r="L76" s="5">
        <v>13385197254</v>
      </c>
      <c r="M76" s="5">
        <v>2466607119</v>
      </c>
      <c r="N76" s="5">
        <v>1527140535</v>
      </c>
      <c r="O76" s="5">
        <v>15287550542</v>
      </c>
      <c r="P76" s="5">
        <v>27533357337</v>
      </c>
      <c r="Q76" s="5">
        <v>19536039249</v>
      </c>
    </row>
    <row r="77" spans="2:17" ht="15.5" x14ac:dyDescent="0.35">
      <c r="C77" t="s">
        <v>94</v>
      </c>
      <c r="D77" s="5">
        <v>823063771</v>
      </c>
      <c r="E77" s="5">
        <v>1277896055</v>
      </c>
      <c r="F77" s="5">
        <v>2196429786</v>
      </c>
      <c r="G77" s="5">
        <v>1057020660</v>
      </c>
      <c r="I77" s="5">
        <v>1277896055</v>
      </c>
      <c r="J77" s="5">
        <v>2472399003</v>
      </c>
      <c r="K77" s="5">
        <v>5607367273</v>
      </c>
      <c r="L77" s="5">
        <v>7169251989</v>
      </c>
      <c r="M77" s="5">
        <v>775480758</v>
      </c>
      <c r="N77" s="5">
        <v>428044824</v>
      </c>
      <c r="O77" s="5">
        <v>7876027534</v>
      </c>
      <c r="P77" s="5">
        <v>6774011437</v>
      </c>
      <c r="Q77" s="5">
        <v>4972541415</v>
      </c>
    </row>
    <row r="78" spans="2:17" ht="15.5" x14ac:dyDescent="0.35">
      <c r="C78" t="s">
        <v>283</v>
      </c>
    </row>
    <row r="79" spans="2:17" ht="15.5" x14ac:dyDescent="0.35">
      <c r="C79" t="s">
        <v>282</v>
      </c>
    </row>
    <row r="80" spans="2:17" ht="15.5" x14ac:dyDescent="0.35">
      <c r="C80" t="s">
        <v>284</v>
      </c>
      <c r="D80" s="5">
        <v>823063771</v>
      </c>
      <c r="E80" s="5">
        <v>1277896055</v>
      </c>
      <c r="F80" s="5">
        <v>2196429786</v>
      </c>
      <c r="G80" s="5">
        <v>1057020660</v>
      </c>
      <c r="I80" s="5">
        <v>1277896055</v>
      </c>
      <c r="J80" s="5">
        <v>2472399003</v>
      </c>
      <c r="K80" s="5">
        <v>5607367273</v>
      </c>
      <c r="L80" s="5">
        <v>7169251989</v>
      </c>
      <c r="M80" s="5">
        <v>775480758</v>
      </c>
      <c r="N80" s="5">
        <v>428044824</v>
      </c>
      <c r="O80" s="5">
        <v>7876027534</v>
      </c>
      <c r="P80" s="5">
        <v>6774011437</v>
      </c>
      <c r="Q80" s="5">
        <v>4972541415</v>
      </c>
    </row>
    <row r="81" spans="3:17" ht="15.5" x14ac:dyDescent="0.35">
      <c r="C81" t="s">
        <v>95</v>
      </c>
      <c r="D81" s="5">
        <v>92231442</v>
      </c>
      <c r="E81" s="5">
        <v>97618521</v>
      </c>
      <c r="F81" s="5">
        <v>238728391</v>
      </c>
      <c r="G81" s="5">
        <v>251939798</v>
      </c>
      <c r="I81" s="5">
        <v>97618521</v>
      </c>
      <c r="J81" s="5">
        <v>283334860</v>
      </c>
      <c r="K81" s="5">
        <v>187789625</v>
      </c>
      <c r="L81" s="5">
        <v>295862161</v>
      </c>
      <c r="M81" s="5">
        <v>52734837</v>
      </c>
      <c r="N81" s="5">
        <v>156955053</v>
      </c>
      <c r="O81" s="5">
        <v>109404970</v>
      </c>
      <c r="P81" s="5">
        <v>103153424</v>
      </c>
      <c r="Q81" s="5">
        <v>415196228</v>
      </c>
    </row>
    <row r="82" spans="3:17" ht="15.5" x14ac:dyDescent="0.35">
      <c r="C82" t="s">
        <v>285</v>
      </c>
      <c r="D82" s="5">
        <v>92231442</v>
      </c>
      <c r="E82" s="5">
        <v>97618521</v>
      </c>
      <c r="F82" s="5">
        <v>238728391</v>
      </c>
      <c r="G82" s="5">
        <v>251939798</v>
      </c>
      <c r="I82" s="5">
        <v>97618521</v>
      </c>
      <c r="J82" s="5">
        <v>283334860</v>
      </c>
      <c r="K82" s="5">
        <v>187789625</v>
      </c>
      <c r="L82" s="5">
        <v>295862161</v>
      </c>
      <c r="M82" s="5">
        <v>52734837</v>
      </c>
      <c r="N82" s="5">
        <v>156955053</v>
      </c>
      <c r="O82" s="5">
        <v>109404970</v>
      </c>
      <c r="P82" s="5">
        <v>103153424</v>
      </c>
      <c r="Q82" s="5">
        <v>415196228</v>
      </c>
    </row>
    <row r="83" spans="3:17" ht="15.5" x14ac:dyDescent="0.35">
      <c r="C83" t="s">
        <v>96</v>
      </c>
      <c r="D83" s="5">
        <v>665376936</v>
      </c>
      <c r="E83" s="5">
        <v>722933153</v>
      </c>
      <c r="F83" s="5">
        <v>671334047</v>
      </c>
      <c r="G83" s="5">
        <v>682591829</v>
      </c>
      <c r="I83" s="5">
        <v>722933153</v>
      </c>
      <c r="J83" s="5">
        <v>679535523</v>
      </c>
      <c r="K83" s="5">
        <v>837875823</v>
      </c>
      <c r="L83" s="5">
        <v>406149853</v>
      </c>
      <c r="M83" s="5">
        <v>92705339</v>
      </c>
      <c r="N83" s="5">
        <v>393040034</v>
      </c>
      <c r="O83" s="5">
        <v>757227136</v>
      </c>
      <c r="P83" s="5">
        <v>724633427</v>
      </c>
      <c r="Q83" s="5">
        <v>796821235</v>
      </c>
    </row>
    <row r="84" spans="3:17" ht="15.5" x14ac:dyDescent="0.35">
      <c r="C84" t="s">
        <v>77</v>
      </c>
      <c r="D84" s="5">
        <v>43441418527</v>
      </c>
      <c r="E84" s="5">
        <v>43584491315</v>
      </c>
      <c r="F84" s="5">
        <v>7447209319</v>
      </c>
      <c r="G84" s="5">
        <v>7376658670</v>
      </c>
      <c r="I84" s="5">
        <v>43584491315</v>
      </c>
      <c r="J84" s="5">
        <v>44156782445</v>
      </c>
      <c r="K84" s="5">
        <v>6957029995</v>
      </c>
      <c r="L84" s="5">
        <v>43176628922</v>
      </c>
      <c r="M84" s="5">
        <v>42715287143</v>
      </c>
      <c r="N84" s="5">
        <v>42326972035</v>
      </c>
      <c r="O84" s="5">
        <v>38887075467</v>
      </c>
      <c r="P84" s="5">
        <v>2109103702</v>
      </c>
      <c r="Q84" s="5">
        <v>670137641</v>
      </c>
    </row>
    <row r="85" spans="3:17" ht="15.5" x14ac:dyDescent="0.35">
      <c r="C85" t="s">
        <v>98</v>
      </c>
      <c r="D85" s="5">
        <v>32753907293</v>
      </c>
      <c r="E85" s="5">
        <v>41605378644</v>
      </c>
      <c r="F85" s="5">
        <v>50218714476</v>
      </c>
      <c r="G85" s="5">
        <v>32590805598</v>
      </c>
      <c r="I85" s="5">
        <v>41605378644</v>
      </c>
      <c r="J85" s="5">
        <v>30877493197</v>
      </c>
      <c r="K85" s="5">
        <v>28993959315</v>
      </c>
      <c r="L85" s="5">
        <v>24263985522</v>
      </c>
      <c r="M85" s="5">
        <v>5266098551</v>
      </c>
      <c r="N85" s="5">
        <v>4054858759</v>
      </c>
      <c r="O85" s="5">
        <v>28616722291</v>
      </c>
      <c r="P85" s="5">
        <v>37596929373</v>
      </c>
      <c r="Q85" s="5">
        <v>28304551397</v>
      </c>
    </row>
    <row r="86" spans="3:17" ht="15.5" x14ac:dyDescent="0.35">
      <c r="C86" t="s">
        <v>99</v>
      </c>
    </row>
    <row r="87" spans="3:17" ht="15.5" x14ac:dyDescent="0.35">
      <c r="C87" t="s">
        <v>101</v>
      </c>
      <c r="D87" s="5">
        <v>426288934532</v>
      </c>
      <c r="E87" s="5">
        <v>428227718541</v>
      </c>
      <c r="F87" s="5">
        <v>435268294864</v>
      </c>
      <c r="G87" s="5">
        <v>431923921797</v>
      </c>
      <c r="I87" s="5">
        <v>428227718541</v>
      </c>
      <c r="J87" s="5">
        <v>443135263645</v>
      </c>
      <c r="K87" s="5">
        <v>465242308893</v>
      </c>
      <c r="L87" s="5">
        <v>492322795403</v>
      </c>
      <c r="M87" s="5">
        <v>521368423940</v>
      </c>
      <c r="N87" s="5">
        <v>550438928418</v>
      </c>
      <c r="O87" s="5">
        <v>592078891476</v>
      </c>
      <c r="P87" s="5">
        <v>526615239985</v>
      </c>
      <c r="Q87" s="5">
        <v>565009324329</v>
      </c>
    </row>
    <row r="88" spans="3:17" ht="15.5" x14ac:dyDescent="0.35">
      <c r="C88" t="s">
        <v>286</v>
      </c>
      <c r="O88" s="5">
        <v>385796348</v>
      </c>
      <c r="P88" s="5">
        <v>849614181</v>
      </c>
      <c r="Q88" s="5">
        <v>1313432014</v>
      </c>
    </row>
    <row r="89" spans="3:17" ht="15.5" x14ac:dyDescent="0.35">
      <c r="C89" t="s">
        <v>287</v>
      </c>
      <c r="D89" s="5">
        <v>42205336013</v>
      </c>
      <c r="E89" s="5">
        <v>42644958449</v>
      </c>
      <c r="F89" s="5">
        <v>45830294093</v>
      </c>
      <c r="G89" s="5">
        <v>47224295018</v>
      </c>
      <c r="I89" s="5">
        <v>42644958449</v>
      </c>
      <c r="J89" s="5">
        <v>44801913409</v>
      </c>
      <c r="K89" s="5">
        <v>52758229969</v>
      </c>
      <c r="L89" s="5">
        <v>60783782425</v>
      </c>
      <c r="M89" s="5">
        <v>57290193955</v>
      </c>
      <c r="N89" s="5">
        <v>45991361067</v>
      </c>
      <c r="O89" s="5">
        <v>26959818954</v>
      </c>
      <c r="P89" s="5">
        <v>22675241165</v>
      </c>
      <c r="Q89" s="5">
        <v>17832983947</v>
      </c>
    </row>
    <row r="90" spans="3:17" ht="15.5" x14ac:dyDescent="0.35">
      <c r="C90" t="s">
        <v>339</v>
      </c>
      <c r="D90" s="5">
        <v>20000000000</v>
      </c>
      <c r="E90" s="5">
        <v>20000000000</v>
      </c>
      <c r="F90" s="5">
        <v>20000000000</v>
      </c>
      <c r="G90" s="5">
        <v>20000000000</v>
      </c>
      <c r="I90" s="5">
        <v>20000000000</v>
      </c>
      <c r="J90" s="5">
        <v>20000000000</v>
      </c>
      <c r="K90" s="5">
        <v>20000000000</v>
      </c>
      <c r="L90" s="5">
        <v>20000000000</v>
      </c>
      <c r="M90" s="5">
        <v>20000000000</v>
      </c>
      <c r="N90" s="5">
        <v>20000000000</v>
      </c>
      <c r="O90" s="5">
        <v>20000000000</v>
      </c>
      <c r="P90" s="5">
        <v>20000000000</v>
      </c>
      <c r="Q90" s="5">
        <v>23400000000</v>
      </c>
    </row>
    <row r="91" spans="3:17" ht="15.5" x14ac:dyDescent="0.35">
      <c r="C91" t="s">
        <v>103</v>
      </c>
      <c r="D91" s="5">
        <v>489230400544</v>
      </c>
      <c r="E91" s="5">
        <v>491608806989</v>
      </c>
      <c r="F91" s="5">
        <v>501834718956</v>
      </c>
      <c r="G91" s="5">
        <v>499884346814</v>
      </c>
      <c r="I91" s="5">
        <v>491608806989</v>
      </c>
      <c r="J91" s="5">
        <v>508673307053</v>
      </c>
      <c r="K91" s="5">
        <v>538740168861</v>
      </c>
      <c r="L91" s="5">
        <v>573856807827</v>
      </c>
      <c r="M91" s="5">
        <v>599409597894</v>
      </c>
      <c r="N91" s="5">
        <v>617250652084</v>
      </c>
      <c r="O91" s="5">
        <v>640244869377</v>
      </c>
      <c r="P91" s="5">
        <v>570895075330</v>
      </c>
      <c r="Q91" s="5">
        <v>608305870289</v>
      </c>
    </row>
    <row r="92" spans="3:17" ht="15.5" x14ac:dyDescent="0.35">
      <c r="C92" t="s">
        <v>104</v>
      </c>
      <c r="D92" s="5">
        <v>521984307837</v>
      </c>
      <c r="E92" s="5">
        <v>533214185633</v>
      </c>
      <c r="F92" s="5">
        <v>552053433432</v>
      </c>
      <c r="G92" s="5">
        <v>532475152412</v>
      </c>
      <c r="I92" s="5">
        <v>533214185633</v>
      </c>
      <c r="J92" s="5">
        <v>539550800250</v>
      </c>
      <c r="K92" s="5">
        <v>567734128176</v>
      </c>
      <c r="L92" s="5">
        <v>598120793349</v>
      </c>
      <c r="M92" s="5">
        <v>604675696445</v>
      </c>
      <c r="N92" s="5">
        <v>621305510843</v>
      </c>
      <c r="O92" s="5">
        <v>668861591668</v>
      </c>
      <c r="P92" s="5">
        <v>608492004703</v>
      </c>
      <c r="Q92" s="5">
        <v>636610421686</v>
      </c>
    </row>
    <row r="93" spans="3:17" ht="15.5" x14ac:dyDescent="0.35">
      <c r="C93" t="s">
        <v>105</v>
      </c>
    </row>
    <row r="94" spans="3:17" ht="15.5" x14ac:dyDescent="0.35">
      <c r="C94" t="s">
        <v>106</v>
      </c>
    </row>
    <row r="95" spans="3:17" ht="15.5" x14ac:dyDescent="0.35">
      <c r="C95" t="s">
        <v>107</v>
      </c>
      <c r="D95" s="5">
        <v>94560770040</v>
      </c>
      <c r="E95" s="5">
        <v>90512616183</v>
      </c>
      <c r="F95" s="5">
        <v>209270020956</v>
      </c>
      <c r="G95" s="5">
        <v>203694806069</v>
      </c>
      <c r="I95" s="5">
        <v>90512616183</v>
      </c>
      <c r="J95" s="5">
        <v>194195600492</v>
      </c>
      <c r="K95" s="5">
        <v>180657232830</v>
      </c>
      <c r="L95" s="5">
        <v>218483670249</v>
      </c>
      <c r="M95" s="5">
        <v>146941822151</v>
      </c>
      <c r="N95" s="5">
        <v>72703340959</v>
      </c>
      <c r="O95" s="5">
        <v>57192554828</v>
      </c>
      <c r="P95" s="5">
        <v>55951362267</v>
      </c>
      <c r="Q95" s="5">
        <v>88816704343</v>
      </c>
    </row>
    <row r="96" spans="3:17" ht="15.5" x14ac:dyDescent="0.35">
      <c r="C96" t="s">
        <v>108</v>
      </c>
      <c r="D96" s="5">
        <v>37380113169</v>
      </c>
      <c r="E96" s="5">
        <v>37714996840</v>
      </c>
      <c r="F96" s="5">
        <v>33151610164</v>
      </c>
      <c r="G96" s="5">
        <v>27003007933</v>
      </c>
      <c r="I96" s="5">
        <v>37714996840</v>
      </c>
      <c r="J96" s="5">
        <v>22102776543</v>
      </c>
      <c r="K96" s="5">
        <v>18520958270</v>
      </c>
      <c r="L96" s="5">
        <v>10134470595</v>
      </c>
      <c r="M96" s="5">
        <v>7088140342</v>
      </c>
      <c r="N96" s="5">
        <v>5823836411</v>
      </c>
      <c r="O96" s="5">
        <v>3912365498</v>
      </c>
      <c r="P96" s="5">
        <v>3700271686</v>
      </c>
      <c r="Q96" s="5">
        <v>6096738525</v>
      </c>
    </row>
    <row r="97" spans="3:17" ht="15.5" x14ac:dyDescent="0.35">
      <c r="C97" t="s">
        <v>289</v>
      </c>
      <c r="D97" s="5">
        <v>37380113169</v>
      </c>
      <c r="E97" s="5">
        <v>37714996840</v>
      </c>
      <c r="F97" s="5">
        <v>33151610164</v>
      </c>
      <c r="G97" s="5">
        <v>27003007933</v>
      </c>
      <c r="I97" s="5">
        <v>37714996840</v>
      </c>
      <c r="J97" s="5">
        <v>22102776543</v>
      </c>
      <c r="K97" s="5">
        <v>18520958270</v>
      </c>
      <c r="L97" s="5">
        <v>10134470595</v>
      </c>
      <c r="M97" s="5">
        <v>7088140342</v>
      </c>
      <c r="N97" s="5">
        <v>5823836411</v>
      </c>
      <c r="O97" s="5">
        <v>3912365498</v>
      </c>
      <c r="P97" s="5">
        <v>3700271686</v>
      </c>
      <c r="Q97" s="5">
        <v>6096738525</v>
      </c>
    </row>
    <row r="98" spans="3:17" ht="15.5" x14ac:dyDescent="0.35">
      <c r="C98" t="s">
        <v>109</v>
      </c>
      <c r="D98" s="5">
        <v>2695726374</v>
      </c>
      <c r="E98" s="5">
        <v>2651922193</v>
      </c>
      <c r="I98" s="5">
        <v>2651922193</v>
      </c>
      <c r="J98" s="5">
        <v>2784464598</v>
      </c>
      <c r="L98" s="5">
        <v>2639377310</v>
      </c>
      <c r="M98" s="5">
        <v>2659818913</v>
      </c>
      <c r="N98" s="5">
        <v>2661159962</v>
      </c>
      <c r="O98" s="5">
        <v>2654317321</v>
      </c>
    </row>
    <row r="99" spans="3:17" ht="15.5" x14ac:dyDescent="0.35">
      <c r="C99" t="s">
        <v>110</v>
      </c>
      <c r="D99" s="5">
        <v>7130313624</v>
      </c>
      <c r="E99" s="5">
        <v>6798218251</v>
      </c>
      <c r="F99" s="5">
        <v>6997259801</v>
      </c>
      <c r="G99" s="5">
        <v>6408932792</v>
      </c>
      <c r="I99" s="5">
        <v>6798218251</v>
      </c>
      <c r="J99" s="5">
        <v>6277822577</v>
      </c>
      <c r="K99" s="5">
        <v>6924777851</v>
      </c>
      <c r="L99" s="5">
        <v>10253820825</v>
      </c>
      <c r="M99" s="5">
        <v>7527772195</v>
      </c>
      <c r="N99" s="5">
        <v>4029136427</v>
      </c>
      <c r="O99" s="5">
        <v>3926523561</v>
      </c>
      <c r="P99" s="5">
        <v>3248990600</v>
      </c>
      <c r="Q99" s="5">
        <v>1918387721</v>
      </c>
    </row>
    <row r="100" spans="3:17" ht="15.5" x14ac:dyDescent="0.35">
      <c r="C100" t="s">
        <v>825</v>
      </c>
      <c r="D100" s="5">
        <v>7130313624</v>
      </c>
      <c r="E100" s="5">
        <v>6798218251</v>
      </c>
      <c r="F100" s="5">
        <v>6997259801</v>
      </c>
      <c r="G100" s="5">
        <v>6408932792</v>
      </c>
      <c r="I100" s="5">
        <v>6798218251</v>
      </c>
      <c r="J100" s="5">
        <v>6277822577</v>
      </c>
      <c r="K100" s="5">
        <v>6924777851</v>
      </c>
      <c r="L100" s="5">
        <v>10253820825</v>
      </c>
      <c r="M100" s="5">
        <v>7527772195</v>
      </c>
      <c r="N100" s="5">
        <v>4029136427</v>
      </c>
      <c r="O100" s="5">
        <v>3926523561</v>
      </c>
      <c r="P100" s="5">
        <v>3248990600</v>
      </c>
      <c r="Q100" s="5">
        <v>1918387721</v>
      </c>
    </row>
    <row r="101" spans="3:17" ht="15.5" x14ac:dyDescent="0.35">
      <c r="C101" t="s">
        <v>111</v>
      </c>
      <c r="D101" s="5">
        <v>16701325003</v>
      </c>
      <c r="E101" s="5">
        <v>17330895044</v>
      </c>
      <c r="F101" s="5">
        <v>112926588077</v>
      </c>
      <c r="G101" s="5">
        <v>115207633317</v>
      </c>
      <c r="I101" s="5">
        <v>17330895044</v>
      </c>
      <c r="J101" s="5">
        <v>116640352437</v>
      </c>
      <c r="K101" s="5">
        <v>112801074687</v>
      </c>
      <c r="L101" s="5">
        <v>119028575871</v>
      </c>
      <c r="M101" s="5">
        <v>81616382934</v>
      </c>
      <c r="N101" s="5">
        <v>37640773521</v>
      </c>
      <c r="O101" s="5">
        <v>14506975370</v>
      </c>
      <c r="P101" s="5">
        <v>13176492768</v>
      </c>
      <c r="Q101" s="5">
        <v>10139277865</v>
      </c>
    </row>
    <row r="102" spans="3:17" ht="15.5" x14ac:dyDescent="0.35">
      <c r="C102" t="s">
        <v>113</v>
      </c>
    </row>
    <row r="103" spans="3:17" ht="15.5" x14ac:dyDescent="0.35">
      <c r="C103" t="s">
        <v>403</v>
      </c>
      <c r="D103" s="5">
        <v>178481800000</v>
      </c>
      <c r="E103" s="5">
        <v>183731800000</v>
      </c>
      <c r="F103" s="5">
        <v>188981800000</v>
      </c>
      <c r="G103" s="5">
        <v>195231800000</v>
      </c>
      <c r="I103" s="5">
        <v>183731800000</v>
      </c>
      <c r="J103" s="5">
        <v>204731800000</v>
      </c>
      <c r="K103" s="5">
        <v>222731800000</v>
      </c>
      <c r="L103" s="5">
        <v>285899800000</v>
      </c>
      <c r="M103" s="5">
        <v>304899800000</v>
      </c>
      <c r="N103" s="5">
        <v>319899800000</v>
      </c>
      <c r="O103" s="5">
        <v>336968378523</v>
      </c>
      <c r="P103" s="5">
        <v>333899800000</v>
      </c>
      <c r="Q103" s="5">
        <v>330509335616</v>
      </c>
    </row>
    <row r="104" spans="3:17" ht="15.5" x14ac:dyDescent="0.35">
      <c r="C104" t="s">
        <v>1322</v>
      </c>
      <c r="P104" s="5">
        <v>1099907664</v>
      </c>
    </row>
    <row r="105" spans="3:17" ht="15.5" x14ac:dyDescent="0.35">
      <c r="C105" t="s">
        <v>115</v>
      </c>
      <c r="D105" s="5">
        <v>21000000000</v>
      </c>
      <c r="E105" s="5">
        <v>21000000000</v>
      </c>
      <c r="F105" s="5">
        <v>51197762798</v>
      </c>
      <c r="G105" s="5">
        <v>48768780669</v>
      </c>
      <c r="I105" s="5">
        <v>21000000000</v>
      </c>
      <c r="J105" s="5">
        <v>44077000000</v>
      </c>
      <c r="K105" s="5">
        <v>37401961183</v>
      </c>
      <c r="L105" s="5">
        <v>72077000000</v>
      </c>
      <c r="M105" s="5">
        <v>45000000000</v>
      </c>
      <c r="N105" s="5">
        <v>20000000000</v>
      </c>
      <c r="O105" s="5">
        <v>27656587879</v>
      </c>
      <c r="P105" s="5">
        <v>27954790736</v>
      </c>
      <c r="Q105" s="5">
        <v>66735983852</v>
      </c>
    </row>
    <row r="106" spans="3:17" ht="15.5" x14ac:dyDescent="0.35">
      <c r="C106" t="s">
        <v>116</v>
      </c>
      <c r="D106" s="5">
        <v>408940640887</v>
      </c>
      <c r="E106" s="5">
        <v>425577039953</v>
      </c>
      <c r="F106" s="5">
        <v>332853240970</v>
      </c>
      <c r="G106" s="5">
        <v>325447686629</v>
      </c>
      <c r="I106" s="5">
        <v>425577039953</v>
      </c>
      <c r="J106" s="5">
        <v>332367885931</v>
      </c>
      <c r="K106" s="5">
        <v>381103828211</v>
      </c>
      <c r="L106" s="5">
        <v>380638254863</v>
      </c>
      <c r="M106" s="5">
        <v>417805594588</v>
      </c>
      <c r="N106" s="5">
        <v>433844798876</v>
      </c>
      <c r="O106" s="5">
        <v>417997458079</v>
      </c>
      <c r="P106" s="5">
        <v>432494049976</v>
      </c>
      <c r="Q106" s="5">
        <v>564147417732</v>
      </c>
    </row>
    <row r="107" spans="3:17" ht="15.5" x14ac:dyDescent="0.35">
      <c r="C107" t="s">
        <v>117</v>
      </c>
      <c r="D107" s="5">
        <v>408940640887</v>
      </c>
      <c r="E107" s="5">
        <v>425577039953</v>
      </c>
      <c r="F107" s="5">
        <v>332853240970</v>
      </c>
      <c r="G107" s="5">
        <v>325447686629</v>
      </c>
      <c r="I107" s="5">
        <v>425577039953</v>
      </c>
      <c r="J107" s="5">
        <v>332367885931</v>
      </c>
      <c r="K107" s="5">
        <v>381103828211</v>
      </c>
      <c r="L107" s="5">
        <v>380638254863</v>
      </c>
      <c r="M107" s="5">
        <v>417805594588</v>
      </c>
      <c r="N107" s="5">
        <v>433844798876</v>
      </c>
      <c r="O107" s="5">
        <v>417997458079</v>
      </c>
      <c r="P107" s="5">
        <v>432494049976</v>
      </c>
      <c r="Q107" s="5">
        <v>564147417732</v>
      </c>
    </row>
    <row r="108" spans="3:17" ht="15.5" x14ac:dyDescent="0.35">
      <c r="C108" t="s">
        <v>119</v>
      </c>
    </row>
    <row r="109" spans="3:17" ht="15.5" x14ac:dyDescent="0.35">
      <c r="C109" t="s">
        <v>120</v>
      </c>
      <c r="D109" s="5">
        <v>301594001953</v>
      </c>
      <c r="E109" s="5">
        <v>306844001953</v>
      </c>
      <c r="F109" s="5">
        <v>188981800000</v>
      </c>
      <c r="G109" s="5">
        <v>195231800000</v>
      </c>
      <c r="I109" s="5">
        <v>306844001953</v>
      </c>
      <c r="J109" s="5">
        <v>204731800000</v>
      </c>
      <c r="K109" s="5">
        <v>222731800000</v>
      </c>
      <c r="L109" s="5">
        <v>285899800000</v>
      </c>
      <c r="M109" s="5">
        <v>312976800000</v>
      </c>
      <c r="N109" s="5">
        <v>337976800000</v>
      </c>
      <c r="O109" s="5">
        <v>336968378523</v>
      </c>
      <c r="P109" s="5">
        <v>350656295543</v>
      </c>
      <c r="Q109" s="5">
        <v>330509335616</v>
      </c>
    </row>
    <row r="110" spans="3:17" ht="15.5" x14ac:dyDescent="0.35">
      <c r="C110" t="s">
        <v>118</v>
      </c>
      <c r="D110" s="5">
        <v>92743029367</v>
      </c>
      <c r="E110" s="5">
        <v>104770948345</v>
      </c>
      <c r="F110" s="5">
        <v>116896562136</v>
      </c>
      <c r="G110" s="5">
        <v>105524691175</v>
      </c>
      <c r="I110" s="5">
        <v>104770948345</v>
      </c>
      <c r="J110" s="5">
        <v>105537994205</v>
      </c>
      <c r="K110" s="5">
        <v>143578453870</v>
      </c>
      <c r="L110" s="5">
        <v>83493417861</v>
      </c>
      <c r="M110" s="5">
        <v>90756374147</v>
      </c>
      <c r="N110" s="5">
        <v>80793737294</v>
      </c>
      <c r="O110" s="5">
        <v>60807084355</v>
      </c>
      <c r="P110" s="5">
        <v>63279128068</v>
      </c>
      <c r="Q110" s="5">
        <v>215035996440</v>
      </c>
    </row>
    <row r="111" spans="3:17" ht="15.5" x14ac:dyDescent="0.35">
      <c r="C111" t="s">
        <v>121</v>
      </c>
      <c r="D111" s="5">
        <v>503501410927</v>
      </c>
      <c r="E111" s="5">
        <v>516089656136</v>
      </c>
      <c r="F111" s="5">
        <v>542123261926</v>
      </c>
      <c r="G111" s="5">
        <v>529142492698</v>
      </c>
      <c r="I111" s="5">
        <v>516089656136</v>
      </c>
      <c r="J111" s="5">
        <v>526563486423</v>
      </c>
      <c r="K111" s="5">
        <v>561761061041</v>
      </c>
      <c r="L111" s="5">
        <v>599121925112</v>
      </c>
      <c r="M111" s="5">
        <v>564747416739</v>
      </c>
      <c r="N111" s="5">
        <v>506548139835</v>
      </c>
      <c r="O111" s="5">
        <v>475190012907</v>
      </c>
      <c r="P111" s="5">
        <v>488445412243</v>
      </c>
      <c r="Q111" s="5">
        <v>652964122075</v>
      </c>
    </row>
    <row r="112" spans="3:17" ht="15.5" x14ac:dyDescent="0.35">
      <c r="C112" t="s">
        <v>122</v>
      </c>
    </row>
    <row r="113" spans="2:17" ht="15.5" x14ac:dyDescent="0.35">
      <c r="C113" t="s">
        <v>123</v>
      </c>
      <c r="D113" s="5">
        <v>257000000000</v>
      </c>
      <c r="E113" s="5">
        <v>257000000000</v>
      </c>
      <c r="F113" s="5">
        <v>257000000000</v>
      </c>
      <c r="G113" s="5">
        <v>257000000000</v>
      </c>
      <c r="I113" s="5">
        <v>257000000000</v>
      </c>
      <c r="J113" s="5">
        <v>257000000000</v>
      </c>
      <c r="K113" s="5">
        <v>257000000000</v>
      </c>
      <c r="L113" s="5">
        <v>257000000000</v>
      </c>
      <c r="M113" s="5">
        <v>257000000000</v>
      </c>
      <c r="N113" s="5">
        <v>257000000000</v>
      </c>
      <c r="O113" s="5">
        <v>257000000000</v>
      </c>
      <c r="P113" s="5">
        <v>205000000000</v>
      </c>
      <c r="Q113" s="5">
        <v>50000000000</v>
      </c>
    </row>
    <row r="114" spans="2:17" ht="15.5" x14ac:dyDescent="0.35">
      <c r="C114" t="s">
        <v>124</v>
      </c>
      <c r="D114" s="5">
        <v>133988750000</v>
      </c>
      <c r="E114" s="5">
        <v>133988750000</v>
      </c>
      <c r="F114" s="5">
        <v>170908750000</v>
      </c>
      <c r="G114" s="5">
        <v>170908750000</v>
      </c>
      <c r="I114" s="5">
        <v>133988750000</v>
      </c>
      <c r="J114" s="5">
        <v>133988750000</v>
      </c>
      <c r="K114" s="5">
        <v>170908750000</v>
      </c>
      <c r="L114" s="5">
        <v>133988750000</v>
      </c>
      <c r="M114" s="5">
        <v>133988750000</v>
      </c>
      <c r="N114" s="5">
        <v>133988750000</v>
      </c>
      <c r="O114" s="5">
        <v>133988750000</v>
      </c>
      <c r="P114" s="5">
        <v>133988750000</v>
      </c>
      <c r="Q114" s="5">
        <v>133988750000</v>
      </c>
    </row>
    <row r="115" spans="2:17" ht="15.5" x14ac:dyDescent="0.35">
      <c r="C115" t="s">
        <v>125</v>
      </c>
      <c r="D115" s="5">
        <v>-415990413938</v>
      </c>
      <c r="E115" s="5">
        <v>-417514699040</v>
      </c>
      <c r="F115" s="5">
        <v>-425570788869</v>
      </c>
      <c r="G115" s="5">
        <v>-432097750012</v>
      </c>
      <c r="I115" s="5">
        <v>-417514699040</v>
      </c>
      <c r="J115" s="5">
        <v>-422374244998</v>
      </c>
      <c r="K115" s="5">
        <v>-429425588499</v>
      </c>
      <c r="L115" s="5">
        <v>-436114438201</v>
      </c>
      <c r="M115" s="5">
        <v>-395181695115</v>
      </c>
      <c r="N115" s="5">
        <v>-320247873481</v>
      </c>
      <c r="O115" s="5">
        <v>-236875828750</v>
      </c>
      <c r="P115" s="5">
        <v>-221794476868</v>
      </c>
      <c r="Q115" s="5">
        <v>-202938801474</v>
      </c>
    </row>
    <row r="116" spans="2:17" ht="15.5" x14ac:dyDescent="0.35">
      <c r="C116" t="s">
        <v>294</v>
      </c>
    </row>
    <row r="117" spans="2:17" ht="15.5" x14ac:dyDescent="0.35">
      <c r="C117" t="s">
        <v>295</v>
      </c>
    </row>
    <row r="118" spans="2:17" ht="15.5" x14ac:dyDescent="0.35">
      <c r="C118" t="s">
        <v>296</v>
      </c>
      <c r="D118" s="5">
        <v>-415990413938</v>
      </c>
      <c r="E118" s="5">
        <v>-417514699040</v>
      </c>
      <c r="F118" s="5">
        <v>-425570788869</v>
      </c>
      <c r="G118" s="5">
        <v>-432097750012</v>
      </c>
      <c r="I118" s="5">
        <v>-417514699040</v>
      </c>
      <c r="J118" s="5">
        <v>-422374244998</v>
      </c>
      <c r="K118" s="5">
        <v>-429425588499</v>
      </c>
      <c r="L118" s="5">
        <v>-436114438201</v>
      </c>
      <c r="M118" s="5">
        <v>-395181695115</v>
      </c>
      <c r="N118" s="5">
        <v>-320247873481</v>
      </c>
      <c r="O118" s="5">
        <v>-236875828750</v>
      </c>
      <c r="P118" s="5">
        <v>-221794476868</v>
      </c>
      <c r="Q118" s="5">
        <v>-202938801474</v>
      </c>
    </row>
    <row r="119" spans="2:17" ht="15.5" x14ac:dyDescent="0.35">
      <c r="C119" t="s">
        <v>297</v>
      </c>
      <c r="D119" s="5">
        <v>43142321</v>
      </c>
      <c r="E119" s="5">
        <v>65987222</v>
      </c>
      <c r="F119" s="5">
        <v>145001056</v>
      </c>
      <c r="G119" s="5">
        <v>145001056</v>
      </c>
      <c r="I119" s="5">
        <v>65987222</v>
      </c>
      <c r="J119" s="5">
        <v>216026380</v>
      </c>
      <c r="K119" s="5">
        <v>532875639</v>
      </c>
      <c r="L119" s="5">
        <v>947927517</v>
      </c>
      <c r="M119" s="5">
        <v>1405937678</v>
      </c>
      <c r="N119" s="5">
        <v>1689522454</v>
      </c>
      <c r="O119" s="5">
        <v>671582044</v>
      </c>
      <c r="P119" s="5">
        <v>743215626</v>
      </c>
      <c r="Q119" s="5">
        <v>1926213444</v>
      </c>
    </row>
    <row r="120" spans="2:17" ht="15.5" x14ac:dyDescent="0.35">
      <c r="C120" t="s">
        <v>9</v>
      </c>
      <c r="D120" s="5">
        <v>18482896910</v>
      </c>
      <c r="E120" s="5">
        <v>17124529497</v>
      </c>
      <c r="F120" s="5">
        <v>9930171506</v>
      </c>
      <c r="G120" s="5">
        <v>3332659714</v>
      </c>
      <c r="I120" s="5">
        <v>17124529497</v>
      </c>
      <c r="J120" s="5">
        <v>12987313827</v>
      </c>
      <c r="K120" s="5">
        <v>5973067135</v>
      </c>
      <c r="L120" s="5">
        <v>-1001131762</v>
      </c>
      <c r="M120" s="5">
        <v>39928279706</v>
      </c>
      <c r="N120" s="5">
        <v>114757371008</v>
      </c>
      <c r="O120" s="5">
        <v>193671578761</v>
      </c>
      <c r="P120" s="5">
        <v>120046592460</v>
      </c>
      <c r="Q120" s="5">
        <v>-16353700389</v>
      </c>
    </row>
    <row r="121" spans="2:17" ht="15.5" x14ac:dyDescent="0.35">
      <c r="C121" t="s">
        <v>126</v>
      </c>
      <c r="D121" s="5">
        <v>521984307837</v>
      </c>
      <c r="E121" s="5">
        <v>533214185633</v>
      </c>
      <c r="F121" s="5">
        <v>552053433432</v>
      </c>
      <c r="G121" s="5">
        <v>532475152412</v>
      </c>
      <c r="I121" s="5">
        <v>533214185633</v>
      </c>
      <c r="J121" s="5">
        <v>539550800250</v>
      </c>
      <c r="K121" s="5">
        <v>567734128176</v>
      </c>
      <c r="L121" s="5">
        <v>598120793350</v>
      </c>
      <c r="M121" s="5">
        <v>604675696445</v>
      </c>
      <c r="N121" s="5">
        <v>621305510843</v>
      </c>
      <c r="O121" s="5">
        <v>668861591668</v>
      </c>
      <c r="P121" s="5">
        <v>608492004703</v>
      </c>
      <c r="Q121" s="5">
        <v>636610421686</v>
      </c>
    </row>
    <row r="122" spans="2:17" ht="15.5" x14ac:dyDescent="0.35">
      <c r="C122" t="s">
        <v>127</v>
      </c>
      <c r="D122" s="5">
        <v>2570000000</v>
      </c>
      <c r="E122" s="5">
        <v>2570000000</v>
      </c>
      <c r="F122" s="5">
        <v>2570000000</v>
      </c>
      <c r="G122" s="5">
        <v>2570000000</v>
      </c>
      <c r="I122" s="5">
        <v>2570000000</v>
      </c>
      <c r="J122" s="5">
        <v>2570000000</v>
      </c>
      <c r="K122" s="5">
        <v>2570000000</v>
      </c>
      <c r="L122" s="5">
        <v>2570000000</v>
      </c>
      <c r="M122" s="5">
        <v>2570000000</v>
      </c>
      <c r="N122" s="5">
        <v>2570000000</v>
      </c>
      <c r="O122" s="5">
        <v>2570000000</v>
      </c>
      <c r="P122" s="5">
        <v>205000</v>
      </c>
      <c r="Q122" s="5">
        <v>50000</v>
      </c>
    </row>
    <row r="124" spans="2:17" ht="15.5" x14ac:dyDescent="0.35">
      <c r="B124" t="s">
        <v>128</v>
      </c>
      <c r="C124" t="s">
        <v>129</v>
      </c>
      <c r="D124" s="5">
        <v>8431286999</v>
      </c>
      <c r="E124" s="5">
        <v>5871818257</v>
      </c>
      <c r="F124" s="5">
        <v>20204793607</v>
      </c>
      <c r="G124" s="5">
        <v>12328938976</v>
      </c>
      <c r="I124" s="5">
        <v>38684907606</v>
      </c>
      <c r="J124" s="5">
        <v>55329865018</v>
      </c>
      <c r="K124" s="5">
        <v>47246549768</v>
      </c>
      <c r="L124" s="5">
        <v>18200697421</v>
      </c>
      <c r="M124" s="5">
        <v>-8989081268</v>
      </c>
      <c r="N124" s="5">
        <v>-15529798144</v>
      </c>
      <c r="O124" s="5">
        <v>581621021</v>
      </c>
      <c r="P124" s="5">
        <v>19376660141</v>
      </c>
      <c r="Q124" s="5">
        <v>34935112667</v>
      </c>
    </row>
    <row r="125" spans="2:17" ht="15.5" x14ac:dyDescent="0.35">
      <c r="C125" t="s">
        <v>406</v>
      </c>
      <c r="D125" s="5">
        <v>39140898081</v>
      </c>
      <c r="E125" s="5">
        <v>39391060327</v>
      </c>
      <c r="F125" s="5">
        <v>48002913108</v>
      </c>
      <c r="G125" s="5">
        <v>31371306881</v>
      </c>
      <c r="I125" s="5">
        <v>145925668746</v>
      </c>
      <c r="J125" s="5">
        <v>231072872285</v>
      </c>
      <c r="K125" s="5">
        <v>226784108264</v>
      </c>
      <c r="L125" s="5">
        <v>121133470799</v>
      </c>
      <c r="M125" s="5">
        <v>19539910250</v>
      </c>
      <c r="N125" s="5">
        <v>39418874145</v>
      </c>
      <c r="O125" s="5">
        <v>183086068710</v>
      </c>
      <c r="P125" s="5">
        <v>195783214783</v>
      </c>
      <c r="Q125" s="5">
        <v>173049090795</v>
      </c>
    </row>
    <row r="126" spans="2:17" ht="15.5" x14ac:dyDescent="0.35">
      <c r="C126" t="s">
        <v>408</v>
      </c>
    </row>
    <row r="127" spans="2:17" ht="15.5" x14ac:dyDescent="0.35">
      <c r="C127" t="s">
        <v>1581</v>
      </c>
      <c r="D127" s="5">
        <v>-5092210407</v>
      </c>
      <c r="E127" s="5">
        <v>-152433597624</v>
      </c>
      <c r="F127" s="5">
        <v>19711503528</v>
      </c>
      <c r="G127" s="5">
        <v>-12589573899</v>
      </c>
      <c r="I127" s="5">
        <v>-163800294325</v>
      </c>
      <c r="J127" s="5">
        <v>-103477251182</v>
      </c>
      <c r="K127" s="5">
        <v>-58662787879</v>
      </c>
      <c r="L127" s="5">
        <v>-24212614492</v>
      </c>
      <c r="M127" s="5">
        <v>-4763737129</v>
      </c>
      <c r="N127" s="5">
        <v>-3985222989</v>
      </c>
      <c r="O127" s="5">
        <v>-33880944974</v>
      </c>
      <c r="P127" s="5">
        <v>-37346075008</v>
      </c>
      <c r="Q127" s="5">
        <v>-34002584735</v>
      </c>
    </row>
    <row r="128" spans="2:17" ht="15.5" x14ac:dyDescent="0.35">
      <c r="C128" t="s">
        <v>476</v>
      </c>
      <c r="D128" s="5">
        <v>-7536342296</v>
      </c>
      <c r="E128" s="5">
        <v>-10928719206</v>
      </c>
      <c r="F128" s="5">
        <v>-12349641476</v>
      </c>
      <c r="G128" s="5">
        <v>-19139386692</v>
      </c>
      <c r="I128" s="5">
        <v>-42629477368</v>
      </c>
      <c r="J128" s="5">
        <v>-57340964314</v>
      </c>
      <c r="K128" s="5">
        <v>-57468245629</v>
      </c>
      <c r="L128" s="5">
        <v>-35797096887</v>
      </c>
      <c r="M128" s="5">
        <v>-12334777059</v>
      </c>
      <c r="N128" s="5">
        <v>-28040130793</v>
      </c>
      <c r="O128" s="5">
        <v>-59462559626</v>
      </c>
      <c r="P128" s="5">
        <v>-57750435550</v>
      </c>
      <c r="Q128" s="5">
        <v>-51508076586</v>
      </c>
    </row>
    <row r="129" spans="3:17" ht="15.5" x14ac:dyDescent="0.35">
      <c r="C129" t="s">
        <v>477</v>
      </c>
      <c r="D129" s="5">
        <v>-12628552703</v>
      </c>
      <c r="E129" s="5">
        <v>-163362316830</v>
      </c>
      <c r="F129" s="5">
        <v>7361862052</v>
      </c>
      <c r="G129" s="5">
        <v>-31728960591</v>
      </c>
      <c r="I129" s="5">
        <v>-206429771693</v>
      </c>
      <c r="J129" s="5">
        <v>-160818215496</v>
      </c>
      <c r="K129" s="5">
        <v>-116131033508</v>
      </c>
      <c r="L129" s="5">
        <v>-60009711379</v>
      </c>
      <c r="M129" s="5">
        <v>-17098514188</v>
      </c>
      <c r="N129" s="5">
        <v>-32025353782</v>
      </c>
      <c r="O129" s="5">
        <v>-93343504600</v>
      </c>
      <c r="P129" s="5">
        <v>-95096510558</v>
      </c>
      <c r="Q129" s="5">
        <v>-85510661321</v>
      </c>
    </row>
    <row r="130" spans="3:17" ht="15.5" x14ac:dyDescent="0.35">
      <c r="C130" t="s">
        <v>479</v>
      </c>
      <c r="D130" s="5">
        <v>-4505822137</v>
      </c>
      <c r="E130" s="5">
        <v>-4667606389</v>
      </c>
      <c r="F130" s="5">
        <v>-4850161407</v>
      </c>
      <c r="G130" s="5">
        <v>-3885959639</v>
      </c>
      <c r="I130" s="5">
        <v>-17331702615</v>
      </c>
      <c r="J130" s="5">
        <v>-16289031071</v>
      </c>
      <c r="K130" s="5">
        <v>-8201801360</v>
      </c>
      <c r="M130" s="5">
        <v>-1755581955</v>
      </c>
      <c r="N130" s="5">
        <v>-19166106339</v>
      </c>
      <c r="O130" s="5">
        <v>-52068702938</v>
      </c>
      <c r="P130" s="5">
        <v>-40583406905</v>
      </c>
      <c r="Q130" s="5">
        <v>-17369743187</v>
      </c>
    </row>
    <row r="131" spans="3:17" ht="15.5" x14ac:dyDescent="0.35">
      <c r="C131" t="s">
        <v>1012</v>
      </c>
      <c r="D131" s="5">
        <v>-10256277350</v>
      </c>
      <c r="E131" s="5">
        <v>-270071696</v>
      </c>
      <c r="F131" s="5">
        <v>-18162929931</v>
      </c>
      <c r="G131" s="5">
        <v>9112931889</v>
      </c>
      <c r="I131" s="5">
        <v>-19094005078</v>
      </c>
      <c r="J131" s="5">
        <v>-23757034365</v>
      </c>
      <c r="K131" s="5">
        <v>-53110269316</v>
      </c>
      <c r="L131" s="5">
        <v>-41900544739</v>
      </c>
      <c r="M131" s="5">
        <v>-13162183615</v>
      </c>
      <c r="N131" s="5">
        <v>-10818680607</v>
      </c>
      <c r="O131" s="5">
        <v>-43698391713</v>
      </c>
      <c r="P131" s="5">
        <v>-45188855623</v>
      </c>
      <c r="Q131" s="5">
        <v>-39450985934</v>
      </c>
    </row>
    <row r="132" spans="3:17" ht="15.5" x14ac:dyDescent="0.35">
      <c r="C132" t="s">
        <v>1817</v>
      </c>
      <c r="D132" s="5">
        <v>-3318958892</v>
      </c>
      <c r="E132" s="5">
        <v>134780752845</v>
      </c>
      <c r="F132" s="5">
        <v>-12146890215</v>
      </c>
      <c r="G132" s="5">
        <v>7459620436</v>
      </c>
      <c r="I132" s="5">
        <v>135614718246</v>
      </c>
      <c r="J132" s="5">
        <v>25121273665</v>
      </c>
      <c r="K132" s="5">
        <v>-2094454312</v>
      </c>
      <c r="L132" s="5">
        <v>-1022517260</v>
      </c>
      <c r="M132" s="5">
        <v>3487288240</v>
      </c>
      <c r="N132" s="5">
        <v>7061468439</v>
      </c>
      <c r="O132" s="5">
        <v>9461814582</v>
      </c>
      <c r="P132" s="5">
        <v>5737995090</v>
      </c>
      <c r="Q132" s="5">
        <v>4626877691</v>
      </c>
    </row>
    <row r="133" spans="3:17" ht="15.5" x14ac:dyDescent="0.35">
      <c r="C133" t="s">
        <v>1241</v>
      </c>
      <c r="O133" s="5">
        <v>-2855663020</v>
      </c>
      <c r="P133" s="5">
        <v>-1275776646</v>
      </c>
      <c r="Q133" s="5">
        <v>-409465377</v>
      </c>
    </row>
    <row r="134" spans="3:17" ht="15.5" x14ac:dyDescent="0.35">
      <c r="C134" t="s">
        <v>152</v>
      </c>
      <c r="D134" s="5">
        <v>-17277918978</v>
      </c>
      <c r="E134" s="5">
        <v>-17375613795</v>
      </c>
      <c r="F134" s="5">
        <v>6237528486</v>
      </c>
      <c r="G134" s="5">
        <v>-4782194553</v>
      </c>
      <c r="I134" s="5">
        <v>-18767045862</v>
      </c>
      <c r="J134" s="5">
        <v>-46374459665</v>
      </c>
      <c r="K134" s="5">
        <v>-40748963991</v>
      </c>
      <c r="L134" s="5">
        <v>-7262956286</v>
      </c>
      <c r="M134" s="5">
        <v>9962636853</v>
      </c>
      <c r="N134" s="5">
        <v>2918074416</v>
      </c>
      <c r="O134" s="5">
        <v>97316534810</v>
      </c>
      <c r="P134" s="5">
        <v>-7543818401</v>
      </c>
      <c r="Q134" s="5">
        <v>-27608271203</v>
      </c>
    </row>
    <row r="135" spans="3:17" ht="15.5" x14ac:dyDescent="0.35">
      <c r="C135" t="s">
        <v>142</v>
      </c>
      <c r="D135" s="5">
        <v>-49716889</v>
      </c>
      <c r="E135" s="5">
        <v>2775877501</v>
      </c>
      <c r="F135" s="5">
        <v>-9572545416</v>
      </c>
      <c r="G135" s="5">
        <v>-462954750</v>
      </c>
      <c r="I135" s="5">
        <v>-8079780515</v>
      </c>
      <c r="J135" s="5">
        <v>-3408231509</v>
      </c>
      <c r="K135" s="5">
        <v>-47024000</v>
      </c>
      <c r="L135" s="5">
        <v>-19151000</v>
      </c>
      <c r="M135" s="5">
        <v>-34089000</v>
      </c>
      <c r="N135" s="5">
        <v>-1148686280</v>
      </c>
      <c r="O135" s="5">
        <v>-110143962626</v>
      </c>
      <c r="P135" s="5">
        <v>-3835523653</v>
      </c>
      <c r="Q135" s="5">
        <v>-2563042518</v>
      </c>
    </row>
    <row r="136" spans="3:17" ht="15.5" x14ac:dyDescent="0.35">
      <c r="C136" t="s">
        <v>151</v>
      </c>
      <c r="D136" s="5">
        <v>-49716889</v>
      </c>
      <c r="E136" s="5">
        <v>247125751</v>
      </c>
      <c r="F136" s="5">
        <v>-9572545416</v>
      </c>
      <c r="G136" s="5">
        <v>-462954750</v>
      </c>
      <c r="I136" s="5">
        <v>-10608532265</v>
      </c>
      <c r="J136" s="5">
        <v>-3408231509</v>
      </c>
      <c r="K136" s="5">
        <v>-47024000</v>
      </c>
      <c r="L136" s="5">
        <v>-19151000</v>
      </c>
      <c r="M136" s="5">
        <v>-34089000</v>
      </c>
      <c r="N136" s="5">
        <v>-1148686280</v>
      </c>
      <c r="O136" s="5">
        <v>-110078580026</v>
      </c>
      <c r="P136" s="5">
        <v>-3830673653</v>
      </c>
      <c r="Q136" s="5">
        <v>-2549042518</v>
      </c>
    </row>
    <row r="137" spans="3:17" ht="15.5" x14ac:dyDescent="0.35">
      <c r="C137" t="s">
        <v>1818</v>
      </c>
      <c r="E137" s="5">
        <v>2528751750</v>
      </c>
      <c r="I137" s="5">
        <v>2528751750</v>
      </c>
    </row>
    <row r="138" spans="3:17" ht="15.5" x14ac:dyDescent="0.35">
      <c r="C138" t="s">
        <v>353</v>
      </c>
      <c r="O138" s="5">
        <v>-65382600</v>
      </c>
      <c r="P138" s="5">
        <v>-4850000</v>
      </c>
      <c r="Q138" s="5">
        <v>-14000000</v>
      </c>
    </row>
    <row r="139" spans="3:17" ht="15.5" x14ac:dyDescent="0.35">
      <c r="C139" t="s">
        <v>911</v>
      </c>
    </row>
    <row r="140" spans="3:17" ht="15.5" x14ac:dyDescent="0.35">
      <c r="C140" t="s">
        <v>153</v>
      </c>
      <c r="D140" s="5">
        <v>-17277918978</v>
      </c>
      <c r="E140" s="5">
        <v>-17375613795</v>
      </c>
      <c r="F140" s="5">
        <v>6237528486</v>
      </c>
      <c r="G140" s="5">
        <v>-4782194553</v>
      </c>
      <c r="I140" s="5">
        <v>-18767045862</v>
      </c>
      <c r="J140" s="5">
        <v>-46374459665</v>
      </c>
      <c r="K140" s="5">
        <v>-40748963991</v>
      </c>
      <c r="L140" s="5">
        <v>-7262956286</v>
      </c>
      <c r="M140" s="5">
        <v>9962636853</v>
      </c>
      <c r="N140" s="5">
        <v>2918074416</v>
      </c>
      <c r="O140" s="5">
        <v>97316534810</v>
      </c>
      <c r="P140" s="5">
        <v>-7543818401</v>
      </c>
      <c r="Q140" s="5">
        <v>-27608271203</v>
      </c>
    </row>
    <row r="141" spans="3:17" ht="15.5" x14ac:dyDescent="0.35">
      <c r="C141" t="s">
        <v>625</v>
      </c>
      <c r="D141" s="5">
        <v>-5250000000</v>
      </c>
      <c r="E141" s="5">
        <v>-5250000000</v>
      </c>
      <c r="F141" s="5">
        <v>-5250000000</v>
      </c>
      <c r="G141" s="5">
        <v>-3750000000</v>
      </c>
      <c r="I141" s="5">
        <v>-18000000000</v>
      </c>
      <c r="J141" s="5">
        <v>-8334000000</v>
      </c>
      <c r="K141" s="5">
        <v>-100834000000</v>
      </c>
      <c r="N141" s="5">
        <v>-17068578523</v>
      </c>
      <c r="P141" s="5">
        <v>-10786950029</v>
      </c>
      <c r="Q141" s="5">
        <v>-33815742379</v>
      </c>
    </row>
    <row r="142" spans="3:17" ht="15.5" x14ac:dyDescent="0.35">
      <c r="C142" t="s">
        <v>525</v>
      </c>
      <c r="O142" s="5">
        <v>10868578523</v>
      </c>
    </row>
    <row r="143" spans="3:17" ht="15.5" x14ac:dyDescent="0.35">
      <c r="C143" t="s">
        <v>537</v>
      </c>
      <c r="F143" s="5">
        <v>11487528486</v>
      </c>
      <c r="G143" s="5">
        <v>-1032194553</v>
      </c>
      <c r="K143" s="5">
        <v>60085036009</v>
      </c>
      <c r="L143" s="5">
        <v>-7262956286</v>
      </c>
      <c r="M143" s="5">
        <v>9962636853</v>
      </c>
      <c r="N143" s="5">
        <v>19986652939</v>
      </c>
      <c r="O143" s="5">
        <v>-2472043713</v>
      </c>
      <c r="P143" s="5">
        <v>3243131628</v>
      </c>
      <c r="Q143" s="5">
        <v>6207471176</v>
      </c>
    </row>
    <row r="144" spans="3:17" ht="15.5" x14ac:dyDescent="0.35">
      <c r="C144" t="s">
        <v>837</v>
      </c>
      <c r="E144" s="5">
        <v>-15000000000</v>
      </c>
      <c r="J144" s="5">
        <v>14172316842</v>
      </c>
    </row>
    <row r="145" spans="2:17" ht="15.5" x14ac:dyDescent="0.35">
      <c r="C145" t="s">
        <v>838</v>
      </c>
      <c r="D145" s="5">
        <v>-12027918978</v>
      </c>
      <c r="E145" s="5">
        <v>2874386205</v>
      </c>
      <c r="I145" s="5">
        <v>-767045862</v>
      </c>
      <c r="J145" s="5">
        <v>-52212776507</v>
      </c>
    </row>
    <row r="146" spans="2:17" ht="15.5" x14ac:dyDescent="0.35">
      <c r="C146" t="s">
        <v>1819</v>
      </c>
      <c r="D146" s="5">
        <v>-12027918978</v>
      </c>
      <c r="E146" s="5">
        <v>-12125613795</v>
      </c>
      <c r="F146" s="5">
        <v>11487528486</v>
      </c>
      <c r="G146" s="5">
        <v>-1032194553</v>
      </c>
      <c r="I146" s="5">
        <v>-767045862</v>
      </c>
      <c r="J146" s="5">
        <v>-38040459665</v>
      </c>
      <c r="K146" s="5">
        <v>60085036009</v>
      </c>
      <c r="L146" s="5">
        <v>-7262956286</v>
      </c>
      <c r="M146" s="5">
        <v>9962636853</v>
      </c>
      <c r="N146" s="5">
        <v>19986652939</v>
      </c>
      <c r="O146" s="5">
        <v>-2472043713</v>
      </c>
      <c r="P146" s="5">
        <v>3243131628</v>
      </c>
      <c r="Q146" s="5">
        <v>6207471176</v>
      </c>
    </row>
    <row r="147" spans="2:17" ht="15.5" x14ac:dyDescent="0.35">
      <c r="C147" t="s">
        <v>469</v>
      </c>
      <c r="O147" s="5">
        <v>52000000000</v>
      </c>
    </row>
    <row r="148" spans="2:17" ht="15.5" x14ac:dyDescent="0.35">
      <c r="C148" t="s">
        <v>320</v>
      </c>
    </row>
    <row r="149" spans="2:17" ht="15.5" x14ac:dyDescent="0.35">
      <c r="C149" t="s">
        <v>1820</v>
      </c>
      <c r="O149" s="5">
        <v>36920000000</v>
      </c>
    </row>
    <row r="150" spans="2:17" ht="15.5" x14ac:dyDescent="0.35">
      <c r="C150" t="s">
        <v>165</v>
      </c>
      <c r="D150" s="5">
        <v>-8896348868</v>
      </c>
      <c r="E150" s="5">
        <v>-8727918037</v>
      </c>
      <c r="F150" s="5">
        <v>16869776677</v>
      </c>
      <c r="G150" s="5">
        <v>7083789673</v>
      </c>
      <c r="I150" s="5">
        <v>11838081229</v>
      </c>
      <c r="J150" s="5">
        <v>5547173844</v>
      </c>
      <c r="K150" s="5">
        <v>6450561777</v>
      </c>
      <c r="L150" s="5">
        <v>10918590135</v>
      </c>
      <c r="M150" s="5">
        <v>939466585</v>
      </c>
      <c r="N150" s="5">
        <v>-13760410008</v>
      </c>
      <c r="O150" s="5">
        <v>-12245806795</v>
      </c>
      <c r="P150" s="5">
        <v>7997318087</v>
      </c>
      <c r="Q150" s="5">
        <v>4763798946</v>
      </c>
    </row>
    <row r="151" spans="2:17" ht="15.5" x14ac:dyDescent="0.35">
      <c r="C151" t="s">
        <v>166</v>
      </c>
      <c r="D151" s="5">
        <v>37221014104</v>
      </c>
      <c r="I151" s="5">
        <v>25382932875</v>
      </c>
      <c r="J151" s="5">
        <v>19835759031</v>
      </c>
      <c r="K151" s="5">
        <v>13385197254</v>
      </c>
      <c r="L151" s="5">
        <v>2466607119</v>
      </c>
      <c r="M151" s="5">
        <v>1527140534</v>
      </c>
      <c r="N151" s="5">
        <v>15287550542</v>
      </c>
      <c r="O151" s="5">
        <v>27533357337</v>
      </c>
      <c r="P151" s="5">
        <v>19536039249</v>
      </c>
      <c r="Q151" s="5">
        <v>14772240301</v>
      </c>
    </row>
    <row r="152" spans="2:17" ht="15.5" x14ac:dyDescent="0.35">
      <c r="C152" t="s">
        <v>168</v>
      </c>
      <c r="D152" s="5">
        <v>28324665236</v>
      </c>
      <c r="E152" s="5">
        <v>-8727918037</v>
      </c>
      <c r="F152" s="5">
        <v>16869776677</v>
      </c>
      <c r="G152" s="5">
        <v>7083789673</v>
      </c>
      <c r="I152" s="5">
        <v>37221014104</v>
      </c>
      <c r="J152" s="5">
        <v>25382932875</v>
      </c>
      <c r="K152" s="5">
        <v>19835759031</v>
      </c>
      <c r="L152" s="5">
        <v>13385197254</v>
      </c>
      <c r="M152" s="5">
        <v>2466607119</v>
      </c>
      <c r="N152" s="5">
        <v>1527140534</v>
      </c>
      <c r="O152" s="5">
        <v>15287550542</v>
      </c>
      <c r="P152" s="5">
        <v>27533357336</v>
      </c>
      <c r="Q152" s="5">
        <v>19536039247</v>
      </c>
    </row>
    <row r="154" spans="2:17" ht="15.5" x14ac:dyDescent="0.35">
      <c r="B154" t="s">
        <v>169</v>
      </c>
      <c r="C154" t="s">
        <v>11</v>
      </c>
      <c r="D154" s="5">
        <v>2570000000</v>
      </c>
      <c r="E154" s="5">
        <v>2570000000</v>
      </c>
      <c r="F154" s="5">
        <v>2570000000</v>
      </c>
      <c r="G154" s="5">
        <v>2570000000</v>
      </c>
      <c r="I154" s="5">
        <v>2570000000</v>
      </c>
      <c r="J154" s="5">
        <v>2570000000</v>
      </c>
      <c r="K154" s="5">
        <v>2570000000</v>
      </c>
      <c r="L154" s="5">
        <v>2570000000</v>
      </c>
      <c r="M154" s="5">
        <v>2570000000</v>
      </c>
      <c r="N154" s="5">
        <v>2570000000</v>
      </c>
      <c r="O154" s="5">
        <v>2570000000</v>
      </c>
      <c r="P154" s="5">
        <v>0</v>
      </c>
      <c r="Q154" s="5">
        <v>0</v>
      </c>
    </row>
    <row r="155" spans="2:17" ht="15.5" x14ac:dyDescent="0.35">
      <c r="C155" t="s">
        <v>170</v>
      </c>
      <c r="D155" s="6">
        <v>0.59</v>
      </c>
      <c r="E155" s="6">
        <v>3.13</v>
      </c>
      <c r="F155" s="6">
        <v>2.54</v>
      </c>
      <c r="G155" s="6">
        <v>-1.26</v>
      </c>
    </row>
    <row r="156" spans="2:17" ht="15.5" x14ac:dyDescent="0.35">
      <c r="C156" t="s">
        <v>171</v>
      </c>
      <c r="D156" s="6">
        <v>4898.3100000000004</v>
      </c>
      <c r="E156" s="6">
        <v>747.6</v>
      </c>
      <c r="F156" s="6">
        <v>1326.77</v>
      </c>
      <c r="G156" s="6">
        <v>-833.33</v>
      </c>
    </row>
    <row r="157" spans="2:17" ht="15.5" x14ac:dyDescent="0.35">
      <c r="C157" t="s">
        <v>59</v>
      </c>
      <c r="D157" s="6">
        <v>218.13</v>
      </c>
      <c r="E157" s="6">
        <v>156.38999999999999</v>
      </c>
      <c r="F157" s="6">
        <v>171.67</v>
      </c>
      <c r="G157" s="6">
        <v>95.65</v>
      </c>
    </row>
    <row r="158" spans="2:17" ht="15.5" x14ac:dyDescent="0.35">
      <c r="C158" t="s">
        <v>172</v>
      </c>
      <c r="D158" s="5">
        <v>7190000000</v>
      </c>
      <c r="E158" s="5">
        <v>6460000000</v>
      </c>
      <c r="F158" s="5">
        <v>19030000000</v>
      </c>
      <c r="G158" s="5">
        <v>4670000000</v>
      </c>
    </row>
    <row r="159" spans="2:17" ht="15.5" x14ac:dyDescent="0.35">
      <c r="C159" t="s">
        <v>173</v>
      </c>
      <c r="D159" s="6">
        <v>2.8999999999999998E-3</v>
      </c>
      <c r="E159" s="6">
        <v>1.5100000000000001E-2</v>
      </c>
      <c r="F159" s="6">
        <v>1.18E-2</v>
      </c>
      <c r="G159" s="6">
        <v>-6.0999999999999995E-3</v>
      </c>
    </row>
    <row r="160" spans="2:17" ht="15.5" x14ac:dyDescent="0.35">
      <c r="C160" t="s">
        <v>174</v>
      </c>
      <c r="D160" s="6">
        <v>8.2699999999999996E-2</v>
      </c>
      <c r="E160" s="6">
        <v>0.47229999999999994</v>
      </c>
      <c r="F160" s="6">
        <v>0.66700000000000004</v>
      </c>
      <c r="G160" s="6">
        <v>-1.0125</v>
      </c>
    </row>
    <row r="161" spans="3:7" ht="15.5" x14ac:dyDescent="0.35">
      <c r="C161" t="s">
        <v>175</v>
      </c>
      <c r="D161" s="6">
        <v>1.1899999999999999E-2</v>
      </c>
      <c r="E161" s="6">
        <v>8.9999999999999998E-4</v>
      </c>
      <c r="F161" s="6">
        <v>3.8100000000000002E-2</v>
      </c>
      <c r="G161" s="6">
        <v>-4.5999999999999999E-3</v>
      </c>
    </row>
    <row r="162" spans="3:7" ht="15.5" x14ac:dyDescent="0.35">
      <c r="C162" t="s">
        <v>176</v>
      </c>
      <c r="D162" s="6">
        <v>1.1499999999999999</v>
      </c>
      <c r="E162" s="6">
        <v>0.08</v>
      </c>
      <c r="F162" s="6">
        <v>2.64</v>
      </c>
      <c r="G162" s="6">
        <v>-0.39</v>
      </c>
    </row>
    <row r="163" spans="3:7" ht="15.5" x14ac:dyDescent="0.35">
      <c r="C163" t="s">
        <v>325</v>
      </c>
      <c r="D163" s="5">
        <v>18000000000</v>
      </c>
      <c r="E163" s="5">
        <v>17000000000</v>
      </c>
      <c r="F163" s="5">
        <v>10000000000</v>
      </c>
      <c r="G163" s="5">
        <v>3000000000</v>
      </c>
    </row>
    <row r="164" spans="3:7" ht="15.5" x14ac:dyDescent="0.35">
      <c r="C164" t="s">
        <v>177</v>
      </c>
      <c r="D164" s="6">
        <v>402.51</v>
      </c>
      <c r="E164" s="6">
        <v>352.41</v>
      </c>
      <c r="F164" s="6">
        <v>884.51</v>
      </c>
      <c r="G164" s="6">
        <v>846.77</v>
      </c>
    </row>
    <row r="165" spans="3:7" ht="15.5" x14ac:dyDescent="0.35">
      <c r="C165" t="s">
        <v>178</v>
      </c>
      <c r="D165" s="6">
        <v>7.18</v>
      </c>
      <c r="E165" s="6">
        <v>6.64</v>
      </c>
      <c r="F165" s="6">
        <v>3.81</v>
      </c>
      <c r="G165" s="6">
        <v>1.24</v>
      </c>
    </row>
    <row r="166" spans="3:7" ht="15.5" x14ac:dyDescent="0.35">
      <c r="C166" t="s">
        <v>179</v>
      </c>
      <c r="D166" s="6">
        <v>402.51</v>
      </c>
      <c r="E166" s="6">
        <v>352.41</v>
      </c>
      <c r="F166" s="6">
        <v>884.51</v>
      </c>
      <c r="G166" s="6">
        <v>846.77</v>
      </c>
    </row>
    <row r="167" spans="3:7" ht="15.5" x14ac:dyDescent="0.35">
      <c r="C167" t="s">
        <v>180</v>
      </c>
      <c r="D167" s="6">
        <v>7.18</v>
      </c>
      <c r="E167" s="6">
        <v>6.64</v>
      </c>
      <c r="F167" s="6">
        <v>3.81</v>
      </c>
      <c r="G167" s="6">
        <v>1.24</v>
      </c>
    </row>
    <row r="168" spans="3:7" ht="15.5" x14ac:dyDescent="0.35">
      <c r="C168" t="s">
        <v>181</v>
      </c>
      <c r="D168" s="5">
        <v>21000000000</v>
      </c>
      <c r="E168" s="5">
        <v>21000000000</v>
      </c>
      <c r="F168" s="5">
        <v>51000000000</v>
      </c>
      <c r="G168" s="5">
        <v>49000000000</v>
      </c>
    </row>
    <row r="169" spans="3:7" ht="15.5" x14ac:dyDescent="0.35">
      <c r="C169" t="s">
        <v>182</v>
      </c>
      <c r="D169" s="5">
        <v>178000000000</v>
      </c>
      <c r="E169" s="5">
        <v>184000000000</v>
      </c>
      <c r="F169" s="5">
        <v>189000000000</v>
      </c>
      <c r="G169" s="5">
        <v>195000000000</v>
      </c>
    </row>
    <row r="170" spans="3:7" ht="15.5" x14ac:dyDescent="0.35">
      <c r="C170" t="s">
        <v>258</v>
      </c>
      <c r="D170" s="5">
        <v>18000000000</v>
      </c>
      <c r="E170" s="5">
        <v>17000000000</v>
      </c>
      <c r="F170" s="5">
        <v>10000000000</v>
      </c>
      <c r="G170" s="5">
        <v>3000000000</v>
      </c>
    </row>
    <row r="171" spans="3:7" ht="15.5" x14ac:dyDescent="0.35">
      <c r="C171" t="s">
        <v>23</v>
      </c>
      <c r="D171" s="5">
        <v>199000000000</v>
      </c>
      <c r="E171" s="5">
        <v>205000000000</v>
      </c>
      <c r="F171" s="5">
        <v>240000000000</v>
      </c>
      <c r="G171" s="5">
        <v>244000000000</v>
      </c>
    </row>
    <row r="172" spans="3:7" ht="15.5" x14ac:dyDescent="0.35">
      <c r="C172" t="s">
        <v>20</v>
      </c>
      <c r="D172" s="5">
        <v>171000000000</v>
      </c>
      <c r="E172" s="5">
        <v>168000000000</v>
      </c>
      <c r="F172" s="5">
        <v>194000000000</v>
      </c>
      <c r="G172" s="5">
        <v>215000000000</v>
      </c>
    </row>
    <row r="173" spans="3:7" ht="15.5" x14ac:dyDescent="0.35">
      <c r="C173" t="s">
        <v>184</v>
      </c>
      <c r="D173" s="5">
        <v>-62000000000</v>
      </c>
      <c r="E173" s="5">
        <v>-49000000000</v>
      </c>
      <c r="F173" s="5">
        <v>-159000000000</v>
      </c>
      <c r="G173" s="5">
        <v>-171000000000</v>
      </c>
    </row>
    <row r="174" spans="3:7" ht="15.5" x14ac:dyDescent="0.35">
      <c r="C174" t="s">
        <v>185</v>
      </c>
      <c r="D174" s="5">
        <v>8000000000</v>
      </c>
      <c r="E174" s="5">
        <v>6000000000</v>
      </c>
      <c r="F174" s="5">
        <v>20000000000</v>
      </c>
      <c r="G174" s="5">
        <v>12000000000</v>
      </c>
    </row>
    <row r="175" spans="3:7" ht="15.5" x14ac:dyDescent="0.35">
      <c r="C175" t="s">
        <v>186</v>
      </c>
      <c r="D175" s="5">
        <v>0</v>
      </c>
      <c r="E175" s="5">
        <v>0</v>
      </c>
      <c r="F175" s="5">
        <v>-10000000000</v>
      </c>
      <c r="G175" s="5">
        <v>0</v>
      </c>
    </row>
    <row r="176" spans="3:7" ht="15.5" x14ac:dyDescent="0.35">
      <c r="C176" t="s">
        <v>12</v>
      </c>
      <c r="D176" s="5">
        <v>8000000000</v>
      </c>
      <c r="E176" s="5">
        <v>6000000000</v>
      </c>
      <c r="F176" s="5">
        <v>11000000000</v>
      </c>
      <c r="G176" s="5">
        <v>12000000000</v>
      </c>
    </row>
    <row r="177" spans="3:17" ht="15.5" x14ac:dyDescent="0.35">
      <c r="C177" t="s">
        <v>15</v>
      </c>
      <c r="D177" s="6">
        <v>3.26</v>
      </c>
      <c r="E177" s="6">
        <v>2.38</v>
      </c>
      <c r="F177" s="6">
        <v>4.1399999999999997</v>
      </c>
      <c r="G177" s="6">
        <v>4.62</v>
      </c>
    </row>
    <row r="178" spans="3:17" ht="15.5" x14ac:dyDescent="0.35">
      <c r="C178" t="s">
        <v>44</v>
      </c>
      <c r="I178" s="6">
        <v>1.89</v>
      </c>
      <c r="J178" s="6">
        <v>2.74</v>
      </c>
      <c r="K178" s="6">
        <v>2.6</v>
      </c>
      <c r="L178" s="6">
        <v>-15.93</v>
      </c>
      <c r="M178" s="6">
        <v>-29.11</v>
      </c>
      <c r="N178" s="6">
        <v>-32.06</v>
      </c>
      <c r="O178" s="6">
        <v>-5.87</v>
      </c>
      <c r="P178" s="6">
        <v>-91978.9</v>
      </c>
      <c r="Q178" s="6">
        <v>-549762.21</v>
      </c>
    </row>
    <row r="179" spans="3:17" ht="15.5" x14ac:dyDescent="0.35">
      <c r="C179" t="s">
        <v>58</v>
      </c>
      <c r="I179" s="6">
        <v>1238.0999999999999</v>
      </c>
      <c r="J179" s="6">
        <v>97.08</v>
      </c>
      <c r="K179" s="5">
        <v>50</v>
      </c>
      <c r="L179" s="6">
        <v>-45.2</v>
      </c>
      <c r="M179" s="6">
        <v>-28.17</v>
      </c>
      <c r="N179" s="6">
        <v>-41.64</v>
      </c>
      <c r="O179" s="6">
        <v>-606.47</v>
      </c>
      <c r="P179" s="5">
        <v>0</v>
      </c>
      <c r="Q179" s="5">
        <v>0</v>
      </c>
    </row>
    <row r="180" spans="3:17" ht="15.5" x14ac:dyDescent="0.35">
      <c r="C180" t="s">
        <v>61</v>
      </c>
      <c r="I180" s="6">
        <v>42.34</v>
      </c>
      <c r="J180" s="6">
        <v>2.96</v>
      </c>
      <c r="K180" s="6">
        <v>1.49</v>
      </c>
      <c r="L180" s="6">
        <v>14.66</v>
      </c>
      <c r="M180" s="6">
        <v>108.71</v>
      </c>
      <c r="N180" s="6">
        <v>101.03</v>
      </c>
      <c r="O180" s="6">
        <v>48.79</v>
      </c>
      <c r="P180" s="5">
        <v>0</v>
      </c>
      <c r="Q180" s="5">
        <v>0</v>
      </c>
    </row>
    <row r="181" spans="3:17" ht="15.5" x14ac:dyDescent="0.35">
      <c r="C181" t="s">
        <v>187</v>
      </c>
      <c r="I181" s="5">
        <v>33280000000</v>
      </c>
      <c r="J181" s="5">
        <v>56160000000</v>
      </c>
      <c r="K181" s="5">
        <v>56230000000</v>
      </c>
      <c r="L181" s="5">
        <v>13290000000</v>
      </c>
      <c r="M181" s="5">
        <v>-16960000000</v>
      </c>
      <c r="N181" s="5">
        <v>43170000000</v>
      </c>
      <c r="O181" s="5">
        <v>48980000000</v>
      </c>
      <c r="P181" s="5">
        <v>49120000000</v>
      </c>
    </row>
    <row r="182" spans="3:17" ht="15.5" x14ac:dyDescent="0.35">
      <c r="C182" t="s">
        <v>188</v>
      </c>
      <c r="I182" s="6">
        <v>9.1000000000000004E-3</v>
      </c>
      <c r="J182" s="6">
        <v>1.3100000000000001E-2</v>
      </c>
      <c r="K182" s="6">
        <v>1.18E-2</v>
      </c>
      <c r="L182" s="6">
        <v>-6.8400000000000002E-2</v>
      </c>
      <c r="M182" s="6">
        <v>-0.12369999999999999</v>
      </c>
      <c r="N182" s="6">
        <v>-0.1326</v>
      </c>
      <c r="O182" s="6">
        <v>-2.2499999999999999E-2</v>
      </c>
      <c r="P182" s="6">
        <v>-3.1E-2</v>
      </c>
      <c r="Q182" s="6">
        <v>-4.3200000000000002E-2</v>
      </c>
    </row>
    <row r="183" spans="3:17" ht="15.5" x14ac:dyDescent="0.35">
      <c r="C183" t="s">
        <v>189</v>
      </c>
      <c r="I183" s="6">
        <v>0.28489999999999999</v>
      </c>
      <c r="J183" s="6">
        <v>0.55210000000000004</v>
      </c>
      <c r="K183" s="6">
        <v>1.2295</v>
      </c>
      <c r="L183" s="6">
        <v>21.001300000000001</v>
      </c>
      <c r="M183" s="6">
        <v>-1.9418</v>
      </c>
      <c r="N183" s="6">
        <v>-0.72870000000000001</v>
      </c>
      <c r="O183" s="6">
        <v>-7.8100000000000003E-2</v>
      </c>
      <c r="P183" s="6">
        <v>-0.158</v>
      </c>
      <c r="Q183" s="6">
        <v>1.5037</v>
      </c>
    </row>
    <row r="184" spans="3:17" ht="15.5" x14ac:dyDescent="0.35">
      <c r="C184" t="s">
        <v>190</v>
      </c>
      <c r="I184" s="6">
        <v>2.1499999999999998E-2</v>
      </c>
      <c r="J184" s="6">
        <v>8.3699999999999997E-2</v>
      </c>
      <c r="K184" s="6">
        <v>7.5899999999999995E-2</v>
      </c>
      <c r="L184" s="6">
        <v>-3.7599999999999995E-2</v>
      </c>
      <c r="M184" s="6">
        <v>-9.1600000000000001E-2</v>
      </c>
      <c r="N184" s="6">
        <v>-0.11310000000000001</v>
      </c>
      <c r="O184" s="6">
        <v>5.7999999999999996E-3</v>
      </c>
      <c r="P184" s="6">
        <v>7.7000000000000002E-3</v>
      </c>
      <c r="Q184" s="6">
        <v>-2.3599999999999999E-2</v>
      </c>
    </row>
    <row r="185" spans="3:17" ht="15.5" x14ac:dyDescent="0.35">
      <c r="C185" t="s">
        <v>191</v>
      </c>
      <c r="I185" s="6">
        <v>0.49</v>
      </c>
      <c r="J185" s="6">
        <v>1.88</v>
      </c>
      <c r="K185" s="6">
        <v>1.86</v>
      </c>
      <c r="L185" s="6">
        <v>-0.53</v>
      </c>
      <c r="M185" s="6">
        <v>-1.1000000000000001</v>
      </c>
      <c r="N185" s="6">
        <v>-1.61</v>
      </c>
      <c r="O185" s="6">
        <v>35.520000000000003</v>
      </c>
      <c r="P185" s="6">
        <v>8.93</v>
      </c>
      <c r="Q185" s="6">
        <v>-47.75</v>
      </c>
    </row>
    <row r="186" spans="3:17" ht="15.5" x14ac:dyDescent="0.35">
      <c r="C186" t="s">
        <v>55</v>
      </c>
      <c r="I186" s="6">
        <v>352.41</v>
      </c>
      <c r="J186" s="6">
        <v>53.52</v>
      </c>
      <c r="K186" s="6">
        <v>61.32</v>
      </c>
      <c r="L186" s="6">
        <v>-947.37</v>
      </c>
      <c r="M186" s="6">
        <v>54.7</v>
      </c>
      <c r="N186" s="6">
        <v>30.34</v>
      </c>
      <c r="O186" s="6">
        <v>47.4</v>
      </c>
      <c r="P186" s="5">
        <v>0</v>
      </c>
      <c r="Q186" s="5">
        <v>0</v>
      </c>
    </row>
    <row r="187" spans="3:17" ht="15.5" x14ac:dyDescent="0.35">
      <c r="C187" t="s">
        <v>52</v>
      </c>
      <c r="I187" s="6">
        <v>6.64</v>
      </c>
      <c r="J187" s="6">
        <v>4.97</v>
      </c>
      <c r="K187" s="6">
        <v>2.12</v>
      </c>
      <c r="L187" s="6">
        <v>-0.76</v>
      </c>
      <c r="M187" s="6">
        <v>14.99</v>
      </c>
      <c r="N187" s="5">
        <v>44</v>
      </c>
      <c r="O187" s="6">
        <v>75.099999999999994</v>
      </c>
      <c r="P187" s="6">
        <v>581967.68999999994</v>
      </c>
      <c r="Q187" s="6">
        <v>-365598.28</v>
      </c>
    </row>
    <row r="188" spans="3:17" ht="15.5" x14ac:dyDescent="0.35">
      <c r="C188" t="s">
        <v>192</v>
      </c>
      <c r="I188" s="6">
        <v>352.41</v>
      </c>
      <c r="J188" s="6">
        <v>53.52</v>
      </c>
      <c r="K188" s="6">
        <v>61.32</v>
      </c>
      <c r="L188" s="6">
        <v>-947.37</v>
      </c>
      <c r="M188" s="6">
        <v>54.7</v>
      </c>
      <c r="N188" s="6">
        <v>30.34</v>
      </c>
      <c r="O188" s="6">
        <v>47.5</v>
      </c>
      <c r="P188" s="5">
        <v>0</v>
      </c>
      <c r="Q188" s="5">
        <v>0</v>
      </c>
    </row>
    <row r="189" spans="3:17" ht="15.5" x14ac:dyDescent="0.35">
      <c r="C189" t="s">
        <v>193</v>
      </c>
      <c r="I189" s="6">
        <v>6.64</v>
      </c>
      <c r="J189" s="6">
        <v>4.97</v>
      </c>
      <c r="K189" s="6">
        <v>2.12</v>
      </c>
      <c r="L189" s="6">
        <v>-0.76</v>
      </c>
      <c r="M189" s="6">
        <v>14.99</v>
      </c>
      <c r="N189" s="5">
        <v>44</v>
      </c>
      <c r="O189" s="6">
        <v>74.95</v>
      </c>
      <c r="P189" s="6">
        <v>577823.23</v>
      </c>
      <c r="Q189" s="6">
        <v>-391866.92</v>
      </c>
    </row>
    <row r="190" spans="3:17" ht="15.5" x14ac:dyDescent="0.35">
      <c r="C190" t="s">
        <v>194</v>
      </c>
      <c r="I190" s="5">
        <v>21000000000</v>
      </c>
      <c r="J190" s="5">
        <v>18000000000</v>
      </c>
      <c r="K190" s="5">
        <v>8000000000</v>
      </c>
      <c r="L190" s="5">
        <v>46000000000</v>
      </c>
      <c r="M190" s="5">
        <v>27000000000</v>
      </c>
      <c r="N190" s="5">
        <v>12000000000</v>
      </c>
      <c r="O190" s="5">
        <v>12000000000</v>
      </c>
      <c r="P190" s="5">
        <v>6000000000</v>
      </c>
      <c r="Q190" s="5">
        <v>22000000000</v>
      </c>
    </row>
    <row r="191" spans="3:17" ht="15.5" x14ac:dyDescent="0.35">
      <c r="C191" t="s">
        <v>195</v>
      </c>
      <c r="I191" s="5">
        <v>184000000000</v>
      </c>
      <c r="J191" s="5">
        <v>205000000000</v>
      </c>
      <c r="K191" s="5">
        <v>223000000000</v>
      </c>
      <c r="L191" s="5">
        <v>286000000000</v>
      </c>
      <c r="M191" s="5">
        <v>305000000000</v>
      </c>
      <c r="N191" s="5">
        <v>320000000000</v>
      </c>
      <c r="O191" s="5">
        <v>337000000000</v>
      </c>
      <c r="P191" s="5">
        <v>335000000000</v>
      </c>
      <c r="Q191" s="5">
        <v>331000000000</v>
      </c>
    </row>
    <row r="192" spans="3:17" ht="15.5" x14ac:dyDescent="0.35">
      <c r="C192" t="s">
        <v>25</v>
      </c>
      <c r="I192" s="5">
        <v>205000000000</v>
      </c>
      <c r="J192" s="5">
        <v>223000000000</v>
      </c>
      <c r="K192" s="5">
        <v>231000000000</v>
      </c>
      <c r="L192" s="5">
        <v>332000000000</v>
      </c>
      <c r="M192" s="5">
        <v>332000000000</v>
      </c>
      <c r="N192" s="5">
        <v>332000000000</v>
      </c>
      <c r="O192" s="5">
        <v>349000000000</v>
      </c>
      <c r="P192" s="5">
        <v>341000000000</v>
      </c>
      <c r="Q192" s="5">
        <v>353000000000</v>
      </c>
    </row>
    <row r="193" spans="2:17" ht="15.5" x14ac:dyDescent="0.35">
      <c r="C193" t="s">
        <v>22</v>
      </c>
      <c r="I193" s="5">
        <v>168000000000</v>
      </c>
      <c r="J193" s="5">
        <v>197000000000</v>
      </c>
      <c r="K193" s="5">
        <v>211000000000</v>
      </c>
      <c r="L193" s="5">
        <v>319000000000</v>
      </c>
      <c r="M193" s="5">
        <v>329000000000</v>
      </c>
      <c r="N193" s="5">
        <v>330000000000</v>
      </c>
      <c r="O193" s="5">
        <v>-15000000000</v>
      </c>
      <c r="P193" s="5">
        <v>314000000000</v>
      </c>
      <c r="Q193" s="5">
        <v>-20000000000</v>
      </c>
    </row>
    <row r="194" spans="2:17" ht="15.5" x14ac:dyDescent="0.35">
      <c r="C194" t="s">
        <v>196</v>
      </c>
      <c r="I194" s="5">
        <v>-49000000000</v>
      </c>
      <c r="J194" s="5">
        <v>-163000000000</v>
      </c>
      <c r="K194" s="5">
        <v>-152000000000</v>
      </c>
      <c r="L194" s="5">
        <v>-194000000000</v>
      </c>
      <c r="M194" s="5">
        <v>-142000000000</v>
      </c>
      <c r="N194" s="5">
        <v>-69000000000</v>
      </c>
      <c r="O194" s="5">
        <v>-29000000000</v>
      </c>
      <c r="P194" s="5">
        <v>-18000000000</v>
      </c>
      <c r="Q194" s="5">
        <v>-61000000000</v>
      </c>
    </row>
    <row r="195" spans="2:17" ht="15.5" x14ac:dyDescent="0.35">
      <c r="C195" t="s">
        <v>197</v>
      </c>
      <c r="I195" s="5">
        <v>39000000000</v>
      </c>
      <c r="J195" s="5">
        <v>55000000000</v>
      </c>
      <c r="K195" s="5">
        <v>47000000000</v>
      </c>
      <c r="L195" s="5">
        <v>18000000000</v>
      </c>
      <c r="M195" s="5">
        <v>-9000000000</v>
      </c>
      <c r="N195" s="5">
        <v>-16000000000</v>
      </c>
      <c r="O195" s="5">
        <v>1000000000</v>
      </c>
      <c r="P195" s="5">
        <v>19000000000</v>
      </c>
      <c r="Q195" s="5">
        <v>35000000000</v>
      </c>
    </row>
    <row r="196" spans="2:17" ht="15.5" x14ac:dyDescent="0.35">
      <c r="C196" t="s">
        <v>198</v>
      </c>
      <c r="I196" s="5">
        <v>-11000000000</v>
      </c>
      <c r="J196" s="5">
        <v>-3000000000</v>
      </c>
      <c r="K196" s="5">
        <v>0</v>
      </c>
      <c r="L196" s="5">
        <v>0</v>
      </c>
      <c r="M196" s="5">
        <v>0</v>
      </c>
      <c r="N196" s="5">
        <v>-1000000000</v>
      </c>
      <c r="O196" s="5">
        <v>-110000000000</v>
      </c>
      <c r="P196" s="5">
        <v>-4000000000</v>
      </c>
      <c r="Q196" s="5">
        <v>-3000000000</v>
      </c>
    </row>
    <row r="197" spans="2:17" ht="15.5" x14ac:dyDescent="0.35">
      <c r="C197" t="s">
        <v>14</v>
      </c>
      <c r="I197" s="5">
        <v>28000000000</v>
      </c>
      <c r="J197" s="5">
        <v>52000000000</v>
      </c>
      <c r="K197" s="5">
        <v>47000000000</v>
      </c>
      <c r="L197" s="5">
        <v>18000000000</v>
      </c>
      <c r="M197" s="5">
        <v>-9000000000</v>
      </c>
      <c r="N197" s="5">
        <v>-17000000000</v>
      </c>
      <c r="O197" s="5">
        <v>-109000000000</v>
      </c>
      <c r="P197" s="5">
        <v>16000000000</v>
      </c>
      <c r="Q197" s="5">
        <v>32000000000</v>
      </c>
    </row>
    <row r="198" spans="2:17" ht="15.5" x14ac:dyDescent="0.35">
      <c r="C198" t="s">
        <v>16</v>
      </c>
      <c r="I198" s="6">
        <v>10.92</v>
      </c>
      <c r="J198" s="6">
        <v>20.2</v>
      </c>
      <c r="K198" s="6">
        <v>18.37</v>
      </c>
      <c r="L198" s="6">
        <v>7.07</v>
      </c>
      <c r="M198" s="6">
        <v>-3.51</v>
      </c>
      <c r="N198" s="6">
        <v>-6.49</v>
      </c>
      <c r="O198" s="6">
        <v>-42.61</v>
      </c>
      <c r="P198" s="6">
        <v>75834.080000000002</v>
      </c>
      <c r="Q198" s="6">
        <v>647721.4</v>
      </c>
    </row>
    <row r="200" spans="2:17" ht="15.5" x14ac:dyDescent="0.35">
      <c r="B200" t="s">
        <v>199</v>
      </c>
      <c r="C200" t="s">
        <v>200</v>
      </c>
      <c r="D200" s="5">
        <v>2000000000</v>
      </c>
      <c r="E200" s="5">
        <v>8000000000</v>
      </c>
      <c r="F200" s="5">
        <v>7000000000</v>
      </c>
      <c r="G200" s="5">
        <v>-3000000000</v>
      </c>
      <c r="H200" s="5">
        <v>6000000000</v>
      </c>
      <c r="I200" s="5">
        <v>5000000000</v>
      </c>
      <c r="J200" s="5">
        <v>7000000000</v>
      </c>
      <c r="K200" s="5">
        <v>7000000000</v>
      </c>
      <c r="L200" s="5">
        <v>-41000000000</v>
      </c>
      <c r="M200" s="5">
        <v>-75000000000</v>
      </c>
      <c r="N200" s="5">
        <v>-82000000000</v>
      </c>
      <c r="O200" s="5">
        <v>-15000000000</v>
      </c>
      <c r="P200" s="5">
        <v>-19000000000</v>
      </c>
      <c r="Q200" s="5">
        <v>-27000000000</v>
      </c>
    </row>
    <row r="201" spans="2:17" ht="15.5" x14ac:dyDescent="0.35">
      <c r="C201" t="s">
        <v>326</v>
      </c>
      <c r="H201" s="5">
        <v>13000000000</v>
      </c>
      <c r="I201" s="5">
        <v>5000000000</v>
      </c>
      <c r="J201" s="5">
        <v>7000000000</v>
      </c>
      <c r="K201" s="5">
        <v>7000000000</v>
      </c>
      <c r="L201" s="5">
        <v>-41000000000</v>
      </c>
      <c r="M201" s="5">
        <v>-75000000000</v>
      </c>
      <c r="N201" s="5">
        <v>-82000000000</v>
      </c>
      <c r="O201" s="5">
        <v>-15000000000</v>
      </c>
      <c r="P201" s="5">
        <v>-19000000000</v>
      </c>
    </row>
    <row r="202" spans="2:17" ht="15.5" x14ac:dyDescent="0.35">
      <c r="C202" t="s">
        <v>43</v>
      </c>
      <c r="D202" s="6">
        <v>0.59</v>
      </c>
      <c r="E202" s="6">
        <v>3.13</v>
      </c>
      <c r="F202" s="6">
        <v>2.54</v>
      </c>
      <c r="G202" s="6">
        <v>-1.26</v>
      </c>
      <c r="H202" s="6">
        <v>2.37</v>
      </c>
      <c r="I202" s="6">
        <v>1.89</v>
      </c>
      <c r="J202" s="6">
        <v>2.74</v>
      </c>
      <c r="K202" s="6">
        <v>2.6</v>
      </c>
      <c r="L202" s="6">
        <v>-15.93</v>
      </c>
      <c r="M202" s="6">
        <v>-29.11</v>
      </c>
      <c r="N202" s="6">
        <v>-32.06</v>
      </c>
      <c r="O202" s="6">
        <v>-5.87</v>
      </c>
      <c r="P202" s="6">
        <v>-7.34</v>
      </c>
      <c r="Q202" s="6">
        <v>-10.7</v>
      </c>
    </row>
    <row r="203" spans="2:17" ht="15.5" x14ac:dyDescent="0.35">
      <c r="C203" t="s">
        <v>327</v>
      </c>
      <c r="H203" s="6">
        <v>5.01</v>
      </c>
      <c r="I203" s="6">
        <v>1.89</v>
      </c>
      <c r="J203" s="6">
        <v>2.74</v>
      </c>
      <c r="K203" s="6">
        <v>2.6</v>
      </c>
      <c r="L203" s="6">
        <v>-15.93</v>
      </c>
      <c r="M203" s="6">
        <v>-29.11</v>
      </c>
      <c r="N203" s="6">
        <v>-32.06</v>
      </c>
      <c r="O203" s="6">
        <v>-5.87</v>
      </c>
      <c r="P203" s="6">
        <v>-7.34</v>
      </c>
    </row>
    <row r="204" spans="2:17" ht="15.5" x14ac:dyDescent="0.35">
      <c r="C204" t="s">
        <v>201</v>
      </c>
      <c r="D204" s="5">
        <v>34000000000</v>
      </c>
      <c r="E204" s="5">
        <v>38000000000</v>
      </c>
      <c r="F204" s="5">
        <v>50000000000</v>
      </c>
      <c r="G204" s="5">
        <v>28000000000</v>
      </c>
      <c r="H204" s="5">
        <v>136000000000</v>
      </c>
      <c r="I204" s="5">
        <v>142000000000</v>
      </c>
      <c r="J204" s="5">
        <v>231000000000</v>
      </c>
      <c r="K204" s="5">
        <v>225000000000</v>
      </c>
      <c r="L204" s="5">
        <v>126000000000</v>
      </c>
      <c r="M204" s="5">
        <v>19000000000</v>
      </c>
      <c r="N204" s="5">
        <v>34000000000</v>
      </c>
      <c r="O204" s="5">
        <v>188000000000</v>
      </c>
      <c r="P204" s="5">
        <v>194000000000</v>
      </c>
      <c r="Q204" s="5">
        <v>171000000000</v>
      </c>
    </row>
    <row r="205" spans="2:17" ht="15.5" x14ac:dyDescent="0.35">
      <c r="C205" t="s">
        <v>328</v>
      </c>
      <c r="H205" s="5">
        <v>151000000000</v>
      </c>
      <c r="I205" s="5">
        <v>142000000000</v>
      </c>
      <c r="J205" s="5">
        <v>231000000000</v>
      </c>
      <c r="K205" s="5">
        <v>225000000000</v>
      </c>
      <c r="L205" s="5">
        <v>126000000000</v>
      </c>
      <c r="M205" s="5">
        <v>19000000000</v>
      </c>
      <c r="N205" s="5">
        <v>34000000000</v>
      </c>
      <c r="O205" s="5">
        <v>188000000000</v>
      </c>
      <c r="P205" s="5">
        <v>194000000000</v>
      </c>
    </row>
    <row r="206" spans="2:17" ht="15.5" x14ac:dyDescent="0.35">
      <c r="C206" t="s">
        <v>202</v>
      </c>
      <c r="I206" s="6">
        <v>1125.43</v>
      </c>
    </row>
    <row r="207" spans="2:17" ht="15.5" x14ac:dyDescent="0.35">
      <c r="C207" t="s">
        <v>203</v>
      </c>
      <c r="I207" s="6">
        <v>532.76</v>
      </c>
    </row>
    <row r="208" spans="2:17" ht="15.5" x14ac:dyDescent="0.35">
      <c r="C208" t="s">
        <v>204</v>
      </c>
      <c r="I208" s="6">
        <v>7.42</v>
      </c>
    </row>
    <row r="209" spans="3:9" ht="15.5" x14ac:dyDescent="0.35">
      <c r="C209" t="s">
        <v>205</v>
      </c>
      <c r="I209" s="6">
        <v>1.9E-3</v>
      </c>
    </row>
    <row r="210" spans="3:9" ht="15.5" x14ac:dyDescent="0.35">
      <c r="C210" t="s">
        <v>206</v>
      </c>
      <c r="I210" s="6">
        <v>45.39</v>
      </c>
    </row>
    <row r="211" spans="3:9" ht="15.5" x14ac:dyDescent="0.35">
      <c r="C211" t="s">
        <v>207</v>
      </c>
      <c r="I211" s="6">
        <v>372.13</v>
      </c>
    </row>
    <row r="212" spans="3:9" ht="15.5" x14ac:dyDescent="0.35">
      <c r="C212" t="s">
        <v>329</v>
      </c>
      <c r="I212" s="6">
        <v>146.51</v>
      </c>
    </row>
    <row r="213" spans="3:9" ht="15.5" x14ac:dyDescent="0.35">
      <c r="C213" t="s">
        <v>208</v>
      </c>
      <c r="I213" s="6">
        <v>185.46</v>
      </c>
    </row>
    <row r="214" spans="3:9" ht="15.5" x14ac:dyDescent="0.35">
      <c r="C214" t="s">
        <v>209</v>
      </c>
      <c r="I214" s="6">
        <v>417.59</v>
      </c>
    </row>
    <row r="215" spans="3:9" ht="15.5" x14ac:dyDescent="0.35">
      <c r="C215" t="s">
        <v>210</v>
      </c>
      <c r="I215" s="6">
        <v>188.36</v>
      </c>
    </row>
    <row r="216" spans="3:9" ht="15.5" x14ac:dyDescent="0.35">
      <c r="C216" t="s">
        <v>211</v>
      </c>
      <c r="I216" s="6">
        <v>-17.170000000000002</v>
      </c>
    </row>
    <row r="217" spans="3:9" ht="15.5" x14ac:dyDescent="0.35">
      <c r="C217" t="s">
        <v>212</v>
      </c>
      <c r="I217" s="6">
        <v>-10.48</v>
      </c>
    </row>
    <row r="218" spans="3:9" ht="15.5" x14ac:dyDescent="0.35">
      <c r="C218" t="s">
        <v>213</v>
      </c>
      <c r="I218" s="6">
        <v>5.01</v>
      </c>
    </row>
    <row r="219" spans="3:9" ht="15.5" x14ac:dyDescent="0.35">
      <c r="C219" t="s">
        <v>214</v>
      </c>
      <c r="I219" s="6">
        <v>2.37</v>
      </c>
    </row>
    <row r="220" spans="3:9" ht="15.5" x14ac:dyDescent="0.35">
      <c r="C220" t="s">
        <v>215</v>
      </c>
      <c r="I220" s="6">
        <v>58.82</v>
      </c>
    </row>
    <row r="221" spans="3:9" ht="15.5" x14ac:dyDescent="0.35">
      <c r="C221" t="s">
        <v>216</v>
      </c>
      <c r="D221" s="6">
        <v>11.02</v>
      </c>
    </row>
    <row r="222" spans="3:9" ht="15.5" x14ac:dyDescent="0.35">
      <c r="C222" t="s">
        <v>217</v>
      </c>
      <c r="I222" s="6">
        <v>7.18</v>
      </c>
    </row>
    <row r="223" spans="3:9" ht="15.5" x14ac:dyDescent="0.35">
      <c r="C223" t="s">
        <v>218</v>
      </c>
      <c r="I223" s="6">
        <v>14.4</v>
      </c>
    </row>
    <row r="224" spans="3:9" ht="15.5" x14ac:dyDescent="0.35">
      <c r="C224" t="s">
        <v>219</v>
      </c>
      <c r="D224" s="6">
        <v>0.35</v>
      </c>
    </row>
    <row r="225" spans="3:9" ht="15.5" x14ac:dyDescent="0.35">
      <c r="C225" t="s">
        <v>220</v>
      </c>
      <c r="D225" s="6">
        <v>0.34</v>
      </c>
    </row>
    <row r="226" spans="3:9" ht="15.5" x14ac:dyDescent="0.35">
      <c r="C226" t="s">
        <v>394</v>
      </c>
      <c r="D226" s="6">
        <v>10.82</v>
      </c>
    </row>
    <row r="227" spans="3:9" ht="15.5" x14ac:dyDescent="0.35">
      <c r="C227" t="s">
        <v>437</v>
      </c>
      <c r="D227" s="6">
        <v>9.68</v>
      </c>
    </row>
    <row r="228" spans="3:9" ht="15.5" x14ac:dyDescent="0.35">
      <c r="C228" t="s">
        <v>221</v>
      </c>
      <c r="D228" s="6">
        <v>27.31</v>
      </c>
    </row>
    <row r="229" spans="3:9" ht="15.5" x14ac:dyDescent="0.35">
      <c r="C229" t="s">
        <v>395</v>
      </c>
      <c r="D229" s="6">
        <v>0.38</v>
      </c>
    </row>
    <row r="230" spans="3:9" ht="15.5" x14ac:dyDescent="0.35">
      <c r="C230" t="s">
        <v>222</v>
      </c>
      <c r="D230" s="6">
        <v>28.31</v>
      </c>
    </row>
    <row r="231" spans="3:9" ht="15.5" x14ac:dyDescent="0.35">
      <c r="C231" t="s">
        <v>223</v>
      </c>
      <c r="I231" s="6">
        <v>0.94</v>
      </c>
    </row>
    <row r="232" spans="3:9" ht="15.5" x14ac:dyDescent="0.35">
      <c r="C232" t="s">
        <v>12</v>
      </c>
      <c r="D232" s="5">
        <v>8000000000</v>
      </c>
    </row>
    <row r="233" spans="3:9" ht="15.5" x14ac:dyDescent="0.35">
      <c r="C233" t="s">
        <v>224</v>
      </c>
      <c r="I233" s="6">
        <v>-3.12</v>
      </c>
    </row>
    <row r="234" spans="3:9" ht="15.5" x14ac:dyDescent="0.35">
      <c r="C234" t="s">
        <v>225</v>
      </c>
      <c r="I234" s="6">
        <v>2.4700000000000003E-2</v>
      </c>
    </row>
    <row r="235" spans="3:9" ht="15.5" x14ac:dyDescent="0.35">
      <c r="C235" t="s">
        <v>226</v>
      </c>
      <c r="I235" s="6">
        <v>0.6984999999999999</v>
      </c>
    </row>
    <row r="236" spans="3:9" ht="15.5" x14ac:dyDescent="0.35">
      <c r="C236" t="s">
        <v>227</v>
      </c>
      <c r="I236" s="6">
        <v>3.8699999999999998E-2</v>
      </c>
    </row>
    <row r="237" spans="3:9" ht="15.5" x14ac:dyDescent="0.35">
      <c r="C237" t="s">
        <v>228</v>
      </c>
      <c r="I237" s="6">
        <v>6.13E-2</v>
      </c>
    </row>
    <row r="238" spans="3:9" ht="15.5" x14ac:dyDescent="0.35">
      <c r="C238" t="s">
        <v>330</v>
      </c>
      <c r="D238" s="6">
        <v>2.81</v>
      </c>
    </row>
    <row r="239" spans="3:9" ht="15.5" x14ac:dyDescent="0.35">
      <c r="C239" t="s">
        <v>229</v>
      </c>
      <c r="D239" s="6">
        <v>3.84</v>
      </c>
    </row>
    <row r="240" spans="3:9" ht="15.5" x14ac:dyDescent="0.35">
      <c r="C240" t="s">
        <v>230</v>
      </c>
      <c r="D240" s="6">
        <v>207.96</v>
      </c>
    </row>
    <row r="241" spans="3:9" ht="15.5" x14ac:dyDescent="0.35">
      <c r="C241" t="s">
        <v>231</v>
      </c>
      <c r="D241" s="6">
        <v>-201.31</v>
      </c>
    </row>
    <row r="242" spans="3:9" ht="15.5" x14ac:dyDescent="0.35">
      <c r="C242" t="s">
        <v>331</v>
      </c>
      <c r="D242" s="6">
        <v>32.409999999999997</v>
      </c>
    </row>
    <row r="243" spans="3:9" ht="15.5" x14ac:dyDescent="0.35">
      <c r="C243" t="s">
        <v>232</v>
      </c>
      <c r="I243" s="6">
        <v>0.28999999999999998</v>
      </c>
    </row>
    <row r="244" spans="3:9" ht="15.5" x14ac:dyDescent="0.35">
      <c r="C244" t="s">
        <v>233</v>
      </c>
      <c r="I244" s="6">
        <v>114.43</v>
      </c>
    </row>
    <row r="245" spans="3:9" ht="15.5" x14ac:dyDescent="0.35">
      <c r="C245" t="s">
        <v>39</v>
      </c>
      <c r="I245" s="5">
        <v>6862000000000</v>
      </c>
    </row>
    <row r="246" spans="3:9" ht="15.5" x14ac:dyDescent="0.35">
      <c r="C246" t="s">
        <v>234</v>
      </c>
      <c r="I246" s="5">
        <v>7033000000000</v>
      </c>
    </row>
    <row r="247" spans="3:9" ht="15.5" x14ac:dyDescent="0.35">
      <c r="C247" t="s">
        <v>235</v>
      </c>
      <c r="I247" s="5">
        <v>2570000000</v>
      </c>
    </row>
    <row r="248" spans="3:9" ht="15.5" x14ac:dyDescent="0.35">
      <c r="C248" t="s">
        <v>236</v>
      </c>
      <c r="I248" s="6">
        <v>0.18600000000000003</v>
      </c>
    </row>
    <row r="249" spans="3:9" ht="15.5" x14ac:dyDescent="0.35">
      <c r="C249" t="s">
        <v>237</v>
      </c>
      <c r="D249" s="6">
        <v>0.51749999999999996</v>
      </c>
    </row>
    <row r="250" spans="3:9" ht="15.5" x14ac:dyDescent="0.35">
      <c r="C250" t="s">
        <v>238</v>
      </c>
      <c r="D250" s="6">
        <v>0.15259999999999999</v>
      </c>
    </row>
    <row r="251" spans="3:9" ht="15.5" x14ac:dyDescent="0.35">
      <c r="C251" t="s">
        <v>239</v>
      </c>
      <c r="D251" s="6">
        <v>4.4800000000000006E-2</v>
      </c>
    </row>
    <row r="252" spans="3:9" ht="15.5" x14ac:dyDescent="0.35">
      <c r="C252" t="s">
        <v>240</v>
      </c>
      <c r="D252" s="6">
        <v>0.36680000000000001</v>
      </c>
    </row>
    <row r="253" spans="3:9" ht="15.5" x14ac:dyDescent="0.35">
      <c r="C253" t="s">
        <v>241</v>
      </c>
      <c r="D253" s="6">
        <v>1.2426000000000001</v>
      </c>
    </row>
    <row r="254" spans="3:9" ht="15.5" x14ac:dyDescent="0.35">
      <c r="C254" t="s">
        <v>242</v>
      </c>
      <c r="D254" s="6">
        <v>1.2346999999999999</v>
      </c>
    </row>
    <row r="255" spans="3:9" ht="15.5" x14ac:dyDescent="0.35">
      <c r="C255" t="s">
        <v>243</v>
      </c>
      <c r="I255" s="5">
        <v>7</v>
      </c>
    </row>
    <row r="256" spans="3:9" ht="15.5" x14ac:dyDescent="0.35">
      <c r="C256" t="s">
        <v>244</v>
      </c>
      <c r="I256" s="6">
        <v>0.88</v>
      </c>
    </row>
    <row r="257" spans="3:9" ht="15.5" x14ac:dyDescent="0.35">
      <c r="C257" t="s">
        <v>245</v>
      </c>
      <c r="I257" s="6">
        <v>0.8</v>
      </c>
    </row>
    <row r="258" spans="3:9" ht="15.5" x14ac:dyDescent="0.35">
      <c r="C258" t="s">
        <v>246</v>
      </c>
      <c r="I258" s="6">
        <v>0.03</v>
      </c>
    </row>
    <row r="259" spans="3:9" ht="15.5" x14ac:dyDescent="0.35">
      <c r="C259" t="s">
        <v>247</v>
      </c>
      <c r="I259" s="6">
        <v>0.26</v>
      </c>
    </row>
    <row r="260" spans="3:9" ht="15.5" x14ac:dyDescent="0.35">
      <c r="C260" t="s">
        <v>248</v>
      </c>
      <c r="I260" s="6">
        <v>0.04</v>
      </c>
    </row>
    <row r="261" spans="3:9" ht="15.5" x14ac:dyDescent="0.35">
      <c r="C261" t="s">
        <v>249</v>
      </c>
      <c r="I261" s="6">
        <v>0.01</v>
      </c>
    </row>
    <row r="262" spans="3:9" ht="15.5" x14ac:dyDescent="0.35">
      <c r="C262" t="s">
        <v>250</v>
      </c>
      <c r="I262" s="6">
        <v>0.61</v>
      </c>
    </row>
    <row r="263" spans="3:9" ht="15.5" x14ac:dyDescent="0.35">
      <c r="C263" t="s">
        <v>251</v>
      </c>
      <c r="I263" s="5">
        <v>151000000000</v>
      </c>
    </row>
    <row r="264" spans="3:9" ht="15.5" x14ac:dyDescent="0.35">
      <c r="C264" t="s">
        <v>252</v>
      </c>
      <c r="I264" s="5">
        <v>72000000000</v>
      </c>
    </row>
    <row r="265" spans="3:9" ht="15.5" x14ac:dyDescent="0.35">
      <c r="C265" t="s">
        <v>253</v>
      </c>
      <c r="I265" s="5">
        <v>29000000000</v>
      </c>
    </row>
    <row r="266" spans="3:9" ht="15.5" x14ac:dyDescent="0.35">
      <c r="C266" t="s">
        <v>254</v>
      </c>
      <c r="I266" s="5">
        <v>13000000000</v>
      </c>
    </row>
    <row r="267" spans="3:9" ht="15.5" x14ac:dyDescent="0.35">
      <c r="C267" t="s">
        <v>255</v>
      </c>
      <c r="D267" s="5">
        <v>28000000000</v>
      </c>
    </row>
    <row r="268" spans="3:9" ht="15.5" x14ac:dyDescent="0.35">
      <c r="C268" t="s">
        <v>256</v>
      </c>
      <c r="D268" s="5">
        <v>522000000000</v>
      </c>
    </row>
    <row r="269" spans="3:9" ht="15.5" x14ac:dyDescent="0.35">
      <c r="C269" t="s">
        <v>257</v>
      </c>
      <c r="D269" s="5">
        <v>504000000000</v>
      </c>
    </row>
    <row r="270" spans="3:9" ht="15.5" x14ac:dyDescent="0.35">
      <c r="C270" t="s">
        <v>184</v>
      </c>
      <c r="D270" s="5">
        <v>-62000000000</v>
      </c>
    </row>
    <row r="271" spans="3:9" ht="15.5" x14ac:dyDescent="0.35">
      <c r="C271" t="s">
        <v>258</v>
      </c>
      <c r="I271" s="5">
        <v>18000000000</v>
      </c>
    </row>
    <row r="272" spans="3:9" ht="15.5" x14ac:dyDescent="0.35">
      <c r="C272" t="s">
        <v>182</v>
      </c>
      <c r="D272" s="5">
        <v>178000000000</v>
      </c>
    </row>
    <row r="273" spans="3:9" ht="15.5" x14ac:dyDescent="0.35">
      <c r="C273" t="s">
        <v>181</v>
      </c>
      <c r="D273" s="5">
        <v>21000000000</v>
      </c>
    </row>
    <row r="274" spans="3:9" ht="15.5" x14ac:dyDescent="0.35">
      <c r="C274" t="s">
        <v>23</v>
      </c>
      <c r="D274" s="5">
        <v>199000000000</v>
      </c>
    </row>
    <row r="275" spans="3:9" ht="15.5" x14ac:dyDescent="0.35">
      <c r="C275" t="s">
        <v>20</v>
      </c>
      <c r="D275" s="5">
        <v>171000000000</v>
      </c>
    </row>
    <row r="276" spans="3:9" ht="15.5" x14ac:dyDescent="0.35">
      <c r="C276" t="s">
        <v>183</v>
      </c>
      <c r="I276" s="5">
        <v>18000000000</v>
      </c>
    </row>
    <row r="277" spans="3:9" ht="15.5" x14ac:dyDescent="0.35">
      <c r="C277" t="s">
        <v>332</v>
      </c>
      <c r="I277" s="5">
        <v>47000000000</v>
      </c>
    </row>
    <row r="278" spans="3:9" ht="15.5" x14ac:dyDescent="0.35">
      <c r="C278" t="s">
        <v>259</v>
      </c>
      <c r="I278" s="5">
        <v>-7000000000</v>
      </c>
    </row>
    <row r="279" spans="3:9" ht="15.5" x14ac:dyDescent="0.35">
      <c r="C279" t="s">
        <v>260</v>
      </c>
      <c r="I279" s="5">
        <v>-33000000000</v>
      </c>
    </row>
    <row r="280" spans="3:9" ht="15.5" x14ac:dyDescent="0.35">
      <c r="C280" t="s">
        <v>261</v>
      </c>
      <c r="I280" s="5">
        <v>-10000000000</v>
      </c>
    </row>
    <row r="281" spans="3:9" ht="15.5" x14ac:dyDescent="0.35">
      <c r="C281" t="s">
        <v>262</v>
      </c>
      <c r="I281" s="5">
        <v>37000000000</v>
      </c>
    </row>
  </sheetData>
  <pageMargins left="0.7" right="0.7" top="0.75" bottom="0.75" header="0.3" footer="0.3"/>
  <ignoredErrors>
    <ignoredError sqref="A1:Q282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Q2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1821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1822</v>
      </c>
      <c r="D2" s="2" vm="21">
        <f ca="1">IFERROR(_xlfn.STOCKHISTORY("XIDX:" &amp; $C$1, D3, , 0, 0, 1), "Libur")</f>
        <v>615</v>
      </c>
      <c r="H2" s="2" vm="21">
        <f ca="1">IFERROR(INDEX(D2:G2,COUNT(D2:G2)),"")</f>
        <v>615</v>
      </c>
      <c r="I2" s="2" t="str">
        <f t="shared" ref="I2:Q2" ca="1" si="0">IFERROR(_xlfn.STOCKHISTORY("XIDX:" &amp; $C$1, I1, , 0, 0, 1), "Libur")</f>
        <v>Libur</v>
      </c>
      <c r="J2" s="2" vm="84">
        <f t="shared" ca="1" si="0"/>
        <v>159</v>
      </c>
      <c r="K2" s="2" vm="75">
        <f t="shared" ca="1" si="0"/>
        <v>199</v>
      </c>
      <c r="L2" s="2" vm="140">
        <f t="shared" ca="1" si="0"/>
        <v>505</v>
      </c>
      <c r="M2" s="2" vm="381">
        <f t="shared" ca="1" si="0"/>
        <v>740</v>
      </c>
      <c r="N2" s="2" vm="117">
        <f t="shared" ca="1" si="0"/>
        <v>585</v>
      </c>
      <c r="O2" s="2" vm="459">
        <f t="shared" ca="1" si="0"/>
        <v>1085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4167635667</v>
      </c>
      <c r="H4" s="2">
        <f>IFERROR(SUM(D4:G4)*(4/MAX(1,COUNT(D4:G4))),"")</f>
        <v>16670542668</v>
      </c>
      <c r="I4" s="2">
        <f t="shared" ref="I4:Q4" si="1">IFERROR(INDEX(I51:I500,MATCH($C$4,$C$51:$C$500,0)),"")</f>
        <v>16680180984</v>
      </c>
      <c r="J4" s="2">
        <f t="shared" si="1"/>
        <v>17941740236</v>
      </c>
      <c r="K4" s="2">
        <f t="shared" si="1"/>
        <v>12473596156</v>
      </c>
      <c r="L4" s="2">
        <f t="shared" si="1"/>
        <v>4876773323</v>
      </c>
      <c r="M4" s="2">
        <f t="shared" si="1"/>
        <v>1806154116</v>
      </c>
      <c r="N4" s="2">
        <f t="shared" si="1"/>
        <v>1628481178</v>
      </c>
      <c r="O4" s="2">
        <f t="shared" si="1"/>
        <v>17788407151</v>
      </c>
      <c r="P4" s="2">
        <f t="shared" si="1"/>
        <v>23017235774</v>
      </c>
      <c r="Q4" s="2">
        <f t="shared" si="1"/>
        <v>300000000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893433897</v>
      </c>
      <c r="H5" s="2">
        <f>IFERROR(SUM(D5:G5)*(4/MAX(1,COUNT(D5:G5))),"")</f>
        <v>3573735588</v>
      </c>
      <c r="I5" s="2">
        <f t="shared" ref="I5:Q5" si="2">IFERROR(INDEX(I51:I500,MATCH($C$5,$C$51:$C$500,0)),"")</f>
        <v>205578794</v>
      </c>
      <c r="J5" s="2">
        <f t="shared" si="2"/>
        <v>1004086492</v>
      </c>
      <c r="K5" s="2">
        <f t="shared" si="2"/>
        <v>233023920</v>
      </c>
      <c r="L5" s="2">
        <f t="shared" si="2"/>
        <v>-1503820574</v>
      </c>
      <c r="M5" s="2">
        <f t="shared" si="2"/>
        <v>-5971217524</v>
      </c>
      <c r="N5" s="2">
        <f t="shared" si="2"/>
        <v>900703102</v>
      </c>
      <c r="O5" s="2">
        <f t="shared" si="2"/>
        <v>3297452528</v>
      </c>
      <c r="P5" s="2">
        <f t="shared" si="2"/>
        <v>3057779319</v>
      </c>
      <c r="Q5" s="2">
        <f t="shared" si="2"/>
        <v>97198991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799408121659</v>
      </c>
      <c r="H6" s="2">
        <f>IFERROR(INDEX(D6:G6,COUNT(D6:G6)),"")</f>
        <v>799408121659</v>
      </c>
      <c r="I6" s="2">
        <f t="shared" ref="I6:Q6" si="3">IFERROR(INDEX(I51:I500,MATCH($C$6,$C$51:$C$500,0)),"")</f>
        <v>799408121659</v>
      </c>
      <c r="J6" s="2">
        <f t="shared" si="3"/>
        <v>799334780550</v>
      </c>
      <c r="K6" s="2">
        <f t="shared" si="3"/>
        <v>799533433268</v>
      </c>
      <c r="L6" s="2">
        <f t="shared" si="3"/>
        <v>799970023156</v>
      </c>
      <c r="M6" s="2">
        <f t="shared" si="3"/>
        <v>801623258970</v>
      </c>
      <c r="N6" s="2">
        <f t="shared" si="3"/>
        <v>807595396114</v>
      </c>
      <c r="O6" s="2">
        <f t="shared" si="3"/>
        <v>806676811207</v>
      </c>
      <c r="P6" s="2">
        <f t="shared" si="3"/>
        <v>603256108699</v>
      </c>
      <c r="Q6" s="2">
        <f t="shared" si="3"/>
        <v>600196912892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8</v>
      </c>
      <c r="H7" s="3">
        <f>IFERROR(INDEX(D7:G7,COUNT(D7:G7)),"")</f>
        <v>8</v>
      </c>
      <c r="I7" s="3">
        <f t="shared" ref="I7:Q7" si="4">IFERROR(INDEX(I51:I500,MATCH($C$7,$C$51:$C$500,0))/1000000000,"")</f>
        <v>8</v>
      </c>
      <c r="J7" s="3">
        <f t="shared" si="4"/>
        <v>8</v>
      </c>
      <c r="K7" s="3">
        <f t="shared" si="4"/>
        <v>8</v>
      </c>
      <c r="L7" s="3">
        <f t="shared" si="4"/>
        <v>8</v>
      </c>
      <c r="M7" s="3">
        <f t="shared" si="4"/>
        <v>8</v>
      </c>
      <c r="N7" s="3">
        <f t="shared" si="4"/>
        <v>8</v>
      </c>
      <c r="O7" s="3">
        <f t="shared" si="4"/>
        <v>8</v>
      </c>
      <c r="P7" s="3">
        <f t="shared" si="4"/>
        <v>6</v>
      </c>
      <c r="Q7" s="3">
        <f t="shared" si="4"/>
        <v>6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 t="shared" ref="I8:Q8" si="5">IFERROR(INDEX(I51:I500,MATCH($C$8,$C$51:$C$500,0)),"")</f>
        <v>4000000000</v>
      </c>
      <c r="J8" s="2">
        <f t="shared" si="5"/>
        <v>4000000000</v>
      </c>
      <c r="K8" s="2">
        <f t="shared" si="5"/>
        <v>0</v>
      </c>
      <c r="L8" s="2">
        <f t="shared" si="5"/>
        <v>-3000000000</v>
      </c>
      <c r="M8" s="2">
        <f t="shared" si="5"/>
        <v>-5000000000</v>
      </c>
      <c r="N8" s="2">
        <f t="shared" si="5"/>
        <v>-4000000000</v>
      </c>
      <c r="O8" s="2">
        <f t="shared" si="5"/>
        <v>-35000000000</v>
      </c>
      <c r="P8" s="2">
        <f t="shared" si="5"/>
        <v>-2000000000</v>
      </c>
      <c r="Q8" s="2">
        <f t="shared" si="5"/>
        <v>-54000000000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0.4</v>
      </c>
      <c r="H9" s="3">
        <f>IFERROR(INDEX(D9:G9,COUNT(D9:G9)),"")</f>
        <v>0.4</v>
      </c>
      <c r="I9" s="3">
        <f t="shared" ref="I9:Q9" si="6">IFERROR(INDEX(I51:I500,MATCH($C$9,$C$51:$C$500,0)),"")</f>
        <v>0.44</v>
      </c>
      <c r="J9" s="3">
        <f t="shared" si="6"/>
        <v>0.49</v>
      </c>
      <c r="K9" s="3">
        <f t="shared" si="6"/>
        <v>-0.03</v>
      </c>
      <c r="L9" s="3">
        <f t="shared" si="6"/>
        <v>-0.31</v>
      </c>
      <c r="M9" s="3">
        <f t="shared" si="6"/>
        <v>-0.67</v>
      </c>
      <c r="N9" s="3">
        <f t="shared" si="6"/>
        <v>-0.44</v>
      </c>
      <c r="O9" s="3">
        <f t="shared" si="6"/>
        <v>-4.43</v>
      </c>
      <c r="P9" s="3">
        <f t="shared" si="6"/>
        <v>-0.3</v>
      </c>
      <c r="Q9" s="3">
        <f t="shared" si="6"/>
        <v>-9.0500000000000007</v>
      </c>
    </row>
    <row r="10" spans="1:17" ht="15.5" x14ac:dyDescent="0.35">
      <c r="C10" t="s">
        <v>17</v>
      </c>
      <c r="D10" s="3">
        <f ca="1">IFERROR(IF(D9=0,"",D2/D9),"")</f>
        <v>1537.5</v>
      </c>
      <c r="I10" s="3" t="str">
        <f t="shared" ref="I10:Q10" ca="1" si="7">IFERROR(IF(I9=0,"",I2/I9),"")</f>
        <v/>
      </c>
      <c r="J10" s="3">
        <f t="shared" ca="1" si="7"/>
        <v>324.48979591836735</v>
      </c>
      <c r="K10" s="3">
        <f t="shared" ca="1" si="7"/>
        <v>-6633.3333333333339</v>
      </c>
      <c r="L10" s="3">
        <f t="shared" ca="1" si="7"/>
        <v>-1629.0322580645161</v>
      </c>
      <c r="M10" s="3">
        <f t="shared" ca="1" si="7"/>
        <v>-1104.4776119402984</v>
      </c>
      <c r="N10" s="3">
        <f t="shared" ca="1" si="7"/>
        <v>-1329.5454545454545</v>
      </c>
      <c r="O10" s="3">
        <f t="shared" ca="1" si="7"/>
        <v>-244.92099322799098</v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146105522523</v>
      </c>
      <c r="H11" s="2">
        <f>IFERROR(INDEX(D11:G11,COUNT(D11:G11)),"")</f>
        <v>146105522523</v>
      </c>
      <c r="I11" s="2">
        <f t="shared" ref="I11:Q11" si="8">IFERROR(INDEX(I51:I500,MATCH($C$11,$C$51:$C$500,0)),"")</f>
        <v>146105522523</v>
      </c>
      <c r="J11" s="2">
        <f t="shared" si="8"/>
        <v>143839901566</v>
      </c>
      <c r="K11" s="2">
        <f t="shared" si="8"/>
        <v>139917119261</v>
      </c>
      <c r="L11" s="2">
        <f t="shared" si="8"/>
        <v>140134971635</v>
      </c>
      <c r="M11" s="2">
        <f t="shared" si="8"/>
        <v>142641092552</v>
      </c>
      <c r="N11" s="2">
        <f t="shared" si="8"/>
        <v>148026420500</v>
      </c>
      <c r="O11" s="2">
        <f t="shared" si="8"/>
        <v>151550957000</v>
      </c>
      <c r="P11" s="2">
        <f t="shared" si="8"/>
        <v>3352787000</v>
      </c>
      <c r="Q11" s="2">
        <f t="shared" si="8"/>
        <v>22191733895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-146000000000</v>
      </c>
      <c r="H12" s="2">
        <f>IFERROR(INDEX(D12:G12,COUNT(D12:G12)),"")</f>
        <v>-146000000000</v>
      </c>
      <c r="I12" s="2">
        <f t="shared" ref="I12:Q12" si="9">IFERROR(INDEX(I51:I500,MATCH($C$12,$C$51:$C$500,0)),"")</f>
        <v>-146000000000</v>
      </c>
      <c r="J12" s="2">
        <f t="shared" si="9"/>
        <v>-144000000000</v>
      </c>
      <c r="K12" s="2">
        <f t="shared" si="9"/>
        <v>-140000000000</v>
      </c>
      <c r="L12" s="2">
        <f t="shared" si="9"/>
        <v>-140000000000</v>
      </c>
      <c r="M12" s="2">
        <f t="shared" si="9"/>
        <v>-143000000000</v>
      </c>
      <c r="N12" s="2">
        <f t="shared" si="9"/>
        <v>-148000000000</v>
      </c>
      <c r="O12" s="2">
        <f t="shared" si="9"/>
        <v>-152000000000</v>
      </c>
      <c r="P12" s="2">
        <f t="shared" si="9"/>
        <v>13000000000</v>
      </c>
      <c r="Q12" s="2">
        <f t="shared" si="9"/>
        <v>11000000000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17000000000</v>
      </c>
      <c r="Q13" s="2">
        <f t="shared" si="10"/>
        <v>34000000000</v>
      </c>
    </row>
    <row r="14" spans="1:17" ht="15.5" x14ac:dyDescent="0.35">
      <c r="C14" t="s">
        <v>26</v>
      </c>
      <c r="D14" s="2">
        <f>IFERROR(INDEX(D51:D500,MATCH($C$14,$C$51:$C$500,0)),"")</f>
        <v>-151864820</v>
      </c>
      <c r="H14" s="2">
        <f>IFERROR(SUM(D14:G14)*(4/MAX(1,COUNT(D14:G14))),"")</f>
        <v>-607459280</v>
      </c>
      <c r="I14" s="2">
        <f t="shared" ref="I14:Q14" si="11">IFERROR(INDEX(I51:I500,MATCH($C$14,$C$51:$C$500,0)),"")</f>
        <v>-643145438</v>
      </c>
      <c r="J14" s="2">
        <f t="shared" si="11"/>
        <v>-715620411</v>
      </c>
      <c r="K14" s="2">
        <f t="shared" si="11"/>
        <v>-655605284</v>
      </c>
      <c r="L14" s="2">
        <f t="shared" si="11"/>
        <v>-480102702</v>
      </c>
      <c r="M14" s="2">
        <f t="shared" si="11"/>
        <v>-244879279</v>
      </c>
      <c r="N14" s="2">
        <f t="shared" si="11"/>
        <v>-59785571</v>
      </c>
      <c r="O14" s="2">
        <f t="shared" si="11"/>
        <v>-1051923416</v>
      </c>
      <c r="P14" s="2">
        <f t="shared" si="11"/>
        <v>-2978465754</v>
      </c>
      <c r="Q14" s="2">
        <f t="shared" si="11"/>
        <v>-875750</v>
      </c>
    </row>
    <row r="15" spans="1:17" ht="15.5" x14ac:dyDescent="0.35">
      <c r="C15" t="s">
        <v>27</v>
      </c>
      <c r="D15" s="2">
        <f>IFERROR(INDEX(D51:D500,MATCH($C$15,$C$51:$C$500,0)),"")</f>
        <v>-268431823</v>
      </c>
      <c r="H15" s="2">
        <f>IFERROR(SUM(D15:G15)*(4/MAX(1,COUNT(D15:G15))),"")</f>
        <v>-1073727292</v>
      </c>
      <c r="I15" s="2">
        <f t="shared" ref="I15:Q15" si="12">IFERROR(INDEX(I51:I500,MATCH($C$15,$C$51:$C$500,0)),"")</f>
        <v>-417257793</v>
      </c>
      <c r="J15" s="2">
        <f t="shared" si="12"/>
        <v>-477521731</v>
      </c>
      <c r="K15" s="2">
        <f t="shared" si="12"/>
        <v>-812475248</v>
      </c>
      <c r="L15" s="2">
        <f t="shared" si="12"/>
        <v>-55565320</v>
      </c>
      <c r="M15" s="2">
        <f t="shared" si="12"/>
        <v>-1109499552</v>
      </c>
      <c r="N15" s="2">
        <f t="shared" si="12"/>
        <v>422080647</v>
      </c>
      <c r="O15" s="2">
        <f t="shared" si="12"/>
        <v>-1397209838</v>
      </c>
      <c r="P15" s="2">
        <f t="shared" si="12"/>
        <v>-2110035212</v>
      </c>
      <c r="Q15" s="2">
        <f t="shared" si="12"/>
        <v>-14121313</v>
      </c>
    </row>
    <row r="16" spans="1:17" ht="15.5" x14ac:dyDescent="0.35">
      <c r="C16" t="s">
        <v>28</v>
      </c>
      <c r="D16" s="2">
        <f>IFERROR(INDEX(D51:D500,MATCH($C$16,$C$51:$C$500,0)),"")</f>
        <v>1088590849</v>
      </c>
      <c r="H16" s="2">
        <f>IFERROR(SUM(D16:G16)*(4/MAX(1,COUNT(D16:G16))),"")</f>
        <v>4354363396</v>
      </c>
      <c r="I16" s="2">
        <f t="shared" ref="I16:Q16" si="13">IFERROR(INDEX(I51:I500,MATCH($C$16,$C$51:$C$500,0)),"")</f>
        <v>549582282</v>
      </c>
      <c r="J16" s="2">
        <f t="shared" si="13"/>
        <v>1680231452</v>
      </c>
      <c r="K16" s="2">
        <f t="shared" si="13"/>
        <v>1482197174</v>
      </c>
      <c r="L16" s="2">
        <f t="shared" si="13"/>
        <v>-1272002621</v>
      </c>
      <c r="M16" s="2">
        <f t="shared" si="13"/>
        <v>-4864899652</v>
      </c>
      <c r="N16" s="2">
        <f t="shared" si="13"/>
        <v>485109828</v>
      </c>
      <c r="O16" s="2">
        <f t="shared" si="13"/>
        <v>4711370346</v>
      </c>
      <c r="P16" s="2">
        <f t="shared" si="13"/>
        <v>5169231019</v>
      </c>
      <c r="Q16" s="2">
        <f t="shared" si="13"/>
        <v>113274830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4920000000000</v>
      </c>
      <c r="H20" s="2">
        <f t="shared" ref="H20:Q20" ca="1" si="14">IFERROR(H21*H2,"")</f>
        <v>4920000000000</v>
      </c>
      <c r="I20" s="2" t="str">
        <f t="shared" ca="1" si="14"/>
        <v/>
      </c>
      <c r="J20" s="2">
        <f t="shared" ca="1" si="14"/>
        <v>1272000000000</v>
      </c>
      <c r="K20" s="2">
        <f t="shared" ca="1" si="14"/>
        <v>1592000000000</v>
      </c>
      <c r="L20" s="2">
        <f t="shared" ca="1" si="14"/>
        <v>4040000000000</v>
      </c>
      <c r="M20" s="2">
        <f t="shared" ca="1" si="14"/>
        <v>5920000000000</v>
      </c>
      <c r="N20" s="2">
        <f t="shared" ca="1" si="14"/>
        <v>4680000000000</v>
      </c>
      <c r="O20" s="2">
        <f t="shared" ca="1" si="14"/>
        <v>8680000000000</v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8000000000</v>
      </c>
      <c r="H21" s="2">
        <f>IFERROR(INDEX(D21:G21,COUNT(D21:G21)),"")</f>
        <v>8000000000</v>
      </c>
      <c r="I21" s="2">
        <f t="shared" ref="I21:Q21" si="15">IFERROR(INDEX(I51:I500,MATCH($C$7,$C$51:$C$500,0)),"")</f>
        <v>8000000000</v>
      </c>
      <c r="J21" s="2">
        <f t="shared" si="15"/>
        <v>8000000000</v>
      </c>
      <c r="K21" s="2">
        <f t="shared" si="15"/>
        <v>8000000000</v>
      </c>
      <c r="L21" s="2">
        <f t="shared" si="15"/>
        <v>8000000000</v>
      </c>
      <c r="M21" s="2">
        <f t="shared" si="15"/>
        <v>8000000000</v>
      </c>
      <c r="N21" s="2">
        <f t="shared" si="15"/>
        <v>8000000000</v>
      </c>
      <c r="O21" s="2">
        <f t="shared" si="15"/>
        <v>8000000000</v>
      </c>
      <c r="P21" s="2">
        <f t="shared" si="15"/>
        <v>6000000000</v>
      </c>
      <c r="Q21" s="2">
        <f t="shared" si="15"/>
        <v>6000000000</v>
      </c>
    </row>
    <row r="23" spans="1:17" ht="15.5" x14ac:dyDescent="0.35">
      <c r="B23" t="s">
        <v>40</v>
      </c>
      <c r="C23" t="s">
        <v>41</v>
      </c>
      <c r="D23" s="3">
        <f>IFERROR(D5/D6*100,"")</f>
        <v>0.11176192395267011</v>
      </c>
      <c r="H23" s="3">
        <f t="shared" ref="H23:Q23" si="16">IFERROR(H5/H6*100,"")</f>
        <v>0.44704769581068043</v>
      </c>
      <c r="I23" s="3">
        <f t="shared" si="16"/>
        <v>2.5716375457052566E-2</v>
      </c>
      <c r="J23" s="3">
        <f t="shared" si="16"/>
        <v>0.12561526364574255</v>
      </c>
      <c r="K23" s="3">
        <f t="shared" si="16"/>
        <v>2.914498760202457E-2</v>
      </c>
      <c r="L23" s="3">
        <f t="shared" si="16"/>
        <v>-0.18798461573187522</v>
      </c>
      <c r="M23" s="3">
        <f t="shared" si="16"/>
        <v>-0.74489075225591317</v>
      </c>
      <c r="N23" s="3">
        <f t="shared" si="16"/>
        <v>0.11152900404509697</v>
      </c>
      <c r="O23" s="3">
        <f t="shared" si="16"/>
        <v>0.40876996613627042</v>
      </c>
      <c r="P23" s="3">
        <f t="shared" si="16"/>
        <v>0.50687913058924461</v>
      </c>
      <c r="Q23" s="3">
        <f t="shared" si="16"/>
        <v>1.6194516984709997E-2</v>
      </c>
    </row>
    <row r="24" spans="1:17" ht="15.5" x14ac:dyDescent="0.35">
      <c r="C24" t="s">
        <v>42</v>
      </c>
      <c r="D24" s="4">
        <f>IFERROR(_xlfn.RRI(5,I23,D23),"")</f>
        <v>0.34158076317628328</v>
      </c>
      <c r="H24" s="4" t="str">
        <f t="shared" ref="H24:Q24" si="17">IFERROR(_xlfn.RRI(5,M23,H23),"")</f>
        <v/>
      </c>
      <c r="I24" s="4">
        <f t="shared" si="17"/>
        <v>-0.25429958159793598</v>
      </c>
      <c r="J24" s="4">
        <f t="shared" si="17"/>
        <v>-0.21020807877467018</v>
      </c>
      <c r="K24" s="4">
        <f t="shared" si="17"/>
        <v>-0.43515161307491679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-10.63</v>
      </c>
      <c r="H25" s="3">
        <f>IFERROR(INDEX(D25:G25,COUNT(D25:G25)),"")</f>
        <v>-10.63</v>
      </c>
      <c r="I25" s="3">
        <f t="shared" ref="I25:Q25" si="18">IFERROR(INDEX(I51:I500,MATCH($C$25,$C$51:$C$500,0)),"")</f>
        <v>0.02</v>
      </c>
      <c r="J25" s="3">
        <f t="shared" si="18"/>
        <v>0.15</v>
      </c>
      <c r="K25" s="3">
        <f t="shared" si="18"/>
        <v>0.08</v>
      </c>
      <c r="L25" s="3">
        <f t="shared" si="18"/>
        <v>-0.17</v>
      </c>
      <c r="M25" s="3">
        <f t="shared" si="18"/>
        <v>-0.75</v>
      </c>
      <c r="N25" s="3">
        <f t="shared" si="18"/>
        <v>0.11</v>
      </c>
      <c r="O25" s="3">
        <f t="shared" si="18"/>
        <v>0.41</v>
      </c>
      <c r="P25" s="3">
        <f t="shared" si="18"/>
        <v>0.51</v>
      </c>
      <c r="Q25" s="3">
        <f t="shared" si="18"/>
        <v>0.02</v>
      </c>
    </row>
    <row r="26" spans="1:17" ht="15.5" x14ac:dyDescent="0.35">
      <c r="C26" t="s">
        <v>45</v>
      </c>
      <c r="D26" s="4" t="str">
        <f>IFERROR(_xlfn.RRI(5,I25,D25),"")</f>
        <v/>
      </c>
      <c r="H26" s="4">
        <f t="shared" ref="H26:Q26" si="19">IFERROR(_xlfn.RRI(5,M25,H25),"")</f>
        <v>0.69939525081891207</v>
      </c>
      <c r="I26" s="4">
        <f t="shared" si="19"/>
        <v>-0.28890526663955163</v>
      </c>
      <c r="J26" s="4">
        <f t="shared" si="19"/>
        <v>-0.1821729320639407</v>
      </c>
      <c r="K26" s="4">
        <f t="shared" si="19"/>
        <v>-0.30959494556032219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0.52095445837499998</v>
      </c>
      <c r="H27" s="3">
        <f t="shared" ref="H27:Q27" si="20">IFERROR(H4/H21,"")</f>
        <v>2.0838178334999999</v>
      </c>
      <c r="I27" s="3">
        <f t="shared" si="20"/>
        <v>2.085022623</v>
      </c>
      <c r="J27" s="3">
        <f t="shared" si="20"/>
        <v>2.2427175295000001</v>
      </c>
      <c r="K27" s="3">
        <f t="shared" si="20"/>
        <v>1.5591995194999999</v>
      </c>
      <c r="L27" s="3">
        <f t="shared" si="20"/>
        <v>0.60959666537500001</v>
      </c>
      <c r="M27" s="3">
        <f t="shared" si="20"/>
        <v>0.22576926450000001</v>
      </c>
      <c r="N27" s="3">
        <f t="shared" si="20"/>
        <v>0.20356014724999999</v>
      </c>
      <c r="O27" s="3">
        <f t="shared" si="20"/>
        <v>2.2235508938750002</v>
      </c>
      <c r="P27" s="3">
        <f t="shared" si="20"/>
        <v>3.8362059623333336</v>
      </c>
      <c r="Q27" s="3">
        <f t="shared" si="20"/>
        <v>0.05</v>
      </c>
    </row>
    <row r="28" spans="1:17" ht="15.5" x14ac:dyDescent="0.35">
      <c r="C28" t="s">
        <v>47</v>
      </c>
      <c r="D28" s="4">
        <f>IFERROR(_xlfn.RRI(5,I27,D27),"")</f>
        <v>-0.24222931970917594</v>
      </c>
      <c r="H28" s="4">
        <f t="shared" ref="H28:Q28" si="21">IFERROR(_xlfn.RRI(5,M27,H27),"")</f>
        <v>0.55969250956554406</v>
      </c>
      <c r="I28" s="4">
        <f t="shared" si="21"/>
        <v>0.59251526167538082</v>
      </c>
      <c r="J28" s="4">
        <f t="shared" si="21"/>
        <v>1.7180528803577566E-3</v>
      </c>
      <c r="K28" s="4">
        <f t="shared" si="21"/>
        <v>-0.16478178863697424</v>
      </c>
      <c r="L28" s="4">
        <f t="shared" si="21"/>
        <v>0.64897668688532262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-532.5</v>
      </c>
      <c r="I29" s="4">
        <f t="shared" si="22"/>
        <v>-0.8666666666666667</v>
      </c>
      <c r="J29" s="4">
        <f t="shared" si="22"/>
        <v>0.87499999999999989</v>
      </c>
      <c r="K29" s="4">
        <f t="shared" si="22"/>
        <v>-1.4705882352941175</v>
      </c>
      <c r="L29" s="4">
        <f t="shared" si="22"/>
        <v>-0.77333333333333332</v>
      </c>
      <c r="M29" s="4">
        <f t="shared" si="22"/>
        <v>-7.8181818181818183</v>
      </c>
      <c r="N29" s="4">
        <f t="shared" si="22"/>
        <v>-0.73170731707317072</v>
      </c>
      <c r="O29" s="4">
        <f t="shared" si="22"/>
        <v>-0.19607843137254907</v>
      </c>
      <c r="P29" s="4">
        <f t="shared" si="22"/>
        <v>24.5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-5.7783042097957389E-4</v>
      </c>
      <c r="I30" s="4">
        <f t="shared" si="23"/>
        <v>-7.0314207841928836E-2</v>
      </c>
      <c r="J30" s="4">
        <f t="shared" si="23"/>
        <v>0.43837751452052076</v>
      </c>
      <c r="K30" s="4">
        <f t="shared" si="23"/>
        <v>1.5577559853298104</v>
      </c>
      <c r="L30" s="4">
        <f t="shared" si="23"/>
        <v>1.7000870411880178</v>
      </c>
      <c r="M30" s="4">
        <f t="shared" si="23"/>
        <v>0.10910346425876848</v>
      </c>
      <c r="N30" s="4">
        <f t="shared" si="23"/>
        <v>-0.90845267009146158</v>
      </c>
      <c r="O30" s="4">
        <f t="shared" si="23"/>
        <v>-0.42037760336451074</v>
      </c>
      <c r="P30" s="4">
        <f t="shared" si="23"/>
        <v>75.724119246666675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99.91</v>
      </c>
      <c r="H32" s="3">
        <f>IFERROR(INDEX(D32:G32,COUNT(D32:G32)),"")</f>
        <v>99.91</v>
      </c>
      <c r="I32" s="3">
        <f t="shared" ref="I32:Q32" si="24">IFERROR(INDEX(I51:I500,MATCH($C$32,$C$51:$C$500,0)),"")</f>
        <v>99.91</v>
      </c>
      <c r="J32" s="3">
        <f t="shared" si="24"/>
        <v>99.9</v>
      </c>
      <c r="K32" s="3">
        <f t="shared" si="24"/>
        <v>99.92</v>
      </c>
      <c r="L32" s="3">
        <f t="shared" si="24"/>
        <v>99.98</v>
      </c>
      <c r="M32" s="3">
        <f t="shared" si="24"/>
        <v>100.19</v>
      </c>
      <c r="N32" s="3">
        <f t="shared" si="24"/>
        <v>100.93</v>
      </c>
      <c r="O32" s="3">
        <f t="shared" si="24"/>
        <v>100.82</v>
      </c>
      <c r="P32" s="3">
        <f t="shared" si="24"/>
        <v>100.54</v>
      </c>
      <c r="Q32" s="3">
        <f t="shared" si="24"/>
        <v>100.03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3.16</v>
      </c>
      <c r="H33" s="3">
        <f>IFERROR(INDEX(D33:G33,COUNT(D33:G33)),"")</f>
        <v>3.16</v>
      </c>
      <c r="I33" s="3">
        <f t="shared" ref="I33:Q33" si="25">IFERROR(INDEX(I51:I500,MATCH($C$33,$C$51:$C$500,0)),"")</f>
        <v>3.16</v>
      </c>
      <c r="J33" s="3">
        <f t="shared" si="25"/>
        <v>1.59</v>
      </c>
      <c r="K33" s="3">
        <f t="shared" si="25"/>
        <v>1.99</v>
      </c>
      <c r="L33" s="3">
        <f t="shared" si="25"/>
        <v>5.05</v>
      </c>
      <c r="M33" s="3">
        <f t="shared" si="25"/>
        <v>7.39</v>
      </c>
      <c r="N33" s="3">
        <f t="shared" si="25"/>
        <v>5.8</v>
      </c>
      <c r="O33" s="3">
        <f t="shared" si="25"/>
        <v>10.76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3160</v>
      </c>
      <c r="H34" s="3">
        <f>IFERROR(INDEX(D34:G34,COUNT(D34:G34)),"")</f>
        <v>3160</v>
      </c>
      <c r="I34" s="3">
        <f t="shared" ref="I34:Q34" si="26">IFERROR(INDEX(I51:I500,MATCH($C$34,$C$51:$C$500,0)),"")</f>
        <v>15800</v>
      </c>
      <c r="J34" s="3">
        <f t="shared" si="26"/>
        <v>1060</v>
      </c>
      <c r="K34" s="3">
        <f t="shared" si="26"/>
        <v>2487.5</v>
      </c>
      <c r="L34" s="3">
        <f t="shared" si="26"/>
        <v>-2970.59</v>
      </c>
      <c r="M34" s="3">
        <f t="shared" si="26"/>
        <v>-986.67</v>
      </c>
      <c r="N34" s="3">
        <f t="shared" si="26"/>
        <v>5318.18</v>
      </c>
      <c r="O34" s="3">
        <f t="shared" si="26"/>
        <v>2646.34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606.66</v>
      </c>
      <c r="H35" s="3">
        <f>IFERROR(INDEX(D35:G35,COUNT(D35:G35)),"")</f>
        <v>606.66</v>
      </c>
      <c r="I35" s="3">
        <f t="shared" ref="I35:Q35" si="27">IFERROR(INDEX(I51:I500,MATCH($C$35,$C$51:$C$500,0)),"")</f>
        <v>151.58000000000001</v>
      </c>
      <c r="J35" s="3">
        <f t="shared" si="27"/>
        <v>70.91</v>
      </c>
      <c r="K35" s="3">
        <f t="shared" si="27"/>
        <v>127.65</v>
      </c>
      <c r="L35" s="3">
        <f t="shared" si="27"/>
        <v>828.53</v>
      </c>
      <c r="M35" s="3">
        <f t="shared" si="27"/>
        <v>3278.14</v>
      </c>
      <c r="N35" s="3">
        <f t="shared" si="27"/>
        <v>2874.24</v>
      </c>
      <c r="O35" s="3">
        <f t="shared" si="27"/>
        <v>488.02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271</v>
      </c>
      <c r="E50" t="s">
        <v>272</v>
      </c>
      <c r="F50" t="s">
        <v>273</v>
      </c>
      <c r="G50" t="s">
        <v>873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4167635667</v>
      </c>
      <c r="E51" s="5">
        <v>4944631824</v>
      </c>
      <c r="F51" s="5">
        <v>4079314078</v>
      </c>
      <c r="G51" s="5">
        <v>3488599415</v>
      </c>
      <c r="I51" s="5">
        <v>16680180984</v>
      </c>
      <c r="J51" s="5">
        <v>17941740236</v>
      </c>
      <c r="K51" s="5">
        <v>12473596156</v>
      </c>
      <c r="L51" s="5">
        <v>4876773323</v>
      </c>
      <c r="M51" s="5">
        <v>1806154116</v>
      </c>
      <c r="N51" s="5">
        <v>1628481178</v>
      </c>
      <c r="O51" s="5">
        <v>17788407151</v>
      </c>
      <c r="P51" s="5">
        <v>23017235774</v>
      </c>
      <c r="Q51" s="5">
        <v>300000000</v>
      </c>
    </row>
    <row r="52" spans="2:17" ht="15.5" x14ac:dyDescent="0.35">
      <c r="C52" t="s">
        <v>72</v>
      </c>
      <c r="D52" s="5">
        <v>-1632620479</v>
      </c>
      <c r="E52" s="5">
        <v>-1888225654</v>
      </c>
      <c r="F52" s="5">
        <v>-1258511842</v>
      </c>
      <c r="G52" s="5">
        <v>-2047831965</v>
      </c>
      <c r="I52" s="5">
        <v>-6827189940</v>
      </c>
      <c r="J52" s="5">
        <v>-7742434196</v>
      </c>
      <c r="K52" s="5">
        <v>-5048183774</v>
      </c>
      <c r="L52" s="5">
        <v>-2111964725</v>
      </c>
      <c r="M52" s="5">
        <v>-1857183204</v>
      </c>
      <c r="N52" s="5">
        <v>-2008396883</v>
      </c>
      <c r="O52" s="5">
        <v>-4230399402</v>
      </c>
      <c r="P52" s="5">
        <v>-4437308879</v>
      </c>
    </row>
    <row r="53" spans="2:17" ht="15.5" x14ac:dyDescent="0.35">
      <c r="C53" t="s">
        <v>73</v>
      </c>
      <c r="D53" s="5">
        <v>2535015188</v>
      </c>
      <c r="E53" s="5">
        <v>3056406170</v>
      </c>
      <c r="F53" s="5">
        <v>2820802236</v>
      </c>
      <c r="G53" s="5">
        <v>1440767450</v>
      </c>
      <c r="I53" s="5">
        <v>9852991044</v>
      </c>
      <c r="J53" s="5">
        <v>10199306040</v>
      </c>
      <c r="K53" s="5">
        <v>7425412382</v>
      </c>
      <c r="L53" s="5">
        <v>2764808598</v>
      </c>
      <c r="M53" s="5">
        <v>-51029088</v>
      </c>
      <c r="N53" s="5">
        <v>-379915705</v>
      </c>
      <c r="O53" s="5">
        <v>13558007749</v>
      </c>
      <c r="P53" s="5">
        <v>18579926895</v>
      </c>
      <c r="Q53" s="5">
        <v>300000000</v>
      </c>
    </row>
    <row r="54" spans="2:17" ht="15.5" x14ac:dyDescent="0.35">
      <c r="C54" t="s">
        <v>74</v>
      </c>
      <c r="D54" s="5">
        <v>-1494222702</v>
      </c>
      <c r="E54" s="5">
        <v>-1851990016</v>
      </c>
      <c r="F54" s="5">
        <v>-2160773475</v>
      </c>
      <c r="G54" s="5">
        <v>-3961858309</v>
      </c>
      <c r="I54" s="5">
        <v>-9468844502</v>
      </c>
      <c r="J54" s="5">
        <v>-8580781611</v>
      </c>
      <c r="K54" s="5">
        <v>-7068615211</v>
      </c>
      <c r="L54" s="5">
        <v>-6014704044</v>
      </c>
      <c r="M54" s="5">
        <v>-6227327844</v>
      </c>
      <c r="N54" s="5">
        <v>-4802219369</v>
      </c>
      <c r="O54" s="5">
        <v>-13859754558</v>
      </c>
      <c r="P54" s="5">
        <v>-10500128158</v>
      </c>
      <c r="Q54" s="5">
        <v>-187851746</v>
      </c>
    </row>
    <row r="55" spans="2:17" ht="15.5" x14ac:dyDescent="0.35">
      <c r="C55" t="s">
        <v>802</v>
      </c>
      <c r="D55" s="5">
        <v>-6901415</v>
      </c>
      <c r="E55" s="5">
        <v>-5929593</v>
      </c>
      <c r="F55" s="5">
        <v>-5842783</v>
      </c>
      <c r="G55" s="5">
        <v>-6552194</v>
      </c>
      <c r="I55" s="5">
        <v>-25225985</v>
      </c>
      <c r="J55" s="5">
        <v>-46641348</v>
      </c>
      <c r="L55" s="5">
        <v>-31133228</v>
      </c>
      <c r="M55" s="5">
        <v>-100395672</v>
      </c>
      <c r="N55" s="5">
        <v>-98060012</v>
      </c>
      <c r="O55" s="5">
        <v>-461565921</v>
      </c>
      <c r="P55" s="5">
        <v>-1725753892</v>
      </c>
    </row>
    <row r="56" spans="2:17" ht="15.5" x14ac:dyDescent="0.35">
      <c r="C56" t="s">
        <v>76</v>
      </c>
      <c r="D56" s="5">
        <v>-1001369178</v>
      </c>
      <c r="E56" s="5">
        <v>-1288106589</v>
      </c>
      <c r="F56" s="5">
        <v>-1506579051</v>
      </c>
      <c r="G56" s="5">
        <v>-3460302436</v>
      </c>
      <c r="I56" s="5">
        <v>-7256357254</v>
      </c>
      <c r="J56" s="5">
        <v>-6583447094</v>
      </c>
      <c r="L56" s="5">
        <v>-4619235094</v>
      </c>
      <c r="M56" s="5">
        <v>-5055668422</v>
      </c>
      <c r="N56" s="5">
        <v>-3921990839</v>
      </c>
      <c r="O56" s="5">
        <v>-11323011692</v>
      </c>
      <c r="P56" s="5">
        <v>-7062702934</v>
      </c>
      <c r="Q56" s="5">
        <v>-187851746</v>
      </c>
    </row>
    <row r="57" spans="2:17" ht="15.5" x14ac:dyDescent="0.35">
      <c r="C57" t="s">
        <v>77</v>
      </c>
      <c r="D57" s="5">
        <v>52031</v>
      </c>
      <c r="E57" s="5">
        <v>16398</v>
      </c>
      <c r="F57" s="5">
        <v>-18640</v>
      </c>
      <c r="G57" s="5">
        <v>22808</v>
      </c>
      <c r="I57" s="5">
        <v>72597</v>
      </c>
      <c r="J57" s="5">
        <v>-114113</v>
      </c>
      <c r="K57" s="5">
        <v>54059</v>
      </c>
      <c r="L57" s="5">
        <v>1149475</v>
      </c>
      <c r="M57" s="5">
        <v>-2906820</v>
      </c>
      <c r="N57" s="5">
        <v>6487373</v>
      </c>
      <c r="O57" s="5">
        <v>16707980</v>
      </c>
      <c r="P57" s="5">
        <v>1416488</v>
      </c>
      <c r="Q57" s="5">
        <v>1954526</v>
      </c>
    </row>
    <row r="58" spans="2:17" ht="15.5" x14ac:dyDescent="0.35">
      <c r="C58" t="s">
        <v>78</v>
      </c>
      <c r="D58" s="5">
        <v>1040792486</v>
      </c>
      <c r="E58" s="5">
        <v>1204416154</v>
      </c>
      <c r="F58" s="5">
        <v>660028761</v>
      </c>
      <c r="G58" s="5">
        <v>-2521090859</v>
      </c>
      <c r="I58" s="5">
        <v>384146542</v>
      </c>
      <c r="J58" s="5">
        <v>1618524429</v>
      </c>
      <c r="K58" s="5">
        <v>356797171</v>
      </c>
      <c r="L58" s="5">
        <v>-3249895446</v>
      </c>
      <c r="M58" s="5">
        <v>-6278356932</v>
      </c>
      <c r="N58" s="5">
        <v>-5182135074</v>
      </c>
      <c r="O58" s="5">
        <v>-301746809</v>
      </c>
      <c r="P58" s="5">
        <v>8079798737</v>
      </c>
      <c r="Q58" s="5">
        <v>112148254</v>
      </c>
    </row>
    <row r="59" spans="2:17" ht="15.5" x14ac:dyDescent="0.35">
      <c r="C59" t="s">
        <v>79</v>
      </c>
      <c r="D59" s="5">
        <v>47798363</v>
      </c>
      <c r="E59" s="5">
        <v>-114008421</v>
      </c>
      <c r="F59" s="5">
        <v>114333065</v>
      </c>
      <c r="G59" s="5">
        <v>117312733</v>
      </c>
      <c r="I59" s="5">
        <v>165435740</v>
      </c>
      <c r="J59" s="5">
        <v>61707023</v>
      </c>
      <c r="K59" s="5">
        <v>1125400003</v>
      </c>
      <c r="L59" s="5">
        <v>1977892825</v>
      </c>
      <c r="M59" s="5">
        <v>1413457280</v>
      </c>
      <c r="N59" s="5">
        <v>5667244902</v>
      </c>
      <c r="O59" s="5">
        <v>5013117155</v>
      </c>
      <c r="P59" s="5">
        <v>-2910567718</v>
      </c>
      <c r="Q59" s="5">
        <v>1126576</v>
      </c>
    </row>
    <row r="60" spans="2:17" ht="15.5" x14ac:dyDescent="0.35">
      <c r="C60" t="s">
        <v>80</v>
      </c>
      <c r="D60" s="5">
        <v>393203152</v>
      </c>
      <c r="E60" s="5">
        <v>393084947</v>
      </c>
      <c r="F60" s="5">
        <v>459598124</v>
      </c>
      <c r="G60" s="5">
        <v>451957858</v>
      </c>
      <c r="I60" s="5">
        <v>1697844081</v>
      </c>
      <c r="J60" s="5">
        <v>1898306886</v>
      </c>
      <c r="K60" s="5">
        <v>1980522701</v>
      </c>
      <c r="L60" s="5">
        <v>2086600951</v>
      </c>
      <c r="M60" s="5">
        <v>2062059643</v>
      </c>
      <c r="N60" s="5">
        <v>4793636003</v>
      </c>
      <c r="O60" s="5">
        <v>6487090591</v>
      </c>
      <c r="P60" s="5">
        <v>1314689444</v>
      </c>
      <c r="Q60" s="5">
        <v>2326</v>
      </c>
    </row>
    <row r="61" spans="2:17" ht="15.5" x14ac:dyDescent="0.35">
      <c r="C61" t="s">
        <v>26</v>
      </c>
      <c r="D61" s="5">
        <v>-151864820</v>
      </c>
      <c r="E61" s="5">
        <v>-172634313</v>
      </c>
      <c r="F61" s="5">
        <v>-164934183</v>
      </c>
      <c r="G61" s="5">
        <v>-153712122</v>
      </c>
      <c r="I61" s="5">
        <v>-643145438</v>
      </c>
      <c r="J61" s="5">
        <v>-715620411</v>
      </c>
      <c r="K61" s="5">
        <v>-655605284</v>
      </c>
      <c r="L61" s="5">
        <v>-480102702</v>
      </c>
      <c r="M61" s="5">
        <v>-244879279</v>
      </c>
      <c r="N61" s="5">
        <v>-59785571</v>
      </c>
      <c r="O61" s="5">
        <v>-1051923416</v>
      </c>
      <c r="P61" s="5">
        <v>-2978465754</v>
      </c>
      <c r="Q61" s="5">
        <v>-875750</v>
      </c>
    </row>
    <row r="62" spans="2:17" ht="15.5" x14ac:dyDescent="0.35">
      <c r="C62" t="s">
        <v>82</v>
      </c>
      <c r="D62" s="5">
        <v>47798363</v>
      </c>
      <c r="E62" s="5">
        <v>-114008421</v>
      </c>
      <c r="F62" s="5">
        <v>114333065</v>
      </c>
      <c r="G62" s="5">
        <v>117312733</v>
      </c>
      <c r="I62" s="5">
        <v>165435740</v>
      </c>
      <c r="J62" s="5">
        <v>61707023</v>
      </c>
      <c r="K62" s="5">
        <v>1125400003</v>
      </c>
      <c r="L62" s="5">
        <v>1977892825</v>
      </c>
      <c r="M62" s="5">
        <v>1413457280</v>
      </c>
      <c r="N62" s="5">
        <v>5667244902</v>
      </c>
      <c r="O62" s="5">
        <v>5013117155</v>
      </c>
      <c r="P62" s="5">
        <v>-2910567718</v>
      </c>
      <c r="Q62" s="5">
        <v>1126576</v>
      </c>
    </row>
    <row r="63" spans="2:17" ht="15.5" x14ac:dyDescent="0.35">
      <c r="C63" t="s">
        <v>28</v>
      </c>
      <c r="D63" s="5">
        <v>1088590849</v>
      </c>
      <c r="E63" s="5">
        <v>1090407733</v>
      </c>
      <c r="F63" s="5">
        <v>774361826</v>
      </c>
      <c r="G63" s="5">
        <v>-2403778126</v>
      </c>
      <c r="I63" s="5">
        <v>549582282</v>
      </c>
      <c r="J63" s="5">
        <v>1680231452</v>
      </c>
      <c r="K63" s="5">
        <v>1482197174</v>
      </c>
      <c r="L63" s="5">
        <v>-1272002621</v>
      </c>
      <c r="M63" s="5">
        <v>-4864899652</v>
      </c>
      <c r="N63" s="5">
        <v>485109828</v>
      </c>
      <c r="O63" s="5">
        <v>4711370346</v>
      </c>
      <c r="P63" s="5">
        <v>5169231019</v>
      </c>
      <c r="Q63" s="5">
        <v>113274830</v>
      </c>
    </row>
    <row r="64" spans="2:17" ht="15.5" x14ac:dyDescent="0.35">
      <c r="C64" t="s">
        <v>27</v>
      </c>
      <c r="D64" s="5">
        <v>-268431823</v>
      </c>
      <c r="E64" s="5">
        <v>-125768650</v>
      </c>
      <c r="F64" s="5">
        <v>-23057320</v>
      </c>
      <c r="I64" s="5">
        <v>-417257793</v>
      </c>
      <c r="J64" s="5">
        <v>-477521731</v>
      </c>
      <c r="K64" s="5">
        <v>-812475248</v>
      </c>
      <c r="L64" s="5">
        <v>-55565320</v>
      </c>
      <c r="M64" s="5">
        <v>-1109499552</v>
      </c>
      <c r="N64" s="5">
        <v>422080647</v>
      </c>
      <c r="O64" s="5">
        <v>-1397209838</v>
      </c>
      <c r="P64" s="5">
        <v>-2110035212</v>
      </c>
      <c r="Q64" s="5">
        <v>-14121313</v>
      </c>
    </row>
    <row r="65" spans="2:17" ht="15.5" x14ac:dyDescent="0.35">
      <c r="C65" t="s">
        <v>280</v>
      </c>
      <c r="D65" s="5">
        <v>820159026</v>
      </c>
      <c r="E65" s="5">
        <v>964639083</v>
      </c>
      <c r="F65" s="5">
        <v>751304506</v>
      </c>
      <c r="G65" s="5">
        <v>-2403778126</v>
      </c>
      <c r="I65" s="5">
        <v>132324489</v>
      </c>
      <c r="J65" s="5">
        <v>1202709721</v>
      </c>
      <c r="K65" s="5">
        <v>669721926</v>
      </c>
      <c r="L65" s="5">
        <v>-1327567941</v>
      </c>
      <c r="M65" s="5">
        <v>-5974399204</v>
      </c>
      <c r="N65" s="5">
        <v>907190475</v>
      </c>
      <c r="O65" s="5">
        <v>3314160508</v>
      </c>
      <c r="P65" s="5">
        <v>3059195807</v>
      </c>
      <c r="Q65" s="5">
        <v>99153517</v>
      </c>
    </row>
    <row r="66" spans="2:17" ht="15.5" x14ac:dyDescent="0.35">
      <c r="C66" t="s">
        <v>83</v>
      </c>
      <c r="D66" s="5">
        <v>820159026</v>
      </c>
      <c r="E66" s="5">
        <v>964639083</v>
      </c>
      <c r="F66" s="5">
        <v>751304506</v>
      </c>
      <c r="G66" s="5">
        <v>-2403778126</v>
      </c>
      <c r="I66" s="5">
        <v>132324489</v>
      </c>
      <c r="J66" s="5">
        <v>1202709721</v>
      </c>
      <c r="K66" s="5">
        <v>669721926</v>
      </c>
      <c r="L66" s="5">
        <v>-1327567941</v>
      </c>
      <c r="M66" s="5">
        <v>-5974399204</v>
      </c>
      <c r="N66" s="5">
        <v>907190475</v>
      </c>
      <c r="O66" s="5">
        <v>3314160508</v>
      </c>
      <c r="P66" s="5">
        <v>3059195807</v>
      </c>
      <c r="Q66" s="5">
        <v>99153517</v>
      </c>
    </row>
    <row r="67" spans="2:17" ht="15.5" x14ac:dyDescent="0.35">
      <c r="C67" t="s">
        <v>84</v>
      </c>
      <c r="D67" s="5">
        <v>73326902</v>
      </c>
      <c r="I67" s="5">
        <v>73326902</v>
      </c>
      <c r="J67" s="5">
        <v>-198737342</v>
      </c>
      <c r="K67" s="5">
        <v>-436643947</v>
      </c>
      <c r="L67" s="5">
        <v>-175103158</v>
      </c>
      <c r="M67" s="5">
        <v>274860</v>
      </c>
    </row>
    <row r="68" spans="2:17" ht="15.5" x14ac:dyDescent="0.35">
      <c r="C68" t="s">
        <v>85</v>
      </c>
      <c r="D68" s="5">
        <v>893485928</v>
      </c>
      <c r="E68" s="5">
        <v>964639083</v>
      </c>
      <c r="F68" s="5">
        <v>751304506</v>
      </c>
      <c r="G68" s="5">
        <v>-2403778126</v>
      </c>
      <c r="I68" s="5">
        <v>205651391</v>
      </c>
      <c r="J68" s="5">
        <v>1003972379</v>
      </c>
      <c r="K68" s="5">
        <v>233077979</v>
      </c>
      <c r="L68" s="5">
        <v>-1502671099</v>
      </c>
      <c r="M68" s="5">
        <v>-5974124344</v>
      </c>
      <c r="N68" s="5">
        <v>907190475</v>
      </c>
      <c r="O68" s="5">
        <v>3314160508</v>
      </c>
      <c r="P68" s="5">
        <v>3059195807</v>
      </c>
      <c r="Q68" s="5">
        <v>99153517</v>
      </c>
    </row>
    <row r="69" spans="2:17" ht="15.5" x14ac:dyDescent="0.35">
      <c r="C69" t="s">
        <v>86</v>
      </c>
      <c r="D69" s="5">
        <v>820159026</v>
      </c>
      <c r="E69" s="5">
        <v>964639083</v>
      </c>
      <c r="F69" s="5">
        <v>751304506</v>
      </c>
      <c r="G69" s="5">
        <v>-2403778126</v>
      </c>
      <c r="I69" s="5">
        <v>132324489</v>
      </c>
      <c r="J69" s="5">
        <v>1202709721</v>
      </c>
      <c r="K69" s="5">
        <v>669721926</v>
      </c>
      <c r="L69" s="5">
        <v>-1327567941</v>
      </c>
      <c r="M69" s="5">
        <v>-5974399204</v>
      </c>
      <c r="N69" s="5">
        <v>907190475</v>
      </c>
      <c r="O69" s="5">
        <v>3314160508</v>
      </c>
      <c r="P69" s="5">
        <v>3059195807</v>
      </c>
      <c r="Q69" s="5">
        <v>99153517</v>
      </c>
    </row>
    <row r="70" spans="2:17" ht="15.5" x14ac:dyDescent="0.35">
      <c r="C70" t="s">
        <v>7</v>
      </c>
      <c r="D70" s="5">
        <v>893433897</v>
      </c>
      <c r="E70" s="5">
        <v>964622685</v>
      </c>
      <c r="F70" s="5">
        <v>751323146</v>
      </c>
      <c r="G70" s="5">
        <v>-2403800934</v>
      </c>
      <c r="I70" s="5">
        <v>205578794</v>
      </c>
      <c r="J70" s="5">
        <v>1004086492</v>
      </c>
      <c r="K70" s="5">
        <v>233023920</v>
      </c>
      <c r="L70" s="5">
        <v>-1503820574</v>
      </c>
      <c r="M70" s="5">
        <v>-5971217524</v>
      </c>
      <c r="N70" s="5">
        <v>900703102</v>
      </c>
      <c r="O70" s="5">
        <v>3297452528</v>
      </c>
      <c r="P70" s="5">
        <v>3057779319</v>
      </c>
      <c r="Q70" s="5">
        <v>97198991</v>
      </c>
    </row>
    <row r="71" spans="2:17" ht="15.5" x14ac:dyDescent="0.35">
      <c r="C71" t="s">
        <v>88</v>
      </c>
      <c r="D71" s="5">
        <v>820159026</v>
      </c>
      <c r="E71" s="5">
        <v>964639083</v>
      </c>
      <c r="F71" s="5">
        <v>751304506</v>
      </c>
      <c r="G71" s="5">
        <v>-2403778126</v>
      </c>
      <c r="I71" s="5">
        <v>132324489</v>
      </c>
      <c r="J71" s="5">
        <v>1202709721</v>
      </c>
      <c r="K71" s="5">
        <v>669721926</v>
      </c>
      <c r="L71" s="5">
        <v>-1327567941</v>
      </c>
      <c r="M71" s="5">
        <v>-5974399204</v>
      </c>
      <c r="N71" s="5">
        <v>907190475</v>
      </c>
      <c r="O71" s="5">
        <v>3314160508</v>
      </c>
      <c r="P71" s="5">
        <v>3059195807</v>
      </c>
      <c r="Q71" s="5">
        <v>99153517</v>
      </c>
    </row>
    <row r="72" spans="2:17" ht="15.5" x14ac:dyDescent="0.35">
      <c r="C72" t="s">
        <v>89</v>
      </c>
      <c r="D72" s="5">
        <v>893485928</v>
      </c>
      <c r="E72" s="5">
        <v>964639083</v>
      </c>
      <c r="F72" s="5">
        <v>751304506</v>
      </c>
      <c r="G72" s="5">
        <v>-2403778126</v>
      </c>
      <c r="I72" s="5">
        <v>205651391</v>
      </c>
      <c r="J72" s="5">
        <v>1003972379</v>
      </c>
      <c r="K72" s="5">
        <v>233077979</v>
      </c>
      <c r="L72" s="5">
        <v>-1502671099</v>
      </c>
      <c r="M72" s="5">
        <v>-5974124344</v>
      </c>
      <c r="N72" s="5">
        <v>907190475</v>
      </c>
      <c r="O72" s="5">
        <v>3314160508</v>
      </c>
      <c r="P72" s="5">
        <v>3059195807</v>
      </c>
      <c r="Q72" s="5">
        <v>99153517</v>
      </c>
    </row>
    <row r="73" spans="2:17" ht="15.5" x14ac:dyDescent="0.35">
      <c r="C73" t="s">
        <v>90</v>
      </c>
      <c r="D73" s="5">
        <v>893485928</v>
      </c>
      <c r="E73" s="5">
        <v>964639083</v>
      </c>
      <c r="F73" s="5">
        <v>751304506</v>
      </c>
      <c r="G73" s="5">
        <v>-2403778126</v>
      </c>
      <c r="I73" s="5">
        <v>205651391</v>
      </c>
      <c r="J73" s="5">
        <v>1003972379</v>
      </c>
      <c r="K73" s="5">
        <v>233077979</v>
      </c>
      <c r="L73" s="5">
        <v>-1502671099</v>
      </c>
      <c r="M73" s="5">
        <v>-5974124344</v>
      </c>
      <c r="N73" s="5">
        <v>907190475</v>
      </c>
      <c r="O73" s="5">
        <v>3314160508</v>
      </c>
      <c r="P73" s="5">
        <v>3059195807</v>
      </c>
      <c r="Q73" s="5">
        <v>99153517</v>
      </c>
    </row>
    <row r="75" spans="2:17" ht="15.5" x14ac:dyDescent="0.35">
      <c r="B75" t="s">
        <v>91</v>
      </c>
      <c r="C75" t="s">
        <v>92</v>
      </c>
    </row>
    <row r="76" spans="2:17" ht="15.5" x14ac:dyDescent="0.35">
      <c r="C76" t="s">
        <v>93</v>
      </c>
    </row>
    <row r="77" spans="2:17" ht="15.5" x14ac:dyDescent="0.35">
      <c r="C77" t="s">
        <v>19</v>
      </c>
      <c r="D77" s="5">
        <v>146105522523</v>
      </c>
      <c r="E77" s="5">
        <v>144209521639</v>
      </c>
      <c r="F77" s="5">
        <v>142660960460</v>
      </c>
      <c r="G77" s="5">
        <v>142915682680</v>
      </c>
      <c r="I77" s="5">
        <v>146105522523</v>
      </c>
      <c r="J77" s="5">
        <v>143839901566</v>
      </c>
      <c r="K77" s="5">
        <v>139917119261</v>
      </c>
      <c r="L77" s="5">
        <v>140134971635</v>
      </c>
      <c r="M77" s="5">
        <v>142641092552</v>
      </c>
      <c r="N77" s="5">
        <v>148026420500</v>
      </c>
      <c r="O77" s="5">
        <v>151550957000</v>
      </c>
      <c r="P77" s="5">
        <v>3352787000</v>
      </c>
      <c r="Q77" s="5">
        <v>22191733895</v>
      </c>
    </row>
    <row r="78" spans="2:17" ht="15.5" x14ac:dyDescent="0.35">
      <c r="C78" t="s">
        <v>94</v>
      </c>
      <c r="D78" s="5">
        <v>66955625</v>
      </c>
      <c r="E78" s="5">
        <v>65841973</v>
      </c>
      <c r="F78" s="5">
        <v>193036058</v>
      </c>
      <c r="G78" s="5">
        <v>114169259</v>
      </c>
      <c r="I78" s="5">
        <v>66955625</v>
      </c>
      <c r="J78" s="5">
        <v>117240260</v>
      </c>
      <c r="K78" s="5">
        <v>188891795</v>
      </c>
      <c r="L78" s="5">
        <v>139256297</v>
      </c>
      <c r="M78" s="5">
        <v>160524783</v>
      </c>
      <c r="O78" s="5">
        <v>505087263</v>
      </c>
      <c r="P78" s="5">
        <v>561794909</v>
      </c>
    </row>
    <row r="79" spans="2:17" ht="15.5" x14ac:dyDescent="0.35">
      <c r="C79" t="s">
        <v>283</v>
      </c>
    </row>
    <row r="80" spans="2:17" ht="15.5" x14ac:dyDescent="0.35">
      <c r="C80" t="s">
        <v>282</v>
      </c>
    </row>
    <row r="81" spans="3:17" ht="15.5" x14ac:dyDescent="0.35">
      <c r="C81" t="s">
        <v>284</v>
      </c>
      <c r="D81" s="5">
        <v>66955625</v>
      </c>
      <c r="E81" s="5">
        <v>65841973</v>
      </c>
      <c r="F81" s="5">
        <v>193036058</v>
      </c>
      <c r="G81" s="5">
        <v>114169259</v>
      </c>
      <c r="I81" s="5">
        <v>66955625</v>
      </c>
      <c r="J81" s="5">
        <v>117240260</v>
      </c>
      <c r="K81" s="5">
        <v>188891795</v>
      </c>
      <c r="L81" s="5">
        <v>139256297</v>
      </c>
      <c r="M81" s="5">
        <v>160524783</v>
      </c>
      <c r="O81" s="5">
        <v>505087263</v>
      </c>
      <c r="P81" s="5">
        <v>561794909</v>
      </c>
    </row>
    <row r="82" spans="3:17" ht="15.5" x14ac:dyDescent="0.35">
      <c r="C82" t="s">
        <v>95</v>
      </c>
      <c r="M82" s="5">
        <v>74560367</v>
      </c>
      <c r="N82" s="5">
        <v>164708795</v>
      </c>
      <c r="O82" s="5">
        <v>517232876</v>
      </c>
      <c r="Q82" s="5">
        <v>278224022</v>
      </c>
    </row>
    <row r="83" spans="3:17" ht="15.5" x14ac:dyDescent="0.35">
      <c r="C83" t="s">
        <v>285</v>
      </c>
      <c r="M83" s="5">
        <v>74560367</v>
      </c>
      <c r="N83" s="5">
        <v>164708795</v>
      </c>
      <c r="O83" s="5">
        <v>517232876</v>
      </c>
      <c r="Q83" s="5">
        <v>278224022</v>
      </c>
    </row>
    <row r="84" spans="3:17" ht="15.5" x14ac:dyDescent="0.35">
      <c r="C84" t="s">
        <v>96</v>
      </c>
      <c r="D84" s="5">
        <v>791419431</v>
      </c>
      <c r="E84" s="5">
        <v>771824163</v>
      </c>
      <c r="F84" s="5">
        <v>801525490</v>
      </c>
      <c r="G84" s="5">
        <v>747327278</v>
      </c>
      <c r="I84" s="5">
        <v>791419431</v>
      </c>
      <c r="J84" s="5">
        <v>784524657</v>
      </c>
      <c r="K84" s="5">
        <v>624932294</v>
      </c>
      <c r="L84" s="5">
        <v>464565658</v>
      </c>
      <c r="M84" s="5">
        <v>531855060</v>
      </c>
      <c r="N84" s="5">
        <v>606870721</v>
      </c>
      <c r="O84" s="5">
        <v>741677102</v>
      </c>
      <c r="P84" s="5">
        <v>736051929</v>
      </c>
      <c r="Q84" s="5">
        <v>677307128</v>
      </c>
    </row>
    <row r="85" spans="3:17" ht="15.5" x14ac:dyDescent="0.35">
      <c r="C85" t="s">
        <v>77</v>
      </c>
      <c r="D85" s="5">
        <v>-736742338</v>
      </c>
      <c r="E85" s="5">
        <v>-810010850</v>
      </c>
      <c r="F85" s="5">
        <v>-810010850</v>
      </c>
      <c r="G85" s="5">
        <v>-810010850</v>
      </c>
      <c r="I85" s="5">
        <v>-736742338</v>
      </c>
      <c r="J85" s="5">
        <v>-810010850</v>
      </c>
      <c r="K85" s="5">
        <v>-611472245</v>
      </c>
      <c r="L85" s="5">
        <v>-174828298</v>
      </c>
      <c r="M85" s="5">
        <v>274860</v>
      </c>
    </row>
    <row r="86" spans="3:17" ht="15.5" x14ac:dyDescent="0.35">
      <c r="C86" t="s">
        <v>98</v>
      </c>
      <c r="D86" s="5">
        <v>146998725979</v>
      </c>
      <c r="E86" s="5">
        <v>145418091499</v>
      </c>
      <c r="F86" s="5">
        <v>143923241525</v>
      </c>
      <c r="G86" s="5">
        <v>143975777564</v>
      </c>
      <c r="I86" s="5">
        <v>146998725979</v>
      </c>
      <c r="J86" s="5">
        <v>144850905244</v>
      </c>
      <c r="K86" s="5">
        <v>140756584350</v>
      </c>
      <c r="L86" s="5">
        <v>140814296090</v>
      </c>
      <c r="M86" s="5">
        <v>143464989012</v>
      </c>
      <c r="N86" s="5">
        <v>148882142706</v>
      </c>
      <c r="O86" s="5">
        <v>153989900157</v>
      </c>
      <c r="P86" s="5">
        <v>14608989865</v>
      </c>
      <c r="Q86" s="5">
        <v>23492774516</v>
      </c>
    </row>
    <row r="87" spans="3:17" ht="15.5" x14ac:dyDescent="0.35">
      <c r="C87" t="s">
        <v>99</v>
      </c>
    </row>
    <row r="88" spans="3:17" ht="15.5" x14ac:dyDescent="0.35">
      <c r="C88" t="s">
        <v>101</v>
      </c>
      <c r="D88" s="5">
        <v>657902970091</v>
      </c>
      <c r="E88" s="5">
        <v>658426157462</v>
      </c>
      <c r="F88" s="5">
        <v>658982898754</v>
      </c>
      <c r="G88" s="5">
        <v>658799016514</v>
      </c>
      <c r="I88" s="5">
        <v>657902970091</v>
      </c>
      <c r="J88" s="5">
        <v>659840158905</v>
      </c>
      <c r="K88" s="5">
        <v>662346359763</v>
      </c>
      <c r="L88" s="5">
        <v>660852077827</v>
      </c>
      <c r="M88" s="5">
        <v>660344573114</v>
      </c>
      <c r="N88" s="5">
        <v>658149072620</v>
      </c>
      <c r="O88" s="5">
        <v>656156482276</v>
      </c>
      <c r="P88" s="5">
        <v>607998592863</v>
      </c>
      <c r="Q88" s="5">
        <v>607623600521</v>
      </c>
    </row>
    <row r="89" spans="3:17" ht="15.5" x14ac:dyDescent="0.35">
      <c r="C89" t="s">
        <v>287</v>
      </c>
      <c r="D89" s="5">
        <v>264102401</v>
      </c>
      <c r="E89" s="5">
        <v>245628567</v>
      </c>
      <c r="F89" s="5">
        <v>245628567</v>
      </c>
      <c r="G89" s="5">
        <v>245628567</v>
      </c>
      <c r="I89" s="5">
        <v>264102401</v>
      </c>
      <c r="J89" s="5">
        <v>245628567</v>
      </c>
      <c r="K89" s="5">
        <v>152917488</v>
      </c>
      <c r="L89" s="5">
        <v>551593031</v>
      </c>
      <c r="M89" s="5">
        <v>557770281</v>
      </c>
      <c r="N89" s="5">
        <v>1667347357</v>
      </c>
      <c r="O89" s="5">
        <v>1245266710</v>
      </c>
      <c r="P89" s="5">
        <v>2407876048</v>
      </c>
      <c r="Q89" s="5">
        <v>4343246526</v>
      </c>
    </row>
    <row r="90" spans="3:17" ht="15.5" x14ac:dyDescent="0.35">
      <c r="C90" t="s">
        <v>340</v>
      </c>
      <c r="N90" s="5">
        <v>71967355</v>
      </c>
      <c r="O90" s="5">
        <v>71967355</v>
      </c>
      <c r="P90" s="5">
        <v>71967355</v>
      </c>
      <c r="Q90" s="5">
        <v>71967355</v>
      </c>
    </row>
    <row r="91" spans="3:17" ht="15.5" x14ac:dyDescent="0.35">
      <c r="C91" t="s">
        <v>103</v>
      </c>
      <c r="D91" s="5">
        <v>658167072492</v>
      </c>
      <c r="E91" s="5">
        <v>658671786029</v>
      </c>
      <c r="F91" s="5">
        <v>659228527321</v>
      </c>
      <c r="G91" s="5">
        <v>659044645081</v>
      </c>
      <c r="I91" s="5">
        <v>658167072492</v>
      </c>
      <c r="J91" s="5">
        <v>660085787472</v>
      </c>
      <c r="K91" s="5">
        <v>662499277251</v>
      </c>
      <c r="L91" s="5">
        <v>661403670858</v>
      </c>
      <c r="M91" s="5">
        <v>660902343395</v>
      </c>
      <c r="N91" s="5">
        <v>659888387332</v>
      </c>
      <c r="O91" s="5">
        <v>657473716341</v>
      </c>
      <c r="P91" s="5">
        <v>610478436266</v>
      </c>
      <c r="Q91" s="5">
        <v>612038814402</v>
      </c>
    </row>
    <row r="92" spans="3:17" ht="15.5" x14ac:dyDescent="0.35">
      <c r="C92" t="s">
        <v>104</v>
      </c>
      <c r="D92" s="5">
        <v>805165798471</v>
      </c>
      <c r="E92" s="5">
        <v>804089877528</v>
      </c>
      <c r="F92" s="5">
        <v>803151768846</v>
      </c>
      <c r="G92" s="5">
        <v>803020422645</v>
      </c>
      <c r="I92" s="5">
        <v>805165798471</v>
      </c>
      <c r="J92" s="5">
        <v>804936692716</v>
      </c>
      <c r="K92" s="5">
        <v>803255861601</v>
      </c>
      <c r="L92" s="5">
        <v>802217966948</v>
      </c>
      <c r="M92" s="5">
        <v>804367332407</v>
      </c>
      <c r="N92" s="5">
        <v>808770530038</v>
      </c>
      <c r="O92" s="5">
        <v>811463616498</v>
      </c>
      <c r="P92" s="5">
        <v>625087426131</v>
      </c>
      <c r="Q92" s="5">
        <v>635531588918</v>
      </c>
    </row>
    <row r="93" spans="3:17" ht="15.5" x14ac:dyDescent="0.35">
      <c r="C93" t="s">
        <v>105</v>
      </c>
    </row>
    <row r="94" spans="3:17" ht="15.5" x14ac:dyDescent="0.35">
      <c r="C94" t="s">
        <v>106</v>
      </c>
    </row>
    <row r="95" spans="3:17" ht="15.5" x14ac:dyDescent="0.35">
      <c r="C95" t="s">
        <v>107</v>
      </c>
      <c r="D95" s="5">
        <v>2401924600</v>
      </c>
      <c r="E95" s="5">
        <v>2303461562</v>
      </c>
      <c r="F95" s="5">
        <v>2329991963</v>
      </c>
      <c r="G95" s="5">
        <v>2949950268</v>
      </c>
      <c r="I95" s="5">
        <v>2401924600</v>
      </c>
      <c r="J95" s="5">
        <v>2462442213</v>
      </c>
      <c r="K95" s="5">
        <v>2206997470</v>
      </c>
      <c r="L95" s="5">
        <v>1543246071</v>
      </c>
      <c r="M95" s="5">
        <v>2477862767</v>
      </c>
      <c r="N95" s="5">
        <v>1061584592</v>
      </c>
      <c r="O95" s="5">
        <v>3935393271</v>
      </c>
      <c r="P95" s="5">
        <v>16433244247</v>
      </c>
      <c r="Q95" s="5">
        <v>22652175565</v>
      </c>
    </row>
    <row r="96" spans="3:17" ht="15.5" x14ac:dyDescent="0.35">
      <c r="C96" t="s">
        <v>112</v>
      </c>
      <c r="P96" s="5">
        <v>3993938255</v>
      </c>
      <c r="Q96" s="5">
        <v>3839530812</v>
      </c>
    </row>
    <row r="97" spans="3:17" ht="15.5" x14ac:dyDescent="0.35">
      <c r="C97" t="s">
        <v>108</v>
      </c>
      <c r="D97" s="5">
        <v>506914804</v>
      </c>
      <c r="E97" s="5">
        <v>311418664</v>
      </c>
      <c r="F97" s="5">
        <v>287047147</v>
      </c>
      <c r="G97" s="5">
        <v>260865004</v>
      </c>
      <c r="I97" s="5">
        <v>506914804</v>
      </c>
      <c r="J97" s="5">
        <v>258614290</v>
      </c>
      <c r="K97" s="5">
        <v>290510211</v>
      </c>
      <c r="L97" s="5">
        <v>116533480</v>
      </c>
      <c r="M97" s="5">
        <v>183671353</v>
      </c>
      <c r="N97" s="5">
        <v>187130377</v>
      </c>
      <c r="O97" s="5">
        <v>457690766</v>
      </c>
      <c r="P97" s="5">
        <v>559207890</v>
      </c>
      <c r="Q97" s="5">
        <v>286291288</v>
      </c>
    </row>
    <row r="98" spans="3:17" ht="15.5" x14ac:dyDescent="0.35">
      <c r="C98" t="s">
        <v>289</v>
      </c>
      <c r="D98" s="5">
        <v>506914804</v>
      </c>
      <c r="E98" s="5">
        <v>311418664</v>
      </c>
      <c r="F98" s="5">
        <v>287047147</v>
      </c>
      <c r="G98" s="5">
        <v>260865004</v>
      </c>
      <c r="I98" s="5">
        <v>506914804</v>
      </c>
      <c r="J98" s="5">
        <v>258614290</v>
      </c>
      <c r="K98" s="5">
        <v>290510211</v>
      </c>
      <c r="L98" s="5">
        <v>116533480</v>
      </c>
      <c r="M98" s="5">
        <v>183671353</v>
      </c>
      <c r="N98" s="5">
        <v>187130377</v>
      </c>
      <c r="O98" s="5">
        <v>457690766</v>
      </c>
      <c r="P98" s="5">
        <v>559207890</v>
      </c>
      <c r="Q98" s="5">
        <v>286291288</v>
      </c>
    </row>
    <row r="99" spans="3:17" ht="15.5" x14ac:dyDescent="0.35">
      <c r="C99" t="s">
        <v>109</v>
      </c>
      <c r="D99" s="5">
        <v>398400273</v>
      </c>
      <c r="E99" s="5">
        <v>710290581</v>
      </c>
      <c r="F99" s="5">
        <v>775899930</v>
      </c>
      <c r="G99" s="5">
        <v>741052792</v>
      </c>
      <c r="I99" s="5">
        <v>398400273</v>
      </c>
      <c r="J99" s="5">
        <v>356018700</v>
      </c>
      <c r="K99" s="5">
        <v>275981977</v>
      </c>
      <c r="L99" s="5">
        <v>179712729</v>
      </c>
      <c r="M99" s="5">
        <v>159482072</v>
      </c>
      <c r="N99" s="5">
        <v>46781944</v>
      </c>
      <c r="O99" s="5">
        <v>1534467219</v>
      </c>
      <c r="P99" s="5">
        <v>1972006849</v>
      </c>
      <c r="Q99" s="5">
        <v>13603628</v>
      </c>
    </row>
    <row r="100" spans="3:17" ht="15.5" x14ac:dyDescent="0.35">
      <c r="C100" t="s">
        <v>290</v>
      </c>
      <c r="D100" s="5">
        <v>398400273</v>
      </c>
      <c r="E100" s="5">
        <v>710290581</v>
      </c>
      <c r="F100" s="5">
        <v>775899930</v>
      </c>
      <c r="G100" s="5">
        <v>741052792</v>
      </c>
      <c r="I100" s="5">
        <v>398400273</v>
      </c>
      <c r="J100" s="5">
        <v>356018700</v>
      </c>
      <c r="K100" s="5">
        <v>275981977</v>
      </c>
      <c r="L100" s="5">
        <v>179712729</v>
      </c>
      <c r="M100" s="5">
        <v>159482072</v>
      </c>
      <c r="N100" s="5">
        <v>46781944</v>
      </c>
      <c r="O100" s="5">
        <v>1534467219</v>
      </c>
      <c r="P100" s="5">
        <v>1972006849</v>
      </c>
      <c r="Q100" s="5">
        <v>13603628</v>
      </c>
    </row>
    <row r="101" spans="3:17" ht="15.5" x14ac:dyDescent="0.35">
      <c r="C101" t="s">
        <v>110</v>
      </c>
      <c r="D101" s="5">
        <v>143612505</v>
      </c>
      <c r="E101" s="5">
        <v>323562529</v>
      </c>
      <c r="F101" s="5">
        <v>182167245</v>
      </c>
      <c r="G101" s="5">
        <v>466955044</v>
      </c>
      <c r="I101" s="5">
        <v>143612505</v>
      </c>
      <c r="J101" s="5">
        <v>452723728</v>
      </c>
      <c r="K101" s="5">
        <v>440181408</v>
      </c>
      <c r="L101" s="5">
        <v>66588526</v>
      </c>
      <c r="M101" s="5">
        <v>47662247</v>
      </c>
      <c r="N101" s="5">
        <v>807660</v>
      </c>
      <c r="O101" s="5">
        <v>810621938</v>
      </c>
      <c r="P101" s="5">
        <v>551851604</v>
      </c>
      <c r="Q101" s="5">
        <v>68621481</v>
      </c>
    </row>
    <row r="102" spans="3:17" ht="15.5" x14ac:dyDescent="0.35">
      <c r="C102" t="s">
        <v>111</v>
      </c>
      <c r="D102" s="5">
        <v>913112546</v>
      </c>
      <c r="E102" s="5">
        <v>341112415</v>
      </c>
      <c r="F102" s="5">
        <v>425071116</v>
      </c>
      <c r="G102" s="5">
        <v>897348627</v>
      </c>
      <c r="I102" s="5">
        <v>913112546</v>
      </c>
      <c r="J102" s="5">
        <v>841815106</v>
      </c>
      <c r="K102" s="5">
        <v>850872705</v>
      </c>
      <c r="L102" s="5">
        <v>930750211</v>
      </c>
      <c r="M102" s="5">
        <v>1567994014</v>
      </c>
      <c r="N102" s="5">
        <v>477083586</v>
      </c>
      <c r="O102" s="5">
        <v>753451035</v>
      </c>
      <c r="P102" s="5">
        <v>658543220</v>
      </c>
      <c r="Q102" s="5">
        <v>866785208</v>
      </c>
    </row>
    <row r="103" spans="3:17" ht="15.5" x14ac:dyDescent="0.35">
      <c r="C103" t="s">
        <v>113</v>
      </c>
    </row>
    <row r="104" spans="3:17" ht="15.5" x14ac:dyDescent="0.35">
      <c r="C104" t="s">
        <v>403</v>
      </c>
      <c r="P104" s="5">
        <v>5000000000</v>
      </c>
      <c r="Q104" s="5">
        <v>12583333334</v>
      </c>
    </row>
    <row r="105" spans="3:17" ht="15.5" x14ac:dyDescent="0.35">
      <c r="C105" t="s">
        <v>115</v>
      </c>
      <c r="P105" s="5">
        <v>7583333333</v>
      </c>
      <c r="Q105" s="5">
        <v>17199387112</v>
      </c>
    </row>
    <row r="106" spans="3:17" ht="15.5" x14ac:dyDescent="0.35">
      <c r="C106" t="s">
        <v>116</v>
      </c>
      <c r="D106" s="5">
        <v>1200465451</v>
      </c>
      <c r="E106" s="5">
        <v>1116493474</v>
      </c>
      <c r="F106" s="5">
        <v>1116493474</v>
      </c>
      <c r="G106" s="5">
        <v>1116493474</v>
      </c>
      <c r="I106" s="5">
        <v>1200465451</v>
      </c>
      <c r="J106" s="5">
        <v>1116493474</v>
      </c>
      <c r="K106" s="5">
        <v>695079481</v>
      </c>
      <c r="L106" s="5">
        <v>554014206</v>
      </c>
      <c r="M106" s="5">
        <v>266210670</v>
      </c>
      <c r="N106" s="5">
        <v>113549332</v>
      </c>
      <c r="O106" s="5">
        <v>851412020</v>
      </c>
      <c r="P106" s="5">
        <v>5398073185</v>
      </c>
      <c r="Q106" s="5">
        <v>12682500461</v>
      </c>
    </row>
    <row r="107" spans="3:17" ht="15.5" x14ac:dyDescent="0.35">
      <c r="C107" t="s">
        <v>117</v>
      </c>
      <c r="D107" s="5">
        <v>1200465451</v>
      </c>
      <c r="E107" s="5">
        <v>1116493474</v>
      </c>
      <c r="F107" s="5">
        <v>1116493474</v>
      </c>
      <c r="G107" s="5">
        <v>1116493474</v>
      </c>
      <c r="I107" s="5">
        <v>1200465451</v>
      </c>
      <c r="J107" s="5">
        <v>1116493474</v>
      </c>
      <c r="K107" s="5">
        <v>695079481</v>
      </c>
      <c r="L107" s="5">
        <v>554014206</v>
      </c>
      <c r="M107" s="5">
        <v>266210670</v>
      </c>
      <c r="N107" s="5">
        <v>113549332</v>
      </c>
      <c r="O107" s="5">
        <v>851412020</v>
      </c>
      <c r="P107" s="5">
        <v>5398073185</v>
      </c>
      <c r="Q107" s="5">
        <v>12682500461</v>
      </c>
    </row>
    <row r="108" spans="3:17" ht="15.5" x14ac:dyDescent="0.35">
      <c r="C108" t="s">
        <v>119</v>
      </c>
    </row>
    <row r="109" spans="3:17" ht="15.5" x14ac:dyDescent="0.35">
      <c r="C109" t="s">
        <v>120</v>
      </c>
      <c r="P109" s="5">
        <v>5000000000</v>
      </c>
      <c r="Q109" s="5">
        <v>12583333334</v>
      </c>
    </row>
    <row r="110" spans="3:17" ht="15.5" x14ac:dyDescent="0.35">
      <c r="C110" t="s">
        <v>121</v>
      </c>
      <c r="D110" s="5">
        <v>3602390051</v>
      </c>
      <c r="E110" s="5">
        <v>3419955036</v>
      </c>
      <c r="F110" s="5">
        <v>3446485437</v>
      </c>
      <c r="G110" s="5">
        <v>4066443742</v>
      </c>
      <c r="I110" s="5">
        <v>3602390051</v>
      </c>
      <c r="J110" s="5">
        <v>3578935687</v>
      </c>
      <c r="K110" s="5">
        <v>2902076951</v>
      </c>
      <c r="L110" s="5">
        <v>2097260277</v>
      </c>
      <c r="M110" s="5">
        <v>2744073437</v>
      </c>
      <c r="N110" s="5">
        <v>1175133924</v>
      </c>
      <c r="O110" s="5">
        <v>4786805291</v>
      </c>
      <c r="P110" s="5">
        <v>21831317432</v>
      </c>
      <c r="Q110" s="5">
        <v>35334676026</v>
      </c>
    </row>
    <row r="111" spans="3:17" ht="15.5" x14ac:dyDescent="0.35">
      <c r="C111" t="s">
        <v>122</v>
      </c>
    </row>
    <row r="112" spans="3:17" ht="15.5" x14ac:dyDescent="0.35">
      <c r="C112" t="s">
        <v>123</v>
      </c>
      <c r="D112" s="5">
        <v>800111150400</v>
      </c>
      <c r="E112" s="5">
        <v>800111150400</v>
      </c>
      <c r="F112" s="5">
        <v>800111150400</v>
      </c>
      <c r="G112" s="5">
        <v>800111150400</v>
      </c>
      <c r="I112" s="5">
        <v>800111150400</v>
      </c>
      <c r="J112" s="5">
        <v>800111150400</v>
      </c>
      <c r="K112" s="5">
        <v>800111150400</v>
      </c>
      <c r="L112" s="5">
        <v>800111150400</v>
      </c>
      <c r="M112" s="5">
        <v>800111040400</v>
      </c>
      <c r="N112" s="5">
        <v>800109200400</v>
      </c>
      <c r="O112" s="5">
        <v>800106542000</v>
      </c>
      <c r="P112" s="5">
        <v>600000000000</v>
      </c>
      <c r="Q112" s="5">
        <v>600000000000</v>
      </c>
    </row>
    <row r="113" spans="2:17" ht="15.5" x14ac:dyDescent="0.35">
      <c r="C113" t="s">
        <v>124</v>
      </c>
      <c r="D113" s="5">
        <v>8892032</v>
      </c>
      <c r="E113" s="5">
        <v>8892032</v>
      </c>
      <c r="F113" s="5">
        <v>8892032</v>
      </c>
      <c r="G113" s="5">
        <v>8892032</v>
      </c>
      <c r="I113" s="5">
        <v>8892032</v>
      </c>
      <c r="J113" s="5">
        <v>8892032</v>
      </c>
      <c r="K113" s="5">
        <v>8892032</v>
      </c>
      <c r="L113" s="5">
        <v>8892032</v>
      </c>
      <c r="M113" s="5">
        <v>8883232</v>
      </c>
      <c r="N113" s="5">
        <v>8736032</v>
      </c>
    </row>
    <row r="114" spans="2:17" ht="15.5" x14ac:dyDescent="0.35">
      <c r="C114" t="s">
        <v>125</v>
      </c>
      <c r="M114" s="5">
        <v>1479400931</v>
      </c>
      <c r="N114" s="5">
        <v>7450893315</v>
      </c>
      <c r="O114" s="5">
        <v>6550190213</v>
      </c>
      <c r="P114" s="5">
        <v>3252737685</v>
      </c>
      <c r="Q114" s="5">
        <v>194958366</v>
      </c>
    </row>
    <row r="115" spans="2:17" ht="15.5" x14ac:dyDescent="0.35">
      <c r="C115" t="s">
        <v>297</v>
      </c>
      <c r="D115" s="5">
        <v>24821565</v>
      </c>
      <c r="E115" s="5">
        <v>24769534</v>
      </c>
      <c r="F115" s="5">
        <v>24753136</v>
      </c>
      <c r="G115" s="5">
        <v>24771776</v>
      </c>
      <c r="I115" s="5">
        <v>24821565</v>
      </c>
      <c r="J115" s="5">
        <v>24748968</v>
      </c>
      <c r="K115" s="5">
        <v>24863081</v>
      </c>
      <c r="L115" s="5">
        <v>24809022</v>
      </c>
      <c r="M115" s="5">
        <v>23659547</v>
      </c>
      <c r="N115" s="5">
        <v>26566367</v>
      </c>
      <c r="O115" s="5">
        <v>20078994</v>
      </c>
      <c r="P115" s="5">
        <v>3371014</v>
      </c>
      <c r="Q115" s="5">
        <v>1954526</v>
      </c>
    </row>
    <row r="116" spans="2:17" ht="15.5" x14ac:dyDescent="0.35">
      <c r="C116" t="s">
        <v>9</v>
      </c>
      <c r="D116" s="5">
        <v>799408121659</v>
      </c>
      <c r="E116" s="5">
        <v>799334801116</v>
      </c>
      <c r="F116" s="5">
        <v>799334784718</v>
      </c>
      <c r="G116" s="5">
        <v>799334803358</v>
      </c>
      <c r="I116" s="5">
        <v>799408121659</v>
      </c>
      <c r="J116" s="5">
        <v>799334780550</v>
      </c>
      <c r="K116" s="5">
        <v>799533433268</v>
      </c>
      <c r="L116" s="5">
        <v>799970023156</v>
      </c>
      <c r="M116" s="5">
        <v>801623258970</v>
      </c>
      <c r="N116" s="5">
        <v>807595396114</v>
      </c>
      <c r="O116" s="5">
        <v>806676811207</v>
      </c>
      <c r="P116" s="5">
        <v>603256108699</v>
      </c>
      <c r="Q116" s="5">
        <v>600196912892</v>
      </c>
    </row>
    <row r="117" spans="2:17" ht="15.5" x14ac:dyDescent="0.35">
      <c r="C117" t="s">
        <v>126</v>
      </c>
      <c r="D117" s="5">
        <v>803010511710</v>
      </c>
      <c r="E117" s="5">
        <v>802754756152</v>
      </c>
      <c r="F117" s="5">
        <v>802781270155</v>
      </c>
      <c r="G117" s="5">
        <v>803401247100</v>
      </c>
      <c r="I117" s="5">
        <v>803010511710</v>
      </c>
      <c r="J117" s="5">
        <v>802913716237</v>
      </c>
      <c r="K117" s="5">
        <v>802435510219</v>
      </c>
      <c r="L117" s="5">
        <v>802067283433</v>
      </c>
      <c r="M117" s="5">
        <v>804367332407</v>
      </c>
      <c r="N117" s="5">
        <v>808770530038</v>
      </c>
      <c r="O117" s="5">
        <v>811463616498</v>
      </c>
      <c r="P117" s="5">
        <v>625087426131</v>
      </c>
      <c r="Q117" s="5">
        <v>635531588918</v>
      </c>
    </row>
    <row r="118" spans="2:17" ht="15.5" x14ac:dyDescent="0.35">
      <c r="C118" t="s">
        <v>1823</v>
      </c>
      <c r="D118" s="5">
        <v>1800000000</v>
      </c>
      <c r="E118" s="5">
        <v>1800000000</v>
      </c>
      <c r="F118" s="5">
        <v>1800000000</v>
      </c>
      <c r="G118" s="5">
        <v>1650000000</v>
      </c>
      <c r="I118" s="5">
        <v>1800000000</v>
      </c>
      <c r="J118" s="5">
        <v>1650000000</v>
      </c>
      <c r="K118" s="5">
        <v>1500000000</v>
      </c>
      <c r="L118" s="5">
        <v>1500000000</v>
      </c>
    </row>
    <row r="119" spans="2:17" ht="15.5" x14ac:dyDescent="0.35">
      <c r="C119" t="s">
        <v>1824</v>
      </c>
      <c r="D119" s="5">
        <v>355286761</v>
      </c>
      <c r="E119" s="5">
        <v>-464878624</v>
      </c>
      <c r="F119" s="5">
        <v>-1429501309</v>
      </c>
      <c r="G119" s="5">
        <v>-2030824455</v>
      </c>
      <c r="I119" s="5">
        <v>355286761</v>
      </c>
      <c r="J119" s="5">
        <v>372976479</v>
      </c>
      <c r="K119" s="5">
        <v>-679648618</v>
      </c>
      <c r="L119" s="5">
        <v>-1349316485</v>
      </c>
    </row>
    <row r="120" spans="2:17" ht="15.5" x14ac:dyDescent="0.35">
      <c r="C120" t="s">
        <v>127</v>
      </c>
      <c r="D120" s="5">
        <v>8001111504</v>
      </c>
      <c r="E120" s="5">
        <v>8001111504</v>
      </c>
      <c r="F120" s="5">
        <v>8001111504</v>
      </c>
      <c r="G120" s="5">
        <v>8001111504</v>
      </c>
      <c r="I120" s="5">
        <v>8001111504</v>
      </c>
      <c r="J120" s="5">
        <v>8001111504</v>
      </c>
      <c r="K120" s="5">
        <v>8001111504</v>
      </c>
      <c r="L120" s="5">
        <v>8001111504</v>
      </c>
      <c r="M120" s="5">
        <v>8001110404</v>
      </c>
      <c r="N120" s="5">
        <v>8001092004</v>
      </c>
      <c r="O120" s="5">
        <v>8000986500</v>
      </c>
      <c r="P120" s="5">
        <v>6000000000</v>
      </c>
      <c r="Q120" s="5">
        <v>6000000000</v>
      </c>
    </row>
    <row r="122" spans="2:17" ht="15.5" x14ac:dyDescent="0.35">
      <c r="B122" t="s">
        <v>128</v>
      </c>
      <c r="C122" t="s">
        <v>129</v>
      </c>
      <c r="D122" s="5">
        <v>3259428884</v>
      </c>
      <c r="E122" s="5">
        <v>1606881179</v>
      </c>
      <c r="F122" s="5">
        <v>112319680</v>
      </c>
      <c r="G122" s="5">
        <v>-879798256</v>
      </c>
      <c r="I122" s="5">
        <v>4098831487</v>
      </c>
      <c r="J122" s="5">
        <v>4187545736</v>
      </c>
      <c r="K122" s="5">
        <v>3605683917</v>
      </c>
      <c r="L122" s="5">
        <v>-345168818</v>
      </c>
      <c r="M122" s="5">
        <v>-1286779394</v>
      </c>
      <c r="N122" s="5">
        <v>-766527353</v>
      </c>
      <c r="O122" s="5">
        <v>9586837788</v>
      </c>
      <c r="P122" s="5">
        <v>9014609705</v>
      </c>
      <c r="Q122" s="5">
        <v>411943606</v>
      </c>
    </row>
    <row r="123" spans="2:17" ht="15.5" x14ac:dyDescent="0.35">
      <c r="C123" t="s">
        <v>406</v>
      </c>
      <c r="D123" s="5">
        <v>4889329114</v>
      </c>
      <c r="E123" s="5">
        <v>5029096757</v>
      </c>
      <c r="F123" s="5">
        <v>4076525003</v>
      </c>
      <c r="G123" s="5">
        <v>3522128828</v>
      </c>
      <c r="I123" s="5">
        <v>17517079702</v>
      </c>
      <c r="J123" s="5">
        <v>18217210991</v>
      </c>
      <c r="K123" s="5">
        <v>12523750702</v>
      </c>
      <c r="L123" s="5">
        <v>4628649853</v>
      </c>
      <c r="M123" s="5">
        <v>1814901389</v>
      </c>
      <c r="N123" s="5">
        <v>2104187153</v>
      </c>
      <c r="O123" s="5">
        <v>17109914014</v>
      </c>
      <c r="P123" s="5">
        <v>22455440865</v>
      </c>
      <c r="Q123" s="5">
        <v>659766030</v>
      </c>
    </row>
    <row r="124" spans="2:17" ht="15.5" x14ac:dyDescent="0.35">
      <c r="C124" t="s">
        <v>1825</v>
      </c>
      <c r="K124" s="5">
        <v>-10242984202</v>
      </c>
      <c r="L124" s="5">
        <v>-6580316920</v>
      </c>
      <c r="M124" s="5">
        <v>-4918861147</v>
      </c>
      <c r="N124" s="5">
        <v>-7865641167</v>
      </c>
      <c r="O124" s="5">
        <v>-12265603650</v>
      </c>
      <c r="P124" s="5">
        <v>-11744845350</v>
      </c>
      <c r="Q124" s="5">
        <v>-246949000</v>
      </c>
    </row>
    <row r="125" spans="2:17" ht="15.5" x14ac:dyDescent="0.35">
      <c r="C125" t="s">
        <v>345</v>
      </c>
      <c r="D125" s="5">
        <v>-1425506697</v>
      </c>
      <c r="E125" s="5">
        <v>-1875022459</v>
      </c>
      <c r="F125" s="5">
        <v>-1903997049</v>
      </c>
      <c r="G125" s="5">
        <v>-1583390582</v>
      </c>
      <c r="I125" s="5">
        <v>-6787916787</v>
      </c>
      <c r="J125" s="5">
        <v>-7213008080</v>
      </c>
    </row>
    <row r="126" spans="2:17" ht="15.5" x14ac:dyDescent="0.35">
      <c r="C126" t="s">
        <v>1826</v>
      </c>
      <c r="D126" s="5">
        <v>-930004417</v>
      </c>
      <c r="E126" s="5">
        <v>-783764534</v>
      </c>
      <c r="F126" s="5">
        <v>-747434065</v>
      </c>
      <c r="G126" s="5">
        <v>-1001260966</v>
      </c>
      <c r="I126" s="5">
        <v>-3462463982</v>
      </c>
      <c r="J126" s="5">
        <v>-2862528317</v>
      </c>
    </row>
    <row r="127" spans="2:17" ht="15.5" x14ac:dyDescent="0.35">
      <c r="C127" t="s">
        <v>1827</v>
      </c>
      <c r="D127" s="5">
        <v>484272552</v>
      </c>
      <c r="E127" s="5">
        <v>-983879219</v>
      </c>
      <c r="F127" s="5">
        <v>-1607438150</v>
      </c>
      <c r="G127" s="5">
        <v>-2115521272</v>
      </c>
      <c r="I127" s="5">
        <v>-4222566089</v>
      </c>
      <c r="J127" s="5">
        <v>-5136815333</v>
      </c>
    </row>
    <row r="128" spans="2:17" ht="15.5" x14ac:dyDescent="0.35">
      <c r="C128" t="s">
        <v>281</v>
      </c>
    </row>
    <row r="129" spans="3:17" ht="15.5" x14ac:dyDescent="0.35">
      <c r="C129" t="s">
        <v>477</v>
      </c>
      <c r="D129" s="5">
        <v>-1871238562</v>
      </c>
      <c r="E129" s="5">
        <v>-3642666212</v>
      </c>
      <c r="F129" s="5">
        <v>-4258869264</v>
      </c>
      <c r="G129" s="5">
        <v>-4700172820</v>
      </c>
      <c r="I129" s="5">
        <v>-14472946858</v>
      </c>
      <c r="J129" s="5">
        <v>-15212351730</v>
      </c>
      <c r="K129" s="5">
        <v>-10242984202</v>
      </c>
      <c r="L129" s="5">
        <v>-6580316920</v>
      </c>
      <c r="M129" s="5">
        <v>-4918861147</v>
      </c>
      <c r="N129" s="5">
        <v>-7865641167</v>
      </c>
      <c r="O129" s="5">
        <v>-12265603650</v>
      </c>
      <c r="P129" s="5">
        <v>-11744845350</v>
      </c>
      <c r="Q129" s="5">
        <v>-246949000</v>
      </c>
    </row>
    <row r="130" spans="3:17" ht="15.5" x14ac:dyDescent="0.35">
      <c r="C130" t="s">
        <v>1582</v>
      </c>
      <c r="N130" s="5">
        <v>-234600500</v>
      </c>
      <c r="O130" s="5">
        <v>-175406875</v>
      </c>
      <c r="P130" s="5">
        <v>-32209500</v>
      </c>
    </row>
    <row r="131" spans="3:17" ht="15.5" x14ac:dyDescent="0.35">
      <c r="C131" t="s">
        <v>827</v>
      </c>
      <c r="D131" s="5">
        <v>393203152</v>
      </c>
      <c r="E131" s="5">
        <v>393084947</v>
      </c>
      <c r="F131" s="5">
        <v>459598124</v>
      </c>
      <c r="G131" s="5">
        <v>451957858</v>
      </c>
      <c r="I131" s="5">
        <v>1697844081</v>
      </c>
      <c r="J131" s="5">
        <v>1898306886</v>
      </c>
      <c r="K131" s="5">
        <v>1980522701</v>
      </c>
      <c r="L131" s="5">
        <v>2086600951</v>
      </c>
      <c r="M131" s="5">
        <v>2062059643</v>
      </c>
      <c r="N131" s="5">
        <v>5146160084</v>
      </c>
      <c r="O131" s="5">
        <v>5969857715</v>
      </c>
      <c r="P131" s="5">
        <v>1314689444</v>
      </c>
      <c r="Q131" s="5">
        <v>2326</v>
      </c>
    </row>
    <row r="132" spans="3:17" ht="15.5" x14ac:dyDescent="0.35">
      <c r="C132" t="s">
        <v>511</v>
      </c>
      <c r="D132" s="5">
        <v>-151864820</v>
      </c>
      <c r="E132" s="5">
        <v>-172634313</v>
      </c>
      <c r="F132" s="5">
        <v>-164934183</v>
      </c>
      <c r="G132" s="5">
        <v>-153712122</v>
      </c>
      <c r="I132" s="5">
        <v>-643145438</v>
      </c>
      <c r="J132" s="5">
        <v>-715620411</v>
      </c>
      <c r="K132" s="5">
        <v>-655605284</v>
      </c>
      <c r="L132" s="5">
        <v>-480102702</v>
      </c>
      <c r="M132" s="5">
        <v>-244879279</v>
      </c>
      <c r="N132" s="5">
        <v>-59785571</v>
      </c>
      <c r="O132" s="5">
        <v>-1051923416</v>
      </c>
      <c r="P132" s="5">
        <v>-2978465754</v>
      </c>
      <c r="Q132" s="5">
        <v>-875750</v>
      </c>
    </row>
    <row r="133" spans="3:17" ht="15.5" x14ac:dyDescent="0.35">
      <c r="C133" t="s">
        <v>1828</v>
      </c>
      <c r="N133" s="5">
        <v>143152648</v>
      </c>
    </row>
    <row r="134" spans="3:17" ht="15.5" x14ac:dyDescent="0.35">
      <c r="C134" t="s">
        <v>152</v>
      </c>
      <c r="L134" s="5">
        <v>118800</v>
      </c>
      <c r="M134" s="5">
        <v>1987200</v>
      </c>
      <c r="N134" s="5">
        <v>11394432</v>
      </c>
      <c r="O134" s="5">
        <v>183529270412</v>
      </c>
      <c r="P134" s="5">
        <v>-17044979670</v>
      </c>
      <c r="Q134" s="5">
        <v>-72369981796</v>
      </c>
    </row>
    <row r="135" spans="3:17" ht="15.5" x14ac:dyDescent="0.35">
      <c r="C135" t="s">
        <v>142</v>
      </c>
      <c r="D135" s="5">
        <v>-1378365000</v>
      </c>
      <c r="E135" s="5">
        <v>-58320000</v>
      </c>
      <c r="F135" s="5">
        <v>-367041900</v>
      </c>
      <c r="G135" s="5">
        <v>-44420630</v>
      </c>
      <c r="I135" s="5">
        <v>-1848147530</v>
      </c>
      <c r="J135" s="5">
        <v>-264763431</v>
      </c>
      <c r="K135" s="5">
        <v>-3823536291</v>
      </c>
      <c r="L135" s="5">
        <v>-2161070899</v>
      </c>
      <c r="M135" s="5">
        <v>-4100535754</v>
      </c>
      <c r="N135" s="5">
        <v>-2769403579</v>
      </c>
      <c r="O135" s="5">
        <v>-44917938200</v>
      </c>
      <c r="P135" s="5">
        <v>-10808576930</v>
      </c>
      <c r="Q135" s="5">
        <v>93993172085</v>
      </c>
    </row>
    <row r="136" spans="3:17" ht="15.5" x14ac:dyDescent="0.35">
      <c r="C136" t="s">
        <v>151</v>
      </c>
      <c r="D136" s="5">
        <v>-86445000</v>
      </c>
      <c r="E136" s="5">
        <v>-58320000</v>
      </c>
      <c r="F136" s="5">
        <v>-367041900</v>
      </c>
      <c r="G136" s="5">
        <v>-44420630</v>
      </c>
      <c r="I136" s="5">
        <v>-556227530</v>
      </c>
      <c r="J136" s="5">
        <v>-264763431</v>
      </c>
      <c r="K136" s="5">
        <v>-3823536291</v>
      </c>
      <c r="L136" s="5">
        <v>-2161070899</v>
      </c>
      <c r="M136" s="5">
        <v>-4100535754</v>
      </c>
      <c r="N136" s="5">
        <v>-2769403579</v>
      </c>
      <c r="O136" s="5">
        <v>-44484520250</v>
      </c>
      <c r="P136" s="5">
        <v>-2808576930</v>
      </c>
      <c r="Q136" s="5">
        <v>-54711850521</v>
      </c>
    </row>
    <row r="137" spans="3:17" ht="15.5" x14ac:dyDescent="0.35">
      <c r="C137" t="s">
        <v>360</v>
      </c>
      <c r="O137" s="5">
        <v>88354167</v>
      </c>
    </row>
    <row r="138" spans="3:17" ht="15.5" x14ac:dyDescent="0.35">
      <c r="C138" t="s">
        <v>526</v>
      </c>
      <c r="O138" s="5">
        <v>-16577271588</v>
      </c>
      <c r="P138" s="5">
        <v>-17044979670</v>
      </c>
    </row>
    <row r="139" spans="3:17" ht="15.5" x14ac:dyDescent="0.35">
      <c r="C139" t="s">
        <v>309</v>
      </c>
      <c r="O139" s="5">
        <v>-521772117</v>
      </c>
      <c r="P139" s="5">
        <v>-8000000000</v>
      </c>
    </row>
    <row r="140" spans="3:17" ht="15.5" x14ac:dyDescent="0.35">
      <c r="C140" t="s">
        <v>1829</v>
      </c>
      <c r="Q140" s="5">
        <v>150537500000</v>
      </c>
    </row>
    <row r="141" spans="3:17" ht="15.5" x14ac:dyDescent="0.35">
      <c r="C141" t="s">
        <v>311</v>
      </c>
      <c r="D141" s="5">
        <v>-1291920000</v>
      </c>
      <c r="I141" s="5">
        <v>-1291920000</v>
      </c>
      <c r="Q141" s="5">
        <v>-1832477394</v>
      </c>
    </row>
    <row r="142" spans="3:17" ht="15.5" x14ac:dyDescent="0.35">
      <c r="C142" t="s">
        <v>153</v>
      </c>
      <c r="L142" s="5">
        <v>118800</v>
      </c>
      <c r="M142" s="5">
        <v>1987200</v>
      </c>
      <c r="N142" s="5">
        <v>11394432</v>
      </c>
      <c r="O142" s="5">
        <v>183529270412</v>
      </c>
      <c r="P142" s="5">
        <v>-17044979670</v>
      </c>
      <c r="Q142" s="5">
        <v>-72369981796</v>
      </c>
    </row>
    <row r="143" spans="3:17" ht="15.5" x14ac:dyDescent="0.35">
      <c r="C143" t="s">
        <v>548</v>
      </c>
      <c r="O143" s="5">
        <v>206000000000</v>
      </c>
    </row>
    <row r="144" spans="3:17" ht="15.5" x14ac:dyDescent="0.35">
      <c r="C144" t="s">
        <v>1830</v>
      </c>
      <c r="L144" s="5">
        <v>118800</v>
      </c>
      <c r="M144" s="5">
        <v>1987200</v>
      </c>
      <c r="N144" s="5">
        <v>11394432</v>
      </c>
      <c r="O144" s="5">
        <v>106542000</v>
      </c>
    </row>
    <row r="145" spans="2:17" ht="15.5" x14ac:dyDescent="0.35">
      <c r="C145" t="s">
        <v>320</v>
      </c>
      <c r="O145" s="5">
        <v>-6000000000</v>
      </c>
    </row>
    <row r="146" spans="2:17" ht="15.5" x14ac:dyDescent="0.35">
      <c r="C146" t="s">
        <v>550</v>
      </c>
      <c r="Q146" s="5">
        <v>-72369981796</v>
      </c>
    </row>
    <row r="147" spans="2:17" ht="15.5" x14ac:dyDescent="0.35">
      <c r="C147" t="s">
        <v>165</v>
      </c>
      <c r="D147" s="5">
        <v>1881063884</v>
      </c>
      <c r="E147" s="5">
        <v>1548561179</v>
      </c>
      <c r="F147" s="5">
        <v>-254722220</v>
      </c>
      <c r="G147" s="5">
        <v>-924218886</v>
      </c>
      <c r="I147" s="5">
        <v>2250683957</v>
      </c>
      <c r="J147" s="5">
        <v>3922782305</v>
      </c>
      <c r="K147" s="5">
        <v>-217852374</v>
      </c>
      <c r="L147" s="5">
        <v>-2506120917</v>
      </c>
      <c r="M147" s="5">
        <v>-5385327948</v>
      </c>
      <c r="N147" s="5">
        <v>-3524536500</v>
      </c>
      <c r="O147" s="5">
        <v>148198170000</v>
      </c>
      <c r="P147" s="5">
        <v>-18838946895</v>
      </c>
      <c r="Q147" s="5">
        <v>22035133895</v>
      </c>
    </row>
    <row r="148" spans="2:17" ht="15.5" x14ac:dyDescent="0.35">
      <c r="C148" t="s">
        <v>166</v>
      </c>
      <c r="G148" s="5">
        <v>143839901566</v>
      </c>
      <c r="I148" s="5">
        <v>143839901566</v>
      </c>
      <c r="J148" s="5">
        <v>139917119261</v>
      </c>
      <c r="K148" s="5">
        <v>140134971635</v>
      </c>
      <c r="L148" s="5">
        <v>142641092552</v>
      </c>
      <c r="M148" s="5">
        <v>148026420500</v>
      </c>
      <c r="N148" s="5">
        <v>151550957000</v>
      </c>
      <c r="O148" s="5">
        <v>3352787000</v>
      </c>
      <c r="P148" s="5">
        <v>22191733895</v>
      </c>
      <c r="Q148" s="5">
        <v>156600000</v>
      </c>
    </row>
    <row r="149" spans="2:17" ht="15.5" x14ac:dyDescent="0.35">
      <c r="C149" t="s">
        <v>1831</v>
      </c>
      <c r="D149" s="5">
        <v>14937000</v>
      </c>
      <c r="I149" s="5">
        <v>14937000</v>
      </c>
    </row>
    <row r="150" spans="2:17" ht="15.5" x14ac:dyDescent="0.35">
      <c r="C150" t="s">
        <v>168</v>
      </c>
      <c r="D150" s="5">
        <v>1896000884</v>
      </c>
      <c r="E150" s="5">
        <v>1548561179</v>
      </c>
      <c r="F150" s="5">
        <v>-254722220</v>
      </c>
      <c r="G150" s="5">
        <v>142915682680</v>
      </c>
      <c r="I150" s="5">
        <v>146105522523</v>
      </c>
      <c r="J150" s="5">
        <v>143839901566</v>
      </c>
      <c r="K150" s="5">
        <v>139917119261</v>
      </c>
      <c r="L150" s="5">
        <v>140134971635</v>
      </c>
      <c r="M150" s="5">
        <v>142641092552</v>
      </c>
      <c r="N150" s="5">
        <v>148026420500</v>
      </c>
      <c r="O150" s="5">
        <v>151550957000</v>
      </c>
      <c r="P150" s="5">
        <v>3352787000</v>
      </c>
      <c r="Q150" s="5">
        <v>22191733895</v>
      </c>
    </row>
    <row r="152" spans="2:17" ht="15.5" x14ac:dyDescent="0.35">
      <c r="B152" t="s">
        <v>169</v>
      </c>
      <c r="C152" t="s">
        <v>11</v>
      </c>
      <c r="D152" s="5">
        <v>8000000000</v>
      </c>
      <c r="E152" s="5">
        <v>8000000000</v>
      </c>
      <c r="F152" s="5">
        <v>8000000000</v>
      </c>
      <c r="G152" s="5">
        <v>8000000000</v>
      </c>
      <c r="I152" s="5">
        <v>8000000000</v>
      </c>
      <c r="J152" s="5">
        <v>8000000000</v>
      </c>
      <c r="K152" s="5">
        <v>8000000000</v>
      </c>
      <c r="L152" s="5">
        <v>8000000000</v>
      </c>
      <c r="M152" s="5">
        <v>8000000000</v>
      </c>
      <c r="N152" s="5">
        <v>8000000000</v>
      </c>
      <c r="O152" s="5">
        <v>8000000000</v>
      </c>
      <c r="P152" s="5">
        <v>6000000000</v>
      </c>
      <c r="Q152" s="5">
        <v>6000000000</v>
      </c>
    </row>
    <row r="153" spans="2:17" ht="15.5" x14ac:dyDescent="0.35">
      <c r="C153" t="s">
        <v>170</v>
      </c>
      <c r="D153" s="6">
        <v>0.1</v>
      </c>
      <c r="E153" s="6">
        <v>0.12</v>
      </c>
      <c r="F153" s="6">
        <v>0.09</v>
      </c>
      <c r="G153" s="6">
        <v>-0.3</v>
      </c>
    </row>
    <row r="154" spans="2:17" ht="15.5" x14ac:dyDescent="0.35">
      <c r="C154" t="s">
        <v>171</v>
      </c>
      <c r="D154" s="5">
        <v>3160</v>
      </c>
      <c r="E154" s="5">
        <v>1200</v>
      </c>
      <c r="F154" s="6">
        <v>1611.11</v>
      </c>
      <c r="G154" s="6">
        <v>-516.66999999999996</v>
      </c>
    </row>
    <row r="155" spans="2:17" ht="15.5" x14ac:dyDescent="0.35">
      <c r="C155" t="s">
        <v>59</v>
      </c>
      <c r="D155" s="6">
        <v>606.66</v>
      </c>
      <c r="E155" s="6">
        <v>233.01</v>
      </c>
      <c r="F155" s="6">
        <v>284.39999999999998</v>
      </c>
      <c r="G155" s="6">
        <v>355.49</v>
      </c>
    </row>
    <row r="156" spans="2:17" ht="15.5" x14ac:dyDescent="0.35">
      <c r="C156" t="s">
        <v>172</v>
      </c>
      <c r="D156" s="5">
        <v>1650000000</v>
      </c>
      <c r="E156" s="5">
        <v>1820000000</v>
      </c>
      <c r="F156" s="5">
        <v>840000000</v>
      </c>
      <c r="G156" s="5">
        <v>-1440000000</v>
      </c>
    </row>
    <row r="157" spans="2:17" ht="15.5" x14ac:dyDescent="0.35">
      <c r="C157" t="s">
        <v>173</v>
      </c>
      <c r="D157" s="6">
        <v>1E-3</v>
      </c>
      <c r="E157" s="6">
        <v>1.1999999999999999E-3</v>
      </c>
      <c r="F157" s="6">
        <v>8.9999999999999998E-4</v>
      </c>
      <c r="G157" s="6">
        <v>-3.0000000000000001E-3</v>
      </c>
    </row>
    <row r="158" spans="2:17" ht="15.5" x14ac:dyDescent="0.35">
      <c r="C158" t="s">
        <v>174</v>
      </c>
      <c r="D158" s="6">
        <v>1E-3</v>
      </c>
      <c r="E158" s="6">
        <v>1.1999999999999999E-3</v>
      </c>
      <c r="F158" s="6">
        <v>8.9999999999999998E-4</v>
      </c>
      <c r="G158" s="6">
        <v>-3.0000000000000001E-3</v>
      </c>
    </row>
    <row r="159" spans="2:17" ht="15.5" x14ac:dyDescent="0.35">
      <c r="C159" t="s">
        <v>175</v>
      </c>
      <c r="D159" s="6">
        <v>1.2999999999999999E-3</v>
      </c>
      <c r="E159" s="6">
        <v>1.5E-3</v>
      </c>
      <c r="F159" s="6">
        <v>8.0000000000000004E-4</v>
      </c>
      <c r="G159" s="6">
        <v>-3.0999999999999999E-3</v>
      </c>
    </row>
    <row r="160" spans="2:17" ht="15.5" x14ac:dyDescent="0.35">
      <c r="C160" t="s">
        <v>176</v>
      </c>
      <c r="D160" s="6">
        <v>6.85</v>
      </c>
      <c r="E160" s="6">
        <v>6.98</v>
      </c>
      <c r="F160" s="5">
        <v>4</v>
      </c>
      <c r="G160" s="6">
        <v>-16.399999999999999</v>
      </c>
    </row>
    <row r="161" spans="3:17" ht="15.5" x14ac:dyDescent="0.35">
      <c r="C161" t="s">
        <v>325</v>
      </c>
      <c r="D161" s="5">
        <v>799000000000</v>
      </c>
      <c r="E161" s="5">
        <v>799000000000</v>
      </c>
      <c r="F161" s="5">
        <v>799000000000</v>
      </c>
      <c r="G161" s="5">
        <v>799000000000</v>
      </c>
    </row>
    <row r="162" spans="3:17" ht="15.5" x14ac:dyDescent="0.35">
      <c r="C162" t="s">
        <v>177</v>
      </c>
      <c r="D162" s="6">
        <v>3.16</v>
      </c>
      <c r="E162" s="6">
        <v>1.44</v>
      </c>
      <c r="F162" s="6">
        <v>1.45</v>
      </c>
      <c r="G162" s="6">
        <v>1.55</v>
      </c>
    </row>
    <row r="163" spans="3:17" ht="15.5" x14ac:dyDescent="0.35">
      <c r="C163" t="s">
        <v>178</v>
      </c>
      <c r="D163" s="6">
        <v>99.91</v>
      </c>
      <c r="E163" s="6">
        <v>99.9</v>
      </c>
      <c r="F163" s="6">
        <v>99.9</v>
      </c>
      <c r="G163" s="6">
        <v>99.9</v>
      </c>
    </row>
    <row r="164" spans="3:17" ht="15.5" x14ac:dyDescent="0.35">
      <c r="C164" t="s">
        <v>179</v>
      </c>
      <c r="D164" s="6">
        <v>3.16</v>
      </c>
      <c r="E164" s="6">
        <v>1.44</v>
      </c>
      <c r="F164" s="6">
        <v>1.45</v>
      </c>
      <c r="G164" s="6">
        <v>1.55</v>
      </c>
    </row>
    <row r="165" spans="3:17" ht="15.5" x14ac:dyDescent="0.35">
      <c r="C165" t="s">
        <v>180</v>
      </c>
      <c r="D165" s="6">
        <v>99.91</v>
      </c>
      <c r="E165" s="6">
        <v>99.9</v>
      </c>
      <c r="F165" s="6">
        <v>99.9</v>
      </c>
      <c r="G165" s="6">
        <v>99.9</v>
      </c>
    </row>
    <row r="166" spans="3:17" ht="15.5" x14ac:dyDescent="0.35">
      <c r="C166" t="s">
        <v>181</v>
      </c>
    </row>
    <row r="167" spans="3:17" ht="15.5" x14ac:dyDescent="0.35">
      <c r="C167" t="s">
        <v>182</v>
      </c>
    </row>
    <row r="168" spans="3:17" ht="15.5" x14ac:dyDescent="0.35">
      <c r="C168" t="s">
        <v>258</v>
      </c>
      <c r="D168" s="5">
        <v>799000000000</v>
      </c>
      <c r="E168" s="5">
        <v>799000000000</v>
      </c>
      <c r="F168" s="5">
        <v>799000000000</v>
      </c>
      <c r="G168" s="5">
        <v>799000000000</v>
      </c>
    </row>
    <row r="169" spans="3:17" ht="15.5" x14ac:dyDescent="0.35">
      <c r="C169" t="s">
        <v>23</v>
      </c>
    </row>
    <row r="170" spans="3:17" ht="15.5" x14ac:dyDescent="0.35">
      <c r="C170" t="s">
        <v>20</v>
      </c>
      <c r="D170" s="5">
        <v>-146000000000</v>
      </c>
      <c r="E170" s="5">
        <v>-144000000000</v>
      </c>
      <c r="F170" s="5">
        <v>-143000000000</v>
      </c>
      <c r="G170" s="5">
        <v>-143000000000</v>
      </c>
    </row>
    <row r="171" spans="3:17" ht="15.5" x14ac:dyDescent="0.35">
      <c r="C171" t="s">
        <v>184</v>
      </c>
      <c r="D171" s="5">
        <v>145000000000</v>
      </c>
      <c r="E171" s="5">
        <v>143000000000</v>
      </c>
      <c r="F171" s="5">
        <v>142000000000</v>
      </c>
      <c r="G171" s="5">
        <v>141000000000</v>
      </c>
    </row>
    <row r="172" spans="3:17" ht="15.5" x14ac:dyDescent="0.35">
      <c r="C172" t="s">
        <v>185</v>
      </c>
      <c r="D172" s="5">
        <v>3000000000</v>
      </c>
      <c r="E172" s="5">
        <v>2000000000</v>
      </c>
      <c r="F172" s="5">
        <v>0</v>
      </c>
      <c r="G172" s="5">
        <v>-1000000000</v>
      </c>
    </row>
    <row r="173" spans="3:17" ht="15.5" x14ac:dyDescent="0.35">
      <c r="C173" t="s">
        <v>186</v>
      </c>
      <c r="D173" s="5">
        <v>0</v>
      </c>
      <c r="E173" s="5">
        <v>0</v>
      </c>
      <c r="F173" s="5">
        <v>0</v>
      </c>
      <c r="G173" s="5">
        <v>0</v>
      </c>
    </row>
    <row r="174" spans="3:17" ht="15.5" x14ac:dyDescent="0.35">
      <c r="C174" t="s">
        <v>12</v>
      </c>
      <c r="D174" s="5">
        <v>3000000000</v>
      </c>
      <c r="E174" s="5">
        <v>2000000000</v>
      </c>
      <c r="F174" s="5">
        <v>0</v>
      </c>
      <c r="G174" s="5">
        <v>-1000000000</v>
      </c>
    </row>
    <row r="175" spans="3:17" ht="15.5" x14ac:dyDescent="0.35">
      <c r="C175" t="s">
        <v>15</v>
      </c>
      <c r="D175" s="6">
        <v>0.4</v>
      </c>
      <c r="E175" s="6">
        <v>0.19</v>
      </c>
      <c r="F175" s="6">
        <v>-0.03</v>
      </c>
      <c r="G175" s="6">
        <v>-0.12</v>
      </c>
    </row>
    <row r="176" spans="3:17" ht="15.5" x14ac:dyDescent="0.35">
      <c r="C176" t="s">
        <v>44</v>
      </c>
      <c r="I176" s="6">
        <v>0.02</v>
      </c>
      <c r="J176" s="6">
        <v>0.15</v>
      </c>
      <c r="K176" s="6">
        <v>0.08</v>
      </c>
      <c r="L176" s="6">
        <v>-0.17</v>
      </c>
      <c r="M176" s="6">
        <v>-0.75</v>
      </c>
      <c r="N176" s="6">
        <v>0.11</v>
      </c>
      <c r="O176" s="6">
        <v>0.41</v>
      </c>
      <c r="P176" s="6">
        <v>0.51</v>
      </c>
      <c r="Q176" s="6">
        <v>0.02</v>
      </c>
    </row>
    <row r="177" spans="3:17" ht="15.5" x14ac:dyDescent="0.35">
      <c r="C177" t="s">
        <v>58</v>
      </c>
      <c r="I177" s="5">
        <v>15800</v>
      </c>
      <c r="J177" s="5">
        <v>1060</v>
      </c>
      <c r="K177" s="6">
        <v>2487.5</v>
      </c>
      <c r="L177" s="6">
        <v>-2970.59</v>
      </c>
      <c r="M177" s="6">
        <v>-986.67</v>
      </c>
      <c r="N177" s="6">
        <v>5318.18</v>
      </c>
      <c r="O177" s="6">
        <v>2646.34</v>
      </c>
      <c r="P177" s="5">
        <v>0</v>
      </c>
      <c r="Q177" s="5">
        <v>0</v>
      </c>
    </row>
    <row r="178" spans="3:17" ht="15.5" x14ac:dyDescent="0.35">
      <c r="C178" t="s">
        <v>61</v>
      </c>
      <c r="I178" s="6">
        <v>151.58000000000001</v>
      </c>
      <c r="J178" s="6">
        <v>70.91</v>
      </c>
      <c r="K178" s="6">
        <v>127.65</v>
      </c>
      <c r="L178" s="6">
        <v>828.53</v>
      </c>
      <c r="M178" s="6">
        <v>3278.14</v>
      </c>
      <c r="N178" s="6">
        <v>2874.24</v>
      </c>
      <c r="O178" s="6">
        <v>488.02</v>
      </c>
      <c r="P178" s="5">
        <v>0</v>
      </c>
      <c r="Q178" s="5">
        <v>0</v>
      </c>
    </row>
    <row r="179" spans="3:17" ht="15.5" x14ac:dyDescent="0.35">
      <c r="C179" t="s">
        <v>187</v>
      </c>
      <c r="I179" s="5">
        <v>2880000000</v>
      </c>
      <c r="J179" s="5">
        <v>4310000000</v>
      </c>
      <c r="K179" s="5">
        <v>2690000000</v>
      </c>
      <c r="L179" s="5">
        <v>-1600000000</v>
      </c>
      <c r="M179" s="5">
        <v>-4370000000</v>
      </c>
      <c r="N179" s="5">
        <v>-3900000000</v>
      </c>
      <c r="O179" s="5">
        <v>3450000000</v>
      </c>
      <c r="P179" s="5">
        <v>10510000000</v>
      </c>
    </row>
    <row r="180" spans="3:17" ht="15.5" x14ac:dyDescent="0.35">
      <c r="C180" t="s">
        <v>188</v>
      </c>
      <c r="I180" s="6">
        <v>2.0000000000000001E-4</v>
      </c>
      <c r="J180" s="6">
        <v>1.5E-3</v>
      </c>
      <c r="K180" s="6">
        <v>8.0000000000000004E-4</v>
      </c>
      <c r="L180" s="6">
        <v>-1.7000000000000001E-3</v>
      </c>
      <c r="M180" s="6">
        <v>-7.4000000000000003E-3</v>
      </c>
      <c r="N180" s="6">
        <v>1.1000000000000001E-3</v>
      </c>
      <c r="O180" s="6">
        <v>4.0999999999999995E-3</v>
      </c>
      <c r="P180" s="6">
        <v>4.8999999999999998E-3</v>
      </c>
      <c r="Q180" s="6">
        <v>2.0000000000000001E-4</v>
      </c>
    </row>
    <row r="181" spans="3:17" ht="15.5" x14ac:dyDescent="0.35">
      <c r="C181" t="s">
        <v>189</v>
      </c>
      <c r="I181" s="6">
        <v>2.0000000000000001E-4</v>
      </c>
      <c r="J181" s="6">
        <v>1.5E-3</v>
      </c>
      <c r="K181" s="6">
        <v>8.0000000000000004E-4</v>
      </c>
      <c r="L181" s="6">
        <v>-1.7000000000000001E-3</v>
      </c>
      <c r="M181" s="6">
        <v>-7.4000000000000003E-3</v>
      </c>
      <c r="N181" s="6">
        <v>1.1000000000000001E-3</v>
      </c>
      <c r="O181" s="6">
        <v>4.0999999999999995E-3</v>
      </c>
      <c r="P181" s="6">
        <v>5.1000000000000004E-3</v>
      </c>
      <c r="Q181" s="6">
        <v>2.0000000000000001E-4</v>
      </c>
    </row>
    <row r="182" spans="3:17" ht="15.5" x14ac:dyDescent="0.35">
      <c r="C182" t="s">
        <v>190</v>
      </c>
      <c r="I182" s="6">
        <v>5.0000000000000001E-4</v>
      </c>
      <c r="J182" s="6">
        <v>2E-3</v>
      </c>
      <c r="K182" s="6">
        <v>4.0000000000000002E-4</v>
      </c>
      <c r="L182" s="6">
        <v>-4.0999999999999995E-3</v>
      </c>
      <c r="M182" s="6">
        <v>-7.8000000000000005E-3</v>
      </c>
      <c r="N182" s="6">
        <v>-6.4000000000000003E-3</v>
      </c>
      <c r="O182" s="6">
        <v>-4.0000000000000002E-4</v>
      </c>
      <c r="P182" s="6">
        <v>1.32E-2</v>
      </c>
      <c r="Q182" s="6">
        <v>4.0000000000000002E-4</v>
      </c>
    </row>
    <row r="183" spans="3:17" ht="15.5" x14ac:dyDescent="0.35">
      <c r="C183" t="s">
        <v>191</v>
      </c>
      <c r="I183" s="6">
        <v>0.6</v>
      </c>
      <c r="J183" s="6">
        <v>2.2599999999999998</v>
      </c>
      <c r="K183" s="6">
        <v>0.54</v>
      </c>
      <c r="L183" s="6">
        <v>-6.77</v>
      </c>
      <c r="M183" s="6">
        <v>-25.64</v>
      </c>
      <c r="N183" s="6">
        <v>-86.68</v>
      </c>
      <c r="O183" s="6">
        <v>-0.28999999999999998</v>
      </c>
      <c r="P183" s="6">
        <v>2.71</v>
      </c>
      <c r="Q183" s="6">
        <v>128.06</v>
      </c>
    </row>
    <row r="184" spans="3:17" ht="15.5" x14ac:dyDescent="0.35">
      <c r="C184" t="s">
        <v>55</v>
      </c>
      <c r="I184" s="6">
        <v>3.16</v>
      </c>
      <c r="J184" s="6">
        <v>1.59</v>
      </c>
      <c r="K184" s="6">
        <v>1.99</v>
      </c>
      <c r="L184" s="6">
        <v>5.05</v>
      </c>
      <c r="M184" s="6">
        <v>7.39</v>
      </c>
      <c r="N184" s="6">
        <v>5.8</v>
      </c>
      <c r="O184" s="6">
        <v>10.76</v>
      </c>
      <c r="P184" s="5">
        <v>0</v>
      </c>
      <c r="Q184" s="5">
        <v>0</v>
      </c>
    </row>
    <row r="185" spans="3:17" ht="15.5" x14ac:dyDescent="0.35">
      <c r="C185" t="s">
        <v>52</v>
      </c>
      <c r="I185" s="6">
        <v>99.91</v>
      </c>
      <c r="J185" s="6">
        <v>99.9</v>
      </c>
      <c r="K185" s="6">
        <v>99.92</v>
      </c>
      <c r="L185" s="6">
        <v>99.98</v>
      </c>
      <c r="M185" s="6">
        <v>100.19</v>
      </c>
      <c r="N185" s="6">
        <v>100.93</v>
      </c>
      <c r="O185" s="6">
        <v>100.82</v>
      </c>
      <c r="P185" s="6">
        <v>100.54</v>
      </c>
      <c r="Q185" s="6">
        <v>100.03</v>
      </c>
    </row>
    <row r="186" spans="3:17" ht="15.5" x14ac:dyDescent="0.35">
      <c r="C186" t="s">
        <v>192</v>
      </c>
      <c r="I186" s="6">
        <v>3.16</v>
      </c>
      <c r="J186" s="6">
        <v>1.59</v>
      </c>
      <c r="K186" s="6">
        <v>1.99</v>
      </c>
      <c r="L186" s="6">
        <v>5.05</v>
      </c>
      <c r="M186" s="6">
        <v>7.39</v>
      </c>
      <c r="N186" s="6">
        <v>5.8</v>
      </c>
      <c r="O186" s="6">
        <v>10.76</v>
      </c>
      <c r="P186" s="5">
        <v>0</v>
      </c>
      <c r="Q186" s="5">
        <v>0</v>
      </c>
    </row>
    <row r="187" spans="3:17" ht="15.5" x14ac:dyDescent="0.35">
      <c r="C187" t="s">
        <v>193</v>
      </c>
      <c r="I187" s="6">
        <v>99.91</v>
      </c>
      <c r="J187" s="6">
        <v>99.9</v>
      </c>
      <c r="K187" s="6">
        <v>99.92</v>
      </c>
      <c r="L187" s="6">
        <v>99.98</v>
      </c>
      <c r="M187" s="6">
        <v>100.19</v>
      </c>
      <c r="N187" s="6">
        <v>100.92</v>
      </c>
      <c r="O187" s="6">
        <v>100.81</v>
      </c>
      <c r="P187" s="6">
        <v>100.53</v>
      </c>
      <c r="Q187" s="6">
        <v>100.02</v>
      </c>
    </row>
    <row r="188" spans="3:17" ht="15.5" x14ac:dyDescent="0.35">
      <c r="C188" t="s">
        <v>194</v>
      </c>
      <c r="P188" s="5">
        <v>12000000000</v>
      </c>
      <c r="Q188" s="5">
        <v>21000000000</v>
      </c>
    </row>
    <row r="189" spans="3:17" ht="15.5" x14ac:dyDescent="0.35">
      <c r="C189" t="s">
        <v>195</v>
      </c>
      <c r="P189" s="5">
        <v>5000000000</v>
      </c>
      <c r="Q189" s="5">
        <v>13000000000</v>
      </c>
    </row>
    <row r="190" spans="3:17" ht="15.5" x14ac:dyDescent="0.35">
      <c r="C190" t="s">
        <v>25</v>
      </c>
      <c r="P190" s="5">
        <v>17000000000</v>
      </c>
      <c r="Q190" s="5">
        <v>34000000000</v>
      </c>
    </row>
    <row r="191" spans="3:17" ht="15.5" x14ac:dyDescent="0.35">
      <c r="C191" t="s">
        <v>22</v>
      </c>
      <c r="I191" s="5">
        <v>-146000000000</v>
      </c>
      <c r="J191" s="5">
        <v>-144000000000</v>
      </c>
      <c r="K191" s="5">
        <v>-140000000000</v>
      </c>
      <c r="L191" s="5">
        <v>-140000000000</v>
      </c>
      <c r="M191" s="5">
        <v>-143000000000</v>
      </c>
      <c r="N191" s="5">
        <v>-148000000000</v>
      </c>
      <c r="O191" s="5">
        <v>-152000000000</v>
      </c>
      <c r="P191" s="5">
        <v>13000000000</v>
      </c>
      <c r="Q191" s="5">
        <v>11000000000</v>
      </c>
    </row>
    <row r="192" spans="3:17" ht="15.5" x14ac:dyDescent="0.35">
      <c r="C192" t="s">
        <v>196</v>
      </c>
      <c r="I192" s="5">
        <v>145000000000</v>
      </c>
      <c r="J192" s="5">
        <v>142000000000</v>
      </c>
      <c r="K192" s="5">
        <v>139000000000</v>
      </c>
      <c r="L192" s="5">
        <v>139000000000</v>
      </c>
      <c r="M192" s="5">
        <v>141000000000</v>
      </c>
      <c r="N192" s="5">
        <v>148000000000</v>
      </c>
      <c r="O192" s="5">
        <v>150000000000</v>
      </c>
      <c r="P192" s="5">
        <v>-2000000000</v>
      </c>
      <c r="Q192" s="5">
        <v>1000000000</v>
      </c>
    </row>
    <row r="193" spans="2:17" ht="15.5" x14ac:dyDescent="0.35">
      <c r="C193" t="s">
        <v>197</v>
      </c>
      <c r="I193" s="5">
        <v>4000000000</v>
      </c>
      <c r="J193" s="5">
        <v>4000000000</v>
      </c>
      <c r="K193" s="5">
        <v>4000000000</v>
      </c>
      <c r="L193" s="5">
        <v>0</v>
      </c>
      <c r="M193" s="5">
        <v>-1000000000</v>
      </c>
      <c r="N193" s="5">
        <v>-1000000000</v>
      </c>
      <c r="O193" s="5">
        <v>10000000000</v>
      </c>
      <c r="P193" s="5">
        <v>9000000000</v>
      </c>
      <c r="Q193" s="5">
        <v>0</v>
      </c>
    </row>
    <row r="194" spans="2:17" ht="15.5" x14ac:dyDescent="0.35">
      <c r="C194" t="s">
        <v>198</v>
      </c>
      <c r="I194" s="5">
        <v>-1000000000</v>
      </c>
      <c r="J194" s="5">
        <v>0</v>
      </c>
      <c r="K194" s="5">
        <v>-4000000000</v>
      </c>
      <c r="L194" s="5">
        <v>-2000000000</v>
      </c>
      <c r="M194" s="5">
        <v>-4000000000</v>
      </c>
      <c r="N194" s="5">
        <v>-3000000000</v>
      </c>
      <c r="O194" s="5">
        <v>-45000000000</v>
      </c>
      <c r="P194" s="5">
        <v>-11000000000</v>
      </c>
      <c r="Q194" s="5">
        <v>-55000000000</v>
      </c>
    </row>
    <row r="195" spans="2:17" ht="15.5" x14ac:dyDescent="0.35">
      <c r="C195" t="s">
        <v>14</v>
      </c>
      <c r="I195" s="5">
        <v>4000000000</v>
      </c>
      <c r="J195" s="5">
        <v>4000000000</v>
      </c>
      <c r="K195" s="5">
        <v>0</v>
      </c>
      <c r="L195" s="5">
        <v>-3000000000</v>
      </c>
      <c r="M195" s="5">
        <v>-5000000000</v>
      </c>
      <c r="N195" s="5">
        <v>-4000000000</v>
      </c>
      <c r="O195" s="5">
        <v>-35000000000</v>
      </c>
      <c r="P195" s="5">
        <v>-2000000000</v>
      </c>
      <c r="Q195" s="5">
        <v>-54000000000</v>
      </c>
    </row>
    <row r="196" spans="2:17" ht="15.5" x14ac:dyDescent="0.35">
      <c r="C196" t="s">
        <v>16</v>
      </c>
      <c r="I196" s="6">
        <v>0.44</v>
      </c>
      <c r="J196" s="6">
        <v>0.49</v>
      </c>
      <c r="K196" s="6">
        <v>-0.03</v>
      </c>
      <c r="L196" s="6">
        <v>-0.31</v>
      </c>
      <c r="M196" s="6">
        <v>-0.67</v>
      </c>
      <c r="N196" s="6">
        <v>-0.44</v>
      </c>
      <c r="O196" s="6">
        <v>-4.43</v>
      </c>
      <c r="P196" s="6">
        <v>-0.3</v>
      </c>
      <c r="Q196" s="6">
        <v>-9.0500000000000007</v>
      </c>
    </row>
    <row r="198" spans="2:17" ht="15.5" x14ac:dyDescent="0.35">
      <c r="B198" t="s">
        <v>199</v>
      </c>
      <c r="C198" t="s">
        <v>200</v>
      </c>
      <c r="D198" s="5">
        <v>-85000000000</v>
      </c>
      <c r="E198" s="5">
        <v>820000000</v>
      </c>
      <c r="F198" s="5">
        <v>965000000</v>
      </c>
      <c r="G198" s="5">
        <v>751000000</v>
      </c>
      <c r="H198" s="5">
        <v>-340000000000</v>
      </c>
      <c r="I198" s="5">
        <v>132000000</v>
      </c>
      <c r="J198" s="5">
        <v>1000000000</v>
      </c>
      <c r="K198" s="5">
        <v>670000000</v>
      </c>
      <c r="L198" s="5">
        <v>-1000000000</v>
      </c>
      <c r="M198" s="5">
        <v>-6000000000</v>
      </c>
      <c r="N198" s="5">
        <v>901000000</v>
      </c>
      <c r="O198" s="5">
        <v>3000000000</v>
      </c>
      <c r="P198" s="5">
        <v>3000000000</v>
      </c>
      <c r="Q198" s="5">
        <v>97000000</v>
      </c>
    </row>
    <row r="199" spans="2:17" ht="15.5" x14ac:dyDescent="0.35">
      <c r="C199" t="s">
        <v>326</v>
      </c>
      <c r="H199" s="5">
        <v>-83000000000</v>
      </c>
      <c r="I199" s="5">
        <v>132000000</v>
      </c>
      <c r="J199" s="5">
        <v>1000000000</v>
      </c>
      <c r="K199" s="5">
        <v>670000000</v>
      </c>
      <c r="L199" s="5">
        <v>-1000000000</v>
      </c>
      <c r="M199" s="5">
        <v>-6000000000</v>
      </c>
      <c r="N199" s="5">
        <v>901000000</v>
      </c>
      <c r="O199" s="5">
        <v>3000000000</v>
      </c>
      <c r="P199" s="5">
        <v>3000000000</v>
      </c>
    </row>
    <row r="200" spans="2:17" ht="15.5" x14ac:dyDescent="0.35">
      <c r="C200" t="s">
        <v>43</v>
      </c>
      <c r="D200" s="6">
        <v>-10.63</v>
      </c>
      <c r="E200" s="6">
        <v>0.1</v>
      </c>
      <c r="F200" s="6">
        <v>0.12</v>
      </c>
      <c r="G200" s="6">
        <v>0.09</v>
      </c>
      <c r="H200" s="6">
        <v>-42.53</v>
      </c>
      <c r="I200" s="6">
        <v>0.02</v>
      </c>
      <c r="J200" s="6">
        <v>0.15</v>
      </c>
      <c r="K200" s="6">
        <v>0.08</v>
      </c>
      <c r="L200" s="6">
        <v>-0.17</v>
      </c>
      <c r="M200" s="6">
        <v>-0.75</v>
      </c>
      <c r="N200" s="6">
        <v>0.11</v>
      </c>
      <c r="O200" s="6">
        <v>0.41</v>
      </c>
      <c r="P200" s="6">
        <v>0.38</v>
      </c>
      <c r="Q200" s="6">
        <v>0.01</v>
      </c>
    </row>
    <row r="201" spans="2:17" ht="15.5" x14ac:dyDescent="0.35">
      <c r="C201" t="s">
        <v>327</v>
      </c>
      <c r="H201" s="6">
        <v>-10.32</v>
      </c>
      <c r="I201" s="6">
        <v>0.02</v>
      </c>
      <c r="J201" s="6">
        <v>0.15</v>
      </c>
      <c r="K201" s="6">
        <v>0.08</v>
      </c>
      <c r="L201" s="6">
        <v>-0.17</v>
      </c>
      <c r="M201" s="6">
        <v>-0.75</v>
      </c>
      <c r="N201" s="6">
        <v>0.11</v>
      </c>
      <c r="O201" s="6">
        <v>0.41</v>
      </c>
      <c r="P201" s="6">
        <v>0.38</v>
      </c>
    </row>
    <row r="202" spans="2:17" ht="15.5" x14ac:dyDescent="0.35">
      <c r="C202" t="s">
        <v>201</v>
      </c>
      <c r="D202" s="5">
        <v>341000000000</v>
      </c>
      <c r="E202" s="5">
        <v>4000000000</v>
      </c>
      <c r="F202" s="5">
        <v>5000000000</v>
      </c>
      <c r="G202" s="5">
        <v>4000000000</v>
      </c>
      <c r="H202" s="5">
        <v>1365000000000</v>
      </c>
      <c r="I202" s="5">
        <v>17000000000</v>
      </c>
      <c r="J202" s="5">
        <v>18000000000</v>
      </c>
      <c r="K202" s="5">
        <v>12000000000</v>
      </c>
      <c r="L202" s="5">
        <v>5000000000</v>
      </c>
      <c r="M202" s="5">
        <v>2000000000</v>
      </c>
      <c r="N202" s="5">
        <v>2000000000</v>
      </c>
      <c r="O202" s="5">
        <v>18000000000</v>
      </c>
      <c r="P202" s="5">
        <v>23000000000</v>
      </c>
      <c r="Q202" s="5">
        <v>300000000</v>
      </c>
    </row>
    <row r="203" spans="2:17" ht="15.5" x14ac:dyDescent="0.35">
      <c r="C203" t="s">
        <v>328</v>
      </c>
      <c r="H203" s="5">
        <v>354000000000</v>
      </c>
      <c r="I203" s="5">
        <v>17000000000</v>
      </c>
      <c r="J203" s="5">
        <v>18000000000</v>
      </c>
      <c r="K203" s="5">
        <v>12000000000</v>
      </c>
      <c r="L203" s="5">
        <v>5000000000</v>
      </c>
      <c r="M203" s="5">
        <v>2000000000</v>
      </c>
      <c r="N203" s="5">
        <v>2000000000</v>
      </c>
      <c r="O203" s="5">
        <v>18000000000</v>
      </c>
      <c r="P203" s="5">
        <v>23000000000</v>
      </c>
    </row>
    <row r="204" spans="2:17" ht="15.5" x14ac:dyDescent="0.35">
      <c r="C204" t="s">
        <v>202</v>
      </c>
      <c r="I204" s="6">
        <v>-13.64</v>
      </c>
    </row>
    <row r="205" spans="2:17" ht="15.5" x14ac:dyDescent="0.35">
      <c r="C205" t="s">
        <v>203</v>
      </c>
      <c r="I205" s="6">
        <v>-56.22</v>
      </c>
    </row>
    <row r="206" spans="2:17" ht="15.5" x14ac:dyDescent="0.35">
      <c r="C206" t="s">
        <v>204</v>
      </c>
      <c r="I206" s="6">
        <v>7.42</v>
      </c>
    </row>
    <row r="207" spans="2:17" ht="15.5" x14ac:dyDescent="0.35">
      <c r="C207" t="s">
        <v>205</v>
      </c>
      <c r="I207" s="6">
        <v>-1.78E-2</v>
      </c>
    </row>
    <row r="208" spans="2:17" ht="15.5" x14ac:dyDescent="0.35">
      <c r="C208" t="s">
        <v>206</v>
      </c>
      <c r="I208" s="6">
        <v>13.1</v>
      </c>
    </row>
    <row r="209" spans="3:9" ht="15.5" x14ac:dyDescent="0.35">
      <c r="C209" t="s">
        <v>207</v>
      </c>
      <c r="I209" s="6">
        <v>2.2200000000000002</v>
      </c>
    </row>
    <row r="210" spans="3:9" ht="15.5" x14ac:dyDescent="0.35">
      <c r="C210" t="s">
        <v>329</v>
      </c>
      <c r="I210" s="6">
        <v>4.72</v>
      </c>
    </row>
    <row r="211" spans="3:9" ht="15.5" x14ac:dyDescent="0.35">
      <c r="C211" t="s">
        <v>208</v>
      </c>
      <c r="I211" s="6">
        <v>4.72</v>
      </c>
    </row>
    <row r="212" spans="3:9" ht="15.5" x14ac:dyDescent="0.35">
      <c r="C212" t="s">
        <v>210</v>
      </c>
      <c r="I212" s="6">
        <v>1394.16</v>
      </c>
    </row>
    <row r="213" spans="3:9" ht="15.5" x14ac:dyDescent="0.35">
      <c r="C213" t="s">
        <v>211</v>
      </c>
      <c r="I213" s="6">
        <v>-404.68</v>
      </c>
    </row>
    <row r="214" spans="3:9" ht="15.5" x14ac:dyDescent="0.35">
      <c r="C214" t="s">
        <v>212</v>
      </c>
      <c r="I214" s="6">
        <v>-687.72</v>
      </c>
    </row>
    <row r="215" spans="3:9" ht="15.5" x14ac:dyDescent="0.35">
      <c r="C215" t="s">
        <v>213</v>
      </c>
      <c r="I215" s="6">
        <v>-10.32</v>
      </c>
    </row>
    <row r="216" spans="3:9" ht="15.5" x14ac:dyDescent="0.35">
      <c r="C216" t="s">
        <v>214</v>
      </c>
      <c r="I216" s="6">
        <v>-42.53</v>
      </c>
    </row>
    <row r="217" spans="3:9" ht="15.5" x14ac:dyDescent="0.35">
      <c r="C217" t="s">
        <v>215</v>
      </c>
      <c r="I217" s="6">
        <v>44.28</v>
      </c>
    </row>
    <row r="218" spans="3:9" ht="15.5" x14ac:dyDescent="0.35">
      <c r="C218" t="s">
        <v>216</v>
      </c>
      <c r="D218" s="6">
        <v>66.2</v>
      </c>
    </row>
    <row r="219" spans="3:9" ht="15.5" x14ac:dyDescent="0.35">
      <c r="C219" t="s">
        <v>217</v>
      </c>
      <c r="I219" s="6">
        <v>261.58999999999997</v>
      </c>
    </row>
    <row r="220" spans="3:9" ht="15.5" x14ac:dyDescent="0.35">
      <c r="C220" t="s">
        <v>218</v>
      </c>
      <c r="I220" s="6">
        <v>122.84</v>
      </c>
    </row>
    <row r="221" spans="3:9" ht="15.5" x14ac:dyDescent="0.35">
      <c r="C221" t="s">
        <v>219</v>
      </c>
      <c r="D221" s="6">
        <v>0.69</v>
      </c>
    </row>
    <row r="222" spans="3:9" ht="15.5" x14ac:dyDescent="0.35">
      <c r="C222" t="s">
        <v>220</v>
      </c>
      <c r="D222" s="6">
        <v>60.87</v>
      </c>
    </row>
    <row r="223" spans="3:9" ht="15.5" x14ac:dyDescent="0.35">
      <c r="C223" t="s">
        <v>221</v>
      </c>
      <c r="D223" s="6">
        <v>1.1100000000000001</v>
      </c>
    </row>
    <row r="224" spans="3:9" ht="15.5" x14ac:dyDescent="0.35">
      <c r="C224" t="s">
        <v>222</v>
      </c>
      <c r="D224" s="6">
        <v>1.01</v>
      </c>
    </row>
    <row r="225" spans="3:9" ht="15.5" x14ac:dyDescent="0.35">
      <c r="C225" t="s">
        <v>223</v>
      </c>
      <c r="I225" s="6">
        <v>0.6</v>
      </c>
    </row>
    <row r="226" spans="3:9" ht="15.5" x14ac:dyDescent="0.35">
      <c r="C226" t="s">
        <v>12</v>
      </c>
      <c r="D226" s="5">
        <v>3000000000</v>
      </c>
    </row>
    <row r="227" spans="3:9" ht="15.5" x14ac:dyDescent="0.35">
      <c r="C227" t="s">
        <v>224</v>
      </c>
      <c r="I227" s="6">
        <v>0.22</v>
      </c>
    </row>
    <row r="228" spans="3:9" ht="15.5" x14ac:dyDescent="0.35">
      <c r="C228" t="s">
        <v>225</v>
      </c>
      <c r="I228" s="6">
        <v>-1.9099999999999999E-2</v>
      </c>
    </row>
    <row r="229" spans="3:9" ht="15.5" x14ac:dyDescent="0.35">
      <c r="C229" t="s">
        <v>226</v>
      </c>
      <c r="I229" s="6">
        <v>-3.9399999999999998E-2</v>
      </c>
    </row>
    <row r="230" spans="3:9" ht="15.5" x14ac:dyDescent="0.35">
      <c r="C230" t="s">
        <v>227</v>
      </c>
      <c r="I230" s="6">
        <v>5.0000000000000001E-4</v>
      </c>
    </row>
    <row r="231" spans="3:9" ht="15.5" x14ac:dyDescent="0.35">
      <c r="C231" t="s">
        <v>228</v>
      </c>
      <c r="I231" s="6">
        <v>1E-4</v>
      </c>
    </row>
    <row r="232" spans="3:9" ht="15.5" x14ac:dyDescent="0.35">
      <c r="C232" t="s">
        <v>330</v>
      </c>
      <c r="D232" s="6">
        <v>1.45</v>
      </c>
    </row>
    <row r="233" spans="3:9" ht="15.5" x14ac:dyDescent="0.35">
      <c r="C233" t="s">
        <v>229</v>
      </c>
      <c r="D233" s="6">
        <v>43.57</v>
      </c>
    </row>
    <row r="234" spans="3:9" ht="15.5" x14ac:dyDescent="0.35">
      <c r="C234" t="s">
        <v>230</v>
      </c>
      <c r="D234" s="6">
        <v>22.81</v>
      </c>
    </row>
    <row r="235" spans="3:9" ht="15.5" x14ac:dyDescent="0.35">
      <c r="C235" t="s">
        <v>231</v>
      </c>
      <c r="D235" s="6">
        <v>22.21</v>
      </c>
    </row>
    <row r="236" spans="3:9" ht="15.5" x14ac:dyDescent="0.35">
      <c r="C236" t="s">
        <v>331</v>
      </c>
      <c r="D236" s="6">
        <v>62.77</v>
      </c>
    </row>
    <row r="237" spans="3:9" ht="15.5" x14ac:dyDescent="0.35">
      <c r="C237" t="s">
        <v>232</v>
      </c>
      <c r="I237" s="6">
        <v>0.14000000000000001</v>
      </c>
    </row>
    <row r="238" spans="3:9" ht="15.5" x14ac:dyDescent="0.35">
      <c r="C238" t="s">
        <v>233</v>
      </c>
      <c r="I238" s="6">
        <v>8.73</v>
      </c>
    </row>
    <row r="239" spans="3:9" ht="15.5" x14ac:dyDescent="0.35">
      <c r="C239" t="s">
        <v>39</v>
      </c>
      <c r="I239" s="5">
        <v>4641000000000</v>
      </c>
    </row>
    <row r="240" spans="3:9" ht="15.5" x14ac:dyDescent="0.35">
      <c r="C240" t="s">
        <v>234</v>
      </c>
      <c r="I240" s="5">
        <v>4012000000000</v>
      </c>
    </row>
    <row r="241" spans="3:9" ht="15.5" x14ac:dyDescent="0.35">
      <c r="C241" t="s">
        <v>235</v>
      </c>
      <c r="I241" s="5">
        <v>8000000000</v>
      </c>
    </row>
    <row r="242" spans="3:9" ht="15.5" x14ac:dyDescent="0.35">
      <c r="C242" t="s">
        <v>236</v>
      </c>
      <c r="I242" s="6">
        <v>0.65579999999999994</v>
      </c>
    </row>
    <row r="243" spans="3:9" ht="15.5" x14ac:dyDescent="0.35">
      <c r="C243" t="s">
        <v>237</v>
      </c>
      <c r="D243" s="6">
        <v>0.60829999999999995</v>
      </c>
    </row>
    <row r="244" spans="3:9" ht="15.5" x14ac:dyDescent="0.35">
      <c r="C244" t="s">
        <v>238</v>
      </c>
      <c r="D244" s="6">
        <v>0.24969999999999998</v>
      </c>
    </row>
    <row r="245" spans="3:9" ht="15.5" x14ac:dyDescent="0.35">
      <c r="C245" t="s">
        <v>239</v>
      </c>
      <c r="D245" s="6">
        <v>-0.24940000000000001</v>
      </c>
    </row>
    <row r="246" spans="3:9" ht="15.5" x14ac:dyDescent="0.35">
      <c r="C246" t="s">
        <v>240</v>
      </c>
      <c r="D246" s="6">
        <v>96.786200000000008</v>
      </c>
    </row>
    <row r="247" spans="3:9" ht="15.5" x14ac:dyDescent="0.35">
      <c r="C247" t="s">
        <v>241</v>
      </c>
      <c r="D247" s="6">
        <v>0.11869999999999999</v>
      </c>
    </row>
    <row r="248" spans="3:9" ht="15.5" x14ac:dyDescent="0.35">
      <c r="C248" t="s">
        <v>242</v>
      </c>
      <c r="D248" s="6">
        <v>-34.393900000000002</v>
      </c>
    </row>
    <row r="249" spans="3:9" ht="15.5" x14ac:dyDescent="0.35">
      <c r="C249" t="s">
        <v>243</v>
      </c>
      <c r="I249" s="5">
        <v>7</v>
      </c>
    </row>
    <row r="250" spans="3:9" ht="15.5" x14ac:dyDescent="0.35">
      <c r="C250" t="s">
        <v>244</v>
      </c>
      <c r="I250" s="6">
        <v>0.97</v>
      </c>
    </row>
    <row r="251" spans="3:9" ht="15.5" x14ac:dyDescent="0.35">
      <c r="C251" t="s">
        <v>245</v>
      </c>
      <c r="I251" s="6">
        <v>0.77</v>
      </c>
    </row>
    <row r="252" spans="3:9" ht="15.5" x14ac:dyDescent="0.35">
      <c r="C252" t="s">
        <v>246</v>
      </c>
      <c r="I252" s="6">
        <v>0.02</v>
      </c>
    </row>
    <row r="253" spans="3:9" ht="15.5" x14ac:dyDescent="0.35">
      <c r="C253" t="s">
        <v>247</v>
      </c>
      <c r="I253" s="6">
        <v>0.33</v>
      </c>
    </row>
    <row r="254" spans="3:9" ht="15.5" x14ac:dyDescent="0.35">
      <c r="C254" t="s">
        <v>248</v>
      </c>
      <c r="I254" s="6">
        <v>0.11</v>
      </c>
    </row>
    <row r="255" spans="3:9" ht="15.5" x14ac:dyDescent="0.35">
      <c r="C255" t="s">
        <v>249</v>
      </c>
      <c r="I255" s="6">
        <v>0.28999999999999998</v>
      </c>
    </row>
    <row r="256" spans="3:9" ht="15.5" x14ac:dyDescent="0.35">
      <c r="C256" t="s">
        <v>250</v>
      </c>
      <c r="I256" s="6">
        <v>0.45</v>
      </c>
    </row>
    <row r="257" spans="3:9" ht="15.5" x14ac:dyDescent="0.35">
      <c r="C257" t="s">
        <v>251</v>
      </c>
      <c r="I257" s="5">
        <v>354000000000</v>
      </c>
    </row>
    <row r="258" spans="3:9" ht="15.5" x14ac:dyDescent="0.35">
      <c r="C258" t="s">
        <v>252</v>
      </c>
      <c r="I258" s="5">
        <v>10000000000</v>
      </c>
    </row>
    <row r="259" spans="3:9" ht="15.5" x14ac:dyDescent="0.35">
      <c r="C259" t="s">
        <v>253</v>
      </c>
      <c r="I259" s="5">
        <v>57000000000</v>
      </c>
    </row>
    <row r="260" spans="3:9" ht="15.5" x14ac:dyDescent="0.35">
      <c r="C260" t="s">
        <v>254</v>
      </c>
      <c r="I260" s="5">
        <v>-83000000000</v>
      </c>
    </row>
    <row r="261" spans="3:9" ht="15.5" x14ac:dyDescent="0.35">
      <c r="C261" t="s">
        <v>255</v>
      </c>
      <c r="D261" s="5">
        <v>530000000000</v>
      </c>
    </row>
    <row r="262" spans="3:9" ht="15.5" x14ac:dyDescent="0.35">
      <c r="C262" t="s">
        <v>256</v>
      </c>
      <c r="D262" s="5">
        <v>4321000000000</v>
      </c>
    </row>
    <row r="263" spans="3:9" ht="15.5" x14ac:dyDescent="0.35">
      <c r="C263" t="s">
        <v>257</v>
      </c>
      <c r="D263" s="5">
        <v>2327000000000</v>
      </c>
    </row>
    <row r="264" spans="3:9" ht="15.5" x14ac:dyDescent="0.35">
      <c r="C264" t="s">
        <v>184</v>
      </c>
      <c r="D264" s="5">
        <v>145000000000</v>
      </c>
    </row>
    <row r="265" spans="3:9" ht="15.5" x14ac:dyDescent="0.35">
      <c r="C265" t="s">
        <v>258</v>
      </c>
      <c r="I265" s="5">
        <v>2093000000000</v>
      </c>
    </row>
    <row r="266" spans="3:9" ht="15.5" x14ac:dyDescent="0.35">
      <c r="C266" t="s">
        <v>20</v>
      </c>
      <c r="D266" s="5">
        <v>-146000000000</v>
      </c>
    </row>
    <row r="267" spans="3:9" ht="15.5" x14ac:dyDescent="0.35">
      <c r="C267" t="s">
        <v>183</v>
      </c>
      <c r="I267" s="5">
        <v>799000000000</v>
      </c>
    </row>
    <row r="268" spans="3:9" ht="15.5" x14ac:dyDescent="0.35">
      <c r="C268" t="s">
        <v>332</v>
      </c>
      <c r="I268" s="5">
        <v>983000000000</v>
      </c>
    </row>
    <row r="269" spans="3:9" ht="15.5" x14ac:dyDescent="0.35">
      <c r="C269" t="s">
        <v>259</v>
      </c>
      <c r="I269" s="5">
        <v>-2000000000</v>
      </c>
    </row>
    <row r="270" spans="3:9" ht="15.5" x14ac:dyDescent="0.35">
      <c r="C270" t="s">
        <v>260</v>
      </c>
      <c r="I270" s="5">
        <v>-594000000000</v>
      </c>
    </row>
    <row r="271" spans="3:9" ht="15.5" x14ac:dyDescent="0.35">
      <c r="C271" t="s">
        <v>261</v>
      </c>
      <c r="I271" s="5">
        <v>-1000000000</v>
      </c>
    </row>
    <row r="272" spans="3:9" ht="15.5" x14ac:dyDescent="0.35">
      <c r="C272" t="s">
        <v>262</v>
      </c>
      <c r="I272" s="5">
        <v>4000000000</v>
      </c>
    </row>
  </sheetData>
  <pageMargins left="0.7" right="0.7" top="0.75" bottom="0.75" header="0.3" footer="0.3"/>
  <ignoredErrors>
    <ignoredError sqref="A1:Q273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1832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1833</v>
      </c>
      <c r="D2" s="2" vm="460">
        <f ca="1">IFERROR(_xlfn.STOCKHISTORY("XIDX:" &amp; $C$1, D3, , 0, 0, 1), "Libur")</f>
        <v>131</v>
      </c>
      <c r="H2" s="2" vm="460">
        <f ca="1">IFERROR(INDEX(D2:G2,COUNT(D2:G2)),"")</f>
        <v>131</v>
      </c>
      <c r="I2" s="2" vm="45">
        <f t="shared" ref="I2:P2" ca="1" si="0">IFERROR(_xlfn.STOCKHISTORY("XIDX:" &amp; $C$1, I1, , 0, 0, 1), "Libur")</f>
        <v>123</v>
      </c>
      <c r="J2" s="2" vm="407">
        <f t="shared" ca="1" si="0"/>
        <v>94</v>
      </c>
      <c r="K2" s="2" vm="52">
        <f t="shared" ca="1" si="0"/>
        <v>114</v>
      </c>
      <c r="L2" s="2" vm="461">
        <f t="shared" ca="1" si="0"/>
        <v>109</v>
      </c>
      <c r="M2" s="2" vm="462">
        <f t="shared" ca="1" si="0"/>
        <v>195</v>
      </c>
      <c r="N2" s="2" vm="422">
        <f t="shared" ca="1" si="0"/>
        <v>128</v>
      </c>
      <c r="O2" s="2" vm="246">
        <f t="shared" ca="1" si="0"/>
        <v>83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26881028814</v>
      </c>
      <c r="H4" s="2">
        <f>IFERROR(SUM(D4:G4)*(4/MAX(1,COUNT(D4:G4))),"")</f>
        <v>107524115256</v>
      </c>
      <c r="I4" s="2">
        <f t="shared" ref="I4:P4" si="1">IFERROR(INDEX(I51:I500,MATCH($C$4,$C$51:$C$500,0)),"")</f>
        <v>73905480208</v>
      </c>
      <c r="J4" s="2">
        <f t="shared" si="1"/>
        <v>100709558383</v>
      </c>
      <c r="K4" s="2">
        <f t="shared" si="1"/>
        <v>84805835926</v>
      </c>
      <c r="L4" s="2">
        <f t="shared" si="1"/>
        <v>79236924565</v>
      </c>
      <c r="M4" s="2">
        <f t="shared" si="1"/>
        <v>72427580175</v>
      </c>
      <c r="N4" s="2">
        <f t="shared" si="1"/>
        <v>65475480450</v>
      </c>
      <c r="O4" s="2">
        <f t="shared" si="1"/>
        <v>63419433727</v>
      </c>
      <c r="P4" s="2">
        <f t="shared" si="1"/>
        <v>30770320009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2262448617</v>
      </c>
      <c r="H5" s="2">
        <f>IFERROR(SUM(D5:G5)*(4/MAX(1,COUNT(D5:G5))),"")</f>
        <v>9049794468</v>
      </c>
      <c r="I5" s="2">
        <f t="shared" ref="I5:P5" si="2">IFERROR(INDEX(I51:I500,MATCH($C$5,$C$51:$C$500,0)),"")</f>
        <v>4469118021</v>
      </c>
      <c r="J5" s="2">
        <f t="shared" si="2"/>
        <v>6171258825</v>
      </c>
      <c r="K5" s="2">
        <f t="shared" si="2"/>
        <v>10224169012</v>
      </c>
      <c r="L5" s="2">
        <f t="shared" si="2"/>
        <v>4452733282</v>
      </c>
      <c r="M5" s="2">
        <f t="shared" si="2"/>
        <v>5731182386</v>
      </c>
      <c r="N5" s="2">
        <f t="shared" si="2"/>
        <v>3027503431</v>
      </c>
      <c r="O5" s="2">
        <f t="shared" si="2"/>
        <v>1450644272</v>
      </c>
      <c r="P5" s="2">
        <f t="shared" si="2"/>
        <v>484710801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126551840548</v>
      </c>
      <c r="H6" s="2">
        <f>IFERROR(INDEX(D6:G6,COUNT(D6:G6)),"")</f>
        <v>126551840548</v>
      </c>
      <c r="I6" s="2">
        <f t="shared" ref="I6:P6" si="3">IFERROR(INDEX(I51:I500,MATCH($C$6,$C$51:$C$500,0)),"")</f>
        <v>124289391931</v>
      </c>
      <c r="J6" s="2">
        <f t="shared" si="3"/>
        <v>123812747800</v>
      </c>
      <c r="K6" s="2">
        <f t="shared" si="3"/>
        <v>121633984837</v>
      </c>
      <c r="L6" s="2">
        <f t="shared" si="3"/>
        <v>117427530716</v>
      </c>
      <c r="M6" s="2">
        <f t="shared" si="3"/>
        <v>110212459511</v>
      </c>
      <c r="N6" s="2">
        <f t="shared" si="3"/>
        <v>66745176250</v>
      </c>
      <c r="O6" s="2">
        <f t="shared" si="3"/>
        <v>64092672924</v>
      </c>
      <c r="P6" s="2">
        <f t="shared" si="3"/>
        <v>21872748948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0.8</v>
      </c>
      <c r="H7" s="3">
        <f>IFERROR(INDEX(D7:G7,COUNT(D7:G7)),"")</f>
        <v>0.8</v>
      </c>
      <c r="I7" s="3">
        <f t="shared" ref="I7:P7" si="4">IFERROR(INDEX(I51:I500,MATCH($C$7,$C$51:$C$500,0))/1000000000,"")</f>
        <v>0.8</v>
      </c>
      <c r="J7" s="3">
        <f t="shared" si="4"/>
        <v>0.8</v>
      </c>
      <c r="K7" s="3">
        <f t="shared" si="4"/>
        <v>0.8</v>
      </c>
      <c r="L7" s="3">
        <f t="shared" si="4"/>
        <v>0.8</v>
      </c>
      <c r="M7" s="3">
        <f t="shared" si="4"/>
        <v>0.75</v>
      </c>
      <c r="N7" s="3">
        <f t="shared" si="4"/>
        <v>0.38</v>
      </c>
      <c r="O7" s="3">
        <f t="shared" si="4"/>
        <v>0.38</v>
      </c>
      <c r="P7" s="3">
        <f t="shared" si="4"/>
        <v>0.22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-31000000000</v>
      </c>
      <c r="H8" s="2">
        <f>IFERROR(INDEX(D8:G8,COUNT(D8:G8)),"")</f>
        <v>-31000000000</v>
      </c>
      <c r="I8" s="2">
        <f t="shared" ref="I8:P8" si="5">IFERROR(INDEX(I51:I500,MATCH($C$8,$C$51:$C$500,0)),"")</f>
        <v>-9000000000</v>
      </c>
      <c r="J8" s="2">
        <f t="shared" si="5"/>
        <v>16000000000</v>
      </c>
      <c r="K8" s="2">
        <f t="shared" si="5"/>
        <v>26000000000</v>
      </c>
      <c r="L8" s="2">
        <f t="shared" si="5"/>
        <v>-7000000000</v>
      </c>
      <c r="M8" s="2">
        <f t="shared" si="5"/>
        <v>7000000000</v>
      </c>
      <c r="N8" s="2">
        <f t="shared" si="5"/>
        <v>8000000000</v>
      </c>
      <c r="O8" s="2">
        <f t="shared" si="5"/>
        <v>-36000000000</v>
      </c>
      <c r="P8" s="2">
        <f t="shared" si="5"/>
        <v>-2000000000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-38.69</v>
      </c>
      <c r="H9" s="3">
        <f>IFERROR(INDEX(D9:G9,COUNT(D9:G9)),"")</f>
        <v>-38.69</v>
      </c>
      <c r="I9" s="3">
        <f t="shared" ref="I9:P9" si="6">IFERROR(INDEX(I51:I500,MATCH($C$9,$C$51:$C$500,0)),"")</f>
        <v>-10.71</v>
      </c>
      <c r="J9" s="3">
        <f t="shared" si="6"/>
        <v>19.52</v>
      </c>
      <c r="K9" s="3">
        <f t="shared" si="6"/>
        <v>32.43</v>
      </c>
      <c r="L9" s="3">
        <f t="shared" si="6"/>
        <v>-9.3000000000000007</v>
      </c>
      <c r="M9" s="3">
        <f t="shared" si="6"/>
        <v>9.19</v>
      </c>
      <c r="N9" s="3">
        <f t="shared" si="6"/>
        <v>21.93</v>
      </c>
      <c r="O9" s="3">
        <f t="shared" si="6"/>
        <v>-94.8</v>
      </c>
      <c r="P9" s="3">
        <f t="shared" si="6"/>
        <v>-8.51</v>
      </c>
    </row>
    <row r="10" spans="1:16" ht="15.5" x14ac:dyDescent="0.35">
      <c r="C10" t="s">
        <v>17</v>
      </c>
      <c r="D10" s="3">
        <f ca="1">IFERROR(IF(D9=0,"",D2/D9),"")</f>
        <v>-3.3858878263117087</v>
      </c>
      <c r="I10" s="3">
        <f t="shared" ref="I10:P10" ca="1" si="7">IFERROR(IF(I9=0,"",I2/I9),"")</f>
        <v>-11.484593837535012</v>
      </c>
      <c r="J10" s="3">
        <f t="shared" ca="1" si="7"/>
        <v>4.8155737704918034</v>
      </c>
      <c r="K10" s="3">
        <f t="shared" ca="1" si="7"/>
        <v>3.5152636447733578</v>
      </c>
      <c r="L10" s="3">
        <f t="shared" ca="1" si="7"/>
        <v>-11.72043010752688</v>
      </c>
      <c r="M10" s="3">
        <f t="shared" ca="1" si="7"/>
        <v>21.218715995647443</v>
      </c>
      <c r="N10" s="3">
        <f t="shared" ca="1" si="7"/>
        <v>5.8367533059735521</v>
      </c>
      <c r="O10" s="3">
        <f t="shared" ca="1" si="7"/>
        <v>-0.87552742616033763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2217721057</v>
      </c>
      <c r="H11" s="2">
        <f>IFERROR(INDEX(D11:G11,COUNT(D11:G11)),"")</f>
        <v>2217721057</v>
      </c>
      <c r="I11" s="2">
        <f t="shared" ref="I11:P11" si="8">IFERROR(INDEX(I51:I500,MATCH($C$11,$C$51:$C$500,0)),"")</f>
        <v>2613674856</v>
      </c>
      <c r="J11" s="2">
        <f t="shared" si="8"/>
        <v>9339064162</v>
      </c>
      <c r="K11" s="2">
        <f t="shared" si="8"/>
        <v>7904865775</v>
      </c>
      <c r="L11" s="2">
        <f t="shared" si="8"/>
        <v>8011782399</v>
      </c>
      <c r="M11" s="2">
        <f t="shared" si="8"/>
        <v>3534922099</v>
      </c>
      <c r="N11" s="2">
        <f t="shared" si="8"/>
        <v>6149373699</v>
      </c>
      <c r="O11" s="2">
        <f t="shared" si="8"/>
        <v>516829024</v>
      </c>
      <c r="P11" s="2">
        <f t="shared" si="8"/>
        <v>523138851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134000000000</v>
      </c>
      <c r="H12" s="2">
        <f>IFERROR(INDEX(D12:G12,COUNT(D12:G12)),"")</f>
        <v>134000000000</v>
      </c>
      <c r="I12" s="2">
        <f t="shared" ref="I12:P12" si="9">IFERROR(INDEX(I51:I500,MATCH($C$12,$C$51:$C$500,0)),"")</f>
        <v>89000000000</v>
      </c>
      <c r="J12" s="2">
        <f t="shared" si="9"/>
        <v>52000000000</v>
      </c>
      <c r="K12" s="2">
        <f t="shared" si="9"/>
        <v>17000000000</v>
      </c>
      <c r="L12" s="2">
        <f t="shared" si="9"/>
        <v>2000000000</v>
      </c>
      <c r="M12" s="2">
        <f t="shared" si="9"/>
        <v>9000000000</v>
      </c>
      <c r="N12" s="2">
        <f t="shared" si="9"/>
        <v>13000000000</v>
      </c>
      <c r="O12" s="2">
        <f t="shared" si="9"/>
        <v>32000000000</v>
      </c>
      <c r="P12" s="2">
        <f t="shared" si="9"/>
        <v>32000000000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136000000000</v>
      </c>
      <c r="H13" s="2">
        <f>IFERROR(INDEX(D13:G13,COUNT(D13:G13)),"")</f>
        <v>136000000000</v>
      </c>
      <c r="I13" s="2">
        <f t="shared" ref="I13:P13" si="10">IFERROR(INDEX(I51:I500,MATCH($C$13,$C$51:$C$500,0)),"")</f>
        <v>92000000000</v>
      </c>
      <c r="J13" s="2">
        <f t="shared" si="10"/>
        <v>62000000000</v>
      </c>
      <c r="K13" s="2">
        <f t="shared" si="10"/>
        <v>25000000000</v>
      </c>
      <c r="L13" s="2">
        <f t="shared" si="10"/>
        <v>10000000000</v>
      </c>
      <c r="M13" s="2">
        <f t="shared" si="10"/>
        <v>12000000000</v>
      </c>
      <c r="N13" s="2">
        <f t="shared" si="10"/>
        <v>19000000000</v>
      </c>
      <c r="O13" s="2">
        <f t="shared" si="10"/>
        <v>33000000000</v>
      </c>
      <c r="P13" s="2">
        <f t="shared" si="10"/>
        <v>33000000000</v>
      </c>
    </row>
    <row r="14" spans="1:16" ht="15.5" x14ac:dyDescent="0.35">
      <c r="C14" t="s">
        <v>26</v>
      </c>
      <c r="D14" s="2">
        <f>IFERROR(INDEX(D51:D500,MATCH($C$14,$C$51:$C$500,0)),"")</f>
        <v>-2285172332</v>
      </c>
      <c r="H14" s="2">
        <f>IFERROR(SUM(D14:G14)*(4/MAX(1,COUNT(D14:G14))),"")</f>
        <v>-9140689328</v>
      </c>
      <c r="I14" s="2">
        <f t="shared" ref="I14:P14" si="11">IFERROR(INDEX(I51:I500,MATCH($C$14,$C$51:$C$500,0)),"")</f>
        <v>-5864384536</v>
      </c>
      <c r="J14" s="2">
        <f t="shared" si="11"/>
        <v>-3205229506</v>
      </c>
      <c r="K14" s="2">
        <f t="shared" si="11"/>
        <v>-1962608744</v>
      </c>
      <c r="L14" s="2">
        <f t="shared" si="11"/>
        <v>-757869580</v>
      </c>
      <c r="M14" s="2">
        <f t="shared" si="11"/>
        <v>-1277473236</v>
      </c>
      <c r="N14" s="2">
        <f t="shared" si="11"/>
        <v>-2380403785</v>
      </c>
      <c r="O14" s="2">
        <f t="shared" si="11"/>
        <v>-3073200872</v>
      </c>
      <c r="P14" s="2">
        <f t="shared" si="11"/>
        <v>-2207154493</v>
      </c>
    </row>
    <row r="15" spans="1:16" ht="15.5" x14ac:dyDescent="0.35">
      <c r="C15" t="s">
        <v>27</v>
      </c>
      <c r="D15" s="2">
        <f>IFERROR(INDEX(D51:D500,MATCH($C$15,$C$51:$C$500,0)),"")</f>
        <v>-328017278</v>
      </c>
      <c r="H15" s="2">
        <f>IFERROR(SUM(D15:G15)*(4/MAX(1,COUNT(D15:G15))),"")</f>
        <v>-1312069112</v>
      </c>
      <c r="I15" s="2">
        <f t="shared" ref="I15:P15" si="12">IFERROR(INDEX(I51:I500,MATCH($C$15,$C$51:$C$500,0)),"")</f>
        <v>-2404505606</v>
      </c>
      <c r="J15" s="2">
        <f t="shared" si="12"/>
        <v>-3295958474</v>
      </c>
      <c r="K15" s="2">
        <f t="shared" si="12"/>
        <v>-2555576591</v>
      </c>
      <c r="L15" s="2">
        <f t="shared" si="12"/>
        <v>-1550375837</v>
      </c>
      <c r="M15" s="2">
        <f t="shared" si="12"/>
        <v>-566304992</v>
      </c>
      <c r="N15" s="2">
        <f t="shared" si="12"/>
        <v>-1249298834</v>
      </c>
      <c r="O15" s="2">
        <f t="shared" si="12"/>
        <v>-1316446220</v>
      </c>
      <c r="P15" s="2">
        <f t="shared" si="12"/>
        <v>-1083339794</v>
      </c>
    </row>
    <row r="16" spans="1:16" ht="15.5" x14ac:dyDescent="0.35">
      <c r="C16" t="s">
        <v>28</v>
      </c>
      <c r="D16" s="2">
        <f>IFERROR(INDEX(D51:D500,MATCH($C$16,$C$51:$C$500,0)),"")</f>
        <v>2590465895</v>
      </c>
      <c r="H16" s="2">
        <f>IFERROR(SUM(D16:G16)*(4/MAX(1,COUNT(D16:G16))),"")</f>
        <v>10361863580</v>
      </c>
      <c r="I16" s="2">
        <f t="shared" ref="I16:P16" si="13">IFERROR(INDEX(I51:I500,MATCH($C$16,$C$51:$C$500,0)),"")</f>
        <v>6888300694</v>
      </c>
      <c r="J16" s="2">
        <f t="shared" si="13"/>
        <v>9448481491</v>
      </c>
      <c r="K16" s="2">
        <f t="shared" si="13"/>
        <v>12787735410</v>
      </c>
      <c r="L16" s="2">
        <f t="shared" si="13"/>
        <v>5887714393</v>
      </c>
      <c r="M16" s="2">
        <f t="shared" si="13"/>
        <v>6258288621</v>
      </c>
      <c r="N16" s="2">
        <f t="shared" si="13"/>
        <v>4276513673</v>
      </c>
      <c r="O16" s="2">
        <f t="shared" si="13"/>
        <v>2788760187</v>
      </c>
      <c r="P16" s="2">
        <f t="shared" si="13"/>
        <v>1651582804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104800000000</v>
      </c>
      <c r="H20" s="2">
        <f t="shared" ref="H20:P20" ca="1" si="14">IFERROR(H21*H2,"")</f>
        <v>104800000000</v>
      </c>
      <c r="I20" s="2">
        <f t="shared" ca="1" si="14"/>
        <v>98400000000</v>
      </c>
      <c r="J20" s="2">
        <f t="shared" ca="1" si="14"/>
        <v>75200000000</v>
      </c>
      <c r="K20" s="2">
        <f t="shared" ca="1" si="14"/>
        <v>91200000000</v>
      </c>
      <c r="L20" s="2">
        <f t="shared" ca="1" si="14"/>
        <v>87200000000</v>
      </c>
      <c r="M20" s="2">
        <f t="shared" ca="1" si="14"/>
        <v>146250000000</v>
      </c>
      <c r="N20" s="2">
        <f t="shared" ca="1" si="14"/>
        <v>48640000000</v>
      </c>
      <c r="O20" s="2">
        <f t="shared" ca="1" si="14"/>
        <v>31540000000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800000000</v>
      </c>
      <c r="H21" s="2">
        <f>IFERROR(INDEX(D21:G21,COUNT(D21:G21)),"")</f>
        <v>800000000</v>
      </c>
      <c r="I21" s="2">
        <f t="shared" ref="I21:P21" si="15">IFERROR(INDEX(I51:I500,MATCH($C$7,$C$51:$C$500,0)),"")</f>
        <v>800000000</v>
      </c>
      <c r="J21" s="2">
        <f t="shared" si="15"/>
        <v>800000000</v>
      </c>
      <c r="K21" s="2">
        <f t="shared" si="15"/>
        <v>800000000</v>
      </c>
      <c r="L21" s="2">
        <f t="shared" si="15"/>
        <v>800000000</v>
      </c>
      <c r="M21" s="2">
        <f t="shared" si="15"/>
        <v>750000000</v>
      </c>
      <c r="N21" s="2">
        <f t="shared" si="15"/>
        <v>380000000</v>
      </c>
      <c r="O21" s="2">
        <f t="shared" si="15"/>
        <v>380000000</v>
      </c>
      <c r="P21" s="2">
        <f t="shared" si="15"/>
        <v>220000000</v>
      </c>
    </row>
    <row r="23" spans="1:16" ht="15.5" x14ac:dyDescent="0.35">
      <c r="B23" t="s">
        <v>40</v>
      </c>
      <c r="C23" t="s">
        <v>41</v>
      </c>
      <c r="D23" s="3">
        <f>IFERROR(D5/D6*100,"")</f>
        <v>1.7877642926432771</v>
      </c>
      <c r="H23" s="3">
        <f t="shared" ref="H23:P23" si="16">IFERROR(H5/H6*100,"")</f>
        <v>7.1510571705731083</v>
      </c>
      <c r="I23" s="3">
        <f t="shared" si="16"/>
        <v>3.5957356871462189</v>
      </c>
      <c r="J23" s="3">
        <f t="shared" si="16"/>
        <v>4.9843484896795101</v>
      </c>
      <c r="K23" s="3">
        <f t="shared" si="16"/>
        <v>8.4056845014995307</v>
      </c>
      <c r="L23" s="3">
        <f t="shared" si="16"/>
        <v>3.7918989310683817</v>
      </c>
      <c r="M23" s="3">
        <f t="shared" si="16"/>
        <v>5.2001220292411556</v>
      </c>
      <c r="N23" s="3">
        <f t="shared" si="16"/>
        <v>4.5359134563675676</v>
      </c>
      <c r="O23" s="3">
        <f t="shared" si="16"/>
        <v>2.2633543052887641</v>
      </c>
      <c r="P23" s="3">
        <f t="shared" si="16"/>
        <v>2.2160488475972793</v>
      </c>
    </row>
    <row r="24" spans="1:16" ht="15.5" x14ac:dyDescent="0.35">
      <c r="C24" t="s">
        <v>42</v>
      </c>
      <c r="D24" s="4">
        <f>IFERROR(_xlfn.RRI(5,I23,D23),"")</f>
        <v>-0.13043009728226884</v>
      </c>
      <c r="H24" s="4">
        <f t="shared" ref="H24:P24" si="17">IFERROR(_xlfn.RRI(5,M23,H23),"")</f>
        <v>6.5789268497624676E-2</v>
      </c>
      <c r="I24" s="4">
        <f t="shared" si="17"/>
        <v>-4.5393031949316875E-2</v>
      </c>
      <c r="J24" s="4">
        <f t="shared" si="17"/>
        <v>0.17103849347039501</v>
      </c>
      <c r="K24" s="4">
        <f t="shared" si="17"/>
        <v>0.30556575858802759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2.83</v>
      </c>
      <c r="H25" s="3">
        <f>IFERROR(INDEX(D25:G25,COUNT(D25:G25)),"")</f>
        <v>2.83</v>
      </c>
      <c r="I25" s="3">
        <f t="shared" ref="I25:P25" si="18">IFERROR(INDEX(I51:I500,MATCH($C$25,$C$51:$C$500,0)),"")</f>
        <v>5.62</v>
      </c>
      <c r="J25" s="3">
        <f t="shared" si="18"/>
        <v>7.71</v>
      </c>
      <c r="K25" s="3">
        <f t="shared" si="18"/>
        <v>12.81</v>
      </c>
      <c r="L25" s="3">
        <f t="shared" si="18"/>
        <v>5.45</v>
      </c>
      <c r="M25" s="3">
        <f t="shared" si="18"/>
        <v>7.59</v>
      </c>
      <c r="N25" s="3">
        <f t="shared" si="18"/>
        <v>8.07</v>
      </c>
      <c r="O25" s="3">
        <f t="shared" si="18"/>
        <v>3.93</v>
      </c>
      <c r="P25" s="3">
        <f t="shared" si="18"/>
        <v>2.5499999999999998</v>
      </c>
    </row>
    <row r="26" spans="1:16" ht="15.5" x14ac:dyDescent="0.35">
      <c r="C26" t="s">
        <v>45</v>
      </c>
      <c r="D26" s="4">
        <f>IFERROR(_xlfn.RRI(5,I25,D25),"")</f>
        <v>-0.1282137318509966</v>
      </c>
      <c r="H26" s="4">
        <f t="shared" ref="H26:P26" si="19">IFERROR(_xlfn.RRI(5,M25,H25),"")</f>
        <v>-0.17906469752212828</v>
      </c>
      <c r="I26" s="4">
        <f t="shared" si="19"/>
        <v>-6.9808094084374717E-2</v>
      </c>
      <c r="J26" s="4">
        <f t="shared" si="19"/>
        <v>0.14428015342979927</v>
      </c>
      <c r="K26" s="4">
        <f t="shared" si="19"/>
        <v>0.38102579306808648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33.601286017500001</v>
      </c>
      <c r="H27" s="3">
        <f t="shared" ref="H27:P27" si="20">IFERROR(H4/H21,"")</f>
        <v>134.40514407000001</v>
      </c>
      <c r="I27" s="3">
        <f t="shared" si="20"/>
        <v>92.381850259999993</v>
      </c>
      <c r="J27" s="3">
        <f t="shared" si="20"/>
        <v>125.88694797875</v>
      </c>
      <c r="K27" s="3">
        <f t="shared" si="20"/>
        <v>106.0072949075</v>
      </c>
      <c r="L27" s="3">
        <f t="shared" si="20"/>
        <v>99.046155706250005</v>
      </c>
      <c r="M27" s="3">
        <f t="shared" si="20"/>
        <v>96.570106899999999</v>
      </c>
      <c r="N27" s="3">
        <f t="shared" si="20"/>
        <v>172.30389592105263</v>
      </c>
      <c r="O27" s="3">
        <f t="shared" si="20"/>
        <v>166.89324665000001</v>
      </c>
      <c r="P27" s="3">
        <f t="shared" si="20"/>
        <v>139.86509095</v>
      </c>
    </row>
    <row r="28" spans="1:16" ht="15.5" x14ac:dyDescent="0.35">
      <c r="C28" t="s">
        <v>47</v>
      </c>
      <c r="D28" s="4">
        <f>IFERROR(_xlfn.RRI(5,I27,D27),"")</f>
        <v>-0.18312830343756392</v>
      </c>
      <c r="H28" s="4">
        <f t="shared" ref="H28:P28" si="21">IFERROR(_xlfn.RRI(5,M27,H27),"")</f>
        <v>6.8352660131866694E-2</v>
      </c>
      <c r="I28" s="4">
        <f t="shared" si="21"/>
        <v>-0.11720815667237294</v>
      </c>
      <c r="J28" s="4">
        <f t="shared" si="21"/>
        <v>-5.4833352140018943E-2</v>
      </c>
      <c r="K28" s="4">
        <f t="shared" si="21"/>
        <v>-5.3925615113434855E-2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-0.49644128113879005</v>
      </c>
      <c r="I29" s="4">
        <f t="shared" si="22"/>
        <v>-0.27107652399481191</v>
      </c>
      <c r="J29" s="4">
        <f t="shared" si="22"/>
        <v>-0.39812646370023425</v>
      </c>
      <c r="K29" s="4">
        <f t="shared" si="22"/>
        <v>1.3504587155963304</v>
      </c>
      <c r="L29" s="4">
        <f t="shared" si="22"/>
        <v>-0.28194993412384711</v>
      </c>
      <c r="M29" s="4">
        <f t="shared" si="22"/>
        <v>-5.9479553903345778E-2</v>
      </c>
      <c r="N29" s="4">
        <f t="shared" si="22"/>
        <v>1.053435114503817</v>
      </c>
      <c r="O29" s="4">
        <f t="shared" si="22"/>
        <v>0.54117647058823548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0.45488690356092049</v>
      </c>
      <c r="I30" s="4">
        <f t="shared" si="23"/>
        <v>-0.2661522759643497</v>
      </c>
      <c r="J30" s="4">
        <f t="shared" si="23"/>
        <v>0.18753099103789622</v>
      </c>
      <c r="K30" s="4">
        <f t="shared" si="23"/>
        <v>7.028177067159741E-2</v>
      </c>
      <c r="L30" s="4">
        <f t="shared" si="23"/>
        <v>2.5639909551037329E-2</v>
      </c>
      <c r="M30" s="4">
        <f t="shared" si="23"/>
        <v>-0.4395361382644119</v>
      </c>
      <c r="N30" s="4">
        <f t="shared" si="23"/>
        <v>3.2419821530583301E-2</v>
      </c>
      <c r="O30" s="4">
        <f t="shared" si="23"/>
        <v>0.19324447234415512</v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158.49</v>
      </c>
      <c r="H32" s="3">
        <f>IFERROR(INDEX(D32:G32,COUNT(D32:G32)),"")</f>
        <v>158.49</v>
      </c>
      <c r="I32" s="3">
        <f t="shared" ref="I32:P32" si="24">IFERROR(INDEX(I51:I500,MATCH($C$32,$C$51:$C$500,0)),"")</f>
        <v>155.65</v>
      </c>
      <c r="J32" s="3">
        <f t="shared" si="24"/>
        <v>155.06</v>
      </c>
      <c r="K32" s="3">
        <f t="shared" si="24"/>
        <v>152.33000000000001</v>
      </c>
      <c r="L32" s="3">
        <f t="shared" si="24"/>
        <v>147.59</v>
      </c>
      <c r="M32" s="3">
        <f t="shared" si="24"/>
        <v>146.94999999999999</v>
      </c>
      <c r="N32" s="3">
        <f t="shared" si="24"/>
        <v>177.99</v>
      </c>
      <c r="O32" s="3">
        <f t="shared" si="24"/>
        <v>170.91</v>
      </c>
      <c r="P32" s="3">
        <f t="shared" si="24"/>
        <v>98.3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0.76</v>
      </c>
      <c r="H33" s="3">
        <f>IFERROR(INDEX(D33:G33,COUNT(D33:G33)),"")</f>
        <v>0.76</v>
      </c>
      <c r="I33" s="3">
        <f t="shared" ref="I33:P33" si="25">IFERROR(INDEX(I51:I500,MATCH($C$33,$C$51:$C$500,0)),"")</f>
        <v>0.79</v>
      </c>
      <c r="J33" s="3">
        <f t="shared" si="25"/>
        <v>0.61</v>
      </c>
      <c r="K33" s="3">
        <f t="shared" si="25"/>
        <v>0.75</v>
      </c>
      <c r="L33" s="3">
        <f t="shared" si="25"/>
        <v>0.74</v>
      </c>
      <c r="M33" s="3">
        <f t="shared" si="25"/>
        <v>1.33</v>
      </c>
      <c r="N33" s="3">
        <f t="shared" si="25"/>
        <v>0.72</v>
      </c>
      <c r="O33" s="3">
        <f t="shared" si="25"/>
        <v>0.48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42.76</v>
      </c>
      <c r="H34" s="3">
        <f>IFERROR(INDEX(D34:G34,COUNT(D34:G34)),"")</f>
        <v>42.76</v>
      </c>
      <c r="I34" s="3">
        <f t="shared" ref="I34:P34" si="26">IFERROR(INDEX(I51:I500,MATCH($C$34,$C$51:$C$500,0)),"")</f>
        <v>21.89</v>
      </c>
      <c r="J34" s="3">
        <f t="shared" si="26"/>
        <v>12.19</v>
      </c>
      <c r="K34" s="3">
        <f t="shared" si="26"/>
        <v>8.9</v>
      </c>
      <c r="L34" s="3">
        <f t="shared" si="26"/>
        <v>20</v>
      </c>
      <c r="M34" s="3">
        <f t="shared" si="26"/>
        <v>25.69</v>
      </c>
      <c r="N34" s="3">
        <f t="shared" si="26"/>
        <v>15.86</v>
      </c>
      <c r="O34" s="3">
        <f t="shared" si="26"/>
        <v>20.87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3.59</v>
      </c>
      <c r="H35" s="3">
        <f>IFERROR(INDEX(D35:G35,COUNT(D35:G35)),"")</f>
        <v>3.59</v>
      </c>
      <c r="I35" s="3">
        <f t="shared" ref="I35:P35" si="27">IFERROR(INDEX(I51:I500,MATCH($C$35,$C$51:$C$500,0)),"")</f>
        <v>1.33</v>
      </c>
      <c r="J35" s="3">
        <f t="shared" si="27"/>
        <v>0.75</v>
      </c>
      <c r="K35" s="3">
        <f t="shared" si="27"/>
        <v>1.07</v>
      </c>
      <c r="L35" s="3">
        <f t="shared" si="27"/>
        <v>1.0900000000000001</v>
      </c>
      <c r="M35" s="3">
        <f t="shared" si="27"/>
        <v>2.02</v>
      </c>
      <c r="N35" s="3">
        <f t="shared" si="27"/>
        <v>0.73</v>
      </c>
      <c r="O35" s="3">
        <f t="shared" si="27"/>
        <v>0.48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0.44119999999999998</v>
      </c>
      <c r="I36" s="4">
        <f t="shared" si="28"/>
        <v>0.89040000000000008</v>
      </c>
      <c r="J36" s="4">
        <f t="shared" si="28"/>
        <v>1.2978000000000001</v>
      </c>
      <c r="K36" s="4">
        <f t="shared" si="28"/>
        <v>0.26119999999999999</v>
      </c>
      <c r="L36" s="4">
        <f t="shared" si="28"/>
        <v>0.55230000000000001</v>
      </c>
      <c r="M36" s="4">
        <f t="shared" si="28"/>
        <v>0.53310000000000002</v>
      </c>
      <c r="N36" s="4">
        <f t="shared" si="28"/>
        <v>0.52749999999999997</v>
      </c>
      <c r="O36" s="4">
        <f t="shared" si="28"/>
        <v>0.5423</v>
      </c>
      <c r="P36" s="4">
        <f t="shared" si="28"/>
        <v>0</v>
      </c>
    </row>
    <row r="37" spans="1:16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P37" si="29">IFERROR(INDEX(H51:H500,MATCH($C$37,$C$51:$C$500,0)),"")</f>
        <v>5</v>
      </c>
      <c r="I37" s="3">
        <f t="shared" si="29"/>
        <v>5</v>
      </c>
      <c r="J37" s="3">
        <f t="shared" si="29"/>
        <v>10</v>
      </c>
      <c r="K37" s="3">
        <f t="shared" si="29"/>
        <v>5</v>
      </c>
      <c r="L37" s="3">
        <f t="shared" si="29"/>
        <v>3</v>
      </c>
      <c r="M37" s="3">
        <f t="shared" si="29"/>
        <v>3.8</v>
      </c>
      <c r="N37" s="3">
        <f t="shared" si="29"/>
        <v>2</v>
      </c>
      <c r="O37" s="3">
        <f t="shared" si="29"/>
        <v>1</v>
      </c>
      <c r="P37" s="3">
        <f t="shared" si="29"/>
        <v>0</v>
      </c>
    </row>
    <row r="50" spans="2:16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</row>
    <row r="51" spans="2:16" ht="15.5" x14ac:dyDescent="0.35">
      <c r="B51" t="s">
        <v>71</v>
      </c>
      <c r="C51" t="s">
        <v>5</v>
      </c>
      <c r="D51" s="5">
        <v>26881028814</v>
      </c>
      <c r="E51" s="5">
        <v>20528623312</v>
      </c>
      <c r="F51" s="5">
        <v>20478521203</v>
      </c>
      <c r="G51" s="5">
        <v>16472142639</v>
      </c>
      <c r="I51" s="5">
        <v>73905480208</v>
      </c>
      <c r="J51" s="5">
        <v>100709558383</v>
      </c>
      <c r="K51" s="5">
        <v>84805835926</v>
      </c>
      <c r="L51" s="5">
        <v>79236924565</v>
      </c>
      <c r="M51" s="5">
        <v>72427580175</v>
      </c>
      <c r="N51" s="5">
        <v>65475480450</v>
      </c>
      <c r="O51" s="5">
        <v>63419433727</v>
      </c>
      <c r="P51" s="5">
        <v>30770320009</v>
      </c>
    </row>
    <row r="52" spans="2:16" ht="15.5" x14ac:dyDescent="0.35">
      <c r="C52" t="s">
        <v>72</v>
      </c>
      <c r="D52" s="5">
        <v>-13224928125</v>
      </c>
      <c r="E52" s="5">
        <v>-9309453084</v>
      </c>
      <c r="F52" s="5">
        <v>-11997242634</v>
      </c>
      <c r="G52" s="5">
        <v>-9529638119</v>
      </c>
      <c r="I52" s="5">
        <v>-40618154144</v>
      </c>
      <c r="J52" s="5">
        <v>-66693951226</v>
      </c>
      <c r="K52" s="5">
        <v>-57235942546</v>
      </c>
      <c r="L52" s="5">
        <v>-56543373410</v>
      </c>
      <c r="M52" s="5">
        <v>-50093070651</v>
      </c>
      <c r="N52" s="5">
        <v>-45956594289</v>
      </c>
      <c r="O52" s="5">
        <v>-42974164351</v>
      </c>
      <c r="P52" s="5">
        <v>-21452901217</v>
      </c>
    </row>
    <row r="53" spans="2:16" ht="15.5" x14ac:dyDescent="0.35">
      <c r="C53" t="s">
        <v>73</v>
      </c>
      <c r="D53" s="5">
        <v>13656100689</v>
      </c>
      <c r="E53" s="5">
        <v>11219170228</v>
      </c>
      <c r="F53" s="5">
        <v>8481278569</v>
      </c>
      <c r="G53" s="5">
        <v>6942504520</v>
      </c>
      <c r="I53" s="5">
        <v>33287326064</v>
      </c>
      <c r="J53" s="5">
        <v>34015607157</v>
      </c>
      <c r="K53" s="5">
        <v>27569893380</v>
      </c>
      <c r="L53" s="5">
        <v>22693551155</v>
      </c>
      <c r="M53" s="5">
        <v>22334509524</v>
      </c>
      <c r="N53" s="5">
        <v>19518886161</v>
      </c>
      <c r="O53" s="5">
        <v>20445269376</v>
      </c>
      <c r="P53" s="5">
        <v>9317418792</v>
      </c>
    </row>
    <row r="54" spans="2:16" ht="15.5" x14ac:dyDescent="0.35">
      <c r="C54" t="s">
        <v>74</v>
      </c>
      <c r="D54" s="5">
        <v>-8985680279</v>
      </c>
      <c r="E54" s="5">
        <v>-7502795142</v>
      </c>
      <c r="F54" s="5">
        <v>-6046005723</v>
      </c>
      <c r="G54" s="5">
        <v>-5384182683</v>
      </c>
      <c r="I54" s="5">
        <v>-24584464192</v>
      </c>
      <c r="J54" s="5">
        <v>-22125827071</v>
      </c>
      <c r="K54" s="5">
        <v>-18610764868</v>
      </c>
      <c r="L54" s="5">
        <v>-15818985188</v>
      </c>
      <c r="M54" s="5">
        <v>-15092554026</v>
      </c>
      <c r="N54" s="5">
        <v>-14551049312</v>
      </c>
      <c r="O54" s="5">
        <v>-14919850219</v>
      </c>
      <c r="P54" s="5">
        <v>-5856043527</v>
      </c>
    </row>
    <row r="55" spans="2:16" ht="15.5" x14ac:dyDescent="0.35">
      <c r="C55" t="s">
        <v>76</v>
      </c>
      <c r="D55" s="5">
        <v>-8985680279</v>
      </c>
      <c r="E55" s="5">
        <v>-7502795142</v>
      </c>
      <c r="F55" s="5">
        <v>-6046005723</v>
      </c>
      <c r="G55" s="5">
        <v>-5384182683</v>
      </c>
      <c r="I55" s="5">
        <v>-24584464192</v>
      </c>
      <c r="J55" s="5">
        <v>-22125827071</v>
      </c>
      <c r="K55" s="5">
        <v>-18610764868</v>
      </c>
      <c r="L55" s="5">
        <v>-15818985188</v>
      </c>
      <c r="M55" s="5">
        <v>-15092554026</v>
      </c>
      <c r="N55" s="5">
        <v>-14551049312</v>
      </c>
      <c r="O55" s="5">
        <v>-14919850219</v>
      </c>
      <c r="P55" s="5">
        <v>-5856043527</v>
      </c>
    </row>
    <row r="56" spans="2:16" ht="15.5" x14ac:dyDescent="0.35">
      <c r="C56" t="s">
        <v>78</v>
      </c>
      <c r="D56" s="5">
        <v>4670420410</v>
      </c>
      <c r="E56" s="5">
        <v>3716375086</v>
      </c>
      <c r="F56" s="5">
        <v>2435272846</v>
      </c>
      <c r="G56" s="5">
        <v>1558321837</v>
      </c>
      <c r="I56" s="5">
        <v>8702861872</v>
      </c>
      <c r="J56" s="5">
        <v>11889780086</v>
      </c>
      <c r="K56" s="5">
        <v>8959128512</v>
      </c>
      <c r="L56" s="5">
        <v>6874565967</v>
      </c>
      <c r="M56" s="5">
        <v>7241955498</v>
      </c>
      <c r="N56" s="5">
        <v>4967836849</v>
      </c>
      <c r="O56" s="5">
        <v>5525419157</v>
      </c>
      <c r="P56" s="5">
        <v>3461375265</v>
      </c>
    </row>
    <row r="57" spans="2:16" ht="15.5" x14ac:dyDescent="0.35">
      <c r="C57" t="s">
        <v>79</v>
      </c>
      <c r="D57" s="5">
        <v>-2079954515</v>
      </c>
      <c r="E57" s="5">
        <v>-811250714</v>
      </c>
      <c r="F57" s="5">
        <v>-732046578</v>
      </c>
      <c r="G57" s="5">
        <v>274920961</v>
      </c>
      <c r="I57" s="5">
        <v>-1814561178</v>
      </c>
      <c r="J57" s="5">
        <v>-2441298595</v>
      </c>
      <c r="K57" s="5">
        <v>3828606898</v>
      </c>
      <c r="L57" s="5">
        <v>-986851574</v>
      </c>
      <c r="M57" s="5">
        <v>-983666877</v>
      </c>
      <c r="N57" s="5">
        <v>-691323176</v>
      </c>
      <c r="O57" s="5">
        <v>-2736658970</v>
      </c>
      <c r="P57" s="5">
        <v>-1809792461</v>
      </c>
    </row>
    <row r="58" spans="2:16" ht="15.5" x14ac:dyDescent="0.35">
      <c r="C58" t="s">
        <v>26</v>
      </c>
      <c r="D58" s="5">
        <v>-2285172332</v>
      </c>
      <c r="E58" s="5">
        <v>-1962335322</v>
      </c>
      <c r="F58" s="5">
        <v>-1356027123</v>
      </c>
      <c r="G58" s="5">
        <v>-1426911793</v>
      </c>
      <c r="I58" s="5">
        <v>-5864384536</v>
      </c>
      <c r="J58" s="5">
        <v>-3205229506</v>
      </c>
      <c r="K58" s="5">
        <v>-1962608744</v>
      </c>
      <c r="L58" s="5">
        <v>-757869580</v>
      </c>
      <c r="M58" s="5">
        <v>-1277473236</v>
      </c>
      <c r="N58" s="5">
        <v>-2380403785</v>
      </c>
      <c r="O58" s="5">
        <v>-3073200872</v>
      </c>
      <c r="P58" s="5">
        <v>-2207154493</v>
      </c>
    </row>
    <row r="59" spans="2:16" ht="15.5" x14ac:dyDescent="0.35">
      <c r="C59" t="s">
        <v>80</v>
      </c>
      <c r="E59" s="5">
        <v>-236006756</v>
      </c>
      <c r="F59" s="5">
        <v>236006756</v>
      </c>
      <c r="O59" s="5">
        <v>7999863</v>
      </c>
    </row>
    <row r="60" spans="2:16" ht="15.5" x14ac:dyDescent="0.35">
      <c r="C60" t="s">
        <v>276</v>
      </c>
      <c r="E60" s="5">
        <v>650097802</v>
      </c>
      <c r="F60" s="5">
        <v>493785915</v>
      </c>
      <c r="G60" s="5">
        <v>2040537114</v>
      </c>
      <c r="I60" s="5">
        <v>3184420831</v>
      </c>
      <c r="J60" s="5">
        <v>-320914209</v>
      </c>
      <c r="K60" s="5">
        <v>3919741675</v>
      </c>
      <c r="L60" s="5">
        <v>-468861466</v>
      </c>
      <c r="M60" s="5">
        <v>-392303789</v>
      </c>
      <c r="N60" s="5">
        <v>-178839134</v>
      </c>
      <c r="O60" s="5">
        <v>289956596</v>
      </c>
      <c r="P60" s="5">
        <v>21766099</v>
      </c>
    </row>
    <row r="61" spans="2:16" ht="15.5" x14ac:dyDescent="0.35">
      <c r="C61" t="s">
        <v>77</v>
      </c>
      <c r="D61" s="5">
        <v>205217817</v>
      </c>
      <c r="E61" s="5">
        <v>736993562</v>
      </c>
      <c r="F61" s="5">
        <v>-105812126</v>
      </c>
      <c r="G61" s="5">
        <v>-338704360</v>
      </c>
      <c r="I61" s="5">
        <v>865402527</v>
      </c>
      <c r="J61" s="5">
        <v>1084845120</v>
      </c>
      <c r="K61" s="5">
        <v>1871473967</v>
      </c>
      <c r="L61" s="5">
        <v>239879472</v>
      </c>
      <c r="M61" s="5">
        <v>686110148</v>
      </c>
      <c r="N61" s="5">
        <v>1867919743</v>
      </c>
      <c r="O61" s="5">
        <v>38585443</v>
      </c>
      <c r="P61" s="5">
        <v>375595933</v>
      </c>
    </row>
    <row r="62" spans="2:16" ht="15.5" x14ac:dyDescent="0.35">
      <c r="C62" t="s">
        <v>82</v>
      </c>
      <c r="D62" s="5">
        <v>-2079954515</v>
      </c>
      <c r="E62" s="5">
        <v>-811250714</v>
      </c>
      <c r="F62" s="5">
        <v>-732046578</v>
      </c>
      <c r="G62" s="5">
        <v>274920961</v>
      </c>
      <c r="I62" s="5">
        <v>-1814561178</v>
      </c>
      <c r="J62" s="5">
        <v>-2441298595</v>
      </c>
      <c r="K62" s="5">
        <v>3828606898</v>
      </c>
      <c r="L62" s="5">
        <v>-986851574</v>
      </c>
      <c r="M62" s="5">
        <v>-983666877</v>
      </c>
      <c r="N62" s="5">
        <v>-691323176</v>
      </c>
      <c r="O62" s="5">
        <v>-2736658970</v>
      </c>
      <c r="P62" s="5">
        <v>-1809792461</v>
      </c>
    </row>
    <row r="63" spans="2:16" ht="15.5" x14ac:dyDescent="0.35">
      <c r="C63" t="s">
        <v>28</v>
      </c>
      <c r="D63" s="5">
        <v>2590465895</v>
      </c>
      <c r="E63" s="5">
        <v>2905124372</v>
      </c>
      <c r="F63" s="5">
        <v>1703226268</v>
      </c>
      <c r="G63" s="5">
        <v>1833242798</v>
      </c>
      <c r="I63" s="5">
        <v>6888300694</v>
      </c>
      <c r="J63" s="5">
        <v>9448481491</v>
      </c>
      <c r="K63" s="5">
        <v>12787735410</v>
      </c>
      <c r="L63" s="5">
        <v>5887714393</v>
      </c>
      <c r="M63" s="5">
        <v>6258288621</v>
      </c>
      <c r="N63" s="5">
        <v>4276513673</v>
      </c>
      <c r="O63" s="5">
        <v>2788760187</v>
      </c>
      <c r="P63" s="5">
        <v>1651582804</v>
      </c>
    </row>
    <row r="64" spans="2:16" ht="15.5" x14ac:dyDescent="0.35">
      <c r="C64" t="s">
        <v>27</v>
      </c>
      <c r="D64" s="5">
        <v>-328017278</v>
      </c>
      <c r="E64" s="5">
        <v>-1993846097</v>
      </c>
      <c r="F64" s="5">
        <v>-205073508</v>
      </c>
      <c r="G64" s="5">
        <v>18786312</v>
      </c>
      <c r="I64" s="5">
        <v>-2404505606</v>
      </c>
      <c r="J64" s="5">
        <v>-3295958474</v>
      </c>
      <c r="K64" s="5">
        <v>-2555576591</v>
      </c>
      <c r="L64" s="5">
        <v>-1550375837</v>
      </c>
      <c r="M64" s="5">
        <v>-566304992</v>
      </c>
      <c r="N64" s="5">
        <v>-1249298834</v>
      </c>
      <c r="O64" s="5">
        <v>-1316446220</v>
      </c>
      <c r="P64" s="5">
        <v>-1083339794</v>
      </c>
    </row>
    <row r="65" spans="2:16" ht="15.5" x14ac:dyDescent="0.35">
      <c r="C65" t="s">
        <v>277</v>
      </c>
      <c r="D65" s="5">
        <v>-262069373</v>
      </c>
      <c r="E65" s="5">
        <v>-1845274530</v>
      </c>
      <c r="G65" s="5">
        <v>127977104</v>
      </c>
      <c r="I65" s="5">
        <v>-1845274530</v>
      </c>
      <c r="J65" s="5">
        <v>-2679160220</v>
      </c>
      <c r="K65" s="5">
        <v>-2267647250</v>
      </c>
      <c r="L65" s="5">
        <v>-1536094140</v>
      </c>
      <c r="M65" s="5">
        <v>-518132850</v>
      </c>
      <c r="N65" s="5">
        <v>-1249298834</v>
      </c>
      <c r="O65" s="5">
        <v>-1316446220</v>
      </c>
      <c r="P65" s="5">
        <v>-1083339794</v>
      </c>
    </row>
    <row r="66" spans="2:16" ht="15.5" x14ac:dyDescent="0.35">
      <c r="C66" t="s">
        <v>278</v>
      </c>
      <c r="E66" s="5">
        <v>59891346</v>
      </c>
      <c r="I66" s="5">
        <v>59891346</v>
      </c>
      <c r="J66" s="5">
        <v>40353727</v>
      </c>
      <c r="K66" s="5">
        <v>19040779</v>
      </c>
      <c r="L66" s="5">
        <v>39412601</v>
      </c>
      <c r="M66" s="5">
        <v>-41072142</v>
      </c>
    </row>
    <row r="67" spans="2:16" ht="15.5" x14ac:dyDescent="0.35">
      <c r="C67" t="s">
        <v>81</v>
      </c>
      <c r="D67" s="5">
        <v>-65947905</v>
      </c>
      <c r="E67" s="5">
        <v>-208462913</v>
      </c>
      <c r="F67" s="5">
        <v>-205073508</v>
      </c>
      <c r="G67" s="5">
        <v>-109190792</v>
      </c>
      <c r="I67" s="5">
        <v>-619122422</v>
      </c>
      <c r="J67" s="5">
        <v>-657151981</v>
      </c>
      <c r="K67" s="5">
        <v>-306970120</v>
      </c>
      <c r="L67" s="5">
        <v>-53694298</v>
      </c>
      <c r="M67" s="5">
        <v>-7100000</v>
      </c>
    </row>
    <row r="68" spans="2:16" ht="15.5" x14ac:dyDescent="0.35">
      <c r="C68" t="s">
        <v>279</v>
      </c>
      <c r="D68" s="5">
        <v>-328017278</v>
      </c>
      <c r="E68" s="5">
        <v>-1993846097</v>
      </c>
      <c r="F68" s="5">
        <v>-205073508</v>
      </c>
      <c r="G68" s="5">
        <v>18786312</v>
      </c>
      <c r="I68" s="5">
        <v>-2404505606</v>
      </c>
      <c r="J68" s="5">
        <v>-3295958474</v>
      </c>
      <c r="K68" s="5">
        <v>-2555576591</v>
      </c>
      <c r="L68" s="5">
        <v>-1550375837</v>
      </c>
      <c r="M68" s="5">
        <v>-566304992</v>
      </c>
      <c r="N68" s="5">
        <v>-1249298834</v>
      </c>
      <c r="O68" s="5">
        <v>-1316446220</v>
      </c>
      <c r="P68" s="5">
        <v>-1083339794</v>
      </c>
    </row>
    <row r="69" spans="2:16" ht="15.5" x14ac:dyDescent="0.35">
      <c r="C69" t="s">
        <v>83</v>
      </c>
      <c r="D69" s="5">
        <v>2262448617</v>
      </c>
      <c r="E69" s="5">
        <v>911278275</v>
      </c>
      <c r="F69" s="5">
        <v>1498152760</v>
      </c>
      <c r="G69" s="5">
        <v>1852029110</v>
      </c>
      <c r="I69" s="5">
        <v>4483795088</v>
      </c>
      <c r="J69" s="5">
        <v>6152523017</v>
      </c>
      <c r="K69" s="5">
        <v>10232158819</v>
      </c>
      <c r="L69" s="5">
        <v>4337338556</v>
      </c>
      <c r="M69" s="5">
        <v>5691983629</v>
      </c>
      <c r="N69" s="5">
        <v>3027214839</v>
      </c>
      <c r="O69" s="5">
        <v>1472313967</v>
      </c>
      <c r="P69" s="5">
        <v>568243010</v>
      </c>
    </row>
    <row r="70" spans="2:16" ht="15.5" x14ac:dyDescent="0.35">
      <c r="C70" t="s">
        <v>84</v>
      </c>
      <c r="E70" s="5">
        <v>-14670787</v>
      </c>
      <c r="I70" s="5">
        <v>-14670787</v>
      </c>
      <c r="J70" s="5">
        <v>18736916</v>
      </c>
      <c r="K70" s="5">
        <v>-7989752</v>
      </c>
      <c r="L70" s="5">
        <v>115394737</v>
      </c>
      <c r="M70" s="5">
        <v>39198732</v>
      </c>
      <c r="N70" s="5">
        <v>288592</v>
      </c>
      <c r="O70" s="5">
        <v>-21669695</v>
      </c>
      <c r="P70" s="5">
        <v>-83532209</v>
      </c>
    </row>
    <row r="71" spans="2:16" ht="15.5" x14ac:dyDescent="0.35">
      <c r="C71" t="s">
        <v>85</v>
      </c>
      <c r="D71" s="5">
        <v>2262448617</v>
      </c>
      <c r="E71" s="5">
        <v>896607488</v>
      </c>
      <c r="F71" s="5">
        <v>1498152760</v>
      </c>
      <c r="G71" s="5">
        <v>1852029110</v>
      </c>
      <c r="I71" s="5">
        <v>4469124301</v>
      </c>
      <c r="J71" s="5">
        <v>6171259933</v>
      </c>
      <c r="K71" s="5">
        <v>10224169067</v>
      </c>
      <c r="L71" s="5">
        <v>4452733293</v>
      </c>
      <c r="M71" s="5">
        <v>5731182361</v>
      </c>
      <c r="N71" s="5">
        <v>3027503431</v>
      </c>
      <c r="O71" s="5">
        <v>1450644272</v>
      </c>
      <c r="P71" s="5">
        <v>484710801</v>
      </c>
    </row>
    <row r="72" spans="2:16" ht="15.5" x14ac:dyDescent="0.35">
      <c r="C72" t="s">
        <v>86</v>
      </c>
      <c r="D72" s="5">
        <v>2262448617</v>
      </c>
      <c r="E72" s="5">
        <v>911278275</v>
      </c>
      <c r="F72" s="5">
        <v>1498152760</v>
      </c>
      <c r="G72" s="5">
        <v>1852029110</v>
      </c>
      <c r="I72" s="5">
        <v>4483795088</v>
      </c>
      <c r="J72" s="5">
        <v>6152523017</v>
      </c>
      <c r="K72" s="5">
        <v>10232158819</v>
      </c>
      <c r="L72" s="5">
        <v>4337338556</v>
      </c>
      <c r="M72" s="5">
        <v>5691983629</v>
      </c>
      <c r="N72" s="5">
        <v>3027214839</v>
      </c>
      <c r="O72" s="5">
        <v>1472313967</v>
      </c>
      <c r="P72" s="5">
        <v>568243010</v>
      </c>
    </row>
    <row r="73" spans="2:16" ht="15.5" x14ac:dyDescent="0.35">
      <c r="C73" t="s">
        <v>7</v>
      </c>
      <c r="D73" s="5">
        <v>2262448617</v>
      </c>
      <c r="E73" s="5">
        <v>896601208</v>
      </c>
      <c r="F73" s="5">
        <v>1498152760</v>
      </c>
      <c r="G73" s="5">
        <v>1852029110</v>
      </c>
      <c r="I73" s="5">
        <v>4469118021</v>
      </c>
      <c r="J73" s="5">
        <v>6171258825</v>
      </c>
      <c r="K73" s="5">
        <v>10224169012</v>
      </c>
      <c r="L73" s="5">
        <v>4452733282</v>
      </c>
      <c r="M73" s="5">
        <v>5731182386</v>
      </c>
      <c r="N73" s="5">
        <v>3027503431</v>
      </c>
      <c r="O73" s="5">
        <v>1450644272</v>
      </c>
      <c r="P73" s="5">
        <v>484710801</v>
      </c>
    </row>
    <row r="74" spans="2:16" ht="15.5" x14ac:dyDescent="0.35">
      <c r="C74" t="s">
        <v>87</v>
      </c>
      <c r="E74" s="5">
        <v>6280</v>
      </c>
      <c r="I74" s="5">
        <v>6280</v>
      </c>
      <c r="J74" s="5">
        <v>1108</v>
      </c>
      <c r="K74" s="5">
        <v>55</v>
      </c>
      <c r="L74" s="5">
        <v>11</v>
      </c>
      <c r="M74" s="5">
        <v>-25</v>
      </c>
    </row>
    <row r="75" spans="2:16" ht="15.5" x14ac:dyDescent="0.35">
      <c r="C75" t="s">
        <v>88</v>
      </c>
      <c r="D75" s="5">
        <v>2262448617</v>
      </c>
      <c r="E75" s="5">
        <v>911278275</v>
      </c>
      <c r="F75" s="5">
        <v>1498152760</v>
      </c>
      <c r="G75" s="5">
        <v>1852029110</v>
      </c>
      <c r="I75" s="5">
        <v>4483795088</v>
      </c>
      <c r="J75" s="5">
        <v>6152523017</v>
      </c>
      <c r="K75" s="5">
        <v>10232158819</v>
      </c>
      <c r="L75" s="5">
        <v>4337338556</v>
      </c>
      <c r="M75" s="5">
        <v>5691983629</v>
      </c>
      <c r="N75" s="5">
        <v>3027214839</v>
      </c>
      <c r="O75" s="5">
        <v>1472313967</v>
      </c>
      <c r="P75" s="5">
        <v>568243010</v>
      </c>
    </row>
    <row r="76" spans="2:16" ht="15.5" x14ac:dyDescent="0.35">
      <c r="C76" t="s">
        <v>89</v>
      </c>
      <c r="D76" s="5">
        <v>2262448617</v>
      </c>
      <c r="E76" s="5">
        <v>896607488</v>
      </c>
      <c r="F76" s="5">
        <v>1498152760</v>
      </c>
      <c r="G76" s="5">
        <v>1852029110</v>
      </c>
      <c r="I76" s="5">
        <v>4469124301</v>
      </c>
      <c r="J76" s="5">
        <v>6171259933</v>
      </c>
      <c r="K76" s="5">
        <v>10224169067</v>
      </c>
      <c r="L76" s="5">
        <v>4452733293</v>
      </c>
      <c r="M76" s="5">
        <v>5731182361</v>
      </c>
      <c r="N76" s="5">
        <v>3027503431</v>
      </c>
      <c r="O76" s="5">
        <v>1450644272</v>
      </c>
      <c r="P76" s="5">
        <v>484710801</v>
      </c>
    </row>
    <row r="77" spans="2:16" ht="15.5" x14ac:dyDescent="0.35">
      <c r="C77" t="s">
        <v>90</v>
      </c>
      <c r="D77" s="5">
        <v>2262448617</v>
      </c>
      <c r="E77" s="5">
        <v>896607488</v>
      </c>
      <c r="F77" s="5">
        <v>1498152760</v>
      </c>
      <c r="G77" s="5">
        <v>1852029110</v>
      </c>
      <c r="I77" s="5">
        <v>4469124301</v>
      </c>
      <c r="J77" s="5">
        <v>6171259933</v>
      </c>
      <c r="K77" s="5">
        <v>10224169067</v>
      </c>
      <c r="L77" s="5">
        <v>4452733293</v>
      </c>
      <c r="M77" s="5">
        <v>5731182361</v>
      </c>
      <c r="N77" s="5">
        <v>3027503431</v>
      </c>
      <c r="O77" s="5">
        <v>1450644272</v>
      </c>
      <c r="P77" s="5">
        <v>484710801</v>
      </c>
    </row>
    <row r="79" spans="2:16" ht="15.5" x14ac:dyDescent="0.35">
      <c r="B79" t="s">
        <v>91</v>
      </c>
      <c r="C79" t="s">
        <v>92</v>
      </c>
    </row>
    <row r="80" spans="2:16" ht="15.5" x14ac:dyDescent="0.35">
      <c r="C80" t="s">
        <v>93</v>
      </c>
    </row>
    <row r="81" spans="3:16" ht="15.5" x14ac:dyDescent="0.35">
      <c r="C81" t="s">
        <v>19</v>
      </c>
      <c r="D81" s="5">
        <v>2217721057</v>
      </c>
      <c r="E81" s="5">
        <v>2613674856</v>
      </c>
      <c r="F81" s="5">
        <v>5288295164</v>
      </c>
      <c r="G81" s="5">
        <v>5870499885</v>
      </c>
      <c r="I81" s="5">
        <v>2613674856</v>
      </c>
      <c r="J81" s="5">
        <v>9339064162</v>
      </c>
      <c r="K81" s="5">
        <v>7904865775</v>
      </c>
      <c r="L81" s="5">
        <v>8011782399</v>
      </c>
      <c r="M81" s="5">
        <v>3534922099</v>
      </c>
      <c r="N81" s="5">
        <v>6149373699</v>
      </c>
      <c r="O81" s="5">
        <v>516829024</v>
      </c>
      <c r="P81" s="5">
        <v>523138851</v>
      </c>
    </row>
    <row r="82" spans="3:16" ht="15.5" x14ac:dyDescent="0.35">
      <c r="C82" t="s">
        <v>94</v>
      </c>
      <c r="D82" s="5">
        <v>16205849068</v>
      </c>
      <c r="E82" s="5">
        <v>11958661106</v>
      </c>
      <c r="F82" s="5">
        <v>10128897634</v>
      </c>
      <c r="G82" s="5">
        <v>10715494505</v>
      </c>
      <c r="I82" s="5">
        <v>11958661106</v>
      </c>
      <c r="J82" s="5">
        <v>12875973078</v>
      </c>
      <c r="K82" s="5">
        <v>16190383800</v>
      </c>
      <c r="L82" s="5">
        <v>16852825976</v>
      </c>
      <c r="M82" s="5">
        <v>15444580714</v>
      </c>
      <c r="N82" s="5">
        <v>12136244545</v>
      </c>
      <c r="O82" s="5">
        <v>12491219864</v>
      </c>
      <c r="P82" s="5">
        <v>7417632708</v>
      </c>
    </row>
    <row r="83" spans="3:16" ht="15.5" x14ac:dyDescent="0.35">
      <c r="C83" t="s">
        <v>282</v>
      </c>
      <c r="L83" s="5">
        <v>8547000</v>
      </c>
    </row>
    <row r="84" spans="3:16" ht="15.5" x14ac:dyDescent="0.35">
      <c r="C84" t="s">
        <v>283</v>
      </c>
      <c r="D84" s="5">
        <v>6012565904</v>
      </c>
      <c r="E84" s="5">
        <v>4685732412</v>
      </c>
      <c r="F84" s="5">
        <v>3870319662</v>
      </c>
      <c r="G84" s="5">
        <v>2964308385</v>
      </c>
      <c r="I84" s="5">
        <v>4685732412</v>
      </c>
      <c r="J84" s="5">
        <v>3279320137</v>
      </c>
      <c r="K84" s="5">
        <v>2291902153</v>
      </c>
      <c r="L84" s="5">
        <v>4986236274</v>
      </c>
    </row>
    <row r="85" spans="3:16" ht="15.5" x14ac:dyDescent="0.35">
      <c r="C85" t="s">
        <v>284</v>
      </c>
      <c r="D85" s="5">
        <v>16205849068</v>
      </c>
      <c r="E85" s="5">
        <v>11958661106</v>
      </c>
      <c r="F85" s="5">
        <v>10128897634</v>
      </c>
      <c r="G85" s="5">
        <v>10715494505</v>
      </c>
      <c r="I85" s="5">
        <v>11958661106</v>
      </c>
      <c r="J85" s="5">
        <v>12875973078</v>
      </c>
      <c r="K85" s="5">
        <v>16190383800</v>
      </c>
      <c r="L85" s="5">
        <v>16852825976</v>
      </c>
      <c r="M85" s="5">
        <v>15444580714</v>
      </c>
      <c r="N85" s="5">
        <v>12136244545</v>
      </c>
      <c r="O85" s="5">
        <v>12491219864</v>
      </c>
      <c r="P85" s="5">
        <v>7417632708</v>
      </c>
    </row>
    <row r="86" spans="3:16" ht="15.5" x14ac:dyDescent="0.35">
      <c r="C86" t="s">
        <v>95</v>
      </c>
      <c r="D86" s="5">
        <v>4793472469</v>
      </c>
      <c r="E86" s="5">
        <v>3313986267</v>
      </c>
      <c r="F86" s="5">
        <v>2054023111</v>
      </c>
      <c r="G86" s="5">
        <v>2058205117</v>
      </c>
      <c r="I86" s="5">
        <v>3313986267</v>
      </c>
      <c r="J86" s="5">
        <v>3032580042</v>
      </c>
      <c r="K86" s="5">
        <v>2859485543</v>
      </c>
      <c r="L86" s="5">
        <v>2584358305</v>
      </c>
      <c r="M86" s="5">
        <v>1718504714</v>
      </c>
      <c r="N86" s="5">
        <v>1163346993</v>
      </c>
      <c r="O86" s="5">
        <v>628604282</v>
      </c>
      <c r="P86" s="5">
        <v>385405620</v>
      </c>
    </row>
    <row r="87" spans="3:16" ht="15.5" x14ac:dyDescent="0.35">
      <c r="C87" t="s">
        <v>96</v>
      </c>
      <c r="D87" s="5">
        <v>23321720525</v>
      </c>
      <c r="E87" s="5">
        <v>23247997179</v>
      </c>
      <c r="F87" s="5">
        <v>19584892282</v>
      </c>
      <c r="G87" s="5">
        <v>19584892282</v>
      </c>
      <c r="I87" s="5">
        <v>23247997179</v>
      </c>
      <c r="J87" s="5">
        <v>19779892282</v>
      </c>
      <c r="K87" s="5">
        <v>21599892282</v>
      </c>
      <c r="L87" s="5">
        <v>19067216087</v>
      </c>
    </row>
    <row r="88" spans="3:16" ht="15.5" x14ac:dyDescent="0.35">
      <c r="C88" t="s">
        <v>77</v>
      </c>
      <c r="D88" s="5">
        <v>27907722370</v>
      </c>
      <c r="E88" s="5">
        <v>27907722370</v>
      </c>
      <c r="F88" s="5">
        <v>27922393157</v>
      </c>
      <c r="G88" s="5">
        <v>27922393157</v>
      </c>
      <c r="I88" s="5">
        <v>27907722370</v>
      </c>
      <c r="J88" s="5">
        <v>27922393157</v>
      </c>
      <c r="K88" s="5">
        <v>27903656241</v>
      </c>
      <c r="L88" s="5">
        <v>27845626471</v>
      </c>
      <c r="M88" s="5">
        <v>26680770024</v>
      </c>
      <c r="N88" s="5">
        <v>25655481782</v>
      </c>
      <c r="O88" s="5">
        <v>25655193190</v>
      </c>
      <c r="P88" s="5">
        <v>-92406320</v>
      </c>
    </row>
    <row r="89" spans="3:16" ht="15.5" x14ac:dyDescent="0.35">
      <c r="C89" t="s">
        <v>98</v>
      </c>
      <c r="D89" s="5">
        <v>69843000260</v>
      </c>
      <c r="E89" s="5">
        <v>60670644812</v>
      </c>
      <c r="F89" s="5">
        <v>51369648928</v>
      </c>
      <c r="G89" s="5">
        <v>62866110956</v>
      </c>
      <c r="I89" s="5">
        <v>60670644812</v>
      </c>
      <c r="J89" s="5">
        <v>52720325880</v>
      </c>
      <c r="K89" s="5">
        <v>53046136217</v>
      </c>
      <c r="L89" s="5">
        <v>52160068676</v>
      </c>
      <c r="M89" s="5">
        <v>54823160889</v>
      </c>
      <c r="N89" s="5">
        <v>20236527028</v>
      </c>
      <c r="O89" s="5">
        <v>14988217105</v>
      </c>
      <c r="P89" s="5">
        <v>11786634266</v>
      </c>
    </row>
    <row r="90" spans="3:16" ht="15.5" x14ac:dyDescent="0.35">
      <c r="C90" t="s">
        <v>99</v>
      </c>
    </row>
    <row r="91" spans="3:16" ht="15.5" x14ac:dyDescent="0.35">
      <c r="C91" t="s">
        <v>100</v>
      </c>
      <c r="D91" s="5">
        <v>59871384130</v>
      </c>
      <c r="E91" s="5">
        <v>58284683206</v>
      </c>
      <c r="F91" s="5">
        <v>64992707234</v>
      </c>
      <c r="G91" s="5">
        <v>54400573570</v>
      </c>
      <c r="I91" s="5">
        <v>58284683206</v>
      </c>
      <c r="J91" s="5">
        <v>50649159773</v>
      </c>
      <c r="K91" s="5">
        <v>37627051287</v>
      </c>
      <c r="L91" s="5">
        <v>22881191420</v>
      </c>
      <c r="M91" s="5">
        <v>5121767875</v>
      </c>
    </row>
    <row r="92" spans="3:16" ht="15.5" x14ac:dyDescent="0.35">
      <c r="C92" t="s">
        <v>287</v>
      </c>
      <c r="D92" s="5">
        <v>234395982</v>
      </c>
      <c r="E92" s="5">
        <v>234396132</v>
      </c>
      <c r="F92" s="5">
        <v>170366723</v>
      </c>
      <c r="G92" s="5">
        <v>170366872</v>
      </c>
      <c r="I92" s="5">
        <v>234396132</v>
      </c>
      <c r="J92" s="5">
        <v>170366872</v>
      </c>
      <c r="K92" s="5">
        <v>135297916</v>
      </c>
      <c r="L92" s="5">
        <v>114003617</v>
      </c>
      <c r="M92" s="5">
        <v>107138249</v>
      </c>
      <c r="N92" s="5">
        <v>127091158</v>
      </c>
      <c r="O92" s="5">
        <v>1376471390</v>
      </c>
      <c r="P92" s="5">
        <v>2692917610</v>
      </c>
    </row>
    <row r="93" spans="3:16" ht="15.5" x14ac:dyDescent="0.35">
      <c r="C93" t="s">
        <v>101</v>
      </c>
      <c r="D93" s="5">
        <v>277177472943</v>
      </c>
      <c r="E93" s="5">
        <v>251949463661</v>
      </c>
      <c r="F93" s="5">
        <v>150225318952</v>
      </c>
      <c r="G93" s="5">
        <v>126957207693</v>
      </c>
      <c r="I93" s="5">
        <v>251949463661</v>
      </c>
      <c r="J93" s="5">
        <v>106554178069</v>
      </c>
      <c r="K93" s="5">
        <v>70526535194</v>
      </c>
      <c r="L93" s="5">
        <v>52527712389</v>
      </c>
      <c r="M93" s="5">
        <v>59908394348</v>
      </c>
      <c r="N93" s="5">
        <v>59663311781</v>
      </c>
      <c r="O93" s="5">
        <v>75071606466</v>
      </c>
      <c r="P93" s="5">
        <v>37595792427</v>
      </c>
    </row>
    <row r="94" spans="3:16" ht="15.5" x14ac:dyDescent="0.35">
      <c r="C94" t="s">
        <v>103</v>
      </c>
      <c r="D94" s="5">
        <v>344250471866</v>
      </c>
      <c r="E94" s="5">
        <v>317494076117</v>
      </c>
      <c r="F94" s="5">
        <v>222495919394</v>
      </c>
      <c r="G94" s="5">
        <v>188683410174</v>
      </c>
      <c r="I94" s="5">
        <v>317494076117</v>
      </c>
      <c r="J94" s="5">
        <v>167274437861</v>
      </c>
      <c r="K94" s="5">
        <v>113697673676</v>
      </c>
      <c r="L94" s="5">
        <v>79404792086</v>
      </c>
      <c r="M94" s="5">
        <v>67119936844</v>
      </c>
      <c r="N94" s="5">
        <v>61965619143</v>
      </c>
      <c r="O94" s="5">
        <v>77515872289</v>
      </c>
      <c r="P94" s="5">
        <v>40288710037</v>
      </c>
    </row>
    <row r="95" spans="3:16" ht="15.5" x14ac:dyDescent="0.35">
      <c r="C95" t="s">
        <v>104</v>
      </c>
      <c r="D95" s="5">
        <v>414093472126</v>
      </c>
      <c r="E95" s="5">
        <v>378164720929</v>
      </c>
      <c r="F95" s="5">
        <v>273865568322</v>
      </c>
      <c r="G95" s="5">
        <v>251549521130</v>
      </c>
      <c r="I95" s="5">
        <v>378164720929</v>
      </c>
      <c r="J95" s="5">
        <v>219994763741</v>
      </c>
      <c r="K95" s="5">
        <v>166743809893</v>
      </c>
      <c r="L95" s="5">
        <v>131564860762</v>
      </c>
      <c r="M95" s="5">
        <v>121943097733</v>
      </c>
      <c r="N95" s="5">
        <v>82202146171</v>
      </c>
      <c r="O95" s="5">
        <v>92504089394</v>
      </c>
      <c r="P95" s="5">
        <v>52075344303</v>
      </c>
    </row>
    <row r="96" spans="3:16" ht="15.5" x14ac:dyDescent="0.35">
      <c r="C96" t="s">
        <v>105</v>
      </c>
    </row>
    <row r="97" spans="3:16" ht="15.5" x14ac:dyDescent="0.35">
      <c r="C97" t="s">
        <v>106</v>
      </c>
    </row>
    <row r="98" spans="3:16" ht="15.5" x14ac:dyDescent="0.35">
      <c r="C98" t="s">
        <v>107</v>
      </c>
      <c r="D98" s="5">
        <v>235736153194</v>
      </c>
      <c r="E98" s="5">
        <v>216118814925</v>
      </c>
      <c r="F98" s="5">
        <v>113405676457</v>
      </c>
      <c r="G98" s="5">
        <v>101858407013</v>
      </c>
      <c r="I98" s="5">
        <v>216118814925</v>
      </c>
      <c r="J98" s="5">
        <v>64828825323</v>
      </c>
      <c r="K98" s="5">
        <v>31374000216</v>
      </c>
      <c r="L98" s="5">
        <v>11780044897</v>
      </c>
      <c r="M98" s="5">
        <v>6974418958</v>
      </c>
      <c r="N98" s="5">
        <v>11810512910</v>
      </c>
      <c r="O98" s="5">
        <v>18670103563</v>
      </c>
      <c r="P98" s="5">
        <v>13515498185</v>
      </c>
    </row>
    <row r="99" spans="3:16" ht="15.5" x14ac:dyDescent="0.35">
      <c r="C99" t="s">
        <v>288</v>
      </c>
      <c r="D99" s="5">
        <v>5316644229</v>
      </c>
      <c r="E99" s="5">
        <v>4202568774</v>
      </c>
      <c r="F99" s="5">
        <v>2351532079</v>
      </c>
      <c r="G99" s="5">
        <v>3401753900</v>
      </c>
      <c r="I99" s="5">
        <v>4202568774</v>
      </c>
      <c r="J99" s="5">
        <v>3591499014</v>
      </c>
    </row>
    <row r="100" spans="3:16" ht="15.5" x14ac:dyDescent="0.35">
      <c r="C100" t="s">
        <v>108</v>
      </c>
      <c r="M100" s="5">
        <v>1499960453</v>
      </c>
      <c r="N100" s="5">
        <v>1362286581</v>
      </c>
      <c r="O100" s="5">
        <v>1950562598</v>
      </c>
      <c r="P100" s="5">
        <v>2303822374</v>
      </c>
    </row>
    <row r="101" spans="3:16" ht="15.5" x14ac:dyDescent="0.35">
      <c r="C101" t="s">
        <v>289</v>
      </c>
      <c r="D101" s="5">
        <v>6012565904</v>
      </c>
      <c r="E101" s="5">
        <v>4685732412</v>
      </c>
      <c r="F101" s="5">
        <v>3870319662</v>
      </c>
      <c r="G101" s="5">
        <v>2964308385</v>
      </c>
      <c r="I101" s="5">
        <v>4685732412</v>
      </c>
      <c r="J101" s="5">
        <v>3279320137</v>
      </c>
      <c r="K101" s="5">
        <v>2291902153</v>
      </c>
      <c r="L101" s="5">
        <v>4994783274</v>
      </c>
      <c r="M101" s="5">
        <v>1499960453</v>
      </c>
      <c r="N101" s="5">
        <v>1362286581</v>
      </c>
      <c r="O101" s="5">
        <v>1950562598</v>
      </c>
      <c r="P101" s="5">
        <v>2303822374</v>
      </c>
    </row>
    <row r="102" spans="3:16" ht="15.5" x14ac:dyDescent="0.35">
      <c r="C102" t="s">
        <v>110</v>
      </c>
      <c r="D102" s="5">
        <v>412486465</v>
      </c>
      <c r="E102" s="5">
        <v>427339735</v>
      </c>
      <c r="F102" s="5">
        <v>310603255</v>
      </c>
      <c r="G102" s="5">
        <v>184374403</v>
      </c>
      <c r="I102" s="5">
        <v>427339735</v>
      </c>
      <c r="J102" s="5">
        <v>444014469</v>
      </c>
      <c r="K102" s="5">
        <v>446012077</v>
      </c>
      <c r="L102" s="5">
        <v>205649205</v>
      </c>
      <c r="M102" s="5">
        <v>222310656</v>
      </c>
      <c r="N102" s="5">
        <v>169788598</v>
      </c>
      <c r="O102" s="5">
        <v>65249681</v>
      </c>
      <c r="P102" s="5">
        <v>39352742</v>
      </c>
    </row>
    <row r="103" spans="3:16" ht="15.5" x14ac:dyDescent="0.35">
      <c r="C103" t="s">
        <v>111</v>
      </c>
      <c r="D103" s="5">
        <v>360485204</v>
      </c>
      <c r="E103" s="5">
        <v>268246937</v>
      </c>
      <c r="F103" s="5">
        <v>810760271</v>
      </c>
      <c r="G103" s="5">
        <v>188593477</v>
      </c>
      <c r="I103" s="5">
        <v>268246937</v>
      </c>
      <c r="J103" s="5">
        <v>109625212</v>
      </c>
      <c r="K103" s="5">
        <v>104458900</v>
      </c>
      <c r="L103" s="5">
        <v>109716601</v>
      </c>
      <c r="M103" s="5">
        <v>145566800</v>
      </c>
      <c r="N103" s="5">
        <v>219113000</v>
      </c>
      <c r="O103" s="5">
        <v>195110751</v>
      </c>
      <c r="P103" s="5">
        <v>270886581</v>
      </c>
    </row>
    <row r="104" spans="3:16" ht="15.5" x14ac:dyDescent="0.35">
      <c r="C104" t="s">
        <v>1109</v>
      </c>
      <c r="D104" s="5">
        <v>19134849361</v>
      </c>
      <c r="E104" s="5">
        <v>18100758999</v>
      </c>
      <c r="F104" s="5">
        <v>24807912553</v>
      </c>
      <c r="G104" s="5">
        <v>17038910722</v>
      </c>
      <c r="I104" s="5">
        <v>18100758999</v>
      </c>
      <c r="J104" s="5">
        <v>20730228777</v>
      </c>
      <c r="K104" s="5">
        <v>12957651606</v>
      </c>
      <c r="L104" s="5">
        <v>482555508</v>
      </c>
      <c r="M104" s="5">
        <v>1248769490</v>
      </c>
      <c r="N104" s="5">
        <v>579093488</v>
      </c>
      <c r="O104" s="5">
        <v>1591124932</v>
      </c>
      <c r="P104" s="5">
        <v>6512029893</v>
      </c>
    </row>
    <row r="105" spans="3:16" ht="15.5" x14ac:dyDescent="0.35">
      <c r="C105" t="s">
        <v>1650</v>
      </c>
      <c r="D105" s="5">
        <v>12500000000</v>
      </c>
      <c r="E105" s="5">
        <v>7500000000</v>
      </c>
      <c r="I105" s="5">
        <v>7500000000</v>
      </c>
      <c r="N105" s="5">
        <v>605464623</v>
      </c>
      <c r="O105" s="5">
        <v>1806464000</v>
      </c>
    </row>
    <row r="106" spans="3:16" ht="15.5" x14ac:dyDescent="0.35">
      <c r="C106" t="s">
        <v>109</v>
      </c>
      <c r="D106" s="5">
        <v>138662438345</v>
      </c>
      <c r="E106" s="5">
        <v>137878439025</v>
      </c>
      <c r="F106" s="5">
        <v>45677519000</v>
      </c>
      <c r="G106" s="5">
        <v>40069953094</v>
      </c>
      <c r="I106" s="5">
        <v>137878439025</v>
      </c>
      <c r="J106" s="5">
        <v>10163291500</v>
      </c>
      <c r="K106" s="5">
        <v>5110878000</v>
      </c>
      <c r="M106" s="5">
        <v>204695000</v>
      </c>
      <c r="O106" s="5">
        <v>227356900</v>
      </c>
    </row>
    <row r="107" spans="3:16" ht="15.5" x14ac:dyDescent="0.35">
      <c r="C107" t="s">
        <v>113</v>
      </c>
    </row>
    <row r="108" spans="3:16" ht="15.5" x14ac:dyDescent="0.35">
      <c r="C108" t="s">
        <v>342</v>
      </c>
      <c r="D108" s="5">
        <v>26401184628</v>
      </c>
      <c r="E108" s="5">
        <v>14500386134</v>
      </c>
      <c r="F108" s="5">
        <v>9163429094</v>
      </c>
      <c r="G108" s="5">
        <v>2619087146</v>
      </c>
      <c r="I108" s="5">
        <v>14500386134</v>
      </c>
      <c r="J108" s="5">
        <v>6287212331</v>
      </c>
      <c r="K108" s="5">
        <v>192835723</v>
      </c>
      <c r="L108" s="5">
        <v>1379723567</v>
      </c>
      <c r="M108" s="5">
        <v>3020457732</v>
      </c>
      <c r="N108" s="5">
        <v>2540031678</v>
      </c>
      <c r="O108" s="5">
        <v>7780916223</v>
      </c>
      <c r="P108" s="5">
        <v>9953024582</v>
      </c>
    </row>
    <row r="109" spans="3:16" ht="15.5" x14ac:dyDescent="0.35">
      <c r="C109" t="s">
        <v>115</v>
      </c>
      <c r="D109" s="5">
        <v>24770358857</v>
      </c>
      <c r="E109" s="5">
        <v>12492800643</v>
      </c>
      <c r="F109" s="5">
        <v>10418053635</v>
      </c>
      <c r="G109" s="5">
        <v>6108664854</v>
      </c>
      <c r="I109" s="5">
        <v>12492800643</v>
      </c>
      <c r="J109" s="5">
        <v>5254461065</v>
      </c>
      <c r="K109" s="5">
        <v>2026366780</v>
      </c>
      <c r="L109" s="5">
        <v>1640734158</v>
      </c>
      <c r="M109" s="5">
        <v>3450868866</v>
      </c>
      <c r="N109" s="5">
        <v>6155372005</v>
      </c>
      <c r="O109" s="5">
        <v>7099865139</v>
      </c>
      <c r="P109" s="5">
        <v>5246223717</v>
      </c>
    </row>
    <row r="110" spans="3:16" ht="15.5" x14ac:dyDescent="0.35">
      <c r="C110" t="s">
        <v>116</v>
      </c>
      <c r="D110" s="5">
        <v>51805478384</v>
      </c>
      <c r="E110" s="5">
        <v>37756514073</v>
      </c>
      <c r="F110" s="5">
        <v>37067124222</v>
      </c>
      <c r="G110" s="5">
        <v>23804002264</v>
      </c>
      <c r="I110" s="5">
        <v>37756514073</v>
      </c>
      <c r="J110" s="5">
        <v>31353190618</v>
      </c>
      <c r="K110" s="5">
        <v>13735824840</v>
      </c>
      <c r="L110" s="5">
        <v>2357285149</v>
      </c>
      <c r="M110" s="5">
        <v>4756219264</v>
      </c>
      <c r="N110" s="5">
        <v>3646457011</v>
      </c>
      <c r="O110" s="5">
        <v>9741312907</v>
      </c>
      <c r="P110" s="5">
        <v>16687097170</v>
      </c>
    </row>
    <row r="111" spans="3:16" ht="15.5" x14ac:dyDescent="0.35">
      <c r="C111" t="s">
        <v>117</v>
      </c>
      <c r="D111" s="5">
        <v>51805478384</v>
      </c>
      <c r="E111" s="5">
        <v>37756514073</v>
      </c>
      <c r="F111" s="5">
        <v>37067124222</v>
      </c>
      <c r="G111" s="5">
        <v>23804002264</v>
      </c>
      <c r="I111" s="5">
        <v>37756514073</v>
      </c>
      <c r="J111" s="5">
        <v>31353190618</v>
      </c>
      <c r="K111" s="5">
        <v>13735824840</v>
      </c>
      <c r="L111" s="5">
        <v>2357285149</v>
      </c>
      <c r="M111" s="5">
        <v>4756219264</v>
      </c>
      <c r="N111" s="5">
        <v>3646457011</v>
      </c>
      <c r="O111" s="5">
        <v>9741312907</v>
      </c>
      <c r="P111" s="5">
        <v>16687097170</v>
      </c>
    </row>
    <row r="112" spans="3:16" ht="15.5" x14ac:dyDescent="0.35">
      <c r="C112" t="s">
        <v>877</v>
      </c>
    </row>
    <row r="113" spans="2:16" ht="15.5" x14ac:dyDescent="0.35">
      <c r="C113" t="s">
        <v>119</v>
      </c>
    </row>
    <row r="114" spans="2:16" ht="15.5" x14ac:dyDescent="0.35">
      <c r="C114" t="s">
        <v>120</v>
      </c>
      <c r="D114" s="5">
        <v>31717828857</v>
      </c>
      <c r="E114" s="5">
        <v>18702954908</v>
      </c>
      <c r="F114" s="5">
        <v>11514961173</v>
      </c>
      <c r="G114" s="5">
        <v>6020841046</v>
      </c>
      <c r="I114" s="5">
        <v>18702954908</v>
      </c>
      <c r="J114" s="5">
        <v>9878711345</v>
      </c>
      <c r="K114" s="5">
        <v>192835723</v>
      </c>
      <c r="L114" s="5">
        <v>1379723567</v>
      </c>
      <c r="M114" s="5">
        <v>3020457732</v>
      </c>
      <c r="N114" s="5">
        <v>2540031678</v>
      </c>
      <c r="O114" s="5">
        <v>7780916223</v>
      </c>
      <c r="P114" s="5">
        <v>9953024582</v>
      </c>
    </row>
    <row r="115" spans="2:16" ht="15.5" x14ac:dyDescent="0.35">
      <c r="C115" t="s">
        <v>121</v>
      </c>
      <c r="D115" s="5">
        <v>287541631578</v>
      </c>
      <c r="E115" s="5">
        <v>253875328998</v>
      </c>
      <c r="F115" s="5">
        <v>150472800679</v>
      </c>
      <c r="G115" s="5">
        <v>125662409277</v>
      </c>
      <c r="I115" s="5">
        <v>253875328998</v>
      </c>
      <c r="J115" s="5">
        <v>96182015941</v>
      </c>
      <c r="K115" s="5">
        <v>45109825056</v>
      </c>
      <c r="L115" s="5">
        <v>14137330046</v>
      </c>
      <c r="M115" s="5">
        <v>11730638222</v>
      </c>
      <c r="N115" s="5">
        <v>15456969921</v>
      </c>
      <c r="O115" s="5">
        <v>28411416470</v>
      </c>
      <c r="P115" s="5">
        <v>30202595355</v>
      </c>
    </row>
    <row r="116" spans="2:16" ht="15.5" x14ac:dyDescent="0.35">
      <c r="C116" t="s">
        <v>122</v>
      </c>
    </row>
    <row r="117" spans="2:16" ht="15.5" x14ac:dyDescent="0.35">
      <c r="C117" t="s">
        <v>123</v>
      </c>
      <c r="D117" s="5">
        <v>79849939400</v>
      </c>
      <c r="E117" s="5">
        <v>79849939400</v>
      </c>
      <c r="F117" s="5">
        <v>79849939400</v>
      </c>
      <c r="G117" s="5">
        <v>79849939400</v>
      </c>
      <c r="I117" s="5">
        <v>79849939400</v>
      </c>
      <c r="J117" s="5">
        <v>79849939400</v>
      </c>
      <c r="K117" s="5">
        <v>79849939400</v>
      </c>
      <c r="L117" s="5">
        <v>79562898000</v>
      </c>
      <c r="M117" s="5">
        <v>75000021000</v>
      </c>
      <c r="N117" s="5">
        <v>37500010500</v>
      </c>
      <c r="O117" s="5">
        <v>37500010500</v>
      </c>
      <c r="P117" s="5">
        <v>22500000000</v>
      </c>
    </row>
    <row r="118" spans="2:16" ht="15.5" x14ac:dyDescent="0.35">
      <c r="C118" t="s">
        <v>125</v>
      </c>
      <c r="D118" s="5">
        <v>18794152449</v>
      </c>
      <c r="E118" s="5">
        <v>16531703832</v>
      </c>
      <c r="F118" s="5">
        <v>15620431837</v>
      </c>
      <c r="G118" s="5">
        <v>18114776047</v>
      </c>
      <c r="I118" s="5">
        <v>16531703832</v>
      </c>
      <c r="J118" s="5">
        <v>16040411994</v>
      </c>
      <c r="K118" s="5">
        <v>13880387055</v>
      </c>
      <c r="L118" s="5">
        <v>10019005159</v>
      </c>
      <c r="M118" s="5">
        <v>8531667412</v>
      </c>
      <c r="N118" s="5">
        <v>3589683968</v>
      </c>
      <c r="O118" s="5">
        <v>937469234</v>
      </c>
      <c r="P118" s="5">
        <v>-534844732</v>
      </c>
    </row>
    <row r="119" spans="2:16" ht="15.5" x14ac:dyDescent="0.35">
      <c r="C119" t="s">
        <v>297</v>
      </c>
      <c r="D119" s="5">
        <v>26329</v>
      </c>
      <c r="E119" s="5">
        <v>26329</v>
      </c>
      <c r="F119" s="5">
        <v>3249</v>
      </c>
      <c r="G119" s="5">
        <v>3249</v>
      </c>
      <c r="I119" s="5">
        <v>26329</v>
      </c>
      <c r="J119" s="5">
        <v>3249</v>
      </c>
      <c r="K119" s="5">
        <v>2141</v>
      </c>
      <c r="L119" s="5">
        <v>1086</v>
      </c>
      <c r="M119" s="5">
        <v>1075</v>
      </c>
    </row>
    <row r="120" spans="2:16" ht="15.5" x14ac:dyDescent="0.35">
      <c r="C120" t="s">
        <v>9</v>
      </c>
      <c r="D120" s="5">
        <v>126551840548</v>
      </c>
      <c r="E120" s="5">
        <v>124289391931</v>
      </c>
      <c r="F120" s="5">
        <v>123392767643</v>
      </c>
      <c r="G120" s="5">
        <v>125887111853</v>
      </c>
      <c r="I120" s="5">
        <v>124289391931</v>
      </c>
      <c r="J120" s="5">
        <v>123812747800</v>
      </c>
      <c r="K120" s="5">
        <v>121633984837</v>
      </c>
      <c r="L120" s="5">
        <v>117427530716</v>
      </c>
      <c r="M120" s="5">
        <v>110212459511</v>
      </c>
      <c r="N120" s="5">
        <v>66745176250</v>
      </c>
      <c r="O120" s="5">
        <v>64092672924</v>
      </c>
      <c r="P120" s="5">
        <v>21872748948</v>
      </c>
    </row>
    <row r="121" spans="2:16" ht="15.5" x14ac:dyDescent="0.35">
      <c r="C121" t="s">
        <v>126</v>
      </c>
      <c r="D121" s="5">
        <v>414093472126</v>
      </c>
      <c r="E121" s="5">
        <v>378164720929</v>
      </c>
      <c r="F121" s="5">
        <v>273865568322</v>
      </c>
      <c r="G121" s="5">
        <v>251549521130</v>
      </c>
      <c r="I121" s="5">
        <v>378164720929</v>
      </c>
      <c r="J121" s="5">
        <v>219994763741</v>
      </c>
      <c r="K121" s="5">
        <v>166743809893</v>
      </c>
      <c r="L121" s="5">
        <v>131564860762</v>
      </c>
      <c r="M121" s="5">
        <v>121943097733</v>
      </c>
      <c r="N121" s="5">
        <v>82202146171</v>
      </c>
      <c r="O121" s="5">
        <v>92504089394</v>
      </c>
      <c r="P121" s="5">
        <v>52075344303</v>
      </c>
    </row>
    <row r="122" spans="2:16" ht="15.5" x14ac:dyDescent="0.35">
      <c r="C122" t="s">
        <v>127</v>
      </c>
      <c r="D122" s="5">
        <v>798499394</v>
      </c>
      <c r="E122" s="5">
        <v>798499394</v>
      </c>
      <c r="F122" s="5">
        <v>798499394</v>
      </c>
      <c r="G122" s="5">
        <v>798499394</v>
      </c>
      <c r="I122" s="5">
        <v>798499394</v>
      </c>
      <c r="J122" s="5">
        <v>798499394</v>
      </c>
      <c r="K122" s="5">
        <v>798499394</v>
      </c>
      <c r="L122" s="5">
        <v>795628830</v>
      </c>
      <c r="M122" s="5">
        <v>750000210</v>
      </c>
      <c r="N122" s="5">
        <v>375000105</v>
      </c>
      <c r="O122" s="5">
        <v>375000105</v>
      </c>
      <c r="P122" s="5">
        <v>222500000</v>
      </c>
    </row>
    <row r="124" spans="2:16" ht="15.5" x14ac:dyDescent="0.35">
      <c r="B124" t="s">
        <v>128</v>
      </c>
      <c r="C124" t="s">
        <v>129</v>
      </c>
      <c r="D124" s="5">
        <v>2729432548</v>
      </c>
      <c r="E124" s="5">
        <v>13271684814</v>
      </c>
      <c r="F124" s="5">
        <v>-16341575269</v>
      </c>
      <c r="G124" s="5">
        <v>9827301001</v>
      </c>
      <c r="I124" s="5">
        <v>7978705445</v>
      </c>
      <c r="J124" s="5">
        <v>33234319304</v>
      </c>
      <c r="K124" s="5">
        <v>28123920110</v>
      </c>
      <c r="L124" s="5">
        <v>-5142901287</v>
      </c>
      <c r="M124" s="5">
        <v>11333718278</v>
      </c>
      <c r="N124" s="5">
        <v>10240650714</v>
      </c>
      <c r="O124" s="5">
        <v>9345154228</v>
      </c>
      <c r="P124" s="5">
        <v>5495693301</v>
      </c>
    </row>
    <row r="125" spans="2:16" ht="15.5" x14ac:dyDescent="0.35">
      <c r="C125" t="s">
        <v>406</v>
      </c>
      <c r="D125" s="5">
        <v>27266423371</v>
      </c>
      <c r="E125" s="5">
        <v>7982158617</v>
      </c>
      <c r="F125" s="5">
        <v>11978885906</v>
      </c>
      <c r="G125" s="5">
        <v>29257467252</v>
      </c>
      <c r="I125" s="5">
        <v>79700720844</v>
      </c>
      <c r="J125" s="5">
        <v>115298154713</v>
      </c>
      <c r="K125" s="5">
        <v>98976050123</v>
      </c>
      <c r="L125" s="5">
        <v>77359326980</v>
      </c>
      <c r="M125" s="5">
        <v>69601544006</v>
      </c>
      <c r="N125" s="5">
        <v>65830455769</v>
      </c>
      <c r="O125" s="5">
        <v>58344147336</v>
      </c>
      <c r="P125" s="5">
        <v>27710649426</v>
      </c>
    </row>
    <row r="126" spans="2:16" ht="15.5" x14ac:dyDescent="0.35">
      <c r="C126" t="s">
        <v>300</v>
      </c>
      <c r="D126" s="5">
        <v>-14370367795</v>
      </c>
      <c r="E126" s="5">
        <v>8556924738</v>
      </c>
      <c r="F126" s="5">
        <v>-27278721149</v>
      </c>
      <c r="G126" s="5">
        <v>-29881672895</v>
      </c>
      <c r="I126" s="5">
        <v>-64300194930</v>
      </c>
      <c r="J126" s="5">
        <v>-74309114258</v>
      </c>
      <c r="K126" s="5">
        <v>-67941476419</v>
      </c>
      <c r="L126" s="5">
        <v>-81339152221</v>
      </c>
      <c r="M126" s="5">
        <v>-57385552474</v>
      </c>
      <c r="N126" s="5">
        <v>-52986842420</v>
      </c>
      <c r="O126" s="5">
        <v>-45972377542</v>
      </c>
      <c r="P126" s="5">
        <v>-21085485632</v>
      </c>
    </row>
    <row r="127" spans="2:16" ht="15.5" x14ac:dyDescent="0.35">
      <c r="C127" t="s">
        <v>350</v>
      </c>
      <c r="D127" s="5">
        <v>-67032905</v>
      </c>
      <c r="E127" s="5">
        <v>-2012178951</v>
      </c>
      <c r="F127" s="5">
        <v>390221342</v>
      </c>
      <c r="G127" s="5">
        <v>-529421216</v>
      </c>
      <c r="I127" s="5">
        <v>-2422838460</v>
      </c>
      <c r="J127" s="5">
        <v>-5634336765</v>
      </c>
      <c r="K127" s="5">
        <v>-2819518817</v>
      </c>
      <c r="L127" s="5">
        <v>-585833863</v>
      </c>
      <c r="M127" s="5">
        <v>-280130960</v>
      </c>
      <c r="N127" s="5">
        <v>-730875748</v>
      </c>
    </row>
    <row r="128" spans="2:16" ht="15.5" x14ac:dyDescent="0.35">
      <c r="C128" t="s">
        <v>305</v>
      </c>
      <c r="D128" s="5">
        <v>1602003</v>
      </c>
      <c r="E128" s="5">
        <v>9369511</v>
      </c>
      <c r="F128" s="5">
        <v>2379873</v>
      </c>
      <c r="G128" s="5">
        <v>152355103</v>
      </c>
      <c r="I128" s="5">
        <v>229161320</v>
      </c>
      <c r="J128" s="5">
        <v>279672226</v>
      </c>
      <c r="K128" s="5">
        <v>426720585</v>
      </c>
      <c r="L128" s="5">
        <v>31278316</v>
      </c>
      <c r="M128" s="5">
        <v>4410125</v>
      </c>
      <c r="N128" s="5">
        <v>5889864</v>
      </c>
      <c r="O128" s="5">
        <v>1844882</v>
      </c>
      <c r="P128" s="5">
        <v>84520</v>
      </c>
    </row>
    <row r="129" spans="3:16" ht="15.5" x14ac:dyDescent="0.35">
      <c r="C129" t="s">
        <v>479</v>
      </c>
      <c r="D129" s="5">
        <v>-2285172332</v>
      </c>
      <c r="E129" s="5">
        <v>-1962335322</v>
      </c>
      <c r="F129" s="5">
        <v>-1356027123</v>
      </c>
      <c r="G129" s="5">
        <v>-1426911793</v>
      </c>
      <c r="I129" s="5">
        <v>-5864384536</v>
      </c>
      <c r="J129" s="5">
        <v>-3205229506</v>
      </c>
      <c r="K129" s="5">
        <v>-1962608744</v>
      </c>
      <c r="L129" s="5">
        <v>-757869580</v>
      </c>
      <c r="M129" s="5">
        <v>-1277473236</v>
      </c>
      <c r="N129" s="5">
        <v>-2380403785</v>
      </c>
      <c r="O129" s="5">
        <v>-3129579975</v>
      </c>
      <c r="P129" s="5">
        <v>-2237935938</v>
      </c>
    </row>
    <row r="130" spans="3:16" ht="15.5" x14ac:dyDescent="0.35">
      <c r="C130" t="s">
        <v>1834</v>
      </c>
      <c r="D130" s="5">
        <v>-171271200</v>
      </c>
      <c r="G130" s="5">
        <v>-183815000</v>
      </c>
      <c r="O130" s="5">
        <v>42689527</v>
      </c>
      <c r="P130" s="5">
        <v>29761000</v>
      </c>
    </row>
    <row r="131" spans="3:16" ht="15.5" x14ac:dyDescent="0.35">
      <c r="C131" t="s">
        <v>1835</v>
      </c>
      <c r="D131" s="5">
        <v>38810048</v>
      </c>
      <c r="E131" s="5">
        <v>194230359</v>
      </c>
      <c r="F131" s="5">
        <v>64221490</v>
      </c>
      <c r="G131" s="5">
        <v>2229215</v>
      </c>
      <c r="I131" s="5">
        <v>287729227</v>
      </c>
      <c r="J131" s="5">
        <v>280991235</v>
      </c>
      <c r="K131" s="5">
        <v>120257000</v>
      </c>
      <c r="L131" s="5">
        <v>37677900</v>
      </c>
      <c r="M131" s="5">
        <v>428435000</v>
      </c>
      <c r="N131" s="5">
        <v>399235726</v>
      </c>
      <c r="O131" s="5">
        <v>58430000</v>
      </c>
      <c r="P131" s="5">
        <v>1078619925</v>
      </c>
    </row>
    <row r="132" spans="3:16" ht="15.5" x14ac:dyDescent="0.35">
      <c r="C132" t="s">
        <v>669</v>
      </c>
      <c r="D132" s="5">
        <v>-7683558642</v>
      </c>
      <c r="E132" s="5">
        <v>503515862</v>
      </c>
      <c r="F132" s="5">
        <v>-142535608</v>
      </c>
      <c r="G132" s="5">
        <v>12437070335</v>
      </c>
      <c r="I132" s="5">
        <v>348511980</v>
      </c>
      <c r="J132" s="5">
        <v>524181659</v>
      </c>
      <c r="K132" s="5">
        <v>1324496382</v>
      </c>
      <c r="L132" s="5">
        <v>111671181</v>
      </c>
      <c r="M132" s="5">
        <v>242485817</v>
      </c>
      <c r="N132" s="5">
        <v>103191308</v>
      </c>
    </row>
    <row r="133" spans="3:16" ht="15.5" x14ac:dyDescent="0.35">
      <c r="C133" t="s">
        <v>152</v>
      </c>
      <c r="D133" s="5">
        <v>30555001895</v>
      </c>
      <c r="E133" s="5">
        <v>-92664396908</v>
      </c>
      <c r="F133" s="5">
        <v>38015735571</v>
      </c>
      <c r="G133" s="5">
        <v>22817228338</v>
      </c>
      <c r="I133" s="5">
        <v>-30047615209</v>
      </c>
      <c r="J133" s="5">
        <v>-14726742679</v>
      </c>
      <c r="K133" s="5">
        <v>-16702731744</v>
      </c>
      <c r="L133" s="5">
        <v>-2107248144</v>
      </c>
      <c r="M133" s="5">
        <v>25891198292</v>
      </c>
      <c r="N133" s="5">
        <v>-12866414996</v>
      </c>
      <c r="O133" s="5">
        <v>33961240600</v>
      </c>
      <c r="P133" s="5">
        <v>1969323435</v>
      </c>
    </row>
    <row r="134" spans="3:16" ht="15.5" x14ac:dyDescent="0.35">
      <c r="C134" t="s">
        <v>142</v>
      </c>
      <c r="D134" s="5">
        <v>-33680388242</v>
      </c>
      <c r="E134" s="5">
        <v>74381684815</v>
      </c>
      <c r="F134" s="5">
        <v>-22256365023</v>
      </c>
      <c r="G134" s="5">
        <v>-29102688522</v>
      </c>
      <c r="I134" s="5">
        <v>13007113487</v>
      </c>
      <c r="J134" s="5">
        <v>-17073378238</v>
      </c>
      <c r="K134" s="5">
        <v>-11528104990</v>
      </c>
      <c r="L134" s="5">
        <v>11727009731</v>
      </c>
      <c r="M134" s="5">
        <v>-39839368170</v>
      </c>
      <c r="N134" s="5">
        <v>8258308957</v>
      </c>
      <c r="O134" s="5">
        <v>-43312704655</v>
      </c>
      <c r="P134" s="5">
        <v>-7008371779</v>
      </c>
    </row>
    <row r="135" spans="3:16" ht="15.5" x14ac:dyDescent="0.35">
      <c r="C135" t="s">
        <v>360</v>
      </c>
      <c r="D135" s="5">
        <v>1885045046</v>
      </c>
      <c r="E135" s="5">
        <v>-8671390015</v>
      </c>
      <c r="F135" s="5">
        <v>11574713441</v>
      </c>
      <c r="G135" s="5">
        <v>7184212428</v>
      </c>
      <c r="I135" s="5">
        <v>32264022344</v>
      </c>
      <c r="J135" s="5">
        <v>20071862237</v>
      </c>
      <c r="K135" s="5">
        <v>9612477490</v>
      </c>
      <c r="L135" s="5">
        <v>1383575761</v>
      </c>
      <c r="M135" s="5">
        <v>3317636365</v>
      </c>
      <c r="N135" s="5">
        <v>8917000000</v>
      </c>
      <c r="O135" s="5">
        <v>1580818182</v>
      </c>
      <c r="P135" s="5">
        <v>380000000</v>
      </c>
    </row>
    <row r="136" spans="3:16" ht="15.5" x14ac:dyDescent="0.35">
      <c r="C136" t="s">
        <v>359</v>
      </c>
      <c r="G136" s="5">
        <v>47735554</v>
      </c>
      <c r="J136" s="5">
        <v>-150000000</v>
      </c>
      <c r="K136" s="5">
        <v>-2521080000</v>
      </c>
      <c r="L136" s="5">
        <v>-3069550000</v>
      </c>
    </row>
    <row r="137" spans="3:16" ht="15.5" x14ac:dyDescent="0.35">
      <c r="C137" t="s">
        <v>151</v>
      </c>
      <c r="D137" s="5">
        <v>-33619855076</v>
      </c>
      <c r="E137" s="5">
        <v>74099810801</v>
      </c>
      <c r="F137" s="5">
        <v>-28275958796</v>
      </c>
      <c r="G137" s="5">
        <v>-32552174698</v>
      </c>
      <c r="I137" s="5">
        <v>-16529439037</v>
      </c>
      <c r="J137" s="5">
        <v>-17650876607</v>
      </c>
      <c r="K137" s="5">
        <v>-2227075831</v>
      </c>
      <c r="L137" s="5">
        <v>-2256035730</v>
      </c>
      <c r="M137" s="5">
        <v>-4441098741</v>
      </c>
      <c r="N137" s="5">
        <v>-2018293888</v>
      </c>
      <c r="O137" s="5">
        <v>-44893522837</v>
      </c>
      <c r="P137" s="5">
        <v>-7388371779</v>
      </c>
    </row>
    <row r="138" spans="3:16" ht="15.5" x14ac:dyDescent="0.35">
      <c r="C138" t="s">
        <v>1266</v>
      </c>
      <c r="D138" s="5">
        <v>-1945578212</v>
      </c>
      <c r="E138" s="5">
        <v>7644457998</v>
      </c>
      <c r="F138" s="5">
        <v>-10914989271</v>
      </c>
      <c r="G138" s="5">
        <v>-3782461806</v>
      </c>
      <c r="I138" s="5">
        <v>-9396145454</v>
      </c>
      <c r="J138" s="5">
        <v>-18576494265</v>
      </c>
      <c r="K138" s="5">
        <v>-16181572245</v>
      </c>
      <c r="L138" s="5">
        <v>-17920232375</v>
      </c>
      <c r="M138" s="5">
        <v>-5196685000</v>
      </c>
    </row>
    <row r="139" spans="3:16" ht="15.5" x14ac:dyDescent="0.35">
      <c r="C139" t="s">
        <v>830</v>
      </c>
      <c r="K139" s="5">
        <v>-1185854404</v>
      </c>
      <c r="L139" s="5">
        <v>33530000000</v>
      </c>
      <c r="M139" s="5">
        <v>-33530000000</v>
      </c>
    </row>
    <row r="140" spans="3:16" ht="15.5" x14ac:dyDescent="0.35">
      <c r="C140" t="s">
        <v>1640</v>
      </c>
      <c r="E140" s="5">
        <v>1440000000</v>
      </c>
      <c r="F140" s="5">
        <v>2292000000</v>
      </c>
      <c r="I140" s="5">
        <v>3732000000</v>
      </c>
      <c r="J140" s="5">
        <v>4950000000</v>
      </c>
      <c r="K140" s="5">
        <v>1000000000</v>
      </c>
    </row>
    <row r="141" spans="3:16" ht="15.5" x14ac:dyDescent="0.35">
      <c r="C141" t="s">
        <v>1324</v>
      </c>
      <c r="J141" s="5">
        <v>-2650000000</v>
      </c>
    </row>
    <row r="142" spans="3:16" ht="15.5" x14ac:dyDescent="0.35">
      <c r="C142" t="s">
        <v>1160</v>
      </c>
      <c r="J142" s="5">
        <v>-914136085</v>
      </c>
    </row>
    <row r="143" spans="3:16" ht="15.5" x14ac:dyDescent="0.35">
      <c r="C143" t="s">
        <v>1836</v>
      </c>
      <c r="J143" s="5">
        <v>-3067869603</v>
      </c>
    </row>
    <row r="144" spans="3:16" ht="15.5" x14ac:dyDescent="0.35">
      <c r="C144" t="s">
        <v>1837</v>
      </c>
      <c r="K144" s="5">
        <v>4500000000</v>
      </c>
    </row>
    <row r="145" spans="3:16" ht="15.5" x14ac:dyDescent="0.35">
      <c r="C145" t="s">
        <v>1390</v>
      </c>
      <c r="L145" s="5">
        <v>1059408749</v>
      </c>
      <c r="M145" s="5">
        <v>11774502631</v>
      </c>
      <c r="N145" s="5">
        <v>7609602845</v>
      </c>
    </row>
    <row r="146" spans="3:16" ht="15.5" x14ac:dyDescent="0.35">
      <c r="C146" t="s">
        <v>487</v>
      </c>
      <c r="L146" s="5">
        <v>-1000156674</v>
      </c>
      <c r="M146" s="5">
        <v>-11763723425</v>
      </c>
      <c r="N146" s="5">
        <v>-6250000000</v>
      </c>
    </row>
    <row r="147" spans="3:16" ht="15.5" x14ac:dyDescent="0.35">
      <c r="C147" t="s">
        <v>692</v>
      </c>
    </row>
    <row r="148" spans="3:16" ht="15.5" x14ac:dyDescent="0.35">
      <c r="C148" t="s">
        <v>153</v>
      </c>
      <c r="D148" s="5">
        <v>30555001895</v>
      </c>
      <c r="E148" s="5">
        <v>-92664396908</v>
      </c>
      <c r="F148" s="5">
        <v>38015735571</v>
      </c>
      <c r="G148" s="5">
        <v>22817228338</v>
      </c>
      <c r="I148" s="5">
        <v>-30047615209</v>
      </c>
      <c r="J148" s="5">
        <v>-14726742679</v>
      </c>
      <c r="K148" s="5">
        <v>-16702731744</v>
      </c>
      <c r="L148" s="5">
        <v>-2107248144</v>
      </c>
      <c r="M148" s="5">
        <v>25891198292</v>
      </c>
      <c r="N148" s="5">
        <v>-12866414996</v>
      </c>
      <c r="O148" s="5">
        <v>33961240600</v>
      </c>
      <c r="P148" s="5">
        <v>1969323435</v>
      </c>
    </row>
    <row r="149" spans="3:16" ht="15.5" x14ac:dyDescent="0.35">
      <c r="C149" t="s">
        <v>749</v>
      </c>
      <c r="K149" s="5">
        <v>1000</v>
      </c>
      <c r="M149" s="5">
        <v>1100</v>
      </c>
      <c r="O149" s="5">
        <v>40769279705</v>
      </c>
      <c r="P149" s="5">
        <v>5225000000</v>
      </c>
    </row>
    <row r="150" spans="3:16" ht="15.5" x14ac:dyDescent="0.35">
      <c r="C150" t="s">
        <v>1770</v>
      </c>
    </row>
    <row r="151" spans="3:16" ht="15.5" x14ac:dyDescent="0.35">
      <c r="C151" t="s">
        <v>1838</v>
      </c>
      <c r="M151" s="5">
        <v>38486100010</v>
      </c>
    </row>
    <row r="152" spans="3:16" ht="15.5" x14ac:dyDescent="0.35">
      <c r="C152" t="s">
        <v>1748</v>
      </c>
      <c r="K152" s="5">
        <v>353060922</v>
      </c>
      <c r="L152" s="5">
        <v>5612338710</v>
      </c>
    </row>
    <row r="153" spans="3:16" ht="15.5" x14ac:dyDescent="0.35">
      <c r="C153" t="s">
        <v>318</v>
      </c>
      <c r="D153" s="5">
        <v>-4409363327</v>
      </c>
      <c r="E153" s="5">
        <v>-3377377341</v>
      </c>
      <c r="F153" s="5">
        <v>-2646228119</v>
      </c>
      <c r="G153" s="5">
        <v>744461223</v>
      </c>
      <c r="I153" s="5">
        <v>-8484588304</v>
      </c>
      <c r="J153" s="5">
        <v>-2690659887</v>
      </c>
      <c r="K153" s="5">
        <v>-7887105222</v>
      </c>
      <c r="L153" s="5">
        <v>-3450868873</v>
      </c>
      <c r="M153" s="5">
        <v>-7418550067</v>
      </c>
      <c r="N153" s="5">
        <v>-6251377679</v>
      </c>
      <c r="O153" s="5">
        <v>-5365579102</v>
      </c>
      <c r="P153" s="5">
        <v>-4433892502</v>
      </c>
    </row>
    <row r="154" spans="3:16" ht="15.5" x14ac:dyDescent="0.35">
      <c r="C154" t="s">
        <v>433</v>
      </c>
      <c r="D154" s="5">
        <v>-7059376748</v>
      </c>
      <c r="E154" s="5">
        <v>-22600070829</v>
      </c>
      <c r="F154" s="5">
        <v>11082899395</v>
      </c>
      <c r="G154" s="5">
        <v>-4316068252</v>
      </c>
      <c r="I154" s="5">
        <v>-22600070829</v>
      </c>
      <c r="J154" s="5">
        <v>-14835387429</v>
      </c>
      <c r="K154" s="5">
        <v>-3247911576</v>
      </c>
      <c r="L154" s="5">
        <v>-968717183</v>
      </c>
      <c r="M154" s="5">
        <v>-3820887918</v>
      </c>
      <c r="N154" s="5">
        <v>-6959037835</v>
      </c>
      <c r="O154" s="5">
        <v>-7645176079</v>
      </c>
      <c r="P154" s="5">
        <v>-4712428230</v>
      </c>
    </row>
    <row r="155" spans="3:16" ht="15.5" x14ac:dyDescent="0.35">
      <c r="C155" t="s">
        <v>1017</v>
      </c>
      <c r="D155" s="5">
        <v>6539300393</v>
      </c>
      <c r="E155" s="5">
        <v>-23039313081</v>
      </c>
      <c r="F155" s="5">
        <v>13945825081</v>
      </c>
      <c r="G155" s="5">
        <v>2040000000</v>
      </c>
      <c r="N155" s="5">
        <v>1920000000</v>
      </c>
      <c r="O155" s="5">
        <v>4396252076</v>
      </c>
      <c r="P155" s="5">
        <v>5790190000</v>
      </c>
    </row>
    <row r="156" spans="3:16" ht="15.5" x14ac:dyDescent="0.35">
      <c r="C156" t="s">
        <v>1600</v>
      </c>
      <c r="E156" s="5">
        <v>21000</v>
      </c>
      <c r="I156" s="5">
        <v>21000</v>
      </c>
    </row>
    <row r="157" spans="3:16" ht="15.5" x14ac:dyDescent="0.35">
      <c r="C157" t="s">
        <v>1116</v>
      </c>
      <c r="D157" s="5">
        <v>28578162600</v>
      </c>
      <c r="E157" s="5">
        <v>-12079670000</v>
      </c>
      <c r="F157" s="5">
        <v>12079670000</v>
      </c>
      <c r="G157" s="5">
        <v>-2063250000</v>
      </c>
    </row>
    <row r="158" spans="3:16" ht="15.5" x14ac:dyDescent="0.35">
      <c r="C158" t="s">
        <v>310</v>
      </c>
      <c r="E158" s="5">
        <v>18887628992</v>
      </c>
      <c r="F158" s="5">
        <v>-18887628992</v>
      </c>
      <c r="P158" s="5">
        <v>-10924545833</v>
      </c>
    </row>
    <row r="159" spans="3:16" ht="15.5" x14ac:dyDescent="0.35">
      <c r="C159" t="s">
        <v>460</v>
      </c>
      <c r="E159" s="5">
        <v>-48259783653</v>
      </c>
      <c r="F159" s="5">
        <v>17335004559</v>
      </c>
      <c r="G159" s="5">
        <v>17785424094</v>
      </c>
      <c r="P159" s="5">
        <v>11025000000</v>
      </c>
    </row>
    <row r="160" spans="3:16" ht="15.5" x14ac:dyDescent="0.35">
      <c r="C160" t="s">
        <v>1839</v>
      </c>
      <c r="D160" s="5">
        <v>12500000000</v>
      </c>
      <c r="E160" s="5">
        <v>9683072716</v>
      </c>
      <c r="I160" s="5">
        <v>9683072716</v>
      </c>
    </row>
    <row r="161" spans="2:16" ht="15.5" x14ac:dyDescent="0.35">
      <c r="C161" t="s">
        <v>563</v>
      </c>
      <c r="D161" s="5">
        <v>-7500000000</v>
      </c>
      <c r="E161" s="5">
        <v>-2183072716</v>
      </c>
      <c r="I161" s="5">
        <v>-2183072716</v>
      </c>
      <c r="M161" s="5">
        <v>-605464623</v>
      </c>
      <c r="N161" s="5">
        <v>-1200999377</v>
      </c>
    </row>
    <row r="162" spans="2:16" ht="15.5" x14ac:dyDescent="0.35">
      <c r="C162" t="s">
        <v>1840</v>
      </c>
      <c r="O162" s="5">
        <v>1806464000</v>
      </c>
    </row>
    <row r="163" spans="2:16" ht="15.5" x14ac:dyDescent="0.35">
      <c r="C163" t="s">
        <v>525</v>
      </c>
      <c r="D163" s="5">
        <v>2000000000</v>
      </c>
      <c r="E163" s="5">
        <v>-439231039</v>
      </c>
      <c r="F163" s="5">
        <v>6425613438</v>
      </c>
      <c r="G163" s="5">
        <v>1126661273</v>
      </c>
      <c r="I163" s="5">
        <v>7113043672</v>
      </c>
      <c r="J163" s="5">
        <v>7705937692</v>
      </c>
      <c r="L163" s="5">
        <v>4050000000</v>
      </c>
    </row>
    <row r="164" spans="2:16" ht="15.5" x14ac:dyDescent="0.35">
      <c r="C164" t="s">
        <v>526</v>
      </c>
      <c r="D164" s="5">
        <v>-93721023</v>
      </c>
      <c r="E164" s="5">
        <v>-9256596757</v>
      </c>
      <c r="F164" s="5">
        <v>-326922821</v>
      </c>
      <c r="I164" s="5">
        <v>-9583519578</v>
      </c>
      <c r="K164" s="5">
        <v>-4050000000</v>
      </c>
    </row>
    <row r="165" spans="2:16" ht="15.5" x14ac:dyDescent="0.35">
      <c r="C165" t="s">
        <v>1706</v>
      </c>
      <c r="F165" s="5">
        <v>3000000000</v>
      </c>
      <c r="G165" s="5">
        <v>7500000000</v>
      </c>
      <c r="L165" s="5">
        <v>-4500000000</v>
      </c>
    </row>
    <row r="166" spans="2:16" ht="15.5" x14ac:dyDescent="0.35">
      <c r="C166" t="s">
        <v>1841</v>
      </c>
      <c r="E166" s="5">
        <v>-4200</v>
      </c>
      <c r="I166" s="5">
        <v>-4200</v>
      </c>
    </row>
    <row r="167" spans="2:16" ht="15.5" x14ac:dyDescent="0.35">
      <c r="C167" t="s">
        <v>371</v>
      </c>
      <c r="F167" s="5">
        <v>-3992496970</v>
      </c>
      <c r="I167" s="5">
        <v>-3992496970</v>
      </c>
      <c r="J167" s="5">
        <v>-3992496970</v>
      </c>
      <c r="K167" s="5">
        <v>-6370776868</v>
      </c>
      <c r="L167" s="5">
        <v>-2850000798</v>
      </c>
      <c r="M167" s="5">
        <v>-750000210</v>
      </c>
      <c r="N167" s="5">
        <v>-375000105</v>
      </c>
    </row>
    <row r="168" spans="2:16" ht="15.5" x14ac:dyDescent="0.35">
      <c r="C168" t="s">
        <v>165</v>
      </c>
      <c r="D168" s="5">
        <v>-395953799</v>
      </c>
      <c r="E168" s="5">
        <v>-5011027279</v>
      </c>
      <c r="F168" s="5">
        <v>-582204721</v>
      </c>
      <c r="G168" s="5">
        <v>3541840817</v>
      </c>
      <c r="I168" s="5">
        <v>-9061796277</v>
      </c>
      <c r="J168" s="5">
        <v>1434198387</v>
      </c>
      <c r="K168" s="5">
        <v>-106916624</v>
      </c>
      <c r="L168" s="5">
        <v>4476860300</v>
      </c>
      <c r="M168" s="5">
        <v>-2614451600</v>
      </c>
      <c r="N168" s="5">
        <v>5632544675</v>
      </c>
      <c r="O168" s="5">
        <v>-6309827</v>
      </c>
      <c r="P168" s="5">
        <v>456644957</v>
      </c>
    </row>
    <row r="169" spans="2:16" ht="15.5" x14ac:dyDescent="0.35">
      <c r="C169" t="s">
        <v>166</v>
      </c>
      <c r="D169" s="5">
        <v>2613674856</v>
      </c>
      <c r="I169" s="5">
        <v>9339064162</v>
      </c>
      <c r="J169" s="5">
        <v>7904865775</v>
      </c>
      <c r="K169" s="5">
        <v>8011782399</v>
      </c>
      <c r="L169" s="5">
        <v>3534922099</v>
      </c>
      <c r="M169" s="5">
        <v>6149373699</v>
      </c>
      <c r="N169" s="5">
        <v>516829024</v>
      </c>
      <c r="O169" s="5">
        <v>523138851</v>
      </c>
      <c r="P169" s="5">
        <v>66493894</v>
      </c>
    </row>
    <row r="170" spans="2:16" ht="15.5" x14ac:dyDescent="0.35">
      <c r="C170" t="s">
        <v>168</v>
      </c>
      <c r="D170" s="5">
        <v>2217721057</v>
      </c>
      <c r="E170" s="5">
        <v>-5011027279</v>
      </c>
      <c r="F170" s="5">
        <v>-582204721</v>
      </c>
      <c r="G170" s="5">
        <v>3541840817</v>
      </c>
      <c r="I170" s="5">
        <v>277267885</v>
      </c>
      <c r="J170" s="5">
        <v>9339064162</v>
      </c>
      <c r="K170" s="5">
        <v>7904865775</v>
      </c>
      <c r="L170" s="5">
        <v>8011782399</v>
      </c>
      <c r="M170" s="5">
        <v>3534922099</v>
      </c>
      <c r="N170" s="5">
        <v>6149373699</v>
      </c>
      <c r="O170" s="5">
        <v>516829024</v>
      </c>
      <c r="P170" s="5">
        <v>523138851</v>
      </c>
    </row>
    <row r="172" spans="2:16" ht="15.5" x14ac:dyDescent="0.35">
      <c r="B172" t="s">
        <v>169</v>
      </c>
      <c r="C172" t="s">
        <v>11</v>
      </c>
      <c r="D172" s="5">
        <v>800000000</v>
      </c>
      <c r="E172" s="5">
        <v>800000000</v>
      </c>
      <c r="F172" s="5">
        <v>800000000</v>
      </c>
      <c r="G172" s="5">
        <v>800000000</v>
      </c>
      <c r="I172" s="5">
        <v>800000000</v>
      </c>
      <c r="J172" s="5">
        <v>800000000</v>
      </c>
      <c r="K172" s="5">
        <v>800000000</v>
      </c>
      <c r="L172" s="5">
        <v>800000000</v>
      </c>
      <c r="M172" s="5">
        <v>750000000</v>
      </c>
      <c r="N172" s="5">
        <v>380000000</v>
      </c>
      <c r="O172" s="5">
        <v>380000000</v>
      </c>
      <c r="P172" s="5">
        <v>220000000</v>
      </c>
    </row>
    <row r="173" spans="2:16" ht="15.5" x14ac:dyDescent="0.35">
      <c r="C173" t="s">
        <v>170</v>
      </c>
      <c r="D173" s="6">
        <v>2.83</v>
      </c>
      <c r="E173" s="6">
        <v>1.1399999999999999</v>
      </c>
      <c r="F173" s="6">
        <v>1.88</v>
      </c>
      <c r="G173" s="6">
        <v>2.3199999999999998</v>
      </c>
    </row>
    <row r="174" spans="2:16" ht="15.5" x14ac:dyDescent="0.35">
      <c r="C174" t="s">
        <v>171</v>
      </c>
      <c r="D174" s="6">
        <v>42.76</v>
      </c>
      <c r="E174" s="6">
        <v>107.89</v>
      </c>
      <c r="F174" s="6">
        <v>54.26</v>
      </c>
      <c r="G174" s="6">
        <v>46.55</v>
      </c>
    </row>
    <row r="175" spans="2:16" ht="15.5" x14ac:dyDescent="0.35">
      <c r="C175" t="s">
        <v>59</v>
      </c>
      <c r="D175" s="6">
        <v>3.59</v>
      </c>
      <c r="E175" s="6">
        <v>4.78</v>
      </c>
      <c r="F175" s="6">
        <v>3.98</v>
      </c>
      <c r="G175" s="6">
        <v>5.24</v>
      </c>
    </row>
    <row r="176" spans="2:16" ht="15.5" x14ac:dyDescent="0.35">
      <c r="C176" t="s">
        <v>172</v>
      </c>
      <c r="D176" s="5">
        <v>11510000000</v>
      </c>
      <c r="E176" s="5">
        <v>8570000000</v>
      </c>
      <c r="F176" s="5">
        <v>5560000000</v>
      </c>
      <c r="G176" s="5">
        <v>4660000000</v>
      </c>
    </row>
    <row r="177" spans="3:7" ht="15.5" x14ac:dyDescent="0.35">
      <c r="C177" t="s">
        <v>173</v>
      </c>
      <c r="D177" s="6">
        <v>5.5000000000000005E-3</v>
      </c>
      <c r="E177" s="6">
        <v>2.3999999999999998E-3</v>
      </c>
      <c r="F177" s="6">
        <v>5.5000000000000005E-3</v>
      </c>
      <c r="G177" s="6">
        <v>7.4000000000000003E-3</v>
      </c>
    </row>
    <row r="178" spans="3:7" ht="15.5" x14ac:dyDescent="0.35">
      <c r="C178" t="s">
        <v>174</v>
      </c>
      <c r="D178" s="6">
        <v>1.7899999999999999E-2</v>
      </c>
      <c r="E178" s="6">
        <v>7.3000000000000001E-3</v>
      </c>
      <c r="F178" s="6">
        <v>1.21E-2</v>
      </c>
      <c r="G178" s="6">
        <v>1.47E-2</v>
      </c>
    </row>
    <row r="179" spans="3:7" ht="15.5" x14ac:dyDescent="0.35">
      <c r="C179" t="s">
        <v>175</v>
      </c>
      <c r="D179" s="6">
        <v>2.7400000000000001E-2</v>
      </c>
      <c r="E179" s="6">
        <v>2.3E-2</v>
      </c>
      <c r="F179" s="6">
        <v>1.5700000000000002E-2</v>
      </c>
      <c r="G179" s="6">
        <v>1.0200000000000001E-2</v>
      </c>
    </row>
    <row r="180" spans="3:7" ht="15.5" x14ac:dyDescent="0.35">
      <c r="C180" t="s">
        <v>176</v>
      </c>
      <c r="D180" s="6">
        <v>2.04</v>
      </c>
      <c r="E180" s="6">
        <v>1.89</v>
      </c>
      <c r="F180" s="6">
        <v>1.8</v>
      </c>
      <c r="G180" s="6">
        <v>1.0900000000000001</v>
      </c>
    </row>
    <row r="181" spans="3:7" ht="15.5" x14ac:dyDescent="0.35">
      <c r="C181" t="s">
        <v>325</v>
      </c>
      <c r="D181" s="5">
        <v>127000000000</v>
      </c>
      <c r="E181" s="5">
        <v>124000000000</v>
      </c>
      <c r="F181" s="5">
        <v>123000000000</v>
      </c>
      <c r="G181" s="5">
        <v>126000000000</v>
      </c>
    </row>
    <row r="182" spans="3:7" ht="15.5" x14ac:dyDescent="0.35">
      <c r="C182" t="s">
        <v>177</v>
      </c>
      <c r="D182" s="6">
        <v>0.76</v>
      </c>
      <c r="E182" s="6">
        <v>0.79</v>
      </c>
      <c r="F182" s="6">
        <v>0.66</v>
      </c>
      <c r="G182" s="6">
        <v>0.69</v>
      </c>
    </row>
    <row r="183" spans="3:7" ht="15.5" x14ac:dyDescent="0.35">
      <c r="C183" t="s">
        <v>178</v>
      </c>
      <c r="D183" s="6">
        <v>158.49</v>
      </c>
      <c r="E183" s="6">
        <v>155.65</v>
      </c>
      <c r="F183" s="6">
        <v>154.53</v>
      </c>
      <c r="G183" s="6">
        <v>157.65</v>
      </c>
    </row>
    <row r="184" spans="3:7" ht="15.5" x14ac:dyDescent="0.35">
      <c r="C184" t="s">
        <v>179</v>
      </c>
      <c r="D184" s="6">
        <v>0.76</v>
      </c>
      <c r="E184" s="6">
        <v>0.79</v>
      </c>
      <c r="F184" s="6">
        <v>0.66</v>
      </c>
      <c r="G184" s="6">
        <v>0.69</v>
      </c>
    </row>
    <row r="185" spans="3:7" ht="15.5" x14ac:dyDescent="0.35">
      <c r="C185" t="s">
        <v>180</v>
      </c>
      <c r="D185" s="6">
        <v>158.49</v>
      </c>
      <c r="E185" s="6">
        <v>155.65</v>
      </c>
      <c r="F185" s="6">
        <v>154.53</v>
      </c>
      <c r="G185" s="6">
        <v>157.65</v>
      </c>
    </row>
    <row r="186" spans="3:7" ht="15.5" x14ac:dyDescent="0.35">
      <c r="C186" t="s">
        <v>181</v>
      </c>
      <c r="D186" s="5">
        <v>85000000000</v>
      </c>
      <c r="E186" s="5">
        <v>55000000000</v>
      </c>
      <c r="F186" s="5">
        <v>41000000000</v>
      </c>
      <c r="G186" s="5">
        <v>37000000000</v>
      </c>
    </row>
    <row r="187" spans="3:7" ht="15.5" x14ac:dyDescent="0.35">
      <c r="C187" t="s">
        <v>182</v>
      </c>
      <c r="D187" s="5">
        <v>51000000000</v>
      </c>
      <c r="E187" s="5">
        <v>37000000000</v>
      </c>
      <c r="F187" s="5">
        <v>36000000000</v>
      </c>
      <c r="G187" s="5">
        <v>23000000000</v>
      </c>
    </row>
    <row r="188" spans="3:7" ht="15.5" x14ac:dyDescent="0.35">
      <c r="C188" t="s">
        <v>258</v>
      </c>
      <c r="D188" s="5">
        <v>127000000000</v>
      </c>
      <c r="E188" s="5">
        <v>124000000000</v>
      </c>
      <c r="F188" s="5">
        <v>123000000000</v>
      </c>
      <c r="G188" s="5">
        <v>126000000000</v>
      </c>
    </row>
    <row r="189" spans="3:7" ht="15.5" x14ac:dyDescent="0.35">
      <c r="C189" t="s">
        <v>23</v>
      </c>
      <c r="D189" s="5">
        <v>136000000000</v>
      </c>
      <c r="E189" s="5">
        <v>92000000000</v>
      </c>
      <c r="F189" s="5">
        <v>77000000000</v>
      </c>
      <c r="G189" s="5">
        <v>60000000000</v>
      </c>
    </row>
    <row r="190" spans="3:7" ht="15.5" x14ac:dyDescent="0.35">
      <c r="C190" t="s">
        <v>20</v>
      </c>
      <c r="D190" s="5">
        <v>134000000000</v>
      </c>
      <c r="E190" s="5">
        <v>89000000000</v>
      </c>
      <c r="F190" s="5">
        <v>72000000000</v>
      </c>
      <c r="G190" s="5">
        <v>55000000000</v>
      </c>
    </row>
    <row r="191" spans="3:7" ht="15.5" x14ac:dyDescent="0.35">
      <c r="C191" t="s">
        <v>184</v>
      </c>
      <c r="D191" s="5">
        <v>-166000000000</v>
      </c>
      <c r="E191" s="5">
        <v>-155000000000</v>
      </c>
      <c r="F191" s="5">
        <v>-62000000000</v>
      </c>
      <c r="G191" s="5">
        <v>-39000000000</v>
      </c>
    </row>
    <row r="192" spans="3:7" ht="15.5" x14ac:dyDescent="0.35">
      <c r="C192" t="s">
        <v>185</v>
      </c>
      <c r="D192" s="5">
        <v>3000000000</v>
      </c>
      <c r="E192" s="5">
        <v>13000000000</v>
      </c>
      <c r="F192" s="5">
        <v>-16000000000</v>
      </c>
      <c r="G192" s="5">
        <v>10000000000</v>
      </c>
    </row>
    <row r="193" spans="3:16" ht="15.5" x14ac:dyDescent="0.35">
      <c r="C193" t="s">
        <v>186</v>
      </c>
      <c r="D193" s="5">
        <v>-34000000000</v>
      </c>
      <c r="E193" s="5">
        <v>74000000000</v>
      </c>
      <c r="F193" s="5">
        <v>-28000000000</v>
      </c>
      <c r="G193" s="5">
        <v>-33000000000</v>
      </c>
    </row>
    <row r="194" spans="3:16" ht="15.5" x14ac:dyDescent="0.35">
      <c r="C194" t="s">
        <v>12</v>
      </c>
      <c r="D194" s="5">
        <v>-31000000000</v>
      </c>
      <c r="E194" s="5">
        <v>87000000000</v>
      </c>
      <c r="F194" s="5">
        <v>-45000000000</v>
      </c>
      <c r="G194" s="5">
        <v>-23000000000</v>
      </c>
    </row>
    <row r="195" spans="3:16" ht="15.5" x14ac:dyDescent="0.35">
      <c r="C195" t="s">
        <v>15</v>
      </c>
      <c r="D195" s="6">
        <v>-38.69</v>
      </c>
      <c r="E195" s="6">
        <v>109.42</v>
      </c>
      <c r="F195" s="6">
        <v>-55.88</v>
      </c>
      <c r="G195" s="6">
        <v>-28.46</v>
      </c>
    </row>
    <row r="196" spans="3:16" ht="15.5" x14ac:dyDescent="0.35">
      <c r="C196" t="s">
        <v>44</v>
      </c>
      <c r="I196" s="6">
        <v>5.62</v>
      </c>
      <c r="J196" s="6">
        <v>7.71</v>
      </c>
      <c r="K196" s="6">
        <v>12.81</v>
      </c>
      <c r="L196" s="6">
        <v>5.45</v>
      </c>
      <c r="M196" s="6">
        <v>7.59</v>
      </c>
      <c r="N196" s="6">
        <v>8.07</v>
      </c>
      <c r="O196" s="6">
        <v>3.93</v>
      </c>
      <c r="P196" s="6">
        <v>2.5499999999999998</v>
      </c>
    </row>
    <row r="197" spans="3:16" ht="15.5" x14ac:dyDescent="0.35">
      <c r="C197" t="s">
        <v>58</v>
      </c>
      <c r="I197" s="6">
        <v>21.89</v>
      </c>
      <c r="J197" s="6">
        <v>12.19</v>
      </c>
      <c r="K197" s="6">
        <v>8.9</v>
      </c>
      <c r="L197" s="5">
        <v>20</v>
      </c>
      <c r="M197" s="6">
        <v>25.69</v>
      </c>
      <c r="N197" s="6">
        <v>15.86</v>
      </c>
      <c r="O197" s="6">
        <v>20.87</v>
      </c>
      <c r="P197" s="5">
        <v>0</v>
      </c>
    </row>
    <row r="198" spans="3:16" ht="15.5" x14ac:dyDescent="0.35">
      <c r="C198" t="s">
        <v>61</v>
      </c>
      <c r="I198" s="6">
        <v>1.33</v>
      </c>
      <c r="J198" s="6">
        <v>0.75</v>
      </c>
      <c r="K198" s="6">
        <v>1.07</v>
      </c>
      <c r="L198" s="6">
        <v>1.0900000000000001</v>
      </c>
      <c r="M198" s="6">
        <v>2.02</v>
      </c>
      <c r="N198" s="6">
        <v>0.73</v>
      </c>
      <c r="O198" s="6">
        <v>0.48</v>
      </c>
      <c r="P198" s="5">
        <v>0</v>
      </c>
    </row>
    <row r="199" spans="3:16" ht="15.5" x14ac:dyDescent="0.35">
      <c r="C199" t="s">
        <v>187</v>
      </c>
      <c r="I199" s="5">
        <v>22650000000</v>
      </c>
      <c r="J199" s="5">
        <v>23840000000</v>
      </c>
      <c r="K199" s="5">
        <v>17290000000</v>
      </c>
      <c r="L199" s="5">
        <v>14660000000</v>
      </c>
      <c r="M199" s="5">
        <v>15080000000</v>
      </c>
      <c r="N199" s="5">
        <v>13300000000</v>
      </c>
      <c r="O199" s="5">
        <v>16700000000</v>
      </c>
      <c r="P199" s="5">
        <v>8600000000</v>
      </c>
    </row>
    <row r="200" spans="3:16" ht="15.5" x14ac:dyDescent="0.35">
      <c r="C200" t="s">
        <v>188</v>
      </c>
      <c r="I200" s="6">
        <v>1.1899999999999999E-2</v>
      </c>
      <c r="J200" s="6">
        <v>2.7999999999999997E-2</v>
      </c>
      <c r="K200" s="6">
        <v>6.1399999999999996E-2</v>
      </c>
      <c r="L200" s="6">
        <v>3.3000000000000002E-2</v>
      </c>
      <c r="M200" s="6">
        <v>4.6699999999999998E-2</v>
      </c>
      <c r="N200" s="6">
        <v>3.6799999999999999E-2</v>
      </c>
      <c r="O200" s="6">
        <v>1.5900000000000001E-2</v>
      </c>
      <c r="P200" s="6">
        <v>1.09E-2</v>
      </c>
    </row>
    <row r="201" spans="3:16" ht="15.5" x14ac:dyDescent="0.35">
      <c r="C201" t="s">
        <v>189</v>
      </c>
      <c r="I201" s="6">
        <v>3.61E-2</v>
      </c>
      <c r="J201" s="6">
        <v>4.9699999999999994E-2</v>
      </c>
      <c r="K201" s="6">
        <v>8.4100000000000008E-2</v>
      </c>
      <c r="L201" s="6">
        <v>3.6900000000000002E-2</v>
      </c>
      <c r="M201" s="6">
        <v>5.16E-2</v>
      </c>
      <c r="N201" s="6">
        <v>4.5400000000000003E-2</v>
      </c>
      <c r="O201" s="6">
        <v>2.3E-2</v>
      </c>
      <c r="P201" s="6">
        <v>2.6000000000000002E-2</v>
      </c>
    </row>
    <row r="202" spans="3:16" ht="15.5" x14ac:dyDescent="0.35">
      <c r="C202" t="s">
        <v>190</v>
      </c>
      <c r="I202" s="6">
        <v>5.4900000000000004E-2</v>
      </c>
      <c r="J202" s="6">
        <v>8.1799999999999998E-2</v>
      </c>
      <c r="K202" s="6">
        <v>7.0199999999999999E-2</v>
      </c>
      <c r="L202" s="6">
        <v>5.8600000000000006E-2</v>
      </c>
      <c r="M202" s="6">
        <v>7.8100000000000003E-2</v>
      </c>
      <c r="N202" s="6">
        <v>6.8900000000000003E-2</v>
      </c>
      <c r="O202" s="6">
        <v>9.8299999999999998E-2</v>
      </c>
      <c r="P202" s="6">
        <v>0.17949999999999999</v>
      </c>
    </row>
    <row r="203" spans="3:16" ht="15.5" x14ac:dyDescent="0.35">
      <c r="C203" t="s">
        <v>191</v>
      </c>
      <c r="I203" s="6">
        <v>1.48</v>
      </c>
      <c r="J203" s="6">
        <v>3.71</v>
      </c>
      <c r="K203" s="6">
        <v>4.5599999999999996</v>
      </c>
      <c r="L203" s="6">
        <v>9.07</v>
      </c>
      <c r="M203" s="6">
        <v>5.67</v>
      </c>
      <c r="N203" s="6">
        <v>2.09</v>
      </c>
      <c r="O203" s="6">
        <v>1.8</v>
      </c>
      <c r="P203" s="6">
        <v>1.57</v>
      </c>
    </row>
    <row r="204" spans="3:16" ht="15.5" x14ac:dyDescent="0.35">
      <c r="C204" t="s">
        <v>55</v>
      </c>
      <c r="I204" s="6">
        <v>0.79</v>
      </c>
      <c r="J204" s="6">
        <v>0.61</v>
      </c>
      <c r="K204" s="6">
        <v>0.75</v>
      </c>
      <c r="L204" s="6">
        <v>0.74</v>
      </c>
      <c r="M204" s="6">
        <v>1.33</v>
      </c>
      <c r="N204" s="6">
        <v>0.72</v>
      </c>
      <c r="O204" s="6">
        <v>0.48</v>
      </c>
      <c r="P204" s="5">
        <v>0</v>
      </c>
    </row>
    <row r="205" spans="3:16" ht="15.5" x14ac:dyDescent="0.35">
      <c r="C205" t="s">
        <v>52</v>
      </c>
      <c r="I205" s="6">
        <v>155.65</v>
      </c>
      <c r="J205" s="6">
        <v>155.06</v>
      </c>
      <c r="K205" s="6">
        <v>152.33000000000001</v>
      </c>
      <c r="L205" s="6">
        <v>147.59</v>
      </c>
      <c r="M205" s="6">
        <v>146.94999999999999</v>
      </c>
      <c r="N205" s="6">
        <v>177.99</v>
      </c>
      <c r="O205" s="6">
        <v>170.91</v>
      </c>
      <c r="P205" s="6">
        <v>98.3</v>
      </c>
    </row>
    <row r="206" spans="3:16" ht="15.5" x14ac:dyDescent="0.35">
      <c r="C206" t="s">
        <v>192</v>
      </c>
      <c r="I206" s="6">
        <v>0.79</v>
      </c>
      <c r="J206" s="6">
        <v>0.61</v>
      </c>
      <c r="K206" s="6">
        <v>0.75</v>
      </c>
      <c r="L206" s="6">
        <v>0.74</v>
      </c>
      <c r="M206" s="6">
        <v>1.33</v>
      </c>
      <c r="N206" s="6">
        <v>0.72</v>
      </c>
      <c r="O206" s="6">
        <v>0.48</v>
      </c>
      <c r="P206" s="5">
        <v>0</v>
      </c>
    </row>
    <row r="207" spans="3:16" ht="15.5" x14ac:dyDescent="0.35">
      <c r="C207" t="s">
        <v>193</v>
      </c>
      <c r="I207" s="6">
        <v>155.65</v>
      </c>
      <c r="J207" s="6">
        <v>155.06</v>
      </c>
      <c r="K207" s="6">
        <v>152.33000000000001</v>
      </c>
      <c r="L207" s="6">
        <v>147.59</v>
      </c>
      <c r="M207" s="6">
        <v>146.94999999999999</v>
      </c>
      <c r="N207" s="6">
        <v>177.99</v>
      </c>
      <c r="O207" s="6">
        <v>170.91</v>
      </c>
      <c r="P207" s="6">
        <v>98.3</v>
      </c>
    </row>
    <row r="208" spans="3:16" ht="15.5" x14ac:dyDescent="0.35">
      <c r="C208" t="s">
        <v>194</v>
      </c>
      <c r="I208" s="5">
        <v>55000000000</v>
      </c>
      <c r="J208" s="5">
        <v>31000000000</v>
      </c>
      <c r="K208" s="5">
        <v>12000000000</v>
      </c>
      <c r="L208" s="5">
        <v>8000000000</v>
      </c>
      <c r="M208" s="5">
        <v>8000000000</v>
      </c>
      <c r="N208" s="5">
        <v>16000000000</v>
      </c>
      <c r="O208" s="5">
        <v>23000000000</v>
      </c>
      <c r="P208" s="5">
        <v>16000000000</v>
      </c>
    </row>
    <row r="209" spans="2:16" ht="15.5" x14ac:dyDescent="0.35">
      <c r="C209" t="s">
        <v>195</v>
      </c>
      <c r="I209" s="5">
        <v>37000000000</v>
      </c>
      <c r="J209" s="5">
        <v>31000000000</v>
      </c>
      <c r="K209" s="5">
        <v>13000000000</v>
      </c>
      <c r="L209" s="5">
        <v>2000000000</v>
      </c>
      <c r="M209" s="5">
        <v>4000000000</v>
      </c>
      <c r="N209" s="5">
        <v>3000000000</v>
      </c>
      <c r="O209" s="5">
        <v>9000000000</v>
      </c>
      <c r="P209" s="5">
        <v>16000000000</v>
      </c>
    </row>
    <row r="210" spans="2:16" ht="15.5" x14ac:dyDescent="0.35">
      <c r="C210" t="s">
        <v>25</v>
      </c>
      <c r="I210" s="5">
        <v>92000000000</v>
      </c>
      <c r="J210" s="5">
        <v>62000000000</v>
      </c>
      <c r="K210" s="5">
        <v>25000000000</v>
      </c>
      <c r="L210" s="5">
        <v>10000000000</v>
      </c>
      <c r="M210" s="5">
        <v>12000000000</v>
      </c>
      <c r="N210" s="5">
        <v>19000000000</v>
      </c>
      <c r="O210" s="5">
        <v>33000000000</v>
      </c>
      <c r="P210" s="5">
        <v>33000000000</v>
      </c>
    </row>
    <row r="211" spans="2:16" ht="15.5" x14ac:dyDescent="0.35">
      <c r="C211" t="s">
        <v>22</v>
      </c>
      <c r="I211" s="5">
        <v>89000000000</v>
      </c>
      <c r="J211" s="5">
        <v>52000000000</v>
      </c>
      <c r="K211" s="5">
        <v>17000000000</v>
      </c>
      <c r="L211" s="5">
        <v>2000000000</v>
      </c>
      <c r="M211" s="5">
        <v>9000000000</v>
      </c>
      <c r="N211" s="5">
        <v>13000000000</v>
      </c>
      <c r="O211" s="5">
        <v>32000000000</v>
      </c>
      <c r="P211" s="5">
        <v>32000000000</v>
      </c>
    </row>
    <row r="212" spans="2:16" ht="15.5" x14ac:dyDescent="0.35">
      <c r="C212" t="s">
        <v>196</v>
      </c>
      <c r="I212" s="5">
        <v>-155000000000</v>
      </c>
      <c r="J212" s="5">
        <v>-12000000000</v>
      </c>
      <c r="K212" s="5">
        <v>22000000000</v>
      </c>
      <c r="L212" s="5">
        <v>40000000000</v>
      </c>
      <c r="M212" s="5">
        <v>48000000000</v>
      </c>
      <c r="N212" s="5">
        <v>8000000000</v>
      </c>
      <c r="O212" s="5">
        <v>-4000000000</v>
      </c>
      <c r="P212" s="5">
        <v>-2000000000</v>
      </c>
    </row>
    <row r="213" spans="2:16" ht="15.5" x14ac:dyDescent="0.35">
      <c r="C213" t="s">
        <v>197</v>
      </c>
      <c r="I213" s="5">
        <v>8000000000</v>
      </c>
      <c r="J213" s="5">
        <v>33000000000</v>
      </c>
      <c r="K213" s="5">
        <v>28000000000</v>
      </c>
      <c r="L213" s="5">
        <v>-5000000000</v>
      </c>
      <c r="M213" s="5">
        <v>11000000000</v>
      </c>
      <c r="N213" s="5">
        <v>10000000000</v>
      </c>
      <c r="O213" s="5">
        <v>9000000000</v>
      </c>
      <c r="P213" s="5">
        <v>5000000000</v>
      </c>
    </row>
    <row r="214" spans="2:16" ht="15.5" x14ac:dyDescent="0.35">
      <c r="C214" t="s">
        <v>198</v>
      </c>
      <c r="I214" s="5">
        <v>-17000000000</v>
      </c>
      <c r="J214" s="5">
        <v>-18000000000</v>
      </c>
      <c r="K214" s="5">
        <v>-2000000000</v>
      </c>
      <c r="L214" s="5">
        <v>-2000000000</v>
      </c>
      <c r="M214" s="5">
        <v>-4000000000</v>
      </c>
      <c r="N214" s="5">
        <v>-2000000000</v>
      </c>
      <c r="O214" s="5">
        <v>-45000000000</v>
      </c>
      <c r="P214" s="5">
        <v>-7000000000</v>
      </c>
    </row>
    <row r="215" spans="2:16" ht="15.5" x14ac:dyDescent="0.35">
      <c r="C215" t="s">
        <v>14</v>
      </c>
      <c r="I215" s="5">
        <v>-9000000000</v>
      </c>
      <c r="J215" s="5">
        <v>16000000000</v>
      </c>
      <c r="K215" s="5">
        <v>26000000000</v>
      </c>
      <c r="L215" s="5">
        <v>-7000000000</v>
      </c>
      <c r="M215" s="5">
        <v>7000000000</v>
      </c>
      <c r="N215" s="5">
        <v>8000000000</v>
      </c>
      <c r="O215" s="5">
        <v>-36000000000</v>
      </c>
      <c r="P215" s="5">
        <v>-2000000000</v>
      </c>
    </row>
    <row r="216" spans="2:16" ht="15.5" x14ac:dyDescent="0.35">
      <c r="C216" t="s">
        <v>16</v>
      </c>
      <c r="I216" s="6">
        <v>-10.71</v>
      </c>
      <c r="J216" s="6">
        <v>19.52</v>
      </c>
      <c r="K216" s="6">
        <v>32.43</v>
      </c>
      <c r="L216" s="6">
        <v>-9.3000000000000007</v>
      </c>
      <c r="M216" s="6">
        <v>9.19</v>
      </c>
      <c r="N216" s="6">
        <v>21.93</v>
      </c>
      <c r="O216" s="6">
        <v>-94.8</v>
      </c>
      <c r="P216" s="6">
        <v>-8.51</v>
      </c>
    </row>
    <row r="218" spans="2:16" ht="15.5" x14ac:dyDescent="0.35">
      <c r="B218" t="s">
        <v>199</v>
      </c>
      <c r="C218" t="s">
        <v>200</v>
      </c>
      <c r="D218" s="5">
        <v>2000000000</v>
      </c>
      <c r="E218" s="5">
        <v>911000000</v>
      </c>
      <c r="F218" s="5">
        <v>1000000000</v>
      </c>
      <c r="G218" s="5">
        <v>2000000000</v>
      </c>
      <c r="H218" s="5">
        <v>9000000000</v>
      </c>
      <c r="I218" s="5">
        <v>4000000000</v>
      </c>
      <c r="J218" s="5">
        <v>6000000000</v>
      </c>
      <c r="K218" s="5">
        <v>10000000000</v>
      </c>
      <c r="L218" s="5">
        <v>4000000000</v>
      </c>
      <c r="M218" s="5">
        <v>6000000000</v>
      </c>
      <c r="N218" s="5">
        <v>3000000000</v>
      </c>
      <c r="O218" s="5">
        <v>1000000000</v>
      </c>
      <c r="P218" s="5">
        <v>568000000</v>
      </c>
    </row>
    <row r="219" spans="2:16" ht="15.5" x14ac:dyDescent="0.35">
      <c r="C219" t="s">
        <v>326</v>
      </c>
      <c r="H219" s="5">
        <v>7000000000</v>
      </c>
      <c r="I219" s="5">
        <v>4000000000</v>
      </c>
      <c r="J219" s="5">
        <v>6000000000</v>
      </c>
      <c r="K219" s="5">
        <v>10000000000</v>
      </c>
      <c r="L219" s="5">
        <v>4000000000</v>
      </c>
      <c r="M219" s="5">
        <v>6000000000</v>
      </c>
      <c r="N219" s="5">
        <v>3000000000</v>
      </c>
      <c r="O219" s="5">
        <v>1000000000</v>
      </c>
      <c r="P219" s="5">
        <v>568000000</v>
      </c>
    </row>
    <row r="220" spans="2:16" ht="15.5" x14ac:dyDescent="0.35">
      <c r="C220" t="s">
        <v>387</v>
      </c>
      <c r="H220" s="5">
        <v>5</v>
      </c>
      <c r="I220" s="5">
        <v>5</v>
      </c>
      <c r="J220" s="5">
        <v>10</v>
      </c>
      <c r="K220" s="5">
        <v>5</v>
      </c>
      <c r="L220" s="5">
        <v>3</v>
      </c>
      <c r="M220" s="6">
        <v>3.8</v>
      </c>
      <c r="N220" s="5">
        <v>2</v>
      </c>
      <c r="O220" s="5">
        <v>1</v>
      </c>
    </row>
    <row r="221" spans="2:16" ht="15.5" x14ac:dyDescent="0.35">
      <c r="C221" t="s">
        <v>63</v>
      </c>
      <c r="H221" s="6">
        <v>0.44119999999999998</v>
      </c>
      <c r="I221" s="6">
        <v>0.89040000000000008</v>
      </c>
      <c r="J221" s="6">
        <v>1.2978000000000001</v>
      </c>
      <c r="K221" s="6">
        <v>0.26119999999999999</v>
      </c>
      <c r="L221" s="6">
        <v>0.55230000000000001</v>
      </c>
      <c r="M221" s="6">
        <v>0.53310000000000002</v>
      </c>
      <c r="N221" s="6">
        <v>0.52749999999999997</v>
      </c>
      <c r="O221" s="6">
        <v>0.5423</v>
      </c>
    </row>
    <row r="222" spans="2:16" ht="15.5" x14ac:dyDescent="0.35">
      <c r="C222" t="s">
        <v>388</v>
      </c>
      <c r="H222" s="6">
        <v>4.0300000000000002E-2</v>
      </c>
      <c r="I222" s="6">
        <v>5.1500000000000004E-2</v>
      </c>
      <c r="J222" s="6">
        <v>0.10310000000000001</v>
      </c>
      <c r="K222" s="6">
        <v>4.1299999999999996E-2</v>
      </c>
      <c r="L222" s="6">
        <v>2.3300000000000001E-2</v>
      </c>
      <c r="M222" s="6">
        <v>2.07E-2</v>
      </c>
      <c r="N222" s="6">
        <v>1.9400000000000001E-2</v>
      </c>
      <c r="O222" s="6">
        <v>1.72E-2</v>
      </c>
    </row>
    <row r="223" spans="2:16" ht="15.5" x14ac:dyDescent="0.35">
      <c r="C223" t="s">
        <v>43</v>
      </c>
      <c r="D223" s="6">
        <v>2.83</v>
      </c>
      <c r="E223" s="6">
        <v>1.1399999999999999</v>
      </c>
      <c r="F223" s="6">
        <v>1.88</v>
      </c>
      <c r="G223" s="6">
        <v>2.3199999999999998</v>
      </c>
      <c r="H223" s="6">
        <v>11.33</v>
      </c>
      <c r="I223" s="6">
        <v>5.62</v>
      </c>
      <c r="J223" s="6">
        <v>7.71</v>
      </c>
      <c r="K223" s="6">
        <v>12.81</v>
      </c>
      <c r="L223" s="6">
        <v>5.43</v>
      </c>
      <c r="M223" s="6">
        <v>7.13</v>
      </c>
      <c r="N223" s="6">
        <v>3.79</v>
      </c>
      <c r="O223" s="6">
        <v>1.84</v>
      </c>
      <c r="P223" s="6">
        <v>0.71</v>
      </c>
    </row>
    <row r="224" spans="2:16" ht="15.5" x14ac:dyDescent="0.35">
      <c r="C224" t="s">
        <v>327</v>
      </c>
      <c r="H224" s="6">
        <v>8.17</v>
      </c>
      <c r="I224" s="6">
        <v>5.62</v>
      </c>
      <c r="J224" s="6">
        <v>7.71</v>
      </c>
      <c r="K224" s="6">
        <v>12.81</v>
      </c>
      <c r="L224" s="6">
        <v>5.43</v>
      </c>
      <c r="M224" s="6">
        <v>7.13</v>
      </c>
      <c r="N224" s="6">
        <v>3.79</v>
      </c>
      <c r="O224" s="6">
        <v>1.84</v>
      </c>
      <c r="P224" s="6">
        <v>0.71</v>
      </c>
    </row>
    <row r="225" spans="3:16" ht="15.5" x14ac:dyDescent="0.35">
      <c r="C225" t="s">
        <v>65</v>
      </c>
      <c r="H225" s="5">
        <v>5</v>
      </c>
      <c r="I225" s="5">
        <v>5</v>
      </c>
      <c r="J225" s="5">
        <v>10</v>
      </c>
      <c r="K225" s="5">
        <v>5</v>
      </c>
      <c r="L225" s="5">
        <v>3</v>
      </c>
      <c r="M225" s="6">
        <v>3.8</v>
      </c>
      <c r="N225" s="5">
        <v>2</v>
      </c>
      <c r="O225" s="5">
        <v>1</v>
      </c>
    </row>
    <row r="226" spans="3:16" ht="15.5" x14ac:dyDescent="0.35">
      <c r="C226" t="s">
        <v>389</v>
      </c>
      <c r="H226" s="6">
        <v>0.44119999999999998</v>
      </c>
      <c r="I226" s="6">
        <v>0.89040000000000008</v>
      </c>
      <c r="J226" s="6">
        <v>1.2978000000000001</v>
      </c>
      <c r="K226" s="6">
        <v>0.26119999999999999</v>
      </c>
      <c r="L226" s="6">
        <v>0.55230000000000001</v>
      </c>
      <c r="M226" s="6">
        <v>0.53310000000000002</v>
      </c>
      <c r="N226" s="6">
        <v>0.52749999999999997</v>
      </c>
      <c r="O226" s="6">
        <v>0.5423</v>
      </c>
    </row>
    <row r="227" spans="3:16" ht="15.5" x14ac:dyDescent="0.35">
      <c r="C227" t="s">
        <v>390</v>
      </c>
      <c r="H227" s="6">
        <v>4.0300000000000002E-2</v>
      </c>
      <c r="I227" s="6">
        <v>5.1500000000000004E-2</v>
      </c>
      <c r="J227" s="6">
        <v>0.10310000000000001</v>
      </c>
      <c r="K227" s="6">
        <v>4.1299999999999996E-2</v>
      </c>
      <c r="L227" s="6">
        <v>2.3300000000000001E-2</v>
      </c>
      <c r="M227" s="6">
        <v>2.07E-2</v>
      </c>
      <c r="N227" s="6">
        <v>1.9400000000000001E-2</v>
      </c>
      <c r="O227" s="6">
        <v>1.72E-2</v>
      </c>
    </row>
    <row r="228" spans="3:16" ht="15.5" x14ac:dyDescent="0.35">
      <c r="C228" t="s">
        <v>201</v>
      </c>
      <c r="D228" s="5">
        <v>27000000000</v>
      </c>
      <c r="E228" s="5">
        <v>21000000000</v>
      </c>
      <c r="F228" s="5">
        <v>20000000000</v>
      </c>
      <c r="G228" s="5">
        <v>16000000000</v>
      </c>
      <c r="H228" s="5">
        <v>108000000000</v>
      </c>
      <c r="I228" s="5">
        <v>74000000000</v>
      </c>
      <c r="J228" s="5">
        <v>101000000000</v>
      </c>
      <c r="K228" s="5">
        <v>85000000000</v>
      </c>
      <c r="L228" s="5">
        <v>79000000000</v>
      </c>
      <c r="M228" s="5">
        <v>72000000000</v>
      </c>
      <c r="N228" s="5">
        <v>65000000000</v>
      </c>
      <c r="O228" s="5">
        <v>63000000000</v>
      </c>
      <c r="P228" s="5">
        <v>31000000000</v>
      </c>
    </row>
    <row r="229" spans="3:16" ht="15.5" x14ac:dyDescent="0.35">
      <c r="C229" t="s">
        <v>328</v>
      </c>
      <c r="H229" s="5">
        <v>84000000000</v>
      </c>
      <c r="I229" s="5">
        <v>74000000000</v>
      </c>
      <c r="J229" s="5">
        <v>101000000000</v>
      </c>
      <c r="K229" s="5">
        <v>85000000000</v>
      </c>
      <c r="L229" s="5">
        <v>79000000000</v>
      </c>
      <c r="M229" s="5">
        <v>72000000000</v>
      </c>
      <c r="N229" s="5">
        <v>65000000000</v>
      </c>
      <c r="O229" s="5">
        <v>63000000000</v>
      </c>
      <c r="P229" s="5">
        <v>31000000000</v>
      </c>
    </row>
    <row r="230" spans="3:16" ht="15.5" x14ac:dyDescent="0.35">
      <c r="C230" t="s">
        <v>391</v>
      </c>
      <c r="H230" s="5">
        <v>5</v>
      </c>
      <c r="I230" s="5">
        <v>5</v>
      </c>
      <c r="J230" s="5">
        <v>10</v>
      </c>
      <c r="K230" s="5">
        <v>5</v>
      </c>
      <c r="L230" s="5">
        <v>3</v>
      </c>
      <c r="M230" s="6">
        <v>3.8</v>
      </c>
      <c r="N230" s="5">
        <v>2</v>
      </c>
      <c r="O230" s="5">
        <v>1</v>
      </c>
    </row>
    <row r="231" spans="3:16" ht="15.5" x14ac:dyDescent="0.35">
      <c r="C231" t="s">
        <v>392</v>
      </c>
      <c r="H231" s="6">
        <v>0.44119999999999998</v>
      </c>
      <c r="I231" s="6">
        <v>0.89040000000000008</v>
      </c>
      <c r="J231" s="6">
        <v>1.2978000000000001</v>
      </c>
      <c r="K231" s="6">
        <v>0.26119999999999999</v>
      </c>
      <c r="L231" s="6">
        <v>0.55230000000000001</v>
      </c>
      <c r="M231" s="6">
        <v>0.53310000000000002</v>
      </c>
      <c r="N231" s="6">
        <v>0.52749999999999997</v>
      </c>
      <c r="O231" s="6">
        <v>0.5423</v>
      </c>
    </row>
    <row r="232" spans="3:16" ht="15.5" x14ac:dyDescent="0.35">
      <c r="C232" t="s">
        <v>393</v>
      </c>
      <c r="H232" s="6">
        <v>4.0300000000000002E-2</v>
      </c>
      <c r="I232" s="6">
        <v>5.1500000000000004E-2</v>
      </c>
      <c r="J232" s="6">
        <v>0.10310000000000001</v>
      </c>
      <c r="K232" s="6">
        <v>4.1299999999999996E-2</v>
      </c>
      <c r="L232" s="6">
        <v>2.3300000000000001E-2</v>
      </c>
      <c r="M232" s="6">
        <v>2.07E-2</v>
      </c>
      <c r="N232" s="6">
        <v>1.9400000000000001E-2</v>
      </c>
      <c r="O232" s="6">
        <v>1.72E-2</v>
      </c>
    </row>
    <row r="233" spans="3:16" ht="15.5" x14ac:dyDescent="0.35">
      <c r="C233" t="s">
        <v>202</v>
      </c>
      <c r="I233" s="6">
        <v>10.94</v>
      </c>
    </row>
    <row r="234" spans="3:16" ht="15.5" x14ac:dyDescent="0.35">
      <c r="C234" t="s">
        <v>203</v>
      </c>
      <c r="I234" s="6">
        <v>15.18</v>
      </c>
    </row>
    <row r="235" spans="3:16" ht="15.5" x14ac:dyDescent="0.35">
      <c r="C235" t="s">
        <v>204</v>
      </c>
      <c r="I235" s="6">
        <v>7.42</v>
      </c>
    </row>
    <row r="236" spans="3:16" ht="15.5" x14ac:dyDescent="0.35">
      <c r="C236" t="s">
        <v>205</v>
      </c>
      <c r="I236" s="6">
        <v>6.59E-2</v>
      </c>
    </row>
    <row r="237" spans="3:16" ht="15.5" x14ac:dyDescent="0.35">
      <c r="C237" t="s">
        <v>206</v>
      </c>
      <c r="I237" s="6">
        <v>1.17</v>
      </c>
    </row>
    <row r="238" spans="3:16" ht="15.5" x14ac:dyDescent="0.35">
      <c r="C238" t="s">
        <v>207</v>
      </c>
      <c r="I238" s="6">
        <v>0.78</v>
      </c>
    </row>
    <row r="239" spans="3:16" ht="15.5" x14ac:dyDescent="0.35">
      <c r="C239" t="s">
        <v>329</v>
      </c>
      <c r="I239" s="6">
        <v>10.44</v>
      </c>
    </row>
    <row r="240" spans="3:16" ht="15.5" x14ac:dyDescent="0.35">
      <c r="C240" t="s">
        <v>208</v>
      </c>
      <c r="I240" s="6">
        <v>-9.1199999999999992</v>
      </c>
    </row>
    <row r="241" spans="3:9" ht="15.5" x14ac:dyDescent="0.35">
      <c r="C241" t="s">
        <v>209</v>
      </c>
      <c r="I241" s="6">
        <v>18.809999999999999</v>
      </c>
    </row>
    <row r="242" spans="3:9" ht="15.5" x14ac:dyDescent="0.35">
      <c r="C242" t="s">
        <v>210</v>
      </c>
      <c r="I242" s="6">
        <v>7.69</v>
      </c>
    </row>
    <row r="243" spans="3:9" ht="15.5" x14ac:dyDescent="0.35">
      <c r="C243" t="s">
        <v>211</v>
      </c>
      <c r="I243" s="6">
        <v>-0.56000000000000005</v>
      </c>
    </row>
    <row r="244" spans="3:9" ht="15.5" x14ac:dyDescent="0.35">
      <c r="C244" t="s">
        <v>212</v>
      </c>
      <c r="I244" s="6">
        <v>14.74</v>
      </c>
    </row>
    <row r="245" spans="3:9" ht="15.5" x14ac:dyDescent="0.35">
      <c r="C245" t="s">
        <v>213</v>
      </c>
      <c r="I245" s="6">
        <v>8.17</v>
      </c>
    </row>
    <row r="246" spans="3:9" ht="15.5" x14ac:dyDescent="0.35">
      <c r="C246" t="s">
        <v>214</v>
      </c>
      <c r="I246" s="6">
        <v>11.33</v>
      </c>
    </row>
    <row r="247" spans="3:9" ht="15.5" x14ac:dyDescent="0.35">
      <c r="C247" t="s">
        <v>215</v>
      </c>
      <c r="I247" s="6">
        <v>105.65</v>
      </c>
    </row>
    <row r="248" spans="3:9" ht="15.5" x14ac:dyDescent="0.35">
      <c r="C248" t="s">
        <v>216</v>
      </c>
      <c r="D248" s="6">
        <v>2.78</v>
      </c>
    </row>
    <row r="249" spans="3:9" ht="15.5" x14ac:dyDescent="0.35">
      <c r="C249" t="s">
        <v>217</v>
      </c>
      <c r="I249" s="6">
        <v>158.49</v>
      </c>
    </row>
    <row r="250" spans="3:9" ht="15.5" x14ac:dyDescent="0.35">
      <c r="C250" t="s">
        <v>218</v>
      </c>
      <c r="I250" s="6">
        <v>-13.6</v>
      </c>
    </row>
    <row r="251" spans="3:9" ht="15.5" x14ac:dyDescent="0.35">
      <c r="C251" t="s">
        <v>219</v>
      </c>
      <c r="D251" s="6">
        <v>0.3</v>
      </c>
    </row>
    <row r="252" spans="3:9" ht="15.5" x14ac:dyDescent="0.35">
      <c r="C252" t="s">
        <v>220</v>
      </c>
      <c r="D252" s="6">
        <v>0.2</v>
      </c>
    </row>
    <row r="253" spans="3:9" ht="15.5" x14ac:dyDescent="0.35">
      <c r="C253" t="s">
        <v>394</v>
      </c>
      <c r="D253" s="6">
        <v>1.08</v>
      </c>
    </row>
    <row r="254" spans="3:9" ht="15.5" x14ac:dyDescent="0.35">
      <c r="C254" t="s">
        <v>437</v>
      </c>
      <c r="D254" s="6">
        <v>0.4</v>
      </c>
    </row>
    <row r="255" spans="3:9" ht="15.5" x14ac:dyDescent="0.35">
      <c r="C255" t="s">
        <v>221</v>
      </c>
      <c r="D255" s="6">
        <v>2.27</v>
      </c>
    </row>
    <row r="256" spans="3:9" ht="15.5" x14ac:dyDescent="0.35">
      <c r="C256" t="s">
        <v>395</v>
      </c>
      <c r="D256" s="6">
        <v>0.33</v>
      </c>
    </row>
    <row r="257" spans="3:9" ht="15.5" x14ac:dyDescent="0.35">
      <c r="C257" t="s">
        <v>222</v>
      </c>
      <c r="D257" s="6">
        <v>3.27</v>
      </c>
    </row>
    <row r="258" spans="3:9" ht="15.5" x14ac:dyDescent="0.35">
      <c r="C258" t="s">
        <v>223</v>
      </c>
      <c r="I258" s="6">
        <v>1.76</v>
      </c>
    </row>
    <row r="259" spans="3:9" ht="15.5" x14ac:dyDescent="0.35">
      <c r="C259" t="s">
        <v>12</v>
      </c>
      <c r="D259" s="5">
        <v>-31000000000</v>
      </c>
    </row>
    <row r="260" spans="3:9" ht="15.5" x14ac:dyDescent="0.35">
      <c r="C260" t="s">
        <v>224</v>
      </c>
      <c r="I260" s="6">
        <v>-1.82</v>
      </c>
    </row>
    <row r="261" spans="3:9" ht="15.5" x14ac:dyDescent="0.35">
      <c r="C261" t="s">
        <v>225</v>
      </c>
      <c r="I261" s="6">
        <v>1.5800000000000002E-2</v>
      </c>
    </row>
    <row r="262" spans="3:9" ht="15.5" x14ac:dyDescent="0.35">
      <c r="C262" t="s">
        <v>226</v>
      </c>
      <c r="I262" s="6">
        <v>5.16E-2</v>
      </c>
    </row>
    <row r="263" spans="3:9" ht="15.5" x14ac:dyDescent="0.35">
      <c r="C263" t="s">
        <v>227</v>
      </c>
      <c r="I263" s="6">
        <v>7.2700000000000001E-2</v>
      </c>
    </row>
    <row r="264" spans="3:9" ht="15.5" x14ac:dyDescent="0.35">
      <c r="C264" t="s">
        <v>228</v>
      </c>
      <c r="I264" s="6">
        <v>3.73E-2</v>
      </c>
    </row>
    <row r="265" spans="3:9" ht="15.5" x14ac:dyDescent="0.35">
      <c r="C265" t="s">
        <v>330</v>
      </c>
      <c r="D265" s="6">
        <v>47.67</v>
      </c>
    </row>
    <row r="266" spans="3:9" ht="15.5" x14ac:dyDescent="0.35">
      <c r="C266" t="s">
        <v>229</v>
      </c>
      <c r="D266" s="6">
        <v>160.22</v>
      </c>
    </row>
    <row r="267" spans="3:9" ht="15.5" x14ac:dyDescent="0.35">
      <c r="C267" t="s">
        <v>230</v>
      </c>
      <c r="D267" s="6">
        <v>36.81</v>
      </c>
    </row>
    <row r="268" spans="3:9" ht="15.5" x14ac:dyDescent="0.35">
      <c r="C268" t="s">
        <v>231</v>
      </c>
      <c r="D268" s="6">
        <v>171.08</v>
      </c>
    </row>
    <row r="269" spans="3:9" ht="15.5" x14ac:dyDescent="0.35">
      <c r="C269" t="s">
        <v>331</v>
      </c>
      <c r="D269" s="6">
        <v>1.91</v>
      </c>
    </row>
    <row r="270" spans="3:9" ht="15.5" x14ac:dyDescent="0.35">
      <c r="C270" t="s">
        <v>232</v>
      </c>
      <c r="I270" s="6">
        <v>0.21</v>
      </c>
    </row>
    <row r="271" spans="3:9" ht="15.5" x14ac:dyDescent="0.35">
      <c r="C271" t="s">
        <v>233</v>
      </c>
      <c r="I271" s="6">
        <v>1.89</v>
      </c>
    </row>
    <row r="272" spans="3:9" ht="15.5" x14ac:dyDescent="0.35">
      <c r="C272" t="s">
        <v>39</v>
      </c>
      <c r="I272" s="5">
        <v>99000000000</v>
      </c>
    </row>
    <row r="273" spans="3:9" ht="15.5" x14ac:dyDescent="0.35">
      <c r="C273" t="s">
        <v>234</v>
      </c>
      <c r="I273" s="5">
        <v>233000000000</v>
      </c>
    </row>
    <row r="274" spans="3:9" ht="15.5" x14ac:dyDescent="0.35">
      <c r="C274" t="s">
        <v>235</v>
      </c>
      <c r="I274" s="5">
        <v>798500000</v>
      </c>
    </row>
    <row r="275" spans="3:9" ht="15.5" x14ac:dyDescent="0.35">
      <c r="C275" t="s">
        <v>236</v>
      </c>
      <c r="I275" s="6">
        <v>0.25690000000000002</v>
      </c>
    </row>
    <row r="276" spans="3:9" ht="15.5" x14ac:dyDescent="0.35">
      <c r="C276" t="s">
        <v>237</v>
      </c>
      <c r="D276" s="6">
        <v>0.50800000000000001</v>
      </c>
    </row>
    <row r="277" spans="3:9" ht="15.5" x14ac:dyDescent="0.35">
      <c r="C277" t="s">
        <v>238</v>
      </c>
      <c r="D277" s="6">
        <v>0.17370000000000002</v>
      </c>
    </row>
    <row r="278" spans="3:9" ht="15.5" x14ac:dyDescent="0.35">
      <c r="C278" t="s">
        <v>239</v>
      </c>
      <c r="D278" s="6">
        <v>8.4199999999999997E-2</v>
      </c>
    </row>
    <row r="279" spans="3:9" ht="15.5" x14ac:dyDescent="0.35">
      <c r="C279" t="s">
        <v>240</v>
      </c>
      <c r="D279" s="6">
        <v>0.63649999999999995</v>
      </c>
    </row>
    <row r="280" spans="3:9" ht="15.5" x14ac:dyDescent="0.35">
      <c r="C280" t="s">
        <v>241</v>
      </c>
      <c r="D280" s="6">
        <v>1.0552999999999999</v>
      </c>
    </row>
    <row r="281" spans="3:9" ht="15.5" x14ac:dyDescent="0.35">
      <c r="C281" t="s">
        <v>242</v>
      </c>
      <c r="D281" s="6">
        <v>9.1759000000000004</v>
      </c>
    </row>
    <row r="282" spans="3:9" ht="15.5" x14ac:dyDescent="0.35">
      <c r="C282" t="s">
        <v>396</v>
      </c>
      <c r="I282" s="5">
        <v>5</v>
      </c>
    </row>
    <row r="283" spans="3:9" ht="15.5" x14ac:dyDescent="0.35">
      <c r="C283" t="s">
        <v>438</v>
      </c>
      <c r="I283" s="5">
        <v>5</v>
      </c>
    </row>
    <row r="284" spans="3:9" ht="15.5" x14ac:dyDescent="0.35">
      <c r="C284" t="s">
        <v>439</v>
      </c>
      <c r="I284" s="6">
        <v>0.44119999999999998</v>
      </c>
    </row>
    <row r="285" spans="3:9" ht="15.5" x14ac:dyDescent="0.35">
      <c r="C285" t="s">
        <v>440</v>
      </c>
      <c r="I285" s="6">
        <v>4.0300000000000002E-2</v>
      </c>
    </row>
    <row r="286" spans="3:9" ht="15.5" x14ac:dyDescent="0.35">
      <c r="C286" t="s">
        <v>397</v>
      </c>
      <c r="I286" t="s">
        <v>1842</v>
      </c>
    </row>
    <row r="287" spans="3:9" ht="15.5" x14ac:dyDescent="0.35">
      <c r="C287" t="s">
        <v>243</v>
      </c>
      <c r="I287" s="5">
        <v>7</v>
      </c>
    </row>
    <row r="288" spans="3:9" ht="15.5" x14ac:dyDescent="0.35">
      <c r="C288" t="s">
        <v>244</v>
      </c>
      <c r="I288" s="6">
        <v>0.82</v>
      </c>
    </row>
    <row r="289" spans="3:9" ht="15.5" x14ac:dyDescent="0.35">
      <c r="C289" t="s">
        <v>245</v>
      </c>
      <c r="I289" s="6">
        <v>0.09</v>
      </c>
    </row>
    <row r="290" spans="3:9" ht="15.5" x14ac:dyDescent="0.35">
      <c r="C290" t="s">
        <v>246</v>
      </c>
      <c r="I290" s="6">
        <v>0.47</v>
      </c>
    </row>
    <row r="291" spans="3:9" ht="15.5" x14ac:dyDescent="0.35">
      <c r="C291" t="s">
        <v>247</v>
      </c>
      <c r="I291" s="6">
        <v>0.83</v>
      </c>
    </row>
    <row r="292" spans="3:9" ht="15.5" x14ac:dyDescent="0.35">
      <c r="C292" t="s">
        <v>248</v>
      </c>
      <c r="I292" s="6">
        <v>0.53</v>
      </c>
    </row>
    <row r="293" spans="3:9" ht="15.5" x14ac:dyDescent="0.35">
      <c r="C293" t="s">
        <v>249</v>
      </c>
      <c r="I293" s="6">
        <v>0.65</v>
      </c>
    </row>
    <row r="294" spans="3:9" ht="15.5" x14ac:dyDescent="0.35">
      <c r="C294" t="s">
        <v>250</v>
      </c>
      <c r="I294" s="6">
        <v>0.37</v>
      </c>
    </row>
    <row r="295" spans="3:9" ht="15.5" x14ac:dyDescent="0.35">
      <c r="C295" t="s">
        <v>251</v>
      </c>
      <c r="I295" s="5">
        <v>84000000000</v>
      </c>
    </row>
    <row r="296" spans="3:9" ht="15.5" x14ac:dyDescent="0.35">
      <c r="C296" t="s">
        <v>252</v>
      </c>
      <c r="I296" s="5">
        <v>40000000000</v>
      </c>
    </row>
    <row r="297" spans="3:9" ht="15.5" x14ac:dyDescent="0.35">
      <c r="C297" t="s">
        <v>253</v>
      </c>
      <c r="I297" s="5">
        <v>30000000000</v>
      </c>
    </row>
    <row r="298" spans="3:9" ht="15.5" x14ac:dyDescent="0.35">
      <c r="C298" t="s">
        <v>254</v>
      </c>
      <c r="I298" s="5">
        <v>7000000000</v>
      </c>
    </row>
    <row r="299" spans="3:9" ht="15.5" x14ac:dyDescent="0.35">
      <c r="C299" t="s">
        <v>255</v>
      </c>
      <c r="D299" s="5">
        <v>2000000000</v>
      </c>
    </row>
    <row r="300" spans="3:9" ht="15.5" x14ac:dyDescent="0.35">
      <c r="C300" t="s">
        <v>256</v>
      </c>
      <c r="D300" s="5">
        <v>414000000000</v>
      </c>
    </row>
    <row r="301" spans="3:9" ht="15.5" x14ac:dyDescent="0.35">
      <c r="C301" t="s">
        <v>257</v>
      </c>
      <c r="D301" s="5">
        <v>288000000000</v>
      </c>
    </row>
    <row r="302" spans="3:9" ht="15.5" x14ac:dyDescent="0.35">
      <c r="C302" t="s">
        <v>184</v>
      </c>
      <c r="D302" s="5">
        <v>-166000000000</v>
      </c>
    </row>
    <row r="303" spans="3:9" ht="15.5" x14ac:dyDescent="0.35">
      <c r="C303" t="s">
        <v>258</v>
      </c>
      <c r="I303" s="5">
        <v>127000000000</v>
      </c>
    </row>
    <row r="304" spans="3:9" ht="15.5" x14ac:dyDescent="0.35">
      <c r="C304" t="s">
        <v>182</v>
      </c>
      <c r="D304" s="5">
        <v>51000000000</v>
      </c>
    </row>
    <row r="305" spans="3:9" ht="15.5" x14ac:dyDescent="0.35">
      <c r="C305" t="s">
        <v>181</v>
      </c>
      <c r="D305" s="5">
        <v>85000000000</v>
      </c>
    </row>
    <row r="306" spans="3:9" ht="15.5" x14ac:dyDescent="0.35">
      <c r="C306" t="s">
        <v>23</v>
      </c>
      <c r="D306" s="5">
        <v>136000000000</v>
      </c>
    </row>
    <row r="307" spans="3:9" ht="15.5" x14ac:dyDescent="0.35">
      <c r="C307" t="s">
        <v>20</v>
      </c>
      <c r="D307" s="5">
        <v>134000000000</v>
      </c>
    </row>
    <row r="308" spans="3:9" ht="15.5" x14ac:dyDescent="0.35">
      <c r="C308" t="s">
        <v>183</v>
      </c>
      <c r="I308" s="5">
        <v>127000000000</v>
      </c>
    </row>
    <row r="309" spans="3:9" ht="15.5" x14ac:dyDescent="0.35">
      <c r="C309" t="s">
        <v>332</v>
      </c>
      <c r="I309" s="5">
        <v>9000000000</v>
      </c>
    </row>
    <row r="310" spans="3:9" ht="15.5" x14ac:dyDescent="0.35">
      <c r="C310" t="s">
        <v>259</v>
      </c>
      <c r="I310" s="5">
        <v>-11000000000</v>
      </c>
    </row>
    <row r="311" spans="3:9" ht="15.5" x14ac:dyDescent="0.35">
      <c r="C311" t="s">
        <v>260</v>
      </c>
      <c r="I311" s="5">
        <v>-1000000000</v>
      </c>
    </row>
    <row r="312" spans="3:9" ht="15.5" x14ac:dyDescent="0.35">
      <c r="C312" t="s">
        <v>261</v>
      </c>
      <c r="I312" s="5">
        <v>-20000000000</v>
      </c>
    </row>
    <row r="313" spans="3:9" ht="15.5" x14ac:dyDescent="0.35">
      <c r="C313" t="s">
        <v>262</v>
      </c>
      <c r="I313" s="5">
        <v>-11000000000</v>
      </c>
    </row>
  </sheetData>
  <pageMargins left="0.7" right="0.7" top="0.75" bottom="0.75" header="0.3" footer="0.3"/>
  <ignoredErrors>
    <ignoredError sqref="A1:P314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P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1843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1844</v>
      </c>
      <c r="D2" s="2" vm="137">
        <f ca="1">IFERROR(_xlfn.STOCKHISTORY("XIDX:" &amp; $C$1, D3, , 0, 0, 1), "Libur")</f>
        <v>350</v>
      </c>
      <c r="H2" s="2" vm="137">
        <f ca="1">IFERROR(INDEX(D2:G2,COUNT(D2:G2)),"")</f>
        <v>350</v>
      </c>
      <c r="I2" s="2" vm="463">
        <f t="shared" ref="I2:P2" ca="1" si="0">IFERROR(_xlfn.STOCKHISTORY("XIDX:" &amp; $C$1, I1, , 0, 0, 1), "Libur")</f>
        <v>336</v>
      </c>
      <c r="J2" s="2" vm="464">
        <f t="shared" ca="1" si="0"/>
        <v>30.2621</v>
      </c>
      <c r="K2" s="2" vm="465">
        <f t="shared" ca="1" si="0"/>
        <v>64.583799999999997</v>
      </c>
      <c r="L2" s="2" vm="466">
        <f t="shared" ca="1" si="0"/>
        <v>98.9054</v>
      </c>
      <c r="M2" s="2" vm="467">
        <f t="shared" ca="1" si="0"/>
        <v>106.2864</v>
      </c>
      <c r="N2" s="2" vm="468">
        <f t="shared" ca="1" si="0"/>
        <v>258.33499999999998</v>
      </c>
      <c r="O2" s="2" vm="469">
        <f t="shared" ca="1" si="0"/>
        <v>335.83550000000002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53626570131</v>
      </c>
      <c r="H4" s="2">
        <f>IFERROR(SUM(D4:G4)*(4/MAX(1,COUNT(D4:G4))),"")</f>
        <v>214506280524</v>
      </c>
      <c r="I4" s="2">
        <f t="shared" ref="I4:P4" si="1">IFERROR(INDEX(I51:I500,MATCH($C$4,$C$51:$C$500,0)),"")</f>
        <v>165084182499</v>
      </c>
      <c r="J4" s="2">
        <f t="shared" si="1"/>
        <v>161089602162</v>
      </c>
      <c r="K4" s="2">
        <f t="shared" si="1"/>
        <v>171060029289</v>
      </c>
      <c r="L4" s="2">
        <f t="shared" si="1"/>
        <v>289795165323</v>
      </c>
      <c r="M4" s="2">
        <f t="shared" si="1"/>
        <v>224437956140</v>
      </c>
      <c r="N4" s="2">
        <f t="shared" si="1"/>
        <v>171048708670</v>
      </c>
      <c r="O4" s="2">
        <f t="shared" si="1"/>
        <v>216197806076</v>
      </c>
      <c r="P4" s="2">
        <f t="shared" si="1"/>
        <v>157581399731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-147573525774</v>
      </c>
      <c r="H5" s="2">
        <f>IFERROR(SUM(D5:G5)*(4/MAX(1,COUNT(D5:G5))),"")</f>
        <v>-590294103096</v>
      </c>
      <c r="I5" s="2">
        <f t="shared" ref="I5:P5" si="2">IFERROR(INDEX(I51:I500,MATCH($C$5,$C$51:$C$500,0)),"")</f>
        <v>-250145272123</v>
      </c>
      <c r="J5" s="2">
        <f t="shared" si="2"/>
        <v>-52530257310</v>
      </c>
      <c r="K5" s="2">
        <f t="shared" si="2"/>
        <v>-53690020918</v>
      </c>
      <c r="L5" s="2">
        <f t="shared" si="2"/>
        <v>6264256256</v>
      </c>
      <c r="M5" s="2">
        <f t="shared" si="2"/>
        <v>8639008198</v>
      </c>
      <c r="N5" s="2">
        <f t="shared" si="2"/>
        <v>2690656168</v>
      </c>
      <c r="O5" s="2">
        <f t="shared" si="2"/>
        <v>7948385221</v>
      </c>
      <c r="P5" s="2">
        <f t="shared" si="2"/>
        <v>3109536772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112787958387</v>
      </c>
      <c r="H6" s="2">
        <f>IFERROR(INDEX(D6:G6,COUNT(D6:G6)),"")</f>
        <v>112787958387</v>
      </c>
      <c r="I6" s="2">
        <f t="shared" ref="I6:P6" si="3">IFERROR(INDEX(I51:I500,MATCH($C$6,$C$51:$C$500,0)),"")</f>
        <v>112787958387</v>
      </c>
      <c r="J6" s="2">
        <f t="shared" si="3"/>
        <v>98072627126</v>
      </c>
      <c r="K6" s="2">
        <f t="shared" si="3"/>
        <v>150603066920</v>
      </c>
      <c r="L6" s="2">
        <f t="shared" si="3"/>
        <v>204293087838</v>
      </c>
      <c r="M6" s="2">
        <f t="shared" si="3"/>
        <v>218832136935</v>
      </c>
      <c r="N6" s="2">
        <f t="shared" si="3"/>
        <v>112068982561</v>
      </c>
      <c r="O6" s="2">
        <f t="shared" si="3"/>
        <v>109361193193</v>
      </c>
      <c r="P6" s="2">
        <f t="shared" si="3"/>
        <v>50216465430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3.56</v>
      </c>
      <c r="H7" s="3">
        <f>IFERROR(INDEX(D7:G7,COUNT(D7:G7)),"")</f>
        <v>3.56</v>
      </c>
      <c r="I7" s="3">
        <f t="shared" ref="I7:P7" si="4">IFERROR(INDEX(I51:I500,MATCH($C$7,$C$51:$C$500,0))/1000000000,"")</f>
        <v>3.56</v>
      </c>
      <c r="J7" s="3">
        <f t="shared" si="4"/>
        <v>0.89</v>
      </c>
      <c r="K7" s="3">
        <f t="shared" si="4"/>
        <v>0.89</v>
      </c>
      <c r="L7" s="3">
        <f t="shared" si="4"/>
        <v>0.89</v>
      </c>
      <c r="M7" s="3">
        <f t="shared" si="4"/>
        <v>0.89</v>
      </c>
      <c r="N7" s="3">
        <f t="shared" si="4"/>
        <v>0.56000000000000005</v>
      </c>
      <c r="O7" s="3">
        <f t="shared" si="4"/>
        <v>0.56000000000000005</v>
      </c>
      <c r="P7" s="3">
        <f t="shared" si="4"/>
        <v>0.34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-58000000000</v>
      </c>
      <c r="H8" s="2">
        <f>IFERROR(INDEX(D8:G8,COUNT(D8:G8)),"")</f>
        <v>-58000000000</v>
      </c>
      <c r="I8" s="2">
        <f t="shared" ref="I8:P8" si="5">IFERROR(INDEX(I51:I500,MATCH($C$8,$C$51:$C$500,0)),"")</f>
        <v>-103000000000</v>
      </c>
      <c r="J8" s="2">
        <f t="shared" si="5"/>
        <v>-60000000000</v>
      </c>
      <c r="K8" s="2">
        <f t="shared" si="5"/>
        <v>-20000000000</v>
      </c>
      <c r="L8" s="2">
        <f t="shared" si="5"/>
        <v>-135000000000</v>
      </c>
      <c r="M8" s="2">
        <f t="shared" si="5"/>
        <v>-27000000000</v>
      </c>
      <c r="N8" s="2">
        <f t="shared" si="5"/>
        <v>-35000000000</v>
      </c>
      <c r="O8" s="2">
        <f t="shared" si="5"/>
        <v>-44000000000</v>
      </c>
      <c r="P8" s="2">
        <f t="shared" si="5"/>
        <v>-59000000000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-16.23</v>
      </c>
      <c r="H9" s="3">
        <f>IFERROR(INDEX(D9:G9,COUNT(D9:G9)),"")</f>
        <v>-16.23</v>
      </c>
      <c r="I9" s="3">
        <f t="shared" ref="I9:P9" si="6">IFERROR(INDEX(I51:I500,MATCH($C$9,$C$51:$C$500,0)),"")</f>
        <v>-28.97</v>
      </c>
      <c r="J9" s="3">
        <f t="shared" si="6"/>
        <v>-67.53</v>
      </c>
      <c r="K9" s="3">
        <f t="shared" si="6"/>
        <v>-22.09</v>
      </c>
      <c r="L9" s="3">
        <f t="shared" si="6"/>
        <v>-151.35</v>
      </c>
      <c r="M9" s="3">
        <f t="shared" si="6"/>
        <v>-30.77</v>
      </c>
      <c r="N9" s="3">
        <f t="shared" si="6"/>
        <v>-62.71</v>
      </c>
      <c r="O9" s="3">
        <f t="shared" si="6"/>
        <v>-79.16</v>
      </c>
      <c r="P9" s="3">
        <f t="shared" si="6"/>
        <v>-174.26</v>
      </c>
    </row>
    <row r="10" spans="1:16" ht="15.5" x14ac:dyDescent="0.35">
      <c r="C10" t="s">
        <v>17</v>
      </c>
      <c r="D10" s="3">
        <f ca="1">IFERROR(IF(D9=0,"",D2/D9),"")</f>
        <v>-21.565003080714725</v>
      </c>
      <c r="I10" s="3">
        <f t="shared" ref="I10:P10" ca="1" si="7">IFERROR(IF(I9=0,"",I2/I9),"")</f>
        <v>-11.598205039696238</v>
      </c>
      <c r="J10" s="3">
        <f t="shared" ca="1" si="7"/>
        <v>-0.44812823930105139</v>
      </c>
      <c r="K10" s="3">
        <f t="shared" ca="1" si="7"/>
        <v>-2.9236668175645089</v>
      </c>
      <c r="L10" s="3">
        <f t="shared" ca="1" si="7"/>
        <v>-0.65348794185662373</v>
      </c>
      <c r="M10" s="3">
        <f t="shared" ca="1" si="7"/>
        <v>-3.4542216444588885</v>
      </c>
      <c r="N10" s="3">
        <f t="shared" ca="1" si="7"/>
        <v>-4.119518418115133</v>
      </c>
      <c r="O10" s="3">
        <f t="shared" ca="1" si="7"/>
        <v>-4.2424898938858018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88836045363</v>
      </c>
      <c r="H11" s="2">
        <f>IFERROR(INDEX(D11:G11,COUNT(D11:G11)),"")</f>
        <v>88836045363</v>
      </c>
      <c r="I11" s="2">
        <f t="shared" ref="I11:P11" si="8">IFERROR(INDEX(I51:I500,MATCH($C$11,$C$51:$C$500,0)),"")</f>
        <v>88836045363</v>
      </c>
      <c r="J11" s="2">
        <f t="shared" si="8"/>
        <v>2538648195</v>
      </c>
      <c r="K11" s="2">
        <f t="shared" si="8"/>
        <v>108156508334</v>
      </c>
      <c r="L11" s="2">
        <f t="shared" si="8"/>
        <v>1221110631</v>
      </c>
      <c r="M11" s="2">
        <f t="shared" si="8"/>
        <v>75065944922</v>
      </c>
      <c r="N11" s="2">
        <f t="shared" si="8"/>
        <v>88644585</v>
      </c>
      <c r="O11" s="2">
        <f t="shared" si="8"/>
        <v>489696253</v>
      </c>
      <c r="P11" s="2">
        <f t="shared" si="8"/>
        <v>260190289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296000000000</v>
      </c>
      <c r="H12" s="2">
        <f>IFERROR(INDEX(D12:G12,COUNT(D12:G12)),"")</f>
        <v>296000000000</v>
      </c>
      <c r="I12" s="2">
        <f t="shared" ref="I12:P12" si="9">IFERROR(INDEX(I51:I500,MATCH($C$12,$C$51:$C$500,0)),"")</f>
        <v>296000000000</v>
      </c>
      <c r="J12" s="2">
        <f t="shared" si="9"/>
        <v>289000000000</v>
      </c>
      <c r="K12" s="2">
        <f t="shared" si="9"/>
        <v>229000000000</v>
      </c>
      <c r="L12" s="2">
        <f t="shared" si="9"/>
        <v>209000000000</v>
      </c>
      <c r="M12" s="2">
        <f t="shared" si="9"/>
        <v>55000000000</v>
      </c>
      <c r="N12" s="2">
        <f t="shared" si="9"/>
        <v>107000000000</v>
      </c>
      <c r="O12" s="2">
        <f t="shared" si="9"/>
        <v>90000000000</v>
      </c>
      <c r="P12" s="2">
        <f t="shared" si="9"/>
        <v>96000000000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385000000000</v>
      </c>
      <c r="H13" s="2">
        <f>IFERROR(INDEX(D13:G13,COUNT(D13:G13)),"")</f>
        <v>385000000000</v>
      </c>
      <c r="I13" s="2">
        <f t="shared" ref="I13:P13" si="10">IFERROR(INDEX(I51:I500,MATCH($C$13,$C$51:$C$500,0)),"")</f>
        <v>385000000000</v>
      </c>
      <c r="J13" s="2">
        <f t="shared" si="10"/>
        <v>292000000000</v>
      </c>
      <c r="K13" s="2">
        <f t="shared" si="10"/>
        <v>337000000000</v>
      </c>
      <c r="L13" s="2">
        <f t="shared" si="10"/>
        <v>210000000000</v>
      </c>
      <c r="M13" s="2">
        <f t="shared" si="10"/>
        <v>130000000000</v>
      </c>
      <c r="N13" s="2">
        <f t="shared" si="10"/>
        <v>107000000000</v>
      </c>
      <c r="O13" s="2">
        <f t="shared" si="10"/>
        <v>91000000000</v>
      </c>
      <c r="P13" s="2">
        <f t="shared" si="10"/>
        <v>96000000000</v>
      </c>
    </row>
    <row r="14" spans="1:16" ht="15.5" x14ac:dyDescent="0.35">
      <c r="C14" t="s">
        <v>26</v>
      </c>
      <c r="D14" s="2">
        <f>IFERROR(INDEX(D51:D500,MATCH($C$14,$C$51:$C$500,0)),"")</f>
        <v>-7498787776</v>
      </c>
      <c r="H14" s="2">
        <f>IFERROR(SUM(D14:G14)*(4/MAX(1,COUNT(D14:G14))),"")</f>
        <v>-29995151104</v>
      </c>
      <c r="I14" s="2">
        <f t="shared" ref="I14:P14" si="11">IFERROR(INDEX(I51:I500,MATCH($C$14,$C$51:$C$500,0)),"")</f>
        <v>-30852495077</v>
      </c>
      <c r="J14" s="2">
        <f t="shared" si="11"/>
        <v>-31245385994</v>
      </c>
      <c r="K14" s="2">
        <f t="shared" si="11"/>
        <v>-28933324905</v>
      </c>
      <c r="L14" s="2">
        <f t="shared" si="11"/>
        <v>-11674178841</v>
      </c>
      <c r="M14" s="2">
        <f t="shared" si="11"/>
        <v>-14142751637</v>
      </c>
      <c r="N14" s="2">
        <f t="shared" si="11"/>
        <v>-12372331538</v>
      </c>
      <c r="O14" s="2">
        <f t="shared" si="11"/>
        <v>-12694456518</v>
      </c>
      <c r="P14" s="2">
        <f t="shared" si="11"/>
        <v>-11475022904</v>
      </c>
    </row>
    <row r="15" spans="1:16" ht="15.5" x14ac:dyDescent="0.35">
      <c r="C15" t="s">
        <v>27</v>
      </c>
      <c r="D15" s="2">
        <f>IFERROR(INDEX(D51:D500,MATCH($C$15,$C$51:$C$500,0)),"")</f>
        <v>3347377499</v>
      </c>
      <c r="H15" s="2">
        <f>IFERROR(SUM(D15:G15)*(4/MAX(1,COUNT(D15:G15))),"")</f>
        <v>13389509996</v>
      </c>
      <c r="I15" s="2">
        <f t="shared" ref="I15:P15" si="12">IFERROR(INDEX(I51:I500,MATCH($C$15,$C$51:$C$500,0)),"")</f>
        <v>9526820239</v>
      </c>
      <c r="J15" s="2">
        <f t="shared" si="12"/>
        <v>-358967026</v>
      </c>
      <c r="K15" s="2">
        <f t="shared" si="12"/>
        <v>391761784</v>
      </c>
      <c r="L15" s="2">
        <f t="shared" si="12"/>
        <v>-3585734134</v>
      </c>
      <c r="M15" s="2">
        <f t="shared" si="12"/>
        <v>-2217229983</v>
      </c>
      <c r="N15" s="2">
        <f t="shared" si="12"/>
        <v>-976914774</v>
      </c>
      <c r="O15" s="2">
        <f t="shared" si="12"/>
        <v>-2806484715</v>
      </c>
      <c r="P15" s="2">
        <f t="shared" si="12"/>
        <v>-1104260720</v>
      </c>
    </row>
    <row r="16" spans="1:16" ht="15.5" x14ac:dyDescent="0.35">
      <c r="C16" t="s">
        <v>28</v>
      </c>
      <c r="D16" s="2">
        <f>IFERROR(INDEX(D51:D500,MATCH($C$16,$C$51:$C$500,0)),"")</f>
        <v>-150587896356</v>
      </c>
      <c r="H16" s="2">
        <f>IFERROR(SUM(D16:G16)*(4/MAX(1,COUNT(D16:G16))),"")</f>
        <v>-602351585424</v>
      </c>
      <c r="I16" s="2">
        <f t="shared" ref="I16:P16" si="13">IFERROR(INDEX(I51:I500,MATCH($C$16,$C$51:$C$500,0)),"")</f>
        <v>-260385098061</v>
      </c>
      <c r="J16" s="2">
        <f t="shared" si="13"/>
        <v>-52202257651</v>
      </c>
      <c r="K16" s="2">
        <f t="shared" si="13"/>
        <v>-50831622872</v>
      </c>
      <c r="L16" s="2">
        <f t="shared" si="13"/>
        <v>10376623131</v>
      </c>
      <c r="M16" s="2">
        <f t="shared" si="13"/>
        <v>10749861691</v>
      </c>
      <c r="N16" s="2">
        <f t="shared" si="13"/>
        <v>3715043422</v>
      </c>
      <c r="O16" s="2">
        <f t="shared" si="13"/>
        <v>10763692936</v>
      </c>
      <c r="P16" s="2">
        <f t="shared" si="13"/>
        <v>4195216992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1246000000000</v>
      </c>
      <c r="H20" s="2">
        <f t="shared" ref="H20:P20" ca="1" si="14">IFERROR(H21*H2,"")</f>
        <v>1246000000000</v>
      </c>
      <c r="I20" s="2">
        <f t="shared" ca="1" si="14"/>
        <v>1196160000000</v>
      </c>
      <c r="J20" s="2">
        <f t="shared" ca="1" si="14"/>
        <v>26933269000</v>
      </c>
      <c r="K20" s="2">
        <f t="shared" ca="1" si="14"/>
        <v>57479582000</v>
      </c>
      <c r="L20" s="2">
        <f t="shared" ca="1" si="14"/>
        <v>88025806000</v>
      </c>
      <c r="M20" s="2">
        <f t="shared" ca="1" si="14"/>
        <v>94594896000</v>
      </c>
      <c r="N20" s="2">
        <f t="shared" ca="1" si="14"/>
        <v>144667600000</v>
      </c>
      <c r="O20" s="2">
        <f t="shared" ca="1" si="14"/>
        <v>188067880000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3560000000</v>
      </c>
      <c r="H21" s="2">
        <f>IFERROR(INDEX(D21:G21,COUNT(D21:G21)),"")</f>
        <v>3560000000</v>
      </c>
      <c r="I21" s="2">
        <f t="shared" ref="I21:P21" si="15">IFERROR(INDEX(I51:I500,MATCH($C$7,$C$51:$C$500,0)),"")</f>
        <v>3560000000</v>
      </c>
      <c r="J21" s="2">
        <f t="shared" si="15"/>
        <v>890000000</v>
      </c>
      <c r="K21" s="2">
        <f t="shared" si="15"/>
        <v>890000000</v>
      </c>
      <c r="L21" s="2">
        <f t="shared" si="15"/>
        <v>890000000</v>
      </c>
      <c r="M21" s="2">
        <f t="shared" si="15"/>
        <v>890000000</v>
      </c>
      <c r="N21" s="2">
        <f t="shared" si="15"/>
        <v>560000000</v>
      </c>
      <c r="O21" s="2">
        <f t="shared" si="15"/>
        <v>560000000</v>
      </c>
      <c r="P21" s="2">
        <f t="shared" si="15"/>
        <v>340000000</v>
      </c>
    </row>
    <row r="23" spans="1:16" ht="15.5" x14ac:dyDescent="0.35">
      <c r="B23" t="s">
        <v>40</v>
      </c>
      <c r="C23" t="s">
        <v>41</v>
      </c>
      <c r="D23" s="3">
        <f>IFERROR(D5/D6*100,"")</f>
        <v>-130.84156135501908</v>
      </c>
      <c r="H23" s="3">
        <f t="shared" ref="H23:P23" si="16">IFERROR(H5/H6*100,"")</f>
        <v>-523.36624542007632</v>
      </c>
      <c r="I23" s="3">
        <f t="shared" si="16"/>
        <v>-221.78366884228652</v>
      </c>
      <c r="J23" s="3">
        <f t="shared" si="16"/>
        <v>-53.562608496773635</v>
      </c>
      <c r="K23" s="3">
        <f t="shared" si="16"/>
        <v>-35.650018300437409</v>
      </c>
      <c r="L23" s="3">
        <f t="shared" si="16"/>
        <v>3.066308469999445</v>
      </c>
      <c r="M23" s="3">
        <f t="shared" si="16"/>
        <v>3.9477785662560412</v>
      </c>
      <c r="N23" s="3">
        <f t="shared" si="16"/>
        <v>2.4008928309271078</v>
      </c>
      <c r="O23" s="3">
        <f t="shared" si="16"/>
        <v>7.2680125270512876</v>
      </c>
      <c r="P23" s="3">
        <f t="shared" si="16"/>
        <v>6.1922653165117438</v>
      </c>
    </row>
    <row r="24" spans="1:16" ht="15.5" x14ac:dyDescent="0.35">
      <c r="C24" t="s">
        <v>42</v>
      </c>
      <c r="D24" s="4">
        <f>IFERROR(_xlfn.RRI(5,I23,D23),"")</f>
        <v>-0.10016427602667022</v>
      </c>
      <c r="H24" s="4" t="str">
        <f t="shared" ref="H24:P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-41.37</v>
      </c>
      <c r="H25" s="3">
        <f>IFERROR(INDEX(D25:G25,COUNT(D25:G25)),"")</f>
        <v>-41.37</v>
      </c>
      <c r="I25" s="3">
        <f t="shared" ref="I25:P25" si="18">IFERROR(INDEX(I51:I500,MATCH($C$25,$C$51:$C$500,0)),"")</f>
        <v>-70.48</v>
      </c>
      <c r="J25" s="3">
        <f t="shared" si="18"/>
        <v>-59.07</v>
      </c>
      <c r="K25" s="3">
        <f t="shared" si="18"/>
        <v>-56.69</v>
      </c>
      <c r="L25" s="3">
        <f t="shared" si="18"/>
        <v>7.44</v>
      </c>
      <c r="M25" s="3">
        <f t="shared" si="18"/>
        <v>9.59</v>
      </c>
      <c r="N25" s="3">
        <f t="shared" si="18"/>
        <v>4.8899999999999997</v>
      </c>
      <c r="O25" s="3">
        <f t="shared" si="18"/>
        <v>14.2</v>
      </c>
      <c r="P25" s="3">
        <f t="shared" si="18"/>
        <v>9.09</v>
      </c>
    </row>
    <row r="26" spans="1:16" ht="15.5" x14ac:dyDescent="0.35">
      <c r="C26" t="s">
        <v>45</v>
      </c>
      <c r="D26" s="4">
        <f>IFERROR(_xlfn.RRI(5,I25,D25),"")</f>
        <v>-0.101074034744009</v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15.063643295224718</v>
      </c>
      <c r="H27" s="3">
        <f t="shared" ref="H27:P27" si="20">IFERROR(H4/H21,"")</f>
        <v>60.254573180898873</v>
      </c>
      <c r="I27" s="3">
        <f t="shared" si="20"/>
        <v>46.371961376123593</v>
      </c>
      <c r="J27" s="3">
        <f t="shared" si="20"/>
        <v>180.99955299101123</v>
      </c>
      <c r="K27" s="3">
        <f t="shared" si="20"/>
        <v>192.2022801</v>
      </c>
      <c r="L27" s="3">
        <f t="shared" si="20"/>
        <v>325.61254530674159</v>
      </c>
      <c r="M27" s="3">
        <f t="shared" si="20"/>
        <v>252.17747880898875</v>
      </c>
      <c r="N27" s="3">
        <f t="shared" si="20"/>
        <v>305.44412262499998</v>
      </c>
      <c r="O27" s="3">
        <f t="shared" si="20"/>
        <v>386.06751085000002</v>
      </c>
      <c r="P27" s="3">
        <f t="shared" si="20"/>
        <v>463.47470509117647</v>
      </c>
    </row>
    <row r="28" spans="1:16" ht="15.5" x14ac:dyDescent="0.35">
      <c r="C28" t="s">
        <v>47</v>
      </c>
      <c r="D28" s="4">
        <f>IFERROR(_xlfn.RRI(5,I27,D27),"")</f>
        <v>-0.20138969197861334</v>
      </c>
      <c r="H28" s="4">
        <f t="shared" ref="H28:P28" si="21">IFERROR(_xlfn.RRI(5,M27,H27),"")</f>
        <v>-0.2489709374818504</v>
      </c>
      <c r="I28" s="4">
        <f t="shared" si="21"/>
        <v>-0.31409378420058398</v>
      </c>
      <c r="J28" s="4">
        <f t="shared" si="21"/>
        <v>-0.14058515853933429</v>
      </c>
      <c r="K28" s="4">
        <f t="shared" si="21"/>
        <v>-0.16141613936629451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-0.4130249716231556</v>
      </c>
      <c r="I29" s="4">
        <f t="shared" si="22"/>
        <v>0.19316065684780775</v>
      </c>
      <c r="J29" s="4">
        <f t="shared" si="22"/>
        <v>4.1982713000529241E-2</v>
      </c>
      <c r="K29" s="4">
        <f t="shared" si="22"/>
        <v>-8.6196236559139781</v>
      </c>
      <c r="L29" s="4">
        <f t="shared" si="22"/>
        <v>-0.2241918665276329</v>
      </c>
      <c r="M29" s="4">
        <f t="shared" si="22"/>
        <v>0.96114519427402878</v>
      </c>
      <c r="N29" s="4">
        <f t="shared" si="22"/>
        <v>-0.65563380281690131</v>
      </c>
      <c r="O29" s="4">
        <f t="shared" si="22"/>
        <v>0.56215621562156215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0.29937512653763404</v>
      </c>
      <c r="I30" s="4">
        <f t="shared" si="23"/>
        <v>-0.74380068563801094</v>
      </c>
      <c r="J30" s="4">
        <f t="shared" si="23"/>
        <v>-5.8286130128946206E-2</v>
      </c>
      <c r="K30" s="4">
        <f t="shared" si="23"/>
        <v>-0.40972090028368885</v>
      </c>
      <c r="L30" s="4">
        <f t="shared" si="23"/>
        <v>0.29120390466500007</v>
      </c>
      <c r="M30" s="4">
        <f t="shared" si="23"/>
        <v>-0.17439079645152569</v>
      </c>
      <c r="N30" s="4">
        <f t="shared" si="23"/>
        <v>-0.20883235693024915</v>
      </c>
      <c r="O30" s="4">
        <f t="shared" si="23"/>
        <v>-0.16701492744021193</v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31.69</v>
      </c>
      <c r="H32" s="3">
        <f>IFERROR(INDEX(D32:G32,COUNT(D32:G32)),"")</f>
        <v>31.69</v>
      </c>
      <c r="I32" s="3">
        <f t="shared" ref="I32:P32" si="24">IFERROR(INDEX(I51:I500,MATCH($C$32,$C$51:$C$500,0)),"")</f>
        <v>31.69</v>
      </c>
      <c r="J32" s="3">
        <f t="shared" si="24"/>
        <v>110.2</v>
      </c>
      <c r="K32" s="3">
        <f t="shared" si="24"/>
        <v>169.24</v>
      </c>
      <c r="L32" s="3">
        <f t="shared" si="24"/>
        <v>229.58</v>
      </c>
      <c r="M32" s="3">
        <f t="shared" si="24"/>
        <v>245.92</v>
      </c>
      <c r="N32" s="3">
        <f t="shared" si="24"/>
        <v>200.02</v>
      </c>
      <c r="O32" s="3">
        <f t="shared" si="24"/>
        <v>195.2</v>
      </c>
      <c r="P32" s="3">
        <f t="shared" si="24"/>
        <v>147.69999999999999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10.6</v>
      </c>
      <c r="H33" s="3">
        <f>IFERROR(INDEX(D33:G33,COUNT(D33:G33)),"")</f>
        <v>10.6</v>
      </c>
      <c r="I33" s="3">
        <f t="shared" ref="I33:P33" si="25">IFERROR(INDEX(I51:I500,MATCH($C$33,$C$51:$C$500,0)),"")</f>
        <v>10.6</v>
      </c>
      <c r="J33" s="3">
        <f t="shared" si="25"/>
        <v>0.74</v>
      </c>
      <c r="K33" s="3">
        <f t="shared" si="25"/>
        <v>1.03</v>
      </c>
      <c r="L33" s="3">
        <f t="shared" si="25"/>
        <v>1.17</v>
      </c>
      <c r="M33" s="3">
        <f t="shared" si="25"/>
        <v>1.17</v>
      </c>
      <c r="N33" s="3">
        <f t="shared" si="25"/>
        <v>3.5</v>
      </c>
      <c r="O33" s="3">
        <f t="shared" si="25"/>
        <v>4.66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-8.1199999999999992</v>
      </c>
      <c r="H34" s="3">
        <f>IFERROR(INDEX(D34:G34,COUNT(D34:G34)),"")</f>
        <v>-8.1199999999999992</v>
      </c>
      <c r="I34" s="3">
        <f t="shared" ref="I34:P34" si="26">IFERROR(INDEX(I51:I500,MATCH($C$34,$C$51:$C$500,0)),"")</f>
        <v>-4.7699999999999996</v>
      </c>
      <c r="J34" s="3">
        <f t="shared" si="26"/>
        <v>-1.39</v>
      </c>
      <c r="K34" s="3">
        <f t="shared" si="26"/>
        <v>-3.09</v>
      </c>
      <c r="L34" s="3">
        <f t="shared" si="26"/>
        <v>36.020000000000003</v>
      </c>
      <c r="M34" s="3">
        <f t="shared" si="26"/>
        <v>30.03</v>
      </c>
      <c r="N34" s="3">
        <f t="shared" si="26"/>
        <v>143.15</v>
      </c>
      <c r="O34" s="3">
        <f t="shared" si="26"/>
        <v>64.08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22.3</v>
      </c>
      <c r="H35" s="3">
        <f>IFERROR(INDEX(D35:G35,COUNT(D35:G35)),"")</f>
        <v>22.3</v>
      </c>
      <c r="I35" s="3">
        <f t="shared" ref="I35:P35" si="27">IFERROR(INDEX(I51:I500,MATCH($C$35,$C$51:$C$500,0)),"")</f>
        <v>7.24</v>
      </c>
      <c r="J35" s="3">
        <f t="shared" si="27"/>
        <v>0.45</v>
      </c>
      <c r="K35" s="3">
        <f t="shared" si="27"/>
        <v>0.91</v>
      </c>
      <c r="L35" s="3">
        <f t="shared" si="27"/>
        <v>0.82</v>
      </c>
      <c r="M35" s="3">
        <f t="shared" si="27"/>
        <v>1.1399999999999999</v>
      </c>
      <c r="N35" s="3">
        <f t="shared" si="27"/>
        <v>2.29</v>
      </c>
      <c r="O35" s="3">
        <f t="shared" si="27"/>
        <v>2.36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271</v>
      </c>
      <c r="E50" t="s">
        <v>272</v>
      </c>
      <c r="F50" t="s">
        <v>273</v>
      </c>
      <c r="G50" t="s">
        <v>873</v>
      </c>
      <c r="H50" t="s">
        <v>930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</row>
    <row r="51" spans="2:16" ht="15.5" x14ac:dyDescent="0.35">
      <c r="B51" t="s">
        <v>71</v>
      </c>
      <c r="C51" t="s">
        <v>5</v>
      </c>
      <c r="D51" s="5">
        <v>53626570131</v>
      </c>
      <c r="E51" s="5">
        <v>38302165830</v>
      </c>
      <c r="F51" s="5">
        <v>36788901257</v>
      </c>
      <c r="G51" s="5">
        <v>36366545281</v>
      </c>
      <c r="I51" s="5">
        <v>165084182499</v>
      </c>
      <c r="J51" s="5">
        <v>161089602162</v>
      </c>
      <c r="K51" s="5">
        <v>171060029289</v>
      </c>
      <c r="L51" s="5">
        <v>289795165323</v>
      </c>
      <c r="M51" s="5">
        <v>224437956140</v>
      </c>
      <c r="N51" s="5">
        <v>171048708670</v>
      </c>
      <c r="O51" s="5">
        <v>216197806076</v>
      </c>
      <c r="P51" s="5">
        <v>157581399731</v>
      </c>
    </row>
    <row r="52" spans="2:16" ht="15.5" x14ac:dyDescent="0.35">
      <c r="C52" t="s">
        <v>72</v>
      </c>
      <c r="D52" s="5">
        <v>-54038103230</v>
      </c>
      <c r="E52" s="5">
        <v>-37679127244</v>
      </c>
      <c r="F52" s="5">
        <v>-33279688146</v>
      </c>
      <c r="G52" s="5">
        <v>-36266852037</v>
      </c>
      <c r="I52" s="5">
        <v>-161263770657</v>
      </c>
      <c r="J52" s="5">
        <v>-152035413806</v>
      </c>
      <c r="K52" s="5">
        <v>-157836386861</v>
      </c>
      <c r="L52" s="5">
        <v>-233269281315</v>
      </c>
      <c r="M52" s="5">
        <v>-186111621563</v>
      </c>
      <c r="N52" s="5">
        <v>-143396373624</v>
      </c>
      <c r="O52" s="5">
        <v>-180574517564</v>
      </c>
      <c r="P52" s="5">
        <v>-133757529933</v>
      </c>
    </row>
    <row r="53" spans="2:16" ht="15.5" x14ac:dyDescent="0.35">
      <c r="C53" t="s">
        <v>73</v>
      </c>
      <c r="D53" s="5">
        <v>-411533099</v>
      </c>
      <c r="E53" s="5">
        <v>623038586</v>
      </c>
      <c r="F53" s="5">
        <v>3509213111</v>
      </c>
      <c r="G53" s="5">
        <v>99693244</v>
      </c>
      <c r="I53" s="5">
        <v>3820411842</v>
      </c>
      <c r="J53" s="5">
        <v>9054188356</v>
      </c>
      <c r="K53" s="5">
        <v>13223642428</v>
      </c>
      <c r="L53" s="5">
        <v>56525884008</v>
      </c>
      <c r="M53" s="5">
        <v>38326334577</v>
      </c>
      <c r="N53" s="5">
        <v>27652335046</v>
      </c>
      <c r="O53" s="5">
        <v>35623288512</v>
      </c>
      <c r="P53" s="5">
        <v>23823869798</v>
      </c>
    </row>
    <row r="54" spans="2:16" ht="15.5" x14ac:dyDescent="0.35">
      <c r="C54" t="s">
        <v>74</v>
      </c>
      <c r="D54" s="5">
        <v>-143173660520</v>
      </c>
      <c r="E54" s="5">
        <v>-14311099720</v>
      </c>
      <c r="F54" s="5">
        <v>-65916551721</v>
      </c>
      <c r="G54" s="5">
        <v>-10411152928</v>
      </c>
      <c r="I54" s="5">
        <v>-233812464889</v>
      </c>
      <c r="J54" s="5">
        <v>-30945968404</v>
      </c>
      <c r="K54" s="5">
        <v>-36806683016</v>
      </c>
      <c r="L54" s="5">
        <v>-34593056319</v>
      </c>
      <c r="M54" s="5">
        <v>-13418099058</v>
      </c>
      <c r="N54" s="5">
        <v>-11560019307</v>
      </c>
      <c r="O54" s="5">
        <v>-12251732518</v>
      </c>
      <c r="P54" s="5">
        <v>-8141461013</v>
      </c>
    </row>
    <row r="55" spans="2:16" ht="15.5" x14ac:dyDescent="0.35">
      <c r="C55" t="s">
        <v>75</v>
      </c>
      <c r="D55" s="5">
        <v>-1500826741</v>
      </c>
      <c r="E55" s="5">
        <v>-1007659696</v>
      </c>
      <c r="F55" s="5">
        <v>-1233089320</v>
      </c>
      <c r="G55" s="5">
        <v>-1202003522</v>
      </c>
      <c r="I55" s="5">
        <v>-4943579279</v>
      </c>
      <c r="J55" s="5">
        <v>-5952022547</v>
      </c>
      <c r="K55" s="5">
        <v>-5041699839</v>
      </c>
      <c r="L55" s="5">
        <v>-5533284018</v>
      </c>
      <c r="M55" s="5">
        <v>-3372749046</v>
      </c>
      <c r="N55" s="5">
        <v>-2500811416</v>
      </c>
      <c r="O55" s="5">
        <v>-3271251636</v>
      </c>
      <c r="P55" s="5">
        <v>-3937377730</v>
      </c>
    </row>
    <row r="56" spans="2:16" ht="15.5" x14ac:dyDescent="0.35">
      <c r="C56" t="s">
        <v>76</v>
      </c>
      <c r="D56" s="5">
        <v>-11807088825</v>
      </c>
      <c r="E56" s="5">
        <v>-9301773128</v>
      </c>
      <c r="F56" s="5">
        <v>-7638743988</v>
      </c>
      <c r="G56" s="5">
        <v>-7121996545</v>
      </c>
      <c r="I56" s="5">
        <v>-35869602486</v>
      </c>
      <c r="J56" s="5">
        <v>-24535759755</v>
      </c>
      <c r="K56" s="5">
        <v>-29481002441</v>
      </c>
      <c r="L56" s="5">
        <v>-28558067280</v>
      </c>
      <c r="M56" s="5">
        <v>-9728374018</v>
      </c>
      <c r="N56" s="5">
        <v>-9401649600</v>
      </c>
      <c r="O56" s="5">
        <v>-9739661528</v>
      </c>
      <c r="P56" s="5">
        <v>-5148986061</v>
      </c>
    </row>
    <row r="57" spans="2:16" ht="15.5" x14ac:dyDescent="0.35">
      <c r="C57" t="s">
        <v>77</v>
      </c>
      <c r="D57" s="5">
        <v>-126319</v>
      </c>
      <c r="F57" s="5">
        <v>-688628</v>
      </c>
      <c r="G57" s="5">
        <v>688628</v>
      </c>
      <c r="I57" s="5">
        <v>-126319</v>
      </c>
      <c r="J57" s="5">
        <v>-182484</v>
      </c>
    </row>
    <row r="58" spans="2:16" ht="15.5" x14ac:dyDescent="0.35">
      <c r="C58" t="s">
        <v>78</v>
      </c>
      <c r="D58" s="5">
        <v>-143585193619</v>
      </c>
      <c r="E58" s="5">
        <v>-13688061134</v>
      </c>
      <c r="F58" s="5">
        <v>-62407338610</v>
      </c>
      <c r="G58" s="5">
        <v>-10311459684</v>
      </c>
      <c r="I58" s="5">
        <v>-229992053047</v>
      </c>
      <c r="J58" s="5">
        <v>-21891780048</v>
      </c>
      <c r="K58" s="5">
        <v>-23583040588</v>
      </c>
      <c r="L58" s="5">
        <v>21932827689</v>
      </c>
      <c r="M58" s="5">
        <v>24908235519</v>
      </c>
      <c r="N58" s="5">
        <v>16092315739</v>
      </c>
      <c r="O58" s="5">
        <v>23371555994</v>
      </c>
      <c r="P58" s="5">
        <v>15682408785</v>
      </c>
    </row>
    <row r="59" spans="2:16" ht="15.5" x14ac:dyDescent="0.35">
      <c r="C59" t="s">
        <v>79</v>
      </c>
      <c r="D59" s="5">
        <v>-7002702737</v>
      </c>
      <c r="E59" s="5">
        <v>-7394756274</v>
      </c>
      <c r="F59" s="5">
        <v>-8051758425</v>
      </c>
      <c r="G59" s="5">
        <v>-7943827578</v>
      </c>
      <c r="I59" s="5">
        <v>-30393045014</v>
      </c>
      <c r="J59" s="5">
        <v>-30310477603</v>
      </c>
      <c r="K59" s="5">
        <v>-27248582284</v>
      </c>
      <c r="L59" s="5">
        <v>-11556204558</v>
      </c>
      <c r="M59" s="5">
        <v>-14158373828</v>
      </c>
      <c r="N59" s="5">
        <v>-12377272317</v>
      </c>
      <c r="O59" s="5">
        <v>-12607863058</v>
      </c>
      <c r="P59" s="5">
        <v>-11487191793</v>
      </c>
    </row>
    <row r="60" spans="2:16" ht="15.5" x14ac:dyDescent="0.35">
      <c r="C60" t="s">
        <v>26</v>
      </c>
      <c r="D60" s="5">
        <v>-7498787776</v>
      </c>
      <c r="E60" s="5">
        <v>-7398232580</v>
      </c>
      <c r="F60" s="5">
        <v>-8008742844</v>
      </c>
      <c r="G60" s="5">
        <v>-7946731877</v>
      </c>
      <c r="I60" s="5">
        <v>-30852495077</v>
      </c>
      <c r="J60" s="5">
        <v>-31245385994</v>
      </c>
      <c r="K60" s="5">
        <v>-28933324905</v>
      </c>
      <c r="L60" s="5">
        <v>-11674178841</v>
      </c>
      <c r="M60" s="5">
        <v>-14142751637</v>
      </c>
      <c r="N60" s="5">
        <v>-12372331538</v>
      </c>
      <c r="O60" s="5">
        <v>-12694456518</v>
      </c>
      <c r="P60" s="5">
        <v>-11475022904</v>
      </c>
    </row>
    <row r="61" spans="2:16" ht="15.5" x14ac:dyDescent="0.35">
      <c r="C61" t="s">
        <v>80</v>
      </c>
      <c r="D61" s="5">
        <v>465781366</v>
      </c>
      <c r="E61" s="5">
        <v>2835836</v>
      </c>
      <c r="F61" s="5">
        <v>466439</v>
      </c>
      <c r="G61" s="5">
        <v>559683</v>
      </c>
      <c r="I61" s="5">
        <v>469643324</v>
      </c>
      <c r="J61" s="5">
        <v>953828318</v>
      </c>
      <c r="K61" s="5">
        <v>1698865522</v>
      </c>
      <c r="L61" s="5">
        <v>92939980</v>
      </c>
      <c r="M61" s="5">
        <v>19000540</v>
      </c>
      <c r="N61" s="5">
        <v>2353044</v>
      </c>
      <c r="O61" s="5">
        <v>3908501</v>
      </c>
      <c r="P61" s="5">
        <v>3722827</v>
      </c>
    </row>
    <row r="62" spans="2:16" ht="15.5" x14ac:dyDescent="0.35">
      <c r="C62" t="s">
        <v>275</v>
      </c>
      <c r="D62" s="5">
        <v>30303673</v>
      </c>
      <c r="E62" s="5">
        <v>640470</v>
      </c>
      <c r="F62" s="5">
        <v>-43482020</v>
      </c>
      <c r="G62" s="5">
        <v>2344616</v>
      </c>
      <c r="I62" s="5">
        <v>-10193261</v>
      </c>
      <c r="J62" s="5">
        <v>-18919927</v>
      </c>
      <c r="K62" s="5">
        <v>-14122901</v>
      </c>
      <c r="L62" s="5">
        <v>25034303</v>
      </c>
      <c r="M62" s="5">
        <v>-34622731</v>
      </c>
      <c r="N62" s="5">
        <v>-7293823</v>
      </c>
      <c r="O62" s="5">
        <v>82684959</v>
      </c>
      <c r="P62" s="5">
        <v>-15891716</v>
      </c>
    </row>
    <row r="63" spans="2:16" ht="15.5" x14ac:dyDescent="0.35">
      <c r="C63" t="s">
        <v>82</v>
      </c>
      <c r="D63" s="5">
        <v>-7002702737</v>
      </c>
      <c r="E63" s="5">
        <v>-7394756274</v>
      </c>
      <c r="F63" s="5">
        <v>-8051758425</v>
      </c>
      <c r="G63" s="5">
        <v>-7943827578</v>
      </c>
      <c r="I63" s="5">
        <v>-30393045014</v>
      </c>
      <c r="J63" s="5">
        <v>-30310477603</v>
      </c>
      <c r="K63" s="5">
        <v>-27248582284</v>
      </c>
      <c r="L63" s="5">
        <v>-11556204558</v>
      </c>
      <c r="M63" s="5">
        <v>-14158373828</v>
      </c>
      <c r="N63" s="5">
        <v>-12377272317</v>
      </c>
      <c r="O63" s="5">
        <v>-12607863058</v>
      </c>
      <c r="P63" s="5">
        <v>-11487191793</v>
      </c>
    </row>
    <row r="64" spans="2:16" ht="15.5" x14ac:dyDescent="0.35">
      <c r="C64" t="s">
        <v>28</v>
      </c>
      <c r="D64" s="5">
        <v>-150587896356</v>
      </c>
      <c r="E64" s="5">
        <v>-21082817408</v>
      </c>
      <c r="F64" s="5">
        <v>-70459097035</v>
      </c>
      <c r="G64" s="5">
        <v>-18255287262</v>
      </c>
      <c r="I64" s="5">
        <v>-260385098061</v>
      </c>
      <c r="J64" s="5">
        <v>-52202257651</v>
      </c>
      <c r="K64" s="5">
        <v>-50831622872</v>
      </c>
      <c r="L64" s="5">
        <v>10376623131</v>
      </c>
      <c r="M64" s="5">
        <v>10749861691</v>
      </c>
      <c r="N64" s="5">
        <v>3715043422</v>
      </c>
      <c r="O64" s="5">
        <v>10763692936</v>
      </c>
      <c r="P64" s="5">
        <v>4195216992</v>
      </c>
    </row>
    <row r="65" spans="2:16" ht="15.5" x14ac:dyDescent="0.35">
      <c r="C65" t="s">
        <v>27</v>
      </c>
      <c r="D65" s="5">
        <v>3347377499</v>
      </c>
      <c r="F65" s="5">
        <v>6179442740</v>
      </c>
      <c r="I65" s="5">
        <v>9526820239</v>
      </c>
      <c r="J65" s="5">
        <v>-358967026</v>
      </c>
      <c r="K65" s="5">
        <v>391761784</v>
      </c>
      <c r="L65" s="5">
        <v>-3585734134</v>
      </c>
      <c r="M65" s="5">
        <v>-2217229983</v>
      </c>
      <c r="N65" s="5">
        <v>-976914774</v>
      </c>
      <c r="O65" s="5">
        <v>-2806484715</v>
      </c>
      <c r="P65" s="5">
        <v>-1104260720</v>
      </c>
    </row>
    <row r="66" spans="2:16" ht="15.5" x14ac:dyDescent="0.35">
      <c r="C66" t="s">
        <v>83</v>
      </c>
      <c r="D66" s="5">
        <v>-147240518857</v>
      </c>
      <c r="E66" s="5">
        <v>-21082817408</v>
      </c>
      <c r="F66" s="5">
        <v>-64279654295</v>
      </c>
      <c r="G66" s="5">
        <v>-18255287262</v>
      </c>
      <c r="I66" s="5">
        <v>-250858277822</v>
      </c>
      <c r="J66" s="5">
        <v>-52561224677</v>
      </c>
      <c r="K66" s="5">
        <v>-50439861088</v>
      </c>
      <c r="L66" s="5">
        <v>6620432696</v>
      </c>
      <c r="M66" s="5">
        <v>8532631708</v>
      </c>
      <c r="N66" s="5">
        <v>2738128648</v>
      </c>
      <c r="O66" s="5">
        <v>7957208221</v>
      </c>
      <c r="P66" s="5">
        <v>3090956272</v>
      </c>
    </row>
    <row r="67" spans="2:16" ht="15.5" x14ac:dyDescent="0.35">
      <c r="C67" t="s">
        <v>84</v>
      </c>
      <c r="D67" s="5">
        <v>-333133236</v>
      </c>
      <c r="E67" s="5">
        <v>1</v>
      </c>
      <c r="F67" s="5">
        <v>1046012615</v>
      </c>
      <c r="I67" s="5">
        <v>712879380</v>
      </c>
      <c r="J67" s="5">
        <v>30784883</v>
      </c>
      <c r="K67" s="5">
        <v>-3250159830</v>
      </c>
      <c r="L67" s="5">
        <v>-356176440</v>
      </c>
      <c r="M67" s="5">
        <v>106376490</v>
      </c>
      <c r="N67" s="5">
        <v>-47472480</v>
      </c>
      <c r="O67" s="5">
        <v>-8823000</v>
      </c>
      <c r="P67" s="5">
        <v>18580500</v>
      </c>
    </row>
    <row r="68" spans="2:16" ht="15.5" x14ac:dyDescent="0.35">
      <c r="C68" t="s">
        <v>85</v>
      </c>
      <c r="D68" s="5">
        <v>-147573652093</v>
      </c>
      <c r="E68" s="5">
        <v>-21082817407</v>
      </c>
      <c r="F68" s="5">
        <v>-63233641680</v>
      </c>
      <c r="G68" s="5">
        <v>-18255287262</v>
      </c>
      <c r="I68" s="5">
        <v>-250145398442</v>
      </c>
      <c r="J68" s="5">
        <v>-52530439794</v>
      </c>
      <c r="K68" s="5">
        <v>-53690020918</v>
      </c>
      <c r="L68" s="5">
        <v>6264256256</v>
      </c>
      <c r="M68" s="5">
        <v>8639008198</v>
      </c>
      <c r="N68" s="5">
        <v>2690656168</v>
      </c>
      <c r="O68" s="5">
        <v>7948385221</v>
      </c>
      <c r="P68" s="5">
        <v>3109536772</v>
      </c>
    </row>
    <row r="69" spans="2:16" ht="15.5" x14ac:dyDescent="0.35">
      <c r="C69" t="s">
        <v>86</v>
      </c>
      <c r="D69" s="5">
        <v>-147240518857</v>
      </c>
      <c r="E69" s="5">
        <v>-21082817408</v>
      </c>
      <c r="F69" s="5">
        <v>-64279654295</v>
      </c>
      <c r="G69" s="5">
        <v>-18255287262</v>
      </c>
      <c r="I69" s="5">
        <v>-250858277822</v>
      </c>
      <c r="J69" s="5">
        <v>-52561224677</v>
      </c>
      <c r="K69" s="5">
        <v>-50439861088</v>
      </c>
      <c r="L69" s="5">
        <v>6620432696</v>
      </c>
      <c r="M69" s="5">
        <v>8532631708</v>
      </c>
      <c r="N69" s="5">
        <v>2738128648</v>
      </c>
      <c r="O69" s="5">
        <v>7957208221</v>
      </c>
      <c r="P69" s="5">
        <v>3090956272</v>
      </c>
    </row>
    <row r="70" spans="2:16" ht="15.5" x14ac:dyDescent="0.35">
      <c r="C70" t="s">
        <v>7</v>
      </c>
      <c r="D70" s="5">
        <v>-147573525774</v>
      </c>
      <c r="E70" s="5">
        <v>-21082817405</v>
      </c>
      <c r="F70" s="5">
        <v>-63232953054</v>
      </c>
      <c r="G70" s="5">
        <v>-18255975890</v>
      </c>
      <c r="I70" s="5">
        <v>-250145272123</v>
      </c>
      <c r="J70" s="5">
        <v>-52530257310</v>
      </c>
      <c r="K70" s="5">
        <v>-53690020918</v>
      </c>
      <c r="L70" s="5">
        <v>6264256256</v>
      </c>
      <c r="M70" s="5">
        <v>8639008198</v>
      </c>
      <c r="N70" s="5">
        <v>2690656168</v>
      </c>
      <c r="O70" s="5">
        <v>7948385221</v>
      </c>
      <c r="P70" s="5">
        <v>3109536772</v>
      </c>
    </row>
    <row r="71" spans="2:16" ht="15.5" x14ac:dyDescent="0.35">
      <c r="C71" t="s">
        <v>88</v>
      </c>
      <c r="D71" s="5">
        <v>-147240518857</v>
      </c>
      <c r="E71" s="5">
        <v>-21082817408</v>
      </c>
      <c r="F71" s="5">
        <v>-64279654295</v>
      </c>
      <c r="G71" s="5">
        <v>-18255287262</v>
      </c>
      <c r="I71" s="5">
        <v>-250858277822</v>
      </c>
      <c r="J71" s="5">
        <v>-52561224677</v>
      </c>
      <c r="K71" s="5">
        <v>-50439861088</v>
      </c>
      <c r="L71" s="5">
        <v>6620432696</v>
      </c>
      <c r="M71" s="5">
        <v>8532631708</v>
      </c>
      <c r="N71" s="5">
        <v>2738128648</v>
      </c>
      <c r="O71" s="5">
        <v>7957208221</v>
      </c>
      <c r="P71" s="5">
        <v>3090956272</v>
      </c>
    </row>
    <row r="72" spans="2:16" ht="15.5" x14ac:dyDescent="0.35">
      <c r="C72" t="s">
        <v>89</v>
      </c>
      <c r="D72" s="5">
        <v>-147573652093</v>
      </c>
      <c r="E72" s="5">
        <v>-21082817405</v>
      </c>
      <c r="F72" s="5">
        <v>-63233641682</v>
      </c>
      <c r="G72" s="5">
        <v>-18255287262</v>
      </c>
      <c r="I72" s="5">
        <v>-250145398442</v>
      </c>
      <c r="J72" s="5">
        <v>-52530439794</v>
      </c>
      <c r="K72" s="5">
        <v>-53690020918</v>
      </c>
      <c r="L72" s="5">
        <v>6264256256</v>
      </c>
      <c r="M72" s="5">
        <v>8639008198</v>
      </c>
      <c r="N72" s="5">
        <v>2690656168</v>
      </c>
      <c r="O72" s="5">
        <v>7948385221</v>
      </c>
      <c r="P72" s="5">
        <v>3109536772</v>
      </c>
    </row>
    <row r="73" spans="2:16" ht="15.5" x14ac:dyDescent="0.35">
      <c r="C73" t="s">
        <v>90</v>
      </c>
      <c r="D73" s="5">
        <v>-147573652093</v>
      </c>
      <c r="E73" s="5">
        <v>-21082817405</v>
      </c>
      <c r="F73" s="5">
        <v>-63233641682</v>
      </c>
      <c r="G73" s="5">
        <v>-18255287262</v>
      </c>
      <c r="I73" s="5">
        <v>-250145398442</v>
      </c>
      <c r="J73" s="5">
        <v>-52530439794</v>
      </c>
      <c r="K73" s="5">
        <v>-53690020918</v>
      </c>
      <c r="L73" s="5">
        <v>6264256256</v>
      </c>
      <c r="M73" s="5">
        <v>8639008198</v>
      </c>
      <c r="N73" s="5">
        <v>2690656168</v>
      </c>
      <c r="O73" s="5">
        <v>7948385221</v>
      </c>
      <c r="P73" s="5">
        <v>3109536772</v>
      </c>
    </row>
    <row r="75" spans="2:16" ht="15.5" x14ac:dyDescent="0.35">
      <c r="B75" t="s">
        <v>91</v>
      </c>
      <c r="C75" t="s">
        <v>92</v>
      </c>
    </row>
    <row r="76" spans="2:16" ht="15.5" x14ac:dyDescent="0.35">
      <c r="C76" t="s">
        <v>93</v>
      </c>
    </row>
    <row r="77" spans="2:16" ht="15.5" x14ac:dyDescent="0.35">
      <c r="C77" t="s">
        <v>19</v>
      </c>
      <c r="D77" s="5">
        <v>88836045363</v>
      </c>
      <c r="E77" s="5">
        <v>1485343730</v>
      </c>
      <c r="F77" s="5">
        <v>1330105345</v>
      </c>
      <c r="G77" s="5">
        <v>736046559</v>
      </c>
      <c r="I77" s="5">
        <v>88836045363</v>
      </c>
      <c r="J77" s="5">
        <v>2538648195</v>
      </c>
      <c r="K77" s="5">
        <v>108156508334</v>
      </c>
      <c r="L77" s="5">
        <v>1221110631</v>
      </c>
      <c r="M77" s="5">
        <v>75065944922</v>
      </c>
      <c r="N77" s="5">
        <v>88644585</v>
      </c>
      <c r="O77" s="5">
        <v>489696253</v>
      </c>
      <c r="P77" s="5">
        <v>260190289</v>
      </c>
    </row>
    <row r="78" spans="2:16" ht="15.5" x14ac:dyDescent="0.35">
      <c r="C78" t="s">
        <v>94</v>
      </c>
      <c r="D78" s="5">
        <v>59013642151</v>
      </c>
      <c r="E78" s="5">
        <v>69091321075</v>
      </c>
      <c r="F78" s="5">
        <v>56016968398</v>
      </c>
      <c r="G78" s="5">
        <v>86183940940</v>
      </c>
      <c r="I78" s="5">
        <v>59013642151</v>
      </c>
      <c r="J78" s="5">
        <v>83981068398</v>
      </c>
      <c r="K78" s="5">
        <v>88075161275</v>
      </c>
      <c r="L78" s="5">
        <v>138898673053</v>
      </c>
      <c r="M78" s="5">
        <v>94235811605</v>
      </c>
      <c r="N78" s="5">
        <v>67725320270</v>
      </c>
      <c r="O78" s="5">
        <v>76332173527</v>
      </c>
      <c r="P78" s="5">
        <v>40818469727</v>
      </c>
    </row>
    <row r="79" spans="2:16" ht="15.5" x14ac:dyDescent="0.35">
      <c r="C79" t="s">
        <v>283</v>
      </c>
    </row>
    <row r="80" spans="2:16" ht="15.5" x14ac:dyDescent="0.35">
      <c r="C80" t="s">
        <v>282</v>
      </c>
    </row>
    <row r="81" spans="3:16" ht="15.5" x14ac:dyDescent="0.35">
      <c r="C81" t="s">
        <v>284</v>
      </c>
      <c r="D81" s="5">
        <v>59013642151</v>
      </c>
      <c r="E81" s="5">
        <v>69091321075</v>
      </c>
      <c r="F81" s="5">
        <v>56016968398</v>
      </c>
      <c r="G81" s="5">
        <v>86183940940</v>
      </c>
      <c r="I81" s="5">
        <v>59013642151</v>
      </c>
      <c r="J81" s="5">
        <v>83981068398</v>
      </c>
      <c r="K81" s="5">
        <v>88075161275</v>
      </c>
      <c r="L81" s="5">
        <v>138898673053</v>
      </c>
      <c r="M81" s="5">
        <v>94235811605</v>
      </c>
      <c r="N81" s="5">
        <v>67725320270</v>
      </c>
      <c r="O81" s="5">
        <v>76332173527</v>
      </c>
      <c r="P81" s="5">
        <v>40818469727</v>
      </c>
    </row>
    <row r="82" spans="3:16" ht="15.5" x14ac:dyDescent="0.35">
      <c r="C82" t="s">
        <v>95</v>
      </c>
      <c r="D82" s="5">
        <v>84930326</v>
      </c>
      <c r="E82" s="5">
        <v>106988617</v>
      </c>
      <c r="F82" s="5">
        <v>141420770</v>
      </c>
      <c r="G82" s="5">
        <v>601014340</v>
      </c>
      <c r="I82" s="5">
        <v>84930326</v>
      </c>
      <c r="J82" s="5">
        <v>603432275</v>
      </c>
      <c r="K82" s="5">
        <v>589019552</v>
      </c>
      <c r="L82" s="5">
        <v>111626000</v>
      </c>
    </row>
    <row r="83" spans="3:16" ht="15.5" x14ac:dyDescent="0.35">
      <c r="C83" t="s">
        <v>285</v>
      </c>
      <c r="D83" s="5">
        <v>84930326</v>
      </c>
      <c r="E83" s="5">
        <v>106988617</v>
      </c>
      <c r="F83" s="5">
        <v>141420770</v>
      </c>
      <c r="G83" s="5">
        <v>601014340</v>
      </c>
      <c r="I83" s="5">
        <v>84930326</v>
      </c>
      <c r="J83" s="5">
        <v>603432275</v>
      </c>
      <c r="K83" s="5">
        <v>589019552</v>
      </c>
      <c r="L83" s="5">
        <v>111626000</v>
      </c>
    </row>
    <row r="84" spans="3:16" ht="15.5" x14ac:dyDescent="0.35">
      <c r="C84" t="s">
        <v>96</v>
      </c>
      <c r="D84" s="5">
        <v>27948034047</v>
      </c>
      <c r="E84" s="5">
        <v>101708302993</v>
      </c>
      <c r="F84" s="5">
        <v>101377740966</v>
      </c>
      <c r="G84" s="5">
        <v>102687017875</v>
      </c>
      <c r="I84" s="5">
        <v>27948034047</v>
      </c>
      <c r="J84" s="5">
        <v>105000791484</v>
      </c>
      <c r="K84" s="5">
        <v>90338075915</v>
      </c>
      <c r="L84" s="5">
        <v>94138505136</v>
      </c>
      <c r="M84" s="5">
        <v>79881572808</v>
      </c>
      <c r="N84" s="5">
        <v>76910896783</v>
      </c>
      <c r="O84" s="5">
        <v>57820845432</v>
      </c>
      <c r="P84" s="5">
        <v>33904281544</v>
      </c>
    </row>
    <row r="85" spans="3:16" ht="15.5" x14ac:dyDescent="0.35">
      <c r="C85" t="s">
        <v>77</v>
      </c>
      <c r="D85" s="5">
        <v>-2857989997</v>
      </c>
      <c r="E85" s="5">
        <v>-2524856761</v>
      </c>
      <c r="F85" s="5">
        <v>-2524856762</v>
      </c>
      <c r="G85" s="5">
        <v>-3570869377</v>
      </c>
      <c r="I85" s="5">
        <v>-2857989997</v>
      </c>
      <c r="J85" s="5">
        <v>-3570869377</v>
      </c>
      <c r="K85" s="5">
        <v>-3601654260</v>
      </c>
      <c r="L85" s="5">
        <v>-21155603520</v>
      </c>
      <c r="M85" s="5">
        <v>4682010</v>
      </c>
      <c r="N85" s="5">
        <v>-101694480</v>
      </c>
      <c r="O85" s="5">
        <v>-54222000</v>
      </c>
      <c r="P85" s="5">
        <v>-45399000</v>
      </c>
    </row>
    <row r="86" spans="3:16" ht="15.5" x14ac:dyDescent="0.35">
      <c r="C86" t="s">
        <v>98</v>
      </c>
      <c r="D86" s="5">
        <v>371409096065</v>
      </c>
      <c r="E86" s="5">
        <v>212030539954</v>
      </c>
      <c r="F86" s="5">
        <v>194338149869</v>
      </c>
      <c r="G86" s="5">
        <v>226919690982</v>
      </c>
      <c r="I86" s="5">
        <v>371409096065</v>
      </c>
      <c r="J86" s="5">
        <v>227058026878</v>
      </c>
      <c r="K86" s="5">
        <v>322016251005</v>
      </c>
      <c r="L86" s="5">
        <v>284173876309</v>
      </c>
      <c r="M86" s="5">
        <v>273848147193</v>
      </c>
      <c r="N86" s="5">
        <v>161986171773</v>
      </c>
      <c r="O86" s="5">
        <v>145913697234</v>
      </c>
      <c r="P86" s="5">
        <v>89464521517</v>
      </c>
    </row>
    <row r="87" spans="3:16" ht="15.5" x14ac:dyDescent="0.35">
      <c r="C87" t="s">
        <v>99</v>
      </c>
    </row>
    <row r="88" spans="3:16" ht="15.5" x14ac:dyDescent="0.35">
      <c r="C88" t="s">
        <v>101</v>
      </c>
      <c r="D88" s="5">
        <v>154469228230</v>
      </c>
      <c r="E88" s="5">
        <v>155558508814</v>
      </c>
      <c r="F88" s="5">
        <v>153700717190</v>
      </c>
      <c r="G88" s="5">
        <v>177823203404</v>
      </c>
      <c r="I88" s="5">
        <v>154469228230</v>
      </c>
      <c r="J88" s="5">
        <v>180720052859</v>
      </c>
      <c r="K88" s="5">
        <v>174353361970</v>
      </c>
      <c r="L88" s="5">
        <v>113353753899</v>
      </c>
      <c r="M88" s="5">
        <v>62932946502</v>
      </c>
      <c r="N88" s="5">
        <v>67899416744</v>
      </c>
      <c r="O88" s="5">
        <v>70453472318</v>
      </c>
      <c r="P88" s="5">
        <v>70980880027</v>
      </c>
    </row>
    <row r="89" spans="3:16" ht="15.5" x14ac:dyDescent="0.35">
      <c r="C89" t="s">
        <v>287</v>
      </c>
      <c r="D89" s="5">
        <v>10734643713</v>
      </c>
      <c r="E89" s="5">
        <v>7230719001</v>
      </c>
      <c r="F89" s="5">
        <v>7230719001</v>
      </c>
      <c r="G89" s="5">
        <v>1295587731</v>
      </c>
      <c r="I89" s="5">
        <v>10734643713</v>
      </c>
      <c r="J89" s="5">
        <v>1295587731</v>
      </c>
      <c r="K89" s="5">
        <v>1541191371</v>
      </c>
      <c r="L89" s="5">
        <v>385139017</v>
      </c>
      <c r="M89" s="5">
        <v>639217733</v>
      </c>
      <c r="N89" s="5">
        <v>604825926</v>
      </c>
      <c r="O89" s="5">
        <v>811418190</v>
      </c>
      <c r="P89" s="5">
        <v>675038405</v>
      </c>
    </row>
    <row r="90" spans="3:16" ht="15.5" x14ac:dyDescent="0.35">
      <c r="C90" t="s">
        <v>286</v>
      </c>
      <c r="D90" s="5">
        <v>2643863887</v>
      </c>
      <c r="E90" s="5">
        <v>56761918</v>
      </c>
      <c r="F90" s="5">
        <v>61659949</v>
      </c>
      <c r="G90" s="5">
        <v>66557980</v>
      </c>
      <c r="I90" s="5">
        <v>2643863887</v>
      </c>
      <c r="J90" s="5">
        <v>71456011</v>
      </c>
      <c r="K90" s="5">
        <v>91884437</v>
      </c>
      <c r="L90" s="5">
        <v>116539971</v>
      </c>
    </row>
    <row r="91" spans="3:16" ht="15.5" x14ac:dyDescent="0.35">
      <c r="C91" t="s">
        <v>103</v>
      </c>
      <c r="D91" s="5">
        <v>170862235830</v>
      </c>
      <c r="E91" s="5">
        <v>165860489733</v>
      </c>
      <c r="F91" s="5">
        <v>185257596140</v>
      </c>
      <c r="G91" s="5">
        <v>206356605955</v>
      </c>
      <c r="I91" s="5">
        <v>170862235830</v>
      </c>
      <c r="J91" s="5">
        <v>212717081959</v>
      </c>
      <c r="K91" s="5">
        <v>206943482481</v>
      </c>
      <c r="L91" s="5">
        <v>200880536275</v>
      </c>
      <c r="M91" s="5">
        <v>96836164235</v>
      </c>
      <c r="N91" s="5">
        <v>101768242670</v>
      </c>
      <c r="O91" s="5">
        <v>104528890508</v>
      </c>
      <c r="P91" s="5">
        <v>73285218049</v>
      </c>
    </row>
    <row r="92" spans="3:16" ht="15.5" x14ac:dyDescent="0.35">
      <c r="C92" t="s">
        <v>104</v>
      </c>
      <c r="D92" s="5">
        <v>542271331895</v>
      </c>
      <c r="E92" s="5">
        <v>377891029687</v>
      </c>
      <c r="F92" s="5">
        <v>379595746009</v>
      </c>
      <c r="G92" s="5">
        <v>433276296937</v>
      </c>
      <c r="I92" s="5">
        <v>542271331895</v>
      </c>
      <c r="J92" s="5">
        <v>439775108837</v>
      </c>
      <c r="K92" s="5">
        <v>528959733486</v>
      </c>
      <c r="L92" s="5">
        <v>485054412584</v>
      </c>
      <c r="M92" s="5">
        <v>370684311428</v>
      </c>
      <c r="N92" s="5">
        <v>263754414443</v>
      </c>
      <c r="O92" s="5">
        <v>250442587742</v>
      </c>
      <c r="P92" s="5">
        <v>162749739566</v>
      </c>
    </row>
    <row r="93" spans="3:16" ht="15.5" x14ac:dyDescent="0.35">
      <c r="C93" t="s">
        <v>105</v>
      </c>
    </row>
    <row r="94" spans="3:16" ht="15.5" x14ac:dyDescent="0.35">
      <c r="C94" t="s">
        <v>106</v>
      </c>
    </row>
    <row r="95" spans="3:16" ht="15.5" x14ac:dyDescent="0.35">
      <c r="C95" t="s">
        <v>107</v>
      </c>
      <c r="D95" s="5">
        <v>226094221727</v>
      </c>
      <c r="E95" s="5">
        <v>179125217255</v>
      </c>
      <c r="F95" s="5">
        <v>144015209919</v>
      </c>
      <c r="G95" s="5">
        <v>183327241983</v>
      </c>
      <c r="I95" s="5">
        <v>226094221727</v>
      </c>
      <c r="J95" s="5">
        <v>170878662416</v>
      </c>
      <c r="K95" s="5">
        <v>117662360007</v>
      </c>
      <c r="L95" s="5">
        <v>146027758905</v>
      </c>
      <c r="M95" s="5">
        <v>140133633808</v>
      </c>
      <c r="N95" s="5">
        <v>135290031399</v>
      </c>
      <c r="O95" s="5">
        <v>124836918044</v>
      </c>
      <c r="P95" s="5">
        <v>101161992091</v>
      </c>
    </row>
    <row r="96" spans="3:16" ht="15.5" x14ac:dyDescent="0.35">
      <c r="C96" t="s">
        <v>112</v>
      </c>
      <c r="D96" s="5">
        <v>184859000000</v>
      </c>
      <c r="F96" s="5">
        <v>61589669430</v>
      </c>
      <c r="G96" s="5">
        <v>71108939624</v>
      </c>
      <c r="I96" s="5">
        <v>184859000000</v>
      </c>
      <c r="J96" s="5">
        <v>71683642650</v>
      </c>
      <c r="K96" s="5">
        <v>74522776508</v>
      </c>
      <c r="L96" s="5">
        <v>71406551256</v>
      </c>
      <c r="M96" s="5">
        <v>111035713637</v>
      </c>
      <c r="N96" s="5">
        <v>81386805746</v>
      </c>
      <c r="O96" s="5">
        <v>67357367630</v>
      </c>
      <c r="P96" s="5">
        <v>79626107436</v>
      </c>
    </row>
    <row r="97" spans="3:16" ht="15.5" x14ac:dyDescent="0.35">
      <c r="C97" t="s">
        <v>108</v>
      </c>
    </row>
    <row r="98" spans="3:16" ht="15.5" x14ac:dyDescent="0.35">
      <c r="C98" t="s">
        <v>289</v>
      </c>
      <c r="D98" s="5">
        <v>39234996345</v>
      </c>
      <c r="E98" s="5">
        <v>56765081192</v>
      </c>
      <c r="F98" s="5">
        <v>46540621850</v>
      </c>
      <c r="G98" s="5">
        <v>48788908675</v>
      </c>
      <c r="I98" s="5">
        <v>39234996345</v>
      </c>
      <c r="J98" s="5">
        <v>35913952613</v>
      </c>
      <c r="K98" s="5">
        <v>23491663990</v>
      </c>
      <c r="L98" s="5">
        <v>64213902999</v>
      </c>
      <c r="M98" s="5">
        <v>19086630725</v>
      </c>
      <c r="N98" s="5">
        <v>41918178016</v>
      </c>
      <c r="O98" s="5">
        <v>46563431929</v>
      </c>
      <c r="P98" s="5">
        <v>12622228610</v>
      </c>
    </row>
    <row r="99" spans="3:16" ht="15.5" x14ac:dyDescent="0.35">
      <c r="C99" t="s">
        <v>109</v>
      </c>
      <c r="D99" s="5">
        <v>443323868</v>
      </c>
      <c r="E99" s="5">
        <v>117372557833</v>
      </c>
      <c r="F99" s="5">
        <v>17316572055</v>
      </c>
      <c r="G99" s="5">
        <v>2381831644</v>
      </c>
      <c r="I99" s="5">
        <v>443323868</v>
      </c>
      <c r="J99" s="5">
        <v>2379933735</v>
      </c>
      <c r="K99" s="5">
        <v>2564403745</v>
      </c>
      <c r="L99" s="5">
        <v>2517509563</v>
      </c>
    </row>
    <row r="100" spans="3:16" ht="15.5" x14ac:dyDescent="0.35">
      <c r="C100" t="s">
        <v>290</v>
      </c>
      <c r="D100" s="5">
        <v>443323868</v>
      </c>
      <c r="E100" s="5">
        <v>117372557833</v>
      </c>
      <c r="F100" s="5">
        <v>17316572055</v>
      </c>
      <c r="G100" s="5">
        <v>2381831644</v>
      </c>
      <c r="I100" s="5">
        <v>443323868</v>
      </c>
      <c r="J100" s="5">
        <v>2379933735</v>
      </c>
      <c r="K100" s="5">
        <v>2564403745</v>
      </c>
      <c r="L100" s="5">
        <v>2517509563</v>
      </c>
    </row>
    <row r="101" spans="3:16" ht="15.5" x14ac:dyDescent="0.35">
      <c r="C101" t="s">
        <v>110</v>
      </c>
      <c r="D101" s="5">
        <v>342399874</v>
      </c>
      <c r="E101" s="5">
        <v>2346018846</v>
      </c>
      <c r="F101" s="5">
        <v>618539728</v>
      </c>
      <c r="G101" s="5">
        <v>1050560096</v>
      </c>
      <c r="I101" s="5">
        <v>342399874</v>
      </c>
      <c r="J101" s="5">
        <v>330120762</v>
      </c>
      <c r="K101" s="5">
        <v>2117365267</v>
      </c>
      <c r="L101" s="5">
        <v>2447917791</v>
      </c>
      <c r="M101" s="5">
        <v>2138477653</v>
      </c>
      <c r="N101" s="5">
        <v>1610858246</v>
      </c>
      <c r="O101" s="5">
        <v>2808800626</v>
      </c>
      <c r="P101" s="5">
        <v>2298654753</v>
      </c>
    </row>
    <row r="102" spans="3:16" ht="15.5" x14ac:dyDescent="0.35">
      <c r="C102" t="s">
        <v>111</v>
      </c>
      <c r="D102" s="5">
        <v>1131791634</v>
      </c>
      <c r="E102" s="5">
        <v>2554384768</v>
      </c>
      <c r="F102" s="5">
        <v>3634802482</v>
      </c>
      <c r="G102" s="5">
        <v>3471971565</v>
      </c>
      <c r="I102" s="5">
        <v>1131791634</v>
      </c>
      <c r="J102" s="5">
        <v>5628023844</v>
      </c>
      <c r="K102" s="5">
        <v>7138949447</v>
      </c>
      <c r="L102" s="5">
        <v>426692757</v>
      </c>
      <c r="M102" s="5">
        <v>582066169</v>
      </c>
      <c r="N102" s="5">
        <v>248894131</v>
      </c>
      <c r="O102" s="5">
        <v>608862970</v>
      </c>
      <c r="P102" s="5">
        <v>501356821</v>
      </c>
    </row>
    <row r="103" spans="3:16" ht="15.5" x14ac:dyDescent="0.35">
      <c r="C103" t="s">
        <v>113</v>
      </c>
    </row>
    <row r="104" spans="3:16" ht="15.5" x14ac:dyDescent="0.35">
      <c r="C104" t="s">
        <v>288</v>
      </c>
      <c r="F104" s="5">
        <v>15723055556</v>
      </c>
      <c r="G104" s="5">
        <v>16406666667</v>
      </c>
      <c r="J104" s="5">
        <v>17090277778</v>
      </c>
      <c r="K104" s="5">
        <v>55091388889</v>
      </c>
      <c r="L104" s="5">
        <v>84273009841</v>
      </c>
      <c r="M104" s="5">
        <v>11413422685</v>
      </c>
      <c r="N104" s="5">
        <v>15673517220</v>
      </c>
      <c r="O104" s="5">
        <v>14925504226</v>
      </c>
      <c r="P104" s="5">
        <v>9790210863</v>
      </c>
    </row>
    <row r="105" spans="3:16" ht="15.5" x14ac:dyDescent="0.35">
      <c r="C105" t="s">
        <v>342</v>
      </c>
      <c r="O105" s="5">
        <v>368079316</v>
      </c>
      <c r="P105" s="5">
        <v>1065771164</v>
      </c>
    </row>
    <row r="106" spans="3:16" ht="15.5" x14ac:dyDescent="0.35">
      <c r="C106" t="s">
        <v>450</v>
      </c>
      <c r="D106" s="5">
        <v>21820781</v>
      </c>
      <c r="E106" s="5">
        <v>30845884</v>
      </c>
      <c r="F106" s="5">
        <v>39696579</v>
      </c>
      <c r="G106" s="5">
        <v>48366631</v>
      </c>
      <c r="I106" s="5">
        <v>21820781</v>
      </c>
      <c r="J106" s="5">
        <v>56859725</v>
      </c>
      <c r="K106" s="5">
        <v>98273670</v>
      </c>
      <c r="L106" s="5">
        <v>68550000</v>
      </c>
      <c r="N106" s="5">
        <v>286234263</v>
      </c>
      <c r="O106" s="5">
        <v>676077963</v>
      </c>
      <c r="P106" s="5">
        <v>294771989</v>
      </c>
    </row>
    <row r="107" spans="3:16" ht="15.5" x14ac:dyDescent="0.35">
      <c r="C107" t="s">
        <v>1435</v>
      </c>
      <c r="G107" s="5">
        <v>50000000000</v>
      </c>
      <c r="J107" s="5">
        <v>50000000000</v>
      </c>
    </row>
    <row r="108" spans="3:16" ht="15.5" x14ac:dyDescent="0.35">
      <c r="C108" t="s">
        <v>115</v>
      </c>
      <c r="D108" s="5">
        <v>35038944</v>
      </c>
      <c r="E108" s="5">
        <v>34333590</v>
      </c>
      <c r="F108" s="5">
        <v>2768077281</v>
      </c>
      <c r="G108" s="5">
        <v>52767390829</v>
      </c>
      <c r="I108" s="5">
        <v>35038944</v>
      </c>
      <c r="J108" s="5">
        <v>52775858389</v>
      </c>
      <c r="K108" s="5">
        <v>7419003104</v>
      </c>
      <c r="L108" s="5">
        <v>5015184539</v>
      </c>
      <c r="M108" s="5">
        <v>7290745624</v>
      </c>
      <c r="N108" s="5">
        <v>10125295260</v>
      </c>
      <c r="O108" s="5">
        <v>7458599860</v>
      </c>
      <c r="P108" s="5">
        <v>5635384122</v>
      </c>
    </row>
    <row r="109" spans="3:16" ht="15.5" x14ac:dyDescent="0.35">
      <c r="C109" t="s">
        <v>116</v>
      </c>
      <c r="D109" s="5">
        <v>203389151781</v>
      </c>
      <c r="E109" s="5">
        <v>203264931655</v>
      </c>
      <c r="F109" s="5">
        <v>218996837906</v>
      </c>
      <c r="G109" s="5">
        <v>170131715090</v>
      </c>
      <c r="I109" s="5">
        <v>203389151781</v>
      </c>
      <c r="J109" s="5">
        <v>170823819295</v>
      </c>
      <c r="K109" s="5">
        <v>260694306559</v>
      </c>
      <c r="L109" s="5">
        <v>134733565841</v>
      </c>
      <c r="M109" s="5">
        <v>11718540685</v>
      </c>
      <c r="N109" s="5">
        <v>16395400483</v>
      </c>
      <c r="O109" s="5">
        <v>16244476505</v>
      </c>
      <c r="P109" s="5">
        <v>11371282045</v>
      </c>
    </row>
    <row r="110" spans="3:16" ht="15.5" x14ac:dyDescent="0.35">
      <c r="C110" t="s">
        <v>117</v>
      </c>
      <c r="D110" s="5">
        <v>203389151781</v>
      </c>
      <c r="E110" s="5">
        <v>203264931655</v>
      </c>
      <c r="F110" s="5">
        <v>218996837906</v>
      </c>
      <c r="G110" s="5">
        <v>170131715090</v>
      </c>
      <c r="I110" s="5">
        <v>203389151781</v>
      </c>
      <c r="J110" s="5">
        <v>170823819295</v>
      </c>
      <c r="K110" s="5">
        <v>260694306559</v>
      </c>
      <c r="L110" s="5">
        <v>134733565841</v>
      </c>
      <c r="M110" s="5">
        <v>11718540685</v>
      </c>
      <c r="N110" s="5">
        <v>16395400483</v>
      </c>
      <c r="O110" s="5">
        <v>16244476505</v>
      </c>
      <c r="P110" s="5">
        <v>11371282045</v>
      </c>
    </row>
    <row r="111" spans="3:16" ht="15.5" x14ac:dyDescent="0.35">
      <c r="C111" t="s">
        <v>119</v>
      </c>
    </row>
    <row r="112" spans="3:16" ht="15.5" x14ac:dyDescent="0.35">
      <c r="C112" t="s">
        <v>120</v>
      </c>
      <c r="D112" s="5">
        <v>21820781</v>
      </c>
      <c r="E112" s="5">
        <v>30845884</v>
      </c>
      <c r="F112" s="5">
        <v>15762752135</v>
      </c>
      <c r="G112" s="5">
        <v>16455033298</v>
      </c>
      <c r="I112" s="5">
        <v>21820781</v>
      </c>
      <c r="J112" s="5">
        <v>17147137503</v>
      </c>
      <c r="K112" s="5">
        <v>55189662559</v>
      </c>
      <c r="L112" s="5">
        <v>84341559841</v>
      </c>
      <c r="M112" s="5">
        <v>11413422685</v>
      </c>
      <c r="N112" s="5">
        <v>15959751483</v>
      </c>
      <c r="O112" s="5">
        <v>15969661505</v>
      </c>
      <c r="P112" s="5">
        <v>11150754016</v>
      </c>
    </row>
    <row r="113" spans="2:16" ht="15.5" x14ac:dyDescent="0.35">
      <c r="C113" t="s">
        <v>876</v>
      </c>
      <c r="D113" s="5">
        <v>200000000000</v>
      </c>
      <c r="E113" s="5">
        <v>200000000000</v>
      </c>
      <c r="F113" s="5">
        <v>200000000000</v>
      </c>
      <c r="G113" s="5">
        <v>150000000000</v>
      </c>
      <c r="I113" s="5">
        <v>200000000000</v>
      </c>
      <c r="J113" s="5">
        <v>150000000000</v>
      </c>
      <c r="K113" s="5">
        <v>200000000000</v>
      </c>
      <c r="L113" s="5">
        <v>49650000000</v>
      </c>
    </row>
    <row r="114" spans="2:16" ht="15.5" x14ac:dyDescent="0.35">
      <c r="C114" t="s">
        <v>293</v>
      </c>
    </row>
    <row r="115" spans="2:16" ht="15.5" x14ac:dyDescent="0.35">
      <c r="C115" t="s">
        <v>121</v>
      </c>
      <c r="D115" s="5">
        <v>429483373508</v>
      </c>
      <c r="E115" s="5">
        <v>382390148910</v>
      </c>
      <c r="F115" s="5">
        <v>363012047825</v>
      </c>
      <c r="G115" s="5">
        <v>353458957073</v>
      </c>
      <c r="I115" s="5">
        <v>429483373508</v>
      </c>
      <c r="J115" s="5">
        <v>341702481711</v>
      </c>
      <c r="K115" s="5">
        <v>378356666566</v>
      </c>
      <c r="L115" s="5">
        <v>280761324746</v>
      </c>
      <c r="M115" s="5">
        <v>151852174493</v>
      </c>
      <c r="N115" s="5">
        <v>151685431882</v>
      </c>
      <c r="O115" s="5">
        <v>141081394549</v>
      </c>
      <c r="P115" s="5">
        <v>112533274136</v>
      </c>
    </row>
    <row r="116" spans="2:16" ht="15.5" x14ac:dyDescent="0.35">
      <c r="C116" t="s">
        <v>122</v>
      </c>
    </row>
    <row r="117" spans="2:16" ht="15.5" x14ac:dyDescent="0.35">
      <c r="C117" t="s">
        <v>123</v>
      </c>
      <c r="D117" s="5">
        <v>355945592400</v>
      </c>
      <c r="E117" s="5">
        <v>88986398100</v>
      </c>
      <c r="F117" s="5">
        <v>88986398100</v>
      </c>
      <c r="G117" s="5">
        <v>88986398100</v>
      </c>
      <c r="I117" s="5">
        <v>355945592400</v>
      </c>
      <c r="J117" s="5">
        <v>88986398100</v>
      </c>
      <c r="K117" s="5">
        <v>88986398100</v>
      </c>
      <c r="L117" s="5">
        <v>88986398100</v>
      </c>
      <c r="M117" s="5">
        <v>88986398100</v>
      </c>
      <c r="N117" s="5">
        <v>56028493800</v>
      </c>
      <c r="O117" s="5">
        <v>56024210500</v>
      </c>
      <c r="P117" s="5">
        <v>34000000000</v>
      </c>
    </row>
    <row r="118" spans="2:16" ht="15.5" x14ac:dyDescent="0.35">
      <c r="C118" t="s">
        <v>124</v>
      </c>
      <c r="D118" s="5">
        <v>82133306607</v>
      </c>
      <c r="E118" s="5">
        <v>84231771204</v>
      </c>
      <c r="F118" s="5">
        <v>84231771204</v>
      </c>
      <c r="G118" s="5">
        <v>84231771204</v>
      </c>
      <c r="I118" s="5">
        <v>82133306607</v>
      </c>
      <c r="J118" s="5">
        <v>84231771204</v>
      </c>
      <c r="K118" s="5">
        <v>84231771204</v>
      </c>
      <c r="L118" s="5">
        <v>105035880294</v>
      </c>
      <c r="M118" s="5">
        <v>105035880294</v>
      </c>
      <c r="N118" s="5">
        <v>39869638418</v>
      </c>
      <c r="O118" s="5">
        <v>39856788518</v>
      </c>
      <c r="P118" s="5">
        <v>10684656476</v>
      </c>
    </row>
    <row r="119" spans="2:16" ht="15.5" x14ac:dyDescent="0.35">
      <c r="C119" t="s">
        <v>125</v>
      </c>
      <c r="D119" s="5">
        <v>-322439168554</v>
      </c>
      <c r="E119" s="5">
        <v>-175198513758</v>
      </c>
      <c r="F119" s="5">
        <v>-154116071863</v>
      </c>
      <c r="G119" s="5">
        <v>-89836992941</v>
      </c>
      <c r="I119" s="5">
        <v>-322439168554</v>
      </c>
      <c r="J119" s="5">
        <v>-71581017051</v>
      </c>
      <c r="K119" s="5">
        <v>-19019974858</v>
      </c>
      <c r="L119" s="5">
        <v>31425609227</v>
      </c>
      <c r="M119" s="5">
        <v>24805176531</v>
      </c>
      <c r="N119" s="5">
        <v>16272544823</v>
      </c>
      <c r="O119" s="5">
        <v>13534416175</v>
      </c>
      <c r="P119" s="5">
        <v>5577207954</v>
      </c>
    </row>
    <row r="120" spans="2:16" ht="15.5" x14ac:dyDescent="0.35">
      <c r="C120" t="s">
        <v>295</v>
      </c>
      <c r="D120" s="5">
        <v>-322539668554</v>
      </c>
      <c r="E120" s="5">
        <v>-175299013758</v>
      </c>
      <c r="F120" s="5">
        <v>-154216571863</v>
      </c>
      <c r="G120" s="5">
        <v>-89937492941</v>
      </c>
      <c r="I120" s="5">
        <v>-322539668554</v>
      </c>
      <c r="J120" s="5">
        <v>-71681517051</v>
      </c>
      <c r="K120" s="5">
        <v>-19120474858</v>
      </c>
      <c r="L120" s="5">
        <v>31325109227</v>
      </c>
      <c r="M120" s="5">
        <v>24704676531</v>
      </c>
      <c r="N120" s="5">
        <v>16172044823</v>
      </c>
      <c r="O120" s="5">
        <v>13433916175</v>
      </c>
      <c r="P120" s="5">
        <v>5577207954</v>
      </c>
    </row>
    <row r="121" spans="2:16" ht="15.5" x14ac:dyDescent="0.35">
      <c r="C121" t="s">
        <v>294</v>
      </c>
      <c r="D121" s="5">
        <v>100500000</v>
      </c>
      <c r="E121" s="5">
        <v>100500000</v>
      </c>
      <c r="F121" s="5">
        <v>100500000</v>
      </c>
      <c r="G121" s="5">
        <v>100500000</v>
      </c>
      <c r="I121" s="5">
        <v>100500000</v>
      </c>
      <c r="J121" s="5">
        <v>100500000</v>
      </c>
      <c r="K121" s="5">
        <v>100500000</v>
      </c>
      <c r="L121" s="5">
        <v>100500000</v>
      </c>
      <c r="M121" s="5">
        <v>100500000</v>
      </c>
      <c r="N121" s="5">
        <v>100500000</v>
      </c>
      <c r="O121" s="5">
        <v>100500000</v>
      </c>
    </row>
    <row r="122" spans="2:16" ht="15.5" x14ac:dyDescent="0.35">
      <c r="C122" t="s">
        <v>296</v>
      </c>
      <c r="D122" s="5">
        <v>-322439168554</v>
      </c>
      <c r="E122" s="5">
        <v>-175198513758</v>
      </c>
      <c r="F122" s="5">
        <v>-154116071863</v>
      </c>
      <c r="G122" s="5">
        <v>-89836992941</v>
      </c>
      <c r="I122" s="5">
        <v>-322439168554</v>
      </c>
      <c r="J122" s="5">
        <v>-71581017051</v>
      </c>
      <c r="K122" s="5">
        <v>-19019974858</v>
      </c>
      <c r="L122" s="5">
        <v>31425609227</v>
      </c>
      <c r="M122" s="5">
        <v>24805176531</v>
      </c>
      <c r="N122" s="5">
        <v>16272544823</v>
      </c>
      <c r="O122" s="5">
        <v>13534416175</v>
      </c>
      <c r="P122" s="5">
        <v>5577207954</v>
      </c>
    </row>
    <row r="123" spans="2:16" ht="15.5" x14ac:dyDescent="0.35">
      <c r="C123" t="s">
        <v>297</v>
      </c>
      <c r="D123" s="5">
        <v>6217931</v>
      </c>
      <c r="E123" s="5">
        <v>6081992</v>
      </c>
      <c r="F123" s="5">
        <v>6457505</v>
      </c>
      <c r="G123" s="5">
        <v>7032878</v>
      </c>
      <c r="I123" s="5">
        <v>6217931</v>
      </c>
      <c r="J123" s="5">
        <v>6344250</v>
      </c>
      <c r="K123" s="5">
        <v>6526734</v>
      </c>
      <c r="L123" s="5">
        <v>803737</v>
      </c>
    </row>
    <row r="124" spans="2:16" ht="15.5" x14ac:dyDescent="0.35">
      <c r="C124" t="s">
        <v>9</v>
      </c>
      <c r="D124" s="5">
        <v>112787958387</v>
      </c>
      <c r="E124" s="5">
        <v>-4499119223</v>
      </c>
      <c r="F124" s="5">
        <v>16583698184</v>
      </c>
      <c r="G124" s="5">
        <v>79817339864</v>
      </c>
      <c r="I124" s="5">
        <v>112787958387</v>
      </c>
      <c r="J124" s="5">
        <v>98072627126</v>
      </c>
      <c r="K124" s="5">
        <v>150603066920</v>
      </c>
      <c r="L124" s="5">
        <v>204293087838</v>
      </c>
      <c r="M124" s="5">
        <v>218832136935</v>
      </c>
      <c r="N124" s="5">
        <v>112068982561</v>
      </c>
      <c r="O124" s="5">
        <v>109361193193</v>
      </c>
      <c r="P124" s="5">
        <v>50216465430</v>
      </c>
    </row>
    <row r="125" spans="2:16" ht="15.5" x14ac:dyDescent="0.35">
      <c r="C125" t="s">
        <v>126</v>
      </c>
      <c r="D125" s="5">
        <v>542271331895</v>
      </c>
      <c r="E125" s="5">
        <v>377891029687</v>
      </c>
      <c r="F125" s="5">
        <v>379595746009</v>
      </c>
      <c r="G125" s="5">
        <v>433276296937</v>
      </c>
      <c r="I125" s="5">
        <v>542271331895</v>
      </c>
      <c r="J125" s="5">
        <v>439775108837</v>
      </c>
      <c r="K125" s="5">
        <v>528959733486</v>
      </c>
      <c r="L125" s="5">
        <v>485054412584</v>
      </c>
      <c r="M125" s="5">
        <v>370684311428</v>
      </c>
      <c r="N125" s="5">
        <v>263754414443</v>
      </c>
      <c r="O125" s="5">
        <v>250442587742</v>
      </c>
      <c r="P125" s="5">
        <v>162749739566</v>
      </c>
    </row>
    <row r="126" spans="2:16" ht="15.5" x14ac:dyDescent="0.35">
      <c r="C126" t="s">
        <v>127</v>
      </c>
      <c r="D126" s="5">
        <v>3559455924</v>
      </c>
      <c r="E126" s="5">
        <v>889863981</v>
      </c>
      <c r="F126" s="5">
        <v>889863981</v>
      </c>
      <c r="G126" s="5">
        <v>889863981</v>
      </c>
      <c r="I126" s="5">
        <v>3559455924</v>
      </c>
      <c r="J126" s="5">
        <v>889863981</v>
      </c>
      <c r="K126" s="5">
        <v>889863981</v>
      </c>
      <c r="L126" s="5">
        <v>889863981</v>
      </c>
      <c r="M126" s="5">
        <v>889863981</v>
      </c>
      <c r="N126" s="5">
        <v>560284938</v>
      </c>
      <c r="O126" s="5">
        <v>560242105</v>
      </c>
      <c r="P126" s="5">
        <v>340000000</v>
      </c>
    </row>
    <row r="128" spans="2:16" ht="15.5" x14ac:dyDescent="0.35">
      <c r="B128" t="s">
        <v>128</v>
      </c>
      <c r="C128" t="s">
        <v>129</v>
      </c>
      <c r="D128" s="5">
        <v>-53421068334</v>
      </c>
      <c r="E128" s="5">
        <v>-38932680901</v>
      </c>
      <c r="F128" s="5">
        <v>593833792</v>
      </c>
      <c r="G128" s="5">
        <v>-229186955</v>
      </c>
      <c r="I128" s="5">
        <v>-91989102398</v>
      </c>
      <c r="J128" s="5">
        <v>-43772791726</v>
      </c>
      <c r="K128" s="5">
        <v>-8682439283</v>
      </c>
      <c r="L128" s="5">
        <v>-77748378471</v>
      </c>
      <c r="M128" s="5">
        <v>-26118359500</v>
      </c>
      <c r="N128" s="5">
        <v>-32719704184</v>
      </c>
      <c r="O128" s="5">
        <v>-9593332513</v>
      </c>
      <c r="P128" s="5">
        <v>-19108589342</v>
      </c>
    </row>
    <row r="129" spans="3:16" ht="15.5" x14ac:dyDescent="0.35">
      <c r="C129" t="s">
        <v>406</v>
      </c>
      <c r="D129" s="5">
        <v>14704546733</v>
      </c>
      <c r="E129" s="5">
        <v>25233727086</v>
      </c>
      <c r="F129" s="5">
        <v>63245161342</v>
      </c>
      <c r="G129" s="5">
        <v>35754181866</v>
      </c>
      <c r="I129" s="5">
        <v>138937617027</v>
      </c>
      <c r="J129" s="5">
        <v>166942627516</v>
      </c>
      <c r="K129" s="5">
        <v>222291739012</v>
      </c>
      <c r="L129" s="5">
        <v>245132303875</v>
      </c>
      <c r="M129" s="5">
        <v>197927464805</v>
      </c>
      <c r="N129" s="5">
        <v>179615706898</v>
      </c>
      <c r="O129" s="5">
        <v>180684102276</v>
      </c>
      <c r="P129" s="5">
        <v>135337604723</v>
      </c>
    </row>
    <row r="130" spans="3:16" ht="15.5" x14ac:dyDescent="0.35">
      <c r="C130" t="s">
        <v>508</v>
      </c>
      <c r="D130" s="5">
        <v>-70778963685</v>
      </c>
      <c r="E130" s="5">
        <v>-34590592481</v>
      </c>
      <c r="F130" s="5">
        <v>-12411689055</v>
      </c>
      <c r="G130" s="5">
        <v>-12040462122</v>
      </c>
      <c r="I130" s="5">
        <v>-129821707343</v>
      </c>
      <c r="J130" s="5">
        <v>-126005496699</v>
      </c>
      <c r="K130" s="5">
        <v>-159777621234</v>
      </c>
      <c r="L130" s="5">
        <v>-217604458449</v>
      </c>
      <c r="M130" s="5">
        <v>-183092457740</v>
      </c>
      <c r="N130" s="5">
        <v>-180995786345</v>
      </c>
      <c r="O130" s="5">
        <v>-158554285457</v>
      </c>
      <c r="P130" s="5">
        <v>-129807250773</v>
      </c>
    </row>
    <row r="131" spans="3:16" ht="15.5" x14ac:dyDescent="0.35">
      <c r="C131" t="s">
        <v>509</v>
      </c>
      <c r="D131" s="5">
        <v>-7554529498</v>
      </c>
      <c r="E131" s="5">
        <v>-8582031603</v>
      </c>
      <c r="F131" s="5">
        <v>-7707993286</v>
      </c>
      <c r="G131" s="5">
        <v>-9440249450</v>
      </c>
      <c r="I131" s="5">
        <v>-33284803837</v>
      </c>
      <c r="J131" s="5">
        <v>-33185207645</v>
      </c>
      <c r="K131" s="5">
        <v>-30744017153</v>
      </c>
      <c r="L131" s="5">
        <v>-23105380386</v>
      </c>
      <c r="M131" s="5">
        <v>-10859596359</v>
      </c>
      <c r="N131" s="5">
        <v>-5722760087</v>
      </c>
      <c r="O131" s="5">
        <v>-10628946183</v>
      </c>
      <c r="P131" s="5">
        <v>-5506162579</v>
      </c>
    </row>
    <row r="132" spans="3:16" ht="15.5" x14ac:dyDescent="0.35">
      <c r="C132" t="s">
        <v>1110</v>
      </c>
      <c r="D132" s="5">
        <v>16283800413</v>
      </c>
      <c r="E132" s="5">
        <v>-13598387159</v>
      </c>
      <c r="F132" s="5">
        <v>-34523368804</v>
      </c>
      <c r="G132" s="5">
        <v>-6556485055</v>
      </c>
      <c r="I132" s="5">
        <v>-38394440605</v>
      </c>
      <c r="J132" s="5">
        <v>-21233157222</v>
      </c>
      <c r="K132" s="5">
        <v>-13218080525</v>
      </c>
      <c r="L132" s="5">
        <v>-66906241368</v>
      </c>
      <c r="M132" s="5">
        <v>-7110274890</v>
      </c>
      <c r="N132" s="5">
        <v>-4843429733</v>
      </c>
      <c r="O132" s="5">
        <v>-5978028608</v>
      </c>
      <c r="P132" s="5">
        <v>-5888108916</v>
      </c>
    </row>
    <row r="133" spans="3:16" ht="15.5" x14ac:dyDescent="0.35">
      <c r="C133" t="s">
        <v>1845</v>
      </c>
      <c r="D133" s="5">
        <v>957084113</v>
      </c>
      <c r="I133" s="5">
        <v>957084113</v>
      </c>
    </row>
    <row r="134" spans="3:16" ht="15.5" x14ac:dyDescent="0.35">
      <c r="C134" t="s">
        <v>572</v>
      </c>
      <c r="D134" s="5">
        <v>465781366</v>
      </c>
      <c r="E134" s="5">
        <v>2835836</v>
      </c>
      <c r="F134" s="5">
        <v>466439</v>
      </c>
      <c r="G134" s="5">
        <v>559683</v>
      </c>
      <c r="I134" s="5">
        <v>469643324</v>
      </c>
      <c r="J134" s="5">
        <v>953828318</v>
      </c>
      <c r="K134" s="5">
        <v>1698865522</v>
      </c>
      <c r="L134" s="5">
        <v>92939980</v>
      </c>
      <c r="M134" s="5">
        <v>19000540</v>
      </c>
      <c r="N134" s="5">
        <v>2353044</v>
      </c>
      <c r="O134" s="5">
        <v>3908501</v>
      </c>
      <c r="P134" s="5">
        <v>3722827</v>
      </c>
    </row>
    <row r="135" spans="3:16" ht="15.5" x14ac:dyDescent="0.35">
      <c r="C135" t="s">
        <v>1024</v>
      </c>
      <c r="D135" s="5">
        <v>-7498787776</v>
      </c>
      <c r="E135" s="5">
        <v>-7398232580</v>
      </c>
      <c r="F135" s="5">
        <v>-8008742844</v>
      </c>
      <c r="G135" s="5">
        <v>-7946731877</v>
      </c>
      <c r="I135" s="5">
        <v>-30852495077</v>
      </c>
      <c r="J135" s="5">
        <v>-31245385994</v>
      </c>
      <c r="K135" s="5">
        <v>-28933324905</v>
      </c>
      <c r="L135" s="5">
        <v>-11674178841</v>
      </c>
      <c r="M135" s="5">
        <v>-14142751636</v>
      </c>
      <c r="N135" s="5">
        <v>-12372331538</v>
      </c>
      <c r="O135" s="5">
        <v>-12815460468</v>
      </c>
      <c r="P135" s="5">
        <v>-11573369363</v>
      </c>
    </row>
    <row r="136" spans="3:16" ht="15.5" x14ac:dyDescent="0.35">
      <c r="C136" t="s">
        <v>451</v>
      </c>
      <c r="M136" s="5">
        <v>-7295684304</v>
      </c>
      <c r="N136" s="5">
        <v>-6508783227</v>
      </c>
      <c r="O136" s="5">
        <v>316376700</v>
      </c>
      <c r="P136" s="5">
        <v>31468985</v>
      </c>
    </row>
    <row r="137" spans="3:16" ht="15.5" x14ac:dyDescent="0.35">
      <c r="C137" t="s">
        <v>350</v>
      </c>
      <c r="L137" s="5">
        <v>-3683363282</v>
      </c>
      <c r="M137" s="5">
        <v>-1564059916</v>
      </c>
      <c r="N137" s="5">
        <v>-1894673196</v>
      </c>
      <c r="O137" s="5">
        <v>-2620999274</v>
      </c>
      <c r="P137" s="5">
        <v>-1706494246</v>
      </c>
    </row>
    <row r="138" spans="3:16" ht="15.5" x14ac:dyDescent="0.35">
      <c r="C138" t="s">
        <v>281</v>
      </c>
    </row>
    <row r="139" spans="3:16" ht="15.5" x14ac:dyDescent="0.35">
      <c r="C139" t="s">
        <v>152</v>
      </c>
      <c r="D139" s="5">
        <v>42826021068</v>
      </c>
      <c r="E139" s="5">
        <v>34944680627</v>
      </c>
      <c r="F139" s="5">
        <v>-10210864904</v>
      </c>
      <c r="G139" s="5">
        <v>-1275274792</v>
      </c>
      <c r="I139" s="5">
        <v>66284561999</v>
      </c>
      <c r="J139" s="5">
        <v>-58949249347</v>
      </c>
      <c r="K139" s="5">
        <v>126586716535</v>
      </c>
      <c r="L139" s="5">
        <v>80673413690</v>
      </c>
      <c r="M139" s="5">
        <v>102362175633</v>
      </c>
      <c r="N139" s="5">
        <v>34733356694</v>
      </c>
      <c r="O139" s="5">
        <v>44389483490</v>
      </c>
      <c r="P139" s="5">
        <v>56645506611</v>
      </c>
    </row>
    <row r="140" spans="3:16" ht="15.5" x14ac:dyDescent="0.35">
      <c r="C140" t="s">
        <v>142</v>
      </c>
      <c r="D140" s="5">
        <v>-8939639988</v>
      </c>
      <c r="E140" s="5">
        <v>4143238659</v>
      </c>
      <c r="F140" s="5">
        <v>10211089898</v>
      </c>
      <c r="G140" s="5">
        <v>-298139889</v>
      </c>
      <c r="I140" s="5">
        <v>5116548680</v>
      </c>
      <c r="J140" s="5">
        <v>-16320264784</v>
      </c>
      <c r="K140" s="5">
        <v>-10968879549</v>
      </c>
      <c r="L140" s="5">
        <v>-76769869510</v>
      </c>
      <c r="M140" s="5">
        <v>-1266515796</v>
      </c>
      <c r="N140" s="5">
        <v>-2414704178</v>
      </c>
      <c r="O140" s="5">
        <v>-34566645013</v>
      </c>
      <c r="P140" s="5">
        <v>-37424449517</v>
      </c>
    </row>
    <row r="141" spans="3:16" ht="15.5" x14ac:dyDescent="0.35">
      <c r="C141" t="s">
        <v>151</v>
      </c>
      <c r="D141" s="5">
        <v>-4338389627</v>
      </c>
      <c r="E141" s="5">
        <v>-4929761341</v>
      </c>
      <c r="F141" s="5">
        <v>-1392258861</v>
      </c>
      <c r="G141" s="5">
        <v>-472268611</v>
      </c>
      <c r="I141" s="5">
        <v>-11132678440</v>
      </c>
      <c r="J141" s="5">
        <v>-16320264784</v>
      </c>
      <c r="K141" s="5">
        <v>-6445279572</v>
      </c>
      <c r="L141" s="5">
        <v>-56932785157</v>
      </c>
      <c r="M141" s="5">
        <v>-1266961890</v>
      </c>
      <c r="N141" s="5">
        <v>-2414704178</v>
      </c>
      <c r="O141" s="5">
        <v>-1493554104</v>
      </c>
      <c r="P141" s="5">
        <v>-37444230285</v>
      </c>
    </row>
    <row r="142" spans="3:16" ht="15.5" x14ac:dyDescent="0.35">
      <c r="C142" t="s">
        <v>309</v>
      </c>
      <c r="K142" s="5">
        <v>-4528104482</v>
      </c>
      <c r="O142" s="5">
        <v>-33264000000</v>
      </c>
      <c r="P142" s="5">
        <v>-2695010632</v>
      </c>
    </row>
    <row r="143" spans="3:16" ht="15.5" x14ac:dyDescent="0.35">
      <c r="C143" t="s">
        <v>1775</v>
      </c>
      <c r="E143" s="5">
        <v>-11500000000</v>
      </c>
      <c r="F143" s="5">
        <v>11500000000</v>
      </c>
    </row>
    <row r="144" spans="3:16" ht="15.5" x14ac:dyDescent="0.35">
      <c r="C144" t="s">
        <v>360</v>
      </c>
      <c r="D144" s="5">
        <v>-2009250361</v>
      </c>
      <c r="E144" s="5">
        <v>20573000000</v>
      </c>
      <c r="F144" s="5">
        <v>103348759</v>
      </c>
      <c r="G144" s="5">
        <v>174128722</v>
      </c>
      <c r="I144" s="5">
        <v>18841227120</v>
      </c>
      <c r="K144" s="5">
        <v>4504505</v>
      </c>
      <c r="L144" s="5">
        <v>172509647</v>
      </c>
      <c r="M144" s="5">
        <v>446094</v>
      </c>
      <c r="O144" s="5">
        <v>190909091</v>
      </c>
      <c r="P144" s="5">
        <v>3200000000</v>
      </c>
    </row>
    <row r="145" spans="3:16" ht="15.5" x14ac:dyDescent="0.35">
      <c r="C145" t="s">
        <v>1846</v>
      </c>
      <c r="P145" s="5">
        <v>-485208600</v>
      </c>
    </row>
    <row r="146" spans="3:16" ht="15.5" x14ac:dyDescent="0.35">
      <c r="C146" t="s">
        <v>831</v>
      </c>
      <c r="D146" s="5">
        <v>-2592000000</v>
      </c>
      <c r="I146" s="5">
        <v>-2592000000</v>
      </c>
      <c r="L146" s="5">
        <v>-9602000</v>
      </c>
    </row>
    <row r="147" spans="3:16" ht="15.5" x14ac:dyDescent="0.35">
      <c r="C147" t="s">
        <v>559</v>
      </c>
    </row>
    <row r="148" spans="3:16" ht="15.5" x14ac:dyDescent="0.35">
      <c r="C148" t="s">
        <v>1847</v>
      </c>
      <c r="L148" s="5">
        <v>-19999992000</v>
      </c>
    </row>
    <row r="149" spans="3:16" ht="15.5" x14ac:dyDescent="0.35">
      <c r="C149" t="s">
        <v>1848</v>
      </c>
    </row>
    <row r="150" spans="3:16" ht="15.5" x14ac:dyDescent="0.35">
      <c r="C150" t="s">
        <v>533</v>
      </c>
    </row>
    <row r="151" spans="3:16" ht="15.5" x14ac:dyDescent="0.35">
      <c r="C151" t="s">
        <v>1849</v>
      </c>
    </row>
    <row r="152" spans="3:16" ht="15.5" x14ac:dyDescent="0.35">
      <c r="C152" t="s">
        <v>153</v>
      </c>
      <c r="D152" s="5">
        <v>42826021068</v>
      </c>
      <c r="E152" s="5">
        <v>34944680627</v>
      </c>
      <c r="F152" s="5">
        <v>-10210864904</v>
      </c>
      <c r="G152" s="5">
        <v>-1275274792</v>
      </c>
      <c r="I152" s="5">
        <v>66284561999</v>
      </c>
      <c r="J152" s="5">
        <v>-58949249347</v>
      </c>
      <c r="K152" s="5">
        <v>126586716535</v>
      </c>
      <c r="L152" s="5">
        <v>80673413690</v>
      </c>
      <c r="M152" s="5">
        <v>102362175633</v>
      </c>
      <c r="N152" s="5">
        <v>34733356694</v>
      </c>
      <c r="O152" s="5">
        <v>44389483490</v>
      </c>
      <c r="P152" s="5">
        <v>56645506611</v>
      </c>
    </row>
    <row r="153" spans="3:16" ht="15.5" x14ac:dyDescent="0.35">
      <c r="C153" t="s">
        <v>1031</v>
      </c>
      <c r="P153" s="5">
        <v>33000000000</v>
      </c>
    </row>
    <row r="154" spans="3:16" ht="15.5" x14ac:dyDescent="0.35">
      <c r="C154" t="s">
        <v>1030</v>
      </c>
      <c r="O154" s="5">
        <v>30299500542</v>
      </c>
    </row>
    <row r="155" spans="3:16" ht="15.5" x14ac:dyDescent="0.35">
      <c r="C155" t="s">
        <v>603</v>
      </c>
      <c r="M155" s="5">
        <v>279600</v>
      </c>
      <c r="N155" s="5">
        <v>17133200</v>
      </c>
      <c r="O155" s="5">
        <v>20896842000</v>
      </c>
    </row>
    <row r="156" spans="3:16" ht="15.5" x14ac:dyDescent="0.35">
      <c r="C156" t="s">
        <v>320</v>
      </c>
      <c r="D156" s="5">
        <v>-2098464597</v>
      </c>
      <c r="I156" s="5">
        <v>-2098464597</v>
      </c>
    </row>
    <row r="157" spans="3:16" ht="15.5" x14ac:dyDescent="0.35">
      <c r="C157" t="s">
        <v>310</v>
      </c>
    </row>
    <row r="158" spans="3:16" ht="15.5" x14ac:dyDescent="0.35">
      <c r="C158" t="s">
        <v>495</v>
      </c>
      <c r="M158" s="5">
        <v>-18030000000</v>
      </c>
    </row>
    <row r="159" spans="3:16" ht="15.5" x14ac:dyDescent="0.35">
      <c r="C159" t="s">
        <v>463</v>
      </c>
      <c r="N159" s="5">
        <v>18030000000</v>
      </c>
    </row>
    <row r="160" spans="3:16" ht="15.5" x14ac:dyDescent="0.35">
      <c r="C160" t="s">
        <v>1850</v>
      </c>
      <c r="D160" s="5">
        <v>-115000000000</v>
      </c>
      <c r="E160" s="5">
        <v>115000000000</v>
      </c>
    </row>
    <row r="161" spans="3:16" ht="15.5" x14ac:dyDescent="0.35">
      <c r="C161" t="s">
        <v>537</v>
      </c>
      <c r="D161" s="5">
        <v>80708055558</v>
      </c>
      <c r="E161" s="5">
        <v>-62956891653</v>
      </c>
      <c r="F161" s="5">
        <v>-10202881304</v>
      </c>
      <c r="G161" s="5">
        <v>-1258314138</v>
      </c>
      <c r="I161" s="5">
        <v>6289968463</v>
      </c>
      <c r="J161" s="5">
        <v>-16263579576</v>
      </c>
      <c r="K161" s="5">
        <v>-23691295794</v>
      </c>
      <c r="L161" s="5">
        <v>-41622777301</v>
      </c>
      <c r="M161" s="5">
        <v>27221706764</v>
      </c>
      <c r="N161" s="5">
        <v>14029438116</v>
      </c>
      <c r="O161" s="5">
        <v>-12268739806</v>
      </c>
      <c r="P161" s="5">
        <v>24632480377</v>
      </c>
    </row>
    <row r="162" spans="3:16" ht="15.5" x14ac:dyDescent="0.35">
      <c r="C162" t="s">
        <v>466</v>
      </c>
      <c r="L162" s="5">
        <v>72859587156</v>
      </c>
      <c r="N162" s="5">
        <v>3816980330</v>
      </c>
      <c r="O162" s="5">
        <v>13000000000</v>
      </c>
      <c r="P162" s="5">
        <v>2500000000</v>
      </c>
    </row>
    <row r="163" spans="3:16" ht="15.5" x14ac:dyDescent="0.35">
      <c r="C163" t="s">
        <v>314</v>
      </c>
      <c r="D163" s="5">
        <v>-2734444444</v>
      </c>
      <c r="E163" s="5">
        <v>-17090277778</v>
      </c>
      <c r="I163" s="5">
        <v>-19824722222</v>
      </c>
      <c r="J163" s="5">
        <v>-42601111112</v>
      </c>
      <c r="M163" s="5">
        <v>-4260094535</v>
      </c>
      <c r="O163" s="5">
        <v>-5920080816</v>
      </c>
      <c r="P163" s="5">
        <v>-4041641200</v>
      </c>
    </row>
    <row r="164" spans="3:16" ht="15.5" x14ac:dyDescent="0.35">
      <c r="C164" t="s">
        <v>1851</v>
      </c>
      <c r="D164" s="5">
        <v>-185000000000</v>
      </c>
      <c r="I164" s="5">
        <v>-185000000000</v>
      </c>
    </row>
    <row r="165" spans="3:16" ht="15.5" x14ac:dyDescent="0.35">
      <c r="C165" t="s">
        <v>1852</v>
      </c>
    </row>
    <row r="166" spans="3:16" ht="15.5" x14ac:dyDescent="0.35">
      <c r="C166" t="s">
        <v>433</v>
      </c>
      <c r="D166" s="5">
        <v>-8319749</v>
      </c>
      <c r="E166" s="5">
        <v>-8149942</v>
      </c>
      <c r="F166" s="5">
        <v>-7983600</v>
      </c>
      <c r="G166" s="5">
        <v>-16960654</v>
      </c>
      <c r="I166" s="5">
        <v>-41413945</v>
      </c>
      <c r="J166" s="5">
        <v>-84558659</v>
      </c>
      <c r="K166" s="5">
        <v>-71987671</v>
      </c>
      <c r="L166" s="5">
        <v>-213396165</v>
      </c>
      <c r="M166" s="5">
        <v>-332559160</v>
      </c>
      <c r="N166" s="5">
        <v>-462503105</v>
      </c>
      <c r="O166" s="5">
        <v>-643181073</v>
      </c>
      <c r="P166" s="5">
        <v>-800404603</v>
      </c>
    </row>
    <row r="167" spans="3:16" ht="15.5" x14ac:dyDescent="0.35">
      <c r="C167" t="s">
        <v>765</v>
      </c>
      <c r="P167" s="5">
        <v>4410117181</v>
      </c>
    </row>
    <row r="168" spans="3:16" ht="15.5" x14ac:dyDescent="0.35">
      <c r="C168" t="s">
        <v>465</v>
      </c>
      <c r="M168" s="5">
        <v>-361023612</v>
      </c>
      <c r="N168" s="5">
        <v>-697691847</v>
      </c>
      <c r="O168" s="5">
        <v>-974857357</v>
      </c>
      <c r="P168" s="5">
        <v>-3055045144</v>
      </c>
    </row>
    <row r="169" spans="3:16" ht="15.5" x14ac:dyDescent="0.35">
      <c r="C169" t="s">
        <v>321</v>
      </c>
    </row>
    <row r="170" spans="3:16" ht="15.5" x14ac:dyDescent="0.35">
      <c r="C170" t="s">
        <v>1853</v>
      </c>
      <c r="K170" s="5">
        <v>150350000000</v>
      </c>
      <c r="L170" s="5">
        <v>49650000000</v>
      </c>
    </row>
    <row r="171" spans="3:16" ht="15.5" x14ac:dyDescent="0.35">
      <c r="C171" t="s">
        <v>165</v>
      </c>
      <c r="D171" s="5">
        <v>-19534687254</v>
      </c>
      <c r="E171" s="5">
        <v>155238385</v>
      </c>
      <c r="F171" s="5">
        <v>594058786</v>
      </c>
      <c r="G171" s="5">
        <v>-1802601636</v>
      </c>
      <c r="I171" s="5">
        <v>-20587991719</v>
      </c>
      <c r="J171" s="5">
        <v>-119042305857</v>
      </c>
      <c r="K171" s="5">
        <v>106935397703</v>
      </c>
      <c r="L171" s="5">
        <v>-73844834291</v>
      </c>
      <c r="M171" s="5">
        <v>74977300337</v>
      </c>
      <c r="N171" s="5">
        <v>-401051668</v>
      </c>
      <c r="O171" s="5">
        <v>229505964</v>
      </c>
      <c r="P171" s="5">
        <v>112467752</v>
      </c>
    </row>
    <row r="172" spans="3:16" ht="15.5" x14ac:dyDescent="0.35">
      <c r="C172" t="s">
        <v>167</v>
      </c>
    </row>
    <row r="173" spans="3:16" ht="15.5" x14ac:dyDescent="0.35">
      <c r="C173" t="s">
        <v>166</v>
      </c>
      <c r="G173" s="5">
        <v>2538648195</v>
      </c>
      <c r="I173" s="5">
        <v>2538648195</v>
      </c>
      <c r="J173" s="5">
        <v>108156508334</v>
      </c>
      <c r="K173" s="5">
        <v>1221110631</v>
      </c>
      <c r="L173" s="5">
        <v>75065944922</v>
      </c>
      <c r="M173" s="5">
        <v>88644585</v>
      </c>
      <c r="N173" s="5">
        <v>489696253</v>
      </c>
      <c r="O173" s="5">
        <v>260190289</v>
      </c>
      <c r="P173" s="5">
        <v>147722537</v>
      </c>
    </row>
    <row r="174" spans="3:16" ht="15.5" x14ac:dyDescent="0.35">
      <c r="C174" t="s">
        <v>1854</v>
      </c>
    </row>
    <row r="175" spans="3:16" ht="15.5" x14ac:dyDescent="0.35">
      <c r="C175" t="s">
        <v>168</v>
      </c>
      <c r="D175" s="5">
        <v>-19534687254</v>
      </c>
      <c r="E175" s="5">
        <v>155238385</v>
      </c>
      <c r="F175" s="5">
        <v>594058786</v>
      </c>
      <c r="G175" s="5">
        <v>736046559</v>
      </c>
      <c r="I175" s="5">
        <v>-18049343524</v>
      </c>
      <c r="J175" s="5">
        <v>-10885797523</v>
      </c>
      <c r="K175" s="5">
        <v>108156508334</v>
      </c>
      <c r="L175" s="5">
        <v>1221110631</v>
      </c>
      <c r="M175" s="5">
        <v>75065944922</v>
      </c>
      <c r="N175" s="5">
        <v>88644585</v>
      </c>
      <c r="O175" s="5">
        <v>489696253</v>
      </c>
      <c r="P175" s="5">
        <v>260190289</v>
      </c>
    </row>
    <row r="177" spans="2:16" ht="15.5" x14ac:dyDescent="0.35">
      <c r="B177" t="s">
        <v>169</v>
      </c>
      <c r="C177" t="s">
        <v>11</v>
      </c>
      <c r="D177" s="5">
        <v>3560000000</v>
      </c>
      <c r="E177" s="5">
        <v>890000000</v>
      </c>
      <c r="F177" s="5">
        <v>890000000</v>
      </c>
      <c r="G177" s="5">
        <v>890000000</v>
      </c>
      <c r="I177" s="5">
        <v>3560000000</v>
      </c>
      <c r="J177" s="5">
        <v>890000000</v>
      </c>
      <c r="K177" s="5">
        <v>890000000</v>
      </c>
      <c r="L177" s="5">
        <v>890000000</v>
      </c>
      <c r="M177" s="5">
        <v>890000000</v>
      </c>
      <c r="N177" s="5">
        <v>560000000</v>
      </c>
      <c r="O177" s="5">
        <v>560000000</v>
      </c>
      <c r="P177" s="5">
        <v>340000000</v>
      </c>
    </row>
    <row r="178" spans="2:16" ht="15.5" x14ac:dyDescent="0.35">
      <c r="C178" t="s">
        <v>170</v>
      </c>
      <c r="D178" s="6">
        <v>-41.37</v>
      </c>
      <c r="E178" s="6">
        <v>-23.69</v>
      </c>
      <c r="F178" s="6">
        <v>-72.23</v>
      </c>
      <c r="G178" s="6">
        <v>-20.52</v>
      </c>
    </row>
    <row r="179" spans="2:16" ht="15.5" x14ac:dyDescent="0.35">
      <c r="C179" t="s">
        <v>171</v>
      </c>
      <c r="D179" s="6">
        <v>-8.1199999999999992</v>
      </c>
      <c r="E179" s="6">
        <v>-18.149999999999999</v>
      </c>
      <c r="F179" s="6">
        <v>-2.46</v>
      </c>
      <c r="G179" s="6">
        <v>-3.61</v>
      </c>
    </row>
    <row r="180" spans="2:16" ht="15.5" x14ac:dyDescent="0.35">
      <c r="C180" t="s">
        <v>59</v>
      </c>
      <c r="D180" s="6">
        <v>22.3</v>
      </c>
      <c r="E180" s="6">
        <v>9.99</v>
      </c>
      <c r="F180" s="6">
        <v>4.3099999999999996</v>
      </c>
      <c r="G180" s="6">
        <v>1.81</v>
      </c>
    </row>
    <row r="181" spans="2:16" ht="15.5" x14ac:dyDescent="0.35">
      <c r="C181" t="s">
        <v>172</v>
      </c>
      <c r="D181" s="5">
        <v>-139950000000</v>
      </c>
      <c r="E181" s="5">
        <v>-10110000000</v>
      </c>
      <c r="F181" s="5">
        <v>-58640000000</v>
      </c>
      <c r="G181" s="5">
        <v>-6550000000</v>
      </c>
    </row>
    <row r="182" spans="2:16" ht="15.5" x14ac:dyDescent="0.35">
      <c r="C182" t="s">
        <v>173</v>
      </c>
      <c r="D182" s="6">
        <v>-0.27149999999999996</v>
      </c>
      <c r="E182" s="6">
        <v>-5.5800000000000002E-2</v>
      </c>
      <c r="F182" s="6">
        <v>-0.16930000000000001</v>
      </c>
      <c r="G182" s="6">
        <v>-4.2099999999999999E-2</v>
      </c>
    </row>
    <row r="183" spans="2:16" ht="15.5" x14ac:dyDescent="0.35">
      <c r="C183" t="s">
        <v>174</v>
      </c>
      <c r="D183" s="6">
        <v>-1.3055000000000001</v>
      </c>
      <c r="E183" s="6">
        <v>4.6795999999999998</v>
      </c>
      <c r="F183" s="6">
        <v>-3.8774999999999999</v>
      </c>
      <c r="G183" s="6">
        <v>-0.22870000000000001</v>
      </c>
    </row>
    <row r="184" spans="2:16" ht="15.5" x14ac:dyDescent="0.35">
      <c r="C184" t="s">
        <v>175</v>
      </c>
      <c r="D184" s="6">
        <v>-0.55770000000000008</v>
      </c>
      <c r="E184" s="6">
        <v>-6.3E-2</v>
      </c>
      <c r="F184" s="6">
        <v>-0.2571</v>
      </c>
      <c r="G184" s="6">
        <v>-3.9699999999999999E-2</v>
      </c>
    </row>
    <row r="185" spans="2:16" ht="15.5" x14ac:dyDescent="0.35">
      <c r="C185" t="s">
        <v>176</v>
      </c>
      <c r="D185" s="6">
        <v>-19.149999999999999</v>
      </c>
      <c r="E185" s="6">
        <v>-1.85</v>
      </c>
      <c r="F185" s="6">
        <v>-7.79</v>
      </c>
      <c r="G185" s="6">
        <v>-1.3</v>
      </c>
    </row>
    <row r="186" spans="2:16" ht="15.5" x14ac:dyDescent="0.35">
      <c r="C186" t="s">
        <v>325</v>
      </c>
      <c r="D186" s="5">
        <v>113000000000</v>
      </c>
      <c r="E186" s="5">
        <v>-4000000000</v>
      </c>
      <c r="F186" s="5">
        <v>17000000000</v>
      </c>
      <c r="G186" s="5">
        <v>80000000000</v>
      </c>
    </row>
    <row r="187" spans="2:16" ht="15.5" x14ac:dyDescent="0.35">
      <c r="C187" t="s">
        <v>177</v>
      </c>
      <c r="D187" s="6">
        <v>10.6</v>
      </c>
      <c r="E187" s="6">
        <v>-84.98</v>
      </c>
      <c r="F187" s="6">
        <v>9.5500000000000007</v>
      </c>
      <c r="G187" s="6">
        <v>0.83</v>
      </c>
    </row>
    <row r="188" spans="2:16" ht="15.5" x14ac:dyDescent="0.35">
      <c r="C188" t="s">
        <v>178</v>
      </c>
      <c r="D188" s="6">
        <v>31.69</v>
      </c>
      <c r="E188" s="6">
        <v>-5.0599999999999996</v>
      </c>
      <c r="F188" s="6">
        <v>18.63</v>
      </c>
      <c r="G188" s="6">
        <v>89.69</v>
      </c>
    </row>
    <row r="189" spans="2:16" ht="15.5" x14ac:dyDescent="0.35">
      <c r="C189" t="s">
        <v>179</v>
      </c>
      <c r="D189" s="6">
        <v>10.86</v>
      </c>
      <c r="E189" s="6">
        <v>-83.82</v>
      </c>
      <c r="F189" s="6">
        <v>9.59</v>
      </c>
      <c r="G189" s="6">
        <v>0.83</v>
      </c>
    </row>
    <row r="190" spans="2:16" ht="15.5" x14ac:dyDescent="0.35">
      <c r="C190" t="s">
        <v>180</v>
      </c>
      <c r="D190" s="6">
        <v>30.94</v>
      </c>
      <c r="E190" s="6">
        <v>-5.13</v>
      </c>
      <c r="F190" s="6">
        <v>18.559999999999999</v>
      </c>
      <c r="G190" s="6">
        <v>89.61</v>
      </c>
    </row>
    <row r="191" spans="2:16" ht="15.5" x14ac:dyDescent="0.35">
      <c r="C191" t="s">
        <v>181</v>
      </c>
      <c r="D191" s="5">
        <v>185000000000</v>
      </c>
      <c r="E191" s="5">
        <v>0</v>
      </c>
      <c r="F191" s="5">
        <v>64000000000</v>
      </c>
      <c r="G191" s="5">
        <v>124000000000</v>
      </c>
    </row>
    <row r="192" spans="2:16" ht="15.5" x14ac:dyDescent="0.35">
      <c r="C192" t="s">
        <v>182</v>
      </c>
      <c r="D192" s="5">
        <v>200000000000</v>
      </c>
      <c r="E192" s="5">
        <v>200000000000</v>
      </c>
      <c r="F192" s="5">
        <v>216000000000</v>
      </c>
      <c r="G192" s="5">
        <v>166000000000</v>
      </c>
    </row>
    <row r="193" spans="3:16" ht="15.5" x14ac:dyDescent="0.35">
      <c r="C193" t="s">
        <v>258</v>
      </c>
      <c r="D193" s="5">
        <v>113000000000</v>
      </c>
      <c r="E193" s="5">
        <v>-5000000000</v>
      </c>
      <c r="F193" s="5">
        <v>17000000000</v>
      </c>
      <c r="G193" s="5">
        <v>80000000000</v>
      </c>
    </row>
    <row r="194" spans="3:16" ht="15.5" x14ac:dyDescent="0.35">
      <c r="C194" t="s">
        <v>23</v>
      </c>
      <c r="D194" s="5">
        <v>385000000000</v>
      </c>
      <c r="E194" s="5">
        <v>200000000000</v>
      </c>
      <c r="F194" s="5">
        <v>280000000000</v>
      </c>
      <c r="G194" s="5">
        <v>290000000000</v>
      </c>
    </row>
    <row r="195" spans="3:16" ht="15.5" x14ac:dyDescent="0.35">
      <c r="C195" t="s">
        <v>20</v>
      </c>
      <c r="D195" s="5">
        <v>296000000000</v>
      </c>
      <c r="E195" s="5">
        <v>199000000000</v>
      </c>
      <c r="F195" s="5">
        <v>279000000000</v>
      </c>
      <c r="G195" s="5">
        <v>290000000000</v>
      </c>
    </row>
    <row r="196" spans="3:16" ht="15.5" x14ac:dyDescent="0.35">
      <c r="C196" t="s">
        <v>184</v>
      </c>
      <c r="D196" s="5">
        <v>145000000000</v>
      </c>
      <c r="E196" s="5">
        <v>33000000000</v>
      </c>
      <c r="F196" s="5">
        <v>50000000000</v>
      </c>
      <c r="G196" s="5">
        <v>44000000000</v>
      </c>
    </row>
    <row r="197" spans="3:16" ht="15.5" x14ac:dyDescent="0.35">
      <c r="C197" t="s">
        <v>185</v>
      </c>
      <c r="D197" s="5">
        <v>-53000000000</v>
      </c>
      <c r="E197" s="5">
        <v>-39000000000</v>
      </c>
      <c r="F197" s="5">
        <v>1000000000</v>
      </c>
      <c r="G197" s="5">
        <v>0</v>
      </c>
    </row>
    <row r="198" spans="3:16" ht="15.5" x14ac:dyDescent="0.35">
      <c r="C198" t="s">
        <v>186</v>
      </c>
      <c r="D198" s="5">
        <v>-4000000000</v>
      </c>
      <c r="E198" s="5">
        <v>-5000000000</v>
      </c>
      <c r="F198" s="5">
        <v>-1000000000</v>
      </c>
      <c r="G198" s="5">
        <v>0</v>
      </c>
    </row>
    <row r="199" spans="3:16" ht="15.5" x14ac:dyDescent="0.35">
      <c r="C199" t="s">
        <v>12</v>
      </c>
      <c r="D199" s="5">
        <v>-58000000000</v>
      </c>
      <c r="E199" s="5">
        <v>-44000000000</v>
      </c>
      <c r="F199" s="5">
        <v>-1000000000</v>
      </c>
      <c r="G199" s="5">
        <v>-1000000000</v>
      </c>
    </row>
    <row r="200" spans="3:16" ht="15.5" x14ac:dyDescent="0.35">
      <c r="C200" t="s">
        <v>15</v>
      </c>
      <c r="D200" s="6">
        <v>-16.23</v>
      </c>
      <c r="E200" s="6">
        <v>-49.29</v>
      </c>
      <c r="F200" s="6">
        <v>-0.9</v>
      </c>
      <c r="G200" s="6">
        <v>-0.79</v>
      </c>
    </row>
    <row r="201" spans="3:16" ht="15.5" x14ac:dyDescent="0.35">
      <c r="C201" t="s">
        <v>44</v>
      </c>
      <c r="I201" s="6">
        <v>-70.48</v>
      </c>
      <c r="J201" s="6">
        <v>-59.07</v>
      </c>
      <c r="K201" s="6">
        <v>-56.69</v>
      </c>
      <c r="L201" s="6">
        <v>7.44</v>
      </c>
      <c r="M201" s="6">
        <v>9.59</v>
      </c>
      <c r="N201" s="6">
        <v>4.8899999999999997</v>
      </c>
      <c r="O201" s="6">
        <v>14.2</v>
      </c>
      <c r="P201" s="6">
        <v>9.09</v>
      </c>
    </row>
    <row r="202" spans="3:16" ht="15.5" x14ac:dyDescent="0.35">
      <c r="C202" t="s">
        <v>58</v>
      </c>
      <c r="I202" s="6">
        <v>-4.7699999999999996</v>
      </c>
      <c r="J202" s="6">
        <v>-1.39</v>
      </c>
      <c r="K202" s="6">
        <v>-3.09</v>
      </c>
      <c r="L202" s="6">
        <v>36.020000000000003</v>
      </c>
      <c r="M202" s="6">
        <v>30.03</v>
      </c>
      <c r="N202" s="6">
        <v>143.15</v>
      </c>
      <c r="O202" s="6">
        <v>64.08</v>
      </c>
      <c r="P202" s="5">
        <v>0</v>
      </c>
    </row>
    <row r="203" spans="3:16" ht="15.5" x14ac:dyDescent="0.35">
      <c r="C203" t="s">
        <v>61</v>
      </c>
      <c r="I203" s="6">
        <v>7.24</v>
      </c>
      <c r="J203" s="6">
        <v>0.45</v>
      </c>
      <c r="K203" s="6">
        <v>0.91</v>
      </c>
      <c r="L203" s="6">
        <v>0.82</v>
      </c>
      <c r="M203" s="6">
        <v>1.1399999999999999</v>
      </c>
      <c r="N203" s="6">
        <v>2.29</v>
      </c>
      <c r="O203" s="6">
        <v>2.36</v>
      </c>
      <c r="P203" s="5">
        <v>0</v>
      </c>
    </row>
    <row r="204" spans="3:16" ht="15.5" x14ac:dyDescent="0.35">
      <c r="C204" t="s">
        <v>187</v>
      </c>
      <c r="I204" s="5">
        <v>-215260000000</v>
      </c>
      <c r="J204" s="5">
        <v>-14440000000</v>
      </c>
      <c r="K204" s="5">
        <v>-16820000000</v>
      </c>
      <c r="L204" s="5">
        <v>28700000000</v>
      </c>
      <c r="M204" s="5">
        <v>31150000000</v>
      </c>
      <c r="N204" s="5">
        <v>22340000000</v>
      </c>
      <c r="O204" s="5">
        <v>28030000000</v>
      </c>
      <c r="P204" s="5">
        <v>20430000000</v>
      </c>
    </row>
    <row r="205" spans="3:16" ht="15.5" x14ac:dyDescent="0.35">
      <c r="C205" t="s">
        <v>188</v>
      </c>
      <c r="I205" s="6">
        <v>-0.46259999999999996</v>
      </c>
      <c r="J205" s="6">
        <v>-0.1195</v>
      </c>
      <c r="K205" s="6">
        <v>-9.5399999999999985E-2</v>
      </c>
      <c r="L205" s="6">
        <v>1.3600000000000001E-2</v>
      </c>
      <c r="M205" s="6">
        <v>2.3E-2</v>
      </c>
      <c r="N205" s="6">
        <v>1.04E-2</v>
      </c>
      <c r="O205" s="6">
        <v>3.1800000000000002E-2</v>
      </c>
      <c r="P205" s="6">
        <v>1.9E-2</v>
      </c>
    </row>
    <row r="206" spans="3:16" ht="15.5" x14ac:dyDescent="0.35">
      <c r="C206" t="s">
        <v>189</v>
      </c>
      <c r="I206" s="6">
        <v>-2.2242999999999999</v>
      </c>
      <c r="J206" s="6">
        <v>-0.53600000000000003</v>
      </c>
      <c r="K206" s="6">
        <v>-0.33500000000000002</v>
      </c>
      <c r="L206" s="6">
        <v>3.2400000000000005E-2</v>
      </c>
      <c r="M206" s="6">
        <v>3.9E-2</v>
      </c>
      <c r="N206" s="6">
        <v>2.4399999999999998E-2</v>
      </c>
      <c r="O206" s="6">
        <v>7.2800000000000004E-2</v>
      </c>
      <c r="P206" s="6">
        <v>6.1600000000000002E-2</v>
      </c>
    </row>
    <row r="207" spans="3:16" ht="15.5" x14ac:dyDescent="0.35">
      <c r="C207" t="s">
        <v>190</v>
      </c>
      <c r="I207" s="6">
        <v>-0.78620000000000001</v>
      </c>
      <c r="J207" s="6">
        <v>-6.4399999999999999E-2</v>
      </c>
      <c r="K207" s="6">
        <v>-6.2899999999999998E-2</v>
      </c>
      <c r="L207" s="6">
        <v>7.6999999999999999E-2</v>
      </c>
      <c r="M207" s="6">
        <v>0.13880000000000001</v>
      </c>
      <c r="N207" s="6">
        <v>0.12670000000000001</v>
      </c>
      <c r="O207" s="6">
        <v>0.24969999999999998</v>
      </c>
      <c r="P207" s="6">
        <v>0.50929999999999997</v>
      </c>
    </row>
    <row r="208" spans="3:16" ht="15.5" x14ac:dyDescent="0.35">
      <c r="C208" t="s">
        <v>191</v>
      </c>
      <c r="I208" s="6">
        <v>-7.45</v>
      </c>
      <c r="J208" s="6">
        <v>-0.7</v>
      </c>
      <c r="K208" s="6">
        <v>-0.82</v>
      </c>
      <c r="L208" s="6">
        <v>1.88</v>
      </c>
      <c r="M208" s="6">
        <v>1.76</v>
      </c>
      <c r="N208" s="6">
        <v>1.3</v>
      </c>
      <c r="O208" s="6">
        <v>1.84</v>
      </c>
      <c r="P208" s="6">
        <v>1.37</v>
      </c>
    </row>
    <row r="209" spans="2:16" ht="15.5" x14ac:dyDescent="0.35">
      <c r="C209" t="s">
        <v>55</v>
      </c>
      <c r="I209" s="6">
        <v>10.6</v>
      </c>
      <c r="J209" s="6">
        <v>0.74</v>
      </c>
      <c r="K209" s="6">
        <v>1.03</v>
      </c>
      <c r="L209" s="6">
        <v>1.17</v>
      </c>
      <c r="M209" s="6">
        <v>1.17</v>
      </c>
      <c r="N209" s="6">
        <v>3.5</v>
      </c>
      <c r="O209" s="6">
        <v>4.66</v>
      </c>
      <c r="P209" s="5">
        <v>0</v>
      </c>
    </row>
    <row r="210" spans="2:16" ht="15.5" x14ac:dyDescent="0.35">
      <c r="C210" t="s">
        <v>52</v>
      </c>
      <c r="I210" s="6">
        <v>31.69</v>
      </c>
      <c r="J210" s="6">
        <v>110.2</v>
      </c>
      <c r="K210" s="6">
        <v>169.24</v>
      </c>
      <c r="L210" s="6">
        <v>229.58</v>
      </c>
      <c r="M210" s="6">
        <v>245.92</v>
      </c>
      <c r="N210" s="6">
        <v>200.02</v>
      </c>
      <c r="O210" s="6">
        <v>195.2</v>
      </c>
      <c r="P210" s="6">
        <v>147.69999999999999</v>
      </c>
    </row>
    <row r="211" spans="2:16" ht="15.5" x14ac:dyDescent="0.35">
      <c r="C211" t="s">
        <v>192</v>
      </c>
      <c r="I211" s="6">
        <v>10.86</v>
      </c>
      <c r="J211" s="6">
        <v>0.74</v>
      </c>
      <c r="K211" s="6">
        <v>1.03</v>
      </c>
      <c r="L211" s="6">
        <v>1.17</v>
      </c>
      <c r="M211" s="6">
        <v>1.17</v>
      </c>
      <c r="N211" s="6">
        <v>3.5</v>
      </c>
      <c r="O211" s="6">
        <v>4.66</v>
      </c>
      <c r="P211" s="5">
        <v>0</v>
      </c>
    </row>
    <row r="212" spans="2:16" ht="15.5" x14ac:dyDescent="0.35">
      <c r="C212" t="s">
        <v>193</v>
      </c>
      <c r="I212" s="6">
        <v>30.94</v>
      </c>
      <c r="J212" s="6">
        <v>110.12</v>
      </c>
      <c r="K212" s="6">
        <v>169.13</v>
      </c>
      <c r="L212" s="6">
        <v>229.45</v>
      </c>
      <c r="M212" s="6">
        <v>245.92</v>
      </c>
      <c r="N212" s="6">
        <v>200.02</v>
      </c>
      <c r="O212" s="6">
        <v>195.2</v>
      </c>
      <c r="P212" s="6">
        <v>147.69999999999999</v>
      </c>
    </row>
    <row r="213" spans="2:16" ht="15.5" x14ac:dyDescent="0.35">
      <c r="C213" t="s">
        <v>194</v>
      </c>
      <c r="I213" s="5">
        <v>185000000000</v>
      </c>
      <c r="J213" s="5">
        <v>124000000000</v>
      </c>
      <c r="K213" s="5">
        <v>82000000000</v>
      </c>
      <c r="L213" s="5">
        <v>76000000000</v>
      </c>
      <c r="M213" s="5">
        <v>118000000000</v>
      </c>
      <c r="N213" s="5">
        <v>91000000000</v>
      </c>
      <c r="O213" s="5">
        <v>75000000000</v>
      </c>
      <c r="P213" s="5">
        <v>85000000000</v>
      </c>
    </row>
    <row r="214" spans="2:16" ht="15.5" x14ac:dyDescent="0.35">
      <c r="C214" t="s">
        <v>195</v>
      </c>
      <c r="I214" s="5">
        <v>200000000000</v>
      </c>
      <c r="J214" s="5">
        <v>167000000000</v>
      </c>
      <c r="K214" s="5">
        <v>255000000000</v>
      </c>
      <c r="L214" s="5">
        <v>134000000000</v>
      </c>
      <c r="M214" s="5">
        <v>11000000000</v>
      </c>
      <c r="N214" s="5">
        <v>16000000000</v>
      </c>
      <c r="O214" s="5">
        <v>16000000000</v>
      </c>
      <c r="P214" s="5">
        <v>11000000000</v>
      </c>
    </row>
    <row r="215" spans="2:16" ht="15.5" x14ac:dyDescent="0.35">
      <c r="C215" t="s">
        <v>25</v>
      </c>
      <c r="I215" s="5">
        <v>385000000000</v>
      </c>
      <c r="J215" s="5">
        <v>292000000000</v>
      </c>
      <c r="K215" s="5">
        <v>337000000000</v>
      </c>
      <c r="L215" s="5">
        <v>210000000000</v>
      </c>
      <c r="M215" s="5">
        <v>130000000000</v>
      </c>
      <c r="N215" s="5">
        <v>107000000000</v>
      </c>
      <c r="O215" s="5">
        <v>91000000000</v>
      </c>
      <c r="P215" s="5">
        <v>96000000000</v>
      </c>
    </row>
    <row r="216" spans="2:16" ht="15.5" x14ac:dyDescent="0.35">
      <c r="C216" t="s">
        <v>22</v>
      </c>
      <c r="I216" s="5">
        <v>296000000000</v>
      </c>
      <c r="J216" s="5">
        <v>289000000000</v>
      </c>
      <c r="K216" s="5">
        <v>229000000000</v>
      </c>
      <c r="L216" s="5">
        <v>209000000000</v>
      </c>
      <c r="M216" s="5">
        <v>55000000000</v>
      </c>
      <c r="N216" s="5">
        <v>107000000000</v>
      </c>
      <c r="O216" s="5">
        <v>90000000000</v>
      </c>
      <c r="P216" s="5">
        <v>96000000000</v>
      </c>
    </row>
    <row r="217" spans="2:16" ht="15.5" x14ac:dyDescent="0.35">
      <c r="C217" t="s">
        <v>196</v>
      </c>
      <c r="I217" s="5">
        <v>145000000000</v>
      </c>
      <c r="J217" s="5">
        <v>56000000000</v>
      </c>
      <c r="K217" s="5">
        <v>204000000000</v>
      </c>
      <c r="L217" s="5">
        <v>138000000000</v>
      </c>
      <c r="M217" s="5">
        <v>134000000000</v>
      </c>
      <c r="N217" s="5">
        <v>27000000000</v>
      </c>
      <c r="O217" s="5">
        <v>21000000000</v>
      </c>
      <c r="P217" s="5">
        <v>-12000000000</v>
      </c>
    </row>
    <row r="218" spans="2:16" ht="15.5" x14ac:dyDescent="0.35">
      <c r="C218" t="s">
        <v>197</v>
      </c>
      <c r="I218" s="5">
        <v>-92000000000</v>
      </c>
      <c r="J218" s="5">
        <v>-44000000000</v>
      </c>
      <c r="K218" s="5">
        <v>-9000000000</v>
      </c>
      <c r="L218" s="5">
        <v>-78000000000</v>
      </c>
      <c r="M218" s="5">
        <v>-26000000000</v>
      </c>
      <c r="N218" s="5">
        <v>-33000000000</v>
      </c>
      <c r="O218" s="5">
        <v>-10000000000</v>
      </c>
      <c r="P218" s="5">
        <v>-19000000000</v>
      </c>
    </row>
    <row r="219" spans="2:16" ht="15.5" x14ac:dyDescent="0.35">
      <c r="C219" t="s">
        <v>198</v>
      </c>
      <c r="I219" s="5">
        <v>-11000000000</v>
      </c>
      <c r="J219" s="5">
        <v>-16000000000</v>
      </c>
      <c r="K219" s="5">
        <v>-11000000000</v>
      </c>
      <c r="L219" s="5">
        <v>-57000000000</v>
      </c>
      <c r="M219" s="5">
        <v>-1000000000</v>
      </c>
      <c r="N219" s="5">
        <v>-2000000000</v>
      </c>
      <c r="O219" s="5">
        <v>-35000000000</v>
      </c>
      <c r="P219" s="5">
        <v>-40000000000</v>
      </c>
    </row>
    <row r="220" spans="2:16" ht="15.5" x14ac:dyDescent="0.35">
      <c r="C220" t="s">
        <v>14</v>
      </c>
      <c r="I220" s="5">
        <v>-103000000000</v>
      </c>
      <c r="J220" s="5">
        <v>-60000000000</v>
      </c>
      <c r="K220" s="5">
        <v>-20000000000</v>
      </c>
      <c r="L220" s="5">
        <v>-135000000000</v>
      </c>
      <c r="M220" s="5">
        <v>-27000000000</v>
      </c>
      <c r="N220" s="5">
        <v>-35000000000</v>
      </c>
      <c r="O220" s="5">
        <v>-44000000000</v>
      </c>
      <c r="P220" s="5">
        <v>-59000000000</v>
      </c>
    </row>
    <row r="221" spans="2:16" ht="15.5" x14ac:dyDescent="0.35">
      <c r="C221" t="s">
        <v>16</v>
      </c>
      <c r="I221" s="6">
        <v>-28.97</v>
      </c>
      <c r="J221" s="6">
        <v>-67.53</v>
      </c>
      <c r="K221" s="6">
        <v>-22.09</v>
      </c>
      <c r="L221" s="6">
        <v>-151.35</v>
      </c>
      <c r="M221" s="6">
        <v>-30.77</v>
      </c>
      <c r="N221" s="6">
        <v>-62.71</v>
      </c>
      <c r="O221" s="6">
        <v>-79.16</v>
      </c>
      <c r="P221" s="6">
        <v>-174.26</v>
      </c>
    </row>
    <row r="223" spans="2:16" ht="15.5" x14ac:dyDescent="0.35">
      <c r="B223" t="s">
        <v>199</v>
      </c>
      <c r="C223" t="s">
        <v>200</v>
      </c>
      <c r="D223" s="5">
        <v>-147000000000</v>
      </c>
      <c r="E223" s="5">
        <v>-21000000000</v>
      </c>
      <c r="F223" s="5">
        <v>-64000000000</v>
      </c>
      <c r="G223" s="5">
        <v>-18000000000</v>
      </c>
      <c r="H223" s="5">
        <v>-251000000000</v>
      </c>
      <c r="J223" s="5">
        <v>-53000000000</v>
      </c>
      <c r="K223" s="5">
        <v>-50000000000</v>
      </c>
      <c r="L223" s="5">
        <v>7000000000</v>
      </c>
      <c r="M223" s="5">
        <v>9000000000</v>
      </c>
      <c r="N223" s="5">
        <v>3000000000</v>
      </c>
      <c r="O223" s="5">
        <v>8000000000</v>
      </c>
      <c r="P223" s="5">
        <v>3000000000</v>
      </c>
    </row>
    <row r="224" spans="2:16" ht="15.5" x14ac:dyDescent="0.35">
      <c r="C224" t="s">
        <v>43</v>
      </c>
      <c r="D224" s="6">
        <v>-41.37</v>
      </c>
      <c r="E224" s="6">
        <v>-5.92</v>
      </c>
      <c r="F224" s="6">
        <v>-18.059999999999999</v>
      </c>
      <c r="G224" s="6">
        <v>-5.13</v>
      </c>
      <c r="H224" s="6">
        <v>-70.48</v>
      </c>
      <c r="J224" s="6">
        <v>-14.77</v>
      </c>
      <c r="K224" s="6">
        <v>-14.17</v>
      </c>
      <c r="L224" s="6">
        <v>1.86</v>
      </c>
      <c r="M224" s="6">
        <v>2.4</v>
      </c>
      <c r="N224" s="6">
        <v>0.77</v>
      </c>
      <c r="O224" s="6">
        <v>2.2400000000000002</v>
      </c>
      <c r="P224" s="6">
        <v>0.87</v>
      </c>
    </row>
    <row r="225" spans="3:16" ht="15.5" x14ac:dyDescent="0.35">
      <c r="C225" t="s">
        <v>201</v>
      </c>
      <c r="D225" s="5">
        <v>54000000000</v>
      </c>
      <c r="E225" s="5">
        <v>38000000000</v>
      </c>
      <c r="F225" s="5">
        <v>37000000000</v>
      </c>
      <c r="G225" s="5">
        <v>36000000000</v>
      </c>
      <c r="H225" s="5">
        <v>165000000000</v>
      </c>
      <c r="J225" s="5">
        <v>161000000000</v>
      </c>
      <c r="K225" s="5">
        <v>171000000000</v>
      </c>
      <c r="L225" s="5">
        <v>290000000000</v>
      </c>
      <c r="M225" s="5">
        <v>224000000000</v>
      </c>
      <c r="N225" s="5">
        <v>171000000000</v>
      </c>
      <c r="O225" s="5">
        <v>216000000000</v>
      </c>
      <c r="P225" s="5">
        <v>158000000000</v>
      </c>
    </row>
    <row r="226" spans="3:16" ht="15.5" x14ac:dyDescent="0.35">
      <c r="C226" t="s">
        <v>202</v>
      </c>
      <c r="I226" s="6">
        <v>-2.68</v>
      </c>
    </row>
    <row r="227" spans="3:16" ht="15.5" x14ac:dyDescent="0.35">
      <c r="C227" t="s">
        <v>203</v>
      </c>
      <c r="I227" s="6">
        <v>-2.68</v>
      </c>
    </row>
    <row r="228" spans="3:16" ht="15.5" x14ac:dyDescent="0.35">
      <c r="C228" t="s">
        <v>204</v>
      </c>
      <c r="I228" s="6">
        <v>7.42</v>
      </c>
    </row>
    <row r="229" spans="3:16" ht="15.5" x14ac:dyDescent="0.35">
      <c r="C229" t="s">
        <v>205</v>
      </c>
      <c r="I229" s="6">
        <v>-0.37290000000000001</v>
      </c>
    </row>
    <row r="230" spans="3:16" ht="15.5" x14ac:dyDescent="0.35">
      <c r="C230" t="s">
        <v>206</v>
      </c>
      <c r="I230" s="6">
        <v>4.08</v>
      </c>
    </row>
    <row r="231" spans="3:16" ht="15.5" x14ac:dyDescent="0.35">
      <c r="C231" t="s">
        <v>207</v>
      </c>
      <c r="I231" s="6">
        <v>5.96</v>
      </c>
    </row>
    <row r="232" spans="3:16" ht="15.5" x14ac:dyDescent="0.35">
      <c r="C232" t="s">
        <v>329</v>
      </c>
      <c r="I232" s="6">
        <v>-7.31</v>
      </c>
    </row>
    <row r="233" spans="3:16" ht="15.5" x14ac:dyDescent="0.35">
      <c r="C233" t="s">
        <v>208</v>
      </c>
      <c r="I233" s="6">
        <v>-6.52</v>
      </c>
    </row>
    <row r="234" spans="3:16" ht="15.5" x14ac:dyDescent="0.35">
      <c r="C234" t="s">
        <v>209</v>
      </c>
      <c r="I234" s="6">
        <v>-4.21</v>
      </c>
    </row>
    <row r="235" spans="3:16" ht="15.5" x14ac:dyDescent="0.35">
      <c r="C235" t="s">
        <v>210</v>
      </c>
      <c r="I235" s="6">
        <v>-4.5</v>
      </c>
    </row>
    <row r="236" spans="3:16" ht="15.5" x14ac:dyDescent="0.35">
      <c r="C236" t="s">
        <v>212</v>
      </c>
      <c r="I236" s="6">
        <v>-0.02</v>
      </c>
    </row>
    <row r="237" spans="3:16" ht="15.5" x14ac:dyDescent="0.35">
      <c r="C237" t="s">
        <v>213</v>
      </c>
      <c r="I237" s="6">
        <v>-70.48</v>
      </c>
    </row>
    <row r="238" spans="3:16" ht="15.5" x14ac:dyDescent="0.35">
      <c r="C238" t="s">
        <v>214</v>
      </c>
      <c r="I238" s="6">
        <v>-70.48</v>
      </c>
    </row>
    <row r="239" spans="3:16" ht="15.5" x14ac:dyDescent="0.35">
      <c r="C239" t="s">
        <v>215</v>
      </c>
      <c r="I239" s="6">
        <v>46.38</v>
      </c>
    </row>
    <row r="240" spans="3:16" ht="15.5" x14ac:dyDescent="0.35">
      <c r="C240" t="s">
        <v>216</v>
      </c>
      <c r="D240" s="6">
        <v>24.96</v>
      </c>
    </row>
    <row r="241" spans="3:9" ht="15.5" x14ac:dyDescent="0.35">
      <c r="C241" t="s">
        <v>217</v>
      </c>
      <c r="I241" s="6">
        <v>31.69</v>
      </c>
    </row>
    <row r="242" spans="3:9" ht="15.5" x14ac:dyDescent="0.35">
      <c r="C242" t="s">
        <v>218</v>
      </c>
      <c r="I242" s="6">
        <v>-28.97</v>
      </c>
    </row>
    <row r="243" spans="3:9" ht="15.5" x14ac:dyDescent="0.35">
      <c r="C243" t="s">
        <v>219</v>
      </c>
      <c r="D243" s="6">
        <v>1.64</v>
      </c>
    </row>
    <row r="244" spans="3:9" ht="15.5" x14ac:dyDescent="0.35">
      <c r="C244" t="s">
        <v>220</v>
      </c>
      <c r="D244" s="6">
        <v>1.52</v>
      </c>
    </row>
    <row r="245" spans="3:9" ht="15.5" x14ac:dyDescent="0.35">
      <c r="C245" t="s">
        <v>394</v>
      </c>
      <c r="D245" s="6">
        <v>3.41</v>
      </c>
    </row>
    <row r="246" spans="3:9" ht="15.5" x14ac:dyDescent="0.35">
      <c r="C246" t="s">
        <v>437</v>
      </c>
      <c r="D246" s="6">
        <v>1.77</v>
      </c>
    </row>
    <row r="247" spans="3:9" ht="15.5" x14ac:dyDescent="0.35">
      <c r="C247" t="s">
        <v>221</v>
      </c>
      <c r="D247" s="6">
        <v>3.81</v>
      </c>
    </row>
    <row r="248" spans="3:9" ht="15.5" x14ac:dyDescent="0.35">
      <c r="C248" t="s">
        <v>395</v>
      </c>
      <c r="D248" s="6">
        <v>0.71</v>
      </c>
    </row>
    <row r="249" spans="3:9" ht="15.5" x14ac:dyDescent="0.35">
      <c r="C249" t="s">
        <v>222</v>
      </c>
      <c r="D249" s="6">
        <v>4.8099999999999996</v>
      </c>
    </row>
    <row r="250" spans="3:9" ht="15.5" x14ac:dyDescent="0.35">
      <c r="C250" t="s">
        <v>223</v>
      </c>
      <c r="I250" s="6">
        <v>-7.45</v>
      </c>
    </row>
    <row r="251" spans="3:9" ht="15.5" x14ac:dyDescent="0.35">
      <c r="C251" t="s">
        <v>12</v>
      </c>
      <c r="D251" s="5">
        <v>-58000000000</v>
      </c>
    </row>
    <row r="252" spans="3:9" ht="15.5" x14ac:dyDescent="0.35">
      <c r="C252" t="s">
        <v>224</v>
      </c>
      <c r="I252" s="6">
        <v>-2.75</v>
      </c>
    </row>
    <row r="253" spans="3:9" ht="15.5" x14ac:dyDescent="0.35">
      <c r="C253" t="s">
        <v>225</v>
      </c>
      <c r="I253" s="6">
        <v>-0.46259999999999996</v>
      </c>
    </row>
    <row r="254" spans="3:9" ht="15.5" x14ac:dyDescent="0.35">
      <c r="C254" t="s">
        <v>226</v>
      </c>
      <c r="I254" s="6">
        <v>-2.2242999999999999</v>
      </c>
    </row>
    <row r="255" spans="3:9" ht="15.5" x14ac:dyDescent="0.35">
      <c r="C255" t="s">
        <v>227</v>
      </c>
      <c r="I255" s="6">
        <v>-0.89329999999999998</v>
      </c>
    </row>
    <row r="256" spans="3:9" ht="15.5" x14ac:dyDescent="0.35">
      <c r="C256" t="s">
        <v>228</v>
      </c>
      <c r="I256" s="6">
        <v>-0.68779999999999997</v>
      </c>
    </row>
    <row r="257" spans="3:9" ht="15.5" x14ac:dyDescent="0.35">
      <c r="C257" t="s">
        <v>330</v>
      </c>
      <c r="D257" s="6">
        <v>108.69</v>
      </c>
    </row>
    <row r="258" spans="3:9" ht="15.5" x14ac:dyDescent="0.35">
      <c r="C258" t="s">
        <v>229</v>
      </c>
      <c r="D258" s="6">
        <v>109.17</v>
      </c>
    </row>
    <row r="259" spans="3:9" ht="15.5" x14ac:dyDescent="0.35">
      <c r="C259" t="s">
        <v>230</v>
      </c>
      <c r="D259" s="6">
        <v>80.83</v>
      </c>
    </row>
    <row r="260" spans="3:9" ht="15.5" x14ac:dyDescent="0.35">
      <c r="C260" t="s">
        <v>231</v>
      </c>
      <c r="D260" s="6">
        <v>137.03</v>
      </c>
    </row>
    <row r="261" spans="3:9" ht="15.5" x14ac:dyDescent="0.35">
      <c r="C261" t="s">
        <v>331</v>
      </c>
      <c r="D261" s="6">
        <v>0.84</v>
      </c>
    </row>
    <row r="262" spans="3:9" ht="15.5" x14ac:dyDescent="0.35">
      <c r="C262" t="s">
        <v>232</v>
      </c>
      <c r="I262" s="6">
        <v>0.36</v>
      </c>
    </row>
    <row r="263" spans="3:9" ht="15.5" x14ac:dyDescent="0.35">
      <c r="C263" t="s">
        <v>233</v>
      </c>
      <c r="I263" s="6">
        <v>2.4900000000000002</v>
      </c>
    </row>
    <row r="264" spans="3:9" ht="15.5" x14ac:dyDescent="0.35">
      <c r="C264" t="s">
        <v>39</v>
      </c>
      <c r="I264" s="5">
        <v>673000000000</v>
      </c>
    </row>
    <row r="265" spans="3:9" ht="15.5" x14ac:dyDescent="0.35">
      <c r="C265" t="s">
        <v>234</v>
      </c>
      <c r="I265" s="5">
        <v>969000000000</v>
      </c>
    </row>
    <row r="266" spans="3:9" ht="15.5" x14ac:dyDescent="0.35">
      <c r="C266" t="s">
        <v>235</v>
      </c>
      <c r="I266" s="5">
        <v>3560000000</v>
      </c>
    </row>
    <row r="267" spans="3:9" ht="15.5" x14ac:dyDescent="0.35">
      <c r="C267" t="s">
        <v>236</v>
      </c>
      <c r="I267" s="6">
        <v>0.48680000000000001</v>
      </c>
    </row>
    <row r="268" spans="3:9" ht="15.5" x14ac:dyDescent="0.35">
      <c r="C268" t="s">
        <v>237</v>
      </c>
      <c r="D268" s="6">
        <v>-7.7000000000000002E-3</v>
      </c>
    </row>
    <row r="269" spans="3:9" ht="15.5" x14ac:dyDescent="0.35">
      <c r="C269" t="s">
        <v>238</v>
      </c>
      <c r="D269" s="6">
        <v>-2.6775000000000002</v>
      </c>
    </row>
    <row r="270" spans="3:9" ht="15.5" x14ac:dyDescent="0.35">
      <c r="C270" t="s">
        <v>239</v>
      </c>
      <c r="D270" s="6">
        <v>-2.7456999999999998</v>
      </c>
    </row>
    <row r="271" spans="3:9" ht="15.5" x14ac:dyDescent="0.35">
      <c r="C271" t="s">
        <v>240</v>
      </c>
      <c r="D271" s="6">
        <v>0.30969999999999998</v>
      </c>
    </row>
    <row r="272" spans="3:9" ht="15.5" x14ac:dyDescent="0.35">
      <c r="C272" t="s">
        <v>241</v>
      </c>
      <c r="D272" s="6">
        <v>-1.1395</v>
      </c>
    </row>
    <row r="273" spans="3:9" ht="15.5" x14ac:dyDescent="0.35">
      <c r="C273" t="s">
        <v>242</v>
      </c>
      <c r="D273" s="6">
        <v>-11.1371</v>
      </c>
    </row>
    <row r="274" spans="3:9" ht="15.5" x14ac:dyDescent="0.35">
      <c r="C274" t="s">
        <v>243</v>
      </c>
      <c r="I274" s="5">
        <v>4</v>
      </c>
    </row>
    <row r="275" spans="3:9" ht="15.5" x14ac:dyDescent="0.35">
      <c r="C275" t="s">
        <v>244</v>
      </c>
      <c r="I275" s="6">
        <v>0.77</v>
      </c>
    </row>
    <row r="276" spans="3:9" ht="15.5" x14ac:dyDescent="0.35">
      <c r="C276" t="s">
        <v>245</v>
      </c>
      <c r="I276" s="6">
        <v>0.44</v>
      </c>
    </row>
    <row r="277" spans="3:9" ht="15.5" x14ac:dyDescent="0.35">
      <c r="C277" t="s">
        <v>247</v>
      </c>
      <c r="I277" s="6">
        <v>0.17</v>
      </c>
    </row>
    <row r="278" spans="3:9" ht="15.5" x14ac:dyDescent="0.35">
      <c r="C278" t="s">
        <v>248</v>
      </c>
      <c r="I278" s="6">
        <v>0.26</v>
      </c>
    </row>
    <row r="279" spans="3:9" ht="15.5" x14ac:dyDescent="0.35">
      <c r="C279" t="s">
        <v>249</v>
      </c>
      <c r="I279" s="6">
        <v>0.11</v>
      </c>
    </row>
    <row r="280" spans="3:9" ht="15.5" x14ac:dyDescent="0.35">
      <c r="C280" t="s">
        <v>250</v>
      </c>
      <c r="I280" s="6">
        <v>0.14000000000000001</v>
      </c>
    </row>
    <row r="281" spans="3:9" ht="15.5" x14ac:dyDescent="0.35">
      <c r="C281" t="s">
        <v>251</v>
      </c>
      <c r="I281" s="5">
        <v>165000000000</v>
      </c>
    </row>
    <row r="282" spans="3:9" ht="15.5" x14ac:dyDescent="0.35">
      <c r="C282" t="s">
        <v>252</v>
      </c>
      <c r="I282" s="5">
        <v>4000000000</v>
      </c>
    </row>
    <row r="283" spans="3:9" ht="15.5" x14ac:dyDescent="0.35">
      <c r="C283" t="s">
        <v>253</v>
      </c>
      <c r="I283" s="5">
        <v>-215000000000</v>
      </c>
    </row>
    <row r="284" spans="3:9" ht="15.5" x14ac:dyDescent="0.35">
      <c r="C284" t="s">
        <v>254</v>
      </c>
      <c r="I284" s="5">
        <v>-251000000000</v>
      </c>
    </row>
    <row r="285" spans="3:9" ht="15.5" x14ac:dyDescent="0.35">
      <c r="C285" t="s">
        <v>255</v>
      </c>
      <c r="D285" s="5">
        <v>89000000000</v>
      </c>
    </row>
    <row r="286" spans="3:9" ht="15.5" x14ac:dyDescent="0.35">
      <c r="C286" t="s">
        <v>256</v>
      </c>
      <c r="D286" s="5">
        <v>542000000000</v>
      </c>
    </row>
    <row r="287" spans="3:9" ht="15.5" x14ac:dyDescent="0.35">
      <c r="C287" t="s">
        <v>257</v>
      </c>
      <c r="D287" s="5">
        <v>429000000000</v>
      </c>
    </row>
    <row r="288" spans="3:9" ht="15.5" x14ac:dyDescent="0.35">
      <c r="C288" t="s">
        <v>184</v>
      </c>
      <c r="D288" s="5">
        <v>145000000000</v>
      </c>
    </row>
    <row r="289" spans="3:9" ht="15.5" x14ac:dyDescent="0.35">
      <c r="C289" t="s">
        <v>258</v>
      </c>
      <c r="I289" s="5">
        <v>113000000000</v>
      </c>
    </row>
    <row r="290" spans="3:9" ht="15.5" x14ac:dyDescent="0.35">
      <c r="C290" t="s">
        <v>182</v>
      </c>
      <c r="D290" s="5">
        <v>200000000000</v>
      </c>
    </row>
    <row r="291" spans="3:9" ht="15.5" x14ac:dyDescent="0.35">
      <c r="C291" t="s">
        <v>181</v>
      </c>
      <c r="D291" s="5">
        <v>185000000000</v>
      </c>
    </row>
    <row r="292" spans="3:9" ht="15.5" x14ac:dyDescent="0.35">
      <c r="C292" t="s">
        <v>23</v>
      </c>
      <c r="D292" s="5">
        <v>385000000000</v>
      </c>
    </row>
    <row r="293" spans="3:9" ht="15.5" x14ac:dyDescent="0.35">
      <c r="C293" t="s">
        <v>20</v>
      </c>
      <c r="D293" s="5">
        <v>296000000000</v>
      </c>
    </row>
    <row r="294" spans="3:9" ht="15.5" x14ac:dyDescent="0.35">
      <c r="C294" t="s">
        <v>183</v>
      </c>
      <c r="I294" s="5">
        <v>113000000000</v>
      </c>
    </row>
    <row r="295" spans="3:9" ht="15.5" x14ac:dyDescent="0.35">
      <c r="C295" t="s">
        <v>332</v>
      </c>
      <c r="I295" s="5">
        <v>-92000000000</v>
      </c>
    </row>
    <row r="296" spans="3:9" ht="15.5" x14ac:dyDescent="0.35">
      <c r="C296" t="s">
        <v>259</v>
      </c>
      <c r="I296" s="5">
        <v>5000000000</v>
      </c>
    </row>
    <row r="297" spans="3:9" ht="15.5" x14ac:dyDescent="0.35">
      <c r="C297" t="s">
        <v>260</v>
      </c>
      <c r="I297" s="5">
        <v>66000000000</v>
      </c>
    </row>
    <row r="298" spans="3:9" ht="15.5" x14ac:dyDescent="0.35">
      <c r="C298" t="s">
        <v>261</v>
      </c>
      <c r="I298" s="5">
        <v>-11000000000</v>
      </c>
    </row>
    <row r="299" spans="3:9" ht="15.5" x14ac:dyDescent="0.35">
      <c r="C299" t="s">
        <v>262</v>
      </c>
      <c r="I299" s="5">
        <v>-103000000000</v>
      </c>
    </row>
  </sheetData>
  <pageMargins left="0.7" right="0.7" top="0.75" bottom="0.75" header="0.3" footer="0.3"/>
  <ignoredErrors>
    <ignoredError sqref="A1:P300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2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1855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1856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P2" ca="1" si="0">IFERROR(_xlfn.STOCKHISTORY("XIDX:" &amp; $C$1, I1, , 0, 0, 1), "Libur")</f>
        <v>Libur</v>
      </c>
      <c r="J2" s="2" vm="470">
        <f t="shared" ca="1" si="0"/>
        <v>11</v>
      </c>
      <c r="K2" s="2" vm="471">
        <f t="shared" ca="1" si="0"/>
        <v>12</v>
      </c>
      <c r="L2" s="2" vm="472">
        <f t="shared" ca="1" si="0"/>
        <v>96</v>
      </c>
      <c r="M2" s="2" vm="461">
        <f t="shared" ca="1" si="0"/>
        <v>109</v>
      </c>
      <c r="N2" s="2" vm="404">
        <f t="shared" ca="1" si="0"/>
        <v>165</v>
      </c>
      <c r="O2" s="2" vm="473">
        <f t="shared" ca="1" si="0"/>
        <v>890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0</v>
      </c>
      <c r="H4" s="2">
        <f>IFERROR(SUM(D4:G4)*(4/MAX(1,COUNT(D4:G4))),"")</f>
        <v>0</v>
      </c>
      <c r="I4" s="2">
        <f t="shared" ref="I4:P4" si="1">IFERROR(INDEX(I51:I500,MATCH($C$4,$C$51:$C$500,0)),"")</f>
        <v>0</v>
      </c>
      <c r="J4" s="2">
        <f t="shared" si="1"/>
        <v>1328006083</v>
      </c>
      <c r="K4" s="2">
        <f t="shared" si="1"/>
        <v>853734399</v>
      </c>
      <c r="L4" s="2">
        <f t="shared" si="1"/>
        <v>918021149</v>
      </c>
      <c r="M4" s="2">
        <f t="shared" si="1"/>
        <v>54902595928</v>
      </c>
      <c r="N4" s="2">
        <f t="shared" si="1"/>
        <v>125916873577</v>
      </c>
      <c r="O4" s="2">
        <f t="shared" si="1"/>
        <v>207203695294</v>
      </c>
      <c r="P4" s="2">
        <f t="shared" si="1"/>
        <v>110101064744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-1465182115</v>
      </c>
      <c r="H5" s="2">
        <f>IFERROR(SUM(D5:G5)*(4/MAX(1,COUNT(D5:G5))),"")</f>
        <v>-5860728460</v>
      </c>
      <c r="I5" s="2">
        <f t="shared" ref="I5:P5" si="2">IFERROR(INDEX(I51:I500,MATCH($C$5,$C$51:$C$500,0)),"")</f>
        <v>-2602431625</v>
      </c>
      <c r="J5" s="2">
        <f t="shared" si="2"/>
        <v>-4970221443</v>
      </c>
      <c r="K5" s="2">
        <f t="shared" si="2"/>
        <v>-15862023559</v>
      </c>
      <c r="L5" s="2">
        <f t="shared" si="2"/>
        <v>-43194926613</v>
      </c>
      <c r="M5" s="2">
        <f t="shared" si="2"/>
        <v>-231570807654</v>
      </c>
      <c r="N5" s="2">
        <f t="shared" si="2"/>
        <v>-29089557193</v>
      </c>
      <c r="O5" s="2">
        <f t="shared" si="2"/>
        <v>23612681307</v>
      </c>
      <c r="P5" s="2">
        <f t="shared" si="2"/>
        <v>18959740192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39649770859</v>
      </c>
      <c r="H6" s="2">
        <f>IFERROR(INDEX(D6:G6,COUNT(D6:G6)),"")</f>
        <v>39649770859</v>
      </c>
      <c r="I6" s="2">
        <f t="shared" ref="I6:P6" si="3">IFERROR(INDEX(I51:I500,MATCH($C$6,$C$51:$C$500,0)),"")</f>
        <v>41114952974</v>
      </c>
      <c r="J6" s="2">
        <f t="shared" si="3"/>
        <v>43717384599</v>
      </c>
      <c r="K6" s="2">
        <f t="shared" si="3"/>
        <v>48687606042</v>
      </c>
      <c r="L6" s="2">
        <f t="shared" si="3"/>
        <v>64549629601</v>
      </c>
      <c r="M6" s="2">
        <f t="shared" si="3"/>
        <v>107744556213</v>
      </c>
      <c r="N6" s="2">
        <f t="shared" si="3"/>
        <v>339315363867</v>
      </c>
      <c r="O6" s="2">
        <f t="shared" si="3"/>
        <v>368373301060</v>
      </c>
      <c r="P6" s="2">
        <f t="shared" si="3"/>
        <v>145843754120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2.08</v>
      </c>
      <c r="H7" s="3">
        <f>IFERROR(INDEX(D7:G7,COUNT(D7:G7)),"")</f>
        <v>2.08</v>
      </c>
      <c r="I7" s="3">
        <f t="shared" ref="I7:P7" si="4">IFERROR(INDEX(I51:I500,MATCH($C$7,$C$51:$C$500,0))/1000000000,"")</f>
        <v>2.08</v>
      </c>
      <c r="J7" s="3">
        <f t="shared" si="4"/>
        <v>2.08</v>
      </c>
      <c r="K7" s="3">
        <f t="shared" si="4"/>
        <v>2.08</v>
      </c>
      <c r="L7" s="3">
        <f t="shared" si="4"/>
        <v>2.08</v>
      </c>
      <c r="M7" s="3">
        <f t="shared" si="4"/>
        <v>2.08</v>
      </c>
      <c r="N7" s="3">
        <f t="shared" si="4"/>
        <v>2.08</v>
      </c>
      <c r="O7" s="3">
        <f t="shared" si="4"/>
        <v>2.08</v>
      </c>
      <c r="P7" s="3">
        <f t="shared" si="4"/>
        <v>1.46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10000000000</v>
      </c>
      <c r="J8" s="2">
        <f t="shared" si="5"/>
        <v>3000000000</v>
      </c>
      <c r="K8" s="2">
        <f t="shared" si="5"/>
        <v>10000000000</v>
      </c>
      <c r="L8" s="2">
        <f t="shared" si="5"/>
        <v>11000000000</v>
      </c>
      <c r="M8" s="2">
        <f t="shared" si="5"/>
        <v>-246000000000</v>
      </c>
      <c r="N8" s="2">
        <f t="shared" si="5"/>
        <v>89000000000</v>
      </c>
      <c r="O8" s="2">
        <f t="shared" si="5"/>
        <v>-40000000000</v>
      </c>
      <c r="P8" s="2">
        <f t="shared" si="5"/>
        <v>-8000000000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-0.24</v>
      </c>
      <c r="H9" s="3">
        <f>IFERROR(INDEX(D9:G9,COUNT(D9:G9)),"")</f>
        <v>-0.24</v>
      </c>
      <c r="I9" s="3">
        <f t="shared" ref="I9:P9" si="6">IFERROR(INDEX(I51:I500,MATCH($C$9,$C$51:$C$500,0)),"")</f>
        <v>4.8</v>
      </c>
      <c r="J9" s="3">
        <f t="shared" si="6"/>
        <v>1.49</v>
      </c>
      <c r="K9" s="3">
        <f t="shared" si="6"/>
        <v>4.88</v>
      </c>
      <c r="L9" s="3">
        <f t="shared" si="6"/>
        <v>5.43</v>
      </c>
      <c r="M9" s="3">
        <f t="shared" si="6"/>
        <v>-118.03</v>
      </c>
      <c r="N9" s="3">
        <f t="shared" si="6"/>
        <v>42.76</v>
      </c>
      <c r="O9" s="3">
        <f t="shared" si="6"/>
        <v>-19.12</v>
      </c>
      <c r="P9" s="3">
        <f t="shared" si="6"/>
        <v>-5.29</v>
      </c>
    </row>
    <row r="10" spans="1:16" ht="15.5" x14ac:dyDescent="0.35">
      <c r="C10" t="s">
        <v>17</v>
      </c>
      <c r="D10" s="3" t="str">
        <f ca="1">IFERROR(IF(D9=0,"",D2/D9),"")</f>
        <v/>
      </c>
      <c r="I10" s="3" t="str">
        <f t="shared" ref="I10:P10" ca="1" si="7">IFERROR(IF(I9=0,"",I2/I9),"")</f>
        <v/>
      </c>
      <c r="J10" s="3">
        <f t="shared" ca="1" si="7"/>
        <v>7.3825503355704702</v>
      </c>
      <c r="K10" s="3">
        <f t="shared" ca="1" si="7"/>
        <v>2.459016393442623</v>
      </c>
      <c r="L10" s="3">
        <f t="shared" ca="1" si="7"/>
        <v>17.679558011049725</v>
      </c>
      <c r="M10" s="3">
        <f t="shared" ca="1" si="7"/>
        <v>-0.92349402694230276</v>
      </c>
      <c r="N10" s="3">
        <f t="shared" ca="1" si="7"/>
        <v>3.8587464920486436</v>
      </c>
      <c r="O10" s="3">
        <f t="shared" ca="1" si="7"/>
        <v>-46.548117154811713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531146923</v>
      </c>
      <c r="H11" s="2">
        <f>IFERROR(INDEX(D11:G11,COUNT(D11:G11)),"")</f>
        <v>531146923</v>
      </c>
      <c r="I11" s="2">
        <f t="shared" ref="I11:P11" si="8">IFERROR(INDEX(I51:I500,MATCH($C$11,$C$51:$C$500,0)),"")</f>
        <v>942594052</v>
      </c>
      <c r="J11" s="2">
        <f t="shared" si="8"/>
        <v>1385265865</v>
      </c>
      <c r="K11" s="2">
        <f t="shared" si="8"/>
        <v>3489566183</v>
      </c>
      <c r="L11" s="2">
        <f t="shared" si="8"/>
        <v>7297686669</v>
      </c>
      <c r="M11" s="2">
        <f t="shared" si="8"/>
        <v>7141898354</v>
      </c>
      <c r="N11" s="2">
        <f t="shared" si="8"/>
        <v>296514330526</v>
      </c>
      <c r="O11" s="2">
        <f t="shared" si="8"/>
        <v>205124075495</v>
      </c>
      <c r="P11" s="2">
        <f t="shared" si="8"/>
        <v>870501792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30000000000</v>
      </c>
      <c r="H12" s="2">
        <f>IFERROR(INDEX(D12:G12,COUNT(D12:G12)),"")</f>
        <v>30000000000</v>
      </c>
      <c r="I12" s="2">
        <f t="shared" ref="I12:P12" si="9">IFERROR(INDEX(I51:I500,MATCH($C$12,$C$51:$C$500,0)),"")</f>
        <v>30000000000</v>
      </c>
      <c r="J12" s="2">
        <f t="shared" si="9"/>
        <v>40000000000</v>
      </c>
      <c r="K12" s="2">
        <f t="shared" si="9"/>
        <v>43000000000</v>
      </c>
      <c r="L12" s="2">
        <f t="shared" si="9"/>
        <v>52000000000</v>
      </c>
      <c r="M12" s="2">
        <f t="shared" si="9"/>
        <v>62000000000</v>
      </c>
      <c r="N12" s="2">
        <f t="shared" si="9"/>
        <v>-227000000000</v>
      </c>
      <c r="O12" s="2">
        <f t="shared" si="9"/>
        <v>-139000000000</v>
      </c>
      <c r="P12" s="2">
        <f t="shared" si="9"/>
        <v>-1000000000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31000000000</v>
      </c>
      <c r="H13" s="2">
        <f>IFERROR(INDEX(D13:G13,COUNT(D13:G13)),"")</f>
        <v>31000000000</v>
      </c>
      <c r="I13" s="2">
        <f t="shared" ref="I13:P13" si="10">IFERROR(INDEX(I51:I500,MATCH($C$13,$C$51:$C$500,0)),"")</f>
        <v>31000000000</v>
      </c>
      <c r="J13" s="2">
        <f t="shared" si="10"/>
        <v>41000000000</v>
      </c>
      <c r="K13" s="2">
        <f t="shared" si="10"/>
        <v>46000000000</v>
      </c>
      <c r="L13" s="2">
        <f t="shared" si="10"/>
        <v>59000000000</v>
      </c>
      <c r="M13" s="2">
        <f t="shared" si="10"/>
        <v>69000000000</v>
      </c>
      <c r="N13" s="2">
        <f t="shared" si="10"/>
        <v>69000000000</v>
      </c>
      <c r="O13" s="2">
        <f t="shared" si="10"/>
        <v>66000000000</v>
      </c>
      <c r="P13" s="2">
        <f t="shared" si="10"/>
        <v>0</v>
      </c>
    </row>
    <row r="14" spans="1:16" ht="15.5" x14ac:dyDescent="0.35">
      <c r="C14" t="s">
        <v>26</v>
      </c>
      <c r="D14" s="2">
        <f>IFERROR(INDEX(D51:D500,MATCH($C$14,$C$51:$C$500,0)),"")</f>
        <v>-19334594</v>
      </c>
      <c r="H14" s="2">
        <f>IFERROR(SUM(D14:G14)*(4/MAX(1,COUNT(D14:G14))),"")</f>
        <v>-77338376</v>
      </c>
      <c r="I14" s="2">
        <f t="shared" ref="I14:P14" si="11">IFERROR(INDEX(I51:I500,MATCH($C$14,$C$51:$C$500,0)),"")</f>
        <v>-53064125</v>
      </c>
      <c r="J14" s="2">
        <f t="shared" si="11"/>
        <v>-38279582</v>
      </c>
      <c r="K14" s="2">
        <f t="shared" si="11"/>
        <v>-33693024</v>
      </c>
      <c r="L14" s="2">
        <f t="shared" si="11"/>
        <v>-39148597</v>
      </c>
      <c r="M14" s="2">
        <f t="shared" si="11"/>
        <v>-35065120</v>
      </c>
      <c r="N14" s="2">
        <f t="shared" si="11"/>
        <v>-29867545</v>
      </c>
      <c r="O14" s="2">
        <f t="shared" si="11"/>
        <v>-164263172</v>
      </c>
      <c r="P14" s="2">
        <f t="shared" si="11"/>
        <v>-46205625</v>
      </c>
    </row>
    <row r="15" spans="1:16" ht="15.5" x14ac:dyDescent="0.35">
      <c r="C15" t="s">
        <v>27</v>
      </c>
      <c r="D15" s="2">
        <f>IFERROR(INDEX(D51:D500,MATCH($C$15,$C$51:$C$500,0)),"")</f>
        <v>-72000000</v>
      </c>
      <c r="H15" s="2">
        <f>IFERROR(SUM(D15:G15)*(4/MAX(1,COUNT(D15:G15))),"")</f>
        <v>-288000000</v>
      </c>
      <c r="I15" s="2">
        <f t="shared" ref="I15:P15" si="12">IFERROR(INDEX(I51:I500,MATCH($C$15,$C$51:$C$500,0)),"")</f>
        <v>-288000000</v>
      </c>
      <c r="J15" s="2">
        <f t="shared" si="12"/>
        <v>-533233003</v>
      </c>
      <c r="K15" s="2">
        <f t="shared" si="12"/>
        <v>-169709197</v>
      </c>
      <c r="L15" s="2">
        <f t="shared" si="12"/>
        <v>-687084686</v>
      </c>
      <c r="M15" s="2">
        <f t="shared" si="12"/>
        <v>-1798020588</v>
      </c>
      <c r="N15" s="2">
        <f t="shared" si="12"/>
        <v>-3798260556</v>
      </c>
      <c r="O15" s="2">
        <f t="shared" si="12"/>
        <v>-3824963783</v>
      </c>
      <c r="P15" s="2">
        <f t="shared" si="12"/>
        <v>-1678939437</v>
      </c>
    </row>
    <row r="16" spans="1:16" ht="15.5" x14ac:dyDescent="0.35">
      <c r="C16" t="s">
        <v>28</v>
      </c>
      <c r="D16" s="2">
        <f>IFERROR(INDEX(D51:D500,MATCH($C$16,$C$51:$C$500,0)),"")</f>
        <v>-1393182115</v>
      </c>
      <c r="H16" s="2">
        <f>IFERROR(SUM(D16:G16)*(4/MAX(1,COUNT(D16:G16))),"")</f>
        <v>-5572728460</v>
      </c>
      <c r="I16" s="2">
        <f t="shared" ref="I16:P16" si="13">IFERROR(INDEX(I51:I500,MATCH($C$16,$C$51:$C$500,0)),"")</f>
        <v>-2305401008</v>
      </c>
      <c r="J16" s="2">
        <f t="shared" si="13"/>
        <v>-4442370922</v>
      </c>
      <c r="K16" s="2">
        <f t="shared" si="13"/>
        <v>-15721924548</v>
      </c>
      <c r="L16" s="2">
        <f t="shared" si="13"/>
        <v>-42527007877</v>
      </c>
      <c r="M16" s="2">
        <f t="shared" si="13"/>
        <v>-229807628249</v>
      </c>
      <c r="N16" s="2">
        <f t="shared" si="13"/>
        <v>-25363754132</v>
      </c>
      <c r="O16" s="2">
        <f t="shared" si="13"/>
        <v>27537247848</v>
      </c>
      <c r="P16" s="2">
        <f t="shared" si="13"/>
        <v>20249961826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t="shared" ref="H20:P20" ca="1" si="14">IFERROR(H21*H2,"")</f>
        <v/>
      </c>
      <c r="I20" s="2" t="str">
        <f t="shared" ca="1" si="14"/>
        <v/>
      </c>
      <c r="J20" s="2">
        <f t="shared" ca="1" si="14"/>
        <v>22880000000</v>
      </c>
      <c r="K20" s="2">
        <f t="shared" ca="1" si="14"/>
        <v>24960000000</v>
      </c>
      <c r="L20" s="2">
        <f t="shared" ca="1" si="14"/>
        <v>199680000000</v>
      </c>
      <c r="M20" s="2">
        <f t="shared" ca="1" si="14"/>
        <v>226720000000</v>
      </c>
      <c r="N20" s="2">
        <f t="shared" ca="1" si="14"/>
        <v>343200000000</v>
      </c>
      <c r="O20" s="2">
        <f t="shared" ca="1" si="14"/>
        <v>1851200000000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2080000000</v>
      </c>
      <c r="H21" s="2">
        <f>IFERROR(INDEX(D21:G21,COUNT(D21:G21)),"")</f>
        <v>2080000000</v>
      </c>
      <c r="I21" s="2">
        <f t="shared" ref="I21:P21" si="15">IFERROR(INDEX(I51:I500,MATCH($C$7,$C$51:$C$500,0)),"")</f>
        <v>2080000000</v>
      </c>
      <c r="J21" s="2">
        <f t="shared" si="15"/>
        <v>2080000000</v>
      </c>
      <c r="K21" s="2">
        <f t="shared" si="15"/>
        <v>2080000000</v>
      </c>
      <c r="L21" s="2">
        <f t="shared" si="15"/>
        <v>2080000000</v>
      </c>
      <c r="M21" s="2">
        <f t="shared" si="15"/>
        <v>2080000000</v>
      </c>
      <c r="N21" s="2">
        <f t="shared" si="15"/>
        <v>2080000000</v>
      </c>
      <c r="O21" s="2">
        <f t="shared" si="15"/>
        <v>2080000000</v>
      </c>
      <c r="P21" s="2">
        <f t="shared" si="15"/>
        <v>1460000000</v>
      </c>
    </row>
    <row r="23" spans="1:16" ht="15.5" x14ac:dyDescent="0.35">
      <c r="B23" t="s">
        <v>40</v>
      </c>
      <c r="C23" t="s">
        <v>41</v>
      </c>
      <c r="D23" s="3">
        <f>IFERROR(D5/D6*100,"")</f>
        <v>-3.6953104223739088</v>
      </c>
      <c r="H23" s="3">
        <f t="shared" ref="H23:P23" si="16">IFERROR(H5/H6*100,"")</f>
        <v>-14.781241689495635</v>
      </c>
      <c r="I23" s="3">
        <f t="shared" si="16"/>
        <v>-6.3296475777211967</v>
      </c>
      <c r="J23" s="3">
        <f t="shared" si="16"/>
        <v>-11.36898167305665</v>
      </c>
      <c r="K23" s="3">
        <f t="shared" si="16"/>
        <v>-32.57918153814493</v>
      </c>
      <c r="L23" s="3">
        <f t="shared" si="16"/>
        <v>-66.917388806102181</v>
      </c>
      <c r="M23" s="3">
        <f t="shared" si="16"/>
        <v>-214.92576125721666</v>
      </c>
      <c r="N23" s="3">
        <f t="shared" si="16"/>
        <v>-8.5730150446126316</v>
      </c>
      <c r="O23" s="3">
        <f t="shared" si="16"/>
        <v>6.4099871622221638</v>
      </c>
      <c r="P23" s="3">
        <f t="shared" si="16"/>
        <v>13.000035761833145</v>
      </c>
    </row>
    <row r="24" spans="1:16" ht="15.5" x14ac:dyDescent="0.35">
      <c r="C24" t="s">
        <v>42</v>
      </c>
      <c r="D24" s="4">
        <f>IFERROR(_xlfn.RRI(5,I23,D23),"")</f>
        <v>-0.10204560717373967</v>
      </c>
      <c r="H24" s="4">
        <f t="shared" ref="H24:P24" si="17">IFERROR(_xlfn.RRI(5,M23,H23),"")</f>
        <v>-0.41455717348951815</v>
      </c>
      <c r="I24" s="4">
        <f t="shared" si="17"/>
        <v>-5.8870928842230996E-2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-0.7</v>
      </c>
      <c r="H25" s="3">
        <f>IFERROR(INDEX(D25:G25,COUNT(D25:G25)),"")</f>
        <v>-0.7</v>
      </c>
      <c r="I25" s="3">
        <f t="shared" ref="I25:P25" si="18">IFERROR(INDEX(I51:I500,MATCH($C$25,$C$51:$C$500,0)),"")</f>
        <v>-1.24</v>
      </c>
      <c r="J25" s="3">
        <f t="shared" si="18"/>
        <v>-2.39</v>
      </c>
      <c r="K25" s="3">
        <f t="shared" si="18"/>
        <v>-7.62</v>
      </c>
      <c r="L25" s="3">
        <f t="shared" si="18"/>
        <v>-20.73</v>
      </c>
      <c r="M25" s="3">
        <f t="shared" si="18"/>
        <v>-111.09</v>
      </c>
      <c r="N25" s="3">
        <f t="shared" si="18"/>
        <v>-13.99</v>
      </c>
      <c r="O25" s="3">
        <f t="shared" si="18"/>
        <v>11.37</v>
      </c>
      <c r="P25" s="3">
        <f t="shared" si="18"/>
        <v>12.74</v>
      </c>
    </row>
    <row r="26" spans="1:16" ht="15.5" x14ac:dyDescent="0.35">
      <c r="C26" t="s">
        <v>45</v>
      </c>
      <c r="D26" s="4">
        <f>IFERROR(_xlfn.RRI(5,I25,D25),"")</f>
        <v>-0.10806075946219562</v>
      </c>
      <c r="H26" s="4">
        <f t="shared" ref="H26:P26" si="19">IFERROR(_xlfn.RRI(5,M25,H25),"")</f>
        <v>-0.63701839666029214</v>
      </c>
      <c r="I26" s="4">
        <f t="shared" si="19"/>
        <v>-0.38408498141747516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0</v>
      </c>
      <c r="H27" s="3">
        <f t="shared" ref="H27:P27" si="20">IFERROR(H4/H21,"")</f>
        <v>0</v>
      </c>
      <c r="I27" s="3">
        <f t="shared" si="20"/>
        <v>0</v>
      </c>
      <c r="J27" s="3">
        <f t="shared" si="20"/>
        <v>0.6384644629807692</v>
      </c>
      <c r="K27" s="3">
        <f t="shared" si="20"/>
        <v>0.41044923028846153</v>
      </c>
      <c r="L27" s="3">
        <f t="shared" si="20"/>
        <v>0.44135632163461541</v>
      </c>
      <c r="M27" s="3">
        <f t="shared" si="20"/>
        <v>26.39547881153846</v>
      </c>
      <c r="N27" s="3">
        <f t="shared" si="20"/>
        <v>60.536958450480768</v>
      </c>
      <c r="O27" s="3">
        <f t="shared" si="20"/>
        <v>99.617161199038463</v>
      </c>
      <c r="P27" s="3">
        <f t="shared" si="20"/>
        <v>75.411688180821912</v>
      </c>
    </row>
    <row r="28" spans="1:16" ht="15.5" x14ac:dyDescent="0.35">
      <c r="C28" t="s">
        <v>47</v>
      </c>
      <c r="D28" s="4">
        <f>IFERROR(_xlfn.RRI(5,I27,D27),"")</f>
        <v>0</v>
      </c>
      <c r="H28" s="4">
        <f t="shared" ref="H28:P28" si="21">IFERROR(_xlfn.RRI(5,M27,H27),"")</f>
        <v>-1</v>
      </c>
      <c r="I28" s="4">
        <f t="shared" si="21"/>
        <v>-1</v>
      </c>
      <c r="J28" s="4">
        <f t="shared" si="21"/>
        <v>-0.63578274777228216</v>
      </c>
      <c r="K28" s="4">
        <f t="shared" si="21"/>
        <v>-0.64749591312574917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-0.43548387096774199</v>
      </c>
      <c r="I29" s="4">
        <f t="shared" si="22"/>
        <v>-0.48117154811715485</v>
      </c>
      <c r="J29" s="4">
        <f t="shared" si="22"/>
        <v>-0.68635170603674545</v>
      </c>
      <c r="K29" s="4">
        <f t="shared" si="22"/>
        <v>-0.63241678726483352</v>
      </c>
      <c r="L29" s="4">
        <f t="shared" si="22"/>
        <v>-0.81339454496354302</v>
      </c>
      <c r="M29" s="4">
        <f t="shared" si="22"/>
        <v>6.9406719085060766</v>
      </c>
      <c r="N29" s="4">
        <f t="shared" si="22"/>
        <v>-2.2304309586631486</v>
      </c>
      <c r="O29" s="4">
        <f t="shared" si="22"/>
        <v>-0.10753532182103619</v>
      </c>
      <c r="P29" s="4" t="str">
        <f t="shared" si="22"/>
        <v/>
      </c>
    </row>
    <row r="30" spans="1:16" ht="15.5" x14ac:dyDescent="0.35">
      <c r="C30" t="s">
        <v>49</v>
      </c>
      <c r="H30" s="4" t="str">
        <f t="shared" ref="H30:P30" si="23">IFERROR(((H27-I27)/I27)*100%,"")</f>
        <v/>
      </c>
      <c r="I30" s="4">
        <f t="shared" si="23"/>
        <v>-1</v>
      </c>
      <c r="J30" s="4">
        <f t="shared" si="23"/>
        <v>0.55552603310294868</v>
      </c>
      <c r="K30" s="4">
        <f t="shared" si="23"/>
        <v>-7.002752613055549E-2</v>
      </c>
      <c r="L30" s="4">
        <f t="shared" si="23"/>
        <v>-0.98327909393931201</v>
      </c>
      <c r="M30" s="4">
        <f t="shared" si="23"/>
        <v>-0.56397745299460389</v>
      </c>
      <c r="N30" s="4">
        <f t="shared" si="23"/>
        <v>-0.39230391910560597</v>
      </c>
      <c r="O30" s="4">
        <f t="shared" si="23"/>
        <v>0.32097773703430088</v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19.02</v>
      </c>
      <c r="H32" s="3">
        <f>IFERROR(INDEX(D32:G32,COUNT(D32:G32)),"")</f>
        <v>19.02</v>
      </c>
      <c r="I32" s="3">
        <f t="shared" ref="I32:P32" si="24">IFERROR(INDEX(I51:I500,MATCH($C$32,$C$51:$C$500,0)),"")</f>
        <v>19.72</v>
      </c>
      <c r="J32" s="3">
        <f t="shared" si="24"/>
        <v>20.97</v>
      </c>
      <c r="K32" s="3">
        <f t="shared" si="24"/>
        <v>23.35</v>
      </c>
      <c r="L32" s="3">
        <f t="shared" si="24"/>
        <v>30.96</v>
      </c>
      <c r="M32" s="3">
        <f t="shared" si="24"/>
        <v>51.68</v>
      </c>
      <c r="N32" s="3">
        <f t="shared" si="24"/>
        <v>162.75</v>
      </c>
      <c r="O32" s="3">
        <f t="shared" si="24"/>
        <v>176.7</v>
      </c>
      <c r="P32" s="3">
        <f t="shared" si="24"/>
        <v>100.04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4.26</v>
      </c>
      <c r="H33" s="3">
        <f>IFERROR(INDEX(D33:G33,COUNT(D33:G33)),"")</f>
        <v>4.26</v>
      </c>
      <c r="I33" s="3">
        <f t="shared" ref="I33:P33" si="25">IFERROR(INDEX(I51:I500,MATCH($C$33,$C$51:$C$500,0)),"")</f>
        <v>4.1100000000000003</v>
      </c>
      <c r="J33" s="3">
        <f t="shared" si="25"/>
        <v>0.52</v>
      </c>
      <c r="K33" s="3">
        <f t="shared" si="25"/>
        <v>0.51</v>
      </c>
      <c r="L33" s="3">
        <f t="shared" si="25"/>
        <v>3.1</v>
      </c>
      <c r="M33" s="3">
        <f t="shared" si="25"/>
        <v>2.11</v>
      </c>
      <c r="N33" s="3">
        <f t="shared" si="25"/>
        <v>1.01</v>
      </c>
      <c r="O33" s="3">
        <f t="shared" si="25"/>
        <v>5.04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-115.71</v>
      </c>
      <c r="H34" s="3">
        <f>IFERROR(INDEX(D34:G34,COUNT(D34:G34)),"")</f>
        <v>-115.71</v>
      </c>
      <c r="I34" s="3">
        <f t="shared" ref="I34:P34" si="26">IFERROR(INDEX(I51:I500,MATCH($C$34,$C$51:$C$500,0)),"")</f>
        <v>-65.319999999999993</v>
      </c>
      <c r="J34" s="3">
        <f t="shared" si="26"/>
        <v>-4.5999999999999996</v>
      </c>
      <c r="K34" s="3">
        <f t="shared" si="26"/>
        <v>-1.57</v>
      </c>
      <c r="L34" s="3">
        <f t="shared" si="26"/>
        <v>-4.63</v>
      </c>
      <c r="M34" s="3">
        <f t="shared" si="26"/>
        <v>-0.98</v>
      </c>
      <c r="N34" s="3">
        <f t="shared" si="26"/>
        <v>-11.79</v>
      </c>
      <c r="O34" s="3">
        <f t="shared" si="26"/>
        <v>78.28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 t="shared" ref="I35:P35" si="27">IFERROR(INDEX(I51:I500,MATCH($C$35,$C$51:$C$500,0)),"")</f>
        <v>0</v>
      </c>
      <c r="J35" s="3">
        <f t="shared" si="27"/>
        <v>17.27</v>
      </c>
      <c r="K35" s="3">
        <f t="shared" si="27"/>
        <v>29.3</v>
      </c>
      <c r="L35" s="3">
        <f t="shared" si="27"/>
        <v>218.02</v>
      </c>
      <c r="M35" s="3">
        <f t="shared" si="27"/>
        <v>4.1399999999999997</v>
      </c>
      <c r="N35" s="3">
        <f t="shared" si="27"/>
        <v>2.73</v>
      </c>
      <c r="O35" s="3">
        <f t="shared" si="27"/>
        <v>8.9499999999999993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</row>
    <row r="51" spans="2:16" ht="15.5" x14ac:dyDescent="0.35">
      <c r="B51" t="s">
        <v>71</v>
      </c>
      <c r="C51" t="s">
        <v>5</v>
      </c>
      <c r="J51" s="5">
        <v>1328006083</v>
      </c>
      <c r="K51" s="5">
        <v>853734399</v>
      </c>
      <c r="L51" s="5">
        <v>918021149</v>
      </c>
      <c r="M51" s="5">
        <v>54902595928</v>
      </c>
      <c r="N51" s="5">
        <v>125916873577</v>
      </c>
      <c r="O51" s="5">
        <v>207203695294</v>
      </c>
      <c r="P51" s="5">
        <v>110101064744</v>
      </c>
    </row>
    <row r="52" spans="2:16" ht="15.5" x14ac:dyDescent="0.35">
      <c r="C52" t="s">
        <v>72</v>
      </c>
      <c r="J52" s="5">
        <v>-1194915217</v>
      </c>
      <c r="K52" s="5">
        <v>-506803185</v>
      </c>
      <c r="L52" s="5">
        <v>-34403155512</v>
      </c>
      <c r="M52" s="5">
        <v>-267860931312</v>
      </c>
      <c r="N52" s="5">
        <v>-138323919188</v>
      </c>
      <c r="O52" s="5">
        <v>-172200749625</v>
      </c>
      <c r="P52" s="5">
        <v>-82752671167</v>
      </c>
    </row>
    <row r="53" spans="2:16" ht="15.5" x14ac:dyDescent="0.35">
      <c r="C53" t="s">
        <v>73</v>
      </c>
      <c r="J53" s="5">
        <v>133090866</v>
      </c>
      <c r="K53" s="5">
        <v>346931214</v>
      </c>
      <c r="L53" s="5">
        <v>-33485134363</v>
      </c>
      <c r="M53" s="5">
        <v>-212958335384</v>
      </c>
      <c r="N53" s="5">
        <v>-12407045611</v>
      </c>
      <c r="O53" s="5">
        <v>35002945669</v>
      </c>
      <c r="P53" s="5">
        <v>27348393577</v>
      </c>
    </row>
    <row r="54" spans="2:16" ht="15.5" x14ac:dyDescent="0.35">
      <c r="C54" t="s">
        <v>74</v>
      </c>
      <c r="D54" s="5">
        <v>-1887705550</v>
      </c>
      <c r="E54" s="5">
        <v>-2338841358</v>
      </c>
      <c r="F54" s="5">
        <v>-1956150777</v>
      </c>
      <c r="G54" s="5">
        <v>-2209236994</v>
      </c>
      <c r="I54" s="5">
        <v>-8411432426</v>
      </c>
      <c r="J54" s="5">
        <v>-7638814326</v>
      </c>
      <c r="K54" s="5">
        <v>-11985610283</v>
      </c>
      <c r="L54" s="5">
        <v>-8651180622</v>
      </c>
      <c r="M54" s="5">
        <v>-14645393278</v>
      </c>
      <c r="N54" s="5">
        <v>-16080639586</v>
      </c>
      <c r="O54" s="5">
        <v>-12032409870</v>
      </c>
      <c r="P54" s="5">
        <v>-8690464404</v>
      </c>
    </row>
    <row r="55" spans="2:16" ht="15.5" x14ac:dyDescent="0.35">
      <c r="C55" t="s">
        <v>644</v>
      </c>
      <c r="D55" s="5">
        <v>-1887705550</v>
      </c>
      <c r="E55" s="5">
        <v>-2338841358</v>
      </c>
      <c r="F55" s="5">
        <v>-1956150777</v>
      </c>
      <c r="G55" s="5">
        <v>-2209236994</v>
      </c>
      <c r="I55" s="5">
        <v>-8411432426</v>
      </c>
      <c r="J55" s="5">
        <v>-7638814326</v>
      </c>
      <c r="K55" s="5">
        <v>-11985610283</v>
      </c>
      <c r="L55" s="5">
        <v>-8651180622</v>
      </c>
      <c r="M55" s="5">
        <v>-14645393278</v>
      </c>
      <c r="N55" s="5">
        <v>-16080639586</v>
      </c>
      <c r="O55" s="5">
        <v>-12032409870</v>
      </c>
      <c r="P55" s="5">
        <v>-8690464404</v>
      </c>
    </row>
    <row r="56" spans="2:16" ht="15.5" x14ac:dyDescent="0.35">
      <c r="C56" t="s">
        <v>78</v>
      </c>
      <c r="D56" s="5">
        <v>-1887705550</v>
      </c>
      <c r="E56" s="5">
        <v>-2338841358</v>
      </c>
      <c r="F56" s="5">
        <v>-1956150777</v>
      </c>
      <c r="G56" s="5">
        <v>-2209236994</v>
      </c>
      <c r="I56" s="5">
        <v>-8411432426</v>
      </c>
      <c r="J56" s="5">
        <v>-7505723460</v>
      </c>
      <c r="K56" s="5">
        <v>-11638679069</v>
      </c>
      <c r="L56" s="5">
        <v>-42136314985</v>
      </c>
      <c r="M56" s="5">
        <v>-227603728662</v>
      </c>
      <c r="N56" s="5">
        <v>-28487685197</v>
      </c>
      <c r="O56" s="5">
        <v>22970535799</v>
      </c>
      <c r="P56" s="5">
        <v>18657929173</v>
      </c>
    </row>
    <row r="57" spans="2:16" ht="15.5" x14ac:dyDescent="0.35">
      <c r="C57" t="s">
        <v>79</v>
      </c>
      <c r="D57" s="5">
        <v>494523435</v>
      </c>
      <c r="E57" s="5">
        <v>4344149943</v>
      </c>
      <c r="F57" s="5">
        <v>142072012</v>
      </c>
      <c r="G57" s="5">
        <v>672917807</v>
      </c>
      <c r="I57" s="5">
        <v>6106031418</v>
      </c>
      <c r="J57" s="5">
        <v>3063352538</v>
      </c>
      <c r="K57" s="5">
        <v>-4083245479</v>
      </c>
      <c r="L57" s="5">
        <v>-390692892</v>
      </c>
      <c r="M57" s="5">
        <v>-2203899587</v>
      </c>
      <c r="N57" s="5">
        <v>3123931065</v>
      </c>
      <c r="O57" s="5">
        <v>4566712049</v>
      </c>
      <c r="P57" s="5">
        <v>1592032653</v>
      </c>
    </row>
    <row r="58" spans="2:16" ht="15.5" x14ac:dyDescent="0.35">
      <c r="C58" t="s">
        <v>80</v>
      </c>
      <c r="D58" s="5">
        <v>176530</v>
      </c>
      <c r="E58" s="5">
        <v>139362</v>
      </c>
      <c r="F58" s="5">
        <v>444875</v>
      </c>
      <c r="G58" s="5">
        <v>949455</v>
      </c>
      <c r="I58" s="5">
        <v>3379835</v>
      </c>
      <c r="J58" s="5">
        <v>2850188</v>
      </c>
      <c r="K58" s="5">
        <v>44820871</v>
      </c>
      <c r="L58" s="5">
        <v>33651503</v>
      </c>
      <c r="M58" s="5">
        <v>1130426958</v>
      </c>
      <c r="N58" s="5">
        <v>8049402994</v>
      </c>
      <c r="O58" s="5">
        <v>5555317091</v>
      </c>
      <c r="P58" s="5">
        <v>8055129</v>
      </c>
    </row>
    <row r="59" spans="2:16" ht="15.5" x14ac:dyDescent="0.35">
      <c r="C59" t="s">
        <v>26</v>
      </c>
      <c r="D59" s="5">
        <v>-19334594</v>
      </c>
      <c r="E59" s="5">
        <v>-17852103</v>
      </c>
      <c r="F59" s="5">
        <v>-10932182</v>
      </c>
      <c r="G59" s="5">
        <v>-14261594</v>
      </c>
      <c r="I59" s="5">
        <v>-53064125</v>
      </c>
      <c r="J59" s="5">
        <v>-38279582</v>
      </c>
      <c r="K59" s="5">
        <v>-33693024</v>
      </c>
      <c r="L59" s="5">
        <v>-39148597</v>
      </c>
      <c r="M59" s="5">
        <v>-35065120</v>
      </c>
      <c r="N59" s="5">
        <v>-29867545</v>
      </c>
      <c r="O59" s="5">
        <v>-164263172</v>
      </c>
      <c r="P59" s="5">
        <v>-46205625</v>
      </c>
    </row>
    <row r="60" spans="2:16" ht="15.5" x14ac:dyDescent="0.35">
      <c r="C60" t="s">
        <v>969</v>
      </c>
      <c r="D60" s="5">
        <v>-222239146</v>
      </c>
      <c r="E60" s="5">
        <v>-640484973</v>
      </c>
      <c r="F60" s="5">
        <v>-648028854</v>
      </c>
      <c r="G60" s="5">
        <v>-693422085</v>
      </c>
      <c r="I60" s="5">
        <v>-2733656524</v>
      </c>
      <c r="J60" s="5">
        <v>-3972157744</v>
      </c>
      <c r="K60" s="5">
        <v>-4860375976</v>
      </c>
      <c r="L60" s="5">
        <v>-5755017466</v>
      </c>
      <c r="M60" s="5">
        <v>-5755184664</v>
      </c>
      <c r="N60" s="5">
        <v>-6457192069</v>
      </c>
      <c r="O60" s="5">
        <v>-3059460821</v>
      </c>
      <c r="P60" s="5">
        <v>-3573060780</v>
      </c>
    </row>
    <row r="61" spans="2:16" ht="15.5" x14ac:dyDescent="0.35">
      <c r="C61" t="s">
        <v>77</v>
      </c>
    </row>
    <row r="62" spans="2:16" ht="15.5" x14ac:dyDescent="0.35">
      <c r="C62" t="s">
        <v>82</v>
      </c>
      <c r="D62" s="5">
        <v>494523435</v>
      </c>
      <c r="E62" s="5">
        <v>4344149943</v>
      </c>
      <c r="F62" s="5">
        <v>142072012</v>
      </c>
      <c r="G62" s="5">
        <v>672917807</v>
      </c>
      <c r="I62" s="5">
        <v>6106031418</v>
      </c>
      <c r="J62" s="5">
        <v>3063352538</v>
      </c>
      <c r="K62" s="5">
        <v>-4083245479</v>
      </c>
      <c r="L62" s="5">
        <v>-390692892</v>
      </c>
      <c r="M62" s="5">
        <v>-2203899587</v>
      </c>
      <c r="N62" s="5">
        <v>3123931065</v>
      </c>
      <c r="O62" s="5">
        <v>4566712049</v>
      </c>
      <c r="P62" s="5">
        <v>1592032653</v>
      </c>
    </row>
    <row r="63" spans="2:16" ht="15.5" x14ac:dyDescent="0.35">
      <c r="C63" t="s">
        <v>28</v>
      </c>
      <c r="D63" s="5">
        <v>-1393182115</v>
      </c>
      <c r="E63" s="5">
        <v>2005308585</v>
      </c>
      <c r="F63" s="5">
        <v>-1814078765</v>
      </c>
      <c r="G63" s="5">
        <v>-1536319187</v>
      </c>
      <c r="I63" s="5">
        <v>-2305401008</v>
      </c>
      <c r="J63" s="5">
        <v>-4442370922</v>
      </c>
      <c r="K63" s="5">
        <v>-15721924548</v>
      </c>
      <c r="L63" s="5">
        <v>-42527007877</v>
      </c>
      <c r="M63" s="5">
        <v>-229807628249</v>
      </c>
      <c r="N63" s="5">
        <v>-25363754132</v>
      </c>
      <c r="O63" s="5">
        <v>27537247848</v>
      </c>
      <c r="P63" s="5">
        <v>20249961826</v>
      </c>
    </row>
    <row r="64" spans="2:16" ht="15.5" x14ac:dyDescent="0.35">
      <c r="C64" t="s">
        <v>27</v>
      </c>
      <c r="D64" s="5">
        <v>-72000000</v>
      </c>
      <c r="E64" s="5">
        <v>-72000000</v>
      </c>
      <c r="F64" s="5">
        <v>-72000000</v>
      </c>
      <c r="G64" s="5">
        <v>-72000000</v>
      </c>
      <c r="I64" s="5">
        <v>-288000000</v>
      </c>
      <c r="J64" s="5">
        <v>-533233003</v>
      </c>
      <c r="K64" s="5">
        <v>-169709197</v>
      </c>
      <c r="L64" s="5">
        <v>-687084686</v>
      </c>
      <c r="M64" s="5">
        <v>-1798020588</v>
      </c>
      <c r="N64" s="5">
        <v>-3798260556</v>
      </c>
      <c r="O64" s="5">
        <v>-3824963783</v>
      </c>
      <c r="P64" s="5">
        <v>-1678939437</v>
      </c>
    </row>
    <row r="65" spans="2:16" ht="15.5" x14ac:dyDescent="0.35">
      <c r="C65" t="s">
        <v>83</v>
      </c>
      <c r="D65" s="5">
        <v>-1465182115</v>
      </c>
      <c r="E65" s="5">
        <v>1933308585</v>
      </c>
      <c r="F65" s="5">
        <v>-1886078765</v>
      </c>
      <c r="G65" s="5">
        <v>-1608319187</v>
      </c>
      <c r="I65" s="5">
        <v>-2593401008</v>
      </c>
      <c r="J65" s="5">
        <v>-4975603925</v>
      </c>
      <c r="K65" s="5">
        <v>-15891633745</v>
      </c>
      <c r="L65" s="5">
        <v>-43214092563</v>
      </c>
      <c r="M65" s="5">
        <v>-231605648837</v>
      </c>
      <c r="N65" s="5">
        <v>-29162014688</v>
      </c>
      <c r="O65" s="5">
        <v>23712284065</v>
      </c>
      <c r="P65" s="5">
        <v>18571022389</v>
      </c>
    </row>
    <row r="66" spans="2:16" ht="15.5" x14ac:dyDescent="0.35">
      <c r="C66" t="s">
        <v>84</v>
      </c>
      <c r="E66" s="5">
        <v>-9030617</v>
      </c>
      <c r="I66" s="5">
        <v>-9030617</v>
      </c>
      <c r="J66" s="5">
        <v>5382482</v>
      </c>
      <c r="K66" s="5">
        <v>29610186</v>
      </c>
      <c r="L66" s="5">
        <v>19165950</v>
      </c>
      <c r="M66" s="5">
        <v>34841183</v>
      </c>
      <c r="N66" s="5">
        <v>72457495</v>
      </c>
      <c r="O66" s="5">
        <v>-99602758</v>
      </c>
      <c r="P66" s="5">
        <v>388717803</v>
      </c>
    </row>
    <row r="67" spans="2:16" ht="15.5" x14ac:dyDescent="0.35">
      <c r="C67" t="s">
        <v>85</v>
      </c>
      <c r="D67" s="5">
        <v>-1465182115</v>
      </c>
      <c r="E67" s="5">
        <v>1924277968</v>
      </c>
      <c r="F67" s="5">
        <v>-1886078765</v>
      </c>
      <c r="G67" s="5">
        <v>-1608319187</v>
      </c>
      <c r="I67" s="5">
        <v>-2602431625</v>
      </c>
      <c r="J67" s="5">
        <v>-4970221443</v>
      </c>
      <c r="K67" s="5">
        <v>-15862023559</v>
      </c>
      <c r="L67" s="5">
        <v>-43194926613</v>
      </c>
      <c r="M67" s="5">
        <v>-231570807654</v>
      </c>
      <c r="N67" s="5">
        <v>-29089557193</v>
      </c>
      <c r="O67" s="5">
        <v>23612681307</v>
      </c>
      <c r="P67" s="5">
        <v>18959740192</v>
      </c>
    </row>
    <row r="68" spans="2:16" ht="15.5" x14ac:dyDescent="0.35">
      <c r="C68" t="s">
        <v>86</v>
      </c>
      <c r="D68" s="5">
        <v>-1465182115</v>
      </c>
      <c r="E68" s="5">
        <v>1933308585</v>
      </c>
      <c r="F68" s="5">
        <v>-1886078765</v>
      </c>
      <c r="G68" s="5">
        <v>-1608319187</v>
      </c>
      <c r="I68" s="5">
        <v>-2593401008</v>
      </c>
      <c r="J68" s="5">
        <v>-4975603925</v>
      </c>
      <c r="K68" s="5">
        <v>-15891633745</v>
      </c>
      <c r="L68" s="5">
        <v>-43214092563</v>
      </c>
      <c r="M68" s="5">
        <v>-231605648837</v>
      </c>
      <c r="N68" s="5">
        <v>-29162014688</v>
      </c>
      <c r="O68" s="5">
        <v>23712284065</v>
      </c>
      <c r="P68" s="5">
        <v>18571022389</v>
      </c>
    </row>
    <row r="69" spans="2:16" ht="15.5" x14ac:dyDescent="0.35">
      <c r="C69" t="s">
        <v>7</v>
      </c>
      <c r="D69" s="5">
        <v>-1465182115</v>
      </c>
      <c r="E69" s="5">
        <v>1924277968</v>
      </c>
      <c r="F69" s="5">
        <v>-1886078765</v>
      </c>
      <c r="G69" s="5">
        <v>-1608319187</v>
      </c>
      <c r="I69" s="5">
        <v>-2602431625</v>
      </c>
      <c r="J69" s="5">
        <v>-4970221443</v>
      </c>
      <c r="K69" s="5">
        <v>-15862023559</v>
      </c>
      <c r="L69" s="5">
        <v>-43194926613</v>
      </c>
      <c r="M69" s="5">
        <v>-231570807654</v>
      </c>
      <c r="N69" s="5">
        <v>-29089557193</v>
      </c>
      <c r="O69" s="5">
        <v>23612681307</v>
      </c>
      <c r="P69" s="5">
        <v>18959740192</v>
      </c>
    </row>
    <row r="70" spans="2:16" ht="15.5" x14ac:dyDescent="0.35">
      <c r="C70" t="s">
        <v>88</v>
      </c>
      <c r="D70" s="5">
        <v>-1465182115</v>
      </c>
      <c r="E70" s="5">
        <v>1933308585</v>
      </c>
      <c r="F70" s="5">
        <v>-1886078765</v>
      </c>
      <c r="G70" s="5">
        <v>-1608319187</v>
      </c>
      <c r="I70" s="5">
        <v>-2593401008</v>
      </c>
      <c r="J70" s="5">
        <v>-4975603925</v>
      </c>
      <c r="K70" s="5">
        <v>-15891633745</v>
      </c>
      <c r="L70" s="5">
        <v>-43214092563</v>
      </c>
      <c r="M70" s="5">
        <v>-231605648837</v>
      </c>
      <c r="N70" s="5">
        <v>-29162014688</v>
      </c>
      <c r="O70" s="5">
        <v>23712284065</v>
      </c>
      <c r="P70" s="5">
        <v>18571022389</v>
      </c>
    </row>
    <row r="71" spans="2:16" ht="15.5" x14ac:dyDescent="0.35">
      <c r="C71" t="s">
        <v>89</v>
      </c>
      <c r="D71" s="5">
        <v>-1465182115</v>
      </c>
      <c r="E71" s="5">
        <v>1924277968</v>
      </c>
      <c r="F71" s="5">
        <v>-1886078765</v>
      </c>
      <c r="G71" s="5">
        <v>-1608319187</v>
      </c>
      <c r="I71" s="5">
        <v>-2602431625</v>
      </c>
      <c r="J71" s="5">
        <v>-4970221443</v>
      </c>
      <c r="K71" s="5">
        <v>-15862023559</v>
      </c>
      <c r="L71" s="5">
        <v>-43194926613</v>
      </c>
      <c r="M71" s="5">
        <v>-231570807654</v>
      </c>
      <c r="N71" s="5">
        <v>-29089557193</v>
      </c>
      <c r="O71" s="5">
        <v>23612681307</v>
      </c>
      <c r="P71" s="5">
        <v>18959740192</v>
      </c>
    </row>
    <row r="72" spans="2:16" ht="15.5" x14ac:dyDescent="0.35">
      <c r="C72" t="s">
        <v>90</v>
      </c>
      <c r="D72" s="5">
        <v>-1465182115</v>
      </c>
      <c r="E72" s="5">
        <v>1924277968</v>
      </c>
      <c r="F72" s="5">
        <v>-1886078765</v>
      </c>
      <c r="G72" s="5">
        <v>-1608319187</v>
      </c>
      <c r="I72" s="5">
        <v>-2602431625</v>
      </c>
      <c r="J72" s="5">
        <v>-4970221443</v>
      </c>
      <c r="K72" s="5">
        <v>-15862023559</v>
      </c>
      <c r="L72" s="5">
        <v>-43194926613</v>
      </c>
      <c r="M72" s="5">
        <v>-231570807654</v>
      </c>
      <c r="N72" s="5">
        <v>-29089557193</v>
      </c>
      <c r="O72" s="5">
        <v>23612681307</v>
      </c>
      <c r="P72" s="5">
        <v>18959740192</v>
      </c>
    </row>
    <row r="74" spans="2:16" ht="15.5" x14ac:dyDescent="0.35">
      <c r="B74" t="s">
        <v>91</v>
      </c>
      <c r="C74" t="s">
        <v>92</v>
      </c>
    </row>
    <row r="75" spans="2:16" ht="15.5" x14ac:dyDescent="0.35">
      <c r="C75" t="s">
        <v>93</v>
      </c>
    </row>
    <row r="76" spans="2:16" ht="15.5" x14ac:dyDescent="0.35">
      <c r="C76" t="s">
        <v>19</v>
      </c>
      <c r="D76" s="5">
        <v>531146923</v>
      </c>
      <c r="E76" s="5">
        <v>942594052</v>
      </c>
      <c r="F76" s="5">
        <v>921619957</v>
      </c>
      <c r="G76" s="5">
        <v>1216714514</v>
      </c>
      <c r="I76" s="5">
        <v>942594052</v>
      </c>
      <c r="J76" s="5">
        <v>1385265865</v>
      </c>
      <c r="K76" s="5">
        <v>3489566183</v>
      </c>
      <c r="L76" s="5">
        <v>7297686669</v>
      </c>
      <c r="M76" s="5">
        <v>7141898354</v>
      </c>
      <c r="N76" s="5">
        <v>296514330526</v>
      </c>
      <c r="O76" s="5">
        <v>205124075495</v>
      </c>
      <c r="P76" s="5">
        <v>870501792</v>
      </c>
    </row>
    <row r="77" spans="2:16" ht="15.5" x14ac:dyDescent="0.35">
      <c r="C77" t="s">
        <v>94</v>
      </c>
      <c r="M77" s="5">
        <v>121350000</v>
      </c>
      <c r="N77" s="5">
        <v>18994594084</v>
      </c>
      <c r="O77" s="5">
        <v>67113540397</v>
      </c>
      <c r="P77" s="5">
        <v>63234701243</v>
      </c>
    </row>
    <row r="78" spans="2:16" ht="15.5" x14ac:dyDescent="0.35">
      <c r="C78" t="s">
        <v>283</v>
      </c>
      <c r="D78" s="5">
        <v>81431599</v>
      </c>
      <c r="E78" s="5">
        <v>77474327</v>
      </c>
      <c r="F78" s="5">
        <v>53809249</v>
      </c>
      <c r="G78" s="5">
        <v>71983870</v>
      </c>
      <c r="I78" s="5">
        <v>77474327</v>
      </c>
      <c r="J78" s="5">
        <v>30440775</v>
      </c>
      <c r="K78" s="5">
        <v>502547423</v>
      </c>
      <c r="L78" s="5">
        <v>443639924</v>
      </c>
      <c r="M78" s="5">
        <v>1745542424</v>
      </c>
      <c r="N78" s="5">
        <v>3050220418</v>
      </c>
      <c r="O78" s="5">
        <v>964565741</v>
      </c>
      <c r="P78" s="5">
        <v>45386783634</v>
      </c>
    </row>
    <row r="79" spans="2:16" ht="15.5" x14ac:dyDescent="0.35">
      <c r="C79" t="s">
        <v>282</v>
      </c>
    </row>
    <row r="80" spans="2:16" ht="15.5" x14ac:dyDescent="0.35">
      <c r="C80" t="s">
        <v>284</v>
      </c>
      <c r="M80" s="5">
        <v>121350000</v>
      </c>
      <c r="N80" s="5">
        <v>18994594084</v>
      </c>
      <c r="O80" s="5">
        <v>67113540397</v>
      </c>
      <c r="P80" s="5">
        <v>63234701243</v>
      </c>
    </row>
    <row r="81" spans="3:16" ht="15.5" x14ac:dyDescent="0.35">
      <c r="C81" t="s">
        <v>95</v>
      </c>
      <c r="F81" s="5">
        <v>43488834098</v>
      </c>
      <c r="G81" s="5">
        <v>43488834098</v>
      </c>
      <c r="K81" s="5">
        <v>40881471861</v>
      </c>
      <c r="L81" s="5">
        <v>51735636925</v>
      </c>
      <c r="M81" s="5">
        <v>48180459029</v>
      </c>
      <c r="N81" s="5">
        <v>1221490723</v>
      </c>
      <c r="O81" s="5">
        <v>1450782433</v>
      </c>
      <c r="P81" s="5">
        <v>9993762510</v>
      </c>
    </row>
    <row r="82" spans="3:16" ht="15.5" x14ac:dyDescent="0.35">
      <c r="C82" t="s">
        <v>285</v>
      </c>
      <c r="F82" s="5">
        <v>43488834098</v>
      </c>
      <c r="G82" s="5">
        <v>43488834098</v>
      </c>
      <c r="K82" s="5">
        <v>40881471861</v>
      </c>
      <c r="L82" s="5">
        <v>51735636925</v>
      </c>
      <c r="M82" s="5">
        <v>48180459029</v>
      </c>
      <c r="N82" s="5">
        <v>1221490723</v>
      </c>
      <c r="O82" s="5">
        <v>1450782433</v>
      </c>
      <c r="P82" s="5">
        <v>9993762510</v>
      </c>
    </row>
    <row r="83" spans="3:16" ht="15.5" x14ac:dyDescent="0.35">
      <c r="C83" t="s">
        <v>773</v>
      </c>
      <c r="M83" s="5">
        <v>10813561350</v>
      </c>
    </row>
    <row r="84" spans="3:16" ht="15.5" x14ac:dyDescent="0.35">
      <c r="C84" t="s">
        <v>77</v>
      </c>
      <c r="D84" s="5">
        <v>1294382207</v>
      </c>
      <c r="E84" s="5">
        <v>1290734072</v>
      </c>
      <c r="F84" s="5">
        <v>1299764689</v>
      </c>
      <c r="I84" s="5">
        <v>1290734072</v>
      </c>
      <c r="J84" s="5">
        <v>1299764689</v>
      </c>
      <c r="K84" s="5">
        <v>1294382207</v>
      </c>
      <c r="L84" s="5">
        <v>1264772021</v>
      </c>
      <c r="M84" s="5">
        <v>1245606070</v>
      </c>
      <c r="N84" s="5">
        <v>1210764887</v>
      </c>
      <c r="O84" s="5">
        <v>1138307392</v>
      </c>
      <c r="P84" s="5">
        <v>1237910150</v>
      </c>
    </row>
    <row r="85" spans="3:16" ht="15.5" x14ac:dyDescent="0.35">
      <c r="C85" t="s">
        <v>98</v>
      </c>
      <c r="D85" s="5">
        <v>67151328590</v>
      </c>
      <c r="E85" s="5">
        <v>60300528868</v>
      </c>
      <c r="F85" s="5">
        <v>14725591236</v>
      </c>
      <c r="G85" s="5">
        <v>16687229415</v>
      </c>
      <c r="I85" s="5">
        <v>60300528868</v>
      </c>
      <c r="J85" s="5">
        <v>72760984269</v>
      </c>
      <c r="K85" s="5">
        <v>43098186827</v>
      </c>
      <c r="L85" s="5">
        <v>60535311425</v>
      </c>
      <c r="M85" s="5">
        <v>109984017012</v>
      </c>
      <c r="N85" s="5">
        <v>499070274106</v>
      </c>
      <c r="O85" s="5">
        <v>400192252828</v>
      </c>
      <c r="P85" s="5">
        <v>171807635498</v>
      </c>
    </row>
    <row r="86" spans="3:16" ht="15.5" x14ac:dyDescent="0.35">
      <c r="C86" t="s">
        <v>99</v>
      </c>
    </row>
    <row r="87" spans="3:16" ht="15.5" x14ac:dyDescent="0.35">
      <c r="C87" t="s">
        <v>101</v>
      </c>
      <c r="D87" s="5">
        <v>11794985319</v>
      </c>
      <c r="E87" s="5">
        <v>11912672842</v>
      </c>
      <c r="F87" s="5">
        <v>12017214533</v>
      </c>
      <c r="G87" s="5">
        <v>12124515213</v>
      </c>
      <c r="I87" s="5">
        <v>11912672842</v>
      </c>
      <c r="J87" s="5">
        <v>12373035634</v>
      </c>
      <c r="K87" s="5">
        <v>12915287582</v>
      </c>
      <c r="L87" s="5">
        <v>12912581622</v>
      </c>
      <c r="M87" s="5">
        <v>12231272027</v>
      </c>
      <c r="N87" s="5">
        <v>10883641373</v>
      </c>
      <c r="O87" s="5">
        <v>10741608466</v>
      </c>
      <c r="P87" s="5">
        <v>11395801877</v>
      </c>
    </row>
    <row r="88" spans="3:16" ht="15.5" x14ac:dyDescent="0.35">
      <c r="C88" t="s">
        <v>774</v>
      </c>
      <c r="M88" s="5">
        <v>10813561350</v>
      </c>
    </row>
    <row r="89" spans="3:16" ht="15.5" x14ac:dyDescent="0.35">
      <c r="C89" t="s">
        <v>103</v>
      </c>
      <c r="D89" s="5">
        <v>11794985319</v>
      </c>
      <c r="E89" s="5">
        <v>11912672842</v>
      </c>
      <c r="F89" s="5">
        <v>55506048631</v>
      </c>
      <c r="G89" s="5">
        <v>55613349311</v>
      </c>
      <c r="I89" s="5">
        <v>11912672842</v>
      </c>
      <c r="J89" s="5">
        <v>12373035634</v>
      </c>
      <c r="K89" s="5">
        <v>53796759443</v>
      </c>
      <c r="L89" s="5">
        <v>64648218547</v>
      </c>
      <c r="M89" s="5">
        <v>71346642406</v>
      </c>
      <c r="N89" s="5">
        <v>31099726180</v>
      </c>
      <c r="O89" s="5">
        <v>79305931296</v>
      </c>
      <c r="P89" s="5">
        <v>86783635423</v>
      </c>
    </row>
    <row r="90" spans="3:16" ht="15.5" x14ac:dyDescent="0.35">
      <c r="C90" t="s">
        <v>104</v>
      </c>
      <c r="D90" s="5">
        <v>78946313909</v>
      </c>
      <c r="E90" s="5">
        <v>72213201710</v>
      </c>
      <c r="F90" s="5">
        <v>70231639867</v>
      </c>
      <c r="G90" s="5">
        <v>72300578726</v>
      </c>
      <c r="I90" s="5">
        <v>72213201710</v>
      </c>
      <c r="J90" s="5">
        <v>85134019903</v>
      </c>
      <c r="K90" s="5">
        <v>96894946270</v>
      </c>
      <c r="L90" s="5">
        <v>125183529972</v>
      </c>
      <c r="M90" s="5">
        <v>181330659418</v>
      </c>
      <c r="N90" s="5">
        <v>530170000286</v>
      </c>
      <c r="O90" s="5">
        <v>479498184124</v>
      </c>
      <c r="P90" s="5">
        <v>258591270921</v>
      </c>
    </row>
    <row r="91" spans="3:16" ht="15.5" x14ac:dyDescent="0.35">
      <c r="C91" t="s">
        <v>105</v>
      </c>
    </row>
    <row r="92" spans="3:16" ht="15.5" x14ac:dyDescent="0.35">
      <c r="C92" t="s">
        <v>106</v>
      </c>
    </row>
    <row r="93" spans="3:16" ht="15.5" x14ac:dyDescent="0.35">
      <c r="C93" t="s">
        <v>107</v>
      </c>
      <c r="D93" s="5">
        <v>23830427118</v>
      </c>
      <c r="E93" s="5">
        <v>15639767069</v>
      </c>
      <c r="F93" s="5">
        <v>15583348970</v>
      </c>
      <c r="G93" s="5">
        <v>15734318662</v>
      </c>
      <c r="I93" s="5">
        <v>15639767069</v>
      </c>
      <c r="J93" s="5">
        <v>25931392375</v>
      </c>
      <c r="K93" s="5">
        <v>47512896101</v>
      </c>
      <c r="L93" s="5">
        <v>60189869405</v>
      </c>
      <c r="M93" s="5">
        <v>73096414459</v>
      </c>
      <c r="N93" s="5">
        <v>146911528150</v>
      </c>
      <c r="O93" s="5">
        <v>67522565784</v>
      </c>
      <c r="P93" s="5">
        <v>66905744998</v>
      </c>
    </row>
    <row r="94" spans="3:16" ht="15.5" x14ac:dyDescent="0.35">
      <c r="C94" t="s">
        <v>108</v>
      </c>
    </row>
    <row r="95" spans="3:16" ht="15.5" x14ac:dyDescent="0.35">
      <c r="C95" t="s">
        <v>289</v>
      </c>
      <c r="D95" s="5">
        <v>81431599</v>
      </c>
      <c r="E95" s="5">
        <v>77474327</v>
      </c>
      <c r="F95" s="5">
        <v>53809249</v>
      </c>
      <c r="G95" s="5">
        <v>71983870</v>
      </c>
      <c r="I95" s="5">
        <v>77474327</v>
      </c>
      <c r="J95" s="5">
        <v>30440775</v>
      </c>
      <c r="K95" s="5">
        <v>502547423</v>
      </c>
      <c r="L95" s="5">
        <v>443639924</v>
      </c>
      <c r="M95" s="5">
        <v>1745542424</v>
      </c>
      <c r="N95" s="5">
        <v>3050220418</v>
      </c>
      <c r="O95" s="5">
        <v>964565741</v>
      </c>
      <c r="P95" s="5">
        <v>45386783634</v>
      </c>
    </row>
    <row r="96" spans="3:16" ht="15.5" x14ac:dyDescent="0.35">
      <c r="C96" t="s">
        <v>109</v>
      </c>
      <c r="J96" s="5">
        <v>4010572</v>
      </c>
      <c r="L96" s="5">
        <v>47004618</v>
      </c>
      <c r="P96" s="5">
        <v>20177026859</v>
      </c>
    </row>
    <row r="97" spans="3:16" ht="15.5" x14ac:dyDescent="0.35">
      <c r="C97" t="s">
        <v>110</v>
      </c>
      <c r="D97" s="5">
        <v>140693372</v>
      </c>
      <c r="E97" s="5">
        <v>20483512</v>
      </c>
      <c r="F97" s="5">
        <v>33895775</v>
      </c>
      <c r="G97" s="5">
        <v>32510541</v>
      </c>
      <c r="I97" s="5">
        <v>20483512</v>
      </c>
      <c r="J97" s="5">
        <v>19890053</v>
      </c>
      <c r="K97" s="5">
        <v>36540890</v>
      </c>
      <c r="L97" s="5">
        <v>39495900</v>
      </c>
      <c r="M97" s="5">
        <v>46067826</v>
      </c>
      <c r="N97" s="5">
        <v>142318911</v>
      </c>
      <c r="O97" s="5">
        <v>44805344</v>
      </c>
      <c r="P97" s="5">
        <v>849523008</v>
      </c>
    </row>
    <row r="98" spans="3:16" ht="15.5" x14ac:dyDescent="0.35">
      <c r="C98" t="s">
        <v>111</v>
      </c>
      <c r="D98" s="5">
        <v>255606200</v>
      </c>
      <c r="E98" s="5">
        <v>158815152</v>
      </c>
      <c r="F98" s="5">
        <v>144018769</v>
      </c>
      <c r="G98" s="5">
        <v>258933953</v>
      </c>
      <c r="I98" s="5">
        <v>158815152</v>
      </c>
      <c r="J98" s="5">
        <v>117357480</v>
      </c>
      <c r="K98" s="5">
        <v>633893011</v>
      </c>
      <c r="L98" s="5">
        <v>373178080</v>
      </c>
      <c r="M98" s="5">
        <v>400620806</v>
      </c>
      <c r="N98" s="5">
        <v>71834774427</v>
      </c>
      <c r="O98" s="5">
        <v>496053149</v>
      </c>
      <c r="P98" s="5">
        <v>361022361</v>
      </c>
    </row>
    <row r="99" spans="3:16" ht="15.5" x14ac:dyDescent="0.35">
      <c r="C99" t="s">
        <v>113</v>
      </c>
    </row>
    <row r="100" spans="3:16" ht="15.5" x14ac:dyDescent="0.35">
      <c r="C100" t="s">
        <v>288</v>
      </c>
      <c r="D100" s="5">
        <v>15321857702</v>
      </c>
      <c r="E100" s="5">
        <v>15321857702</v>
      </c>
      <c r="F100" s="5">
        <v>15321857702</v>
      </c>
      <c r="G100" s="5">
        <v>15321857702</v>
      </c>
      <c r="I100" s="5">
        <v>15321857702</v>
      </c>
      <c r="J100" s="5">
        <v>15321857702</v>
      </c>
    </row>
    <row r="101" spans="3:16" ht="15.5" x14ac:dyDescent="0.35">
      <c r="C101" t="s">
        <v>342</v>
      </c>
      <c r="F101" s="5">
        <v>61136375</v>
      </c>
      <c r="G101" s="5">
        <v>71117366</v>
      </c>
      <c r="J101" s="5">
        <v>61136376</v>
      </c>
      <c r="K101" s="5">
        <v>177114467</v>
      </c>
      <c r="O101" s="5">
        <v>78219558</v>
      </c>
      <c r="P101" s="5">
        <v>223407327</v>
      </c>
    </row>
    <row r="102" spans="3:16" ht="15.5" x14ac:dyDescent="0.35">
      <c r="C102" t="s">
        <v>115</v>
      </c>
      <c r="D102" s="5">
        <v>15352695947</v>
      </c>
      <c r="E102" s="5">
        <v>15382994078</v>
      </c>
      <c r="F102" s="5">
        <v>15351625177</v>
      </c>
      <c r="G102" s="5">
        <v>15370890298</v>
      </c>
      <c r="I102" s="5">
        <v>15382994078</v>
      </c>
      <c r="J102" s="5">
        <v>25759693495</v>
      </c>
      <c r="K102" s="5">
        <v>46073637000</v>
      </c>
      <c r="L102" s="5">
        <v>58965573106</v>
      </c>
      <c r="M102" s="5">
        <v>68965573106</v>
      </c>
      <c r="N102" s="5">
        <v>69043792664</v>
      </c>
      <c r="O102" s="5">
        <v>66017141550</v>
      </c>
      <c r="P102" s="5">
        <v>131389136</v>
      </c>
    </row>
    <row r="103" spans="3:16" ht="15.5" x14ac:dyDescent="0.35">
      <c r="C103" t="s">
        <v>116</v>
      </c>
      <c r="D103" s="5">
        <v>15466115932</v>
      </c>
      <c r="E103" s="5">
        <v>15458481667</v>
      </c>
      <c r="F103" s="5">
        <v>15457615891</v>
      </c>
      <c r="G103" s="5">
        <v>15489506293</v>
      </c>
      <c r="I103" s="5">
        <v>15458481667</v>
      </c>
      <c r="J103" s="5">
        <v>15485242929</v>
      </c>
      <c r="K103" s="5">
        <v>694444126</v>
      </c>
      <c r="L103" s="5">
        <v>444030966</v>
      </c>
      <c r="M103" s="5">
        <v>489688746</v>
      </c>
      <c r="N103" s="5">
        <v>43943108269</v>
      </c>
      <c r="O103" s="5">
        <v>43602317280</v>
      </c>
      <c r="P103" s="5">
        <v>45841771803</v>
      </c>
    </row>
    <row r="104" spans="3:16" ht="15.5" x14ac:dyDescent="0.35">
      <c r="C104" t="s">
        <v>117</v>
      </c>
      <c r="D104" s="5">
        <v>15466115932</v>
      </c>
      <c r="E104" s="5">
        <v>15458481667</v>
      </c>
      <c r="F104" s="5">
        <v>15457615891</v>
      </c>
      <c r="G104" s="5">
        <v>15489506293</v>
      </c>
      <c r="I104" s="5">
        <v>15458481667</v>
      </c>
      <c r="J104" s="5">
        <v>15485242929</v>
      </c>
      <c r="K104" s="5">
        <v>694444126</v>
      </c>
      <c r="L104" s="5">
        <v>444030966</v>
      </c>
      <c r="M104" s="5">
        <v>489688746</v>
      </c>
      <c r="N104" s="5">
        <v>43943108269</v>
      </c>
      <c r="O104" s="5">
        <v>43602317280</v>
      </c>
      <c r="P104" s="5">
        <v>45841771803</v>
      </c>
    </row>
    <row r="105" spans="3:16" ht="15.5" x14ac:dyDescent="0.35">
      <c r="C105" t="s">
        <v>119</v>
      </c>
    </row>
    <row r="106" spans="3:16" ht="15.5" x14ac:dyDescent="0.35">
      <c r="C106" t="s">
        <v>120</v>
      </c>
      <c r="F106" s="5">
        <v>61136375</v>
      </c>
      <c r="G106" s="5">
        <v>71117366</v>
      </c>
      <c r="J106" s="5">
        <v>61136376</v>
      </c>
      <c r="K106" s="5">
        <v>177114467</v>
      </c>
      <c r="O106" s="5">
        <v>78219558</v>
      </c>
      <c r="P106" s="5">
        <v>223407327</v>
      </c>
    </row>
    <row r="107" spans="3:16" ht="15.5" x14ac:dyDescent="0.35">
      <c r="C107" t="s">
        <v>121</v>
      </c>
      <c r="D107" s="5">
        <v>39296543050</v>
      </c>
      <c r="E107" s="5">
        <v>31098248736</v>
      </c>
      <c r="F107" s="5">
        <v>31040964861</v>
      </c>
      <c r="G107" s="5">
        <v>31223824955</v>
      </c>
      <c r="I107" s="5">
        <v>31098248736</v>
      </c>
      <c r="J107" s="5">
        <v>41416635304</v>
      </c>
      <c r="K107" s="5">
        <v>48207340227</v>
      </c>
      <c r="L107" s="5">
        <v>60633900371</v>
      </c>
      <c r="M107" s="5">
        <v>73586103205</v>
      </c>
      <c r="N107" s="5">
        <v>190854636419</v>
      </c>
      <c r="O107" s="5">
        <v>111124883064</v>
      </c>
      <c r="P107" s="5">
        <v>112747516801</v>
      </c>
    </row>
    <row r="108" spans="3:16" ht="15.5" x14ac:dyDescent="0.35">
      <c r="C108" t="s">
        <v>122</v>
      </c>
    </row>
    <row r="109" spans="3:16" ht="15.5" x14ac:dyDescent="0.35">
      <c r="C109" t="s">
        <v>123</v>
      </c>
      <c r="D109" s="5">
        <v>208485082900</v>
      </c>
      <c r="E109" s="5">
        <v>208485082900</v>
      </c>
      <c r="F109" s="5">
        <v>208485082900</v>
      </c>
      <c r="G109" s="5">
        <v>208485082900</v>
      </c>
      <c r="I109" s="5">
        <v>208485082900</v>
      </c>
      <c r="J109" s="5">
        <v>208485082900</v>
      </c>
      <c r="K109" s="5">
        <v>208485082900</v>
      </c>
      <c r="L109" s="5">
        <v>208485082900</v>
      </c>
      <c r="M109" s="5">
        <v>208485082900</v>
      </c>
      <c r="N109" s="5">
        <v>208485082900</v>
      </c>
      <c r="O109" s="5">
        <v>208477177900</v>
      </c>
      <c r="P109" s="5">
        <v>145780500000</v>
      </c>
    </row>
    <row r="110" spans="3:16" ht="15.5" x14ac:dyDescent="0.35">
      <c r="C110" t="s">
        <v>124</v>
      </c>
      <c r="D110" s="5">
        <v>127674195465</v>
      </c>
      <c r="E110" s="5">
        <v>127674195465</v>
      </c>
      <c r="F110" s="5">
        <v>127674195465</v>
      </c>
      <c r="G110" s="5">
        <v>127674195465</v>
      </c>
      <c r="I110" s="5">
        <v>127674195465</v>
      </c>
      <c r="J110" s="5">
        <v>127674195465</v>
      </c>
      <c r="K110" s="5">
        <v>127674195465</v>
      </c>
      <c r="L110" s="5">
        <v>127674195465</v>
      </c>
      <c r="M110" s="5">
        <v>127674195465</v>
      </c>
      <c r="N110" s="5">
        <v>127674195465</v>
      </c>
      <c r="O110" s="5">
        <v>127650480465</v>
      </c>
      <c r="P110" s="5">
        <v>-8569707268</v>
      </c>
    </row>
    <row r="111" spans="3:16" ht="15.5" x14ac:dyDescent="0.35">
      <c r="C111" t="s">
        <v>125</v>
      </c>
      <c r="D111" s="5">
        <v>-297803889713</v>
      </c>
      <c r="E111" s="5">
        <v>-296335059463</v>
      </c>
      <c r="F111" s="5">
        <v>-298268368048</v>
      </c>
      <c r="G111" s="5">
        <v>-295082524594</v>
      </c>
      <c r="I111" s="5">
        <v>-296335059463</v>
      </c>
      <c r="J111" s="5">
        <v>-293741658455</v>
      </c>
      <c r="K111" s="5">
        <v>-288766054530</v>
      </c>
      <c r="L111" s="5">
        <v>-272874420785</v>
      </c>
      <c r="M111" s="5">
        <v>-229660328222</v>
      </c>
      <c r="N111" s="5">
        <v>1945320615</v>
      </c>
      <c r="O111" s="5">
        <v>31107335303</v>
      </c>
      <c r="P111" s="5">
        <v>7395051238</v>
      </c>
    </row>
    <row r="112" spans="3:16" ht="15.5" x14ac:dyDescent="0.35">
      <c r="C112" t="s">
        <v>9</v>
      </c>
      <c r="D112" s="5">
        <v>39649770859</v>
      </c>
      <c r="E112" s="5">
        <v>41114952974</v>
      </c>
      <c r="F112" s="5">
        <v>39190675006</v>
      </c>
      <c r="G112" s="5">
        <v>41076753771</v>
      </c>
      <c r="I112" s="5">
        <v>41114952974</v>
      </c>
      <c r="J112" s="5">
        <v>43717384599</v>
      </c>
      <c r="K112" s="5">
        <v>48687606042</v>
      </c>
      <c r="L112" s="5">
        <v>64549629601</v>
      </c>
      <c r="M112" s="5">
        <v>107744556213</v>
      </c>
      <c r="N112" s="5">
        <v>339315363867</v>
      </c>
      <c r="O112" s="5">
        <v>368373301060</v>
      </c>
      <c r="P112" s="5">
        <v>145843754120</v>
      </c>
    </row>
    <row r="113" spans="2:16" ht="15.5" x14ac:dyDescent="0.35">
      <c r="C113" t="s">
        <v>126</v>
      </c>
      <c r="D113" s="5">
        <v>78946313909</v>
      </c>
      <c r="E113" s="5">
        <v>72213201710</v>
      </c>
      <c r="F113" s="5">
        <v>70231639867</v>
      </c>
      <c r="G113" s="5">
        <v>72300578726</v>
      </c>
      <c r="I113" s="5">
        <v>72213201710</v>
      </c>
      <c r="J113" s="5">
        <v>85134019903</v>
      </c>
      <c r="K113" s="5">
        <v>96894946269</v>
      </c>
      <c r="L113" s="5">
        <v>125183529972</v>
      </c>
      <c r="M113" s="5">
        <v>181330659418</v>
      </c>
      <c r="N113" s="5">
        <v>530170000286</v>
      </c>
      <c r="O113" s="5">
        <v>479498184124</v>
      </c>
      <c r="P113" s="5">
        <v>258591270921</v>
      </c>
    </row>
    <row r="114" spans="2:16" ht="15.5" x14ac:dyDescent="0.35">
      <c r="C114" t="s">
        <v>127</v>
      </c>
      <c r="D114" s="5">
        <v>2084850829</v>
      </c>
      <c r="E114" s="5">
        <v>2084850829</v>
      </c>
      <c r="F114" s="5">
        <v>2084850829</v>
      </c>
      <c r="G114" s="5">
        <v>2084850829</v>
      </c>
      <c r="I114" s="5">
        <v>2084850829</v>
      </c>
      <c r="J114" s="5">
        <v>2084850829</v>
      </c>
      <c r="K114" s="5">
        <v>2084850829</v>
      </c>
      <c r="L114" s="5">
        <v>2084850829</v>
      </c>
      <c r="M114" s="5">
        <v>2084850829</v>
      </c>
      <c r="N114" s="5">
        <v>2084850829</v>
      </c>
      <c r="O114" s="5">
        <v>2084771779</v>
      </c>
      <c r="P114" s="5">
        <v>1457805000</v>
      </c>
    </row>
    <row r="116" spans="2:16" ht="15.5" x14ac:dyDescent="0.35">
      <c r="B116" t="s">
        <v>128</v>
      </c>
      <c r="C116" t="s">
        <v>129</v>
      </c>
      <c r="D116" s="5">
        <v>-503360547</v>
      </c>
      <c r="E116" s="5">
        <v>457268597</v>
      </c>
      <c r="F116" s="5">
        <v>-384900415</v>
      </c>
      <c r="G116" s="5">
        <v>3425381856</v>
      </c>
      <c r="I116" s="5">
        <v>10016152866</v>
      </c>
      <c r="J116" s="5">
        <v>3100110686</v>
      </c>
      <c r="K116" s="5">
        <v>10177919542</v>
      </c>
      <c r="L116" s="5">
        <v>11323744800</v>
      </c>
      <c r="M116" s="5">
        <v>-246072015025</v>
      </c>
      <c r="N116" s="5">
        <v>89153940475</v>
      </c>
      <c r="O116" s="5">
        <v>-39871253751</v>
      </c>
      <c r="P116" s="5">
        <v>-7715458097</v>
      </c>
    </row>
    <row r="117" spans="2:16" ht="15.5" x14ac:dyDescent="0.35">
      <c r="C117" t="s">
        <v>298</v>
      </c>
      <c r="D117" s="5">
        <v>83616824</v>
      </c>
      <c r="E117" s="5">
        <v>15487485189</v>
      </c>
      <c r="F117" s="5">
        <v>-12046752101</v>
      </c>
      <c r="G117" s="5">
        <v>4844465142</v>
      </c>
      <c r="I117" s="5">
        <v>15807086090</v>
      </c>
      <c r="J117" s="5">
        <v>7790035507</v>
      </c>
      <c r="K117" s="5">
        <v>21889915481</v>
      </c>
      <c r="L117" s="5">
        <v>43926080222</v>
      </c>
      <c r="M117" s="5">
        <v>24619451047</v>
      </c>
      <c r="N117" s="5">
        <v>126606549614</v>
      </c>
      <c r="O117" s="5">
        <v>222135994236</v>
      </c>
      <c r="P117" s="5">
        <v>26791650086</v>
      </c>
    </row>
    <row r="118" spans="2:16" ht="15.5" x14ac:dyDescent="0.35">
      <c r="C118" t="s">
        <v>300</v>
      </c>
      <c r="D118" s="5">
        <v>476460380</v>
      </c>
      <c r="E118" s="5">
        <v>-1550707711</v>
      </c>
      <c r="F118" s="5">
        <v>-18174621</v>
      </c>
      <c r="G118" s="5">
        <v>63623770</v>
      </c>
      <c r="I118" s="5">
        <v>-1527339237</v>
      </c>
      <c r="J118" s="5">
        <v>-1666850860</v>
      </c>
      <c r="K118" s="5">
        <v>-307549937</v>
      </c>
      <c r="L118" s="5">
        <v>-21994818774</v>
      </c>
      <c r="M118" s="5">
        <v>-250215210001</v>
      </c>
      <c r="N118" s="5">
        <v>-22256751317</v>
      </c>
      <c r="O118" s="5">
        <v>-258281379387</v>
      </c>
      <c r="P118" s="5">
        <v>-27753740524</v>
      </c>
    </row>
    <row r="119" spans="2:16" ht="15.5" x14ac:dyDescent="0.35">
      <c r="C119" t="s">
        <v>1857</v>
      </c>
      <c r="D119" s="5">
        <v>3957272</v>
      </c>
    </row>
    <row r="120" spans="2:16" ht="15.5" x14ac:dyDescent="0.35">
      <c r="C120" t="s">
        <v>299</v>
      </c>
      <c r="D120" s="5">
        <v>-785454749</v>
      </c>
      <c r="E120" s="5">
        <v>-1820569585</v>
      </c>
      <c r="F120" s="5">
        <v>-603662627</v>
      </c>
      <c r="G120" s="5">
        <v>-583851963</v>
      </c>
      <c r="I120" s="5">
        <v>-3761574788</v>
      </c>
      <c r="J120" s="5">
        <v>-2630484654</v>
      </c>
      <c r="K120" s="5">
        <v>-2301777937</v>
      </c>
      <c r="L120" s="5">
        <v>-4442344082</v>
      </c>
      <c r="M120" s="5">
        <v>-6753351497</v>
      </c>
      <c r="N120" s="5">
        <v>-4926783146</v>
      </c>
      <c r="O120" s="5">
        <v>-3400144255</v>
      </c>
      <c r="P120" s="5">
        <v>-4001919999</v>
      </c>
    </row>
    <row r="121" spans="2:16" ht="15.5" x14ac:dyDescent="0.35">
      <c r="C121" t="s">
        <v>676</v>
      </c>
      <c r="E121" s="5">
        <v>-13662764011</v>
      </c>
      <c r="F121" s="5">
        <v>13662764011</v>
      </c>
      <c r="K121" s="5">
        <v>438008411</v>
      </c>
      <c r="O121" s="5">
        <v>9293762510</v>
      </c>
      <c r="P121" s="5">
        <v>5581232812</v>
      </c>
    </row>
    <row r="122" spans="2:16" ht="15.5" x14ac:dyDescent="0.35">
      <c r="C122" t="s">
        <v>1012</v>
      </c>
      <c r="D122" s="5">
        <v>-8803343040</v>
      </c>
      <c r="E122" s="5">
        <v>1768627666</v>
      </c>
      <c r="F122" s="5">
        <v>-1472673534</v>
      </c>
      <c r="G122" s="5">
        <v>-1474502080</v>
      </c>
      <c r="I122" s="5">
        <v>-2365745706</v>
      </c>
      <c r="J122" s="5">
        <v>-3488449294</v>
      </c>
      <c r="K122" s="5">
        <v>-6073662608</v>
      </c>
      <c r="L122" s="5">
        <v>-3799386927</v>
      </c>
      <c r="M122" s="5">
        <v>-8454196561</v>
      </c>
      <c r="N122" s="5">
        <v>-9728753515</v>
      </c>
      <c r="O122" s="5">
        <v>-4482943394</v>
      </c>
      <c r="P122" s="5">
        <v>-8843712784</v>
      </c>
    </row>
    <row r="123" spans="2:16" ht="15.5" x14ac:dyDescent="0.35">
      <c r="C123" t="s">
        <v>1858</v>
      </c>
      <c r="D123" s="5">
        <v>176530</v>
      </c>
      <c r="E123" s="5">
        <v>139362</v>
      </c>
      <c r="F123" s="5">
        <v>444875</v>
      </c>
      <c r="G123" s="5">
        <v>949455</v>
      </c>
      <c r="I123" s="5">
        <v>3379835</v>
      </c>
      <c r="J123" s="5">
        <v>2850188</v>
      </c>
      <c r="K123" s="5">
        <v>44820871</v>
      </c>
      <c r="L123" s="5">
        <v>33651503</v>
      </c>
      <c r="M123" s="5">
        <v>1130426958</v>
      </c>
      <c r="N123" s="5">
        <v>8049402994</v>
      </c>
      <c r="O123" s="5">
        <v>5555317091</v>
      </c>
      <c r="P123" s="5">
        <v>8055129</v>
      </c>
    </row>
    <row r="124" spans="2:16" ht="15.5" x14ac:dyDescent="0.35">
      <c r="C124" t="s">
        <v>598</v>
      </c>
      <c r="D124" s="5">
        <v>31403357</v>
      </c>
      <c r="E124" s="5">
        <v>-197406213</v>
      </c>
      <c r="F124" s="5">
        <v>-36722265</v>
      </c>
      <c r="G124" s="5">
        <v>-88577268</v>
      </c>
      <c r="I124" s="5">
        <v>-297030617</v>
      </c>
      <c r="J124" s="5">
        <v>-2123471386</v>
      </c>
      <c r="K124" s="5">
        <v>-1356000301</v>
      </c>
      <c r="L124" s="5">
        <v>630711785</v>
      </c>
      <c r="M124" s="5">
        <v>-2743224094</v>
      </c>
      <c r="N124" s="5">
        <v>-3736709721</v>
      </c>
      <c r="O124" s="5">
        <v>-9442923088</v>
      </c>
      <c r="P124" s="5">
        <v>-1081000301</v>
      </c>
    </row>
    <row r="125" spans="2:16" ht="15.5" x14ac:dyDescent="0.35">
      <c r="C125" t="s">
        <v>26</v>
      </c>
      <c r="D125" s="5">
        <v>-241573740</v>
      </c>
      <c r="E125" s="5">
        <v>-605272951</v>
      </c>
      <c r="F125" s="5">
        <v>-658961036</v>
      </c>
      <c r="G125" s="5">
        <v>-707683679</v>
      </c>
      <c r="I125" s="5">
        <v>-2733656524</v>
      </c>
      <c r="J125" s="5">
        <v>-4010437326</v>
      </c>
      <c r="K125" s="5">
        <v>-4894069000</v>
      </c>
      <c r="L125" s="5">
        <v>-5794166063</v>
      </c>
      <c r="M125" s="5">
        <v>-5790249784</v>
      </c>
      <c r="N125" s="5">
        <v>-6487059614</v>
      </c>
      <c r="O125" s="5">
        <v>-3223723993</v>
      </c>
      <c r="P125" s="5">
        <v>-3573060780</v>
      </c>
    </row>
    <row r="126" spans="2:16" ht="15.5" x14ac:dyDescent="0.35">
      <c r="C126" t="s">
        <v>906</v>
      </c>
      <c r="D126" s="5">
        <v>8731396619</v>
      </c>
      <c r="E126" s="5">
        <v>1037736851</v>
      </c>
      <c r="F126" s="5">
        <v>788836883</v>
      </c>
      <c r="G126" s="5">
        <v>1370958479</v>
      </c>
      <c r="I126" s="5">
        <v>4891033813</v>
      </c>
      <c r="J126" s="5">
        <v>9226918511</v>
      </c>
      <c r="K126" s="5">
        <v>2738234562</v>
      </c>
      <c r="L126" s="5">
        <v>2764017136</v>
      </c>
      <c r="M126" s="5">
        <v>2134338907</v>
      </c>
      <c r="N126" s="5">
        <v>1634045180</v>
      </c>
      <c r="O126" s="5">
        <v>1974786529</v>
      </c>
      <c r="P126" s="5">
        <v>5157038264</v>
      </c>
    </row>
    <row r="127" spans="2:16" ht="15.5" x14ac:dyDescent="0.35">
      <c r="C127" t="s">
        <v>152</v>
      </c>
      <c r="D127" s="5">
        <v>-30298131</v>
      </c>
      <c r="E127" s="5">
        <v>-25756903</v>
      </c>
      <c r="F127" s="5">
        <v>-29246112</v>
      </c>
      <c r="G127" s="5">
        <v>-3275809076</v>
      </c>
      <c r="I127" s="5">
        <v>-10437835794</v>
      </c>
      <c r="J127" s="5">
        <v>-5108063894</v>
      </c>
      <c r="K127" s="5">
        <v>-13407464634</v>
      </c>
      <c r="L127" s="5">
        <v>-10000000000</v>
      </c>
      <c r="M127" s="5">
        <v>-41333212076</v>
      </c>
      <c r="N127" s="5">
        <v>2980051556</v>
      </c>
      <c r="O127" s="5">
        <v>242048312661</v>
      </c>
      <c r="P127" s="5">
        <v>4025898827</v>
      </c>
    </row>
    <row r="128" spans="2:16" ht="15.5" x14ac:dyDescent="0.35">
      <c r="C128" t="s">
        <v>142</v>
      </c>
      <c r="D128" s="5">
        <v>117687523</v>
      </c>
      <c r="E128" s="5">
        <v>-387818101</v>
      </c>
      <c r="F128" s="5">
        <v>107300680</v>
      </c>
      <c r="G128" s="5">
        <v>122488810</v>
      </c>
      <c r="I128" s="5">
        <v>-31997000</v>
      </c>
      <c r="J128" s="5">
        <v>-203856100</v>
      </c>
      <c r="K128" s="5">
        <v>-520705027</v>
      </c>
      <c r="L128" s="5">
        <v>-1167956486</v>
      </c>
      <c r="M128" s="5">
        <v>-1967205071</v>
      </c>
      <c r="N128" s="5">
        <v>-743737000</v>
      </c>
      <c r="O128" s="5">
        <v>2076514793</v>
      </c>
      <c r="P128" s="5">
        <v>-2652165550</v>
      </c>
    </row>
    <row r="129" spans="2:16" ht="15.5" x14ac:dyDescent="0.35">
      <c r="C129" t="s">
        <v>151</v>
      </c>
      <c r="E129" s="5">
        <v>-355821101</v>
      </c>
      <c r="F129" s="5">
        <v>107300680</v>
      </c>
      <c r="G129" s="5">
        <v>248520421</v>
      </c>
    </row>
    <row r="130" spans="2:16" ht="15.5" x14ac:dyDescent="0.35">
      <c r="C130" t="s">
        <v>360</v>
      </c>
      <c r="D130" s="5">
        <v>117687523</v>
      </c>
      <c r="E130" s="5">
        <v>-31997000</v>
      </c>
      <c r="G130" s="5">
        <v>-126031611</v>
      </c>
      <c r="I130" s="5">
        <v>-31997000</v>
      </c>
      <c r="J130" s="5">
        <v>-203856100</v>
      </c>
      <c r="K130" s="5">
        <v>-520705027</v>
      </c>
      <c r="L130" s="5">
        <v>-1167956486</v>
      </c>
      <c r="M130" s="5">
        <v>-1967205071</v>
      </c>
      <c r="N130" s="5">
        <v>-743737000</v>
      </c>
      <c r="O130" s="5">
        <v>-82855000</v>
      </c>
      <c r="P130" s="5">
        <v>-672795757</v>
      </c>
    </row>
    <row r="131" spans="2:16" ht="15.5" x14ac:dyDescent="0.35">
      <c r="C131" t="s">
        <v>1154</v>
      </c>
      <c r="O131" s="5">
        <v>2159369793</v>
      </c>
      <c r="P131" s="5">
        <v>-1979369793</v>
      </c>
    </row>
    <row r="132" spans="2:16" ht="15.5" x14ac:dyDescent="0.35">
      <c r="C132" t="s">
        <v>153</v>
      </c>
      <c r="D132" s="5">
        <v>-30298131</v>
      </c>
      <c r="E132" s="5">
        <v>-25756903</v>
      </c>
      <c r="F132" s="5">
        <v>-29246112</v>
      </c>
      <c r="G132" s="5">
        <v>-3275809076</v>
      </c>
      <c r="I132" s="5">
        <v>-10437835794</v>
      </c>
      <c r="J132" s="5">
        <v>-5108063894</v>
      </c>
      <c r="K132" s="5">
        <v>-13407464634</v>
      </c>
      <c r="L132" s="5">
        <v>-10000000000</v>
      </c>
      <c r="M132" s="5">
        <v>-41333212076</v>
      </c>
      <c r="N132" s="5">
        <v>2980051556</v>
      </c>
      <c r="O132" s="5">
        <v>242048312661</v>
      </c>
      <c r="P132" s="5">
        <v>4025898827</v>
      </c>
    </row>
    <row r="133" spans="2:16" ht="15.5" x14ac:dyDescent="0.35">
      <c r="C133" t="s">
        <v>997</v>
      </c>
    </row>
    <row r="134" spans="2:16" ht="15.5" x14ac:dyDescent="0.35">
      <c r="C134" t="s">
        <v>469</v>
      </c>
      <c r="N134" s="5">
        <v>31620000</v>
      </c>
      <c r="O134" s="5">
        <v>198817262875</v>
      </c>
    </row>
    <row r="135" spans="2:16" ht="15.5" x14ac:dyDescent="0.35">
      <c r="C135" t="s">
        <v>537</v>
      </c>
      <c r="E135" s="5">
        <v>4010572</v>
      </c>
      <c r="G135" s="5">
        <v>-4010572</v>
      </c>
      <c r="K135" s="5">
        <v>-364644095</v>
      </c>
      <c r="M135" s="5">
        <v>-41254992518</v>
      </c>
      <c r="O135" s="5">
        <v>-22509514859</v>
      </c>
      <c r="P135" s="5">
        <v>45517544420</v>
      </c>
    </row>
    <row r="136" spans="2:16" ht="15.5" x14ac:dyDescent="0.35">
      <c r="C136" t="s">
        <v>1859</v>
      </c>
      <c r="G136" s="5">
        <v>-49950000</v>
      </c>
    </row>
    <row r="137" spans="2:16" ht="15.5" x14ac:dyDescent="0.35">
      <c r="C137" t="s">
        <v>465</v>
      </c>
      <c r="D137" s="5">
        <v>-30298131</v>
      </c>
      <c r="E137" s="5">
        <v>-29767475</v>
      </c>
      <c r="F137" s="5">
        <v>-29246112</v>
      </c>
      <c r="G137" s="5">
        <v>-28733882</v>
      </c>
      <c r="I137" s="5">
        <v>-115978092</v>
      </c>
      <c r="J137" s="5">
        <v>-108063894</v>
      </c>
      <c r="K137" s="5">
        <v>-42820539</v>
      </c>
      <c r="M137" s="5">
        <v>-78219558</v>
      </c>
      <c r="N137" s="5">
        <v>-145187769</v>
      </c>
      <c r="O137" s="5">
        <v>-131389136</v>
      </c>
      <c r="P137" s="5">
        <v>354796463</v>
      </c>
    </row>
    <row r="138" spans="2:16" ht="15.5" x14ac:dyDescent="0.35">
      <c r="C138" t="s">
        <v>167</v>
      </c>
      <c r="D138" s="5">
        <v>4524026</v>
      </c>
      <c r="E138" s="5">
        <v>-22719498</v>
      </c>
      <c r="F138" s="5">
        <v>11751290</v>
      </c>
      <c r="G138" s="5">
        <v>8693552</v>
      </c>
      <c r="I138" s="5">
        <v>11008115</v>
      </c>
      <c r="J138" s="5">
        <v>107508990</v>
      </c>
      <c r="K138" s="5">
        <v>-57870367</v>
      </c>
    </row>
    <row r="139" spans="2:16" ht="15.5" x14ac:dyDescent="0.35">
      <c r="C139" t="s">
        <v>165</v>
      </c>
      <c r="D139" s="5">
        <v>-411447129</v>
      </c>
      <c r="E139" s="5">
        <v>20974095</v>
      </c>
      <c r="F139" s="5">
        <v>-295094557</v>
      </c>
      <c r="G139" s="5">
        <v>280755142</v>
      </c>
      <c r="I139" s="5">
        <v>-442671813</v>
      </c>
      <c r="J139" s="5">
        <v>-2104300318</v>
      </c>
      <c r="K139" s="5">
        <v>-3808120486</v>
      </c>
      <c r="L139" s="5">
        <v>155788314</v>
      </c>
      <c r="M139" s="5">
        <v>-289372432172</v>
      </c>
      <c r="N139" s="5">
        <v>91390255031</v>
      </c>
      <c r="O139" s="5">
        <v>204253573703</v>
      </c>
      <c r="P139" s="5">
        <v>-6341724820</v>
      </c>
    </row>
    <row r="140" spans="2:16" ht="15.5" x14ac:dyDescent="0.35">
      <c r="C140" t="s">
        <v>166</v>
      </c>
      <c r="D140" s="5">
        <v>942594052</v>
      </c>
      <c r="I140" s="5">
        <v>1385265865</v>
      </c>
      <c r="J140" s="5">
        <v>3489566183</v>
      </c>
      <c r="K140" s="5">
        <v>7297686669</v>
      </c>
      <c r="L140" s="5">
        <v>7141898354</v>
      </c>
      <c r="M140" s="5">
        <v>296514330526</v>
      </c>
      <c r="N140" s="5">
        <v>205124075495</v>
      </c>
      <c r="O140" s="5">
        <v>870501792</v>
      </c>
      <c r="P140" s="5">
        <v>7212226612</v>
      </c>
    </row>
    <row r="141" spans="2:16" ht="15.5" x14ac:dyDescent="0.35">
      <c r="C141" t="s">
        <v>168</v>
      </c>
      <c r="D141" s="5">
        <v>531146923</v>
      </c>
      <c r="E141" s="5">
        <v>20974095</v>
      </c>
      <c r="F141" s="5">
        <v>-295094557</v>
      </c>
      <c r="G141" s="5">
        <v>280755142</v>
      </c>
      <c r="I141" s="5">
        <v>942594052</v>
      </c>
      <c r="J141" s="5">
        <v>1385265865</v>
      </c>
      <c r="K141" s="5">
        <v>3489566183</v>
      </c>
      <c r="L141" s="5">
        <v>7297686668</v>
      </c>
      <c r="M141" s="5">
        <v>7141898354</v>
      </c>
      <c r="N141" s="5">
        <v>296514330526</v>
      </c>
      <c r="O141" s="5">
        <v>205124075495</v>
      </c>
      <c r="P141" s="5">
        <v>870501792</v>
      </c>
    </row>
    <row r="143" spans="2:16" ht="15.5" x14ac:dyDescent="0.35">
      <c r="B143" t="s">
        <v>169</v>
      </c>
      <c r="C143" t="s">
        <v>11</v>
      </c>
      <c r="D143" s="5">
        <v>2080000000</v>
      </c>
      <c r="E143" s="5">
        <v>2080000000</v>
      </c>
      <c r="F143" s="5">
        <v>2080000000</v>
      </c>
      <c r="G143" s="5">
        <v>2080000000</v>
      </c>
      <c r="I143" s="5">
        <v>2080000000</v>
      </c>
      <c r="J143" s="5">
        <v>2080000000</v>
      </c>
      <c r="K143" s="5">
        <v>2080000000</v>
      </c>
      <c r="L143" s="5">
        <v>2080000000</v>
      </c>
      <c r="M143" s="5">
        <v>2080000000</v>
      </c>
      <c r="N143" s="5">
        <v>2080000000</v>
      </c>
      <c r="O143" s="5">
        <v>2080000000</v>
      </c>
      <c r="P143" s="5">
        <v>1460000000</v>
      </c>
    </row>
    <row r="144" spans="2:16" ht="15.5" x14ac:dyDescent="0.35">
      <c r="C144" t="s">
        <v>170</v>
      </c>
      <c r="D144" s="6">
        <v>-0.7</v>
      </c>
      <c r="E144" s="6">
        <v>0.93</v>
      </c>
      <c r="F144" s="6">
        <v>-0.9</v>
      </c>
      <c r="G144" s="6">
        <v>-0.77</v>
      </c>
    </row>
    <row r="145" spans="3:7" ht="15.5" x14ac:dyDescent="0.35">
      <c r="C145" t="s">
        <v>171</v>
      </c>
      <c r="D145" s="6">
        <v>-115.71</v>
      </c>
      <c r="E145" s="6">
        <v>87.1</v>
      </c>
      <c r="F145" s="6">
        <v>-47.78</v>
      </c>
      <c r="G145" s="6">
        <v>-54.55</v>
      </c>
    </row>
    <row r="146" spans="3:7" ht="15.5" x14ac:dyDescent="0.35">
      <c r="C146" t="s">
        <v>59</v>
      </c>
      <c r="D146" s="5">
        <v>0</v>
      </c>
      <c r="E146" s="5">
        <v>0</v>
      </c>
      <c r="F146" s="5">
        <v>0</v>
      </c>
      <c r="G146" s="5">
        <v>0</v>
      </c>
    </row>
    <row r="147" spans="3:7" ht="15.5" x14ac:dyDescent="0.35">
      <c r="C147" t="s">
        <v>172</v>
      </c>
      <c r="D147" s="5">
        <v>-1770000000</v>
      </c>
      <c r="E147" s="5">
        <v>-2220000000</v>
      </c>
      <c r="F147" s="5">
        <v>-1830000000</v>
      </c>
      <c r="G147" s="5">
        <v>-2080000000</v>
      </c>
    </row>
    <row r="148" spans="3:7" ht="15.5" x14ac:dyDescent="0.35">
      <c r="C148" t="s">
        <v>173</v>
      </c>
      <c r="D148" s="6">
        <v>-1.8600000000000002E-2</v>
      </c>
      <c r="E148" s="6">
        <v>2.6800000000000001E-2</v>
      </c>
      <c r="F148" s="6">
        <v>-2.69E-2</v>
      </c>
      <c r="G148" s="6">
        <v>-2.2200000000000001E-2</v>
      </c>
    </row>
    <row r="149" spans="3:7" ht="15.5" x14ac:dyDescent="0.35">
      <c r="C149" t="s">
        <v>174</v>
      </c>
      <c r="D149" s="6">
        <v>-3.7000000000000005E-2</v>
      </c>
      <c r="E149" s="6">
        <v>4.7E-2</v>
      </c>
      <c r="F149" s="6">
        <v>-4.8099999999999997E-2</v>
      </c>
      <c r="G149" s="6">
        <v>-3.9199999999999999E-2</v>
      </c>
    </row>
    <row r="150" spans="3:7" ht="15.5" x14ac:dyDescent="0.35">
      <c r="C150" t="s">
        <v>175</v>
      </c>
      <c r="D150" s="6">
        <v>-3.3799999999999997E-2</v>
      </c>
      <c r="E150" s="6">
        <v>-4.2099999999999999E-2</v>
      </c>
      <c r="F150" s="6">
        <v>-3.5200000000000002E-2</v>
      </c>
      <c r="G150" s="6">
        <v>-3.85E-2</v>
      </c>
    </row>
    <row r="151" spans="3:7" ht="15.5" x14ac:dyDescent="0.35">
      <c r="C151" t="s">
        <v>176</v>
      </c>
      <c r="D151" s="6">
        <v>-97.63</v>
      </c>
      <c r="E151" s="6">
        <v>-131.01</v>
      </c>
      <c r="F151" s="6">
        <v>-178.94</v>
      </c>
      <c r="G151" s="6">
        <v>-154.91</v>
      </c>
    </row>
    <row r="152" spans="3:7" ht="15.5" x14ac:dyDescent="0.35">
      <c r="C152" t="s">
        <v>325</v>
      </c>
      <c r="D152" s="5">
        <v>40000000000</v>
      </c>
      <c r="E152" s="5">
        <v>41000000000</v>
      </c>
      <c r="F152" s="5">
        <v>39000000000</v>
      </c>
      <c r="G152" s="5">
        <v>41000000000</v>
      </c>
    </row>
    <row r="153" spans="3:7" ht="15.5" x14ac:dyDescent="0.35">
      <c r="C153" t="s">
        <v>177</v>
      </c>
      <c r="D153" s="6">
        <v>4.26</v>
      </c>
      <c r="E153" s="6">
        <v>4.1100000000000003</v>
      </c>
      <c r="F153" s="6">
        <v>2.29</v>
      </c>
      <c r="G153" s="6">
        <v>2.13</v>
      </c>
    </row>
    <row r="154" spans="3:7" ht="15.5" x14ac:dyDescent="0.35">
      <c r="C154" t="s">
        <v>178</v>
      </c>
      <c r="D154" s="6">
        <v>19.02</v>
      </c>
      <c r="E154" s="6">
        <v>19.72</v>
      </c>
      <c r="F154" s="6">
        <v>18.8</v>
      </c>
      <c r="G154" s="6">
        <v>19.7</v>
      </c>
    </row>
    <row r="155" spans="3:7" ht="15.5" x14ac:dyDescent="0.35">
      <c r="C155" t="s">
        <v>179</v>
      </c>
      <c r="D155" s="6">
        <v>4.26</v>
      </c>
      <c r="E155" s="6">
        <v>4.1100000000000003</v>
      </c>
      <c r="F155" s="6">
        <v>2.29</v>
      </c>
      <c r="G155" s="6">
        <v>2.13</v>
      </c>
    </row>
    <row r="156" spans="3:7" ht="15.5" x14ac:dyDescent="0.35">
      <c r="C156" t="s">
        <v>180</v>
      </c>
      <c r="D156" s="6">
        <v>19.02</v>
      </c>
      <c r="E156" s="6">
        <v>19.72</v>
      </c>
      <c r="F156" s="6">
        <v>18.8</v>
      </c>
      <c r="G156" s="6">
        <v>19.7</v>
      </c>
    </row>
    <row r="157" spans="3:7" ht="15.5" x14ac:dyDescent="0.35">
      <c r="C157" t="s">
        <v>181</v>
      </c>
      <c r="D157" s="5">
        <v>15000000000</v>
      </c>
      <c r="E157" s="5">
        <v>15000000000</v>
      </c>
      <c r="F157" s="5">
        <v>15000000000</v>
      </c>
      <c r="G157" s="5">
        <v>15000000000</v>
      </c>
    </row>
    <row r="158" spans="3:7" ht="15.5" x14ac:dyDescent="0.35">
      <c r="C158" t="s">
        <v>182</v>
      </c>
      <c r="D158" s="5">
        <v>15000000000</v>
      </c>
      <c r="E158" s="5">
        <v>15000000000</v>
      </c>
      <c r="F158" s="5">
        <v>15000000000</v>
      </c>
      <c r="G158" s="5">
        <v>15000000000</v>
      </c>
    </row>
    <row r="159" spans="3:7" ht="15.5" x14ac:dyDescent="0.35">
      <c r="C159" t="s">
        <v>258</v>
      </c>
      <c r="D159" s="5">
        <v>40000000000</v>
      </c>
      <c r="E159" s="5">
        <v>41000000000</v>
      </c>
      <c r="F159" s="5">
        <v>39000000000</v>
      </c>
      <c r="G159" s="5">
        <v>41000000000</v>
      </c>
    </row>
    <row r="160" spans="3:7" ht="15.5" x14ac:dyDescent="0.35">
      <c r="C160" t="s">
        <v>23</v>
      </c>
      <c r="D160" s="5">
        <v>31000000000</v>
      </c>
      <c r="E160" s="5">
        <v>31000000000</v>
      </c>
      <c r="F160" s="5">
        <v>31000000000</v>
      </c>
      <c r="G160" s="5">
        <v>31000000000</v>
      </c>
    </row>
    <row r="161" spans="3:16" ht="15.5" x14ac:dyDescent="0.35">
      <c r="C161" t="s">
        <v>20</v>
      </c>
      <c r="D161" s="5">
        <v>30000000000</v>
      </c>
      <c r="E161" s="5">
        <v>30000000000</v>
      </c>
      <c r="F161" s="5">
        <v>30000000000</v>
      </c>
      <c r="G161" s="5">
        <v>30000000000</v>
      </c>
    </row>
    <row r="162" spans="3:16" ht="15.5" x14ac:dyDescent="0.35">
      <c r="C162" t="s">
        <v>184</v>
      </c>
      <c r="D162" s="5">
        <v>43000000000</v>
      </c>
      <c r="E162" s="5">
        <v>45000000000</v>
      </c>
      <c r="F162" s="5">
        <v>-1000000000</v>
      </c>
      <c r="G162" s="5">
        <v>1000000000</v>
      </c>
    </row>
    <row r="163" spans="3:16" ht="15.5" x14ac:dyDescent="0.35">
      <c r="C163" t="s">
        <v>185</v>
      </c>
      <c r="D163" s="5">
        <v>-1000000000</v>
      </c>
      <c r="E163" s="5">
        <v>0</v>
      </c>
      <c r="F163" s="5">
        <v>0</v>
      </c>
      <c r="G163" s="5">
        <v>3000000000</v>
      </c>
    </row>
    <row r="164" spans="3:16" ht="15.5" x14ac:dyDescent="0.35">
      <c r="C164" t="s">
        <v>186</v>
      </c>
      <c r="E164" s="5">
        <v>0</v>
      </c>
      <c r="F164" s="5">
        <v>0</v>
      </c>
      <c r="G164" s="5">
        <v>0</v>
      </c>
    </row>
    <row r="165" spans="3:16" ht="15.5" x14ac:dyDescent="0.35">
      <c r="C165" t="s">
        <v>12</v>
      </c>
      <c r="D165" s="5">
        <v>-1000000000</v>
      </c>
      <c r="E165" s="5">
        <v>0</v>
      </c>
      <c r="F165" s="5">
        <v>0</v>
      </c>
      <c r="G165" s="5">
        <v>4000000000</v>
      </c>
    </row>
    <row r="166" spans="3:16" ht="15.5" x14ac:dyDescent="0.35">
      <c r="C166" t="s">
        <v>15</v>
      </c>
      <c r="D166" s="6">
        <v>-0.24</v>
      </c>
      <c r="E166" s="6">
        <v>0.05</v>
      </c>
      <c r="F166" s="6">
        <v>-0.13</v>
      </c>
      <c r="G166" s="6">
        <v>1.76</v>
      </c>
    </row>
    <row r="167" spans="3:16" ht="15.5" x14ac:dyDescent="0.35">
      <c r="C167" t="s">
        <v>44</v>
      </c>
      <c r="I167" s="6">
        <v>-1.24</v>
      </c>
      <c r="J167" s="6">
        <v>-2.39</v>
      </c>
      <c r="K167" s="6">
        <v>-7.62</v>
      </c>
      <c r="L167" s="6">
        <v>-20.73</v>
      </c>
      <c r="M167" s="6">
        <v>-111.09</v>
      </c>
      <c r="N167" s="6">
        <v>-13.99</v>
      </c>
      <c r="O167" s="6">
        <v>11.37</v>
      </c>
      <c r="P167" s="6">
        <v>12.74</v>
      </c>
    </row>
    <row r="168" spans="3:16" ht="15.5" x14ac:dyDescent="0.35">
      <c r="C168" t="s">
        <v>58</v>
      </c>
      <c r="I168" s="6">
        <v>-65.319999999999993</v>
      </c>
      <c r="J168" s="6">
        <v>-4.5999999999999996</v>
      </c>
      <c r="K168" s="6">
        <v>-1.57</v>
      </c>
      <c r="L168" s="6">
        <v>-4.63</v>
      </c>
      <c r="M168" s="6">
        <v>-0.98</v>
      </c>
      <c r="N168" s="6">
        <v>-11.79</v>
      </c>
      <c r="O168" s="6">
        <v>78.28</v>
      </c>
      <c r="P168" s="5">
        <v>0</v>
      </c>
    </row>
    <row r="169" spans="3:16" ht="15.5" x14ac:dyDescent="0.35">
      <c r="C169" t="s">
        <v>61</v>
      </c>
      <c r="I169" s="5">
        <v>0</v>
      </c>
      <c r="J169" s="6">
        <v>17.27</v>
      </c>
      <c r="K169" s="6">
        <v>29.3</v>
      </c>
      <c r="L169" s="6">
        <v>218.02</v>
      </c>
      <c r="M169" s="6">
        <v>4.1399999999999997</v>
      </c>
      <c r="N169" s="6">
        <v>2.73</v>
      </c>
      <c r="O169" s="6">
        <v>8.9499999999999993</v>
      </c>
      <c r="P169" s="5">
        <v>0</v>
      </c>
    </row>
    <row r="170" spans="3:16" ht="15.5" x14ac:dyDescent="0.35">
      <c r="C170" t="s">
        <v>187</v>
      </c>
      <c r="I170" s="5">
        <v>-7920000000</v>
      </c>
      <c r="J170" s="5">
        <v>-6990000000</v>
      </c>
      <c r="K170" s="5">
        <v>-11120000000</v>
      </c>
      <c r="L170" s="5">
        <v>-41650000000</v>
      </c>
      <c r="M170" s="5">
        <v>-226980000000</v>
      </c>
      <c r="N170" s="5">
        <v>-27890000000</v>
      </c>
      <c r="O170" s="5">
        <v>23710000000</v>
      </c>
      <c r="P170" s="5">
        <v>19390000000</v>
      </c>
    </row>
    <row r="171" spans="3:16" ht="15.5" x14ac:dyDescent="0.35">
      <c r="C171" t="s">
        <v>188</v>
      </c>
      <c r="I171" s="6">
        <v>-3.5900000000000001E-2</v>
      </c>
      <c r="J171" s="6">
        <v>-5.8400000000000001E-2</v>
      </c>
      <c r="K171" s="6">
        <v>-0.16399999999999998</v>
      </c>
      <c r="L171" s="6">
        <v>-0.34520000000000001</v>
      </c>
      <c r="M171" s="6">
        <v>-1.2773000000000001</v>
      </c>
      <c r="N171" s="6">
        <v>-5.5E-2</v>
      </c>
      <c r="O171" s="6">
        <v>4.9500000000000002E-2</v>
      </c>
      <c r="P171" s="6">
        <v>7.1800000000000003E-2</v>
      </c>
    </row>
    <row r="172" spans="3:16" ht="15.5" x14ac:dyDescent="0.35">
      <c r="C172" t="s">
        <v>189</v>
      </c>
      <c r="I172" s="6">
        <v>-6.3099999999999989E-2</v>
      </c>
      <c r="J172" s="6">
        <v>-0.11380000000000001</v>
      </c>
      <c r="K172" s="6">
        <v>-0.32640000000000002</v>
      </c>
      <c r="L172" s="6">
        <v>-0.66949999999999998</v>
      </c>
      <c r="M172" s="6">
        <v>-2.1496</v>
      </c>
      <c r="N172" s="6">
        <v>-8.5900000000000004E-2</v>
      </c>
      <c r="O172" s="6">
        <v>6.4399999999999999E-2</v>
      </c>
      <c r="P172" s="6">
        <v>0.1273</v>
      </c>
    </row>
    <row r="173" spans="3:16" ht="15.5" x14ac:dyDescent="0.35">
      <c r="C173" t="s">
        <v>190</v>
      </c>
      <c r="I173" s="6">
        <v>-0.14529999999999998</v>
      </c>
      <c r="J173" s="6">
        <v>-0.13819999999999999</v>
      </c>
      <c r="K173" s="6">
        <v>-0.20350000000000001</v>
      </c>
      <c r="L173" s="6">
        <v>-0.48649999999999999</v>
      </c>
      <c r="M173" s="6">
        <v>-0.92620000000000002</v>
      </c>
      <c r="N173" s="6">
        <v>-7.1599999999999997E-2</v>
      </c>
      <c r="O173" s="6">
        <v>7.6100000000000001E-2</v>
      </c>
      <c r="P173" s="6">
        <v>0.19469999999999998</v>
      </c>
    </row>
    <row r="174" spans="3:16" ht="15.5" x14ac:dyDescent="0.35">
      <c r="C174" t="s">
        <v>191</v>
      </c>
      <c r="I174" s="6">
        <v>-158.51</v>
      </c>
      <c r="J174" s="6">
        <v>-196.08</v>
      </c>
      <c r="K174" s="6">
        <v>-345.43</v>
      </c>
      <c r="L174" s="6">
        <v>-1076.32</v>
      </c>
      <c r="M174" s="6">
        <v>-6490.89</v>
      </c>
      <c r="N174" s="6">
        <v>-953.8</v>
      </c>
      <c r="O174" s="6">
        <v>139.84</v>
      </c>
      <c r="P174" s="6">
        <v>403.8</v>
      </c>
    </row>
    <row r="175" spans="3:16" ht="15.5" x14ac:dyDescent="0.35">
      <c r="C175" t="s">
        <v>55</v>
      </c>
      <c r="I175" s="6">
        <v>4.1100000000000003</v>
      </c>
      <c r="J175" s="6">
        <v>0.52</v>
      </c>
      <c r="K175" s="6">
        <v>0.51</v>
      </c>
      <c r="L175" s="6">
        <v>3.1</v>
      </c>
      <c r="M175" s="6">
        <v>2.11</v>
      </c>
      <c r="N175" s="6">
        <v>1.01</v>
      </c>
      <c r="O175" s="6">
        <v>5.04</v>
      </c>
      <c r="P175" s="5">
        <v>0</v>
      </c>
    </row>
    <row r="176" spans="3:16" ht="15.5" x14ac:dyDescent="0.35">
      <c r="C176" t="s">
        <v>52</v>
      </c>
      <c r="I176" s="6">
        <v>19.72</v>
      </c>
      <c r="J176" s="6">
        <v>20.97</v>
      </c>
      <c r="K176" s="6">
        <v>23.35</v>
      </c>
      <c r="L176" s="6">
        <v>30.96</v>
      </c>
      <c r="M176" s="6">
        <v>51.68</v>
      </c>
      <c r="N176" s="6">
        <v>162.75</v>
      </c>
      <c r="O176" s="6">
        <v>176.7</v>
      </c>
      <c r="P176" s="6">
        <v>100.04</v>
      </c>
    </row>
    <row r="177" spans="2:16" ht="15.5" x14ac:dyDescent="0.35">
      <c r="C177" t="s">
        <v>192</v>
      </c>
      <c r="I177" s="6">
        <v>4.1100000000000003</v>
      </c>
      <c r="J177" s="6">
        <v>0.52</v>
      </c>
      <c r="K177" s="6">
        <v>0.51</v>
      </c>
      <c r="L177" s="6">
        <v>3.1</v>
      </c>
      <c r="M177" s="6">
        <v>2.11</v>
      </c>
      <c r="N177" s="6">
        <v>1.01</v>
      </c>
      <c r="O177" s="6">
        <v>5.04</v>
      </c>
      <c r="P177" s="5">
        <v>0</v>
      </c>
    </row>
    <row r="178" spans="2:16" ht="15.5" x14ac:dyDescent="0.35">
      <c r="C178" t="s">
        <v>193</v>
      </c>
      <c r="I178" s="6">
        <v>19.72</v>
      </c>
      <c r="J178" s="6">
        <v>20.97</v>
      </c>
      <c r="K178" s="6">
        <v>23.35</v>
      </c>
      <c r="L178" s="6">
        <v>30.96</v>
      </c>
      <c r="M178" s="6">
        <v>51.68</v>
      </c>
      <c r="N178" s="6">
        <v>162.75</v>
      </c>
      <c r="O178" s="6">
        <v>176.7</v>
      </c>
      <c r="P178" s="6">
        <v>100.04</v>
      </c>
    </row>
    <row r="179" spans="2:16" ht="15.5" x14ac:dyDescent="0.35">
      <c r="C179" t="s">
        <v>194</v>
      </c>
      <c r="I179" s="5">
        <v>15000000000</v>
      </c>
      <c r="J179" s="5">
        <v>26000000000</v>
      </c>
      <c r="K179" s="5">
        <v>46000000000</v>
      </c>
      <c r="L179" s="5">
        <v>59000000000</v>
      </c>
      <c r="M179" s="5">
        <v>69000000000</v>
      </c>
      <c r="N179" s="5">
        <v>69000000000</v>
      </c>
      <c r="O179" s="5">
        <v>66000000000</v>
      </c>
      <c r="P179" s="5">
        <v>0</v>
      </c>
    </row>
    <row r="180" spans="2:16" ht="15.5" x14ac:dyDescent="0.35">
      <c r="C180" t="s">
        <v>195</v>
      </c>
      <c r="I180" s="5">
        <v>15000000000</v>
      </c>
      <c r="J180" s="5">
        <v>15000000000</v>
      </c>
      <c r="K180" s="5">
        <v>0</v>
      </c>
      <c r="O180" s="5">
        <v>0</v>
      </c>
      <c r="P180" s="5">
        <v>0</v>
      </c>
    </row>
    <row r="181" spans="2:16" ht="15.5" x14ac:dyDescent="0.35">
      <c r="C181" t="s">
        <v>25</v>
      </c>
      <c r="I181" s="5">
        <v>31000000000</v>
      </c>
      <c r="J181" s="5">
        <v>41000000000</v>
      </c>
      <c r="K181" s="5">
        <v>46000000000</v>
      </c>
      <c r="L181" s="5">
        <v>59000000000</v>
      </c>
      <c r="M181" s="5">
        <v>69000000000</v>
      </c>
      <c r="N181" s="5">
        <v>69000000000</v>
      </c>
      <c r="O181" s="5">
        <v>66000000000</v>
      </c>
      <c r="P181" s="5">
        <v>0</v>
      </c>
    </row>
    <row r="182" spans="2:16" ht="15.5" x14ac:dyDescent="0.35">
      <c r="C182" t="s">
        <v>22</v>
      </c>
      <c r="I182" s="5">
        <v>30000000000</v>
      </c>
      <c r="J182" s="5">
        <v>40000000000</v>
      </c>
      <c r="K182" s="5">
        <v>43000000000</v>
      </c>
      <c r="L182" s="5">
        <v>52000000000</v>
      </c>
      <c r="M182" s="5">
        <v>62000000000</v>
      </c>
      <c r="N182" s="5">
        <v>-227000000000</v>
      </c>
      <c r="O182" s="5">
        <v>-139000000000</v>
      </c>
      <c r="P182" s="5">
        <v>-1000000000</v>
      </c>
    </row>
    <row r="183" spans="2:16" ht="15.5" x14ac:dyDescent="0.35">
      <c r="C183" t="s">
        <v>196</v>
      </c>
      <c r="I183" s="5">
        <v>45000000000</v>
      </c>
      <c r="J183" s="5">
        <v>47000000000</v>
      </c>
      <c r="K183" s="5">
        <v>-4000000000</v>
      </c>
      <c r="L183" s="5">
        <v>0</v>
      </c>
      <c r="M183" s="5">
        <v>37000000000</v>
      </c>
      <c r="N183" s="5">
        <v>352000000000</v>
      </c>
      <c r="O183" s="5">
        <v>333000000000</v>
      </c>
      <c r="P183" s="5">
        <v>105000000000</v>
      </c>
    </row>
    <row r="184" spans="2:16" ht="15.5" x14ac:dyDescent="0.35">
      <c r="C184" t="s">
        <v>197</v>
      </c>
      <c r="I184" s="5">
        <v>10000000000</v>
      </c>
      <c r="J184" s="5">
        <v>3000000000</v>
      </c>
      <c r="K184" s="5">
        <v>10000000000</v>
      </c>
      <c r="L184" s="5">
        <v>11000000000</v>
      </c>
      <c r="M184" s="5">
        <v>-246000000000</v>
      </c>
      <c r="N184" s="5">
        <v>89000000000</v>
      </c>
      <c r="O184" s="5">
        <v>-40000000000</v>
      </c>
      <c r="P184" s="5">
        <v>-8000000000</v>
      </c>
    </row>
    <row r="185" spans="2:16" ht="15.5" x14ac:dyDescent="0.35">
      <c r="C185" t="s">
        <v>198</v>
      </c>
    </row>
    <row r="186" spans="2:16" ht="15.5" x14ac:dyDescent="0.35">
      <c r="C186" t="s">
        <v>14</v>
      </c>
      <c r="I186" s="5">
        <v>10000000000</v>
      </c>
      <c r="J186" s="5">
        <v>3000000000</v>
      </c>
      <c r="K186" s="5">
        <v>10000000000</v>
      </c>
      <c r="L186" s="5">
        <v>11000000000</v>
      </c>
      <c r="M186" s="5">
        <v>-246000000000</v>
      </c>
      <c r="N186" s="5">
        <v>89000000000</v>
      </c>
      <c r="O186" s="5">
        <v>-40000000000</v>
      </c>
      <c r="P186" s="5">
        <v>-8000000000</v>
      </c>
    </row>
    <row r="187" spans="2:16" ht="15.5" x14ac:dyDescent="0.35">
      <c r="C187" t="s">
        <v>16</v>
      </c>
      <c r="I187" s="6">
        <v>4.8</v>
      </c>
      <c r="J187" s="6">
        <v>1.49</v>
      </c>
      <c r="K187" s="6">
        <v>4.88</v>
      </c>
      <c r="L187" s="6">
        <v>5.43</v>
      </c>
      <c r="M187" s="6">
        <v>-118.03</v>
      </c>
      <c r="N187" s="6">
        <v>42.76</v>
      </c>
      <c r="O187" s="6">
        <v>-19.12</v>
      </c>
      <c r="P187" s="6">
        <v>-5.29</v>
      </c>
    </row>
    <row r="189" spans="2:16" ht="15.5" x14ac:dyDescent="0.35">
      <c r="B189" t="s">
        <v>199</v>
      </c>
      <c r="C189" t="s">
        <v>200</v>
      </c>
      <c r="D189" s="5">
        <v>-1000000000</v>
      </c>
      <c r="E189" s="5">
        <v>2000000000</v>
      </c>
      <c r="F189" s="5">
        <v>-2000000000</v>
      </c>
      <c r="G189" s="5">
        <v>-2000000000</v>
      </c>
      <c r="H189" s="5">
        <v>-6000000000</v>
      </c>
      <c r="I189" s="5">
        <v>-3000000000</v>
      </c>
      <c r="J189" s="5">
        <v>-5000000000</v>
      </c>
      <c r="K189" s="5">
        <v>-16000000000</v>
      </c>
      <c r="L189" s="5">
        <v>-43000000000</v>
      </c>
      <c r="M189" s="5">
        <v>-232000000000</v>
      </c>
      <c r="N189" s="5">
        <v>-29000000000</v>
      </c>
      <c r="O189" s="5">
        <v>24000000000</v>
      </c>
      <c r="P189" s="5">
        <v>19000000000</v>
      </c>
    </row>
    <row r="190" spans="2:16" ht="15.5" x14ac:dyDescent="0.35">
      <c r="C190" t="s">
        <v>326</v>
      </c>
      <c r="H190" s="5">
        <v>-3000000000</v>
      </c>
      <c r="I190" s="5">
        <v>-3000000000</v>
      </c>
      <c r="J190" s="5">
        <v>-5000000000</v>
      </c>
      <c r="K190" s="5">
        <v>-16000000000</v>
      </c>
      <c r="L190" s="5">
        <v>-43000000000</v>
      </c>
      <c r="M190" s="5">
        <v>-232000000000</v>
      </c>
      <c r="N190" s="5">
        <v>-29000000000</v>
      </c>
      <c r="O190" s="5">
        <v>24000000000</v>
      </c>
    </row>
    <row r="191" spans="2:16" ht="15.5" x14ac:dyDescent="0.35">
      <c r="C191" t="s">
        <v>43</v>
      </c>
      <c r="D191" s="6">
        <v>-0.7</v>
      </c>
      <c r="E191" s="6">
        <v>0.93</v>
      </c>
      <c r="F191" s="6">
        <v>-0.9</v>
      </c>
      <c r="G191" s="6">
        <v>-0.77</v>
      </c>
      <c r="H191" s="6">
        <v>-2.81</v>
      </c>
      <c r="I191" s="6">
        <v>-1.24</v>
      </c>
      <c r="J191" s="6">
        <v>-2.39</v>
      </c>
      <c r="K191" s="6">
        <v>-7.62</v>
      </c>
      <c r="L191" s="6">
        <v>-20.73</v>
      </c>
      <c r="M191" s="6">
        <v>-111.09</v>
      </c>
      <c r="N191" s="6">
        <v>-13.99</v>
      </c>
      <c r="O191" s="6">
        <v>11.37</v>
      </c>
      <c r="P191" s="6">
        <v>8.91</v>
      </c>
    </row>
    <row r="192" spans="2:16" ht="15.5" x14ac:dyDescent="0.35">
      <c r="C192" t="s">
        <v>327</v>
      </c>
      <c r="H192" s="6">
        <v>-1.45</v>
      </c>
      <c r="I192" s="6">
        <v>-1.24</v>
      </c>
      <c r="J192" s="6">
        <v>-2.39</v>
      </c>
      <c r="K192" s="6">
        <v>-7.62</v>
      </c>
      <c r="L192" s="6">
        <v>-20.73</v>
      </c>
      <c r="M192" s="6">
        <v>-111.09</v>
      </c>
      <c r="N192" s="6">
        <v>-13.99</v>
      </c>
      <c r="O192" s="6">
        <v>11.37</v>
      </c>
    </row>
    <row r="193" spans="3:16" ht="15.5" x14ac:dyDescent="0.35">
      <c r="C193" t="s">
        <v>201</v>
      </c>
      <c r="D193" s="5">
        <v>66000000</v>
      </c>
      <c r="E193" s="5">
        <v>1000000000</v>
      </c>
      <c r="F193" s="5">
        <v>854000000</v>
      </c>
      <c r="G193" s="5">
        <v>918000000</v>
      </c>
      <c r="J193" s="5">
        <v>1000000000</v>
      </c>
      <c r="K193" s="5">
        <v>854000000</v>
      </c>
      <c r="L193" s="5">
        <v>918000000</v>
      </c>
      <c r="M193" s="5">
        <v>55000000000</v>
      </c>
      <c r="N193" s="5">
        <v>126000000000</v>
      </c>
      <c r="O193" s="5">
        <v>207000000000</v>
      </c>
      <c r="P193" s="5">
        <v>110000000000</v>
      </c>
    </row>
    <row r="194" spans="3:16" ht="15.5" x14ac:dyDescent="0.35">
      <c r="C194" t="s">
        <v>328</v>
      </c>
      <c r="J194" s="5">
        <v>1000000000</v>
      </c>
      <c r="K194" s="5">
        <v>854000000</v>
      </c>
      <c r="L194" s="5">
        <v>918000000</v>
      </c>
      <c r="M194" s="5">
        <v>55000000000</v>
      </c>
      <c r="N194" s="5">
        <v>126000000000</v>
      </c>
      <c r="O194" s="5">
        <v>207000000000</v>
      </c>
    </row>
    <row r="195" spans="3:16" ht="15.5" x14ac:dyDescent="0.35">
      <c r="C195" t="s">
        <v>202</v>
      </c>
      <c r="I195" s="6">
        <v>-28.81</v>
      </c>
    </row>
    <row r="196" spans="3:16" ht="15.5" x14ac:dyDescent="0.35">
      <c r="C196" t="s">
        <v>203</v>
      </c>
      <c r="I196" s="6">
        <v>-55.8</v>
      </c>
    </row>
    <row r="197" spans="3:16" ht="15.5" x14ac:dyDescent="0.35">
      <c r="C197" t="s">
        <v>204</v>
      </c>
      <c r="I197" s="6">
        <v>7.42</v>
      </c>
    </row>
    <row r="198" spans="3:16" ht="15.5" x14ac:dyDescent="0.35">
      <c r="C198" t="s">
        <v>205</v>
      </c>
      <c r="I198" s="6">
        <v>-1.7899999999999999E-2</v>
      </c>
    </row>
    <row r="199" spans="3:16" ht="15.5" x14ac:dyDescent="0.35">
      <c r="C199" t="s">
        <v>207</v>
      </c>
      <c r="I199" s="6">
        <v>4.26</v>
      </c>
    </row>
    <row r="200" spans="3:16" ht="15.5" x14ac:dyDescent="0.35">
      <c r="C200" t="s">
        <v>329</v>
      </c>
      <c r="I200" s="6">
        <v>56.4</v>
      </c>
    </row>
    <row r="201" spans="3:16" ht="15.5" x14ac:dyDescent="0.35">
      <c r="C201" t="s">
        <v>208</v>
      </c>
      <c r="I201" s="6">
        <v>56.4</v>
      </c>
    </row>
    <row r="202" spans="3:16" ht="15.5" x14ac:dyDescent="0.35">
      <c r="C202" t="s">
        <v>209</v>
      </c>
      <c r="I202" s="6">
        <v>-23.72</v>
      </c>
    </row>
    <row r="203" spans="3:16" ht="15.5" x14ac:dyDescent="0.35">
      <c r="C203" t="s">
        <v>210</v>
      </c>
      <c r="I203" s="6">
        <v>-25.16</v>
      </c>
    </row>
    <row r="204" spans="3:16" ht="15.5" x14ac:dyDescent="0.35">
      <c r="C204" t="s">
        <v>211</v>
      </c>
      <c r="I204" s="6">
        <v>-1.1599999999999999</v>
      </c>
    </row>
    <row r="205" spans="3:16" ht="15.5" x14ac:dyDescent="0.35">
      <c r="C205" t="s">
        <v>213</v>
      </c>
      <c r="I205" s="6">
        <v>-1.45</v>
      </c>
    </row>
    <row r="206" spans="3:16" ht="15.5" x14ac:dyDescent="0.35">
      <c r="C206" t="s">
        <v>214</v>
      </c>
      <c r="I206" s="6">
        <v>-2.81</v>
      </c>
    </row>
    <row r="207" spans="3:16" ht="15.5" x14ac:dyDescent="0.35">
      <c r="C207" t="s">
        <v>216</v>
      </c>
      <c r="D207" s="6">
        <v>0.25</v>
      </c>
    </row>
    <row r="208" spans="3:16" ht="15.5" x14ac:dyDescent="0.35">
      <c r="C208" t="s">
        <v>217</v>
      </c>
      <c r="I208" s="6">
        <v>19.02</v>
      </c>
    </row>
    <row r="209" spans="3:9" ht="15.5" x14ac:dyDescent="0.35">
      <c r="C209" t="s">
        <v>218</v>
      </c>
      <c r="I209" s="6">
        <v>1.44</v>
      </c>
    </row>
    <row r="210" spans="3:9" ht="15.5" x14ac:dyDescent="0.35">
      <c r="C210" t="s">
        <v>219</v>
      </c>
      <c r="D210" s="6">
        <v>2.82</v>
      </c>
    </row>
    <row r="211" spans="3:9" ht="15.5" x14ac:dyDescent="0.35">
      <c r="C211" t="s">
        <v>220</v>
      </c>
      <c r="D211" s="6">
        <v>2.82</v>
      </c>
    </row>
    <row r="212" spans="3:9" ht="15.5" x14ac:dyDescent="0.35">
      <c r="C212" t="s">
        <v>394</v>
      </c>
      <c r="D212" s="6">
        <v>0.77</v>
      </c>
    </row>
    <row r="213" spans="3:9" ht="15.5" x14ac:dyDescent="0.35">
      <c r="C213" t="s">
        <v>437</v>
      </c>
      <c r="D213" s="6">
        <v>0.39</v>
      </c>
    </row>
    <row r="214" spans="3:9" ht="15.5" x14ac:dyDescent="0.35">
      <c r="C214" t="s">
        <v>221</v>
      </c>
      <c r="D214" s="6">
        <v>0.99</v>
      </c>
    </row>
    <row r="215" spans="3:9" ht="15.5" x14ac:dyDescent="0.35">
      <c r="C215" t="s">
        <v>395</v>
      </c>
      <c r="D215" s="6">
        <v>0.39</v>
      </c>
    </row>
    <row r="216" spans="3:9" ht="15.5" x14ac:dyDescent="0.35">
      <c r="C216" t="s">
        <v>222</v>
      </c>
      <c r="D216" s="6">
        <v>1.99</v>
      </c>
    </row>
    <row r="217" spans="3:9" ht="15.5" x14ac:dyDescent="0.35">
      <c r="C217" t="s">
        <v>223</v>
      </c>
      <c r="I217" s="6">
        <v>-134.53</v>
      </c>
    </row>
    <row r="218" spans="3:9" ht="15.5" x14ac:dyDescent="0.35">
      <c r="C218" t="s">
        <v>12</v>
      </c>
      <c r="D218" s="5">
        <v>-1000000000</v>
      </c>
    </row>
    <row r="219" spans="3:9" ht="15.5" x14ac:dyDescent="0.35">
      <c r="C219" t="s">
        <v>224</v>
      </c>
      <c r="I219" s="6">
        <v>-8.35</v>
      </c>
    </row>
    <row r="220" spans="3:9" ht="15.5" x14ac:dyDescent="0.35">
      <c r="C220" t="s">
        <v>225</v>
      </c>
      <c r="I220" s="6">
        <v>-3.8300000000000001E-2</v>
      </c>
    </row>
    <row r="221" spans="3:9" ht="15.5" x14ac:dyDescent="0.35">
      <c r="C221" t="s">
        <v>226</v>
      </c>
      <c r="I221" s="6">
        <v>-7.6299999999999993E-2</v>
      </c>
    </row>
    <row r="222" spans="3:9" ht="15.5" x14ac:dyDescent="0.35">
      <c r="C222" t="s">
        <v>227</v>
      </c>
      <c r="I222" s="6">
        <v>-0.15029999999999999</v>
      </c>
    </row>
    <row r="223" spans="3:9" ht="15.5" x14ac:dyDescent="0.35">
      <c r="C223" t="s">
        <v>228</v>
      </c>
      <c r="I223" s="6">
        <v>-0.1057</v>
      </c>
    </row>
    <row r="224" spans="3:9" ht="15.5" x14ac:dyDescent="0.35">
      <c r="C224" t="s">
        <v>39</v>
      </c>
      <c r="I224" s="5">
        <v>169000000000</v>
      </c>
    </row>
    <row r="225" spans="3:9" ht="15.5" x14ac:dyDescent="0.35">
      <c r="C225" t="s">
        <v>234</v>
      </c>
      <c r="I225" s="5">
        <v>199000000000</v>
      </c>
    </row>
    <row r="226" spans="3:9" ht="15.5" x14ac:dyDescent="0.35">
      <c r="C226" t="s">
        <v>235</v>
      </c>
      <c r="I226" s="5">
        <v>2080000000</v>
      </c>
    </row>
    <row r="227" spans="3:9" ht="15.5" x14ac:dyDescent="0.35">
      <c r="C227" t="s">
        <v>236</v>
      </c>
      <c r="I227" s="6">
        <v>0.30079999999999996</v>
      </c>
    </row>
    <row r="228" spans="3:9" ht="15.5" x14ac:dyDescent="0.35">
      <c r="C228" t="s">
        <v>242</v>
      </c>
      <c r="D228" s="6">
        <v>-0.41930000000000001</v>
      </c>
    </row>
    <row r="229" spans="3:9" ht="15.5" x14ac:dyDescent="0.35">
      <c r="C229" t="s">
        <v>243</v>
      </c>
      <c r="I229" s="5">
        <v>6</v>
      </c>
    </row>
    <row r="230" spans="3:9" ht="15.5" x14ac:dyDescent="0.35">
      <c r="C230" t="s">
        <v>244</v>
      </c>
      <c r="I230" s="6">
        <v>0.87</v>
      </c>
    </row>
    <row r="231" spans="3:9" ht="15.5" x14ac:dyDescent="0.35">
      <c r="C231" t="s">
        <v>245</v>
      </c>
      <c r="I231" s="6">
        <v>0.18</v>
      </c>
    </row>
    <row r="232" spans="3:9" ht="15.5" x14ac:dyDescent="0.35">
      <c r="C232" t="s">
        <v>247</v>
      </c>
      <c r="I232" s="6">
        <v>0.02</v>
      </c>
    </row>
    <row r="233" spans="3:9" ht="15.5" x14ac:dyDescent="0.35">
      <c r="C233" t="s">
        <v>248</v>
      </c>
      <c r="I233" s="6">
        <v>0.01</v>
      </c>
    </row>
    <row r="234" spans="3:9" ht="15.5" x14ac:dyDescent="0.35">
      <c r="C234" t="s">
        <v>249</v>
      </c>
      <c r="I234" s="6">
        <v>0.16</v>
      </c>
    </row>
    <row r="235" spans="3:9" ht="15.5" x14ac:dyDescent="0.35">
      <c r="C235" t="s">
        <v>250</v>
      </c>
      <c r="I235" s="6">
        <v>0.87</v>
      </c>
    </row>
    <row r="236" spans="3:9" ht="15.5" x14ac:dyDescent="0.35">
      <c r="C236" t="s">
        <v>253</v>
      </c>
      <c r="I236" s="5">
        <v>-8000000000</v>
      </c>
    </row>
    <row r="237" spans="3:9" ht="15.5" x14ac:dyDescent="0.35">
      <c r="C237" t="s">
        <v>254</v>
      </c>
      <c r="I237" s="5">
        <v>-3000000000</v>
      </c>
    </row>
    <row r="238" spans="3:9" ht="15.5" x14ac:dyDescent="0.35">
      <c r="C238" t="s">
        <v>255</v>
      </c>
      <c r="D238" s="5">
        <v>1000000000</v>
      </c>
    </row>
    <row r="239" spans="3:9" ht="15.5" x14ac:dyDescent="0.35">
      <c r="C239" t="s">
        <v>256</v>
      </c>
      <c r="D239" s="5">
        <v>79000000000</v>
      </c>
    </row>
    <row r="240" spans="3:9" ht="15.5" x14ac:dyDescent="0.35">
      <c r="C240" t="s">
        <v>257</v>
      </c>
      <c r="D240" s="5">
        <v>39000000000</v>
      </c>
    </row>
    <row r="241" spans="3:9" ht="15.5" x14ac:dyDescent="0.35">
      <c r="C241" t="s">
        <v>184</v>
      </c>
      <c r="D241" s="5">
        <v>43000000000</v>
      </c>
    </row>
    <row r="242" spans="3:9" ht="15.5" x14ac:dyDescent="0.35">
      <c r="C242" t="s">
        <v>258</v>
      </c>
      <c r="I242" s="5">
        <v>40000000000</v>
      </c>
    </row>
    <row r="243" spans="3:9" ht="15.5" x14ac:dyDescent="0.35">
      <c r="C243" t="s">
        <v>182</v>
      </c>
      <c r="D243" s="5">
        <v>15000000000</v>
      </c>
    </row>
    <row r="244" spans="3:9" ht="15.5" x14ac:dyDescent="0.35">
      <c r="C244" t="s">
        <v>181</v>
      </c>
      <c r="D244" s="5">
        <v>15000000000</v>
      </c>
    </row>
    <row r="245" spans="3:9" ht="15.5" x14ac:dyDescent="0.35">
      <c r="C245" t="s">
        <v>23</v>
      </c>
      <c r="D245" s="5">
        <v>31000000000</v>
      </c>
    </row>
    <row r="246" spans="3:9" ht="15.5" x14ac:dyDescent="0.35">
      <c r="C246" t="s">
        <v>20</v>
      </c>
      <c r="D246" s="5">
        <v>30000000000</v>
      </c>
    </row>
    <row r="247" spans="3:9" ht="15.5" x14ac:dyDescent="0.35">
      <c r="C247" t="s">
        <v>183</v>
      </c>
      <c r="I247" s="5">
        <v>40000000000</v>
      </c>
    </row>
    <row r="248" spans="3:9" ht="15.5" x14ac:dyDescent="0.35">
      <c r="C248" t="s">
        <v>332</v>
      </c>
      <c r="I248" s="5">
        <v>3000000000</v>
      </c>
    </row>
    <row r="249" spans="3:9" ht="15.5" x14ac:dyDescent="0.35">
      <c r="C249" t="s">
        <v>259</v>
      </c>
      <c r="I249" s="5">
        <v>0</v>
      </c>
    </row>
    <row r="250" spans="3:9" ht="15.5" x14ac:dyDescent="0.35">
      <c r="C250" t="s">
        <v>260</v>
      </c>
      <c r="I250" s="5">
        <v>-3000000000</v>
      </c>
    </row>
    <row r="251" spans="3:9" ht="15.5" x14ac:dyDescent="0.35">
      <c r="C251" t="s">
        <v>262</v>
      </c>
      <c r="I251" s="5">
        <v>3000000000</v>
      </c>
    </row>
  </sheetData>
  <pageMargins left="0.7" right="0.7" top="0.75" bottom="0.75" header="0.3" footer="0.3"/>
  <ignoredErrors>
    <ignoredError sqref="A1:P252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L25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1860</v>
      </c>
      <c r="D1" t="s">
        <v>1</v>
      </c>
      <c r="H1" t="s">
        <v>2</v>
      </c>
      <c r="I1" s="1">
        <v>44560</v>
      </c>
      <c r="J1" s="1">
        <v>44195</v>
      </c>
      <c r="K1" s="1">
        <v>43829</v>
      </c>
      <c r="L1" s="1">
        <v>43462</v>
      </c>
    </row>
    <row r="2" spans="1:12" ht="15.5" x14ac:dyDescent="0.35">
      <c r="C2" t="s">
        <v>1861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vm="32">
        <f ca="1">IFERROR(_xlfn.STOCKHISTORY("XIDX:" &amp; $C$1, J1, , 0, 0, 1), "Libur")</f>
        <v>50</v>
      </c>
      <c r="K2" s="2" vm="32">
        <f ca="1">IFERROR(_xlfn.STOCKHISTORY("XIDX:" &amp; $C$1, K1, , 0, 0, 1), "Libur")</f>
        <v>50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1116873616</v>
      </c>
      <c r="H4" s="2">
        <f>IFERROR(SUM(D4:G4)*(4/MAX(1,COUNT(D4:G4))),"")</f>
        <v>4467494464</v>
      </c>
      <c r="I4" s="2">
        <f>IFERROR(INDEX(I51:I500,MATCH($C$4,$C$51:$C$500,0)),"")</f>
        <v>3554157242</v>
      </c>
      <c r="J4" s="2">
        <f>IFERROR(INDEX(J51:J500,MATCH($C$4,$C$51:$C$500,0)),"")</f>
        <v>3725737875</v>
      </c>
      <c r="K4" s="2">
        <f>IFERROR(INDEX(K51:K500,MATCH($C$4,$C$51:$C$500,0)),"")</f>
        <v>2969040875</v>
      </c>
      <c r="L4" s="2">
        <f>IFERROR(INDEX(L51:L500,MATCH($C$4,$C$51:$C$500,0)),"")</f>
        <v>2248892320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-103323028</v>
      </c>
      <c r="H5" s="2">
        <f>IFERROR(SUM(D5:G5)*(4/MAX(1,COUNT(D5:G5))),"")</f>
        <v>-413292112</v>
      </c>
      <c r="I5" s="2">
        <f>IFERROR(INDEX(I51:I500,MATCH($C$5,$C$51:$C$500,0)),"")</f>
        <v>-3774088733</v>
      </c>
      <c r="J5" s="2">
        <f>IFERROR(INDEX(J51:J500,MATCH($C$5,$C$51:$C$500,0)),"")</f>
        <v>-3139651046</v>
      </c>
      <c r="K5" s="2">
        <f>IFERROR(INDEX(K51:K500,MATCH($C$5,$C$51:$C$500,0)),"")</f>
        <v>-16344293835</v>
      </c>
      <c r="L5" s="2">
        <f>IFERROR(INDEX(L51:L500,MATCH($C$5,$C$51:$C$500,0)),"")</f>
        <v>-45809332279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183765896549</v>
      </c>
      <c r="H6" s="2">
        <f>IFERROR(INDEX(D6:G6,COUNT(D6:G6)),"")</f>
        <v>183765896549</v>
      </c>
      <c r="I6" s="2">
        <f>IFERROR(INDEX(I51:I500,MATCH($C$6,$C$51:$C$500,0)),"")</f>
        <v>184418257450</v>
      </c>
      <c r="J6" s="2">
        <f>IFERROR(INDEX(J51:J500,MATCH($C$6,$C$51:$C$500,0)),"")</f>
        <v>188196547090</v>
      </c>
      <c r="K6" s="2">
        <f>IFERROR(INDEX(K51:K500,MATCH($C$6,$C$51:$C$500,0)),"")</f>
        <v>191337408971</v>
      </c>
      <c r="L6" s="2">
        <f>IFERROR(INDEX(L51:L500,MATCH($C$6,$C$51:$C$500,0)),"")</f>
        <v>126634180723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2.4300000000000002</v>
      </c>
      <c r="H7" s="3">
        <f>IFERROR(INDEX(D7:G7,COUNT(D7:G7)),"")</f>
        <v>2.4300000000000002</v>
      </c>
      <c r="I7" s="3">
        <f>IFERROR(INDEX(I51:I500,MATCH($C$7,$C$51:$C$500,0))/1000000000,"")</f>
        <v>2.4300000000000002</v>
      </c>
      <c r="J7" s="3">
        <f>IFERROR(INDEX(J51:J500,MATCH($C$7,$C$51:$C$500,0))/1000000000,"")</f>
        <v>2.4300000000000002</v>
      </c>
      <c r="K7" s="3">
        <f>IFERROR(INDEX(K51:K500,MATCH($C$7,$C$51:$C$500,0))/1000000000,"")</f>
        <v>2.4300000000000002</v>
      </c>
      <c r="L7" s="3">
        <f>IFERROR(INDEX(L51:L500,MATCH($C$7,$C$51:$C$500,0))/1000000000,"")</f>
        <v>0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>IFERROR(INDEX(I51:I500,MATCH($C$8,$C$51:$C$500,0)),"")</f>
        <v>-1000000000</v>
      </c>
      <c r="J8" s="2">
        <f>IFERROR(INDEX(J51:J500,MATCH($C$8,$C$51:$C$500,0)),"")</f>
        <v>1000000000</v>
      </c>
      <c r="K8" s="2">
        <f>IFERROR(INDEX(K51:K500,MATCH($C$8,$C$51:$C$500,0)),"")</f>
        <v>-76000000000</v>
      </c>
      <c r="L8" s="2">
        <f>IFERROR(INDEX(L51:L500,MATCH($C$8,$C$51:$C$500,0)),"")</f>
        <v>-171000000000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0.37</v>
      </c>
      <c r="H9" s="3">
        <f>IFERROR(INDEX(D9:G9,COUNT(D9:G9)),"")</f>
        <v>0.37</v>
      </c>
      <c r="I9" s="3">
        <f>IFERROR(INDEX(I51:I500,MATCH($C$9,$C$51:$C$500,0)),"")</f>
        <v>-0.28999999999999998</v>
      </c>
      <c r="J9" s="3">
        <f>IFERROR(INDEX(J51:J500,MATCH($C$9,$C$51:$C$500,0)),"")</f>
        <v>0.21</v>
      </c>
      <c r="K9" s="3">
        <f>IFERROR(INDEX(K51:K500,MATCH($C$9,$C$51:$C$500,0)),"")</f>
        <v>-31.34</v>
      </c>
      <c r="L9" s="3">
        <f>IFERROR(INDEX(L51:L500,MATCH($C$9,$C$51:$C$500,0)),"")</f>
        <v>-342468913.61000001</v>
      </c>
    </row>
    <row r="10" spans="1:12" ht="15.5" x14ac:dyDescent="0.35">
      <c r="C10" t="s">
        <v>17</v>
      </c>
      <c r="D10" s="3" t="str">
        <f ca="1">IFERROR(IF(D9=0,"",D2/D9),"")</f>
        <v/>
      </c>
      <c r="I10" s="3" t="str">
        <f ca="1">IFERROR(IF(I9=0,"",I2/I9),"")</f>
        <v/>
      </c>
      <c r="J10" s="3">
        <f ca="1">IFERROR(IF(J9=0,"",J2/J9),"")</f>
        <v>238.0952380952381</v>
      </c>
      <c r="K10" s="3">
        <f ca="1">IFERROR(IF(K9=0,"",K2/K9),"")</f>
        <v>-1.5954052329291639</v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1130449692</v>
      </c>
      <c r="H11" s="2">
        <f>IFERROR(INDEX(D11:G11,COUNT(D11:G11)),"")</f>
        <v>1130449692</v>
      </c>
      <c r="I11" s="2">
        <f>IFERROR(INDEX(I51:I500,MATCH($C$11,$C$51:$C$500,0)),"")</f>
        <v>1355142483</v>
      </c>
      <c r="J11" s="2">
        <f>IFERROR(INDEX(J51:J500,MATCH($C$11,$C$51:$C$500,0)),"")</f>
        <v>9355252359</v>
      </c>
      <c r="K11" s="2">
        <f>IFERROR(INDEX(K51:K500,MATCH($C$11,$C$51:$C$500,0)),"")</f>
        <v>24140150081</v>
      </c>
      <c r="L11" s="2">
        <f>IFERROR(INDEX(L51:L500,MATCH($C$11,$C$51:$C$500,0)),"")</f>
        <v>23770921588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18000000000</v>
      </c>
      <c r="H12" s="2">
        <f>IFERROR(INDEX(D12:G12,COUNT(D12:G12)),"")</f>
        <v>18000000000</v>
      </c>
      <c r="I12" s="2">
        <f>IFERROR(INDEX(I51:I500,MATCH($C$12,$C$51:$C$500,0)),"")</f>
        <v>18000000000</v>
      </c>
      <c r="J12" s="2">
        <f>IFERROR(INDEX(J51:J500,MATCH($C$12,$C$51:$C$500,0)),"")</f>
        <v>18000000000</v>
      </c>
      <c r="K12" s="2">
        <f>IFERROR(INDEX(K51:K500,MATCH($C$12,$C$51:$C$500,0)),"")</f>
        <v>19000000000</v>
      </c>
      <c r="L12" s="2">
        <f>IFERROR(INDEX(L51:L500,MATCH($C$12,$C$51:$C$500,0)),"")</f>
        <v>4000000000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19000000000</v>
      </c>
      <c r="H13" s="2">
        <f>IFERROR(INDEX(D13:G13,COUNT(D13:G13)),"")</f>
        <v>19000000000</v>
      </c>
      <c r="I13" s="2">
        <f>IFERROR(INDEX(I51:I500,MATCH($C$13,$C$51:$C$500,0)),"")</f>
        <v>19000000000</v>
      </c>
      <c r="J13" s="2">
        <f>IFERROR(INDEX(J51:J500,MATCH($C$13,$C$51:$C$500,0)),"")</f>
        <v>27000000000</v>
      </c>
      <c r="K13" s="2">
        <f>IFERROR(INDEX(K51:K500,MATCH($C$13,$C$51:$C$500,0)),"")</f>
        <v>43000000000</v>
      </c>
      <c r="L13" s="2">
        <f>IFERROR(INDEX(L51:L500,MATCH($C$13,$C$51:$C$500,0)),"")</f>
        <v>27000000000</v>
      </c>
    </row>
    <row r="14" spans="1:12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</row>
    <row r="15" spans="1:1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-254010627</v>
      </c>
      <c r="J15" s="2">
        <f>IFERROR(INDEX(J51:J500,MATCH($C$15,$C$51:$C$500,0)),"")</f>
        <v>-346640618</v>
      </c>
      <c r="K15" s="2">
        <f>IFERROR(INDEX(K51:K500,MATCH($C$15,$C$51:$C$500,0)),"")</f>
        <v>-622751566</v>
      </c>
      <c r="L15" s="2">
        <f>IFERROR(INDEX(L51:L500,MATCH($C$15,$C$51:$C$500,0)),"")</f>
        <v>-292103381</v>
      </c>
    </row>
    <row r="16" spans="1:12" ht="15.5" x14ac:dyDescent="0.35">
      <c r="C16" t="s">
        <v>28</v>
      </c>
      <c r="D16" s="2">
        <f>IFERROR(INDEX(D51:D500,MATCH($C$16,$C$51:$C$500,0)),"")</f>
        <v>-103323028</v>
      </c>
      <c r="H16" s="2">
        <f>IFERROR(SUM(D16:G16)*(4/MAX(1,COUNT(D16:G16))),"")</f>
        <v>-413292112</v>
      </c>
      <c r="I16" s="2">
        <f>IFERROR(INDEX(I51:I500,MATCH($C$16,$C$51:$C$500,0)),"")</f>
        <v>-3612098393</v>
      </c>
      <c r="J16" s="2">
        <f>IFERROR(INDEX(J51:J500,MATCH($C$16,$C$51:$C$500,0)),"")</f>
        <v>-3123760877</v>
      </c>
      <c r="K16" s="2">
        <f>IFERROR(INDEX(K51:K500,MATCH($C$16,$C$51:$C$500,0)),"")</f>
        <v>-15786320162</v>
      </c>
      <c r="L16" s="2">
        <f>IFERROR(INDEX(L51:L500,MATCH($C$16,$C$51:$C$500,0)),"")</f>
        <v>-45592234869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269</v>
      </c>
      <c r="J18" t="s">
        <v>31</v>
      </c>
      <c r="K18" t="s">
        <v>32</v>
      </c>
      <c r="L18" t="s">
        <v>33</v>
      </c>
    </row>
    <row r="19" spans="1:12" ht="15.5" x14ac:dyDescent="0.35">
      <c r="A19" t="s">
        <v>36</v>
      </c>
      <c r="C19" t="s">
        <v>37</v>
      </c>
    </row>
    <row r="20" spans="1:12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ca="1">IFERROR(H21*H2,"")</f>
        <v/>
      </c>
      <c r="I20" s="2" t="str">
        <f ca="1">IFERROR(I21*I2,"")</f>
        <v/>
      </c>
      <c r="J20" s="2">
        <f ca="1">IFERROR(J21*J2,"")</f>
        <v>121500000000</v>
      </c>
      <c r="K20" s="2">
        <f ca="1">IFERROR(K21*K2,"")</f>
        <v>121500000000</v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2430000000</v>
      </c>
      <c r="H21" s="2">
        <f>IFERROR(INDEX(D21:G21,COUNT(D21:G21)),"")</f>
        <v>2430000000</v>
      </c>
      <c r="I21" s="2">
        <f>IFERROR(INDEX(I51:I500,MATCH($C$7,$C$51:$C$500,0)),"")</f>
        <v>2430000000</v>
      </c>
      <c r="J21" s="2">
        <f>IFERROR(INDEX(J51:J500,MATCH($C$7,$C$51:$C$500,0)),"")</f>
        <v>2430000000</v>
      </c>
      <c r="K21" s="2">
        <f>IFERROR(INDEX(K51:K500,MATCH($C$7,$C$51:$C$500,0)),"")</f>
        <v>2430000000</v>
      </c>
      <c r="L21" s="2">
        <f>IFERROR(INDEX(L51:L500,MATCH($C$7,$C$51:$C$500,0)),"")</f>
        <v>0</v>
      </c>
    </row>
    <row r="23" spans="1:12" ht="15.5" x14ac:dyDescent="0.35">
      <c r="B23" t="s">
        <v>40</v>
      </c>
      <c r="C23" t="s">
        <v>41</v>
      </c>
      <c r="D23" s="3">
        <f>IFERROR(D5/D6*100,"")</f>
        <v>-5.6225355161287821E-2</v>
      </c>
      <c r="H23" s="3">
        <f>IFERROR(H5/H6*100,"")</f>
        <v>-0.22490142064515128</v>
      </c>
      <c r="I23" s="3">
        <f>IFERROR(I5/I6*100,"")</f>
        <v>-2.0464832415105332</v>
      </c>
      <c r="J23" s="3">
        <f>IFERROR(J5/J6*100,"")</f>
        <v>-1.6682830235448185</v>
      </c>
      <c r="K23" s="3">
        <f>IFERROR(K5/K6*100,"")</f>
        <v>-8.5421318930252781</v>
      </c>
      <c r="L23" s="3">
        <f>IFERROR(L5/L6*100,"")</f>
        <v>-36.174539936578007</v>
      </c>
    </row>
    <row r="24" spans="1:12" ht="15.5" x14ac:dyDescent="0.35">
      <c r="C24" t="s">
        <v>42</v>
      </c>
      <c r="D24" s="4">
        <f>IFERROR(_xlfn.RRI(5,I23,D23),"")</f>
        <v>-0.5127130250401597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43</v>
      </c>
      <c r="C25" t="s">
        <v>44</v>
      </c>
      <c r="D25" s="3">
        <f>IFERROR(INDEX(D51:D500,MATCH($A$25,$C$51:$C$500,0)),"")</f>
        <v>-0.04</v>
      </c>
      <c r="H25" s="3">
        <f>IFERROR(INDEX(D25:G25,COUNT(D25:G25)),"")</f>
        <v>-0.04</v>
      </c>
      <c r="I25" s="3">
        <f>IFERROR(INDEX(I51:I500,MATCH($C$25,$C$51:$C$500,0)),"")</f>
        <v>-1.59</v>
      </c>
      <c r="J25" s="3">
        <f>IFERROR(INDEX(J51:J500,MATCH($C$25,$C$51:$C$500,0)),"")</f>
        <v>-1.43</v>
      </c>
      <c r="K25" s="3">
        <f>IFERROR(INDEX(K51:K500,MATCH($C$25,$C$51:$C$500,0)),"")</f>
        <v>-6.74</v>
      </c>
      <c r="L25" s="3">
        <f>IFERROR(INDEX(L51:L500,MATCH($C$25,$C$51:$C$500,0)),"")</f>
        <v>-91708435.219999999</v>
      </c>
    </row>
    <row r="26" spans="1:12" ht="15.5" x14ac:dyDescent="0.35">
      <c r="C26" t="s">
        <v>45</v>
      </c>
      <c r="D26" s="4">
        <f>IFERROR(_xlfn.RRI(5,I25,D25),"")</f>
        <v>-0.52122377801648589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46</v>
      </c>
      <c r="D27" s="3">
        <f>IFERROR(D4/D21,"")</f>
        <v>0.4596187720164609</v>
      </c>
      <c r="H27" s="3">
        <f>IFERROR(H4/H21,"")</f>
        <v>1.8384750880658436</v>
      </c>
      <c r="I27" s="3">
        <f>IFERROR(I4/I21,"")</f>
        <v>1.4626161489711935</v>
      </c>
      <c r="J27" s="3">
        <f>IFERROR(J4/J21,"")</f>
        <v>1.5332254629629629</v>
      </c>
      <c r="K27" s="3">
        <f>IFERROR(K4/K21,"")</f>
        <v>1.2218275205761318</v>
      </c>
      <c r="L27" s="3" t="str">
        <f>IFERROR(L4/L21,"")</f>
        <v/>
      </c>
    </row>
    <row r="28" spans="1:12" ht="15.5" x14ac:dyDescent="0.35">
      <c r="C28" t="s">
        <v>47</v>
      </c>
      <c r="D28" s="4">
        <f>IFERROR(_xlfn.RRI(5,I27,D27),"")</f>
        <v>-0.20667072848171675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48</v>
      </c>
      <c r="H29" s="4">
        <f>IFERROR(((H25-I25)/I25)*100%,"")</f>
        <v>-0.97484276729559749</v>
      </c>
      <c r="I29" s="4">
        <f>IFERROR(((I25-J25)/J25)*100%,"")</f>
        <v>0.111888111888112</v>
      </c>
      <c r="J29" s="4">
        <f>IFERROR(((J25-K25)/K25)*100%,"")</f>
        <v>-0.78783382789317513</v>
      </c>
      <c r="K29" s="4">
        <f>IFERROR(((K25-L25)/L25)*100%,"")</f>
        <v>-0.99999992650621528</v>
      </c>
      <c r="L29" s="4" t="str">
        <f>IFERROR(((L25-M25)/M25)*100%,"")</f>
        <v/>
      </c>
    </row>
    <row r="30" spans="1:12" ht="15.5" x14ac:dyDescent="0.35">
      <c r="C30" t="s">
        <v>49</v>
      </c>
      <c r="H30" s="4">
        <f>IFERROR(((H27-I27)/I27)*100%,"")</f>
        <v>0.25697715655541603</v>
      </c>
      <c r="I30" s="4">
        <f>IFERROR(((I27-J27)/J27)*100%,"")</f>
        <v>-4.6052792428399068E-2</v>
      </c>
      <c r="J30" s="4">
        <f>IFERROR(((J27-K27)/K27)*100%,"")</f>
        <v>0.25486243937278219</v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75.33</v>
      </c>
      <c r="H32" s="3">
        <f>IFERROR(INDEX(D32:G32,COUNT(D32:G32)),"")</f>
        <v>75.33</v>
      </c>
      <c r="I32" s="3">
        <f>IFERROR(INDEX(I51:I500,MATCH($C$32,$C$51:$C$500,0)),"")</f>
        <v>75.599999999999994</v>
      </c>
      <c r="J32" s="3">
        <f>IFERROR(INDEX(J51:J500,MATCH($C$32,$C$51:$C$500,0)),"")</f>
        <v>77.150000000000006</v>
      </c>
      <c r="K32" s="3">
        <f>IFERROR(INDEX(K51:K500,MATCH($C$32,$C$51:$C$500,0)),"")</f>
        <v>78.44</v>
      </c>
      <c r="L32" s="3">
        <f>IFERROR(INDEX(L51:L500,MATCH($C$32,$C$51:$C$500,0)),"")</f>
        <v>252328602.72999999</v>
      </c>
    </row>
    <row r="33" spans="1:12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0.66</v>
      </c>
      <c r="H33" s="3">
        <f>IFERROR(INDEX(D33:G33,COUNT(D33:G33)),"")</f>
        <v>0.66</v>
      </c>
      <c r="I33" s="3">
        <f>IFERROR(INDEX(I51:I500,MATCH($C$33,$C$51:$C$500,0)),"")</f>
        <v>0.66</v>
      </c>
      <c r="J33" s="3">
        <f>IFERROR(INDEX(J51:J500,MATCH($C$33,$C$51:$C$500,0)),"")</f>
        <v>0.65</v>
      </c>
      <c r="K33" s="3">
        <f>IFERROR(INDEX(K51:K500,MATCH($C$33,$C$51:$C$500,0)),"")</f>
        <v>0.64</v>
      </c>
      <c r="L33" s="3">
        <f>IFERROR(INDEX(L51:L500,MATCH($C$33,$C$51:$C$500,0)),"")</f>
        <v>0</v>
      </c>
    </row>
    <row r="34" spans="1:12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-1250</v>
      </c>
      <c r="H34" s="3">
        <f>IFERROR(INDEX(D34:G34,COUNT(D34:G34)),"")</f>
        <v>-1250</v>
      </c>
      <c r="I34" s="3">
        <f>IFERROR(INDEX(I51:I500,MATCH($C$34,$C$51:$C$500,0)),"")</f>
        <v>-31.45</v>
      </c>
      <c r="J34" s="3">
        <f>IFERROR(INDEX(J51:J500,MATCH($C$34,$C$51:$C$500,0)),"")</f>
        <v>-34.97</v>
      </c>
      <c r="K34" s="3">
        <f>IFERROR(INDEX(K51:K500,MATCH($C$34,$C$51:$C$500,0)),"")</f>
        <v>-7.42</v>
      </c>
      <c r="L34" s="3">
        <f>IFERROR(INDEX(L51:L500,MATCH($C$34,$C$51:$C$500,0)),"")</f>
        <v>0</v>
      </c>
    </row>
    <row r="35" spans="1:12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108.94</v>
      </c>
      <c r="H35" s="3">
        <f>IFERROR(INDEX(D35:G35,COUNT(D35:G35)),"")</f>
        <v>108.94</v>
      </c>
      <c r="I35" s="3">
        <f>IFERROR(INDEX(I51:I500,MATCH($C$35,$C$51:$C$500,0)),"")</f>
        <v>34.229999999999997</v>
      </c>
      <c r="J35" s="3">
        <f>IFERROR(INDEX(J51:J500,MATCH($C$35,$C$51:$C$500,0)),"")</f>
        <v>32.659999999999997</v>
      </c>
      <c r="K35" s="3">
        <f>IFERROR(INDEX(K51:K500,MATCH($C$35,$C$51:$C$500,0)),"")</f>
        <v>40.98</v>
      </c>
      <c r="L35" s="3">
        <f>IFERROR(INDEX(L51:L500,MATCH($C$35,$C$51:$C$500,0)),"")</f>
        <v>0</v>
      </c>
    </row>
    <row r="36" spans="1:12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1037</v>
      </c>
      <c r="E50" t="s">
        <v>1038</v>
      </c>
      <c r="F50" t="s">
        <v>1039</v>
      </c>
      <c r="G50" t="s">
        <v>1862</v>
      </c>
      <c r="H50" t="s">
        <v>1040</v>
      </c>
      <c r="I50" t="s">
        <v>269</v>
      </c>
      <c r="J50" t="s">
        <v>31</v>
      </c>
      <c r="K50" t="s">
        <v>32</v>
      </c>
      <c r="L50" t="s">
        <v>33</v>
      </c>
    </row>
    <row r="51" spans="2:12" ht="15.5" x14ac:dyDescent="0.35">
      <c r="B51" t="s">
        <v>71</v>
      </c>
      <c r="C51" t="s">
        <v>5</v>
      </c>
      <c r="D51" s="5">
        <v>1116873616</v>
      </c>
      <c r="E51" s="5">
        <v>976687774</v>
      </c>
      <c r="F51" s="5">
        <v>793177838</v>
      </c>
      <c r="G51" s="5">
        <v>539208304</v>
      </c>
      <c r="I51" s="5">
        <v>3554157242</v>
      </c>
      <c r="J51" s="5">
        <v>3725737875</v>
      </c>
      <c r="K51" s="5">
        <v>2969040875</v>
      </c>
      <c r="L51" s="5">
        <v>2248892320</v>
      </c>
    </row>
    <row r="52" spans="2:12" ht="15.5" x14ac:dyDescent="0.35">
      <c r="C52" t="s">
        <v>72</v>
      </c>
      <c r="D52" s="5">
        <v>-775617942</v>
      </c>
      <c r="E52" s="5">
        <v>-594871558</v>
      </c>
      <c r="F52" s="5">
        <v>-742552324</v>
      </c>
      <c r="G52" s="5">
        <v>-888542123</v>
      </c>
      <c r="I52" s="5">
        <v>-3163207666</v>
      </c>
      <c r="J52" s="5">
        <v>-2908090580</v>
      </c>
      <c r="K52" s="5">
        <v>-1040122939</v>
      </c>
      <c r="L52" s="5">
        <v>-1471025308</v>
      </c>
    </row>
    <row r="53" spans="2:12" ht="15.5" x14ac:dyDescent="0.35">
      <c r="C53" t="s">
        <v>73</v>
      </c>
      <c r="D53" s="5">
        <v>341255674</v>
      </c>
      <c r="E53" s="5">
        <v>381816216</v>
      </c>
      <c r="F53" s="5">
        <v>50625514</v>
      </c>
      <c r="G53" s="5">
        <v>-349333819</v>
      </c>
      <c r="I53" s="5">
        <v>390949576</v>
      </c>
      <c r="J53" s="5">
        <v>817647295</v>
      </c>
      <c r="K53" s="5">
        <v>1928917936</v>
      </c>
      <c r="L53" s="5">
        <v>777867012</v>
      </c>
    </row>
    <row r="54" spans="2:12" ht="15.5" x14ac:dyDescent="0.35">
      <c r="C54" t="s">
        <v>74</v>
      </c>
      <c r="D54" s="5">
        <v>-436934452</v>
      </c>
      <c r="E54" s="5">
        <v>-422959529</v>
      </c>
      <c r="F54" s="5">
        <v>-496466448</v>
      </c>
      <c r="G54" s="5">
        <v>-2409144575</v>
      </c>
      <c r="I54" s="5">
        <v>-3747843242</v>
      </c>
      <c r="J54" s="5">
        <v>-3730335416</v>
      </c>
      <c r="K54" s="5">
        <v>-17131344420</v>
      </c>
      <c r="L54" s="5">
        <v>-46464182341</v>
      </c>
    </row>
    <row r="55" spans="2:12" ht="15.5" x14ac:dyDescent="0.35">
      <c r="C55" t="s">
        <v>76</v>
      </c>
      <c r="D55" s="5">
        <v>-436934452</v>
      </c>
      <c r="E55" s="5">
        <v>-422959529</v>
      </c>
      <c r="F55" s="5">
        <v>-496466448</v>
      </c>
      <c r="G55" s="5">
        <v>-2409144575</v>
      </c>
      <c r="I55" s="5">
        <v>-3747843242</v>
      </c>
      <c r="J55" s="5">
        <v>-3730335416</v>
      </c>
      <c r="K55" s="5">
        <v>-17131344420</v>
      </c>
      <c r="L55" s="5">
        <v>-46464182341</v>
      </c>
    </row>
    <row r="56" spans="2:12" ht="15.5" x14ac:dyDescent="0.35">
      <c r="C56" t="s">
        <v>78</v>
      </c>
      <c r="D56" s="5">
        <v>-95678778</v>
      </c>
      <c r="E56" s="5">
        <v>-41143313</v>
      </c>
      <c r="F56" s="5">
        <v>-445840934</v>
      </c>
      <c r="G56" s="5">
        <v>-2758478394</v>
      </c>
      <c r="I56" s="5">
        <v>-3356893666</v>
      </c>
      <c r="J56" s="5">
        <v>-2912688121</v>
      </c>
      <c r="K56" s="5">
        <v>-15202426484</v>
      </c>
      <c r="L56" s="5">
        <v>-45686315329</v>
      </c>
    </row>
    <row r="57" spans="2:12" ht="15.5" x14ac:dyDescent="0.35">
      <c r="C57" t="s">
        <v>79</v>
      </c>
      <c r="D57" s="5">
        <v>-7644250</v>
      </c>
      <c r="E57" s="5">
        <v>4692377</v>
      </c>
      <c r="F57" s="5">
        <v>3594983</v>
      </c>
      <c r="G57" s="5">
        <v>-212118848</v>
      </c>
      <c r="I57" s="5">
        <v>-255204727</v>
      </c>
      <c r="J57" s="5">
        <v>-211072756</v>
      </c>
      <c r="K57" s="5">
        <v>-583893678</v>
      </c>
      <c r="L57" s="5">
        <v>94080460</v>
      </c>
    </row>
    <row r="58" spans="2:12" ht="15.5" x14ac:dyDescent="0.35">
      <c r="C58" t="s">
        <v>28</v>
      </c>
      <c r="D58" s="5">
        <v>-103323028</v>
      </c>
      <c r="E58" s="5">
        <v>-36450936</v>
      </c>
      <c r="F58" s="5">
        <v>-442245951</v>
      </c>
      <c r="G58" s="5">
        <v>-2970597242</v>
      </c>
      <c r="I58" s="5">
        <v>-3612098393</v>
      </c>
      <c r="J58" s="5">
        <v>-3123760877</v>
      </c>
      <c r="K58" s="5">
        <v>-15786320162</v>
      </c>
      <c r="L58" s="5">
        <v>-45592234869</v>
      </c>
    </row>
    <row r="59" spans="2:12" ht="15.5" x14ac:dyDescent="0.35">
      <c r="C59" t="s">
        <v>27</v>
      </c>
      <c r="F59" s="5">
        <v>-71083936</v>
      </c>
      <c r="G59" s="5">
        <v>-51004800</v>
      </c>
      <c r="I59" s="5">
        <v>-254010627</v>
      </c>
      <c r="J59" s="5">
        <v>-346640618</v>
      </c>
      <c r="K59" s="5">
        <v>-622751566</v>
      </c>
      <c r="L59" s="5">
        <v>-292103381</v>
      </c>
    </row>
    <row r="60" spans="2:12" ht="15.5" x14ac:dyDescent="0.35">
      <c r="C60" t="s">
        <v>277</v>
      </c>
    </row>
    <row r="61" spans="2:12" ht="15.5" x14ac:dyDescent="0.35">
      <c r="C61" t="s">
        <v>81</v>
      </c>
      <c r="F61" s="5">
        <v>-71083936</v>
      </c>
      <c r="G61" s="5">
        <v>-51004800</v>
      </c>
      <c r="I61" s="5">
        <v>-254010627</v>
      </c>
      <c r="J61" s="5">
        <v>-346640618</v>
      </c>
    </row>
    <row r="62" spans="2:12" ht="15.5" x14ac:dyDescent="0.35">
      <c r="C62" t="s">
        <v>279</v>
      </c>
      <c r="F62" s="5">
        <v>-71083936</v>
      </c>
      <c r="G62" s="5">
        <v>-51004800</v>
      </c>
      <c r="I62" s="5">
        <v>-254010627</v>
      </c>
      <c r="J62" s="5">
        <v>-346640618</v>
      </c>
      <c r="K62" s="5">
        <v>-622751566</v>
      </c>
      <c r="L62" s="5">
        <v>-292103381</v>
      </c>
    </row>
    <row r="63" spans="2:12" ht="15.5" x14ac:dyDescent="0.35">
      <c r="C63" t="s">
        <v>280</v>
      </c>
      <c r="D63" s="5">
        <v>-103323028</v>
      </c>
      <c r="E63" s="5">
        <v>-36450936</v>
      </c>
      <c r="F63" s="5">
        <v>-513329887</v>
      </c>
      <c r="G63" s="5">
        <v>-3021602042</v>
      </c>
      <c r="I63" s="5">
        <v>-3866109020</v>
      </c>
      <c r="J63" s="5">
        <v>-3470401495</v>
      </c>
      <c r="K63" s="5">
        <v>-16409071728</v>
      </c>
      <c r="L63" s="5">
        <v>-45884338250</v>
      </c>
    </row>
    <row r="64" spans="2:12" ht="15.5" x14ac:dyDescent="0.35">
      <c r="C64" t="s">
        <v>717</v>
      </c>
    </row>
    <row r="65" spans="2:12" ht="15.5" x14ac:dyDescent="0.35">
      <c r="C65" t="s">
        <v>83</v>
      </c>
      <c r="D65" s="5">
        <v>-103323028</v>
      </c>
      <c r="E65" s="5">
        <v>-36450936</v>
      </c>
      <c r="F65" s="5">
        <v>-513329887</v>
      </c>
      <c r="G65" s="5">
        <v>-3021602042</v>
      </c>
      <c r="I65" s="5">
        <v>-3866109020</v>
      </c>
      <c r="J65" s="5">
        <v>-3470401495</v>
      </c>
      <c r="K65" s="5">
        <v>-16409071728</v>
      </c>
      <c r="L65" s="5">
        <v>-45884338250</v>
      </c>
    </row>
    <row r="66" spans="2:12" ht="15.5" x14ac:dyDescent="0.35">
      <c r="C66" t="s">
        <v>84</v>
      </c>
      <c r="G66" s="5">
        <v>87819380</v>
      </c>
      <c r="I66" s="5">
        <v>87819380</v>
      </c>
      <c r="J66" s="5">
        <v>329539614</v>
      </c>
      <c r="K66" s="5">
        <v>61004226</v>
      </c>
      <c r="L66" s="5">
        <v>44885331</v>
      </c>
    </row>
    <row r="67" spans="2:12" ht="15.5" x14ac:dyDescent="0.35">
      <c r="C67" t="s">
        <v>85</v>
      </c>
      <c r="D67" s="5">
        <v>-103323028</v>
      </c>
      <c r="E67" s="5">
        <v>-36450936</v>
      </c>
      <c r="F67" s="5">
        <v>-513329887</v>
      </c>
      <c r="G67" s="5">
        <v>-2933782662</v>
      </c>
      <c r="I67" s="5">
        <v>-3778289640</v>
      </c>
      <c r="J67" s="5">
        <v>-3140861881</v>
      </c>
      <c r="K67" s="5">
        <v>-16348067502</v>
      </c>
      <c r="L67" s="5">
        <v>-45839452919</v>
      </c>
    </row>
    <row r="68" spans="2:12" ht="15.5" x14ac:dyDescent="0.35">
      <c r="C68" t="s">
        <v>86</v>
      </c>
      <c r="D68" s="5">
        <v>-103323028</v>
      </c>
      <c r="E68" s="5">
        <v>-36450936</v>
      </c>
      <c r="F68" s="5">
        <v>-513329887</v>
      </c>
      <c r="G68" s="5">
        <v>-3021602042</v>
      </c>
      <c r="I68" s="5">
        <v>-3866109020</v>
      </c>
      <c r="J68" s="5">
        <v>-3470401495</v>
      </c>
      <c r="K68" s="5">
        <v>-16409071728</v>
      </c>
      <c r="L68" s="5">
        <v>-45884338250</v>
      </c>
    </row>
    <row r="69" spans="2:12" ht="15.5" x14ac:dyDescent="0.35">
      <c r="C69" t="s">
        <v>7</v>
      </c>
      <c r="D69" s="5">
        <v>-103323028</v>
      </c>
      <c r="E69" s="5">
        <v>-36450936</v>
      </c>
      <c r="F69" s="5">
        <v>-513048282</v>
      </c>
      <c r="G69" s="5">
        <v>-2929591425</v>
      </c>
      <c r="I69" s="5">
        <v>-3774088733</v>
      </c>
      <c r="J69" s="5">
        <v>-3139651046</v>
      </c>
      <c r="K69" s="5">
        <v>-16344293835</v>
      </c>
      <c r="L69" s="5">
        <v>-45809332279</v>
      </c>
    </row>
    <row r="70" spans="2:12" ht="15.5" x14ac:dyDescent="0.35">
      <c r="C70" t="s">
        <v>87</v>
      </c>
      <c r="F70" s="5">
        <v>-281605</v>
      </c>
      <c r="G70" s="5">
        <v>-4191237</v>
      </c>
      <c r="I70" s="5">
        <v>-4200907</v>
      </c>
      <c r="J70" s="5">
        <v>-1210835</v>
      </c>
      <c r="K70" s="5">
        <v>-3773667</v>
      </c>
      <c r="L70" s="5">
        <v>-30120640</v>
      </c>
    </row>
    <row r="71" spans="2:12" ht="15.5" x14ac:dyDescent="0.35">
      <c r="C71" t="s">
        <v>88</v>
      </c>
      <c r="D71" s="5">
        <v>-103323028</v>
      </c>
      <c r="E71" s="5">
        <v>-36450936</v>
      </c>
      <c r="F71" s="5">
        <v>-513329887</v>
      </c>
      <c r="G71" s="5">
        <v>-3021602042</v>
      </c>
      <c r="I71" s="5">
        <v>-3866109020</v>
      </c>
      <c r="J71" s="5">
        <v>-3470401495</v>
      </c>
      <c r="K71" s="5">
        <v>-16409071728</v>
      </c>
      <c r="L71" s="5">
        <v>-45884338250</v>
      </c>
    </row>
    <row r="72" spans="2:12" ht="15.5" x14ac:dyDescent="0.35">
      <c r="C72" t="s">
        <v>89</v>
      </c>
      <c r="D72" s="5">
        <v>-103323028</v>
      </c>
      <c r="E72" s="5">
        <v>-36450936</v>
      </c>
      <c r="F72" s="5">
        <v>-513329887</v>
      </c>
      <c r="G72" s="5">
        <v>-2933782662</v>
      </c>
      <c r="I72" s="5">
        <v>-3778289640</v>
      </c>
      <c r="J72" s="5">
        <v>-3140861881</v>
      </c>
      <c r="K72" s="5">
        <v>-16348067502</v>
      </c>
      <c r="L72" s="5">
        <v>-45839452919</v>
      </c>
    </row>
    <row r="73" spans="2:12" ht="15.5" x14ac:dyDescent="0.35">
      <c r="C73" t="s">
        <v>90</v>
      </c>
      <c r="D73" s="5">
        <v>-103323028</v>
      </c>
      <c r="E73" s="5">
        <v>-36450936</v>
      </c>
      <c r="F73" s="5">
        <v>-513329887</v>
      </c>
      <c r="G73" s="5">
        <v>-2933782662</v>
      </c>
      <c r="I73" s="5">
        <v>-3778289640</v>
      </c>
      <c r="J73" s="5">
        <v>-3140861881</v>
      </c>
      <c r="K73" s="5">
        <v>-16348067502</v>
      </c>
      <c r="L73" s="5">
        <v>-45839452919</v>
      </c>
    </row>
    <row r="75" spans="2:12" ht="15.5" x14ac:dyDescent="0.35">
      <c r="B75" t="s">
        <v>91</v>
      </c>
      <c r="C75" t="s">
        <v>92</v>
      </c>
    </row>
    <row r="76" spans="2:12" ht="15.5" x14ac:dyDescent="0.35">
      <c r="C76" t="s">
        <v>93</v>
      </c>
    </row>
    <row r="77" spans="2:12" ht="15.5" x14ac:dyDescent="0.35">
      <c r="C77" t="s">
        <v>19</v>
      </c>
      <c r="D77" s="5">
        <v>1130449692</v>
      </c>
      <c r="E77" s="5">
        <v>208008728</v>
      </c>
      <c r="F77" s="5">
        <v>267540011</v>
      </c>
      <c r="G77" s="5">
        <v>1355142483</v>
      </c>
      <c r="I77" s="5">
        <v>1355142483</v>
      </c>
      <c r="J77" s="5">
        <v>9355252359</v>
      </c>
      <c r="K77" s="5">
        <v>24140150081</v>
      </c>
      <c r="L77" s="5">
        <v>23770921588</v>
      </c>
    </row>
    <row r="78" spans="2:12" ht="15.5" x14ac:dyDescent="0.35">
      <c r="C78" t="s">
        <v>401</v>
      </c>
    </row>
    <row r="79" spans="2:12" ht="15.5" x14ac:dyDescent="0.35">
      <c r="C79" t="s">
        <v>94</v>
      </c>
      <c r="D79" s="5">
        <v>1685366420</v>
      </c>
      <c r="E79" s="5">
        <v>1557670060</v>
      </c>
      <c r="F79" s="5">
        <v>1954054524</v>
      </c>
      <c r="G79" s="5">
        <v>2048127444</v>
      </c>
      <c r="I79" s="5">
        <v>2048127444</v>
      </c>
      <c r="J79" s="5">
        <v>2865266703</v>
      </c>
      <c r="K79" s="5">
        <v>1836942802</v>
      </c>
      <c r="L79" s="5">
        <v>887028637</v>
      </c>
    </row>
    <row r="80" spans="2:12" ht="15.5" x14ac:dyDescent="0.35">
      <c r="C80" t="s">
        <v>283</v>
      </c>
      <c r="D80" s="5">
        <v>129710000</v>
      </c>
      <c r="E80" s="5">
        <v>139710000</v>
      </c>
      <c r="F80" s="5">
        <v>139710000</v>
      </c>
      <c r="G80" s="5">
        <v>143710000</v>
      </c>
      <c r="I80" s="5">
        <v>143710000</v>
      </c>
      <c r="J80" s="5">
        <v>142710000</v>
      </c>
      <c r="K80" s="5">
        <v>110300000</v>
      </c>
      <c r="L80" s="5">
        <v>300000</v>
      </c>
    </row>
    <row r="81" spans="3:12" ht="15.5" x14ac:dyDescent="0.35">
      <c r="C81" t="s">
        <v>282</v>
      </c>
      <c r="D81" s="5">
        <v>390000000</v>
      </c>
      <c r="E81" s="5">
        <v>420000000</v>
      </c>
      <c r="F81" s="5">
        <v>670000000</v>
      </c>
      <c r="G81" s="5">
        <v>520000000</v>
      </c>
      <c r="I81" s="5">
        <v>520000000</v>
      </c>
      <c r="J81" s="5">
        <v>375000000</v>
      </c>
      <c r="K81" s="5">
        <v>2218089635</v>
      </c>
    </row>
    <row r="82" spans="3:12" ht="15.5" x14ac:dyDescent="0.35">
      <c r="C82" t="s">
        <v>284</v>
      </c>
      <c r="D82" s="5">
        <v>1685366420</v>
      </c>
      <c r="E82" s="5">
        <v>1557670060</v>
      </c>
      <c r="F82" s="5">
        <v>1954054524</v>
      </c>
      <c r="G82" s="5">
        <v>2048127444</v>
      </c>
      <c r="I82" s="5">
        <v>2048127444</v>
      </c>
      <c r="J82" s="5">
        <v>2865266703</v>
      </c>
      <c r="K82" s="5">
        <v>1836942802</v>
      </c>
      <c r="L82" s="5">
        <v>887028637</v>
      </c>
    </row>
    <row r="83" spans="3:12" ht="15.5" x14ac:dyDescent="0.35">
      <c r="C83" t="s">
        <v>95</v>
      </c>
      <c r="D83" s="5">
        <v>519710000</v>
      </c>
      <c r="E83" s="5">
        <v>559710000</v>
      </c>
      <c r="F83" s="5">
        <v>809710000</v>
      </c>
      <c r="G83" s="5">
        <v>663710000</v>
      </c>
      <c r="I83" s="5">
        <v>663710000</v>
      </c>
      <c r="J83" s="5">
        <v>517710000</v>
      </c>
      <c r="K83" s="5">
        <v>2328389635</v>
      </c>
      <c r="L83" s="5">
        <v>300000</v>
      </c>
    </row>
    <row r="84" spans="3:12" ht="15.5" x14ac:dyDescent="0.35">
      <c r="C84" t="s">
        <v>285</v>
      </c>
      <c r="D84" s="5">
        <v>519710000</v>
      </c>
      <c r="E84" s="5">
        <v>559710000</v>
      </c>
      <c r="F84" s="5">
        <v>809710000</v>
      </c>
      <c r="G84" s="5">
        <v>663710000</v>
      </c>
      <c r="I84" s="5">
        <v>663710000</v>
      </c>
      <c r="J84" s="5">
        <v>517710000</v>
      </c>
      <c r="K84" s="5">
        <v>2328389635</v>
      </c>
      <c r="L84" s="5">
        <v>300000</v>
      </c>
    </row>
    <row r="85" spans="3:12" ht="15.5" x14ac:dyDescent="0.35">
      <c r="C85" t="s">
        <v>96</v>
      </c>
    </row>
    <row r="86" spans="3:12" ht="15.5" x14ac:dyDescent="0.35">
      <c r="C86" t="s">
        <v>77</v>
      </c>
      <c r="D86" s="5">
        <v>438510065</v>
      </c>
      <c r="E86" s="5">
        <v>438510065</v>
      </c>
      <c r="F86" s="5">
        <v>438510065</v>
      </c>
      <c r="G86" s="5">
        <v>438510065</v>
      </c>
      <c r="I86" s="5">
        <v>438510065</v>
      </c>
      <c r="J86" s="5">
        <v>350690685</v>
      </c>
      <c r="K86" s="5">
        <v>21151071</v>
      </c>
      <c r="L86" s="5">
        <v>-39853155</v>
      </c>
    </row>
    <row r="87" spans="3:12" ht="15.5" x14ac:dyDescent="0.35">
      <c r="C87" t="s">
        <v>98</v>
      </c>
      <c r="D87" s="5">
        <v>53049918612</v>
      </c>
      <c r="E87" s="5">
        <v>52039781288</v>
      </c>
      <c r="F87" s="5">
        <v>52745697035</v>
      </c>
      <c r="G87" s="5">
        <v>53781372427</v>
      </c>
      <c r="I87" s="5">
        <v>53781372427</v>
      </c>
      <c r="J87" s="5">
        <v>64453990062</v>
      </c>
      <c r="K87" s="5">
        <v>94469586518</v>
      </c>
      <c r="L87" s="5">
        <v>38855776225</v>
      </c>
    </row>
    <row r="88" spans="3:12" ht="15.5" x14ac:dyDescent="0.35">
      <c r="C88" t="s">
        <v>99</v>
      </c>
    </row>
    <row r="89" spans="3:12" ht="15.5" x14ac:dyDescent="0.35">
      <c r="C89" t="s">
        <v>100</v>
      </c>
      <c r="D89" s="5">
        <v>113962774959</v>
      </c>
      <c r="E89" s="5">
        <v>114502869959</v>
      </c>
      <c r="F89" s="5">
        <v>115042964959</v>
      </c>
      <c r="G89" s="5">
        <v>115583059959</v>
      </c>
      <c r="I89" s="5">
        <v>115583059959</v>
      </c>
      <c r="J89" s="5">
        <v>117743439959</v>
      </c>
      <c r="K89" s="5">
        <v>105179229543</v>
      </c>
      <c r="L89" s="5">
        <v>77320098708</v>
      </c>
    </row>
    <row r="90" spans="3:12" ht="15.5" x14ac:dyDescent="0.35">
      <c r="C90" t="s">
        <v>101</v>
      </c>
      <c r="D90" s="5">
        <v>42446871341</v>
      </c>
      <c r="E90" s="5">
        <v>42500994363</v>
      </c>
      <c r="F90" s="5">
        <v>42555117385</v>
      </c>
      <c r="G90" s="5">
        <v>42599740407</v>
      </c>
      <c r="I90" s="5">
        <v>42599740407</v>
      </c>
      <c r="J90" s="5">
        <v>38124920582</v>
      </c>
      <c r="K90" s="5">
        <v>38138120582</v>
      </c>
      <c r="L90" s="5">
        <v>38095000000</v>
      </c>
    </row>
    <row r="91" spans="3:12" ht="15.5" x14ac:dyDescent="0.35">
      <c r="C91" t="s">
        <v>103</v>
      </c>
      <c r="D91" s="5">
        <v>156409646300</v>
      </c>
      <c r="E91" s="5">
        <v>157003864322</v>
      </c>
      <c r="F91" s="5">
        <v>157598082344</v>
      </c>
      <c r="G91" s="5">
        <v>158182800366</v>
      </c>
      <c r="I91" s="5">
        <v>158182800366</v>
      </c>
      <c r="J91" s="5">
        <v>155868360541</v>
      </c>
      <c r="K91" s="5">
        <v>143317350125</v>
      </c>
      <c r="L91" s="5">
        <v>119785678708</v>
      </c>
    </row>
    <row r="92" spans="3:12" ht="15.5" x14ac:dyDescent="0.35">
      <c r="C92" t="s">
        <v>104</v>
      </c>
      <c r="D92" s="5">
        <v>209459564912</v>
      </c>
      <c r="E92" s="5">
        <v>209043645610</v>
      </c>
      <c r="F92" s="5">
        <v>210343779379</v>
      </c>
      <c r="G92" s="5">
        <v>211964172793</v>
      </c>
      <c r="I92" s="5">
        <v>211964172793</v>
      </c>
      <c r="J92" s="5">
        <v>220322350603</v>
      </c>
      <c r="K92" s="5">
        <v>237786936643</v>
      </c>
      <c r="L92" s="5">
        <v>158641454933</v>
      </c>
    </row>
    <row r="93" spans="3:12" ht="15.5" x14ac:dyDescent="0.35">
      <c r="C93" t="s">
        <v>105</v>
      </c>
    </row>
    <row r="94" spans="3:12" ht="15.5" x14ac:dyDescent="0.35">
      <c r="C94" t="s">
        <v>106</v>
      </c>
    </row>
    <row r="95" spans="3:12" ht="15.5" x14ac:dyDescent="0.35">
      <c r="C95" t="s">
        <v>107</v>
      </c>
      <c r="D95" s="5">
        <v>3114891223</v>
      </c>
      <c r="E95" s="5">
        <v>2595648893</v>
      </c>
      <c r="F95" s="5">
        <v>4516331726</v>
      </c>
      <c r="G95" s="5">
        <v>4929638203</v>
      </c>
      <c r="I95" s="5">
        <v>4929638203</v>
      </c>
      <c r="J95" s="5">
        <v>12276247036</v>
      </c>
      <c r="K95" s="5">
        <v>21483060224</v>
      </c>
      <c r="L95" s="5">
        <v>22717635877</v>
      </c>
    </row>
    <row r="96" spans="3:12" ht="15.5" x14ac:dyDescent="0.35">
      <c r="C96" t="s">
        <v>288</v>
      </c>
      <c r="J96" s="5">
        <v>8664425000</v>
      </c>
      <c r="K96" s="5">
        <v>18614231510</v>
      </c>
      <c r="L96" s="5">
        <v>18614231510</v>
      </c>
    </row>
    <row r="97" spans="3:12" ht="15.5" x14ac:dyDescent="0.35">
      <c r="C97" t="s">
        <v>108</v>
      </c>
      <c r="D97" s="5">
        <v>53000000</v>
      </c>
    </row>
    <row r="98" spans="3:12" ht="15.5" x14ac:dyDescent="0.35">
      <c r="C98" t="s">
        <v>110</v>
      </c>
      <c r="D98" s="5">
        <v>735704283</v>
      </c>
      <c r="E98" s="5">
        <v>735704283</v>
      </c>
      <c r="F98" s="5">
        <v>735704283</v>
      </c>
      <c r="G98" s="5">
        <v>751160283</v>
      </c>
      <c r="I98" s="5">
        <v>751160283</v>
      </c>
      <c r="J98" s="5">
        <v>652828774</v>
      </c>
      <c r="K98" s="5">
        <v>563909122</v>
      </c>
      <c r="L98" s="5">
        <v>11715395</v>
      </c>
    </row>
    <row r="99" spans="3:12" ht="15.5" x14ac:dyDescent="0.35">
      <c r="C99" t="s">
        <v>111</v>
      </c>
      <c r="D99" s="5">
        <v>1208181832</v>
      </c>
      <c r="E99" s="5">
        <v>919664302</v>
      </c>
      <c r="F99" s="5">
        <v>1682973446</v>
      </c>
      <c r="G99" s="5">
        <v>1836773446</v>
      </c>
      <c r="I99" s="5">
        <v>1836773446</v>
      </c>
      <c r="J99" s="5">
        <v>876936413</v>
      </c>
      <c r="K99" s="5">
        <v>251712006</v>
      </c>
      <c r="L99" s="5">
        <v>3340696393</v>
      </c>
    </row>
    <row r="100" spans="3:12" ht="15.5" x14ac:dyDescent="0.35">
      <c r="C100" t="s">
        <v>116</v>
      </c>
      <c r="D100" s="5">
        <v>22578777140</v>
      </c>
      <c r="E100" s="5">
        <v>22578777140</v>
      </c>
      <c r="F100" s="5">
        <v>21921777140</v>
      </c>
      <c r="G100" s="5">
        <v>22616277140</v>
      </c>
      <c r="I100" s="5">
        <v>22616277140</v>
      </c>
      <c r="J100" s="5">
        <v>19849556477</v>
      </c>
      <c r="K100" s="5">
        <v>24966467448</v>
      </c>
      <c r="L100" s="5">
        <v>9289638333</v>
      </c>
    </row>
    <row r="101" spans="3:12" ht="15.5" x14ac:dyDescent="0.35">
      <c r="C101" t="s">
        <v>117</v>
      </c>
      <c r="D101" s="5">
        <v>22578777140</v>
      </c>
      <c r="E101" s="5">
        <v>22578777140</v>
      </c>
      <c r="F101" s="5">
        <v>21921777140</v>
      </c>
      <c r="G101" s="5">
        <v>22616277140</v>
      </c>
      <c r="I101" s="5">
        <v>22616277140</v>
      </c>
      <c r="J101" s="5">
        <v>19849556477</v>
      </c>
      <c r="K101" s="5">
        <v>24966467448</v>
      </c>
      <c r="L101" s="5">
        <v>9289638333</v>
      </c>
    </row>
    <row r="102" spans="3:12" ht="15.5" x14ac:dyDescent="0.35">
      <c r="C102" t="s">
        <v>868</v>
      </c>
      <c r="D102" s="5">
        <v>19330075574</v>
      </c>
      <c r="E102" s="5">
        <v>19330075574</v>
      </c>
      <c r="F102" s="5">
        <v>18673075574</v>
      </c>
      <c r="G102" s="5">
        <v>19367575574</v>
      </c>
      <c r="I102" s="5">
        <v>19367575574</v>
      </c>
      <c r="J102" s="5">
        <v>18717225574</v>
      </c>
      <c r="K102" s="5">
        <v>24060084841</v>
      </c>
      <c r="L102" s="5">
        <v>8816396604</v>
      </c>
    </row>
    <row r="103" spans="3:12" ht="15.5" x14ac:dyDescent="0.35">
      <c r="C103" t="s">
        <v>118</v>
      </c>
      <c r="D103" s="5">
        <v>2183990737</v>
      </c>
      <c r="E103" s="5">
        <v>2183990737</v>
      </c>
      <c r="F103" s="5">
        <v>2183990737</v>
      </c>
      <c r="G103" s="5">
        <v>2183990737</v>
      </c>
      <c r="I103" s="5">
        <v>2183990737</v>
      </c>
    </row>
    <row r="104" spans="3:12" ht="15.5" x14ac:dyDescent="0.35">
      <c r="C104" t="s">
        <v>121</v>
      </c>
      <c r="D104" s="5">
        <v>25693668363</v>
      </c>
      <c r="E104" s="5">
        <v>25174426033</v>
      </c>
      <c r="F104" s="5">
        <v>26438108866</v>
      </c>
      <c r="G104" s="5">
        <v>27545915343</v>
      </c>
      <c r="I104" s="5">
        <v>27545915343</v>
      </c>
      <c r="J104" s="5">
        <v>32125803513</v>
      </c>
      <c r="K104" s="5">
        <v>46449527672</v>
      </c>
      <c r="L104" s="5">
        <v>32007274210</v>
      </c>
    </row>
    <row r="105" spans="3:12" ht="15.5" x14ac:dyDescent="0.35">
      <c r="C105" t="s">
        <v>122</v>
      </c>
    </row>
    <row r="106" spans="3:12" ht="15.5" x14ac:dyDescent="0.35">
      <c r="C106" t="s">
        <v>123</v>
      </c>
      <c r="D106" s="5">
        <v>243337995800</v>
      </c>
      <c r="E106" s="5">
        <v>243337995800</v>
      </c>
      <c r="F106" s="5">
        <v>243337995800</v>
      </c>
      <c r="G106" s="5">
        <v>243337500500</v>
      </c>
      <c r="I106" s="5">
        <v>243337500500</v>
      </c>
      <c r="J106" s="5">
        <v>243337500500</v>
      </c>
      <c r="K106" s="5">
        <v>243337500500</v>
      </c>
      <c r="L106" s="5">
        <v>175000000000</v>
      </c>
    </row>
    <row r="107" spans="3:12" ht="15.5" x14ac:dyDescent="0.35">
      <c r="C107" t="s">
        <v>124</v>
      </c>
      <c r="D107" s="5">
        <v>13914042900</v>
      </c>
      <c r="E107" s="5">
        <v>13914042900</v>
      </c>
      <c r="F107" s="5">
        <v>13914042900</v>
      </c>
      <c r="G107" s="5">
        <v>13913795250</v>
      </c>
      <c r="I107" s="5">
        <v>13913795250</v>
      </c>
      <c r="J107" s="5">
        <v>13913795250</v>
      </c>
      <c r="K107" s="5">
        <v>12713795250</v>
      </c>
    </row>
    <row r="108" spans="3:12" ht="15.5" x14ac:dyDescent="0.35">
      <c r="C108" t="s">
        <v>125</v>
      </c>
      <c r="D108" s="5">
        <v>-74385064562</v>
      </c>
      <c r="E108" s="5">
        <v>-74281741534</v>
      </c>
      <c r="F108" s="5">
        <v>-74245290598</v>
      </c>
      <c r="G108" s="5">
        <v>-73732242316</v>
      </c>
      <c r="I108" s="5">
        <v>-73732242316</v>
      </c>
      <c r="J108" s="5">
        <v>-69870334203</v>
      </c>
      <c r="K108" s="5">
        <v>-65201143543</v>
      </c>
      <c r="L108" s="5">
        <v>-48795845482</v>
      </c>
    </row>
    <row r="109" spans="3:12" ht="15.5" x14ac:dyDescent="0.35">
      <c r="C109" t="s">
        <v>294</v>
      </c>
    </row>
    <row r="110" spans="3:12" ht="15.5" x14ac:dyDescent="0.35">
      <c r="C110" t="s">
        <v>295</v>
      </c>
    </row>
    <row r="111" spans="3:12" ht="15.5" x14ac:dyDescent="0.35">
      <c r="C111" t="s">
        <v>296</v>
      </c>
      <c r="D111" s="5">
        <v>-74385064562</v>
      </c>
      <c r="E111" s="5">
        <v>-74281741534</v>
      </c>
      <c r="F111" s="5">
        <v>-74245290598</v>
      </c>
      <c r="G111" s="5">
        <v>-73732242316</v>
      </c>
      <c r="I111" s="5">
        <v>-73732242316</v>
      </c>
      <c r="J111" s="5">
        <v>-69870334203</v>
      </c>
      <c r="K111" s="5">
        <v>-65201143543</v>
      </c>
      <c r="L111" s="5">
        <v>-48795845482</v>
      </c>
    </row>
    <row r="112" spans="3:12" ht="15.5" x14ac:dyDescent="0.35">
      <c r="C112" t="s">
        <v>297</v>
      </c>
      <c r="D112" s="5">
        <v>460412346</v>
      </c>
      <c r="E112" s="5">
        <v>460412346</v>
      </c>
      <c r="F112" s="5">
        <v>460412346</v>
      </c>
      <c r="G112" s="5">
        <v>460693951</v>
      </c>
      <c r="I112" s="5">
        <v>460693951</v>
      </c>
      <c r="J112" s="5">
        <v>464894858</v>
      </c>
      <c r="K112" s="5">
        <v>466105693</v>
      </c>
      <c r="L112" s="5">
        <v>469879360</v>
      </c>
    </row>
    <row r="113" spans="2:12" ht="15.5" x14ac:dyDescent="0.35">
      <c r="C113" t="s">
        <v>9</v>
      </c>
      <c r="D113" s="5">
        <v>183765896549</v>
      </c>
      <c r="E113" s="5">
        <v>183869219577</v>
      </c>
      <c r="F113" s="5">
        <v>183905670513</v>
      </c>
      <c r="G113" s="5">
        <v>184418257450</v>
      </c>
      <c r="I113" s="5">
        <v>184418257450</v>
      </c>
      <c r="J113" s="5">
        <v>188196547090</v>
      </c>
      <c r="K113" s="5">
        <v>191337408971</v>
      </c>
      <c r="L113" s="5">
        <v>126634180723</v>
      </c>
    </row>
    <row r="114" spans="2:12" ht="15.5" x14ac:dyDescent="0.35">
      <c r="C114" t="s">
        <v>126</v>
      </c>
      <c r="D114" s="5">
        <v>209459564912</v>
      </c>
      <c r="E114" s="5">
        <v>209043645610</v>
      </c>
      <c r="F114" s="5">
        <v>210343779379</v>
      </c>
      <c r="G114" s="5">
        <v>211964172793</v>
      </c>
      <c r="I114" s="5">
        <v>211964172793</v>
      </c>
      <c r="J114" s="5">
        <v>220322350603</v>
      </c>
      <c r="K114" s="5">
        <v>237786936643</v>
      </c>
      <c r="L114" s="5">
        <v>158641454933</v>
      </c>
    </row>
    <row r="115" spans="2:12" ht="15.5" x14ac:dyDescent="0.35">
      <c r="C115" t="s">
        <v>127</v>
      </c>
      <c r="D115" s="5">
        <v>2433375005</v>
      </c>
      <c r="E115" s="5">
        <v>2433375005</v>
      </c>
      <c r="F115" s="5">
        <v>2433375005</v>
      </c>
      <c r="G115" s="5">
        <v>2433375005</v>
      </c>
      <c r="I115" s="5">
        <v>2433375005</v>
      </c>
      <c r="J115" s="5">
        <v>2433375005</v>
      </c>
      <c r="K115" s="5">
        <v>2433375005</v>
      </c>
      <c r="L115" s="5">
        <v>500</v>
      </c>
    </row>
    <row r="117" spans="2:12" ht="15.5" x14ac:dyDescent="0.35">
      <c r="B117" t="s">
        <v>128</v>
      </c>
      <c r="C117" t="s">
        <v>129</v>
      </c>
      <c r="D117" s="5">
        <v>892440964</v>
      </c>
      <c r="E117" s="5">
        <v>-854031283</v>
      </c>
      <c r="F117" s="5">
        <v>-393845422</v>
      </c>
      <c r="G117" s="5">
        <v>627894759</v>
      </c>
      <c r="I117" s="5">
        <v>-710234876</v>
      </c>
      <c r="J117" s="5">
        <v>507768055</v>
      </c>
      <c r="K117" s="5">
        <v>-48038589912</v>
      </c>
      <c r="L117" s="5">
        <v>-11597146807</v>
      </c>
    </row>
    <row r="118" spans="2:12" ht="15.5" x14ac:dyDescent="0.35">
      <c r="C118" t="s">
        <v>298</v>
      </c>
      <c r="D118" s="5">
        <v>1166902056</v>
      </c>
      <c r="E118" s="5">
        <v>71273915</v>
      </c>
      <c r="F118" s="5">
        <v>787624915</v>
      </c>
      <c r="G118" s="5">
        <v>639524175</v>
      </c>
      <c r="I118" s="5">
        <v>2186648328</v>
      </c>
      <c r="J118" s="5">
        <v>2316427058</v>
      </c>
      <c r="K118" s="5">
        <v>3176859218</v>
      </c>
      <c r="L118" s="5">
        <v>1946732147</v>
      </c>
    </row>
    <row r="119" spans="2:12" ht="15.5" x14ac:dyDescent="0.35">
      <c r="C119" t="s">
        <v>299</v>
      </c>
      <c r="D119" s="5">
        <v>-164631321</v>
      </c>
      <c r="E119" s="5">
        <v>-226698416</v>
      </c>
      <c r="F119" s="5">
        <v>-189727069</v>
      </c>
      <c r="G119" s="5">
        <v>-397353520</v>
      </c>
      <c r="I119" s="5">
        <v>-1479343700</v>
      </c>
      <c r="J119" s="5">
        <v>-2138598988</v>
      </c>
      <c r="K119" s="5">
        <v>-2990861257</v>
      </c>
      <c r="L119" s="5">
        <v>-689846033</v>
      </c>
    </row>
    <row r="120" spans="2:12" ht="15.5" x14ac:dyDescent="0.35">
      <c r="C120" t="s">
        <v>300</v>
      </c>
      <c r="D120" s="5">
        <v>-22522942</v>
      </c>
      <c r="E120" s="5">
        <v>-98476558</v>
      </c>
      <c r="F120" s="5">
        <v>-356257324</v>
      </c>
      <c r="G120" s="5">
        <v>-433519354</v>
      </c>
      <c r="I120" s="5">
        <v>-1077999897</v>
      </c>
      <c r="J120" s="5">
        <v>-957678495</v>
      </c>
      <c r="K120" s="5">
        <v>-718753774</v>
      </c>
      <c r="L120" s="5">
        <v>-1164433016</v>
      </c>
    </row>
    <row r="121" spans="2:12" ht="15.5" x14ac:dyDescent="0.35">
      <c r="C121" t="s">
        <v>1863</v>
      </c>
      <c r="D121" s="5">
        <v>-17154053</v>
      </c>
      <c r="E121" s="5">
        <v>-522665168</v>
      </c>
      <c r="F121" s="5">
        <v>-564402008</v>
      </c>
      <c r="G121" s="5">
        <v>870248258</v>
      </c>
      <c r="I121" s="5">
        <v>-85528980</v>
      </c>
      <c r="J121" s="5">
        <v>1538680229</v>
      </c>
      <c r="K121" s="5">
        <v>-47261814310</v>
      </c>
      <c r="L121" s="5">
        <v>-11669582313</v>
      </c>
    </row>
    <row r="122" spans="2:12" ht="15.5" x14ac:dyDescent="0.35">
      <c r="C122" t="s">
        <v>598</v>
      </c>
      <c r="D122" s="5">
        <v>-70152776</v>
      </c>
      <c r="E122" s="5">
        <v>-77465056</v>
      </c>
      <c r="F122" s="5">
        <v>-71083936</v>
      </c>
      <c r="G122" s="5">
        <v>-51004800</v>
      </c>
      <c r="I122" s="5">
        <v>-254010627</v>
      </c>
      <c r="J122" s="5">
        <v>-251061749</v>
      </c>
      <c r="K122" s="5">
        <v>-244019789</v>
      </c>
      <c r="L122" s="5">
        <v>-20017592</v>
      </c>
    </row>
    <row r="123" spans="2:12" ht="15.5" x14ac:dyDescent="0.35">
      <c r="C123" t="s">
        <v>281</v>
      </c>
      <c r="G123" s="5">
        <v>2000000000</v>
      </c>
      <c r="L123" s="5">
        <v>500000000</v>
      </c>
    </row>
    <row r="124" spans="2:12" ht="15.5" x14ac:dyDescent="0.35">
      <c r="C124" t="s">
        <v>152</v>
      </c>
      <c r="D124" s="5">
        <v>30000000</v>
      </c>
      <c r="E124" s="5">
        <v>794500000</v>
      </c>
      <c r="F124" s="5">
        <v>-693757050</v>
      </c>
      <c r="G124" s="5">
        <v>-7889425000</v>
      </c>
      <c r="I124" s="5">
        <v>-6159075000</v>
      </c>
      <c r="J124" s="5">
        <v>-15292665777</v>
      </c>
      <c r="K124" s="5">
        <v>96794983987</v>
      </c>
      <c r="L124" s="5">
        <v>199606305339</v>
      </c>
    </row>
    <row r="125" spans="2:12" ht="15.5" x14ac:dyDescent="0.35">
      <c r="C125" t="s">
        <v>142</v>
      </c>
      <c r="G125" s="5">
        <v>6569200000</v>
      </c>
      <c r="I125" s="5">
        <v>7569200000</v>
      </c>
      <c r="J125" s="5">
        <v>10000000000</v>
      </c>
      <c r="K125" s="5">
        <v>-48387165582</v>
      </c>
      <c r="L125" s="5">
        <v>-164826985000</v>
      </c>
    </row>
    <row r="126" spans="2:12" ht="15.5" x14ac:dyDescent="0.35">
      <c r="C126" t="s">
        <v>150</v>
      </c>
      <c r="K126" s="5">
        <v>-28180500000</v>
      </c>
      <c r="L126" s="5">
        <v>-118637310000</v>
      </c>
    </row>
    <row r="127" spans="2:12" ht="15.5" x14ac:dyDescent="0.35">
      <c r="C127" t="s">
        <v>151</v>
      </c>
      <c r="K127" s="5">
        <v>-43120582</v>
      </c>
      <c r="L127" s="5">
        <v>-41000000000</v>
      </c>
    </row>
    <row r="128" spans="2:12" ht="15.5" x14ac:dyDescent="0.35">
      <c r="C128" t="s">
        <v>1864</v>
      </c>
    </row>
    <row r="129" spans="2:12" ht="15.5" x14ac:dyDescent="0.35">
      <c r="C129" t="s">
        <v>1865</v>
      </c>
      <c r="G129" s="5">
        <v>7700000000</v>
      </c>
      <c r="I129" s="5">
        <v>8700000000</v>
      </c>
      <c r="J129" s="5">
        <v>10000000000</v>
      </c>
    </row>
    <row r="130" spans="2:12" ht="15.5" x14ac:dyDescent="0.35">
      <c r="C130" t="s">
        <v>1324</v>
      </c>
      <c r="G130" s="5">
        <v>-1130800000</v>
      </c>
      <c r="I130" s="5">
        <v>-1130800000</v>
      </c>
      <c r="K130" s="5">
        <v>-20163545000</v>
      </c>
      <c r="L130" s="5">
        <v>-5189675000</v>
      </c>
    </row>
    <row r="131" spans="2:12" ht="15.5" x14ac:dyDescent="0.35">
      <c r="C131" t="s">
        <v>153</v>
      </c>
      <c r="D131" s="5">
        <v>30000000</v>
      </c>
      <c r="E131" s="5">
        <v>794500000</v>
      </c>
      <c r="F131" s="5">
        <v>-693757050</v>
      </c>
      <c r="G131" s="5">
        <v>-7889425000</v>
      </c>
      <c r="I131" s="5">
        <v>-6159075000</v>
      </c>
      <c r="J131" s="5">
        <v>-15292665777</v>
      </c>
      <c r="K131" s="5">
        <v>96794983987</v>
      </c>
      <c r="L131" s="5">
        <v>199606305339</v>
      </c>
    </row>
    <row r="132" spans="2:12" ht="15.5" x14ac:dyDescent="0.35">
      <c r="C132" t="s">
        <v>997</v>
      </c>
      <c r="F132" s="5">
        <v>742950</v>
      </c>
      <c r="K132" s="5">
        <v>81551295750</v>
      </c>
      <c r="L132" s="5">
        <v>174500000000</v>
      </c>
    </row>
    <row r="133" spans="2:12" ht="15.5" x14ac:dyDescent="0.35">
      <c r="C133" t="s">
        <v>163</v>
      </c>
    </row>
    <row r="134" spans="2:12" ht="15.5" x14ac:dyDescent="0.35">
      <c r="C134" t="s">
        <v>1018</v>
      </c>
    </row>
    <row r="135" spans="2:12" ht="15.5" x14ac:dyDescent="0.35">
      <c r="C135" t="s">
        <v>363</v>
      </c>
    </row>
    <row r="136" spans="2:12" ht="15.5" x14ac:dyDescent="0.35">
      <c r="C136" t="s">
        <v>1866</v>
      </c>
      <c r="G136" s="5">
        <v>-8664425000</v>
      </c>
      <c r="I136" s="5">
        <v>-8664425000</v>
      </c>
      <c r="J136" s="5">
        <v>-9949806510</v>
      </c>
    </row>
    <row r="137" spans="2:12" ht="15.5" x14ac:dyDescent="0.35">
      <c r="C137" t="s">
        <v>676</v>
      </c>
      <c r="D137" s="5">
        <v>30000000</v>
      </c>
      <c r="E137" s="5">
        <v>794500000</v>
      </c>
      <c r="F137" s="5">
        <v>-694500000</v>
      </c>
      <c r="G137" s="5">
        <v>775000000</v>
      </c>
      <c r="I137" s="5">
        <v>2505350000</v>
      </c>
      <c r="J137" s="5">
        <v>-5342859267</v>
      </c>
      <c r="K137" s="5">
        <v>15243688237</v>
      </c>
      <c r="L137" s="5">
        <v>5992073829</v>
      </c>
    </row>
    <row r="138" spans="2:12" ht="15.5" x14ac:dyDescent="0.35">
      <c r="C138" t="s">
        <v>1867</v>
      </c>
      <c r="L138" s="5">
        <v>500000000</v>
      </c>
    </row>
    <row r="139" spans="2:12" ht="15.5" x14ac:dyDescent="0.35">
      <c r="C139" t="s">
        <v>165</v>
      </c>
      <c r="D139" s="5">
        <v>922440964</v>
      </c>
      <c r="E139" s="5">
        <v>-59531283</v>
      </c>
      <c r="F139" s="5">
        <v>-1087602472</v>
      </c>
      <c r="G139" s="5">
        <v>-692330241</v>
      </c>
      <c r="I139" s="5">
        <v>699890124</v>
      </c>
      <c r="J139" s="5">
        <v>-4784897722</v>
      </c>
      <c r="K139" s="5">
        <v>369228493</v>
      </c>
      <c r="L139" s="5">
        <v>23182173532</v>
      </c>
    </row>
    <row r="140" spans="2:12" ht="15.5" x14ac:dyDescent="0.35">
      <c r="C140" t="s">
        <v>166</v>
      </c>
      <c r="F140" s="5">
        <v>1355142483</v>
      </c>
      <c r="I140" s="5">
        <v>655252359</v>
      </c>
      <c r="J140" s="5">
        <v>5440150081</v>
      </c>
      <c r="K140" s="5">
        <v>23770921588</v>
      </c>
      <c r="L140" s="5">
        <v>88748056</v>
      </c>
    </row>
    <row r="141" spans="2:12" ht="15.5" x14ac:dyDescent="0.35">
      <c r="C141" t="s">
        <v>168</v>
      </c>
      <c r="D141" s="5">
        <v>922440964</v>
      </c>
      <c r="E141" s="5">
        <v>-59531283</v>
      </c>
      <c r="F141" s="5">
        <v>267540011</v>
      </c>
      <c r="G141" s="5">
        <v>1307669759</v>
      </c>
      <c r="I141" s="5">
        <v>1355142483</v>
      </c>
      <c r="J141" s="5">
        <v>655252359</v>
      </c>
      <c r="K141" s="5">
        <v>24140150081</v>
      </c>
      <c r="L141" s="5">
        <v>23770921588</v>
      </c>
    </row>
    <row r="143" spans="2:12" ht="15.5" x14ac:dyDescent="0.35">
      <c r="B143" t="s">
        <v>169</v>
      </c>
      <c r="C143" t="s">
        <v>11</v>
      </c>
      <c r="D143" s="5">
        <v>2430000000</v>
      </c>
      <c r="E143" s="5">
        <v>2430000000</v>
      </c>
      <c r="F143" s="5">
        <v>2430000000</v>
      </c>
      <c r="G143" s="5">
        <v>2430000000</v>
      </c>
      <c r="I143" s="5">
        <v>2430000000</v>
      </c>
      <c r="J143" s="5">
        <v>2430000000</v>
      </c>
      <c r="K143" s="5">
        <v>2430000000</v>
      </c>
      <c r="L143" s="5">
        <v>0</v>
      </c>
    </row>
    <row r="144" spans="2:12" ht="15.5" x14ac:dyDescent="0.35">
      <c r="C144" t="s">
        <v>170</v>
      </c>
      <c r="D144" s="6">
        <v>-0.04</v>
      </c>
      <c r="E144" s="6">
        <v>-0.01</v>
      </c>
      <c r="F144" s="6">
        <v>-0.21</v>
      </c>
      <c r="G144" s="6">
        <v>-1.24</v>
      </c>
    </row>
    <row r="145" spans="3:7" ht="15.5" x14ac:dyDescent="0.35">
      <c r="C145" t="s">
        <v>171</v>
      </c>
      <c r="D145" s="5">
        <v>-1250</v>
      </c>
      <c r="E145" s="5">
        <v>-5000</v>
      </c>
      <c r="F145" s="6">
        <v>-238.1</v>
      </c>
      <c r="G145" s="6">
        <v>-40.32</v>
      </c>
    </row>
    <row r="146" spans="3:7" ht="15.5" x14ac:dyDescent="0.35">
      <c r="C146" t="s">
        <v>59</v>
      </c>
      <c r="D146" s="6">
        <v>108.94</v>
      </c>
      <c r="E146" s="6">
        <v>124.57</v>
      </c>
      <c r="F146" s="6">
        <v>153.38999999999999</v>
      </c>
      <c r="G146" s="6">
        <v>225.64</v>
      </c>
    </row>
    <row r="147" spans="3:7" ht="15.5" x14ac:dyDescent="0.35">
      <c r="C147" t="s">
        <v>172</v>
      </c>
      <c r="D147" s="5">
        <v>500000000</v>
      </c>
      <c r="E147" s="5">
        <v>550000000</v>
      </c>
      <c r="F147" s="5">
        <v>150000000</v>
      </c>
      <c r="G147" s="5">
        <v>-1660000000</v>
      </c>
    </row>
    <row r="148" spans="3:7" ht="15.5" x14ac:dyDescent="0.35">
      <c r="C148" t="s">
        <v>173</v>
      </c>
      <c r="D148" s="6">
        <v>-5.0000000000000001E-4</v>
      </c>
      <c r="E148" s="6">
        <v>-2.0000000000000001E-4</v>
      </c>
      <c r="F148" s="6">
        <v>-2.3999999999999998E-3</v>
      </c>
      <c r="G148" s="6">
        <v>-1.4199999999999999E-2</v>
      </c>
    </row>
    <row r="149" spans="3:7" ht="15.5" x14ac:dyDescent="0.35">
      <c r="C149" t="s">
        <v>174</v>
      </c>
      <c r="D149" s="6">
        <v>-5.9999999999999995E-4</v>
      </c>
      <c r="E149" s="6">
        <v>-2.0000000000000001E-4</v>
      </c>
      <c r="F149" s="6">
        <v>-2.8000000000000004E-3</v>
      </c>
      <c r="G149" s="6">
        <v>-1.6399999999999998E-2</v>
      </c>
    </row>
    <row r="150" spans="3:7" ht="15.5" x14ac:dyDescent="0.35">
      <c r="C150" t="s">
        <v>175</v>
      </c>
      <c r="D150" s="6">
        <v>-5.0000000000000001E-4</v>
      </c>
      <c r="E150" s="6">
        <v>-2.0000000000000001E-4</v>
      </c>
      <c r="F150" s="6">
        <v>-2.2000000000000001E-3</v>
      </c>
      <c r="G150" s="6">
        <v>-1.3300000000000001E-2</v>
      </c>
    </row>
    <row r="151" spans="3:7" ht="15.5" x14ac:dyDescent="0.35">
      <c r="C151" t="s">
        <v>176</v>
      </c>
    </row>
    <row r="152" spans="3:7" ht="15.5" x14ac:dyDescent="0.35">
      <c r="C152" t="s">
        <v>177</v>
      </c>
      <c r="D152" s="6">
        <v>0.66</v>
      </c>
      <c r="E152" s="6">
        <v>0.66</v>
      </c>
      <c r="F152" s="6">
        <v>0.66</v>
      </c>
      <c r="G152" s="6">
        <v>0.66</v>
      </c>
    </row>
    <row r="153" spans="3:7" ht="15.5" x14ac:dyDescent="0.35">
      <c r="C153" t="s">
        <v>178</v>
      </c>
      <c r="D153" s="6">
        <v>75.33</v>
      </c>
      <c r="E153" s="6">
        <v>75.37</v>
      </c>
      <c r="F153" s="6">
        <v>75.39</v>
      </c>
      <c r="G153" s="6">
        <v>75.599999999999994</v>
      </c>
    </row>
    <row r="154" spans="3:7" ht="15.5" x14ac:dyDescent="0.35">
      <c r="C154" t="s">
        <v>179</v>
      </c>
      <c r="D154" s="6">
        <v>0.66</v>
      </c>
      <c r="E154" s="6">
        <v>0.66</v>
      </c>
      <c r="F154" s="6">
        <v>0.66</v>
      </c>
      <c r="G154" s="6">
        <v>0.66</v>
      </c>
    </row>
    <row r="155" spans="3:7" ht="15.5" x14ac:dyDescent="0.35">
      <c r="C155" t="s">
        <v>180</v>
      </c>
      <c r="D155" s="6">
        <v>75.33</v>
      </c>
      <c r="E155" s="6">
        <v>75.37</v>
      </c>
      <c r="F155" s="6">
        <v>75.39</v>
      </c>
      <c r="G155" s="6">
        <v>75.599999999999994</v>
      </c>
    </row>
    <row r="156" spans="3:7" ht="15.5" x14ac:dyDescent="0.35">
      <c r="C156" t="s">
        <v>181</v>
      </c>
    </row>
    <row r="157" spans="3:7" ht="15.5" x14ac:dyDescent="0.35">
      <c r="C157" t="s">
        <v>182</v>
      </c>
      <c r="D157" s="5">
        <v>19000000000</v>
      </c>
      <c r="E157" s="5">
        <v>19000000000</v>
      </c>
      <c r="F157" s="5">
        <v>19000000000</v>
      </c>
      <c r="G157" s="5">
        <v>19000000000</v>
      </c>
    </row>
    <row r="158" spans="3:7" ht="15.5" x14ac:dyDescent="0.35">
      <c r="C158" t="s">
        <v>183</v>
      </c>
      <c r="D158" s="5">
        <v>183000000000</v>
      </c>
      <c r="E158" s="5">
        <v>183000000000</v>
      </c>
      <c r="F158" s="5">
        <v>183000000000</v>
      </c>
      <c r="G158" s="5">
        <v>184000000000</v>
      </c>
    </row>
    <row r="159" spans="3:7" ht="15.5" x14ac:dyDescent="0.35">
      <c r="C159" t="s">
        <v>23</v>
      </c>
      <c r="D159" s="5">
        <v>19000000000</v>
      </c>
      <c r="E159" s="5">
        <v>19000000000</v>
      </c>
      <c r="F159" s="5">
        <v>19000000000</v>
      </c>
      <c r="G159" s="5">
        <v>19000000000</v>
      </c>
    </row>
    <row r="160" spans="3:7" ht="15.5" x14ac:dyDescent="0.35">
      <c r="C160" t="s">
        <v>20</v>
      </c>
      <c r="D160" s="5">
        <v>18000000000</v>
      </c>
      <c r="E160" s="5">
        <v>19000000000</v>
      </c>
      <c r="F160" s="5">
        <v>18000000000</v>
      </c>
      <c r="G160" s="5">
        <v>18000000000</v>
      </c>
    </row>
    <row r="161" spans="3:12" ht="15.5" x14ac:dyDescent="0.35">
      <c r="C161" t="s">
        <v>184</v>
      </c>
      <c r="D161" s="5">
        <v>50000000000</v>
      </c>
      <c r="E161" s="5">
        <v>49000000000</v>
      </c>
      <c r="F161" s="5">
        <v>48000000000</v>
      </c>
      <c r="G161" s="5">
        <v>49000000000</v>
      </c>
    </row>
    <row r="162" spans="3:12" ht="15.5" x14ac:dyDescent="0.35">
      <c r="C162" t="s">
        <v>185</v>
      </c>
      <c r="D162" s="5">
        <v>1000000000</v>
      </c>
      <c r="E162" s="5">
        <v>-1000000000</v>
      </c>
      <c r="F162" s="5">
        <v>0</v>
      </c>
      <c r="G162" s="5">
        <v>1000000000</v>
      </c>
    </row>
    <row r="163" spans="3:12" ht="15.5" x14ac:dyDescent="0.35">
      <c r="C163" t="s">
        <v>186</v>
      </c>
    </row>
    <row r="164" spans="3:12" ht="15.5" x14ac:dyDescent="0.35">
      <c r="C164" t="s">
        <v>12</v>
      </c>
      <c r="D164" s="5">
        <v>1000000000</v>
      </c>
      <c r="E164" s="5">
        <v>-1000000000</v>
      </c>
      <c r="F164" s="5">
        <v>0</v>
      </c>
      <c r="G164" s="5">
        <v>1000000000</v>
      </c>
    </row>
    <row r="165" spans="3:12" ht="15.5" x14ac:dyDescent="0.35">
      <c r="C165" t="s">
        <v>15</v>
      </c>
      <c r="D165" s="6">
        <v>0.37</v>
      </c>
      <c r="E165" s="6">
        <v>-0.35</v>
      </c>
      <c r="F165" s="6">
        <v>-0.16</v>
      </c>
      <c r="G165" s="6">
        <v>0.26</v>
      </c>
    </row>
    <row r="166" spans="3:12" ht="15.5" x14ac:dyDescent="0.35">
      <c r="C166" t="s">
        <v>44</v>
      </c>
      <c r="I166" s="6">
        <v>-1.59</v>
      </c>
      <c r="J166" s="6">
        <v>-1.43</v>
      </c>
      <c r="K166" s="6">
        <v>-6.74</v>
      </c>
      <c r="L166" s="6">
        <v>-91708435.219999999</v>
      </c>
    </row>
    <row r="167" spans="3:12" ht="15.5" x14ac:dyDescent="0.35">
      <c r="C167" t="s">
        <v>58</v>
      </c>
      <c r="I167" s="6">
        <v>-31.45</v>
      </c>
      <c r="J167" s="6">
        <v>-34.97</v>
      </c>
      <c r="K167" s="6">
        <v>-7.42</v>
      </c>
      <c r="L167" s="5">
        <v>0</v>
      </c>
    </row>
    <row r="168" spans="3:12" ht="15.5" x14ac:dyDescent="0.35">
      <c r="C168" t="s">
        <v>61</v>
      </c>
      <c r="I168" s="6">
        <v>34.229999999999997</v>
      </c>
      <c r="J168" s="6">
        <v>32.659999999999997</v>
      </c>
      <c r="K168" s="6">
        <v>40.98</v>
      </c>
      <c r="L168" s="5">
        <v>0</v>
      </c>
    </row>
    <row r="169" spans="3:12" ht="15.5" x14ac:dyDescent="0.35">
      <c r="C169" t="s">
        <v>187</v>
      </c>
      <c r="I169" s="5">
        <v>-630000000</v>
      </c>
      <c r="J169" s="5">
        <v>-1020000000</v>
      </c>
      <c r="K169" s="5">
        <v>-14880000000</v>
      </c>
      <c r="L169" s="5">
        <v>-45370000000</v>
      </c>
    </row>
    <row r="170" spans="3:12" ht="15.5" x14ac:dyDescent="0.35">
      <c r="C170" t="s">
        <v>188</v>
      </c>
      <c r="I170" s="6">
        <v>-1.8200000000000001E-2</v>
      </c>
      <c r="J170" s="6">
        <v>-1.5700000000000002E-2</v>
      </c>
      <c r="K170" s="6">
        <v>-6.9000000000000006E-2</v>
      </c>
      <c r="L170" s="6">
        <v>-0.28899999999999998</v>
      </c>
    </row>
    <row r="171" spans="3:12" ht="15.5" x14ac:dyDescent="0.35">
      <c r="C171" t="s">
        <v>189</v>
      </c>
      <c r="I171" s="6">
        <v>-2.1000000000000001E-2</v>
      </c>
      <c r="J171" s="6">
        <v>-1.8500000000000003E-2</v>
      </c>
      <c r="K171" s="6">
        <v>-8.5900000000000004E-2</v>
      </c>
      <c r="L171" s="6">
        <v>-0.36340000000000006</v>
      </c>
    </row>
    <row r="172" spans="3:12" ht="15.5" x14ac:dyDescent="0.35">
      <c r="C172" t="s">
        <v>190</v>
      </c>
      <c r="I172" s="6">
        <v>-1.6200000000000003E-2</v>
      </c>
      <c r="J172" s="6">
        <v>-1.37E-2</v>
      </c>
      <c r="K172" s="6">
        <v>-8.6300000000000002E-2</v>
      </c>
      <c r="L172" s="6">
        <v>-0.67220000000000002</v>
      </c>
    </row>
    <row r="173" spans="3:12" ht="15.5" x14ac:dyDescent="0.35">
      <c r="C173" t="s">
        <v>191</v>
      </c>
    </row>
    <row r="174" spans="3:12" ht="15.5" x14ac:dyDescent="0.35">
      <c r="C174" t="s">
        <v>55</v>
      </c>
      <c r="I174" s="6">
        <v>0.66</v>
      </c>
      <c r="J174" s="6">
        <v>0.65</v>
      </c>
      <c r="K174" s="6">
        <v>0.64</v>
      </c>
      <c r="L174" s="5">
        <v>0</v>
      </c>
    </row>
    <row r="175" spans="3:12" ht="15.5" x14ac:dyDescent="0.35">
      <c r="C175" t="s">
        <v>52</v>
      </c>
      <c r="I175" s="6">
        <v>75.599999999999994</v>
      </c>
      <c r="J175" s="6">
        <v>77.150000000000006</v>
      </c>
      <c r="K175" s="6">
        <v>78.44</v>
      </c>
      <c r="L175" s="6">
        <v>252328602.72999999</v>
      </c>
    </row>
    <row r="176" spans="3:12" ht="15.5" x14ac:dyDescent="0.35">
      <c r="C176" t="s">
        <v>192</v>
      </c>
      <c r="I176" s="6">
        <v>0.66</v>
      </c>
      <c r="J176" s="6">
        <v>0.65</v>
      </c>
      <c r="K176" s="6">
        <v>0.64</v>
      </c>
      <c r="L176" s="5">
        <v>0</v>
      </c>
    </row>
    <row r="177" spans="2:12" ht="15.5" x14ac:dyDescent="0.35">
      <c r="C177" t="s">
        <v>193</v>
      </c>
      <c r="I177" s="6">
        <v>75.599999999999994</v>
      </c>
      <c r="J177" s="6">
        <v>77.150000000000006</v>
      </c>
      <c r="K177" s="6">
        <v>78.44</v>
      </c>
      <c r="L177" s="6">
        <v>252328602.72999999</v>
      </c>
    </row>
    <row r="178" spans="2:12" ht="15.5" x14ac:dyDescent="0.35">
      <c r="C178" t="s">
        <v>194</v>
      </c>
      <c r="J178" s="5">
        <v>9000000000</v>
      </c>
      <c r="K178" s="5">
        <v>19000000000</v>
      </c>
      <c r="L178" s="5">
        <v>19000000000</v>
      </c>
    </row>
    <row r="179" spans="2:12" ht="15.5" x14ac:dyDescent="0.35">
      <c r="C179" t="s">
        <v>195</v>
      </c>
      <c r="I179" s="5">
        <v>19000000000</v>
      </c>
      <c r="J179" s="5">
        <v>19000000000</v>
      </c>
      <c r="K179" s="5">
        <v>24000000000</v>
      </c>
      <c r="L179" s="5">
        <v>9000000000</v>
      </c>
    </row>
    <row r="180" spans="2:12" ht="15.5" x14ac:dyDescent="0.35">
      <c r="C180" t="s">
        <v>25</v>
      </c>
      <c r="I180" s="5">
        <v>19000000000</v>
      </c>
      <c r="J180" s="5">
        <v>27000000000</v>
      </c>
      <c r="K180" s="5">
        <v>43000000000</v>
      </c>
      <c r="L180" s="5">
        <v>27000000000</v>
      </c>
    </row>
    <row r="181" spans="2:12" ht="15.5" x14ac:dyDescent="0.35">
      <c r="C181" t="s">
        <v>22</v>
      </c>
      <c r="I181" s="5">
        <v>18000000000</v>
      </c>
      <c r="J181" s="5">
        <v>18000000000</v>
      </c>
      <c r="K181" s="5">
        <v>19000000000</v>
      </c>
      <c r="L181" s="5">
        <v>4000000000</v>
      </c>
    </row>
    <row r="182" spans="2:12" ht="15.5" x14ac:dyDescent="0.35">
      <c r="C182" t="s">
        <v>196</v>
      </c>
      <c r="I182" s="5">
        <v>49000000000</v>
      </c>
      <c r="J182" s="5">
        <v>52000000000</v>
      </c>
      <c r="K182" s="5">
        <v>73000000000</v>
      </c>
      <c r="L182" s="5">
        <v>16000000000</v>
      </c>
    </row>
    <row r="183" spans="2:12" ht="15.5" x14ac:dyDescent="0.35">
      <c r="C183" t="s">
        <v>197</v>
      </c>
      <c r="I183" s="5">
        <v>-1000000000</v>
      </c>
      <c r="J183" s="5">
        <v>1000000000</v>
      </c>
      <c r="K183" s="5">
        <v>-48000000000</v>
      </c>
      <c r="L183" s="5">
        <v>-12000000000</v>
      </c>
    </row>
    <row r="184" spans="2:12" ht="15.5" x14ac:dyDescent="0.35">
      <c r="C184" t="s">
        <v>198</v>
      </c>
      <c r="K184" s="5">
        <v>-28000000000</v>
      </c>
      <c r="L184" s="5">
        <v>-160000000000</v>
      </c>
    </row>
    <row r="185" spans="2:12" ht="15.5" x14ac:dyDescent="0.35">
      <c r="C185" t="s">
        <v>14</v>
      </c>
      <c r="I185" s="5">
        <v>-1000000000</v>
      </c>
      <c r="J185" s="5">
        <v>1000000000</v>
      </c>
      <c r="K185" s="5">
        <v>-76000000000</v>
      </c>
      <c r="L185" s="5">
        <v>-171000000000</v>
      </c>
    </row>
    <row r="186" spans="2:12" ht="15.5" x14ac:dyDescent="0.35">
      <c r="C186" t="s">
        <v>16</v>
      </c>
      <c r="I186" s="6">
        <v>-0.28999999999999998</v>
      </c>
      <c r="J186" s="6">
        <v>0.21</v>
      </c>
      <c r="K186" s="6">
        <v>-31.34</v>
      </c>
      <c r="L186" s="6">
        <v>-342468913.61000001</v>
      </c>
    </row>
    <row r="188" spans="2:12" ht="15.5" x14ac:dyDescent="0.35">
      <c r="B188" t="s">
        <v>199</v>
      </c>
      <c r="C188" t="s">
        <v>200</v>
      </c>
      <c r="D188" s="5">
        <v>-103000000</v>
      </c>
      <c r="E188" s="5">
        <v>-36000000</v>
      </c>
      <c r="F188" s="5">
        <v>-513000000</v>
      </c>
      <c r="G188" s="5">
        <v>-3000000000</v>
      </c>
      <c r="H188" s="5">
        <v>-870000000</v>
      </c>
      <c r="I188" s="5">
        <v>-4000000000</v>
      </c>
      <c r="J188" s="5">
        <v>-3000000000</v>
      </c>
      <c r="K188" s="5">
        <v>-16000000000</v>
      </c>
      <c r="L188" s="5">
        <v>-46000000000</v>
      </c>
    </row>
    <row r="189" spans="2:12" ht="15.5" x14ac:dyDescent="0.35">
      <c r="C189" t="s">
        <v>43</v>
      </c>
      <c r="D189" s="6">
        <v>-0.04</v>
      </c>
      <c r="E189" s="6">
        <v>-0.01</v>
      </c>
      <c r="F189" s="6">
        <v>-0.21</v>
      </c>
      <c r="G189" s="6">
        <v>-1.24</v>
      </c>
      <c r="H189" s="6">
        <v>-0.36</v>
      </c>
      <c r="I189" s="6">
        <v>-1.59</v>
      </c>
      <c r="J189" s="6">
        <v>-1.43</v>
      </c>
      <c r="K189" s="6">
        <v>-6.74</v>
      </c>
      <c r="L189" s="6">
        <v>-18.84</v>
      </c>
    </row>
    <row r="190" spans="2:12" ht="15.5" x14ac:dyDescent="0.35">
      <c r="C190" t="s">
        <v>201</v>
      </c>
      <c r="D190" s="5">
        <v>1000000000</v>
      </c>
      <c r="E190" s="5">
        <v>977000000</v>
      </c>
      <c r="F190" s="5">
        <v>793000000</v>
      </c>
      <c r="G190" s="5">
        <v>539000000</v>
      </c>
      <c r="H190" s="5">
        <v>4000000000</v>
      </c>
      <c r="I190" s="5">
        <v>4000000000</v>
      </c>
      <c r="J190" s="5">
        <v>4000000000</v>
      </c>
      <c r="K190" s="5">
        <v>3000000000</v>
      </c>
      <c r="L190" s="5">
        <v>2000000000</v>
      </c>
    </row>
    <row r="191" spans="2:12" ht="15.5" x14ac:dyDescent="0.35">
      <c r="C191" t="s">
        <v>202</v>
      </c>
      <c r="I191" s="6">
        <v>-139.78</v>
      </c>
    </row>
    <row r="192" spans="2:12" ht="15.5" x14ac:dyDescent="0.35">
      <c r="C192" t="s">
        <v>203</v>
      </c>
      <c r="I192" s="6">
        <v>-33.15</v>
      </c>
    </row>
    <row r="193" spans="3:9" ht="15.5" x14ac:dyDescent="0.35">
      <c r="C193" t="s">
        <v>204</v>
      </c>
      <c r="I193" s="6">
        <v>7.42</v>
      </c>
    </row>
    <row r="194" spans="3:9" ht="15.5" x14ac:dyDescent="0.35">
      <c r="C194" t="s">
        <v>205</v>
      </c>
      <c r="I194" s="6">
        <v>-3.0200000000000001E-2</v>
      </c>
    </row>
    <row r="195" spans="3:9" ht="15.5" x14ac:dyDescent="0.35">
      <c r="C195" t="s">
        <v>206</v>
      </c>
      <c r="I195" s="6">
        <v>35.51</v>
      </c>
    </row>
    <row r="196" spans="3:9" ht="15.5" x14ac:dyDescent="0.35">
      <c r="C196" t="s">
        <v>207</v>
      </c>
      <c r="I196" s="6">
        <v>0.66</v>
      </c>
    </row>
    <row r="197" spans="3:9" ht="15.5" x14ac:dyDescent="0.35">
      <c r="C197" t="s">
        <v>329</v>
      </c>
      <c r="I197" s="6">
        <v>446.56</v>
      </c>
    </row>
    <row r="198" spans="3:9" ht="15.5" x14ac:dyDescent="0.35">
      <c r="C198" t="s">
        <v>208</v>
      </c>
      <c r="I198" s="6">
        <v>446.56</v>
      </c>
    </row>
    <row r="199" spans="3:9" ht="15.5" x14ac:dyDescent="0.35">
      <c r="C199" t="s">
        <v>209</v>
      </c>
      <c r="I199" s="5">
        <v>-42</v>
      </c>
    </row>
    <row r="200" spans="3:9" ht="15.5" x14ac:dyDescent="0.35">
      <c r="C200" t="s">
        <v>210</v>
      </c>
      <c r="I200" s="6">
        <v>-307.16000000000003</v>
      </c>
    </row>
    <row r="201" spans="3:9" ht="15.5" x14ac:dyDescent="0.35">
      <c r="C201" t="s">
        <v>213</v>
      </c>
      <c r="I201" s="6">
        <v>-1.51</v>
      </c>
    </row>
    <row r="202" spans="3:9" ht="15.5" x14ac:dyDescent="0.35">
      <c r="C202" t="s">
        <v>214</v>
      </c>
      <c r="I202" s="6">
        <v>-0.36</v>
      </c>
    </row>
    <row r="203" spans="3:9" ht="15.5" x14ac:dyDescent="0.35">
      <c r="C203" t="s">
        <v>215</v>
      </c>
      <c r="I203" s="6">
        <v>1.41</v>
      </c>
    </row>
    <row r="204" spans="3:9" ht="15.5" x14ac:dyDescent="0.35">
      <c r="C204" t="s">
        <v>216</v>
      </c>
      <c r="D204" s="6">
        <v>0.46</v>
      </c>
    </row>
    <row r="205" spans="3:9" ht="15.5" x14ac:dyDescent="0.35">
      <c r="C205" t="s">
        <v>217</v>
      </c>
      <c r="I205" s="6">
        <v>75.33</v>
      </c>
    </row>
    <row r="206" spans="3:9" ht="15.5" x14ac:dyDescent="0.35">
      <c r="C206" t="s">
        <v>218</v>
      </c>
      <c r="I206" s="6">
        <v>0.11</v>
      </c>
    </row>
    <row r="207" spans="3:9" ht="15.5" x14ac:dyDescent="0.35">
      <c r="C207" t="s">
        <v>219</v>
      </c>
      <c r="D207" s="6">
        <v>17.03</v>
      </c>
    </row>
    <row r="208" spans="3:9" ht="15.5" x14ac:dyDescent="0.35">
      <c r="C208" t="s">
        <v>220</v>
      </c>
      <c r="D208" s="6">
        <v>17.03</v>
      </c>
    </row>
    <row r="209" spans="3:9" ht="15.5" x14ac:dyDescent="0.35">
      <c r="C209" t="s">
        <v>394</v>
      </c>
      <c r="D209" s="6">
        <v>0.11</v>
      </c>
    </row>
    <row r="210" spans="3:9" ht="15.5" x14ac:dyDescent="0.35">
      <c r="C210" t="s">
        <v>437</v>
      </c>
      <c r="D210" s="6">
        <v>0.11</v>
      </c>
    </row>
    <row r="211" spans="3:9" ht="15.5" x14ac:dyDescent="0.35">
      <c r="C211" t="s">
        <v>221</v>
      </c>
      <c r="D211" s="6">
        <v>0.14000000000000001</v>
      </c>
    </row>
    <row r="212" spans="3:9" ht="15.5" x14ac:dyDescent="0.35">
      <c r="C212" t="s">
        <v>395</v>
      </c>
      <c r="D212" s="6">
        <v>0.09</v>
      </c>
    </row>
    <row r="213" spans="3:9" ht="15.5" x14ac:dyDescent="0.35">
      <c r="C213" t="s">
        <v>222</v>
      </c>
      <c r="D213" s="6">
        <v>1.1399999999999999</v>
      </c>
    </row>
    <row r="214" spans="3:9" ht="15.5" x14ac:dyDescent="0.35">
      <c r="C214" t="s">
        <v>12</v>
      </c>
      <c r="D214" s="5">
        <v>1000000000</v>
      </c>
    </row>
    <row r="215" spans="3:9" ht="15.5" x14ac:dyDescent="0.35">
      <c r="C215" t="s">
        <v>224</v>
      </c>
      <c r="I215" s="6">
        <v>7.79</v>
      </c>
    </row>
    <row r="216" spans="3:9" ht="15.5" x14ac:dyDescent="0.35">
      <c r="C216" t="s">
        <v>225</v>
      </c>
      <c r="I216" s="6">
        <v>-1.7500000000000002E-2</v>
      </c>
    </row>
    <row r="217" spans="3:9" ht="15.5" x14ac:dyDescent="0.35">
      <c r="C217" t="s">
        <v>226</v>
      </c>
      <c r="I217" s="6">
        <v>-0.02</v>
      </c>
    </row>
    <row r="218" spans="3:9" ht="15.5" x14ac:dyDescent="0.35">
      <c r="C218" t="s">
        <v>227</v>
      </c>
      <c r="I218" s="6">
        <v>-1.6200000000000003E-2</v>
      </c>
    </row>
    <row r="219" spans="3:9" ht="15.5" x14ac:dyDescent="0.35">
      <c r="C219" t="s">
        <v>228</v>
      </c>
      <c r="I219" s="6">
        <v>-1.5900000000000001E-2</v>
      </c>
    </row>
    <row r="220" spans="3:9" ht="15.5" x14ac:dyDescent="0.35">
      <c r="C220" t="s">
        <v>330</v>
      </c>
      <c r="D220" s="6">
        <v>132.12</v>
      </c>
    </row>
    <row r="221" spans="3:9" ht="15.5" x14ac:dyDescent="0.35">
      <c r="C221" t="s">
        <v>230</v>
      </c>
      <c r="D221" s="6">
        <v>3.11</v>
      </c>
    </row>
    <row r="222" spans="3:9" ht="15.5" x14ac:dyDescent="0.35">
      <c r="C222" t="s">
        <v>231</v>
      </c>
      <c r="D222" s="6">
        <v>129.01</v>
      </c>
    </row>
    <row r="223" spans="3:9" ht="15.5" x14ac:dyDescent="0.35">
      <c r="C223" t="s">
        <v>331</v>
      </c>
      <c r="D223" s="6">
        <v>0.69</v>
      </c>
    </row>
    <row r="224" spans="3:9" ht="15.5" x14ac:dyDescent="0.35">
      <c r="C224" t="s">
        <v>232</v>
      </c>
      <c r="I224" s="6">
        <v>0.02</v>
      </c>
    </row>
    <row r="225" spans="3:9" ht="15.5" x14ac:dyDescent="0.35">
      <c r="C225" t="s">
        <v>39</v>
      </c>
      <c r="I225" s="5">
        <v>122000000000</v>
      </c>
    </row>
    <row r="226" spans="3:9" ht="15.5" x14ac:dyDescent="0.35">
      <c r="C226" t="s">
        <v>234</v>
      </c>
      <c r="I226" s="5">
        <v>140000000000</v>
      </c>
    </row>
    <row r="227" spans="3:9" ht="15.5" x14ac:dyDescent="0.35">
      <c r="C227" t="s">
        <v>235</v>
      </c>
      <c r="I227" s="5">
        <v>2430000000</v>
      </c>
    </row>
    <row r="228" spans="3:9" ht="15.5" x14ac:dyDescent="0.35">
      <c r="C228" t="s">
        <v>236</v>
      </c>
      <c r="I228" s="6">
        <v>0.28079999999999999</v>
      </c>
    </row>
    <row r="229" spans="3:9" ht="15.5" x14ac:dyDescent="0.35">
      <c r="C229" t="s">
        <v>237</v>
      </c>
      <c r="D229" s="6">
        <v>0.30549999999999999</v>
      </c>
    </row>
    <row r="230" spans="3:9" ht="15.5" x14ac:dyDescent="0.35">
      <c r="C230" t="s">
        <v>238</v>
      </c>
      <c r="D230" s="6">
        <v>-8.5699999999999998E-2</v>
      </c>
    </row>
    <row r="231" spans="3:9" ht="15.5" x14ac:dyDescent="0.35">
      <c r="C231" t="s">
        <v>239</v>
      </c>
      <c r="D231" s="6">
        <v>-9.2499999999999999E-2</v>
      </c>
    </row>
    <row r="232" spans="3:9" ht="15.5" x14ac:dyDescent="0.35">
      <c r="C232" t="s">
        <v>240</v>
      </c>
      <c r="D232" s="6">
        <v>0.23569999999999999</v>
      </c>
    </row>
    <row r="233" spans="3:9" ht="15.5" x14ac:dyDescent="0.35">
      <c r="C233" t="s">
        <v>241</v>
      </c>
      <c r="D233" s="6">
        <v>0.34329999999999999</v>
      </c>
    </row>
    <row r="234" spans="3:9" ht="15.5" x14ac:dyDescent="0.35">
      <c r="C234" t="s">
        <v>242</v>
      </c>
      <c r="D234" s="6">
        <v>0.65939999999999999</v>
      </c>
    </row>
    <row r="235" spans="3:9" ht="15.5" x14ac:dyDescent="0.35">
      <c r="C235" t="s">
        <v>243</v>
      </c>
      <c r="I235" s="5">
        <v>3</v>
      </c>
    </row>
    <row r="236" spans="3:9" ht="15.5" x14ac:dyDescent="0.35">
      <c r="C236" t="s">
        <v>244</v>
      </c>
      <c r="I236" s="6">
        <v>0.64</v>
      </c>
    </row>
    <row r="237" spans="3:9" ht="15.5" x14ac:dyDescent="0.35">
      <c r="C237" t="s">
        <v>245</v>
      </c>
      <c r="I237" s="6">
        <v>0.12</v>
      </c>
    </row>
    <row r="238" spans="3:9" ht="15.5" x14ac:dyDescent="0.35">
      <c r="C238" t="s">
        <v>247</v>
      </c>
      <c r="I238" s="6">
        <v>0.24</v>
      </c>
    </row>
    <row r="239" spans="3:9" ht="15.5" x14ac:dyDescent="0.35">
      <c r="C239" t="s">
        <v>248</v>
      </c>
      <c r="I239" s="6">
        <v>0.06</v>
      </c>
    </row>
    <row r="240" spans="3:9" ht="15.5" x14ac:dyDescent="0.35">
      <c r="C240" t="s">
        <v>249</v>
      </c>
      <c r="I240" s="6">
        <v>0.71</v>
      </c>
    </row>
    <row r="241" spans="3:9" ht="15.5" x14ac:dyDescent="0.35">
      <c r="C241" t="s">
        <v>250</v>
      </c>
      <c r="I241" s="6">
        <v>0.95</v>
      </c>
    </row>
    <row r="242" spans="3:9" ht="15.5" x14ac:dyDescent="0.35">
      <c r="C242" t="s">
        <v>251</v>
      </c>
      <c r="I242" s="5">
        <v>3000000000</v>
      </c>
    </row>
    <row r="243" spans="3:9" ht="15.5" x14ac:dyDescent="0.35">
      <c r="C243" t="s">
        <v>252</v>
      </c>
      <c r="I243" s="5">
        <v>0</v>
      </c>
    </row>
    <row r="244" spans="3:9" ht="15.5" x14ac:dyDescent="0.35">
      <c r="C244" t="s">
        <v>253</v>
      </c>
      <c r="I244" s="5">
        <v>0</v>
      </c>
    </row>
    <row r="245" spans="3:9" ht="15.5" x14ac:dyDescent="0.35">
      <c r="C245" t="s">
        <v>254</v>
      </c>
      <c r="I245" s="5">
        <v>-4000000000</v>
      </c>
    </row>
    <row r="246" spans="3:9" ht="15.5" x14ac:dyDescent="0.35">
      <c r="C246" t="s">
        <v>255</v>
      </c>
      <c r="D246" s="5">
        <v>1000000000</v>
      </c>
    </row>
    <row r="247" spans="3:9" ht="15.5" x14ac:dyDescent="0.35">
      <c r="C247" t="s">
        <v>256</v>
      </c>
      <c r="D247" s="5">
        <v>209000000000</v>
      </c>
    </row>
    <row r="248" spans="3:9" ht="15.5" x14ac:dyDescent="0.35">
      <c r="C248" t="s">
        <v>257</v>
      </c>
      <c r="D248" s="5">
        <v>26000000000</v>
      </c>
    </row>
    <row r="249" spans="3:9" ht="15.5" x14ac:dyDescent="0.35">
      <c r="C249" t="s">
        <v>184</v>
      </c>
      <c r="D249" s="5">
        <v>50000000000</v>
      </c>
    </row>
    <row r="250" spans="3:9" ht="15.5" x14ac:dyDescent="0.35">
      <c r="C250" t="s">
        <v>258</v>
      </c>
      <c r="I250" s="5">
        <v>183000000000</v>
      </c>
    </row>
    <row r="251" spans="3:9" ht="15.5" x14ac:dyDescent="0.35">
      <c r="C251" t="s">
        <v>182</v>
      </c>
      <c r="D251" s="5">
        <v>19000000000</v>
      </c>
    </row>
    <row r="252" spans="3:9" ht="15.5" x14ac:dyDescent="0.35">
      <c r="C252" t="s">
        <v>23</v>
      </c>
      <c r="D252" s="5">
        <v>19000000000</v>
      </c>
    </row>
    <row r="253" spans="3:9" ht="15.5" x14ac:dyDescent="0.35">
      <c r="C253" t="s">
        <v>20</v>
      </c>
      <c r="D253" s="5">
        <v>18000000000</v>
      </c>
    </row>
    <row r="254" spans="3:9" ht="15.5" x14ac:dyDescent="0.35">
      <c r="C254" t="s">
        <v>183</v>
      </c>
      <c r="I254" s="5">
        <v>184000000000</v>
      </c>
    </row>
    <row r="255" spans="3:9" ht="15.5" x14ac:dyDescent="0.35">
      <c r="C255" t="s">
        <v>332</v>
      </c>
      <c r="I255" s="5">
        <v>0</v>
      </c>
    </row>
    <row r="256" spans="3:9" ht="15.5" x14ac:dyDescent="0.35">
      <c r="C256" t="s">
        <v>259</v>
      </c>
      <c r="I256" s="5">
        <v>7000000000</v>
      </c>
    </row>
    <row r="257" spans="3:9" ht="15.5" x14ac:dyDescent="0.35">
      <c r="C257" t="s">
        <v>260</v>
      </c>
      <c r="I257" s="5">
        <v>-8000000000</v>
      </c>
    </row>
    <row r="258" spans="3:9" ht="15.5" x14ac:dyDescent="0.35">
      <c r="C258" t="s">
        <v>262</v>
      </c>
      <c r="I258" s="5">
        <v>0</v>
      </c>
    </row>
  </sheetData>
  <pageMargins left="0.7" right="0.7" top="0.75" bottom="0.75" header="0.3" footer="0.3"/>
  <ignoredErrors>
    <ignoredError sqref="A1:L259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Q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1868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1869</v>
      </c>
      <c r="D2" s="2" vm="474">
        <f ca="1">IFERROR(_xlfn.STOCKHISTORY("XIDX:" &amp; $C$1, D3, , 0, 0, 1), "Libur")</f>
        <v>47</v>
      </c>
      <c r="H2" s="2" vm="474">
        <f ca="1">IFERROR(INDEX(D2:G2,COUNT(D2:G2)),"")</f>
        <v>47</v>
      </c>
      <c r="I2" s="2" vm="127">
        <f t="shared" ref="I2:Q2" ca="1" si="0">IFERROR(_xlfn.STOCKHISTORY("XIDX:" &amp; $C$1, I1, , 0, 0, 1), "Libur")</f>
        <v>55</v>
      </c>
      <c r="J2" s="2" vm="475">
        <f t="shared" ca="1" si="0"/>
        <v>45</v>
      </c>
      <c r="K2" s="2" vm="32">
        <f t="shared" ca="1" si="0"/>
        <v>50</v>
      </c>
      <c r="L2" s="2" vm="406">
        <f t="shared" ca="1" si="0"/>
        <v>52</v>
      </c>
      <c r="M2" s="2" vm="222">
        <f t="shared" ca="1" si="0"/>
        <v>53</v>
      </c>
      <c r="N2" s="2" vm="406">
        <f t="shared" ca="1" si="0"/>
        <v>52</v>
      </c>
      <c r="O2" s="2" vm="476">
        <f t="shared" ca="1" si="0"/>
        <v>860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23906639069</v>
      </c>
      <c r="H4" s="2">
        <f>IFERROR(SUM(D4:G4)*(4/MAX(1,COUNT(D4:G4))),"")</f>
        <v>95626556276</v>
      </c>
      <c r="I4" s="2">
        <f t="shared" ref="I4:Q4" si="1">IFERROR(INDEX(I51:I500,MATCH($C$4,$C$51:$C$500,0)),"")</f>
        <v>105014124357</v>
      </c>
      <c r="J4" s="2">
        <f t="shared" si="1"/>
        <v>117388396257</v>
      </c>
      <c r="K4" s="2">
        <f t="shared" si="1"/>
        <v>109799074008</v>
      </c>
      <c r="L4" s="2">
        <f t="shared" si="1"/>
        <v>86204240933</v>
      </c>
      <c r="M4" s="2">
        <f t="shared" si="1"/>
        <v>66395265475</v>
      </c>
      <c r="N4" s="2">
        <f t="shared" si="1"/>
        <v>47366679380</v>
      </c>
      <c r="O4" s="2">
        <f t="shared" si="1"/>
        <v>109881952120</v>
      </c>
      <c r="P4" s="2">
        <f t="shared" si="1"/>
        <v>60720993496</v>
      </c>
      <c r="Q4" s="2">
        <f t="shared" si="1"/>
        <v>46191934741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572085459</v>
      </c>
      <c r="H5" s="2">
        <f>IFERROR(SUM(D5:G5)*(4/MAX(1,COUNT(D5:G5))),"")</f>
        <v>2288341836</v>
      </c>
      <c r="I5" s="2">
        <f t="shared" ref="I5:Q5" si="2">IFERROR(INDEX(I51:I500,MATCH($C$5,$C$51:$C$500,0)),"")</f>
        <v>-6003903703</v>
      </c>
      <c r="J5" s="2">
        <f t="shared" si="2"/>
        <v>-87927275647</v>
      </c>
      <c r="K5" s="2">
        <f t="shared" si="2"/>
        <v>-23442465027</v>
      </c>
      <c r="L5" s="2">
        <f t="shared" si="2"/>
        <v>8881716219</v>
      </c>
      <c r="M5" s="2">
        <f t="shared" si="2"/>
        <v>-29401592517</v>
      </c>
      <c r="N5" s="2">
        <f t="shared" si="2"/>
        <v>-25836567061</v>
      </c>
      <c r="O5" s="2">
        <f t="shared" si="2"/>
        <v>-2506687582</v>
      </c>
      <c r="P5" s="2">
        <f t="shared" si="2"/>
        <v>-21193786462</v>
      </c>
      <c r="Q5" s="2">
        <f t="shared" si="2"/>
        <v>-26478123082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541931947745</v>
      </c>
      <c r="H6" s="2">
        <f>IFERROR(INDEX(D6:G6,COUNT(D6:G6)),"")</f>
        <v>541931947745</v>
      </c>
      <c r="I6" s="2">
        <f t="shared" ref="I6:Q6" si="3">IFERROR(INDEX(I51:I500,MATCH($C$6,$C$51:$C$500,0)),"")</f>
        <v>546942358701</v>
      </c>
      <c r="J6" s="2">
        <f t="shared" si="3"/>
        <v>552946423493</v>
      </c>
      <c r="K6" s="2">
        <f t="shared" si="3"/>
        <v>640874067346</v>
      </c>
      <c r="L6" s="2">
        <f t="shared" si="3"/>
        <v>664316432779</v>
      </c>
      <c r="M6" s="2">
        <f t="shared" si="3"/>
        <v>655434714504</v>
      </c>
      <c r="N6" s="2">
        <f t="shared" si="3"/>
        <v>684836671920</v>
      </c>
      <c r="O6" s="2">
        <f t="shared" si="3"/>
        <v>710673102885</v>
      </c>
      <c r="P6" s="2">
        <f t="shared" si="3"/>
        <v>606604600226</v>
      </c>
      <c r="Q6" s="2">
        <f t="shared" si="3"/>
        <v>458097398014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5.96</v>
      </c>
      <c r="H7" s="3">
        <f>IFERROR(INDEX(D7:G7,COUNT(D7:G7)),"")</f>
        <v>5.96</v>
      </c>
      <c r="I7" s="3">
        <f t="shared" ref="I7:Q7" si="4">IFERROR(INDEX(I51:I500,MATCH($C$7,$C$51:$C$500,0))/1000000000,"")</f>
        <v>5.96</v>
      </c>
      <c r="J7" s="3">
        <f t="shared" si="4"/>
        <v>5.96</v>
      </c>
      <c r="K7" s="3">
        <f t="shared" si="4"/>
        <v>5.96</v>
      </c>
      <c r="L7" s="3">
        <f t="shared" si="4"/>
        <v>5.96</v>
      </c>
      <c r="M7" s="3">
        <f t="shared" si="4"/>
        <v>5.96</v>
      </c>
      <c r="N7" s="3">
        <f t="shared" si="4"/>
        <v>5.96</v>
      </c>
      <c r="O7" s="3">
        <f t="shared" si="4"/>
        <v>5.96</v>
      </c>
      <c r="P7" s="3">
        <f t="shared" si="4"/>
        <v>4.7699999999999996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-69000000000</v>
      </c>
      <c r="H8" s="2">
        <f>IFERROR(INDEX(D8:G8,COUNT(D8:G8)),"")</f>
        <v>-69000000000</v>
      </c>
      <c r="I8" s="2">
        <f t="shared" ref="I8:Q8" si="5">IFERROR(INDEX(I51:I500,MATCH($C$8,$C$51:$C$500,0)),"")</f>
        <v>-29000000000</v>
      </c>
      <c r="J8" s="2">
        <f t="shared" si="5"/>
        <v>-69000000000</v>
      </c>
      <c r="K8" s="2">
        <f t="shared" si="5"/>
        <v>-3000000000</v>
      </c>
      <c r="L8" s="2">
        <f t="shared" si="5"/>
        <v>12000000000</v>
      </c>
      <c r="M8" s="2">
        <f t="shared" si="5"/>
        <v>8000000000</v>
      </c>
      <c r="N8" s="2">
        <f t="shared" si="5"/>
        <v>-7000000000</v>
      </c>
      <c r="O8" s="2">
        <f t="shared" si="5"/>
        <v>-83000000000</v>
      </c>
      <c r="P8" s="2">
        <f t="shared" si="5"/>
        <v>-1000000000</v>
      </c>
      <c r="Q8" s="2">
        <f t="shared" si="5"/>
        <v>-15000000000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-11.55</v>
      </c>
      <c r="H9" s="3">
        <f>IFERROR(INDEX(D9:G9,COUNT(D9:G9)),"")</f>
        <v>-11.55</v>
      </c>
      <c r="I9" s="3">
        <f t="shared" ref="I9:Q9" si="6">IFERROR(INDEX(I51:I500,MATCH($C$9,$C$51:$C$500,0)),"")</f>
        <v>-4.93</v>
      </c>
      <c r="J9" s="3">
        <f t="shared" si="6"/>
        <v>-11.52</v>
      </c>
      <c r="K9" s="3">
        <f t="shared" si="6"/>
        <v>-0.55000000000000004</v>
      </c>
      <c r="L9" s="3">
        <f t="shared" si="6"/>
        <v>2.02</v>
      </c>
      <c r="M9" s="3">
        <f t="shared" si="6"/>
        <v>1.28</v>
      </c>
      <c r="N9" s="3">
        <f t="shared" si="6"/>
        <v>-1.23</v>
      </c>
      <c r="O9" s="3">
        <f t="shared" si="6"/>
        <v>-13.96</v>
      </c>
      <c r="P9" s="3">
        <f t="shared" si="6"/>
        <v>-0.24</v>
      </c>
      <c r="Q9" s="3">
        <f t="shared" si="6"/>
        <v>-3044129.63</v>
      </c>
    </row>
    <row r="10" spans="1:17" ht="15.5" x14ac:dyDescent="0.35">
      <c r="C10" t="s">
        <v>17</v>
      </c>
      <c r="D10" s="3">
        <f ca="1">IFERROR(IF(D9=0,"",D2/D9),"")</f>
        <v>-4.0692640692640687</v>
      </c>
      <c r="I10" s="3">
        <f t="shared" ref="I10:Q10" ca="1" si="7">IFERROR(IF(I9=0,"",I2/I9),"")</f>
        <v>-11.156186612576066</v>
      </c>
      <c r="J10" s="3">
        <f t="shared" ca="1" si="7"/>
        <v>-3.90625</v>
      </c>
      <c r="K10" s="3">
        <f t="shared" ca="1" si="7"/>
        <v>-90.909090909090907</v>
      </c>
      <c r="L10" s="3">
        <f t="shared" ca="1" si="7"/>
        <v>25.742574257425744</v>
      </c>
      <c r="M10" s="3">
        <f t="shared" ca="1" si="7"/>
        <v>41.40625</v>
      </c>
      <c r="N10" s="3">
        <f t="shared" ca="1" si="7"/>
        <v>-42.27642276422764</v>
      </c>
      <c r="O10" s="3">
        <f t="shared" ca="1" si="7"/>
        <v>-61.604584527220624</v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42221929411</v>
      </c>
      <c r="H11" s="2">
        <f>IFERROR(INDEX(D11:G11,COUNT(D11:G11)),"")</f>
        <v>42221929411</v>
      </c>
      <c r="I11" s="2">
        <f t="shared" ref="I11:Q11" si="8">IFERROR(INDEX(I51:I500,MATCH($C$11,$C$51:$C$500,0)),"")</f>
        <v>80788063859</v>
      </c>
      <c r="J11" s="2">
        <f t="shared" si="8"/>
        <v>121163216909</v>
      </c>
      <c r="K11" s="2">
        <f t="shared" si="8"/>
        <v>15710958686</v>
      </c>
      <c r="L11" s="2">
        <f t="shared" si="8"/>
        <v>21518416668</v>
      </c>
      <c r="M11" s="2">
        <f t="shared" si="8"/>
        <v>18563627380</v>
      </c>
      <c r="N11" s="2">
        <f t="shared" si="8"/>
        <v>7854282597</v>
      </c>
      <c r="O11" s="2">
        <f t="shared" si="8"/>
        <v>14801891164</v>
      </c>
      <c r="P11" s="2">
        <f t="shared" si="8"/>
        <v>6797049128</v>
      </c>
      <c r="Q11" s="2">
        <f t="shared" si="8"/>
        <v>4015689541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158000000000</v>
      </c>
      <c r="H12" s="2">
        <f>IFERROR(INDEX(D12:G12,COUNT(D12:G12)),"")</f>
        <v>158000000000</v>
      </c>
      <c r="I12" s="2">
        <f t="shared" ref="I12:Q12" si="9">IFERROR(INDEX(I51:I500,MATCH($C$12,$C$51:$C$500,0)),"")</f>
        <v>157000000000</v>
      </c>
      <c r="J12" s="2">
        <f t="shared" si="9"/>
        <v>114000000000</v>
      </c>
      <c r="K12" s="2">
        <f t="shared" si="9"/>
        <v>215000000000</v>
      </c>
      <c r="L12" s="2">
        <f t="shared" si="9"/>
        <v>204000000000</v>
      </c>
      <c r="M12" s="2">
        <f t="shared" si="9"/>
        <v>196000000000</v>
      </c>
      <c r="N12" s="2">
        <f t="shared" si="9"/>
        <v>191000000000</v>
      </c>
      <c r="O12" s="2">
        <f t="shared" si="9"/>
        <v>175000000000</v>
      </c>
      <c r="P12" s="2">
        <f t="shared" si="9"/>
        <v>162000000000</v>
      </c>
      <c r="Q12" s="2">
        <f t="shared" si="9"/>
        <v>168000000000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200000000000</v>
      </c>
      <c r="H13" s="2">
        <f>IFERROR(INDEX(D13:G13,COUNT(D13:G13)),"")</f>
        <v>200000000000</v>
      </c>
      <c r="I13" s="2">
        <f t="shared" ref="I13:Q13" si="10">IFERROR(INDEX(I51:I500,MATCH($C$13,$C$51:$C$500,0)),"")</f>
        <v>238000000000</v>
      </c>
      <c r="J13" s="2">
        <f t="shared" si="10"/>
        <v>235000000000</v>
      </c>
      <c r="K13" s="2">
        <f t="shared" si="10"/>
        <v>230000000000</v>
      </c>
      <c r="L13" s="2">
        <f t="shared" si="10"/>
        <v>225000000000</v>
      </c>
      <c r="M13" s="2">
        <f t="shared" si="10"/>
        <v>214000000000</v>
      </c>
      <c r="N13" s="2">
        <f t="shared" si="10"/>
        <v>199000000000</v>
      </c>
      <c r="O13" s="2">
        <f t="shared" si="10"/>
        <v>190000000000</v>
      </c>
      <c r="P13" s="2">
        <f t="shared" si="10"/>
        <v>168000000000</v>
      </c>
      <c r="Q13" s="2">
        <f t="shared" si="10"/>
        <v>172000000000</v>
      </c>
    </row>
    <row r="14" spans="1:17" ht="15.5" x14ac:dyDescent="0.35">
      <c r="C14" t="s">
        <v>26</v>
      </c>
      <c r="D14" s="2">
        <f>IFERROR(INDEX(D51:D500,MATCH($C$14,$C$51:$C$500,0)),"")</f>
        <v>-2044454094</v>
      </c>
      <c r="H14" s="2">
        <f>IFERROR(SUM(D14:G14)*(4/MAX(1,COUNT(D14:G14))),"")</f>
        <v>-8177816376</v>
      </c>
      <c r="I14" s="2">
        <f t="shared" ref="I14:Q14" si="11">IFERROR(INDEX(I51:I500,MATCH($C$14,$C$51:$C$500,0)),"")</f>
        <v>-13892173125</v>
      </c>
      <c r="J14" s="2">
        <f t="shared" si="11"/>
        <v>-15133109477</v>
      </c>
      <c r="K14" s="2">
        <f t="shared" si="11"/>
        <v>-14966886208</v>
      </c>
      <c r="L14" s="2">
        <f t="shared" si="11"/>
        <v>-16173331294</v>
      </c>
      <c r="M14" s="2">
        <f t="shared" si="11"/>
        <v>-17721934377</v>
      </c>
      <c r="N14" s="2">
        <f t="shared" si="11"/>
        <v>-18072761403</v>
      </c>
      <c r="O14" s="2">
        <f t="shared" si="11"/>
        <v>-18955406089</v>
      </c>
      <c r="P14" s="2">
        <f t="shared" si="11"/>
        <v>-18146801924</v>
      </c>
      <c r="Q14" s="2">
        <f t="shared" si="11"/>
        <v>-18054618954</v>
      </c>
    </row>
    <row r="15" spans="1:17" ht="15.5" x14ac:dyDescent="0.35">
      <c r="C15" t="s">
        <v>27</v>
      </c>
      <c r="D15" s="2">
        <f>IFERROR(INDEX(D51:D500,MATCH($C$15,$C$51:$C$500,0)),"")</f>
        <v>-233075562</v>
      </c>
      <c r="H15" s="2">
        <f>IFERROR(SUM(D15:G15)*(4/MAX(1,COUNT(D15:G15))),"")</f>
        <v>-932302248</v>
      </c>
      <c r="I15" s="2">
        <f t="shared" ref="I15:Q15" si="12">IFERROR(INDEX(I51:I500,MATCH($C$15,$C$51:$C$500,0)),"")</f>
        <v>925083340</v>
      </c>
      <c r="J15" s="2">
        <f t="shared" si="12"/>
        <v>-32407333950</v>
      </c>
      <c r="K15" s="2">
        <f t="shared" si="12"/>
        <v>-8380013190</v>
      </c>
      <c r="L15" s="2">
        <f t="shared" si="12"/>
        <v>6044993342</v>
      </c>
      <c r="M15" s="2">
        <f t="shared" si="12"/>
        <v>8276892732</v>
      </c>
      <c r="N15" s="2">
        <f t="shared" si="12"/>
        <v>7827305213</v>
      </c>
      <c r="O15" s="2">
        <f t="shared" si="12"/>
        <v>4730199228</v>
      </c>
      <c r="P15" s="2">
        <f t="shared" si="12"/>
        <v>953865424</v>
      </c>
      <c r="Q15" s="2">
        <f t="shared" si="12"/>
        <v>1312735926</v>
      </c>
    </row>
    <row r="16" spans="1:17" ht="15.5" x14ac:dyDescent="0.35">
      <c r="C16" t="s">
        <v>28</v>
      </c>
      <c r="D16" s="2">
        <f>IFERROR(INDEX(D51:D500,MATCH($C$16,$C$51:$C$500,0)),"")</f>
        <v>805012695</v>
      </c>
      <c r="H16" s="2">
        <f>IFERROR(SUM(D16:G16)*(4/MAX(1,COUNT(D16:G16))),"")</f>
        <v>3220050780</v>
      </c>
      <c r="I16" s="2">
        <f t="shared" ref="I16:Q16" si="13">IFERROR(INDEX(I51:I500,MATCH($C$16,$C$51:$C$500,0)),"")</f>
        <v>-6982304829</v>
      </c>
      <c r="J16" s="2">
        <f t="shared" si="13"/>
        <v>-71912438569</v>
      </c>
      <c r="K16" s="2">
        <f t="shared" si="13"/>
        <v>-15360695529</v>
      </c>
      <c r="L16" s="2">
        <f t="shared" si="13"/>
        <v>-28788832605</v>
      </c>
      <c r="M16" s="2">
        <f t="shared" si="13"/>
        <v>-37753776788</v>
      </c>
      <c r="N16" s="2">
        <f t="shared" si="13"/>
        <v>-34466396227</v>
      </c>
      <c r="O16" s="2">
        <f t="shared" si="13"/>
        <v>-8456006388</v>
      </c>
      <c r="P16" s="2">
        <f t="shared" si="13"/>
        <v>-23314009609</v>
      </c>
      <c r="Q16" s="2">
        <f t="shared" si="13"/>
        <v>-30570753220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  <c r="Q18" t="s">
        <v>34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280120000000</v>
      </c>
      <c r="H20" s="2">
        <f t="shared" ref="H20:Q20" ca="1" si="14">IFERROR(H21*H2,"")</f>
        <v>280120000000</v>
      </c>
      <c r="I20" s="2">
        <f t="shared" ca="1" si="14"/>
        <v>327800000000</v>
      </c>
      <c r="J20" s="2">
        <f t="shared" ca="1" si="14"/>
        <v>268200000000</v>
      </c>
      <c r="K20" s="2">
        <f t="shared" ca="1" si="14"/>
        <v>298000000000</v>
      </c>
      <c r="L20" s="2">
        <f t="shared" ca="1" si="14"/>
        <v>309920000000</v>
      </c>
      <c r="M20" s="2">
        <f t="shared" ca="1" si="14"/>
        <v>315880000000</v>
      </c>
      <c r="N20" s="2">
        <f t="shared" ca="1" si="14"/>
        <v>309920000000</v>
      </c>
      <c r="O20" s="2">
        <f t="shared" ca="1" si="14"/>
        <v>5125600000000</v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5960000000</v>
      </c>
      <c r="H21" s="2">
        <f>IFERROR(INDEX(D21:G21,COUNT(D21:G21)),"")</f>
        <v>5960000000</v>
      </c>
      <c r="I21" s="2">
        <f t="shared" ref="I21:Q21" si="15">IFERROR(INDEX(I51:I500,MATCH($C$7,$C$51:$C$500,0)),"")</f>
        <v>5960000000</v>
      </c>
      <c r="J21" s="2">
        <f t="shared" si="15"/>
        <v>5960000000</v>
      </c>
      <c r="K21" s="2">
        <f t="shared" si="15"/>
        <v>5960000000</v>
      </c>
      <c r="L21" s="2">
        <f t="shared" si="15"/>
        <v>5960000000</v>
      </c>
      <c r="M21" s="2">
        <f t="shared" si="15"/>
        <v>5960000000</v>
      </c>
      <c r="N21" s="2">
        <f t="shared" si="15"/>
        <v>5960000000</v>
      </c>
      <c r="O21" s="2">
        <f t="shared" si="15"/>
        <v>5960000000</v>
      </c>
      <c r="P21" s="2">
        <f t="shared" si="15"/>
        <v>4770000000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0.10556407707286311</v>
      </c>
      <c r="H23" s="3">
        <f t="shared" ref="H23:Q23" si="16">IFERROR(H5/H6*100,"")</f>
        <v>0.42225630829145244</v>
      </c>
      <c r="I23" s="3">
        <f t="shared" si="16"/>
        <v>-1.0977214705511933</v>
      </c>
      <c r="J23" s="3">
        <f t="shared" si="16"/>
        <v>-15.901590445518654</v>
      </c>
      <c r="K23" s="3">
        <f t="shared" si="16"/>
        <v>-3.657889470248092</v>
      </c>
      <c r="L23" s="3">
        <f t="shared" si="16"/>
        <v>1.3369707237024957</v>
      </c>
      <c r="M23" s="3">
        <f t="shared" si="16"/>
        <v>-4.4858155764986671</v>
      </c>
      <c r="N23" s="3">
        <f t="shared" si="16"/>
        <v>-3.7726611497840659</v>
      </c>
      <c r="O23" s="3">
        <f t="shared" si="16"/>
        <v>-0.35272019889651407</v>
      </c>
      <c r="P23" s="3">
        <f t="shared" si="16"/>
        <v>-3.4938387302212881</v>
      </c>
      <c r="Q23" s="3">
        <f t="shared" si="16"/>
        <v>-5.7800204054402418</v>
      </c>
    </row>
    <row r="24" spans="1:17" ht="15.5" x14ac:dyDescent="0.35">
      <c r="C24" t="s">
        <v>42</v>
      </c>
      <c r="D24" s="4" t="str">
        <f>IFERROR(_xlfn.RRI(5,I23,D23),"")</f>
        <v/>
      </c>
      <c r="H24" s="4" t="str">
        <f t="shared" ref="H24:Q24" si="17">IFERROR(_xlfn.RRI(5,M23,H23),"")</f>
        <v/>
      </c>
      <c r="I24" s="4">
        <f t="shared" si="17"/>
        <v>-0.21878806109842108</v>
      </c>
      <c r="J24" s="4">
        <f t="shared" si="17"/>
        <v>1.1419140844559212</v>
      </c>
      <c r="K24" s="4">
        <f t="shared" si="17"/>
        <v>9.2192941203046441E-3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0.1</v>
      </c>
      <c r="H25" s="3">
        <f>IFERROR(INDEX(D25:G25,COUNT(D25:G25)),"")</f>
        <v>0.1</v>
      </c>
      <c r="I25" s="3">
        <f t="shared" ref="I25:Q25" si="18">IFERROR(INDEX(I51:I500,MATCH($C$25,$C$51:$C$500,0)),"")</f>
        <v>-1.02</v>
      </c>
      <c r="J25" s="3">
        <f t="shared" si="18"/>
        <v>-17.510000000000002</v>
      </c>
      <c r="K25" s="3">
        <f t="shared" si="18"/>
        <v>-3.98</v>
      </c>
      <c r="L25" s="3">
        <f t="shared" si="18"/>
        <v>-3.82</v>
      </c>
      <c r="M25" s="3">
        <f t="shared" si="18"/>
        <v>-4.95</v>
      </c>
      <c r="N25" s="3">
        <f t="shared" si="18"/>
        <v>-4.47</v>
      </c>
      <c r="O25" s="3">
        <f t="shared" si="18"/>
        <v>-0.63</v>
      </c>
      <c r="P25" s="3">
        <f t="shared" si="18"/>
        <v>-4.6900000000000004</v>
      </c>
      <c r="Q25" s="3">
        <f t="shared" si="18"/>
        <v>-5851601.7400000002</v>
      </c>
    </row>
    <row r="26" spans="1:17" ht="15.5" x14ac:dyDescent="0.35">
      <c r="C26" t="s">
        <v>45</v>
      </c>
      <c r="D26" s="4" t="str">
        <f>IFERROR(_xlfn.RRI(5,I25,D25),"")</f>
        <v/>
      </c>
      <c r="H26" s="4" t="str">
        <f t="shared" ref="H26:Q26" si="19">IFERROR(_xlfn.RRI(5,M25,H25),"")</f>
        <v/>
      </c>
      <c r="I26" s="4">
        <f t="shared" si="19"/>
        <v>-0.25585335216412886</v>
      </c>
      <c r="J26" s="4">
        <f t="shared" si="19"/>
        <v>0.94441570107336648</v>
      </c>
      <c r="K26" s="4">
        <f t="shared" si="19"/>
        <v>-3.2297092576911268E-2</v>
      </c>
      <c r="L26" s="4">
        <f t="shared" si="19"/>
        <v>-0.94206277094456947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4.0111810518456377</v>
      </c>
      <c r="H27" s="3">
        <f t="shared" ref="H27:Q27" si="20">IFERROR(H4/H21,"")</f>
        <v>16.044724207382551</v>
      </c>
      <c r="I27" s="3">
        <f t="shared" si="20"/>
        <v>17.619819522986578</v>
      </c>
      <c r="J27" s="3">
        <f t="shared" si="20"/>
        <v>19.69603964043624</v>
      </c>
      <c r="K27" s="3">
        <f t="shared" si="20"/>
        <v>18.422663424161072</v>
      </c>
      <c r="L27" s="3">
        <f t="shared" si="20"/>
        <v>14.463798814261745</v>
      </c>
      <c r="M27" s="3">
        <f t="shared" si="20"/>
        <v>11.140145213926175</v>
      </c>
      <c r="N27" s="3">
        <f t="shared" si="20"/>
        <v>7.9474294261744962</v>
      </c>
      <c r="O27" s="3">
        <f t="shared" si="20"/>
        <v>18.436569147651007</v>
      </c>
      <c r="P27" s="3">
        <f t="shared" si="20"/>
        <v>12.729768028511531</v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-0.25620344611628754</v>
      </c>
      <c r="H28" s="4">
        <f t="shared" ref="H28:Q28" si="21">IFERROR(_xlfn.RRI(5,M27,H27),"")</f>
        <v>7.5692847407052843E-2</v>
      </c>
      <c r="I28" s="4">
        <f t="shared" si="21"/>
        <v>0.17261367639948566</v>
      </c>
      <c r="J28" s="4">
        <f t="shared" si="21"/>
        <v>1.3304008374361853E-2</v>
      </c>
      <c r="K28" s="4">
        <f t="shared" si="21"/>
        <v>7.6728938929186974E-2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-1.0980392156862746</v>
      </c>
      <c r="I29" s="4">
        <f t="shared" si="22"/>
        <v>-0.94174757281553401</v>
      </c>
      <c r="J29" s="4">
        <f t="shared" si="22"/>
        <v>3.3994974874371864</v>
      </c>
      <c r="K29" s="4">
        <f t="shared" si="22"/>
        <v>4.1884816753926739E-2</v>
      </c>
      <c r="L29" s="4">
        <f t="shared" si="22"/>
        <v>-0.22828282828282834</v>
      </c>
      <c r="M29" s="4">
        <f t="shared" si="22"/>
        <v>0.10738255033557056</v>
      </c>
      <c r="N29" s="4">
        <f t="shared" si="22"/>
        <v>6.0952380952380949</v>
      </c>
      <c r="O29" s="4">
        <f t="shared" si="22"/>
        <v>-0.86567164179104483</v>
      </c>
      <c r="P29" s="4">
        <f t="shared" si="22"/>
        <v>-0.99999919851004759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-8.9393385303928874E-2</v>
      </c>
      <c r="I30" s="4">
        <f t="shared" si="23"/>
        <v>-0.10541307569198598</v>
      </c>
      <c r="J30" s="4">
        <f t="shared" si="23"/>
        <v>6.9120093384822515E-2</v>
      </c>
      <c r="K30" s="4">
        <f t="shared" si="23"/>
        <v>0.27370849530869906</v>
      </c>
      <c r="L30" s="4">
        <f t="shared" si="23"/>
        <v>0.298349216864849</v>
      </c>
      <c r="M30" s="4">
        <f t="shared" si="23"/>
        <v>0.40172936638312445</v>
      </c>
      <c r="N30" s="4">
        <f t="shared" si="23"/>
        <v>-0.56893121694569326</v>
      </c>
      <c r="O30" s="4">
        <f t="shared" si="23"/>
        <v>0.44830362237219507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90.95</v>
      </c>
      <c r="H32" s="3">
        <f>IFERROR(INDEX(D32:G32,COUNT(D32:G32)),"")</f>
        <v>90.95</v>
      </c>
      <c r="I32" s="3">
        <f t="shared" ref="I32:Q32" si="24">IFERROR(INDEX(I51:I500,MATCH($C$32,$C$51:$C$500,0)),"")</f>
        <v>91.79</v>
      </c>
      <c r="J32" s="3">
        <f t="shared" si="24"/>
        <v>92.8</v>
      </c>
      <c r="K32" s="3">
        <f t="shared" si="24"/>
        <v>107.55</v>
      </c>
      <c r="L32" s="3">
        <f t="shared" si="24"/>
        <v>111.49</v>
      </c>
      <c r="M32" s="3">
        <f t="shared" si="24"/>
        <v>109.99</v>
      </c>
      <c r="N32" s="3">
        <f t="shared" si="24"/>
        <v>114.93</v>
      </c>
      <c r="O32" s="3">
        <f t="shared" si="24"/>
        <v>119.26</v>
      </c>
      <c r="P32" s="3">
        <f t="shared" si="24"/>
        <v>127.25</v>
      </c>
      <c r="Q32" s="3">
        <f t="shared" si="24"/>
        <v>91614034.909999996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0.51</v>
      </c>
      <c r="H33" s="3">
        <f>IFERROR(INDEX(D33:G33,COUNT(D33:G33)),"")</f>
        <v>0.51</v>
      </c>
      <c r="I33" s="3">
        <f t="shared" ref="I33:Q33" si="25">IFERROR(INDEX(I51:I500,MATCH($C$33,$C$51:$C$500,0)),"")</f>
        <v>0.6</v>
      </c>
      <c r="J33" s="3">
        <f t="shared" si="25"/>
        <v>0.48</v>
      </c>
      <c r="K33" s="3">
        <f t="shared" si="25"/>
        <v>0.46</v>
      </c>
      <c r="L33" s="3">
        <f t="shared" si="25"/>
        <v>0.47</v>
      </c>
      <c r="M33" s="3">
        <f t="shared" si="25"/>
        <v>0.48</v>
      </c>
      <c r="N33" s="3">
        <f t="shared" si="25"/>
        <v>0.45</v>
      </c>
      <c r="O33" s="3">
        <f t="shared" si="25"/>
        <v>7.21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460</v>
      </c>
      <c r="H34" s="3">
        <f>IFERROR(INDEX(D34:G34,COUNT(D34:G34)),"")</f>
        <v>460</v>
      </c>
      <c r="I34" s="3">
        <f t="shared" ref="I34:Q34" si="26">IFERROR(INDEX(I51:I500,MATCH($C$34,$C$51:$C$500,0)),"")</f>
        <v>-53.92</v>
      </c>
      <c r="J34" s="3">
        <f t="shared" si="26"/>
        <v>-2.57</v>
      </c>
      <c r="K34" s="3">
        <f t="shared" si="26"/>
        <v>-12.56</v>
      </c>
      <c r="L34" s="3">
        <f t="shared" si="26"/>
        <v>-13.61</v>
      </c>
      <c r="M34" s="3">
        <f t="shared" si="26"/>
        <v>-10.71</v>
      </c>
      <c r="N34" s="3">
        <f t="shared" si="26"/>
        <v>-11.63</v>
      </c>
      <c r="O34" s="3">
        <f t="shared" si="26"/>
        <v>-1365.08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11.47</v>
      </c>
      <c r="H35" s="3">
        <f>IFERROR(INDEX(D35:G35,COUNT(D35:G35)),"")</f>
        <v>11.47</v>
      </c>
      <c r="I35" s="3">
        <f t="shared" ref="I35:Q35" si="27">IFERROR(INDEX(I51:I500,MATCH($C$35,$C$51:$C$500,0)),"")</f>
        <v>3.12</v>
      </c>
      <c r="J35" s="3">
        <f t="shared" si="27"/>
        <v>2.2799999999999998</v>
      </c>
      <c r="K35" s="3">
        <f t="shared" si="27"/>
        <v>2.71</v>
      </c>
      <c r="L35" s="3">
        <f t="shared" si="27"/>
        <v>3.59</v>
      </c>
      <c r="M35" s="3">
        <f t="shared" si="27"/>
        <v>4.76</v>
      </c>
      <c r="N35" s="3">
        <f t="shared" si="27"/>
        <v>6.54</v>
      </c>
      <c r="O35" s="3">
        <f t="shared" si="27"/>
        <v>46.64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  <c r="Q50" t="s">
        <v>34</v>
      </c>
    </row>
    <row r="51" spans="2:17" ht="15.5" x14ac:dyDescent="0.35">
      <c r="B51" t="s">
        <v>71</v>
      </c>
      <c r="C51" t="s">
        <v>5</v>
      </c>
      <c r="D51" s="5">
        <v>23906639069</v>
      </c>
      <c r="E51" s="5">
        <v>30860566681</v>
      </c>
      <c r="F51" s="5">
        <v>23831656553</v>
      </c>
      <c r="G51" s="5">
        <v>23606713446</v>
      </c>
      <c r="I51" s="5">
        <v>105014124357</v>
      </c>
      <c r="J51" s="5">
        <v>117388396257</v>
      </c>
      <c r="K51" s="5">
        <v>109799074008</v>
      </c>
      <c r="L51" s="5">
        <v>86204240933</v>
      </c>
      <c r="M51" s="5">
        <v>66395265475</v>
      </c>
      <c r="N51" s="5">
        <v>47366679380</v>
      </c>
      <c r="O51" s="5">
        <v>109881952120</v>
      </c>
      <c r="P51" s="5">
        <v>60720993496</v>
      </c>
      <c r="Q51" s="5">
        <v>46191934741</v>
      </c>
    </row>
    <row r="52" spans="2:17" ht="15.5" x14ac:dyDescent="0.35">
      <c r="C52" t="s">
        <v>72</v>
      </c>
      <c r="D52" s="5">
        <v>-13493879552</v>
      </c>
      <c r="E52" s="5">
        <v>-13299383869</v>
      </c>
      <c r="F52" s="5">
        <v>-10240198222</v>
      </c>
      <c r="G52" s="5">
        <v>-9642285892</v>
      </c>
      <c r="I52" s="5">
        <v>-44148944419</v>
      </c>
      <c r="J52" s="5">
        <v>-44131870630</v>
      </c>
      <c r="K52" s="5">
        <v>-44758265251</v>
      </c>
      <c r="L52" s="5">
        <v>-35753528004</v>
      </c>
      <c r="M52" s="5">
        <v>-29374278902</v>
      </c>
      <c r="N52" s="5">
        <v>-22707675200</v>
      </c>
      <c r="O52" s="5">
        <v>-48003264443</v>
      </c>
      <c r="P52" s="5">
        <v>-29692042946</v>
      </c>
      <c r="Q52" s="5">
        <v>-18401917106</v>
      </c>
    </row>
    <row r="53" spans="2:17" ht="15.5" x14ac:dyDescent="0.35">
      <c r="C53" t="s">
        <v>73</v>
      </c>
      <c r="D53" s="5">
        <v>10412759517</v>
      </c>
      <c r="E53" s="5">
        <v>17561182812</v>
      </c>
      <c r="F53" s="5">
        <v>13591458331</v>
      </c>
      <c r="G53" s="5">
        <v>13964427554</v>
      </c>
      <c r="I53" s="5">
        <v>60865179938</v>
      </c>
      <c r="J53" s="5">
        <v>73256525627</v>
      </c>
      <c r="K53" s="5">
        <v>65040808757</v>
      </c>
      <c r="L53" s="5">
        <v>50450712929</v>
      </c>
      <c r="M53" s="5">
        <v>37020986573</v>
      </c>
      <c r="N53" s="5">
        <v>24659004180</v>
      </c>
      <c r="O53" s="5">
        <v>61878687677</v>
      </c>
      <c r="P53" s="5">
        <v>31028950550</v>
      </c>
      <c r="Q53" s="5">
        <v>27790017635</v>
      </c>
    </row>
    <row r="54" spans="2:17" ht="15.5" x14ac:dyDescent="0.35">
      <c r="C54" t="s">
        <v>74</v>
      </c>
      <c r="D54" s="5">
        <v>-16942551985</v>
      </c>
      <c r="E54" s="5">
        <v>-16396285870</v>
      </c>
      <c r="F54" s="5">
        <v>-14180995927</v>
      </c>
      <c r="G54" s="5">
        <v>-14066802204</v>
      </c>
      <c r="I54" s="5">
        <v>-58377664777</v>
      </c>
      <c r="J54" s="5">
        <v>-55236315428</v>
      </c>
      <c r="K54" s="5">
        <v>-53550324799</v>
      </c>
      <c r="L54" s="5">
        <v>-55894506555</v>
      </c>
      <c r="M54" s="5">
        <v>-49349695913</v>
      </c>
      <c r="N54" s="5">
        <v>-45114284455</v>
      </c>
      <c r="O54" s="5">
        <v>-55855703762</v>
      </c>
      <c r="P54" s="5">
        <v>-37749081013</v>
      </c>
      <c r="Q54" s="5">
        <v>-42834883268</v>
      </c>
    </row>
    <row r="55" spans="2:17" ht="15.5" x14ac:dyDescent="0.35">
      <c r="C55" t="s">
        <v>76</v>
      </c>
      <c r="D55" s="5">
        <v>-16121213283</v>
      </c>
      <c r="E55" s="5">
        <v>-15443934603</v>
      </c>
      <c r="F55" s="5">
        <v>-13017614028</v>
      </c>
      <c r="G55" s="5">
        <v>-13182366727</v>
      </c>
      <c r="I55" s="5">
        <v>-54590935821</v>
      </c>
      <c r="J55" s="5">
        <v>-51528308637</v>
      </c>
      <c r="K55" s="5">
        <v>-50031615826</v>
      </c>
      <c r="L55" s="5">
        <v>-55894506555</v>
      </c>
      <c r="M55" s="5">
        <v>-49349695913</v>
      </c>
      <c r="N55" s="5">
        <v>-45114284455</v>
      </c>
      <c r="O55" s="5">
        <v>-55855703762</v>
      </c>
      <c r="P55" s="5">
        <v>-37749081013</v>
      </c>
      <c r="Q55" s="5">
        <v>-42834883268</v>
      </c>
    </row>
    <row r="56" spans="2:17" ht="15.5" x14ac:dyDescent="0.35">
      <c r="C56" t="s">
        <v>77</v>
      </c>
      <c r="D56" s="5">
        <v>-148326</v>
      </c>
      <c r="E56" s="5">
        <v>-200</v>
      </c>
      <c r="F56" s="5">
        <v>-46722</v>
      </c>
      <c r="G56" s="5">
        <v>-37935</v>
      </c>
      <c r="I56" s="5">
        <v>-61087</v>
      </c>
      <c r="J56" s="5">
        <v>-55488</v>
      </c>
      <c r="K56" s="5">
        <v>99594</v>
      </c>
      <c r="L56" s="5">
        <v>2056</v>
      </c>
      <c r="M56" s="5">
        <v>-223154</v>
      </c>
      <c r="N56" s="5">
        <v>241688</v>
      </c>
      <c r="O56" s="5">
        <v>136035</v>
      </c>
      <c r="P56" s="5">
        <v>-11210</v>
      </c>
      <c r="Q56" s="5">
        <v>-8593</v>
      </c>
    </row>
    <row r="57" spans="2:17" ht="15.5" x14ac:dyDescent="0.35">
      <c r="C57" t="s">
        <v>78</v>
      </c>
      <c r="D57" s="5">
        <v>-6529792468</v>
      </c>
      <c r="E57" s="5">
        <v>1164896942</v>
      </c>
      <c r="F57" s="5">
        <v>-589537596</v>
      </c>
      <c r="G57" s="5">
        <v>-102374650</v>
      </c>
      <c r="I57" s="5">
        <v>2487515161</v>
      </c>
      <c r="J57" s="5">
        <v>18020210199</v>
      </c>
      <c r="K57" s="5">
        <v>11490483958</v>
      </c>
      <c r="L57" s="5">
        <v>-5443793626</v>
      </c>
      <c r="M57" s="5">
        <v>-12328709340</v>
      </c>
      <c r="N57" s="5">
        <v>-20455280275</v>
      </c>
      <c r="O57" s="5">
        <v>6022983915</v>
      </c>
      <c r="P57" s="5">
        <v>-6720130463</v>
      </c>
      <c r="Q57" s="5">
        <v>-15044865633</v>
      </c>
    </row>
    <row r="58" spans="2:17" ht="15.5" x14ac:dyDescent="0.35">
      <c r="C58" t="s">
        <v>79</v>
      </c>
      <c r="D58" s="5">
        <v>7334805163</v>
      </c>
      <c r="E58" s="5">
        <v>-3115757722</v>
      </c>
      <c r="F58" s="5">
        <v>-2339438029</v>
      </c>
      <c r="G58" s="5">
        <v>-2250337965</v>
      </c>
      <c r="I58" s="5">
        <v>-9469819990</v>
      </c>
      <c r="J58" s="5">
        <v>-89932648768</v>
      </c>
      <c r="K58" s="5">
        <v>-26851179487</v>
      </c>
      <c r="L58" s="5">
        <v>-23345038979</v>
      </c>
      <c r="M58" s="5">
        <v>-25425067448</v>
      </c>
      <c r="N58" s="5">
        <v>-14011115952</v>
      </c>
      <c r="O58" s="5">
        <v>-14478990303</v>
      </c>
      <c r="P58" s="5">
        <v>-16593879146</v>
      </c>
      <c r="Q58" s="5">
        <v>-15525887587</v>
      </c>
    </row>
    <row r="59" spans="2:17" ht="15.5" x14ac:dyDescent="0.35">
      <c r="C59" t="s">
        <v>26</v>
      </c>
      <c r="D59" s="5">
        <v>-2044454094</v>
      </c>
      <c r="E59" s="5">
        <v>-3308655506</v>
      </c>
      <c r="F59" s="5">
        <v>-3617860778</v>
      </c>
      <c r="G59" s="5">
        <v>-3525708171</v>
      </c>
      <c r="I59" s="5">
        <v>-13892173125</v>
      </c>
      <c r="J59" s="5">
        <v>-15133109477</v>
      </c>
      <c r="K59" s="5">
        <v>-14966886208</v>
      </c>
      <c r="L59" s="5">
        <v>-16173331294</v>
      </c>
      <c r="M59" s="5">
        <v>-17721934377</v>
      </c>
      <c r="N59" s="5">
        <v>-18072761403</v>
      </c>
      <c r="O59" s="5">
        <v>-18955406089</v>
      </c>
      <c r="P59" s="5">
        <v>-18146801924</v>
      </c>
      <c r="Q59" s="5">
        <v>-18054618954</v>
      </c>
    </row>
    <row r="60" spans="2:17" ht="15.5" x14ac:dyDescent="0.35">
      <c r="C60" t="s">
        <v>275</v>
      </c>
    </row>
    <row r="61" spans="2:17" ht="15.5" x14ac:dyDescent="0.35">
      <c r="C61" t="s">
        <v>80</v>
      </c>
      <c r="D61" s="5">
        <v>618371597</v>
      </c>
      <c r="E61" s="5">
        <v>696456940</v>
      </c>
      <c r="F61" s="5">
        <v>1297157698</v>
      </c>
      <c r="G61" s="5">
        <v>1309327091</v>
      </c>
      <c r="I61" s="5">
        <v>5126796734</v>
      </c>
      <c r="J61" s="5">
        <v>3962934553</v>
      </c>
      <c r="K61" s="5">
        <v>692683559</v>
      </c>
    </row>
    <row r="62" spans="2:17" ht="15.5" x14ac:dyDescent="0.35">
      <c r="C62" t="s">
        <v>969</v>
      </c>
    </row>
    <row r="63" spans="2:17" ht="15.5" x14ac:dyDescent="0.35">
      <c r="C63" t="s">
        <v>276</v>
      </c>
    </row>
    <row r="64" spans="2:17" ht="15.5" x14ac:dyDescent="0.35">
      <c r="C64" t="s">
        <v>335</v>
      </c>
      <c r="J64" s="5">
        <v>-2766987095</v>
      </c>
      <c r="K64" s="5">
        <v>-9151110543</v>
      </c>
    </row>
    <row r="65" spans="3:17" ht="15.5" x14ac:dyDescent="0.35">
      <c r="C65" t="s">
        <v>82</v>
      </c>
      <c r="D65" s="5">
        <v>7334805163</v>
      </c>
      <c r="E65" s="5">
        <v>-3115757722</v>
      </c>
      <c r="F65" s="5">
        <v>-2339438029</v>
      </c>
      <c r="G65" s="5">
        <v>-2250337965</v>
      </c>
      <c r="I65" s="5">
        <v>-9469819990</v>
      </c>
      <c r="J65" s="5">
        <v>-89932648768</v>
      </c>
      <c r="K65" s="5">
        <v>-26851179487</v>
      </c>
      <c r="L65" s="5">
        <v>-23345038979</v>
      </c>
      <c r="M65" s="5">
        <v>-25425067448</v>
      </c>
      <c r="N65" s="5">
        <v>-14011115952</v>
      </c>
      <c r="O65" s="5">
        <v>-14478990303</v>
      </c>
      <c r="P65" s="5">
        <v>-16593879146</v>
      </c>
      <c r="Q65" s="5">
        <v>-15525887587</v>
      </c>
    </row>
    <row r="66" spans="3:17" ht="15.5" x14ac:dyDescent="0.35">
      <c r="C66" t="s">
        <v>28</v>
      </c>
      <c r="D66" s="5">
        <v>805012695</v>
      </c>
      <c r="E66" s="5">
        <v>-1950860780</v>
      </c>
      <c r="F66" s="5">
        <v>-2928975625</v>
      </c>
      <c r="G66" s="5">
        <v>-2352712615</v>
      </c>
      <c r="I66" s="5">
        <v>-6982304829</v>
      </c>
      <c r="J66" s="5">
        <v>-71912438569</v>
      </c>
      <c r="K66" s="5">
        <v>-15360695529</v>
      </c>
      <c r="L66" s="5">
        <v>-28788832605</v>
      </c>
      <c r="M66" s="5">
        <v>-37753776788</v>
      </c>
      <c r="N66" s="5">
        <v>-34466396227</v>
      </c>
      <c r="O66" s="5">
        <v>-8456006388</v>
      </c>
      <c r="P66" s="5">
        <v>-23314009609</v>
      </c>
      <c r="Q66" s="5">
        <v>-30570753220</v>
      </c>
    </row>
    <row r="67" spans="3:17" ht="15.5" x14ac:dyDescent="0.35">
      <c r="C67" t="s">
        <v>27</v>
      </c>
      <c r="D67" s="5">
        <v>-233075562</v>
      </c>
      <c r="E67" s="5">
        <v>1595277304</v>
      </c>
      <c r="F67" s="5">
        <v>-223981935</v>
      </c>
      <c r="G67" s="5">
        <v>-223384714</v>
      </c>
      <c r="I67" s="5">
        <v>925083340</v>
      </c>
      <c r="J67" s="5">
        <v>-32407333950</v>
      </c>
      <c r="K67" s="5">
        <v>-8380013190</v>
      </c>
      <c r="L67" s="5">
        <v>6044993342</v>
      </c>
      <c r="M67" s="5">
        <v>8276892732</v>
      </c>
      <c r="N67" s="5">
        <v>7827305213</v>
      </c>
      <c r="O67" s="5">
        <v>4730199228</v>
      </c>
      <c r="P67" s="5">
        <v>953865424</v>
      </c>
      <c r="Q67" s="5">
        <v>1312735926</v>
      </c>
    </row>
    <row r="68" spans="3:17" ht="15.5" x14ac:dyDescent="0.35">
      <c r="C68" t="s">
        <v>277</v>
      </c>
    </row>
    <row r="69" spans="3:17" ht="15.5" x14ac:dyDescent="0.35">
      <c r="C69" t="s">
        <v>278</v>
      </c>
      <c r="D69" s="5">
        <v>-233075562</v>
      </c>
      <c r="G69" s="5">
        <v>-223384714</v>
      </c>
      <c r="I69" s="5">
        <v>925083340</v>
      </c>
      <c r="J69" s="5">
        <v>-32407333950</v>
      </c>
      <c r="K69" s="5">
        <v>-8380013190</v>
      </c>
    </row>
    <row r="70" spans="3:17" ht="15.5" x14ac:dyDescent="0.35">
      <c r="C70" t="s">
        <v>279</v>
      </c>
      <c r="D70" s="5">
        <v>-233075562</v>
      </c>
      <c r="E70" s="5">
        <v>1595277304</v>
      </c>
      <c r="F70" s="5">
        <v>-223981935</v>
      </c>
      <c r="G70" s="5">
        <v>-223384714</v>
      </c>
      <c r="I70" s="5">
        <v>925083340</v>
      </c>
      <c r="J70" s="5">
        <v>-32407333950</v>
      </c>
      <c r="K70" s="5">
        <v>-8380013190</v>
      </c>
      <c r="L70" s="5">
        <v>6044993342</v>
      </c>
      <c r="M70" s="5">
        <v>8276892732</v>
      </c>
      <c r="N70" s="5">
        <v>7827305213</v>
      </c>
      <c r="O70" s="5">
        <v>4730199228</v>
      </c>
      <c r="P70" s="5">
        <v>953865424</v>
      </c>
      <c r="Q70" s="5">
        <v>1312735926</v>
      </c>
    </row>
    <row r="71" spans="3:17" ht="15.5" x14ac:dyDescent="0.35">
      <c r="C71" t="s">
        <v>280</v>
      </c>
      <c r="D71" s="5">
        <v>571937133</v>
      </c>
      <c r="E71" s="5">
        <v>-355583476</v>
      </c>
      <c r="F71" s="5">
        <v>-3152957560</v>
      </c>
      <c r="G71" s="5">
        <v>-2576097329</v>
      </c>
      <c r="I71" s="5">
        <v>-6057221489</v>
      </c>
      <c r="J71" s="5">
        <v>-104319772519</v>
      </c>
      <c r="K71" s="5">
        <v>-23740708719</v>
      </c>
      <c r="L71" s="5">
        <v>-22743839263</v>
      </c>
      <c r="M71" s="5">
        <v>-29476884056</v>
      </c>
      <c r="N71" s="5">
        <v>-26639091014</v>
      </c>
      <c r="O71" s="5">
        <v>-3725807160</v>
      </c>
      <c r="P71" s="5">
        <v>-22360144185</v>
      </c>
      <c r="Q71" s="5">
        <v>-29258017294</v>
      </c>
    </row>
    <row r="72" spans="3:17" ht="15.5" x14ac:dyDescent="0.35">
      <c r="C72" t="s">
        <v>717</v>
      </c>
    </row>
    <row r="73" spans="3:17" ht="15.5" x14ac:dyDescent="0.35">
      <c r="C73" t="s">
        <v>83</v>
      </c>
      <c r="D73" s="5">
        <v>571937133</v>
      </c>
      <c r="E73" s="5">
        <v>-355583476</v>
      </c>
      <c r="F73" s="5">
        <v>-3152957560</v>
      </c>
      <c r="G73" s="5">
        <v>-2576097329</v>
      </c>
      <c r="I73" s="5">
        <v>-6057221489</v>
      </c>
      <c r="J73" s="5">
        <v>-104319772519</v>
      </c>
      <c r="K73" s="5">
        <v>-23740708719</v>
      </c>
      <c r="L73" s="5">
        <v>-22743839263</v>
      </c>
      <c r="M73" s="5">
        <v>-29476884056</v>
      </c>
      <c r="N73" s="5">
        <v>-26639091014</v>
      </c>
      <c r="O73" s="5">
        <v>-3725807160</v>
      </c>
      <c r="P73" s="5">
        <v>-22360144185</v>
      </c>
      <c r="Q73" s="5">
        <v>-29258017294</v>
      </c>
    </row>
    <row r="74" spans="3:17" ht="15.5" x14ac:dyDescent="0.35">
      <c r="C74" t="s">
        <v>84</v>
      </c>
      <c r="E74" s="5">
        <v>53256699</v>
      </c>
      <c r="I74" s="5">
        <v>53256699</v>
      </c>
      <c r="J74" s="5">
        <v>16392441384</v>
      </c>
      <c r="K74" s="5">
        <v>298343286</v>
      </c>
      <c r="L74" s="5">
        <v>31625557538</v>
      </c>
      <c r="M74" s="5">
        <v>75068385</v>
      </c>
      <c r="N74" s="5">
        <v>802765642</v>
      </c>
      <c r="O74" s="5">
        <v>1219255613</v>
      </c>
      <c r="P74" s="5">
        <v>1166346515</v>
      </c>
      <c r="Q74" s="5">
        <v>2779885620</v>
      </c>
    </row>
    <row r="75" spans="3:17" ht="15.5" x14ac:dyDescent="0.35">
      <c r="C75" t="s">
        <v>337</v>
      </c>
      <c r="E75" s="5">
        <v>53256699</v>
      </c>
      <c r="I75" s="5">
        <v>53256699</v>
      </c>
      <c r="J75" s="5">
        <v>16392441384</v>
      </c>
      <c r="K75" s="5">
        <v>298343286</v>
      </c>
      <c r="L75" s="5">
        <v>31625557538</v>
      </c>
      <c r="M75" s="5">
        <v>75068385</v>
      </c>
      <c r="N75" s="5">
        <v>802765642</v>
      </c>
      <c r="O75" s="5">
        <v>1219255613</v>
      </c>
      <c r="P75" s="5">
        <v>1166346515</v>
      </c>
      <c r="Q75" s="5">
        <v>2779885620</v>
      </c>
    </row>
    <row r="76" spans="3:17" ht="15.5" x14ac:dyDescent="0.35">
      <c r="C76" t="s">
        <v>85</v>
      </c>
      <c r="D76" s="5">
        <v>571937133</v>
      </c>
      <c r="E76" s="5">
        <v>-302326777</v>
      </c>
      <c r="F76" s="5">
        <v>-3152957560</v>
      </c>
      <c r="G76" s="5">
        <v>-2576097329</v>
      </c>
      <c r="I76" s="5">
        <v>-6003964790</v>
      </c>
      <c r="J76" s="5">
        <v>-87927331135</v>
      </c>
      <c r="K76" s="5">
        <v>-23442365433</v>
      </c>
      <c r="L76" s="5">
        <v>8881718275</v>
      </c>
      <c r="M76" s="5">
        <v>-29401815671</v>
      </c>
      <c r="N76" s="5">
        <v>-25836325372</v>
      </c>
      <c r="O76" s="5">
        <v>-2506551547</v>
      </c>
      <c r="P76" s="5">
        <v>-21193797670</v>
      </c>
      <c r="Q76" s="5">
        <v>-26478131674</v>
      </c>
    </row>
    <row r="77" spans="3:17" ht="15.5" x14ac:dyDescent="0.35">
      <c r="C77" t="s">
        <v>86</v>
      </c>
      <c r="D77" s="5">
        <v>571937133</v>
      </c>
      <c r="E77" s="5">
        <v>-355583476</v>
      </c>
      <c r="F77" s="5">
        <v>-3152957559</v>
      </c>
      <c r="G77" s="5">
        <v>-2576097330</v>
      </c>
      <c r="I77" s="5">
        <v>-6057221489</v>
      </c>
      <c r="J77" s="5">
        <v>-104319772519</v>
      </c>
      <c r="K77" s="5">
        <v>-23740708719</v>
      </c>
      <c r="L77" s="5">
        <v>-22743839263</v>
      </c>
      <c r="M77" s="5">
        <v>-29476884056</v>
      </c>
      <c r="N77" s="5">
        <v>-26639091015</v>
      </c>
      <c r="O77" s="5">
        <v>-3725807161</v>
      </c>
      <c r="P77" s="5">
        <v>-22360144187</v>
      </c>
      <c r="Q77" s="5">
        <v>-29258017295</v>
      </c>
    </row>
    <row r="78" spans="3:17" ht="15.5" x14ac:dyDescent="0.35">
      <c r="C78" t="s">
        <v>7</v>
      </c>
      <c r="D78" s="5">
        <v>572085459</v>
      </c>
      <c r="E78" s="5">
        <v>-302326577</v>
      </c>
      <c r="F78" s="5">
        <v>-3152910837</v>
      </c>
      <c r="G78" s="5">
        <v>-2576059395</v>
      </c>
      <c r="I78" s="5">
        <v>-6003903703</v>
      </c>
      <c r="J78" s="5">
        <v>-87927275647</v>
      </c>
      <c r="K78" s="5">
        <v>-23442465027</v>
      </c>
      <c r="L78" s="5">
        <v>8881716219</v>
      </c>
      <c r="M78" s="5">
        <v>-29401592517</v>
      </c>
      <c r="N78" s="5">
        <v>-25836567061</v>
      </c>
      <c r="O78" s="5">
        <v>-2506687582</v>
      </c>
      <c r="P78" s="5">
        <v>-21193786462</v>
      </c>
      <c r="Q78" s="5">
        <v>-26478123082</v>
      </c>
    </row>
    <row r="79" spans="3:17" ht="15.5" x14ac:dyDescent="0.35">
      <c r="C79" t="s">
        <v>88</v>
      </c>
      <c r="D79" s="5">
        <v>571937133</v>
      </c>
      <c r="E79" s="5">
        <v>-355583476</v>
      </c>
      <c r="F79" s="5">
        <v>-3152957559</v>
      </c>
      <c r="G79" s="5">
        <v>-2576097330</v>
      </c>
      <c r="I79" s="5">
        <v>-6057221489</v>
      </c>
      <c r="J79" s="5">
        <v>-104319772519</v>
      </c>
      <c r="K79" s="5">
        <v>-23740708719</v>
      </c>
      <c r="L79" s="5">
        <v>-22743839263</v>
      </c>
      <c r="M79" s="5">
        <v>-29476884056</v>
      </c>
      <c r="N79" s="5">
        <v>-26639091015</v>
      </c>
      <c r="O79" s="5">
        <v>-3725807161</v>
      </c>
      <c r="P79" s="5">
        <v>-22360144187</v>
      </c>
      <c r="Q79" s="5">
        <v>-29258017295</v>
      </c>
    </row>
    <row r="80" spans="3:17" ht="15.5" x14ac:dyDescent="0.35">
      <c r="C80" t="s">
        <v>89</v>
      </c>
      <c r="D80" s="5">
        <v>571937133</v>
      </c>
      <c r="E80" s="5">
        <v>-302326777</v>
      </c>
      <c r="F80" s="5">
        <v>-3152957559</v>
      </c>
      <c r="G80" s="5">
        <v>-2576097330</v>
      </c>
      <c r="I80" s="5">
        <v>-6003964790</v>
      </c>
      <c r="J80" s="5">
        <v>-87927331135</v>
      </c>
      <c r="K80" s="5">
        <v>-23442365433</v>
      </c>
      <c r="L80" s="5">
        <v>8881718275</v>
      </c>
      <c r="M80" s="5">
        <v>-29401815671</v>
      </c>
      <c r="N80" s="5">
        <v>-25836325373</v>
      </c>
      <c r="O80" s="5">
        <v>-2506551547</v>
      </c>
      <c r="P80" s="5">
        <v>-21193797672</v>
      </c>
      <c r="Q80" s="5">
        <v>-26478131675</v>
      </c>
    </row>
    <row r="81" spans="2:17" ht="15.5" x14ac:dyDescent="0.35">
      <c r="C81" t="s">
        <v>90</v>
      </c>
      <c r="D81" s="5">
        <v>571937133</v>
      </c>
      <c r="E81" s="5">
        <v>-302326777</v>
      </c>
      <c r="F81" s="5">
        <v>-3152957559</v>
      </c>
      <c r="G81" s="5">
        <v>-2576097330</v>
      </c>
      <c r="I81" s="5">
        <v>-6003964790</v>
      </c>
      <c r="J81" s="5">
        <v>-87927331135</v>
      </c>
      <c r="K81" s="5">
        <v>-23442365433</v>
      </c>
      <c r="L81" s="5">
        <v>8881718275</v>
      </c>
      <c r="M81" s="5">
        <v>-29401815671</v>
      </c>
      <c r="N81" s="5">
        <v>-25836325373</v>
      </c>
      <c r="O81" s="5">
        <v>-2506551547</v>
      </c>
      <c r="P81" s="5">
        <v>-21193797672</v>
      </c>
      <c r="Q81" s="5">
        <v>-26478131675</v>
      </c>
    </row>
    <row r="83" spans="2:17" ht="15.5" x14ac:dyDescent="0.35">
      <c r="B83" t="s">
        <v>91</v>
      </c>
      <c r="C83" t="s">
        <v>92</v>
      </c>
    </row>
    <row r="84" spans="2:17" ht="15.5" x14ac:dyDescent="0.35">
      <c r="C84" t="s">
        <v>93</v>
      </c>
    </row>
    <row r="85" spans="2:17" ht="15.5" x14ac:dyDescent="0.35">
      <c r="C85" t="s">
        <v>19</v>
      </c>
      <c r="D85" s="5">
        <v>42221929411</v>
      </c>
      <c r="E85" s="5">
        <v>80788063859</v>
      </c>
      <c r="F85" s="5">
        <v>89738513181</v>
      </c>
      <c r="G85" s="5">
        <v>97604347892</v>
      </c>
      <c r="I85" s="5">
        <v>80788063859</v>
      </c>
      <c r="J85" s="5">
        <v>121163216909</v>
      </c>
      <c r="K85" s="5">
        <v>15710958686</v>
      </c>
      <c r="L85" s="5">
        <v>21518416668</v>
      </c>
      <c r="M85" s="5">
        <v>18563627380</v>
      </c>
      <c r="N85" s="5">
        <v>7854282597</v>
      </c>
      <c r="O85" s="5">
        <v>14801891164</v>
      </c>
      <c r="P85" s="5">
        <v>6797049128</v>
      </c>
      <c r="Q85" s="5">
        <v>4015689541</v>
      </c>
    </row>
    <row r="86" spans="2:17" ht="15.5" x14ac:dyDescent="0.35">
      <c r="C86" t="s">
        <v>519</v>
      </c>
    </row>
    <row r="87" spans="2:17" ht="15.5" x14ac:dyDescent="0.35">
      <c r="C87" t="s">
        <v>94</v>
      </c>
      <c r="D87" s="5">
        <v>2942913551</v>
      </c>
      <c r="E87" s="5">
        <v>3416791590</v>
      </c>
      <c r="F87" s="5">
        <v>18188466400</v>
      </c>
      <c r="G87" s="5">
        <v>19835120619</v>
      </c>
      <c r="I87" s="5">
        <v>3416791590</v>
      </c>
      <c r="J87" s="5">
        <v>19222510353</v>
      </c>
      <c r="K87" s="5">
        <v>7858629810</v>
      </c>
      <c r="L87" s="5">
        <v>10822872497</v>
      </c>
      <c r="M87" s="5">
        <v>5540841124</v>
      </c>
      <c r="N87" s="5">
        <v>4602318978</v>
      </c>
      <c r="O87" s="5">
        <v>5135221758</v>
      </c>
      <c r="P87" s="5">
        <v>3476974267</v>
      </c>
      <c r="Q87" s="5">
        <v>934352257</v>
      </c>
    </row>
    <row r="88" spans="2:17" ht="15.5" x14ac:dyDescent="0.35">
      <c r="C88" t="s">
        <v>282</v>
      </c>
      <c r="D88" s="5">
        <v>70937509939</v>
      </c>
      <c r="L88" s="5">
        <v>3039747532</v>
      </c>
    </row>
    <row r="89" spans="2:17" ht="15.5" x14ac:dyDescent="0.35">
      <c r="C89" t="s">
        <v>283</v>
      </c>
      <c r="K89" s="5">
        <v>12201404991</v>
      </c>
      <c r="L89" s="5">
        <v>32333495515</v>
      </c>
    </row>
    <row r="90" spans="2:17" ht="15.5" x14ac:dyDescent="0.35">
      <c r="C90" t="s">
        <v>284</v>
      </c>
      <c r="D90" s="5">
        <v>2942913551</v>
      </c>
      <c r="E90" s="5">
        <v>3416791590</v>
      </c>
      <c r="F90" s="5">
        <v>18188466400</v>
      </c>
      <c r="G90" s="5">
        <v>19835120619</v>
      </c>
      <c r="I90" s="5">
        <v>3416791590</v>
      </c>
      <c r="J90" s="5">
        <v>19222510353</v>
      </c>
      <c r="K90" s="5">
        <v>7858629810</v>
      </c>
      <c r="L90" s="5">
        <v>10822872497</v>
      </c>
      <c r="M90" s="5">
        <v>5540841124</v>
      </c>
      <c r="N90" s="5">
        <v>4602318978</v>
      </c>
      <c r="O90" s="5">
        <v>5135221758</v>
      </c>
      <c r="P90" s="5">
        <v>3476974267</v>
      </c>
      <c r="Q90" s="5">
        <v>934352257</v>
      </c>
    </row>
    <row r="91" spans="2:17" ht="15.5" x14ac:dyDescent="0.35">
      <c r="C91" t="s">
        <v>95</v>
      </c>
      <c r="D91" s="5">
        <v>26271427663</v>
      </c>
      <c r="E91" s="5">
        <v>18187525978</v>
      </c>
      <c r="F91" s="5">
        <v>1501636183</v>
      </c>
      <c r="G91" s="5">
        <v>1849278649</v>
      </c>
      <c r="I91" s="5">
        <v>18187525978</v>
      </c>
      <c r="J91" s="5">
        <v>443865977</v>
      </c>
      <c r="K91" s="5">
        <v>105697928</v>
      </c>
      <c r="L91" s="5">
        <v>117106260</v>
      </c>
      <c r="M91" s="5">
        <v>232526962</v>
      </c>
      <c r="N91" s="5">
        <v>10785319755</v>
      </c>
      <c r="O91" s="5">
        <v>537917461</v>
      </c>
      <c r="P91" s="5">
        <v>529496979</v>
      </c>
      <c r="Q91" s="5">
        <v>697513629</v>
      </c>
    </row>
    <row r="92" spans="2:17" ht="15.5" x14ac:dyDescent="0.35">
      <c r="C92" t="s">
        <v>285</v>
      </c>
      <c r="D92" s="5">
        <v>26271427663</v>
      </c>
      <c r="E92" s="5">
        <v>18187525978</v>
      </c>
      <c r="F92" s="5">
        <v>1501636183</v>
      </c>
      <c r="G92" s="5">
        <v>1849278649</v>
      </c>
      <c r="I92" s="5">
        <v>18187525978</v>
      </c>
      <c r="J92" s="5">
        <v>443865977</v>
      </c>
      <c r="K92" s="5">
        <v>105697928</v>
      </c>
      <c r="L92" s="5">
        <v>117106260</v>
      </c>
      <c r="M92" s="5">
        <v>232526962</v>
      </c>
      <c r="N92" s="5">
        <v>10785319755</v>
      </c>
      <c r="O92" s="5">
        <v>537917461</v>
      </c>
      <c r="P92" s="5">
        <v>529496979</v>
      </c>
      <c r="Q92" s="5">
        <v>697513629</v>
      </c>
    </row>
    <row r="93" spans="2:17" ht="15.5" x14ac:dyDescent="0.35">
      <c r="C93" t="s">
        <v>96</v>
      </c>
      <c r="D93" s="5">
        <v>685481415</v>
      </c>
      <c r="E93" s="5">
        <v>725404127</v>
      </c>
      <c r="F93" s="5">
        <v>532144633</v>
      </c>
      <c r="G93" s="5">
        <v>479896674</v>
      </c>
      <c r="I93" s="5">
        <v>725404127</v>
      </c>
      <c r="J93" s="5">
        <v>542512040</v>
      </c>
      <c r="K93" s="5">
        <v>505944454</v>
      </c>
      <c r="L93" s="5">
        <v>529180134</v>
      </c>
      <c r="M93" s="5">
        <v>368338909</v>
      </c>
      <c r="N93" s="5">
        <v>289442398</v>
      </c>
      <c r="O93" s="5">
        <v>705657486</v>
      </c>
      <c r="P93" s="5">
        <v>2205564078</v>
      </c>
      <c r="Q93" s="5">
        <v>2285046529</v>
      </c>
    </row>
    <row r="94" spans="2:17" ht="15.5" x14ac:dyDescent="0.35">
      <c r="C94" t="s">
        <v>77</v>
      </c>
      <c r="D94" s="5">
        <v>343522787047</v>
      </c>
      <c r="E94" s="5">
        <v>341444650112</v>
      </c>
      <c r="F94" s="5">
        <v>343522787047</v>
      </c>
      <c r="G94" s="5">
        <v>343522787047</v>
      </c>
      <c r="I94" s="5">
        <v>341444650112</v>
      </c>
      <c r="J94" s="5">
        <v>341444650112</v>
      </c>
      <c r="K94" s="5">
        <v>325061750112</v>
      </c>
      <c r="L94" s="5">
        <v>331188990332</v>
      </c>
      <c r="M94" s="5">
        <v>299563434851</v>
      </c>
      <c r="N94" s="5">
        <v>299488366387</v>
      </c>
      <c r="O94" s="5">
        <v>298685602530</v>
      </c>
      <c r="P94" s="5">
        <v>310368170777</v>
      </c>
      <c r="Q94" s="5">
        <v>611201877645</v>
      </c>
    </row>
    <row r="95" spans="2:17" ht="15.5" x14ac:dyDescent="0.35">
      <c r="C95" t="s">
        <v>98</v>
      </c>
      <c r="D95" s="5">
        <v>74118432027</v>
      </c>
      <c r="E95" s="5">
        <v>106639631898</v>
      </c>
      <c r="F95" s="5">
        <v>116112854972</v>
      </c>
      <c r="G95" s="5">
        <v>124288200707</v>
      </c>
      <c r="I95" s="5">
        <v>106639631898</v>
      </c>
      <c r="J95" s="5">
        <v>142597532549</v>
      </c>
      <c r="K95" s="5">
        <v>24927496162</v>
      </c>
      <c r="L95" s="5">
        <v>34773537248</v>
      </c>
      <c r="M95" s="5">
        <v>25669613281</v>
      </c>
      <c r="N95" s="5">
        <v>25882332342</v>
      </c>
      <c r="O95" s="5">
        <v>53288462035</v>
      </c>
      <c r="P95" s="5">
        <v>13294300539</v>
      </c>
      <c r="Q95" s="5">
        <v>8170520752</v>
      </c>
    </row>
    <row r="96" spans="2:17" ht="15.5" x14ac:dyDescent="0.35">
      <c r="C96" t="s">
        <v>99</v>
      </c>
    </row>
    <row r="97" spans="3:17" ht="15.5" x14ac:dyDescent="0.35">
      <c r="C97" t="s">
        <v>97</v>
      </c>
      <c r="D97" s="5">
        <v>207306400709</v>
      </c>
      <c r="E97" s="5">
        <v>136039020721</v>
      </c>
      <c r="F97" s="5">
        <v>126501082307</v>
      </c>
      <c r="G97" s="5">
        <v>117368252159</v>
      </c>
      <c r="I97" s="5">
        <v>136039020721</v>
      </c>
      <c r="J97" s="5">
        <v>95957747841</v>
      </c>
      <c r="K97" s="5">
        <v>25087310391</v>
      </c>
      <c r="L97" s="5">
        <v>5400000000</v>
      </c>
      <c r="M97" s="5">
        <v>900000000</v>
      </c>
    </row>
    <row r="98" spans="3:17" ht="15.5" x14ac:dyDescent="0.35">
      <c r="C98" t="s">
        <v>101</v>
      </c>
      <c r="D98" s="5">
        <v>578082570906</v>
      </c>
      <c r="E98" s="5">
        <v>578177446876</v>
      </c>
      <c r="F98" s="5">
        <v>576003433030</v>
      </c>
      <c r="G98" s="5">
        <v>577453015214</v>
      </c>
      <c r="I98" s="5">
        <v>578177446876</v>
      </c>
      <c r="J98" s="5">
        <v>581181478987</v>
      </c>
      <c r="K98" s="5">
        <v>549249791040</v>
      </c>
      <c r="L98" s="5">
        <v>559802433565</v>
      </c>
      <c r="M98" s="5">
        <v>538595513682</v>
      </c>
      <c r="N98" s="5">
        <v>545051986839</v>
      </c>
      <c r="O98" s="5">
        <v>552377822515</v>
      </c>
      <c r="P98" s="5">
        <v>469441619969</v>
      </c>
      <c r="Q98" s="5">
        <v>475168024427</v>
      </c>
    </row>
    <row r="99" spans="3:17" ht="15.5" x14ac:dyDescent="0.35">
      <c r="C99" t="s">
        <v>287</v>
      </c>
      <c r="D99" s="5">
        <v>26327128</v>
      </c>
      <c r="K99" s="5">
        <v>22604783601</v>
      </c>
      <c r="L99" s="5">
        <v>31046188489</v>
      </c>
      <c r="M99" s="5">
        <v>25001195148</v>
      </c>
      <c r="N99" s="5">
        <v>16724302414</v>
      </c>
      <c r="O99" s="5">
        <v>8896997202</v>
      </c>
      <c r="P99" s="5">
        <v>4038581982</v>
      </c>
      <c r="Q99" s="5">
        <v>3473498731</v>
      </c>
    </row>
    <row r="100" spans="3:17" ht="15.5" x14ac:dyDescent="0.35">
      <c r="C100" t="s">
        <v>339</v>
      </c>
      <c r="K100" s="5">
        <v>290246011003</v>
      </c>
      <c r="L100" s="5">
        <v>299397121546</v>
      </c>
      <c r="M100" s="5">
        <v>307951806616</v>
      </c>
      <c r="N100" s="5">
        <v>316099149063</v>
      </c>
      <c r="O100" s="5">
        <v>322386552714</v>
      </c>
      <c r="P100" s="5">
        <v>320288359202</v>
      </c>
      <c r="Q100" s="5">
        <v>316800497945</v>
      </c>
    </row>
    <row r="101" spans="3:17" ht="15.5" x14ac:dyDescent="0.35">
      <c r="C101" t="s">
        <v>100</v>
      </c>
    </row>
    <row r="102" spans="3:17" ht="15.5" x14ac:dyDescent="0.35">
      <c r="C102" t="s">
        <v>103</v>
      </c>
      <c r="D102" s="5">
        <v>793509973615</v>
      </c>
      <c r="E102" s="5">
        <v>719917897440</v>
      </c>
      <c r="F102" s="5">
        <v>708232573561</v>
      </c>
      <c r="G102" s="5">
        <v>700781677753</v>
      </c>
      <c r="I102" s="5">
        <v>719917897440</v>
      </c>
      <c r="J102" s="5">
        <v>683590178503</v>
      </c>
      <c r="K102" s="5">
        <v>894575330838</v>
      </c>
      <c r="L102" s="5">
        <v>918350251540</v>
      </c>
      <c r="M102" s="5">
        <v>899931440818</v>
      </c>
      <c r="N102" s="5">
        <v>905754591614</v>
      </c>
      <c r="O102" s="5">
        <v>884351981807</v>
      </c>
      <c r="P102" s="5">
        <v>793768561153</v>
      </c>
      <c r="Q102" s="5">
        <v>795442021103</v>
      </c>
    </row>
    <row r="103" spans="3:17" ht="15.5" x14ac:dyDescent="0.35">
      <c r="C103" t="s">
        <v>104</v>
      </c>
      <c r="D103" s="5">
        <v>867628405642</v>
      </c>
      <c r="E103" s="5">
        <v>826557529338</v>
      </c>
      <c r="F103" s="5">
        <v>824345428533</v>
      </c>
      <c r="G103" s="5">
        <v>825069878460</v>
      </c>
      <c r="I103" s="5">
        <v>826557529338</v>
      </c>
      <c r="J103" s="5">
        <v>826187711052</v>
      </c>
      <c r="K103" s="5">
        <v>919502827000</v>
      </c>
      <c r="L103" s="5">
        <v>953123788788</v>
      </c>
      <c r="M103" s="5">
        <v>925601054099</v>
      </c>
      <c r="N103" s="5">
        <v>931636923956</v>
      </c>
      <c r="O103" s="5">
        <v>937640443842</v>
      </c>
      <c r="P103" s="5">
        <v>807062861692</v>
      </c>
      <c r="Q103" s="5">
        <v>803612541855</v>
      </c>
    </row>
    <row r="104" spans="3:17" ht="15.5" x14ac:dyDescent="0.35">
      <c r="C104" t="s">
        <v>105</v>
      </c>
    </row>
    <row r="105" spans="3:17" ht="15.5" x14ac:dyDescent="0.35">
      <c r="C105" t="s">
        <v>106</v>
      </c>
    </row>
    <row r="106" spans="3:17" ht="15.5" x14ac:dyDescent="0.35">
      <c r="C106" t="s">
        <v>107</v>
      </c>
      <c r="D106" s="5">
        <v>239267158925</v>
      </c>
      <c r="E106" s="5">
        <v>239833709667</v>
      </c>
      <c r="F106" s="5">
        <v>233283638468</v>
      </c>
      <c r="G106" s="5">
        <v>229602617009</v>
      </c>
      <c r="I106" s="5">
        <v>239833709667</v>
      </c>
      <c r="J106" s="5">
        <v>226329083572</v>
      </c>
      <c r="K106" s="5">
        <v>34182794464</v>
      </c>
      <c r="L106" s="5">
        <v>28899324141</v>
      </c>
      <c r="M106" s="5">
        <v>22954983492</v>
      </c>
      <c r="N106" s="5">
        <v>21340189468</v>
      </c>
      <c r="O106" s="5">
        <v>24337557808</v>
      </c>
      <c r="P106" s="5">
        <v>26947038168</v>
      </c>
      <c r="Q106" s="5">
        <v>13966008443</v>
      </c>
    </row>
    <row r="107" spans="3:17" ht="15.5" x14ac:dyDescent="0.35">
      <c r="C107" t="s">
        <v>112</v>
      </c>
    </row>
    <row r="108" spans="3:17" ht="15.5" x14ac:dyDescent="0.35">
      <c r="C108" t="s">
        <v>108</v>
      </c>
      <c r="O108" s="5">
        <v>4817054589</v>
      </c>
      <c r="P108" s="5">
        <v>3267901860</v>
      </c>
      <c r="Q108" s="5">
        <v>2254909497</v>
      </c>
    </row>
    <row r="109" spans="3:17" ht="15.5" x14ac:dyDescent="0.35">
      <c r="C109" t="s">
        <v>289</v>
      </c>
      <c r="D109" s="5">
        <v>24858323672</v>
      </c>
      <c r="E109" s="5">
        <v>19771526025</v>
      </c>
      <c r="F109" s="5">
        <v>18634305634</v>
      </c>
      <c r="G109" s="5">
        <v>17935449303</v>
      </c>
      <c r="I109" s="5">
        <v>19771526025</v>
      </c>
      <c r="J109" s="5">
        <v>15405584653</v>
      </c>
      <c r="K109" s="5">
        <v>13175796771</v>
      </c>
      <c r="L109" s="5">
        <v>3836185602</v>
      </c>
      <c r="M109" s="5">
        <v>4152469559</v>
      </c>
      <c r="N109" s="5">
        <v>5098749245</v>
      </c>
      <c r="O109" s="5">
        <v>4817054589</v>
      </c>
      <c r="P109" s="5">
        <v>3267901860</v>
      </c>
      <c r="Q109" s="5">
        <v>2254909497</v>
      </c>
    </row>
    <row r="110" spans="3:17" ht="15.5" x14ac:dyDescent="0.35">
      <c r="C110" t="s">
        <v>109</v>
      </c>
      <c r="M110" s="5">
        <v>34973543178</v>
      </c>
      <c r="N110" s="5">
        <v>28531415049</v>
      </c>
      <c r="O110" s="5">
        <v>21851628496</v>
      </c>
      <c r="P110" s="5">
        <v>14471574044</v>
      </c>
      <c r="Q110" s="5">
        <v>159497703773</v>
      </c>
    </row>
    <row r="111" spans="3:17" ht="15.5" x14ac:dyDescent="0.35">
      <c r="C111" t="s">
        <v>290</v>
      </c>
      <c r="D111" s="5">
        <v>70937509939</v>
      </c>
      <c r="K111" s="5">
        <v>12201404991</v>
      </c>
      <c r="L111" s="5">
        <v>35373243047</v>
      </c>
      <c r="M111" s="5">
        <v>34973543178</v>
      </c>
      <c r="N111" s="5">
        <v>28531415049</v>
      </c>
      <c r="O111" s="5">
        <v>21851628496</v>
      </c>
      <c r="P111" s="5">
        <v>14471574044</v>
      </c>
      <c r="Q111" s="5">
        <v>159497703773</v>
      </c>
    </row>
    <row r="112" spans="3:17" ht="15.5" x14ac:dyDescent="0.35">
      <c r="C112" t="s">
        <v>875</v>
      </c>
      <c r="E112" s="5">
        <v>8912959047</v>
      </c>
      <c r="F112" s="5">
        <v>10506063978</v>
      </c>
      <c r="G112" s="5">
        <v>10282082042</v>
      </c>
      <c r="I112" s="5">
        <v>8912959047</v>
      </c>
      <c r="J112" s="5">
        <v>9835870013</v>
      </c>
    </row>
    <row r="113" spans="3:17" ht="15.5" x14ac:dyDescent="0.35">
      <c r="C113" t="s">
        <v>1870</v>
      </c>
    </row>
    <row r="114" spans="3:17" ht="15.5" x14ac:dyDescent="0.35">
      <c r="C114" t="s">
        <v>111</v>
      </c>
      <c r="D114" s="5">
        <v>1547925834</v>
      </c>
      <c r="E114" s="5">
        <v>7755180194</v>
      </c>
      <c r="F114" s="5">
        <v>6679041638</v>
      </c>
      <c r="G114" s="5">
        <v>6716880933</v>
      </c>
      <c r="I114" s="5">
        <v>7755180194</v>
      </c>
      <c r="J114" s="5">
        <v>6951201630</v>
      </c>
      <c r="K114" s="5">
        <v>4003954589</v>
      </c>
      <c r="L114" s="5">
        <v>14370861317</v>
      </c>
      <c r="M114" s="5">
        <v>9837459445</v>
      </c>
      <c r="N114" s="5">
        <v>8990806110</v>
      </c>
      <c r="O114" s="5">
        <v>4438719257</v>
      </c>
      <c r="P114" s="5">
        <v>5318352999</v>
      </c>
      <c r="Q114" s="5">
        <v>5016053699</v>
      </c>
    </row>
    <row r="115" spans="3:17" ht="15.5" x14ac:dyDescent="0.35">
      <c r="C115" t="s">
        <v>110</v>
      </c>
      <c r="D115" s="5">
        <v>1262164010</v>
      </c>
      <c r="E115" s="5">
        <v>1512773404</v>
      </c>
      <c r="F115" s="5">
        <v>1142442460</v>
      </c>
      <c r="G115" s="5">
        <v>903544012</v>
      </c>
      <c r="I115" s="5">
        <v>1512773404</v>
      </c>
      <c r="J115" s="5">
        <v>1212090637</v>
      </c>
      <c r="K115" s="5">
        <v>3683878546</v>
      </c>
      <c r="L115" s="5">
        <v>1175801254</v>
      </c>
      <c r="M115" s="5">
        <v>2476271402</v>
      </c>
      <c r="N115" s="5">
        <v>867017125</v>
      </c>
      <c r="O115" s="5">
        <v>1677535849</v>
      </c>
      <c r="P115" s="5">
        <v>1204633100</v>
      </c>
      <c r="Q115" s="5">
        <v>868902091</v>
      </c>
    </row>
    <row r="116" spans="3:17" ht="15.5" x14ac:dyDescent="0.35">
      <c r="C116" t="s">
        <v>1072</v>
      </c>
      <c r="O116" s="5">
        <v>45157500</v>
      </c>
    </row>
    <row r="117" spans="3:17" ht="15.5" x14ac:dyDescent="0.35">
      <c r="C117" t="s">
        <v>113</v>
      </c>
    </row>
    <row r="118" spans="3:17" ht="15.5" x14ac:dyDescent="0.35">
      <c r="C118" t="s">
        <v>403</v>
      </c>
      <c r="E118" s="5">
        <v>24206876328</v>
      </c>
      <c r="F118" s="5">
        <v>25434853518</v>
      </c>
      <c r="G118" s="5">
        <v>26218365282</v>
      </c>
      <c r="I118" s="5">
        <v>24206876328</v>
      </c>
      <c r="J118" s="5">
        <v>27816399437</v>
      </c>
      <c r="K118" s="5">
        <v>225140853113</v>
      </c>
      <c r="L118" s="5">
        <v>223109771166</v>
      </c>
      <c r="M118" s="5">
        <v>210671551085</v>
      </c>
      <c r="N118" s="5">
        <v>195425686302</v>
      </c>
      <c r="O118" s="5">
        <v>179213946022</v>
      </c>
      <c r="P118" s="5">
        <v>156500000000</v>
      </c>
      <c r="Q118" s="5">
        <v>168500000000</v>
      </c>
    </row>
    <row r="119" spans="3:17" ht="15.5" x14ac:dyDescent="0.35">
      <c r="C119" t="s">
        <v>450</v>
      </c>
      <c r="E119" s="5">
        <v>1493630857</v>
      </c>
      <c r="F119" s="5">
        <v>2343487522</v>
      </c>
      <c r="G119" s="5">
        <v>2786371520</v>
      </c>
      <c r="I119" s="5">
        <v>1493630857</v>
      </c>
      <c r="J119" s="5">
        <v>2727234964</v>
      </c>
    </row>
    <row r="120" spans="3:17" ht="15.5" x14ac:dyDescent="0.35">
      <c r="C120" t="s">
        <v>115</v>
      </c>
      <c r="D120" s="5">
        <v>201670101694</v>
      </c>
      <c r="E120" s="5">
        <v>203694119931</v>
      </c>
      <c r="F120" s="5">
        <v>200140765468</v>
      </c>
      <c r="G120" s="5">
        <v>197506787749</v>
      </c>
      <c r="I120" s="5">
        <v>203694119931</v>
      </c>
      <c r="J120" s="5">
        <v>195055857267</v>
      </c>
      <c r="K120" s="5">
        <v>5919928257</v>
      </c>
      <c r="L120" s="5">
        <v>2173482990</v>
      </c>
      <c r="M120" s="5">
        <v>3514032773</v>
      </c>
      <c r="N120" s="5">
        <v>3497273218</v>
      </c>
      <c r="O120" s="5">
        <v>10836937686</v>
      </c>
      <c r="P120" s="5">
        <v>12000000000</v>
      </c>
      <c r="Q120" s="5">
        <v>3600000000</v>
      </c>
    </row>
    <row r="121" spans="3:17" ht="15.5" x14ac:dyDescent="0.35">
      <c r="C121" t="s">
        <v>116</v>
      </c>
      <c r="D121" s="5">
        <v>86429298972</v>
      </c>
      <c r="E121" s="5">
        <v>39781460970</v>
      </c>
      <c r="F121" s="5">
        <v>43817104590</v>
      </c>
      <c r="G121" s="5">
        <v>45069518416</v>
      </c>
      <c r="I121" s="5">
        <v>39781460970</v>
      </c>
      <c r="J121" s="5">
        <v>46912203987</v>
      </c>
      <c r="K121" s="5">
        <v>244445965190</v>
      </c>
      <c r="L121" s="5">
        <v>259908031868</v>
      </c>
      <c r="M121" s="5">
        <v>247211356103</v>
      </c>
      <c r="N121" s="5">
        <v>225460062568</v>
      </c>
      <c r="O121" s="5">
        <v>202629783149</v>
      </c>
      <c r="P121" s="5">
        <v>173511223298</v>
      </c>
      <c r="Q121" s="5">
        <v>331549135398</v>
      </c>
    </row>
    <row r="122" spans="3:17" ht="15.5" x14ac:dyDescent="0.35">
      <c r="C122" t="s">
        <v>117</v>
      </c>
      <c r="D122" s="5">
        <v>86429298972</v>
      </c>
      <c r="E122" s="5">
        <v>39781460970</v>
      </c>
      <c r="F122" s="5">
        <v>43817104590</v>
      </c>
      <c r="G122" s="5">
        <v>45069518416</v>
      </c>
      <c r="I122" s="5">
        <v>39781460970</v>
      </c>
      <c r="J122" s="5">
        <v>46912203987</v>
      </c>
      <c r="K122" s="5">
        <v>244445965190</v>
      </c>
      <c r="L122" s="5">
        <v>259908031868</v>
      </c>
      <c r="M122" s="5">
        <v>247211356103</v>
      </c>
      <c r="N122" s="5">
        <v>225460062568</v>
      </c>
      <c r="O122" s="5">
        <v>202629783149</v>
      </c>
      <c r="P122" s="5">
        <v>173511223298</v>
      </c>
      <c r="Q122" s="5">
        <v>331549135398</v>
      </c>
    </row>
    <row r="123" spans="3:17" ht="15.5" x14ac:dyDescent="0.35">
      <c r="C123" t="s">
        <v>119</v>
      </c>
    </row>
    <row r="124" spans="3:17" ht="15.5" x14ac:dyDescent="0.35">
      <c r="C124" t="s">
        <v>1871</v>
      </c>
      <c r="D124" s="5">
        <v>9207885331</v>
      </c>
    </row>
    <row r="125" spans="3:17" ht="15.5" x14ac:dyDescent="0.35">
      <c r="C125" t="s">
        <v>120</v>
      </c>
      <c r="D125" s="5">
        <v>14765156834</v>
      </c>
      <c r="E125" s="5">
        <v>30141869724</v>
      </c>
      <c r="F125" s="5">
        <v>32653760658</v>
      </c>
      <c r="G125" s="5">
        <v>34130156420</v>
      </c>
      <c r="I125" s="5">
        <v>30141869724</v>
      </c>
      <c r="J125" s="5">
        <v>36419054019</v>
      </c>
      <c r="K125" s="5">
        <v>231663388887</v>
      </c>
      <c r="L125" s="5">
        <v>223109771166</v>
      </c>
      <c r="M125" s="5">
        <v>210671551085</v>
      </c>
      <c r="N125" s="5">
        <v>195425686302</v>
      </c>
      <c r="O125" s="5">
        <v>179213946022</v>
      </c>
      <c r="P125" s="5">
        <v>156500000000</v>
      </c>
      <c r="Q125" s="5">
        <v>168500000000</v>
      </c>
    </row>
    <row r="126" spans="3:17" ht="15.5" x14ac:dyDescent="0.35">
      <c r="C126" t="s">
        <v>121</v>
      </c>
      <c r="D126" s="5">
        <v>325696457897</v>
      </c>
      <c r="E126" s="5">
        <v>279615170637</v>
      </c>
      <c r="F126" s="5">
        <v>277100743058</v>
      </c>
      <c r="G126" s="5">
        <v>274672135425</v>
      </c>
      <c r="I126" s="5">
        <v>279615170637</v>
      </c>
      <c r="J126" s="5">
        <v>273241287559</v>
      </c>
      <c r="K126" s="5">
        <v>278628759654</v>
      </c>
      <c r="L126" s="5">
        <v>288807356009</v>
      </c>
      <c r="M126" s="5">
        <v>270166339595</v>
      </c>
      <c r="N126" s="5">
        <v>246800252036</v>
      </c>
      <c r="O126" s="5">
        <v>226967340957</v>
      </c>
      <c r="P126" s="5">
        <v>200458261466</v>
      </c>
      <c r="Q126" s="5">
        <v>345515143841</v>
      </c>
    </row>
    <row r="127" spans="3:17" ht="15.5" x14ac:dyDescent="0.35">
      <c r="C127" t="s">
        <v>122</v>
      </c>
    </row>
    <row r="128" spans="3:17" ht="15.5" x14ac:dyDescent="0.35">
      <c r="C128" t="s">
        <v>123</v>
      </c>
      <c r="D128" s="5">
        <v>595875000000</v>
      </c>
      <c r="E128" s="5">
        <v>595875000000</v>
      </c>
      <c r="F128" s="5">
        <v>595875000000</v>
      </c>
      <c r="G128" s="5">
        <v>595875000000</v>
      </c>
      <c r="I128" s="5">
        <v>595875000000</v>
      </c>
      <c r="J128" s="5">
        <v>595875000000</v>
      </c>
      <c r="K128" s="5">
        <v>595875000000</v>
      </c>
      <c r="L128" s="5">
        <v>595875000000</v>
      </c>
      <c r="M128" s="5">
        <v>595875000000</v>
      </c>
      <c r="N128" s="5">
        <v>595875000000</v>
      </c>
      <c r="O128" s="5">
        <v>595875000000</v>
      </c>
      <c r="P128" s="5">
        <v>476700000000</v>
      </c>
      <c r="Q128" s="5">
        <v>5000000000</v>
      </c>
    </row>
    <row r="129" spans="2:17" ht="15.5" x14ac:dyDescent="0.35">
      <c r="C129" t="s">
        <v>124</v>
      </c>
      <c r="D129" s="5">
        <v>300146020</v>
      </c>
      <c r="E129" s="5">
        <v>2378282955</v>
      </c>
      <c r="F129" s="5">
        <v>300146020</v>
      </c>
      <c r="G129" s="5">
        <v>300146020</v>
      </c>
      <c r="I129" s="5">
        <v>2378282955</v>
      </c>
      <c r="J129" s="5">
        <v>2378282955</v>
      </c>
      <c r="K129" s="5">
        <v>2378282955</v>
      </c>
      <c r="L129" s="5">
        <v>300146020</v>
      </c>
      <c r="M129" s="5">
        <v>300146020</v>
      </c>
      <c r="N129" s="5">
        <v>300146020</v>
      </c>
      <c r="O129" s="5">
        <v>300146020</v>
      </c>
    </row>
    <row r="130" spans="2:17" ht="15.5" x14ac:dyDescent="0.35">
      <c r="C130" t="s">
        <v>125</v>
      </c>
      <c r="D130" s="5">
        <v>-397768601465</v>
      </c>
      <c r="E130" s="5">
        <v>-392757342367</v>
      </c>
      <c r="F130" s="5">
        <v>-392455015794</v>
      </c>
      <c r="G130" s="5">
        <v>-389302104957</v>
      </c>
      <c r="I130" s="5">
        <v>-392757342367</v>
      </c>
      <c r="J130" s="5">
        <v>-386753438664</v>
      </c>
      <c r="K130" s="5">
        <v>-282443263017</v>
      </c>
      <c r="L130" s="5">
        <v>-263049901275</v>
      </c>
      <c r="M130" s="5">
        <v>-240306188814</v>
      </c>
      <c r="N130" s="5">
        <v>-210829527833</v>
      </c>
      <c r="O130" s="5">
        <v>-184190438602</v>
      </c>
      <c r="P130" s="5">
        <v>-180464631364</v>
      </c>
      <c r="Q130" s="5">
        <v>-158131703108</v>
      </c>
    </row>
    <row r="131" spans="2:17" ht="15.5" x14ac:dyDescent="0.35">
      <c r="C131" t="s">
        <v>294</v>
      </c>
    </row>
    <row r="132" spans="2:17" ht="15.5" x14ac:dyDescent="0.35">
      <c r="C132" t="s">
        <v>295</v>
      </c>
    </row>
    <row r="133" spans="2:17" ht="15.5" x14ac:dyDescent="0.35">
      <c r="C133" t="s">
        <v>296</v>
      </c>
      <c r="D133" s="5">
        <v>-397768601465</v>
      </c>
      <c r="E133" s="5">
        <v>-392757342367</v>
      </c>
      <c r="F133" s="5">
        <v>-392455015794</v>
      </c>
      <c r="G133" s="5">
        <v>-389302104957</v>
      </c>
      <c r="I133" s="5">
        <v>-392757342367</v>
      </c>
      <c r="J133" s="5">
        <v>-386753438664</v>
      </c>
      <c r="K133" s="5">
        <v>-282443263017</v>
      </c>
      <c r="L133" s="5">
        <v>-263049901275</v>
      </c>
      <c r="M133" s="5">
        <v>-240306188814</v>
      </c>
      <c r="N133" s="5">
        <v>-210829527833</v>
      </c>
      <c r="O133" s="5">
        <v>-184190438602</v>
      </c>
      <c r="P133" s="5">
        <v>-180464631364</v>
      </c>
      <c r="Q133" s="5">
        <v>-158131703108</v>
      </c>
    </row>
    <row r="134" spans="2:17" ht="15.5" x14ac:dyDescent="0.35">
      <c r="C134" t="s">
        <v>297</v>
      </c>
      <c r="D134" s="5">
        <v>2616143</v>
      </c>
      <c r="E134" s="5">
        <v>1768001</v>
      </c>
      <c r="F134" s="5">
        <v>1768201</v>
      </c>
      <c r="G134" s="5">
        <v>1914926</v>
      </c>
      <c r="I134" s="5">
        <v>1768001</v>
      </c>
      <c r="J134" s="5">
        <v>1929090</v>
      </c>
      <c r="K134" s="5">
        <v>2297296</v>
      </c>
      <c r="L134" s="5">
        <v>2197702</v>
      </c>
      <c r="M134" s="5">
        <v>2322447</v>
      </c>
      <c r="N134" s="5">
        <v>2687346</v>
      </c>
      <c r="O134" s="5">
        <v>2792937</v>
      </c>
      <c r="P134" s="5">
        <v>1060813</v>
      </c>
      <c r="Q134" s="5">
        <v>27223477</v>
      </c>
    </row>
    <row r="135" spans="2:17" ht="15.5" x14ac:dyDescent="0.35">
      <c r="C135" t="s">
        <v>9</v>
      </c>
      <c r="D135" s="5">
        <v>541931947745</v>
      </c>
      <c r="E135" s="5">
        <v>546942358701</v>
      </c>
      <c r="F135" s="5">
        <v>547244685474</v>
      </c>
      <c r="G135" s="5">
        <v>550397743036</v>
      </c>
      <c r="I135" s="5">
        <v>546942358701</v>
      </c>
      <c r="J135" s="5">
        <v>552946423493</v>
      </c>
      <c r="K135" s="5">
        <v>640874067346</v>
      </c>
      <c r="L135" s="5">
        <v>664316432779</v>
      </c>
      <c r="M135" s="5">
        <v>655434714504</v>
      </c>
      <c r="N135" s="5">
        <v>684836671920</v>
      </c>
      <c r="O135" s="5">
        <v>710673102885</v>
      </c>
      <c r="P135" s="5">
        <v>606604600226</v>
      </c>
      <c r="Q135" s="5">
        <v>458097398014</v>
      </c>
    </row>
    <row r="136" spans="2:17" ht="15.5" x14ac:dyDescent="0.35">
      <c r="C136" t="s">
        <v>126</v>
      </c>
      <c r="D136" s="5">
        <v>867628405642</v>
      </c>
      <c r="E136" s="5">
        <v>826557529338</v>
      </c>
      <c r="F136" s="5">
        <v>824345428532</v>
      </c>
      <c r="G136" s="5">
        <v>825069878461</v>
      </c>
      <c r="I136" s="5">
        <v>826557529338</v>
      </c>
      <c r="J136" s="5">
        <v>826187711052</v>
      </c>
      <c r="K136" s="5">
        <v>919502827000</v>
      </c>
      <c r="L136" s="5">
        <v>953123788788</v>
      </c>
      <c r="M136" s="5">
        <v>925601054099</v>
      </c>
      <c r="N136" s="5">
        <v>931636923956</v>
      </c>
      <c r="O136" s="5">
        <v>937640443842</v>
      </c>
      <c r="P136" s="5">
        <v>807062861692</v>
      </c>
      <c r="Q136" s="5">
        <v>803612541855</v>
      </c>
    </row>
    <row r="137" spans="2:17" ht="15.5" x14ac:dyDescent="0.35">
      <c r="C137" t="s">
        <v>127</v>
      </c>
      <c r="D137" s="5">
        <v>5958750000</v>
      </c>
      <c r="E137" s="5">
        <v>5958750000</v>
      </c>
      <c r="F137" s="5">
        <v>5958750000</v>
      </c>
      <c r="G137" s="5">
        <v>5958750000</v>
      </c>
      <c r="I137" s="5">
        <v>5958750000</v>
      </c>
      <c r="J137" s="5">
        <v>5958750000</v>
      </c>
      <c r="K137" s="5">
        <v>5958750000</v>
      </c>
      <c r="L137" s="5">
        <v>5958750000</v>
      </c>
      <c r="M137" s="5">
        <v>5958750000</v>
      </c>
      <c r="N137" s="5">
        <v>5958750000</v>
      </c>
      <c r="O137" s="5">
        <v>5958750000</v>
      </c>
      <c r="P137" s="5">
        <v>4767000000</v>
      </c>
      <c r="Q137" s="5">
        <v>5000</v>
      </c>
    </row>
    <row r="139" spans="2:17" ht="15.5" x14ac:dyDescent="0.35">
      <c r="B139" t="s">
        <v>128</v>
      </c>
      <c r="C139" t="s">
        <v>129</v>
      </c>
      <c r="D139" s="5">
        <v>-65114982111</v>
      </c>
      <c r="E139" s="5">
        <v>-610903979</v>
      </c>
      <c r="F139" s="5">
        <v>-3419557207</v>
      </c>
      <c r="G139" s="5">
        <v>-641366510</v>
      </c>
      <c r="I139" s="5">
        <v>-13239053257</v>
      </c>
      <c r="J139" s="5">
        <v>-37906094738</v>
      </c>
      <c r="K139" s="5">
        <v>3728950142</v>
      </c>
      <c r="L139" s="5">
        <v>20829413594</v>
      </c>
      <c r="M139" s="5">
        <v>18703424947</v>
      </c>
      <c r="N139" s="5">
        <v>2016061322</v>
      </c>
      <c r="O139" s="5">
        <v>15585087345</v>
      </c>
      <c r="P139" s="5">
        <v>-6884426493</v>
      </c>
      <c r="Q139" s="5">
        <v>-8376893089</v>
      </c>
    </row>
    <row r="140" spans="2:17" ht="15.5" x14ac:dyDescent="0.35">
      <c r="C140" t="s">
        <v>406</v>
      </c>
      <c r="D140" s="5">
        <v>23824552130</v>
      </c>
      <c r="E140" s="5">
        <v>29215863801</v>
      </c>
      <c r="F140" s="5">
        <v>25925587054</v>
      </c>
      <c r="G140" s="5">
        <v>26224588549</v>
      </c>
      <c r="I140" s="5">
        <v>107580031845</v>
      </c>
      <c r="J140" s="5">
        <v>118337020594</v>
      </c>
      <c r="K140" s="5">
        <v>109423938071</v>
      </c>
      <c r="L140" s="5">
        <v>85405872946</v>
      </c>
      <c r="M140" s="5">
        <v>76083917796</v>
      </c>
      <c r="N140" s="5">
        <v>48359405576</v>
      </c>
      <c r="O140" s="5">
        <v>105589707347</v>
      </c>
      <c r="P140" s="5">
        <v>61108378538</v>
      </c>
      <c r="Q140" s="5">
        <v>47622150185</v>
      </c>
    </row>
    <row r="141" spans="2:17" ht="15.5" x14ac:dyDescent="0.35">
      <c r="C141" t="s">
        <v>408</v>
      </c>
      <c r="D141" s="5">
        <v>-17254802875</v>
      </c>
      <c r="E141" s="5">
        <v>-7334946204</v>
      </c>
      <c r="F141" s="5">
        <v>-5001428070</v>
      </c>
      <c r="G141" s="5">
        <v>-3831382937</v>
      </c>
      <c r="I141" s="5">
        <v>-20990306498</v>
      </c>
      <c r="J141" s="5">
        <v>-22551826183</v>
      </c>
      <c r="K141" s="5">
        <v>-24451801835</v>
      </c>
      <c r="L141" s="5">
        <v>-49020525884</v>
      </c>
      <c r="M141" s="5">
        <v>-45163673989</v>
      </c>
      <c r="N141" s="5">
        <v>-33305242876</v>
      </c>
      <c r="O141" s="5">
        <v>-50770220371</v>
      </c>
      <c r="P141" s="5">
        <v>-54427813044</v>
      </c>
      <c r="Q141" s="5">
        <v>-27925381086</v>
      </c>
    </row>
    <row r="142" spans="2:17" ht="15.5" x14ac:dyDescent="0.35">
      <c r="C142" t="s">
        <v>509</v>
      </c>
      <c r="D142" s="5">
        <v>55476323630</v>
      </c>
      <c r="E142" s="5">
        <v>-6287043345</v>
      </c>
      <c r="F142" s="5">
        <v>-7847502107</v>
      </c>
      <c r="G142" s="5">
        <v>-7400556320</v>
      </c>
      <c r="I142" s="5">
        <v>-29302950415</v>
      </c>
      <c r="J142" s="5">
        <v>-28427213303</v>
      </c>
      <c r="K142" s="5">
        <v>-31310777590</v>
      </c>
      <c r="L142" s="5">
        <v>-14565524923</v>
      </c>
      <c r="M142" s="5">
        <v>-12826884567</v>
      </c>
      <c r="N142" s="5">
        <v>-12166805988</v>
      </c>
      <c r="O142" s="5">
        <v>-40297698714</v>
      </c>
      <c r="P142" s="5">
        <v>-10859996333</v>
      </c>
      <c r="Q142" s="5">
        <v>-9108659033</v>
      </c>
    </row>
    <row r="143" spans="2:17" ht="15.5" x14ac:dyDescent="0.35">
      <c r="C143" t="s">
        <v>750</v>
      </c>
      <c r="D143" s="5">
        <v>-59632875413</v>
      </c>
      <c r="E143" s="5">
        <v>-5819379869</v>
      </c>
      <c r="F143" s="5">
        <v>-7354007664</v>
      </c>
      <c r="G143" s="5">
        <v>-17005016702</v>
      </c>
      <c r="I143" s="5">
        <v>-30178404235</v>
      </c>
      <c r="J143" s="5">
        <v>-30782122661</v>
      </c>
      <c r="K143" s="5">
        <v>-23262944212</v>
      </c>
    </row>
    <row r="144" spans="2:17" ht="15.5" x14ac:dyDescent="0.35">
      <c r="C144" t="s">
        <v>350</v>
      </c>
      <c r="G144" s="5">
        <v>7463508740</v>
      </c>
      <c r="L144" s="5">
        <v>-2402495809</v>
      </c>
      <c r="M144" s="5">
        <v>165858443</v>
      </c>
      <c r="N144" s="5">
        <v>-1887867968</v>
      </c>
      <c r="O144" s="5">
        <v>-877739680</v>
      </c>
      <c r="P144" s="5">
        <v>-770057174</v>
      </c>
      <c r="Q144" s="5">
        <v>-901047450</v>
      </c>
    </row>
    <row r="145" spans="3:17" ht="15.5" x14ac:dyDescent="0.35">
      <c r="C145" t="s">
        <v>511</v>
      </c>
      <c r="L145" s="5">
        <v>-4306218210</v>
      </c>
      <c r="M145" s="5">
        <v>-4170252884</v>
      </c>
      <c r="N145" s="5">
        <v>-4156488141</v>
      </c>
      <c r="O145" s="5">
        <v>-18955406089</v>
      </c>
      <c r="P145" s="5">
        <v>-18146801924</v>
      </c>
    </row>
    <row r="146" spans="3:17" ht="15.5" x14ac:dyDescent="0.35">
      <c r="C146" t="s">
        <v>1872</v>
      </c>
    </row>
    <row r="147" spans="3:17" ht="15.5" x14ac:dyDescent="0.35">
      <c r="C147" t="s">
        <v>479</v>
      </c>
      <c r="E147" s="5">
        <v>-4512072807</v>
      </c>
      <c r="I147" s="5">
        <v>-4512072807</v>
      </c>
      <c r="J147" s="5">
        <v>-7273098576</v>
      </c>
      <c r="K147" s="5">
        <v>-7609928369</v>
      </c>
      <c r="L147" s="5">
        <v>-73530551</v>
      </c>
      <c r="M147" s="5">
        <v>-93087689</v>
      </c>
      <c r="N147" s="5">
        <v>-248645971</v>
      </c>
      <c r="O147" s="5">
        <v>-216073755</v>
      </c>
    </row>
    <row r="148" spans="3:17" ht="15.5" x14ac:dyDescent="0.35">
      <c r="C148" t="s">
        <v>305</v>
      </c>
    </row>
    <row r="149" spans="3:17" ht="15.5" x14ac:dyDescent="0.35">
      <c r="C149" t="s">
        <v>572</v>
      </c>
      <c r="D149" s="5">
        <v>618371597</v>
      </c>
      <c r="E149" s="5">
        <v>-184418061</v>
      </c>
      <c r="F149" s="5">
        <v>1297157698</v>
      </c>
      <c r="G149" s="5">
        <v>1309327091</v>
      </c>
      <c r="I149" s="5">
        <v>4245921733</v>
      </c>
      <c r="J149" s="5">
        <v>3962934553</v>
      </c>
      <c r="K149" s="5">
        <v>692683559</v>
      </c>
      <c r="L149" s="5">
        <v>284787286</v>
      </c>
      <c r="M149" s="5">
        <v>156763979</v>
      </c>
      <c r="N149" s="5">
        <v>298942065</v>
      </c>
      <c r="O149" s="5">
        <v>440284222</v>
      </c>
    </row>
    <row r="150" spans="3:17" ht="15.5" x14ac:dyDescent="0.35">
      <c r="C150" t="s">
        <v>1873</v>
      </c>
      <c r="K150" s="5">
        <v>-64909091</v>
      </c>
    </row>
    <row r="151" spans="3:17" ht="15.5" x14ac:dyDescent="0.35">
      <c r="C151" t="s">
        <v>149</v>
      </c>
      <c r="D151" s="5">
        <v>-2199626713</v>
      </c>
      <c r="E151" s="5">
        <v>-1636785000</v>
      </c>
      <c r="F151" s="5">
        <v>-250000000</v>
      </c>
      <c r="G151" s="5">
        <v>-100000000</v>
      </c>
      <c r="I151" s="5">
        <v>-4686785000</v>
      </c>
      <c r="J151" s="5">
        <v>-12150000000</v>
      </c>
    </row>
    <row r="152" spans="3:17" ht="15.5" x14ac:dyDescent="0.35">
      <c r="C152" t="s">
        <v>1554</v>
      </c>
      <c r="D152" s="5">
        <v>-78354881673</v>
      </c>
      <c r="F152" s="5">
        <v>22350268702</v>
      </c>
      <c r="G152" s="5">
        <v>-6605407547</v>
      </c>
    </row>
    <row r="153" spans="3:17" ht="15.5" x14ac:dyDescent="0.35">
      <c r="C153" t="s">
        <v>558</v>
      </c>
      <c r="L153" s="5">
        <v>1202209858</v>
      </c>
      <c r="M153" s="5">
        <v>380994209</v>
      </c>
      <c r="N153" s="5">
        <v>1854591773</v>
      </c>
      <c r="O153" s="5">
        <v>4299723910</v>
      </c>
    </row>
    <row r="154" spans="3:17" ht="15.5" x14ac:dyDescent="0.35">
      <c r="C154" t="s">
        <v>669</v>
      </c>
      <c r="L154" s="5">
        <v>-1379329</v>
      </c>
      <c r="M154" s="5">
        <v>-463235</v>
      </c>
      <c r="N154" s="5">
        <v>-888315289</v>
      </c>
      <c r="O154" s="5">
        <v>-2582895614</v>
      </c>
    </row>
    <row r="155" spans="3:17" ht="15.5" x14ac:dyDescent="0.35">
      <c r="C155" t="s">
        <v>152</v>
      </c>
      <c r="D155" s="5">
        <v>31949644721</v>
      </c>
      <c r="E155" s="5">
        <v>-286629314</v>
      </c>
      <c r="F155" s="5">
        <v>-1413710406</v>
      </c>
      <c r="G155" s="5">
        <v>-1774412957</v>
      </c>
      <c r="I155" s="5">
        <v>-7333621951</v>
      </c>
      <c r="J155" s="5">
        <v>-30407844761</v>
      </c>
      <c r="K155" s="5">
        <v>-2479088721</v>
      </c>
      <c r="L155" s="5">
        <v>-9054238875</v>
      </c>
      <c r="M155" s="5">
        <v>3073051693</v>
      </c>
      <c r="N155" s="5">
        <v>357750797</v>
      </c>
      <c r="O155" s="5">
        <v>129086857413</v>
      </c>
      <c r="P155" s="5">
        <v>3939381622</v>
      </c>
      <c r="Q155" s="5">
        <v>17080874319</v>
      </c>
    </row>
    <row r="156" spans="3:17" ht="15.5" x14ac:dyDescent="0.35">
      <c r="C156" t="s">
        <v>142</v>
      </c>
      <c r="D156" s="5">
        <v>-5400797058</v>
      </c>
      <c r="E156" s="5">
        <v>-8052916030</v>
      </c>
      <c r="F156" s="5">
        <v>-3032567097</v>
      </c>
      <c r="G156" s="5">
        <v>-4345051418</v>
      </c>
      <c r="I156" s="5">
        <v>-19802477842</v>
      </c>
      <c r="J156" s="5">
        <v>173766197722</v>
      </c>
      <c r="K156" s="5">
        <v>-7057319403</v>
      </c>
      <c r="L156" s="5">
        <v>-8820385431</v>
      </c>
      <c r="M156" s="5">
        <v>-11067131856</v>
      </c>
      <c r="N156" s="5">
        <v>-9321420686</v>
      </c>
      <c r="O156" s="5">
        <v>-136667102723</v>
      </c>
      <c r="P156" s="5">
        <v>5726404458</v>
      </c>
      <c r="Q156" s="5">
        <v>-6843755038</v>
      </c>
    </row>
    <row r="157" spans="3:17" ht="15.5" x14ac:dyDescent="0.35">
      <c r="C157" t="s">
        <v>547</v>
      </c>
    </row>
    <row r="158" spans="3:17" ht="15.5" x14ac:dyDescent="0.35">
      <c r="C158" t="s">
        <v>830</v>
      </c>
      <c r="D158" s="5">
        <v>-540595200</v>
      </c>
      <c r="E158" s="5">
        <v>540595200</v>
      </c>
      <c r="F158" s="5">
        <v>496737678</v>
      </c>
      <c r="G158" s="5">
        <v>-442613158</v>
      </c>
    </row>
    <row r="159" spans="3:17" ht="15.5" x14ac:dyDescent="0.35">
      <c r="C159" t="s">
        <v>546</v>
      </c>
    </row>
    <row r="160" spans="3:17" ht="15.5" x14ac:dyDescent="0.35">
      <c r="C160" t="s">
        <v>1874</v>
      </c>
      <c r="J160" s="5">
        <v>214556510357</v>
      </c>
    </row>
    <row r="161" spans="3:17" ht="15.5" x14ac:dyDescent="0.35">
      <c r="C161" t="s">
        <v>143</v>
      </c>
      <c r="J161" s="5">
        <v>-153000000</v>
      </c>
      <c r="K161" s="5">
        <v>-49250700</v>
      </c>
    </row>
    <row r="162" spans="3:17" ht="15.5" x14ac:dyDescent="0.35">
      <c r="C162" t="s">
        <v>1875</v>
      </c>
    </row>
    <row r="163" spans="3:17" ht="15.5" x14ac:dyDescent="0.35">
      <c r="C163" t="s">
        <v>151</v>
      </c>
      <c r="D163" s="5">
        <v>-3680575145</v>
      </c>
      <c r="E163" s="5">
        <v>-6956726230</v>
      </c>
      <c r="F163" s="5">
        <v>-3279304775</v>
      </c>
      <c r="G163" s="5">
        <v>-3832438260</v>
      </c>
      <c r="I163" s="5">
        <v>-16135692842</v>
      </c>
      <c r="J163" s="5">
        <v>-30737312635</v>
      </c>
      <c r="K163" s="5">
        <v>-7008068703</v>
      </c>
      <c r="L163" s="5">
        <v>-8820385431</v>
      </c>
      <c r="M163" s="5">
        <v>-11067131856</v>
      </c>
      <c r="N163" s="5">
        <v>-9321420686</v>
      </c>
      <c r="O163" s="5">
        <v>-98765278863</v>
      </c>
      <c r="P163" s="5">
        <v>5726404458</v>
      </c>
      <c r="Q163" s="5">
        <v>-6843755038</v>
      </c>
    </row>
    <row r="164" spans="3:17" ht="15.5" x14ac:dyDescent="0.35">
      <c r="C164" t="s">
        <v>150</v>
      </c>
    </row>
    <row r="165" spans="3:17" ht="15.5" x14ac:dyDescent="0.35">
      <c r="C165" t="s">
        <v>360</v>
      </c>
      <c r="D165" s="5">
        <v>1020000000</v>
      </c>
      <c r="G165" s="5">
        <v>30000000</v>
      </c>
      <c r="I165" s="5">
        <v>1020000000</v>
      </c>
      <c r="J165" s="5">
        <v>2250000000</v>
      </c>
    </row>
    <row r="166" spans="3:17" ht="15.5" x14ac:dyDescent="0.35">
      <c r="C166" t="s">
        <v>1291</v>
      </c>
      <c r="O166" s="5">
        <v>-12901823860</v>
      </c>
    </row>
    <row r="167" spans="3:17" ht="15.5" x14ac:dyDescent="0.35">
      <c r="C167" t="s">
        <v>1001</v>
      </c>
      <c r="O167" s="5">
        <v>-25000000000</v>
      </c>
    </row>
    <row r="168" spans="3:17" ht="15.5" x14ac:dyDescent="0.35">
      <c r="C168" t="s">
        <v>1876</v>
      </c>
    </row>
    <row r="169" spans="3:17" ht="15.5" x14ac:dyDescent="0.35">
      <c r="C169" t="s">
        <v>562</v>
      </c>
    </row>
    <row r="170" spans="3:17" ht="15.5" x14ac:dyDescent="0.35">
      <c r="C170" t="s">
        <v>356</v>
      </c>
    </row>
    <row r="171" spans="3:17" ht="15.5" x14ac:dyDescent="0.35">
      <c r="C171" t="s">
        <v>153</v>
      </c>
      <c r="D171" s="5">
        <v>31949644721</v>
      </c>
      <c r="E171" s="5">
        <v>-286629314</v>
      </c>
      <c r="F171" s="5">
        <v>-1413710406</v>
      </c>
      <c r="G171" s="5">
        <v>-1774412957</v>
      </c>
      <c r="I171" s="5">
        <v>-7333621951</v>
      </c>
      <c r="J171" s="5">
        <v>-30407844761</v>
      </c>
      <c r="K171" s="5">
        <v>-2479088721</v>
      </c>
      <c r="L171" s="5">
        <v>-9054238875</v>
      </c>
      <c r="M171" s="5">
        <v>3073051693</v>
      </c>
      <c r="N171" s="5">
        <v>357750797</v>
      </c>
      <c r="O171" s="5">
        <v>129086857413</v>
      </c>
      <c r="P171" s="5">
        <v>3939381622</v>
      </c>
      <c r="Q171" s="5">
        <v>17080874319</v>
      </c>
    </row>
    <row r="172" spans="3:17" ht="15.5" x14ac:dyDescent="0.35">
      <c r="C172" t="s">
        <v>526</v>
      </c>
      <c r="D172" s="5">
        <v>-37196499757</v>
      </c>
      <c r="E172" s="5">
        <v>5142195371</v>
      </c>
      <c r="F172" s="5">
        <v>-720726406</v>
      </c>
      <c r="G172" s="5">
        <v>-1413934670</v>
      </c>
      <c r="L172" s="5">
        <v>-769442786</v>
      </c>
      <c r="M172" s="5">
        <v>1710942845</v>
      </c>
      <c r="N172" s="5">
        <v>-3080465690</v>
      </c>
      <c r="O172" s="5">
        <v>21550883707</v>
      </c>
      <c r="P172" s="5">
        <v>-3600000000</v>
      </c>
      <c r="Q172" s="5">
        <v>-2400000000</v>
      </c>
    </row>
    <row r="173" spans="3:17" ht="15.5" x14ac:dyDescent="0.35">
      <c r="C173" t="s">
        <v>525</v>
      </c>
    </row>
    <row r="174" spans="3:17" ht="15.5" x14ac:dyDescent="0.35">
      <c r="C174" t="s">
        <v>1064</v>
      </c>
      <c r="D174" s="5">
        <v>-6551886889</v>
      </c>
      <c r="E174" s="5">
        <v>904697263</v>
      </c>
      <c r="F174" s="5">
        <v>-442883998</v>
      </c>
      <c r="G174" s="5">
        <v>-110478286</v>
      </c>
    </row>
    <row r="175" spans="3:17" ht="15.5" x14ac:dyDescent="0.35">
      <c r="C175" t="s">
        <v>160</v>
      </c>
      <c r="L175" s="5">
        <v>-3978577879</v>
      </c>
      <c r="M175" s="5">
        <v>5532361732</v>
      </c>
      <c r="N175" s="5">
        <v>7639862128</v>
      </c>
      <c r="O175" s="5">
        <v>6971076275</v>
      </c>
      <c r="P175" s="5">
        <v>25686183546</v>
      </c>
      <c r="Q175" s="5">
        <v>19480874319</v>
      </c>
    </row>
    <row r="176" spans="3:17" ht="15.5" x14ac:dyDescent="0.35">
      <c r="C176" t="s">
        <v>521</v>
      </c>
      <c r="D176" s="5">
        <v>70937509939</v>
      </c>
    </row>
    <row r="177" spans="3:17" ht="15.5" x14ac:dyDescent="0.35">
      <c r="C177" t="s">
        <v>1098</v>
      </c>
      <c r="N177" s="5">
        <v>-45157500</v>
      </c>
      <c r="O177" s="5">
        <v>45157500</v>
      </c>
    </row>
    <row r="178" spans="3:17" ht="15.5" x14ac:dyDescent="0.35">
      <c r="C178" t="s">
        <v>1877</v>
      </c>
      <c r="D178" s="5">
        <v>-100002</v>
      </c>
      <c r="F178" s="5">
        <v>-100002</v>
      </c>
      <c r="I178" s="5">
        <v>-100002</v>
      </c>
      <c r="J178" s="5">
        <v>-312718</v>
      </c>
    </row>
    <row r="179" spans="3:17" ht="15.5" x14ac:dyDescent="0.35">
      <c r="C179" t="s">
        <v>1746</v>
      </c>
      <c r="J179" s="5">
        <v>-12201404991</v>
      </c>
      <c r="K179" s="5">
        <v>-132090524</v>
      </c>
    </row>
    <row r="180" spans="3:17" ht="15.5" x14ac:dyDescent="0.35">
      <c r="C180" t="s">
        <v>1878</v>
      </c>
      <c r="D180" s="5">
        <v>4760621430</v>
      </c>
      <c r="E180" s="5">
        <v>-337116156</v>
      </c>
      <c r="F180" s="5">
        <v>-250000000</v>
      </c>
      <c r="G180" s="5">
        <v>-250000001</v>
      </c>
      <c r="I180" s="5">
        <v>-1337116157</v>
      </c>
      <c r="J180" s="5">
        <v>-594047698</v>
      </c>
      <c r="K180" s="5">
        <v>-173519874</v>
      </c>
    </row>
    <row r="181" spans="3:17" ht="15.5" x14ac:dyDescent="0.35">
      <c r="C181" t="s">
        <v>1189</v>
      </c>
      <c r="E181" s="5">
        <v>-1028723634</v>
      </c>
      <c r="I181" s="5">
        <v>-1028723634</v>
      </c>
      <c r="J181" s="5">
        <v>-186911893</v>
      </c>
    </row>
    <row r="182" spans="3:17" ht="15.5" x14ac:dyDescent="0.35">
      <c r="C182" t="s">
        <v>1879</v>
      </c>
      <c r="E182" s="5">
        <v>-4967682158</v>
      </c>
      <c r="I182" s="5">
        <v>-4967682158</v>
      </c>
      <c r="J182" s="5">
        <v>-17425167461</v>
      </c>
      <c r="K182" s="5">
        <v>-2173478323</v>
      </c>
    </row>
    <row r="183" spans="3:17" ht="15.5" x14ac:dyDescent="0.35">
      <c r="C183" t="s">
        <v>320</v>
      </c>
      <c r="O183" s="5">
        <v>-5658603980</v>
      </c>
    </row>
    <row r="184" spans="3:17" ht="15.5" x14ac:dyDescent="0.35">
      <c r="C184" t="s">
        <v>1481</v>
      </c>
      <c r="O184" s="5">
        <v>119175000000</v>
      </c>
    </row>
    <row r="185" spans="3:17" ht="15.5" x14ac:dyDescent="0.35">
      <c r="C185" t="s">
        <v>469</v>
      </c>
      <c r="O185" s="5">
        <v>5958750000</v>
      </c>
    </row>
    <row r="186" spans="3:17" ht="15.5" x14ac:dyDescent="0.35">
      <c r="C186" t="s">
        <v>1880</v>
      </c>
    </row>
    <row r="187" spans="3:17" ht="15.5" x14ac:dyDescent="0.35">
      <c r="C187" t="s">
        <v>793</v>
      </c>
    </row>
    <row r="188" spans="3:17" ht="15.5" x14ac:dyDescent="0.35">
      <c r="C188" t="s">
        <v>1881</v>
      </c>
    </row>
    <row r="189" spans="3:17" ht="15.5" x14ac:dyDescent="0.35">
      <c r="C189" t="s">
        <v>165</v>
      </c>
      <c r="D189" s="5">
        <v>-38566134448</v>
      </c>
      <c r="E189" s="5">
        <v>-8950449323</v>
      </c>
      <c r="F189" s="5">
        <v>-7865834710</v>
      </c>
      <c r="G189" s="5">
        <v>-6760830885</v>
      </c>
      <c r="I189" s="5">
        <v>-40375153050</v>
      </c>
      <c r="J189" s="5">
        <v>105452258223</v>
      </c>
      <c r="K189" s="5">
        <v>-5807457982</v>
      </c>
      <c r="L189" s="5">
        <v>2954789288</v>
      </c>
      <c r="M189" s="5">
        <v>10709344784</v>
      </c>
      <c r="N189" s="5">
        <v>-6947608567</v>
      </c>
      <c r="O189" s="5">
        <v>8004842035</v>
      </c>
      <c r="P189" s="5">
        <v>2781359587</v>
      </c>
      <c r="Q189" s="5">
        <v>1860226192</v>
      </c>
    </row>
    <row r="190" spans="3:17" ht="15.5" x14ac:dyDescent="0.35">
      <c r="C190" t="s">
        <v>167</v>
      </c>
    </row>
    <row r="191" spans="3:17" ht="15.5" x14ac:dyDescent="0.35">
      <c r="C191" t="s">
        <v>166</v>
      </c>
      <c r="D191" s="5">
        <v>80788063859</v>
      </c>
      <c r="I191" s="5">
        <v>121163216909</v>
      </c>
      <c r="J191" s="5">
        <v>15710958686</v>
      </c>
      <c r="K191" s="5">
        <v>21518416668</v>
      </c>
      <c r="L191" s="5">
        <v>18563627380</v>
      </c>
      <c r="M191" s="5">
        <v>7854282597</v>
      </c>
      <c r="N191" s="5">
        <v>14801891164</v>
      </c>
      <c r="O191" s="5">
        <v>6797049128</v>
      </c>
      <c r="P191" s="5">
        <v>4015689541</v>
      </c>
      <c r="Q191" s="5">
        <v>2155463350</v>
      </c>
    </row>
    <row r="192" spans="3:17" ht="15.5" x14ac:dyDescent="0.35">
      <c r="C192" t="s">
        <v>168</v>
      </c>
      <c r="D192" s="5">
        <v>42221929411</v>
      </c>
      <c r="E192" s="5">
        <v>-8950449323</v>
      </c>
      <c r="F192" s="5">
        <v>-7865834710</v>
      </c>
      <c r="G192" s="5">
        <v>-6760830885</v>
      </c>
      <c r="I192" s="5">
        <v>80788063859</v>
      </c>
      <c r="J192" s="5">
        <v>121163216909</v>
      </c>
      <c r="K192" s="5">
        <v>15710958686</v>
      </c>
      <c r="L192" s="5">
        <v>21518416668</v>
      </c>
      <c r="M192" s="5">
        <v>18563627381</v>
      </c>
      <c r="N192" s="5">
        <v>7854282597</v>
      </c>
      <c r="O192" s="5">
        <v>14801891163</v>
      </c>
      <c r="P192" s="5">
        <v>6797049128</v>
      </c>
      <c r="Q192" s="5">
        <v>4015689542</v>
      </c>
    </row>
    <row r="194" spans="2:17" ht="15.5" x14ac:dyDescent="0.35">
      <c r="B194" t="s">
        <v>169</v>
      </c>
      <c r="C194" t="s">
        <v>11</v>
      </c>
      <c r="D194" s="5">
        <v>5960000000</v>
      </c>
      <c r="E194" s="5">
        <v>5960000000</v>
      </c>
      <c r="F194" s="5">
        <v>5960000000</v>
      </c>
      <c r="G194" s="5">
        <v>5960000000</v>
      </c>
      <c r="I194" s="5">
        <v>5960000000</v>
      </c>
      <c r="J194" s="5">
        <v>5960000000</v>
      </c>
      <c r="K194" s="5">
        <v>5960000000</v>
      </c>
      <c r="L194" s="5">
        <v>5960000000</v>
      </c>
      <c r="M194" s="5">
        <v>5960000000</v>
      </c>
      <c r="N194" s="5">
        <v>5960000000</v>
      </c>
      <c r="O194" s="5">
        <v>5960000000</v>
      </c>
      <c r="P194" s="5">
        <v>4770000000</v>
      </c>
      <c r="Q194" s="5">
        <v>0</v>
      </c>
    </row>
    <row r="195" spans="2:17" ht="15.5" x14ac:dyDescent="0.35">
      <c r="C195" t="s">
        <v>170</v>
      </c>
      <c r="D195" s="6">
        <v>0.1</v>
      </c>
      <c r="E195" s="6">
        <v>-0.06</v>
      </c>
      <c r="F195" s="6">
        <v>-0.53</v>
      </c>
      <c r="G195" s="6">
        <v>-0.43</v>
      </c>
    </row>
    <row r="196" spans="2:17" ht="15.5" x14ac:dyDescent="0.35">
      <c r="C196" t="s">
        <v>171</v>
      </c>
      <c r="D196" s="5">
        <v>460</v>
      </c>
      <c r="E196" s="6">
        <v>-916.67</v>
      </c>
      <c r="F196" s="6">
        <v>-92.45</v>
      </c>
      <c r="G196" s="6">
        <v>-58.14</v>
      </c>
    </row>
    <row r="197" spans="2:17" ht="15.5" x14ac:dyDescent="0.35">
      <c r="C197" t="s">
        <v>59</v>
      </c>
      <c r="D197" s="6">
        <v>11.47</v>
      </c>
      <c r="E197" s="6">
        <v>10.62</v>
      </c>
      <c r="F197" s="6">
        <v>12.25</v>
      </c>
      <c r="G197" s="6">
        <v>6.31</v>
      </c>
    </row>
    <row r="198" spans="2:17" ht="15.5" x14ac:dyDescent="0.35">
      <c r="C198" t="s">
        <v>172</v>
      </c>
      <c r="D198" s="6">
        <v>-2089999999.9999998</v>
      </c>
      <c r="E198" s="5">
        <v>5810000000</v>
      </c>
      <c r="F198" s="5">
        <v>4350000000</v>
      </c>
      <c r="G198" s="5">
        <v>4870000000</v>
      </c>
    </row>
    <row r="199" spans="2:17" ht="15.5" x14ac:dyDescent="0.35">
      <c r="C199" t="s">
        <v>173</v>
      </c>
      <c r="D199" s="6">
        <v>7.000000000000001E-4</v>
      </c>
      <c r="E199" s="6">
        <v>-4.0000000000000002E-4</v>
      </c>
      <c r="F199" s="6">
        <v>-3.8E-3</v>
      </c>
      <c r="G199" s="6">
        <v>-3.0999999999999999E-3</v>
      </c>
    </row>
    <row r="200" spans="2:17" ht="15.5" x14ac:dyDescent="0.35">
      <c r="C200" t="s">
        <v>174</v>
      </c>
      <c r="D200" s="6">
        <v>1.1000000000000001E-3</v>
      </c>
      <c r="E200" s="6">
        <v>-7.000000000000001E-4</v>
      </c>
      <c r="F200" s="6">
        <v>-5.7999999999999996E-3</v>
      </c>
      <c r="G200" s="6">
        <v>-4.6999999999999993E-3</v>
      </c>
    </row>
    <row r="201" spans="2:17" ht="15.5" x14ac:dyDescent="0.35">
      <c r="C201" t="s">
        <v>175</v>
      </c>
      <c r="D201" s="6">
        <v>-1.0700000000000001E-2</v>
      </c>
      <c r="E201" s="6">
        <v>2E-3</v>
      </c>
      <c r="F201" s="6">
        <v>-1E-3</v>
      </c>
      <c r="G201" s="6">
        <v>-2.0000000000000001E-4</v>
      </c>
    </row>
    <row r="202" spans="2:17" ht="15.5" x14ac:dyDescent="0.35">
      <c r="C202" t="s">
        <v>176</v>
      </c>
      <c r="D202" s="6">
        <v>-3.19</v>
      </c>
      <c r="E202" s="6">
        <v>0.35</v>
      </c>
      <c r="F202" s="6">
        <v>-0.16</v>
      </c>
      <c r="G202" s="6">
        <v>-0.03</v>
      </c>
    </row>
    <row r="203" spans="2:17" ht="15.5" x14ac:dyDescent="0.35">
      <c r="C203" t="s">
        <v>325</v>
      </c>
      <c r="D203" s="5">
        <v>542000000000</v>
      </c>
      <c r="E203" s="5">
        <v>547000000000</v>
      </c>
      <c r="F203" s="5">
        <v>547000000000</v>
      </c>
      <c r="G203" s="5">
        <v>550000000000</v>
      </c>
    </row>
    <row r="204" spans="2:17" ht="15.5" x14ac:dyDescent="0.35">
      <c r="C204" t="s">
        <v>177</v>
      </c>
      <c r="D204" s="6">
        <v>0.51</v>
      </c>
      <c r="E204" s="6">
        <v>0.6</v>
      </c>
      <c r="F204" s="6">
        <v>0.53</v>
      </c>
      <c r="G204" s="6">
        <v>0.27</v>
      </c>
    </row>
    <row r="205" spans="2:17" ht="15.5" x14ac:dyDescent="0.35">
      <c r="C205" t="s">
        <v>178</v>
      </c>
      <c r="D205" s="6">
        <v>90.95</v>
      </c>
      <c r="E205" s="6">
        <v>91.79</v>
      </c>
      <c r="F205" s="6">
        <v>91.84</v>
      </c>
      <c r="G205" s="6">
        <v>92.37</v>
      </c>
    </row>
    <row r="206" spans="2:17" ht="15.5" x14ac:dyDescent="0.35">
      <c r="C206" t="s">
        <v>179</v>
      </c>
      <c r="D206" s="6">
        <v>0.51</v>
      </c>
      <c r="E206" s="6">
        <v>0.6</v>
      </c>
      <c r="F206" s="6">
        <v>0.53</v>
      </c>
      <c r="G206" s="6">
        <v>0.27</v>
      </c>
    </row>
    <row r="207" spans="2:17" ht="15.5" x14ac:dyDescent="0.35">
      <c r="C207" t="s">
        <v>180</v>
      </c>
      <c r="D207" s="6">
        <v>90.95</v>
      </c>
      <c r="E207" s="6">
        <v>91.79</v>
      </c>
      <c r="F207" s="6">
        <v>91.84</v>
      </c>
      <c r="G207" s="6">
        <v>92.37</v>
      </c>
    </row>
    <row r="208" spans="2:17" ht="15.5" x14ac:dyDescent="0.35">
      <c r="C208" t="s">
        <v>181</v>
      </c>
      <c r="D208" s="5">
        <v>200000000000</v>
      </c>
      <c r="E208" s="5">
        <v>203000000000</v>
      </c>
      <c r="F208" s="5">
        <v>199000000000</v>
      </c>
      <c r="G208" s="5">
        <v>197000000000</v>
      </c>
    </row>
    <row r="209" spans="3:17" ht="15.5" x14ac:dyDescent="0.35">
      <c r="C209" t="s">
        <v>182</v>
      </c>
      <c r="E209" s="5">
        <v>35000000000</v>
      </c>
      <c r="F209" s="5">
        <v>38000000000</v>
      </c>
      <c r="G209" s="5">
        <v>39000000000</v>
      </c>
    </row>
    <row r="210" spans="3:17" ht="15.5" x14ac:dyDescent="0.35">
      <c r="C210" t="s">
        <v>258</v>
      </c>
      <c r="D210" s="5">
        <v>542000000000</v>
      </c>
      <c r="E210" s="5">
        <v>547000000000</v>
      </c>
      <c r="F210" s="5">
        <v>547000000000</v>
      </c>
      <c r="G210" s="5">
        <v>550000000000</v>
      </c>
    </row>
    <row r="211" spans="3:17" ht="15.5" x14ac:dyDescent="0.35">
      <c r="C211" t="s">
        <v>23</v>
      </c>
      <c r="D211" s="5">
        <v>200000000000</v>
      </c>
      <c r="E211" s="5">
        <v>238000000000</v>
      </c>
      <c r="F211" s="5">
        <v>238000000000</v>
      </c>
      <c r="G211" s="5">
        <v>236000000000</v>
      </c>
    </row>
    <row r="212" spans="3:17" ht="15.5" x14ac:dyDescent="0.35">
      <c r="C212" t="s">
        <v>20</v>
      </c>
      <c r="D212" s="5">
        <v>158000000000</v>
      </c>
      <c r="E212" s="5">
        <v>157000000000</v>
      </c>
      <c r="F212" s="5">
        <v>148000000000</v>
      </c>
      <c r="G212" s="5">
        <v>139000000000</v>
      </c>
    </row>
    <row r="213" spans="3:17" ht="15.5" x14ac:dyDescent="0.35">
      <c r="C213" t="s">
        <v>184</v>
      </c>
      <c r="D213" s="5">
        <v>-165000000000</v>
      </c>
      <c r="E213" s="5">
        <v>-133000000000</v>
      </c>
      <c r="F213" s="5">
        <v>-117000000000</v>
      </c>
      <c r="G213" s="5">
        <v>-105000000000</v>
      </c>
    </row>
    <row r="214" spans="3:17" ht="15.5" x14ac:dyDescent="0.35">
      <c r="C214" t="s">
        <v>185</v>
      </c>
      <c r="D214" s="5">
        <v>-65000000000</v>
      </c>
      <c r="E214" s="5">
        <v>-1000000000</v>
      </c>
      <c r="F214" s="5">
        <v>-3000000000</v>
      </c>
      <c r="G214" s="5">
        <v>-1000000000</v>
      </c>
    </row>
    <row r="215" spans="3:17" ht="15.5" x14ac:dyDescent="0.35">
      <c r="C215" t="s">
        <v>186</v>
      </c>
      <c r="D215" s="5">
        <v>-4000000000</v>
      </c>
      <c r="E215" s="5">
        <v>-7000000000</v>
      </c>
      <c r="F215" s="5">
        <v>-3000000000</v>
      </c>
      <c r="G215" s="5">
        <v>-4000000000</v>
      </c>
    </row>
    <row r="216" spans="3:17" ht="15.5" x14ac:dyDescent="0.35">
      <c r="C216" t="s">
        <v>12</v>
      </c>
      <c r="D216" s="5">
        <v>-69000000000</v>
      </c>
      <c r="E216" s="5">
        <v>-8000000000</v>
      </c>
      <c r="F216" s="5">
        <v>-7000000000</v>
      </c>
      <c r="G216" s="5">
        <v>-4000000000</v>
      </c>
    </row>
    <row r="217" spans="3:17" ht="15.5" x14ac:dyDescent="0.35">
      <c r="C217" t="s">
        <v>15</v>
      </c>
      <c r="D217" s="6">
        <v>-11.55</v>
      </c>
      <c r="E217" s="6">
        <v>-1.27</v>
      </c>
      <c r="F217" s="6">
        <v>-1.1200000000000001</v>
      </c>
      <c r="G217" s="6">
        <v>-0.75</v>
      </c>
    </row>
    <row r="218" spans="3:17" ht="15.5" x14ac:dyDescent="0.35">
      <c r="C218" t="s">
        <v>44</v>
      </c>
      <c r="I218" s="6">
        <v>-1.02</v>
      </c>
      <c r="J218" s="6">
        <v>-17.510000000000002</v>
      </c>
      <c r="K218" s="6">
        <v>-3.98</v>
      </c>
      <c r="L218" s="6">
        <v>-3.82</v>
      </c>
      <c r="M218" s="6">
        <v>-4.95</v>
      </c>
      <c r="N218" s="6">
        <v>-4.47</v>
      </c>
      <c r="O218" s="6">
        <v>-0.63</v>
      </c>
      <c r="P218" s="6">
        <v>-4.6900000000000004</v>
      </c>
      <c r="Q218" s="6">
        <v>-5851601.7400000002</v>
      </c>
    </row>
    <row r="219" spans="3:17" ht="15.5" x14ac:dyDescent="0.35">
      <c r="C219" t="s">
        <v>58</v>
      </c>
      <c r="I219" s="6">
        <v>-53.92</v>
      </c>
      <c r="J219" s="6">
        <v>-2.57</v>
      </c>
      <c r="K219" s="6">
        <v>-12.56</v>
      </c>
      <c r="L219" s="6">
        <v>-13.61</v>
      </c>
      <c r="M219" s="6">
        <v>-10.71</v>
      </c>
      <c r="N219" s="6">
        <v>-11.63</v>
      </c>
      <c r="O219" s="6">
        <v>-1365.08</v>
      </c>
      <c r="P219" s="5">
        <v>0</v>
      </c>
      <c r="Q219" s="5">
        <v>0</v>
      </c>
    </row>
    <row r="220" spans="3:17" ht="15.5" x14ac:dyDescent="0.35">
      <c r="C220" t="s">
        <v>61</v>
      </c>
      <c r="I220" s="6">
        <v>3.12</v>
      </c>
      <c r="J220" s="6">
        <v>2.2799999999999998</v>
      </c>
      <c r="K220" s="6">
        <v>2.71</v>
      </c>
      <c r="L220" s="6">
        <v>3.59</v>
      </c>
      <c r="M220" s="6">
        <v>4.76</v>
      </c>
      <c r="N220" s="6">
        <v>6.54</v>
      </c>
      <c r="O220" s="6">
        <v>46.64</v>
      </c>
      <c r="P220" s="5">
        <v>0</v>
      </c>
      <c r="Q220" s="5">
        <v>0</v>
      </c>
    </row>
    <row r="221" spans="3:17" ht="15.5" x14ac:dyDescent="0.35">
      <c r="C221" t="s">
        <v>187</v>
      </c>
      <c r="I221" s="5">
        <v>21880000000</v>
      </c>
      <c r="J221" s="5">
        <v>36180000000</v>
      </c>
      <c r="K221" s="5">
        <v>28960000000</v>
      </c>
      <c r="L221" s="5">
        <v>12710000000</v>
      </c>
      <c r="M221" s="5">
        <v>5190000000</v>
      </c>
      <c r="N221" s="5">
        <v>-3720000000</v>
      </c>
      <c r="O221" s="5">
        <v>21850000000</v>
      </c>
      <c r="P221" s="5">
        <v>1950000000</v>
      </c>
    </row>
    <row r="222" spans="3:17" ht="15.5" x14ac:dyDescent="0.35">
      <c r="C222" t="s">
        <v>188</v>
      </c>
      <c r="I222" s="6">
        <v>-7.3000000000000001E-3</v>
      </c>
      <c r="J222" s="6">
        <v>-0.1263</v>
      </c>
      <c r="K222" s="6">
        <v>-2.58E-2</v>
      </c>
      <c r="L222" s="6">
        <v>-2.3900000000000001E-2</v>
      </c>
      <c r="M222" s="6">
        <v>-3.1800000000000002E-2</v>
      </c>
      <c r="N222" s="6">
        <v>-2.86E-2</v>
      </c>
      <c r="O222" s="6">
        <v>-4.0000000000000001E-3</v>
      </c>
      <c r="P222" s="6">
        <v>-2.7699999999999999E-2</v>
      </c>
      <c r="Q222" s="6">
        <v>-3.6400000000000002E-2</v>
      </c>
    </row>
    <row r="223" spans="3:17" ht="15.5" x14ac:dyDescent="0.35">
      <c r="C223" t="s">
        <v>189</v>
      </c>
      <c r="I223" s="6">
        <v>-1.11E-2</v>
      </c>
      <c r="J223" s="6">
        <v>-0.18870000000000001</v>
      </c>
      <c r="K223" s="6">
        <v>-3.7000000000000005E-2</v>
      </c>
      <c r="L223" s="6">
        <v>-3.4200000000000001E-2</v>
      </c>
      <c r="M223" s="6">
        <v>-4.4999999999999998E-2</v>
      </c>
      <c r="N223" s="6">
        <v>-3.8900000000000004E-2</v>
      </c>
      <c r="O223" s="6">
        <v>-5.1999999999999998E-3</v>
      </c>
      <c r="P223" s="6">
        <v>-3.6900000000000002E-2</v>
      </c>
      <c r="Q223" s="6">
        <v>-6.3899999999999998E-2</v>
      </c>
    </row>
    <row r="224" spans="3:17" ht="15.5" x14ac:dyDescent="0.35">
      <c r="C224" t="s">
        <v>190</v>
      </c>
      <c r="I224" s="6">
        <v>4.1999999999999997E-3</v>
      </c>
      <c r="J224" s="6">
        <v>2.4300000000000002E-2</v>
      </c>
      <c r="K224" s="6">
        <v>1.2699999999999999E-2</v>
      </c>
      <c r="L224" s="6">
        <v>-6.0000000000000001E-3</v>
      </c>
      <c r="M224" s="6">
        <v>-1.3600000000000001E-2</v>
      </c>
      <c r="N224" s="6">
        <v>-2.2400000000000003E-2</v>
      </c>
      <c r="O224" s="6">
        <v>7.0999999999999995E-3</v>
      </c>
      <c r="P224" s="6">
        <v>-8.6E-3</v>
      </c>
      <c r="Q224" s="6">
        <v>-3.8100000000000002E-2</v>
      </c>
    </row>
    <row r="225" spans="2:17" ht="15.5" x14ac:dyDescent="0.35">
      <c r="C225" t="s">
        <v>191</v>
      </c>
      <c r="I225" s="6">
        <v>0.18</v>
      </c>
      <c r="J225" s="6">
        <v>1.19</v>
      </c>
      <c r="K225" s="6">
        <v>0.77</v>
      </c>
      <c r="L225" s="6">
        <v>-0.34</v>
      </c>
      <c r="M225" s="6">
        <v>-0.7</v>
      </c>
      <c r="N225" s="6">
        <v>-1.1299999999999999</v>
      </c>
      <c r="O225" s="6">
        <v>0.32</v>
      </c>
      <c r="P225" s="6">
        <v>-0.37</v>
      </c>
      <c r="Q225" s="6">
        <v>-0.83</v>
      </c>
    </row>
    <row r="226" spans="2:17" ht="15.5" x14ac:dyDescent="0.35">
      <c r="C226" t="s">
        <v>55</v>
      </c>
      <c r="I226" s="6">
        <v>0.6</v>
      </c>
      <c r="J226" s="6">
        <v>0.48</v>
      </c>
      <c r="K226" s="6">
        <v>0.46</v>
      </c>
      <c r="L226" s="6">
        <v>0.47</v>
      </c>
      <c r="M226" s="6">
        <v>0.48</v>
      </c>
      <c r="N226" s="6">
        <v>0.45</v>
      </c>
      <c r="O226" s="6">
        <v>7.21</v>
      </c>
      <c r="P226" s="5">
        <v>0</v>
      </c>
      <c r="Q226" s="5">
        <v>0</v>
      </c>
    </row>
    <row r="227" spans="2:17" ht="15.5" x14ac:dyDescent="0.35">
      <c r="C227" t="s">
        <v>52</v>
      </c>
      <c r="I227" s="6">
        <v>91.79</v>
      </c>
      <c r="J227" s="6">
        <v>92.8</v>
      </c>
      <c r="K227" s="6">
        <v>107.55</v>
      </c>
      <c r="L227" s="6">
        <v>111.49</v>
      </c>
      <c r="M227" s="6">
        <v>109.99</v>
      </c>
      <c r="N227" s="6">
        <v>114.93</v>
      </c>
      <c r="O227" s="6">
        <v>119.26</v>
      </c>
      <c r="P227" s="6">
        <v>127.25</v>
      </c>
      <c r="Q227" s="6">
        <v>91614034.909999996</v>
      </c>
    </row>
    <row r="228" spans="2:17" ht="15.5" x14ac:dyDescent="0.35">
      <c r="C228" t="s">
        <v>192</v>
      </c>
      <c r="I228" s="6">
        <v>0.6</v>
      </c>
      <c r="J228" s="6">
        <v>0.48</v>
      </c>
      <c r="K228" s="6">
        <v>0.46</v>
      </c>
      <c r="L228" s="6">
        <v>0.47</v>
      </c>
      <c r="M228" s="6">
        <v>0.48</v>
      </c>
      <c r="N228" s="6">
        <v>0.45</v>
      </c>
      <c r="O228" s="6">
        <v>7.21</v>
      </c>
      <c r="P228" s="5">
        <v>0</v>
      </c>
      <c r="Q228" s="5">
        <v>0</v>
      </c>
    </row>
    <row r="229" spans="2:17" ht="15.5" x14ac:dyDescent="0.35">
      <c r="C229" t="s">
        <v>193</v>
      </c>
      <c r="I229" s="6">
        <v>91.79</v>
      </c>
      <c r="J229" s="6">
        <v>92.8</v>
      </c>
      <c r="K229" s="6">
        <v>107.55</v>
      </c>
      <c r="L229" s="6">
        <v>111.49</v>
      </c>
      <c r="M229" s="6">
        <v>109.99</v>
      </c>
      <c r="N229" s="6">
        <v>114.93</v>
      </c>
      <c r="O229" s="6">
        <v>119.26</v>
      </c>
      <c r="P229" s="6">
        <v>127.25</v>
      </c>
      <c r="Q229" s="6">
        <v>91614034.909999996</v>
      </c>
    </row>
    <row r="230" spans="2:17" ht="15.5" x14ac:dyDescent="0.35">
      <c r="C230" t="s">
        <v>194</v>
      </c>
      <c r="I230" s="5">
        <v>203000000000</v>
      </c>
      <c r="J230" s="5">
        <v>194000000000</v>
      </c>
      <c r="K230" s="5">
        <v>5000000000</v>
      </c>
      <c r="L230" s="5">
        <v>2000000000</v>
      </c>
      <c r="M230" s="5">
        <v>4000000000</v>
      </c>
      <c r="N230" s="5">
        <v>3000000000</v>
      </c>
      <c r="O230" s="5">
        <v>11000000000</v>
      </c>
      <c r="P230" s="5">
        <v>12000000000</v>
      </c>
      <c r="Q230" s="5">
        <v>4000000000</v>
      </c>
    </row>
    <row r="231" spans="2:17" ht="15.5" x14ac:dyDescent="0.35">
      <c r="C231" t="s">
        <v>195</v>
      </c>
      <c r="I231" s="5">
        <v>35000000000</v>
      </c>
      <c r="J231" s="5">
        <v>40000000000</v>
      </c>
      <c r="K231" s="5">
        <v>225000000000</v>
      </c>
      <c r="L231" s="5">
        <v>223000000000</v>
      </c>
      <c r="M231" s="5">
        <v>211000000000</v>
      </c>
      <c r="N231" s="5">
        <v>195000000000</v>
      </c>
      <c r="O231" s="5">
        <v>179000000000</v>
      </c>
      <c r="P231" s="5">
        <v>156000000000</v>
      </c>
      <c r="Q231" s="5">
        <v>168000000000</v>
      </c>
    </row>
    <row r="232" spans="2:17" ht="15.5" x14ac:dyDescent="0.35">
      <c r="C232" t="s">
        <v>25</v>
      </c>
      <c r="I232" s="5">
        <v>238000000000</v>
      </c>
      <c r="J232" s="5">
        <v>235000000000</v>
      </c>
      <c r="K232" s="5">
        <v>230000000000</v>
      </c>
      <c r="L232" s="5">
        <v>225000000000</v>
      </c>
      <c r="M232" s="5">
        <v>214000000000</v>
      </c>
      <c r="N232" s="5">
        <v>199000000000</v>
      </c>
      <c r="O232" s="5">
        <v>190000000000</v>
      </c>
      <c r="P232" s="5">
        <v>168000000000</v>
      </c>
      <c r="Q232" s="5">
        <v>172000000000</v>
      </c>
    </row>
    <row r="233" spans="2:17" ht="15.5" x14ac:dyDescent="0.35">
      <c r="C233" t="s">
        <v>22</v>
      </c>
      <c r="I233" s="5">
        <v>157000000000</v>
      </c>
      <c r="J233" s="5">
        <v>114000000000</v>
      </c>
      <c r="K233" s="5">
        <v>215000000000</v>
      </c>
      <c r="L233" s="5">
        <v>204000000000</v>
      </c>
      <c r="M233" s="5">
        <v>196000000000</v>
      </c>
      <c r="N233" s="5">
        <v>191000000000</v>
      </c>
      <c r="O233" s="5">
        <v>175000000000</v>
      </c>
      <c r="P233" s="5">
        <v>162000000000</v>
      </c>
      <c r="Q233" s="5">
        <v>168000000000</v>
      </c>
    </row>
    <row r="234" spans="2:17" ht="15.5" x14ac:dyDescent="0.35">
      <c r="C234" t="s">
        <v>196</v>
      </c>
      <c r="I234" s="5">
        <v>-133000000000</v>
      </c>
      <c r="J234" s="5">
        <v>-84000000000</v>
      </c>
      <c r="K234" s="5">
        <v>-9000000000</v>
      </c>
      <c r="L234" s="5">
        <v>6000000000</v>
      </c>
      <c r="M234" s="5">
        <v>3000000000</v>
      </c>
      <c r="N234" s="5">
        <v>5000000000</v>
      </c>
      <c r="O234" s="5">
        <v>29000000000</v>
      </c>
      <c r="P234" s="5">
        <v>-14000000000</v>
      </c>
      <c r="Q234" s="5">
        <v>-6000000000</v>
      </c>
    </row>
    <row r="235" spans="2:17" ht="15.5" x14ac:dyDescent="0.35">
      <c r="C235" t="s">
        <v>197</v>
      </c>
      <c r="I235" s="5">
        <v>-13000000000</v>
      </c>
      <c r="J235" s="5">
        <v>-38000000000</v>
      </c>
      <c r="K235" s="5">
        <v>4000000000</v>
      </c>
      <c r="L235" s="5">
        <v>21000000000</v>
      </c>
      <c r="M235" s="5">
        <v>19000000000</v>
      </c>
      <c r="N235" s="5">
        <v>2000000000</v>
      </c>
      <c r="O235" s="5">
        <v>16000000000</v>
      </c>
      <c r="P235" s="5">
        <v>-7000000000</v>
      </c>
      <c r="Q235" s="5">
        <v>-8000000000</v>
      </c>
    </row>
    <row r="236" spans="2:17" ht="15.5" x14ac:dyDescent="0.35">
      <c r="C236" t="s">
        <v>198</v>
      </c>
      <c r="I236" s="5">
        <v>-16000000000</v>
      </c>
      <c r="J236" s="5">
        <v>-31000000000</v>
      </c>
      <c r="K236" s="5">
        <v>-7000000000</v>
      </c>
      <c r="L236" s="5">
        <v>-9000000000</v>
      </c>
      <c r="M236" s="5">
        <v>-11000000000</v>
      </c>
      <c r="N236" s="5">
        <v>-9000000000</v>
      </c>
      <c r="O236" s="5">
        <v>-99000000000</v>
      </c>
      <c r="P236" s="5">
        <v>6000000000</v>
      </c>
      <c r="Q236" s="5">
        <v>-7000000000</v>
      </c>
    </row>
    <row r="237" spans="2:17" ht="15.5" x14ac:dyDescent="0.35">
      <c r="C237" t="s">
        <v>14</v>
      </c>
      <c r="I237" s="5">
        <v>-29000000000</v>
      </c>
      <c r="J237" s="5">
        <v>-69000000000</v>
      </c>
      <c r="K237" s="5">
        <v>-3000000000</v>
      </c>
      <c r="L237" s="5">
        <v>12000000000</v>
      </c>
      <c r="M237" s="5">
        <v>8000000000</v>
      </c>
      <c r="N237" s="5">
        <v>-7000000000</v>
      </c>
      <c r="O237" s="5">
        <v>-83000000000</v>
      </c>
      <c r="P237" s="5">
        <v>-1000000000</v>
      </c>
      <c r="Q237" s="5">
        <v>-15000000000</v>
      </c>
    </row>
    <row r="238" spans="2:17" ht="15.5" x14ac:dyDescent="0.35">
      <c r="C238" t="s">
        <v>16</v>
      </c>
      <c r="I238" s="6">
        <v>-4.93</v>
      </c>
      <c r="J238" s="6">
        <v>-11.52</v>
      </c>
      <c r="K238" s="6">
        <v>-0.55000000000000004</v>
      </c>
      <c r="L238" s="6">
        <v>2.02</v>
      </c>
      <c r="M238" s="6">
        <v>1.28</v>
      </c>
      <c r="N238" s="6">
        <v>-1.23</v>
      </c>
      <c r="O238" s="6">
        <v>-13.96</v>
      </c>
      <c r="P238" s="6">
        <v>-0.24</v>
      </c>
      <c r="Q238" s="6">
        <v>-3044129.63</v>
      </c>
    </row>
    <row r="240" spans="2:17" ht="15.5" x14ac:dyDescent="0.35">
      <c r="B240" t="s">
        <v>199</v>
      </c>
      <c r="C240" t="s">
        <v>200</v>
      </c>
      <c r="D240" s="5">
        <v>572000000</v>
      </c>
      <c r="E240" s="5">
        <v>-356000000</v>
      </c>
      <c r="F240" s="5">
        <v>-3000000000</v>
      </c>
      <c r="G240" s="5">
        <v>-3000000000</v>
      </c>
      <c r="H240" s="5">
        <v>2000000000</v>
      </c>
      <c r="I240" s="5">
        <v>-6000000000</v>
      </c>
      <c r="J240" s="5">
        <v>-104000000000</v>
      </c>
      <c r="K240" s="5">
        <v>-24000000000</v>
      </c>
      <c r="L240" s="5">
        <v>-23000000000</v>
      </c>
      <c r="M240" s="5">
        <v>-29000000000</v>
      </c>
      <c r="N240" s="5">
        <v>-27000000000</v>
      </c>
      <c r="O240" s="5">
        <v>-4000000000</v>
      </c>
      <c r="P240" s="5">
        <v>-22000000000</v>
      </c>
      <c r="Q240" s="5">
        <v>-29000000000</v>
      </c>
    </row>
    <row r="241" spans="3:17" ht="15.5" x14ac:dyDescent="0.35">
      <c r="C241" t="s">
        <v>326</v>
      </c>
      <c r="H241" s="5">
        <v>-6000000000</v>
      </c>
      <c r="I241" s="5">
        <v>-6000000000</v>
      </c>
      <c r="J241" s="5">
        <v>-104000000000</v>
      </c>
      <c r="K241" s="5">
        <v>-24000000000</v>
      </c>
      <c r="L241" s="5">
        <v>-23000000000</v>
      </c>
      <c r="M241" s="5">
        <v>-29000000000</v>
      </c>
      <c r="N241" s="5">
        <v>-27000000000</v>
      </c>
      <c r="O241" s="5">
        <v>-4000000000</v>
      </c>
    </row>
    <row r="242" spans="3:17" ht="15.5" x14ac:dyDescent="0.35">
      <c r="C242" t="s">
        <v>43</v>
      </c>
      <c r="D242" s="6">
        <v>0.1</v>
      </c>
      <c r="E242" s="6">
        <v>-0.06</v>
      </c>
      <c r="F242" s="6">
        <v>-0.53</v>
      </c>
      <c r="G242" s="6">
        <v>-0.43</v>
      </c>
      <c r="H242" s="6">
        <v>0.38</v>
      </c>
      <c r="I242" s="6">
        <v>-1.02</v>
      </c>
      <c r="J242" s="6">
        <v>-17.510000000000002</v>
      </c>
      <c r="K242" s="6">
        <v>-3.98</v>
      </c>
      <c r="L242" s="6">
        <v>-3.82</v>
      </c>
      <c r="M242" s="6">
        <v>-4.95</v>
      </c>
      <c r="N242" s="6">
        <v>-4.47</v>
      </c>
      <c r="O242" s="6">
        <v>-0.63</v>
      </c>
      <c r="P242" s="6">
        <v>-3.75</v>
      </c>
      <c r="Q242" s="6">
        <v>-4.91</v>
      </c>
    </row>
    <row r="243" spans="3:17" ht="15.5" x14ac:dyDescent="0.35">
      <c r="C243" t="s">
        <v>327</v>
      </c>
      <c r="H243" s="6">
        <v>-0.93</v>
      </c>
      <c r="I243" s="6">
        <v>-1.02</v>
      </c>
      <c r="J243" s="6">
        <v>-17.510000000000002</v>
      </c>
      <c r="K243" s="6">
        <v>-3.98</v>
      </c>
      <c r="L243" s="6">
        <v>-3.82</v>
      </c>
      <c r="M243" s="6">
        <v>-4.95</v>
      </c>
      <c r="N243" s="6">
        <v>-4.47</v>
      </c>
      <c r="O243" s="6">
        <v>-0.63</v>
      </c>
    </row>
    <row r="244" spans="3:17" ht="15.5" x14ac:dyDescent="0.35">
      <c r="C244" t="s">
        <v>201</v>
      </c>
      <c r="D244" s="5">
        <v>24000000000</v>
      </c>
      <c r="E244" s="5">
        <v>31000000000</v>
      </c>
      <c r="F244" s="5">
        <v>24000000000</v>
      </c>
      <c r="G244" s="5">
        <v>24000000000</v>
      </c>
      <c r="H244" s="5">
        <v>96000000000</v>
      </c>
      <c r="I244" s="5">
        <v>105000000000</v>
      </c>
      <c r="J244" s="5">
        <v>117000000000</v>
      </c>
      <c r="K244" s="5">
        <v>110000000000</v>
      </c>
      <c r="L244" s="5">
        <v>86000000000</v>
      </c>
      <c r="M244" s="5">
        <v>66000000000</v>
      </c>
      <c r="N244" s="5">
        <v>47000000000</v>
      </c>
      <c r="O244" s="5">
        <v>110000000000</v>
      </c>
      <c r="P244" s="5">
        <v>61000000000</v>
      </c>
      <c r="Q244" s="5">
        <v>46000000000</v>
      </c>
    </row>
    <row r="245" spans="3:17" ht="15.5" x14ac:dyDescent="0.35">
      <c r="C245" t="s">
        <v>328</v>
      </c>
      <c r="H245" s="5">
        <v>102000000000</v>
      </c>
      <c r="I245" s="5">
        <v>105000000000</v>
      </c>
      <c r="J245" s="5">
        <v>117000000000</v>
      </c>
      <c r="K245" s="5">
        <v>110000000000</v>
      </c>
      <c r="L245" s="5">
        <v>86000000000</v>
      </c>
      <c r="M245" s="5">
        <v>66000000000</v>
      </c>
      <c r="N245" s="5">
        <v>47000000000</v>
      </c>
      <c r="O245" s="5">
        <v>110000000000</v>
      </c>
    </row>
    <row r="246" spans="3:17" ht="15.5" x14ac:dyDescent="0.35">
      <c r="C246" t="s">
        <v>202</v>
      </c>
      <c r="I246" s="6">
        <v>109.37</v>
      </c>
    </row>
    <row r="247" spans="3:17" ht="15.5" x14ac:dyDescent="0.35">
      <c r="C247" t="s">
        <v>203</v>
      </c>
      <c r="I247" s="6">
        <v>-45.4</v>
      </c>
    </row>
    <row r="248" spans="3:17" ht="15.5" x14ac:dyDescent="0.35">
      <c r="C248" t="s">
        <v>204</v>
      </c>
      <c r="I248" s="6">
        <v>7.42</v>
      </c>
    </row>
    <row r="249" spans="3:17" ht="15.5" x14ac:dyDescent="0.35">
      <c r="C249" t="s">
        <v>205</v>
      </c>
      <c r="I249" s="6">
        <v>-2.2000000000000002E-2</v>
      </c>
    </row>
    <row r="250" spans="3:17" ht="15.5" x14ac:dyDescent="0.35">
      <c r="C250" t="s">
        <v>206</v>
      </c>
      <c r="I250" s="6">
        <v>2.4500000000000002</v>
      </c>
    </row>
    <row r="251" spans="3:17" ht="15.5" x14ac:dyDescent="0.35">
      <c r="C251" t="s">
        <v>207</v>
      </c>
      <c r="I251" s="6">
        <v>0.46</v>
      </c>
    </row>
    <row r="252" spans="3:17" ht="15.5" x14ac:dyDescent="0.35">
      <c r="C252" t="s">
        <v>329</v>
      </c>
      <c r="I252" s="6">
        <v>-3.59</v>
      </c>
    </row>
    <row r="253" spans="3:17" ht="15.5" x14ac:dyDescent="0.35">
      <c r="C253" t="s">
        <v>208</v>
      </c>
      <c r="I253" s="6">
        <v>-2.86</v>
      </c>
    </row>
    <row r="254" spans="3:17" ht="15.5" x14ac:dyDescent="0.35">
      <c r="C254" t="s">
        <v>209</v>
      </c>
      <c r="I254" s="6">
        <v>-67.400000000000006</v>
      </c>
    </row>
    <row r="255" spans="3:17" ht="15.5" x14ac:dyDescent="0.35">
      <c r="C255" t="s">
        <v>210</v>
      </c>
      <c r="I255" s="6">
        <v>31.56</v>
      </c>
    </row>
    <row r="256" spans="3:17" ht="15.5" x14ac:dyDescent="0.35">
      <c r="C256" t="s">
        <v>211</v>
      </c>
      <c r="I256" s="6">
        <v>-0.48</v>
      </c>
    </row>
    <row r="257" spans="3:9" ht="15.5" x14ac:dyDescent="0.35">
      <c r="C257" t="s">
        <v>213</v>
      </c>
      <c r="I257" s="6">
        <v>-0.93</v>
      </c>
    </row>
    <row r="258" spans="3:9" ht="15.5" x14ac:dyDescent="0.35">
      <c r="C258" t="s">
        <v>214</v>
      </c>
      <c r="I258" s="6">
        <v>0.38</v>
      </c>
    </row>
    <row r="259" spans="3:9" ht="15.5" x14ac:dyDescent="0.35">
      <c r="C259" t="s">
        <v>215</v>
      </c>
      <c r="I259" s="6">
        <v>17.149999999999999</v>
      </c>
    </row>
    <row r="260" spans="3:9" ht="15.5" x14ac:dyDescent="0.35">
      <c r="C260" t="s">
        <v>216</v>
      </c>
      <c r="D260" s="6">
        <v>7.09</v>
      </c>
    </row>
    <row r="261" spans="3:9" ht="15.5" x14ac:dyDescent="0.35">
      <c r="C261" t="s">
        <v>217</v>
      </c>
      <c r="I261" s="6">
        <v>90.95</v>
      </c>
    </row>
    <row r="262" spans="3:9" ht="15.5" x14ac:dyDescent="0.35">
      <c r="C262" t="s">
        <v>218</v>
      </c>
      <c r="I262" s="6">
        <v>-14.69</v>
      </c>
    </row>
    <row r="263" spans="3:9" ht="15.5" x14ac:dyDescent="0.35">
      <c r="C263" t="s">
        <v>219</v>
      </c>
      <c r="D263" s="6">
        <v>0.31</v>
      </c>
    </row>
    <row r="264" spans="3:9" ht="15.5" x14ac:dyDescent="0.35">
      <c r="C264" t="s">
        <v>220</v>
      </c>
      <c r="D264" s="6">
        <v>0.31</v>
      </c>
    </row>
    <row r="265" spans="3:9" ht="15.5" x14ac:dyDescent="0.35">
      <c r="C265" t="s">
        <v>394</v>
      </c>
      <c r="D265" s="6">
        <v>0.37</v>
      </c>
    </row>
    <row r="266" spans="3:9" ht="15.5" x14ac:dyDescent="0.35">
      <c r="C266" t="s">
        <v>221</v>
      </c>
      <c r="D266" s="6">
        <v>0.6</v>
      </c>
    </row>
    <row r="267" spans="3:9" ht="15.5" x14ac:dyDescent="0.35">
      <c r="C267" t="s">
        <v>395</v>
      </c>
      <c r="D267" s="6">
        <v>0.23</v>
      </c>
    </row>
    <row r="268" spans="3:9" ht="15.5" x14ac:dyDescent="0.35">
      <c r="C268" t="s">
        <v>222</v>
      </c>
      <c r="D268" s="6">
        <v>1.6</v>
      </c>
    </row>
    <row r="269" spans="3:9" ht="15.5" x14ac:dyDescent="0.35">
      <c r="C269" t="s">
        <v>223</v>
      </c>
      <c r="I269" s="6">
        <v>-0.48</v>
      </c>
    </row>
    <row r="270" spans="3:9" ht="15.5" x14ac:dyDescent="0.35">
      <c r="C270" t="s">
        <v>12</v>
      </c>
      <c r="D270" s="5">
        <v>-69000000000</v>
      </c>
    </row>
    <row r="271" spans="3:9" ht="15.5" x14ac:dyDescent="0.35">
      <c r="C271" t="s">
        <v>224</v>
      </c>
      <c r="I271" s="6">
        <v>-1.04</v>
      </c>
    </row>
    <row r="272" spans="3:9" ht="15.5" x14ac:dyDescent="0.35">
      <c r="C272" t="s">
        <v>225</v>
      </c>
      <c r="I272" s="6">
        <v>-6.4000000000000003E-3</v>
      </c>
    </row>
    <row r="273" spans="3:9" ht="15.5" x14ac:dyDescent="0.35">
      <c r="C273" t="s">
        <v>226</v>
      </c>
      <c r="I273" s="6">
        <v>-1.0200000000000001E-2</v>
      </c>
    </row>
    <row r="274" spans="3:9" ht="15.5" x14ac:dyDescent="0.35">
      <c r="C274" t="s">
        <v>227</v>
      </c>
      <c r="I274" s="6">
        <v>-0.01</v>
      </c>
    </row>
    <row r="275" spans="3:9" ht="15.5" x14ac:dyDescent="0.35">
      <c r="C275" t="s">
        <v>228</v>
      </c>
      <c r="I275" s="6">
        <v>-9.1000000000000004E-3</v>
      </c>
    </row>
    <row r="276" spans="3:9" ht="15.5" x14ac:dyDescent="0.35">
      <c r="C276" t="s">
        <v>330</v>
      </c>
      <c r="D276" s="6">
        <v>12.1</v>
      </c>
    </row>
    <row r="277" spans="3:9" ht="15.5" x14ac:dyDescent="0.35">
      <c r="C277" t="s">
        <v>229</v>
      </c>
      <c r="D277" s="6">
        <v>4.76</v>
      </c>
    </row>
    <row r="278" spans="3:9" ht="15.5" x14ac:dyDescent="0.35">
      <c r="C278" t="s">
        <v>230</v>
      </c>
      <c r="D278" s="6">
        <v>150.49</v>
      </c>
    </row>
    <row r="279" spans="3:9" ht="15.5" x14ac:dyDescent="0.35">
      <c r="C279" t="s">
        <v>231</v>
      </c>
      <c r="D279" s="6">
        <v>-133.63</v>
      </c>
    </row>
    <row r="280" spans="3:9" ht="15.5" x14ac:dyDescent="0.35">
      <c r="C280" t="s">
        <v>331</v>
      </c>
      <c r="D280" s="6">
        <v>7.52</v>
      </c>
    </row>
    <row r="281" spans="3:9" ht="15.5" x14ac:dyDescent="0.35">
      <c r="C281" t="s">
        <v>232</v>
      </c>
      <c r="I281" s="6">
        <v>0.12</v>
      </c>
    </row>
    <row r="282" spans="3:9" ht="15.5" x14ac:dyDescent="0.35">
      <c r="C282" t="s">
        <v>233</v>
      </c>
      <c r="I282" s="6">
        <v>66.17</v>
      </c>
    </row>
    <row r="283" spans="3:9" ht="15.5" x14ac:dyDescent="0.35">
      <c r="C283" t="s">
        <v>39</v>
      </c>
      <c r="I283" s="5">
        <v>250000000000</v>
      </c>
    </row>
    <row r="284" spans="3:9" ht="15.5" x14ac:dyDescent="0.35">
      <c r="C284" t="s">
        <v>234</v>
      </c>
      <c r="I284" s="5">
        <v>408000000000</v>
      </c>
    </row>
    <row r="285" spans="3:9" ht="15.5" x14ac:dyDescent="0.35">
      <c r="C285" t="s">
        <v>235</v>
      </c>
      <c r="I285" s="5">
        <v>5960000000</v>
      </c>
    </row>
    <row r="286" spans="3:9" ht="15.5" x14ac:dyDescent="0.35">
      <c r="C286" t="s">
        <v>236</v>
      </c>
      <c r="I286" s="6">
        <v>0.14610000000000001</v>
      </c>
    </row>
    <row r="287" spans="3:9" ht="15.5" x14ac:dyDescent="0.35">
      <c r="C287" t="s">
        <v>237</v>
      </c>
      <c r="D287" s="6">
        <v>0.43560000000000004</v>
      </c>
    </row>
    <row r="288" spans="3:9" ht="15.5" x14ac:dyDescent="0.35">
      <c r="C288" t="s">
        <v>238</v>
      </c>
      <c r="D288" s="6">
        <v>-0.27310000000000001</v>
      </c>
    </row>
    <row r="289" spans="3:9" ht="15.5" x14ac:dyDescent="0.35">
      <c r="C289" t="s">
        <v>239</v>
      </c>
      <c r="D289" s="6">
        <v>2.3900000000000001E-2</v>
      </c>
    </row>
    <row r="290" spans="3:9" ht="15.5" x14ac:dyDescent="0.35">
      <c r="C290" t="s">
        <v>240</v>
      </c>
      <c r="D290" s="6">
        <v>-0.1051</v>
      </c>
    </row>
    <row r="291" spans="3:9" ht="15.5" x14ac:dyDescent="0.35">
      <c r="C291" t="s">
        <v>241</v>
      </c>
      <c r="D291" s="6">
        <v>-0.33880000000000005</v>
      </c>
    </row>
    <row r="292" spans="3:9" ht="15.5" x14ac:dyDescent="0.35">
      <c r="C292" t="s">
        <v>242</v>
      </c>
      <c r="D292" s="6">
        <v>19.8843</v>
      </c>
    </row>
    <row r="293" spans="3:9" ht="15.5" x14ac:dyDescent="0.35">
      <c r="C293" t="s">
        <v>243</v>
      </c>
      <c r="I293" s="5">
        <v>3</v>
      </c>
    </row>
    <row r="294" spans="3:9" ht="15.5" x14ac:dyDescent="0.35">
      <c r="C294" t="s">
        <v>244</v>
      </c>
      <c r="I294" s="6">
        <v>0.7</v>
      </c>
    </row>
    <row r="295" spans="3:9" ht="15.5" x14ac:dyDescent="0.35">
      <c r="C295" t="s">
        <v>245</v>
      </c>
      <c r="I295" s="6">
        <v>0.25</v>
      </c>
    </row>
    <row r="296" spans="3:9" ht="15.5" x14ac:dyDescent="0.35">
      <c r="C296" t="s">
        <v>247</v>
      </c>
      <c r="I296" s="6">
        <v>0.11</v>
      </c>
    </row>
    <row r="297" spans="3:9" ht="15.5" x14ac:dyDescent="0.35">
      <c r="C297" t="s">
        <v>248</v>
      </c>
      <c r="I297" s="6">
        <v>0.35</v>
      </c>
    </row>
    <row r="298" spans="3:9" ht="15.5" x14ac:dyDescent="0.35">
      <c r="C298" t="s">
        <v>249</v>
      </c>
      <c r="I298" s="6">
        <v>0.83</v>
      </c>
    </row>
    <row r="299" spans="3:9" ht="15.5" x14ac:dyDescent="0.35">
      <c r="C299" t="s">
        <v>250</v>
      </c>
      <c r="I299" s="6">
        <v>0.54</v>
      </c>
    </row>
    <row r="300" spans="3:9" ht="15.5" x14ac:dyDescent="0.35">
      <c r="C300" t="s">
        <v>251</v>
      </c>
      <c r="I300" s="5">
        <v>102000000000</v>
      </c>
    </row>
    <row r="301" spans="3:9" ht="15.5" x14ac:dyDescent="0.35">
      <c r="C301" t="s">
        <v>252</v>
      </c>
      <c r="I301" s="5">
        <v>56000000000</v>
      </c>
    </row>
    <row r="302" spans="3:9" ht="15.5" x14ac:dyDescent="0.35">
      <c r="C302" t="s">
        <v>253</v>
      </c>
      <c r="I302" s="5">
        <v>13000000000</v>
      </c>
    </row>
    <row r="303" spans="3:9" ht="15.5" x14ac:dyDescent="0.35">
      <c r="C303" t="s">
        <v>254</v>
      </c>
      <c r="I303" s="5">
        <v>-6000000000</v>
      </c>
    </row>
    <row r="304" spans="3:9" ht="15.5" x14ac:dyDescent="0.35">
      <c r="C304" t="s">
        <v>255</v>
      </c>
      <c r="D304" s="5">
        <v>42000000000</v>
      </c>
    </row>
    <row r="305" spans="3:9" ht="15.5" x14ac:dyDescent="0.35">
      <c r="C305" t="s">
        <v>256</v>
      </c>
      <c r="D305" s="5">
        <v>868000000000</v>
      </c>
    </row>
    <row r="306" spans="3:9" ht="15.5" x14ac:dyDescent="0.35">
      <c r="C306" t="s">
        <v>257</v>
      </c>
      <c r="D306" s="5">
        <v>326000000000</v>
      </c>
    </row>
    <row r="307" spans="3:9" ht="15.5" x14ac:dyDescent="0.35">
      <c r="C307" t="s">
        <v>184</v>
      </c>
      <c r="D307" s="5">
        <v>-165000000000</v>
      </c>
    </row>
    <row r="308" spans="3:9" ht="15.5" x14ac:dyDescent="0.35">
      <c r="C308" t="s">
        <v>258</v>
      </c>
      <c r="I308" s="5">
        <v>542000000000</v>
      </c>
    </row>
    <row r="309" spans="3:9" ht="15.5" x14ac:dyDescent="0.35">
      <c r="C309" t="s">
        <v>181</v>
      </c>
      <c r="D309" s="5">
        <v>200000000000</v>
      </c>
    </row>
    <row r="310" spans="3:9" ht="15.5" x14ac:dyDescent="0.35">
      <c r="C310" t="s">
        <v>23</v>
      </c>
      <c r="D310" s="5">
        <v>200000000000</v>
      </c>
    </row>
    <row r="311" spans="3:9" ht="15.5" x14ac:dyDescent="0.35">
      <c r="C311" t="s">
        <v>20</v>
      </c>
      <c r="D311" s="5">
        <v>158000000000</v>
      </c>
    </row>
    <row r="312" spans="3:9" ht="15.5" x14ac:dyDescent="0.35">
      <c r="C312" t="s">
        <v>183</v>
      </c>
      <c r="I312" s="5">
        <v>542000000000</v>
      </c>
    </row>
    <row r="313" spans="3:9" ht="15.5" x14ac:dyDescent="0.35">
      <c r="C313" t="s">
        <v>332</v>
      </c>
      <c r="I313" s="5">
        <v>-70000000000</v>
      </c>
    </row>
    <row r="314" spans="3:9" ht="15.5" x14ac:dyDescent="0.35">
      <c r="C314" t="s">
        <v>259</v>
      </c>
      <c r="I314" s="5">
        <v>-21000000000</v>
      </c>
    </row>
    <row r="315" spans="3:9" ht="15.5" x14ac:dyDescent="0.35">
      <c r="C315" t="s">
        <v>260</v>
      </c>
      <c r="I315" s="5">
        <v>28000000000</v>
      </c>
    </row>
    <row r="316" spans="3:9" ht="15.5" x14ac:dyDescent="0.35">
      <c r="C316" t="s">
        <v>261</v>
      </c>
      <c r="I316" s="5">
        <v>-18000000000</v>
      </c>
    </row>
    <row r="317" spans="3:9" ht="15.5" x14ac:dyDescent="0.35">
      <c r="C317" t="s">
        <v>262</v>
      </c>
      <c r="I317" s="5">
        <v>-88000000000</v>
      </c>
    </row>
  </sheetData>
  <pageMargins left="0.7" right="0.7" top="0.75" bottom="0.75" header="0.3" footer="0.3"/>
  <ignoredErrors>
    <ignoredError sqref="A1:Q318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1882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1883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P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vm="32">
        <f t="shared" ca="1" si="0"/>
        <v>50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12942064815</v>
      </c>
      <c r="H4" s="2">
        <f>IFERROR(SUM(D4:G4)*(4/MAX(1,COUNT(D4:G4))),"")</f>
        <v>51768259260</v>
      </c>
      <c r="I4" s="2">
        <f t="shared" ref="I4:P4" si="1">IFERROR(INDEX(I51:I500,MATCH($C$4,$C$51:$C$500,0)),"")</f>
        <v>52978118242</v>
      </c>
      <c r="J4" s="2">
        <f t="shared" si="1"/>
        <v>58900585637</v>
      </c>
      <c r="K4" s="2">
        <f t="shared" si="1"/>
        <v>57342777981</v>
      </c>
      <c r="L4" s="2">
        <f t="shared" si="1"/>
        <v>59529722921</v>
      </c>
      <c r="M4" s="2">
        <f t="shared" si="1"/>
        <v>53791410731</v>
      </c>
      <c r="N4" s="2">
        <f t="shared" si="1"/>
        <v>59434165247</v>
      </c>
      <c r="O4" s="2">
        <f t="shared" si="1"/>
        <v>73785894974</v>
      </c>
      <c r="P4" s="2">
        <f t="shared" si="1"/>
        <v>70713626491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-13650174568</v>
      </c>
      <c r="H5" s="2">
        <f>IFERROR(SUM(D5:G5)*(4/MAX(1,COUNT(D5:G5))),"")</f>
        <v>-54600698272</v>
      </c>
      <c r="I5" s="2">
        <f t="shared" ref="I5:P5" si="2">IFERROR(INDEX(I51:I500,MATCH($C$5,$C$51:$C$500,0)),"")</f>
        <v>-121606372983</v>
      </c>
      <c r="J5" s="2">
        <f t="shared" si="2"/>
        <v>-117362193078</v>
      </c>
      <c r="K5" s="2">
        <f t="shared" si="2"/>
        <v>-143836484680</v>
      </c>
      <c r="L5" s="2">
        <f t="shared" si="2"/>
        <v>-117556739332</v>
      </c>
      <c r="M5" s="2">
        <f t="shared" si="2"/>
        <v>-138187030856</v>
      </c>
      <c r="N5" s="2">
        <f t="shared" si="2"/>
        <v>-133312579483</v>
      </c>
      <c r="O5" s="2">
        <f t="shared" si="2"/>
        <v>-149074828044</v>
      </c>
      <c r="P5" s="2">
        <f t="shared" si="2"/>
        <v>-351424745220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-543399704657</v>
      </c>
      <c r="H6" s="2">
        <f>IFERROR(INDEX(D6:G6,COUNT(D6:G6)),"")</f>
        <v>-543399704657</v>
      </c>
      <c r="I6" s="2">
        <f t="shared" ref="I6:P6" si="3">IFERROR(INDEX(I51:I500,MATCH($C$6,$C$51:$C$500,0)),"")</f>
        <v>-529585779472</v>
      </c>
      <c r="J6" s="2">
        <f t="shared" si="3"/>
        <v>-404725412318</v>
      </c>
      <c r="K6" s="2">
        <f t="shared" si="3"/>
        <v>-284525231220</v>
      </c>
      <c r="L6" s="2">
        <f t="shared" si="3"/>
        <v>-137320491091</v>
      </c>
      <c r="M6" s="2">
        <f t="shared" si="3"/>
        <v>-16598374100</v>
      </c>
      <c r="N6" s="2">
        <f t="shared" si="3"/>
        <v>123962454814</v>
      </c>
      <c r="O6" s="2">
        <f t="shared" si="3"/>
        <v>260333360839</v>
      </c>
      <c r="P6" s="2">
        <f t="shared" si="3"/>
        <v>161684220353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8.39</v>
      </c>
      <c r="H7" s="3">
        <f>IFERROR(INDEX(D7:G7,COUNT(D7:G7)),"")</f>
        <v>8.39</v>
      </c>
      <c r="I7" s="3">
        <f t="shared" ref="I7:P7" si="4">IFERROR(INDEX(I51:I500,MATCH($C$7,$C$51:$C$500,0))/1000000000,"")</f>
        <v>8.39</v>
      </c>
      <c r="J7" s="3">
        <f t="shared" si="4"/>
        <v>8.39</v>
      </c>
      <c r="K7" s="3">
        <f t="shared" si="4"/>
        <v>8.39</v>
      </c>
      <c r="L7" s="3">
        <f t="shared" si="4"/>
        <v>8.39</v>
      </c>
      <c r="M7" s="3">
        <f t="shared" si="4"/>
        <v>8.39</v>
      </c>
      <c r="N7" s="3">
        <f t="shared" si="4"/>
        <v>8.39</v>
      </c>
      <c r="O7" s="3">
        <f t="shared" si="4"/>
        <v>8.39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 t="shared" ref="I8:P8" si="5">IFERROR(INDEX(I51:I500,MATCH($C$8,$C$51:$C$500,0)),"")</f>
        <v>3000000000</v>
      </c>
      <c r="J8" s="2">
        <f t="shared" si="5"/>
        <v>2000000000</v>
      </c>
      <c r="K8" s="2">
        <f t="shared" si="5"/>
        <v>2000000000</v>
      </c>
      <c r="L8" s="2">
        <f t="shared" si="5"/>
        <v>13000000000</v>
      </c>
      <c r="M8" s="2">
        <f t="shared" si="5"/>
        <v>11000000000</v>
      </c>
      <c r="N8" s="2">
        <f t="shared" si="5"/>
        <v>-3000000000</v>
      </c>
      <c r="O8" s="2">
        <f t="shared" si="5"/>
        <v>-170000000000</v>
      </c>
      <c r="P8" s="2">
        <f t="shared" si="5"/>
        <v>-76000000000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0.56000000000000005</v>
      </c>
      <c r="H9" s="3">
        <f>IFERROR(INDEX(D9:G9,COUNT(D9:G9)),"")</f>
        <v>0.56000000000000005</v>
      </c>
      <c r="I9" s="3">
        <f t="shared" ref="I9:P9" si="6">IFERROR(INDEX(I51:I500,MATCH($C$9,$C$51:$C$500,0)),"")</f>
        <v>0.41</v>
      </c>
      <c r="J9" s="3">
        <f t="shared" si="6"/>
        <v>0.24</v>
      </c>
      <c r="K9" s="3">
        <f t="shared" si="6"/>
        <v>0.25</v>
      </c>
      <c r="L9" s="3">
        <f t="shared" si="6"/>
        <v>1.52</v>
      </c>
      <c r="M9" s="3">
        <f t="shared" si="6"/>
        <v>1.33</v>
      </c>
      <c r="N9" s="3">
        <f t="shared" si="6"/>
        <v>-0.39</v>
      </c>
      <c r="O9" s="3">
        <f t="shared" si="6"/>
        <v>-20.23</v>
      </c>
      <c r="P9" s="3">
        <f t="shared" si="6"/>
        <v>-254324.36</v>
      </c>
    </row>
    <row r="10" spans="1:16" ht="15.5" x14ac:dyDescent="0.35">
      <c r="C10" t="s">
        <v>17</v>
      </c>
      <c r="D10" s="3" t="str">
        <f ca="1">IFERROR(IF(D9=0,"",D2/D9),"")</f>
        <v/>
      </c>
      <c r="I10" s="3" t="str">
        <f t="shared" ref="I10:P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>
        <f t="shared" ca="1" si="7"/>
        <v>-2.4715768660405337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9521065601</v>
      </c>
      <c r="H11" s="2">
        <f>IFERROR(INDEX(D11:G11,COUNT(D11:G11)),"")</f>
        <v>9521065601</v>
      </c>
      <c r="I11" s="2">
        <f t="shared" ref="I11:P11" si="8">IFERROR(INDEX(I51:I500,MATCH($C$11,$C$51:$C$500,0)),"")</f>
        <v>5516697310</v>
      </c>
      <c r="J11" s="2">
        <f t="shared" si="8"/>
        <v>7994678748</v>
      </c>
      <c r="K11" s="2">
        <f t="shared" si="8"/>
        <v>11645669752</v>
      </c>
      <c r="L11" s="2">
        <f t="shared" si="8"/>
        <v>13012697997</v>
      </c>
      <c r="M11" s="2">
        <f t="shared" si="8"/>
        <v>14577230883</v>
      </c>
      <c r="N11" s="2">
        <f t="shared" si="8"/>
        <v>9084269798</v>
      </c>
      <c r="O11" s="2">
        <f t="shared" si="8"/>
        <v>16683353901</v>
      </c>
      <c r="P11" s="2">
        <f t="shared" si="8"/>
        <v>17427270883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572000000000</v>
      </c>
      <c r="H12" s="2">
        <f>IFERROR(INDEX(D12:G12,COUNT(D12:G12)),"")</f>
        <v>572000000000</v>
      </c>
      <c r="I12" s="2">
        <f t="shared" ref="I12:P12" si="9">IFERROR(INDEX(I51:I500,MATCH($C$12,$C$51:$C$500,0)),"")</f>
        <v>577000000000</v>
      </c>
      <c r="J12" s="2">
        <f t="shared" si="9"/>
        <v>579000000000</v>
      </c>
      <c r="K12" s="2">
        <f t="shared" si="9"/>
        <v>579000000000</v>
      </c>
      <c r="L12" s="2">
        <f t="shared" si="9"/>
        <v>581000000000</v>
      </c>
      <c r="M12" s="2">
        <f t="shared" si="9"/>
        <v>585000000000</v>
      </c>
      <c r="N12" s="2">
        <f t="shared" si="9"/>
        <v>594000000000</v>
      </c>
      <c r="O12" s="2">
        <f t="shared" si="9"/>
        <v>596000000000</v>
      </c>
      <c r="P12" s="2">
        <f t="shared" si="9"/>
        <v>660000000000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582000000000</v>
      </c>
      <c r="H13" s="2">
        <f>IFERROR(INDEX(D13:G13,COUNT(D13:G13)),"")</f>
        <v>582000000000</v>
      </c>
      <c r="I13" s="2">
        <f t="shared" ref="I13:P13" si="10">IFERROR(INDEX(I51:I500,MATCH($C$13,$C$51:$C$500,0)),"")</f>
        <v>582000000000</v>
      </c>
      <c r="J13" s="2">
        <f t="shared" si="10"/>
        <v>587000000000</v>
      </c>
      <c r="K13" s="2">
        <f t="shared" si="10"/>
        <v>591000000000</v>
      </c>
      <c r="L13" s="2">
        <f t="shared" si="10"/>
        <v>594000000000</v>
      </c>
      <c r="M13" s="2">
        <f t="shared" si="10"/>
        <v>600000000000</v>
      </c>
      <c r="N13" s="2">
        <f t="shared" si="10"/>
        <v>603000000000</v>
      </c>
      <c r="O13" s="2">
        <f t="shared" si="10"/>
        <v>613000000000</v>
      </c>
      <c r="P13" s="2">
        <f t="shared" si="10"/>
        <v>677000000000</v>
      </c>
    </row>
    <row r="14" spans="1:16" ht="15.5" x14ac:dyDescent="0.35">
      <c r="C14" t="s">
        <v>26</v>
      </c>
      <c r="D14" s="2">
        <f>IFERROR(INDEX(D51:D500,MATCH($C$14,$C$51:$C$500,0)),"")</f>
        <v>-4692446215</v>
      </c>
      <c r="H14" s="2">
        <f>IFERROR(SUM(D14:G14)*(4/MAX(1,COUNT(D14:G14))),"")</f>
        <v>-18769784860</v>
      </c>
      <c r="I14" s="2">
        <f t="shared" ref="I14:P14" si="11">IFERROR(INDEX(I51:I500,MATCH($C$14,$C$51:$C$500,0)),"")</f>
        <v>-84147407206</v>
      </c>
      <c r="J14" s="2">
        <f t="shared" si="11"/>
        <v>-84235701838</v>
      </c>
      <c r="K14" s="2">
        <f t="shared" si="11"/>
        <v>-83825643867</v>
      </c>
      <c r="L14" s="2">
        <f t="shared" si="11"/>
        <v>-82571347070</v>
      </c>
      <c r="M14" s="2">
        <f t="shared" si="11"/>
        <v>-76091778557</v>
      </c>
      <c r="N14" s="2">
        <f t="shared" si="11"/>
        <v>-71049943113</v>
      </c>
      <c r="O14" s="2">
        <f t="shared" si="11"/>
        <v>-80056866106</v>
      </c>
      <c r="P14" s="2">
        <f t="shared" si="11"/>
        <v>-59997114521</v>
      </c>
    </row>
    <row r="15" spans="1:16" ht="15.5" x14ac:dyDescent="0.35">
      <c r="C15" t="s">
        <v>27</v>
      </c>
      <c r="D15" s="2">
        <f>IFERROR(INDEX(D51:D500,MATCH($C$15,$C$51:$C$500,0)),"")</f>
        <v>-41239407</v>
      </c>
      <c r="H15" s="2">
        <f>IFERROR(SUM(D15:G15)*(4/MAX(1,COUNT(D15:G15))),"")</f>
        <v>-164957628</v>
      </c>
      <c r="I15" s="2">
        <f t="shared" ref="I15:P15" si="12">IFERROR(INDEX(I51:I500,MATCH($C$15,$C$51:$C$500,0)),"")</f>
        <v>-357710891</v>
      </c>
      <c r="J15" s="2">
        <f t="shared" si="12"/>
        <v>-476250068</v>
      </c>
      <c r="K15" s="2">
        <f t="shared" si="12"/>
        <v>-726649181</v>
      </c>
      <c r="L15" s="2">
        <f t="shared" si="12"/>
        <v>-457658274</v>
      </c>
      <c r="M15" s="2">
        <f t="shared" si="12"/>
        <v>-251774691</v>
      </c>
      <c r="N15" s="2">
        <f t="shared" si="12"/>
        <v>-279020068</v>
      </c>
      <c r="O15" s="2">
        <f t="shared" si="12"/>
        <v>-411556660</v>
      </c>
      <c r="P15" s="2">
        <f t="shared" si="12"/>
        <v>-305966891</v>
      </c>
    </row>
    <row r="16" spans="1:16" ht="15.5" x14ac:dyDescent="0.35">
      <c r="C16" t="s">
        <v>28</v>
      </c>
      <c r="D16" s="2">
        <f>IFERROR(INDEX(D51:D500,MATCH($C$16,$C$51:$C$500,0)),"")</f>
        <v>-13902677354</v>
      </c>
      <c r="H16" s="2">
        <f>IFERROR(SUM(D16:G16)*(4/MAX(1,COUNT(D16:G16))),"")</f>
        <v>-55610709416</v>
      </c>
      <c r="I16" s="2">
        <f t="shared" ref="I16:P16" si="13">IFERROR(INDEX(I51:I500,MATCH($C$16,$C$51:$C$500,0)),"")</f>
        <v>-124106122733</v>
      </c>
      <c r="J16" s="2">
        <f t="shared" si="13"/>
        <v>-119861616470</v>
      </c>
      <c r="K16" s="2">
        <f t="shared" si="13"/>
        <v>-145609777945</v>
      </c>
      <c r="L16" s="2">
        <f t="shared" si="13"/>
        <v>-121154050198</v>
      </c>
      <c r="M16" s="2">
        <f t="shared" si="13"/>
        <v>-141004507336</v>
      </c>
      <c r="N16" s="2">
        <f t="shared" si="13"/>
        <v>-135288609287</v>
      </c>
      <c r="O16" s="2">
        <f t="shared" si="13"/>
        <v>-150522844190</v>
      </c>
      <c r="P16" s="2">
        <f t="shared" si="13"/>
        <v>-352901786525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t="shared" ref="H20:P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>
        <f t="shared" ca="1" si="14"/>
        <v>419500000000.00006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8390000000.000001</v>
      </c>
      <c r="H21" s="2">
        <f>IFERROR(INDEX(D21:G21,COUNT(D21:G21)),"")</f>
        <v>8390000000.000001</v>
      </c>
      <c r="I21" s="2">
        <f t="shared" ref="I21:P21" si="15">IFERROR(INDEX(I51:I500,MATCH($C$7,$C$51:$C$500,0)),"")</f>
        <v>8390000000.000001</v>
      </c>
      <c r="J21" s="2">
        <f t="shared" si="15"/>
        <v>8390000000.000001</v>
      </c>
      <c r="K21" s="2">
        <f t="shared" si="15"/>
        <v>8390000000.000001</v>
      </c>
      <c r="L21" s="2">
        <f t="shared" si="15"/>
        <v>8390000000.000001</v>
      </c>
      <c r="M21" s="2">
        <f t="shared" si="15"/>
        <v>8390000000.000001</v>
      </c>
      <c r="N21" s="2">
        <f t="shared" si="15"/>
        <v>8390000000.000001</v>
      </c>
      <c r="O21" s="2">
        <f t="shared" si="15"/>
        <v>8390000000.000001</v>
      </c>
      <c r="P21" s="2">
        <f t="shared" si="15"/>
        <v>0</v>
      </c>
    </row>
    <row r="23" spans="1:16" ht="15.5" x14ac:dyDescent="0.35">
      <c r="B23" t="s">
        <v>40</v>
      </c>
      <c r="C23" t="s">
        <v>41</v>
      </c>
      <c r="D23" s="3">
        <f>IFERROR(D5/D6*100,"")</f>
        <v>2.5119952129190324</v>
      </c>
      <c r="H23" s="3">
        <f t="shared" ref="H23:P23" si="16">IFERROR(H5/H6*100,"")</f>
        <v>10.04798085167613</v>
      </c>
      <c r="I23" s="3">
        <f t="shared" si="16"/>
        <v>22.962545010978623</v>
      </c>
      <c r="J23" s="3">
        <f t="shared" si="16"/>
        <v>28.99797974281546</v>
      </c>
      <c r="K23" s="3">
        <f t="shared" si="16"/>
        <v>50.553156239694985</v>
      </c>
      <c r="L23" s="3">
        <f t="shared" si="16"/>
        <v>85.607572765012264</v>
      </c>
      <c r="M23" s="3">
        <f t="shared" si="16"/>
        <v>832.53353625762645</v>
      </c>
      <c r="N23" s="3">
        <f t="shared" si="16"/>
        <v>-107.54270692931132</v>
      </c>
      <c r="O23" s="3">
        <f t="shared" si="16"/>
        <v>-57.263052097342801</v>
      </c>
      <c r="P23" s="3">
        <f t="shared" si="16"/>
        <v>-217.35253103410187</v>
      </c>
    </row>
    <row r="24" spans="1:16" ht="15.5" x14ac:dyDescent="0.35">
      <c r="C24" t="s">
        <v>42</v>
      </c>
      <c r="D24" s="4">
        <f>IFERROR(_xlfn.RRI(5,I23,D23),"")</f>
        <v>-0.35760854207314663</v>
      </c>
      <c r="H24" s="4">
        <f t="shared" ref="H24:P24" si="17">IFERROR(_xlfn.RRI(5,M23,H23),"")</f>
        <v>-0.58663337178384278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-1.64</v>
      </c>
      <c r="H25" s="3">
        <f>IFERROR(INDEX(D25:G25,COUNT(D25:G25)),"")</f>
        <v>-1.64</v>
      </c>
      <c r="I25" s="3">
        <f t="shared" ref="I25:P25" si="18">IFERROR(INDEX(I51:I500,MATCH($C$25,$C$51:$C$500,0)),"")</f>
        <v>-14.45</v>
      </c>
      <c r="J25" s="3">
        <f t="shared" si="18"/>
        <v>-14.01</v>
      </c>
      <c r="K25" s="3">
        <f t="shared" si="18"/>
        <v>-17.04</v>
      </c>
      <c r="L25" s="3">
        <f t="shared" si="18"/>
        <v>-14.12</v>
      </c>
      <c r="M25" s="3">
        <f t="shared" si="18"/>
        <v>-16.559999999999999</v>
      </c>
      <c r="N25" s="3">
        <f t="shared" si="18"/>
        <v>-15.96</v>
      </c>
      <c r="O25" s="3">
        <f t="shared" si="18"/>
        <v>-17.8</v>
      </c>
      <c r="P25" s="3">
        <f t="shared" si="18"/>
        <v>-1178804.75</v>
      </c>
    </row>
    <row r="26" spans="1:16" ht="15.5" x14ac:dyDescent="0.35">
      <c r="C26" t="s">
        <v>45</v>
      </c>
      <c r="D26" s="4">
        <f>IFERROR(_xlfn.RRI(5,I25,D25),"")</f>
        <v>-0.35286453641175797</v>
      </c>
      <c r="H26" s="4">
        <f t="shared" ref="H26:P26" si="19">IFERROR(_xlfn.RRI(5,M25,H25),"")</f>
        <v>-0.37026663631094792</v>
      </c>
      <c r="I26" s="4">
        <f t="shared" si="19"/>
        <v>-1.9681966017879415E-2</v>
      </c>
      <c r="J26" s="4">
        <f t="shared" si="19"/>
        <v>-4.6756996014642782E-2</v>
      </c>
      <c r="K26" s="4">
        <f t="shared" si="19"/>
        <v>-0.89235210479741689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1.5425583808104886</v>
      </c>
      <c r="H27" s="3">
        <f t="shared" ref="H27:P27" si="20">IFERROR(H4/H21,"")</f>
        <v>6.1702335232419543</v>
      </c>
      <c r="I27" s="3">
        <f t="shared" si="20"/>
        <v>6.3144360240762802</v>
      </c>
      <c r="J27" s="3">
        <f t="shared" si="20"/>
        <v>7.0203320187127529</v>
      </c>
      <c r="K27" s="3">
        <f t="shared" si="20"/>
        <v>6.834657685458879</v>
      </c>
      <c r="L27" s="3">
        <f t="shared" si="20"/>
        <v>7.0953185841477939</v>
      </c>
      <c r="M27" s="3">
        <f t="shared" si="20"/>
        <v>6.4113719584028601</v>
      </c>
      <c r="N27" s="3">
        <f t="shared" si="20"/>
        <v>7.0839291116805709</v>
      </c>
      <c r="O27" s="3">
        <f t="shared" si="20"/>
        <v>8.7945047644815251</v>
      </c>
      <c r="P27" s="3" t="str">
        <f t="shared" si="20"/>
        <v/>
      </c>
    </row>
    <row r="28" spans="1:16" ht="15.5" x14ac:dyDescent="0.35">
      <c r="C28" t="s">
        <v>47</v>
      </c>
      <c r="D28" s="4">
        <f>IFERROR(_xlfn.RRI(5,I27,D27),"")</f>
        <v>-0.24563521183807635</v>
      </c>
      <c r="H28" s="4">
        <f t="shared" ref="H28:P28" si="21">IFERROR(_xlfn.RRI(5,M27,H27),"")</f>
        <v>-7.638000432637404E-3</v>
      </c>
      <c r="I28" s="4">
        <f t="shared" si="21"/>
        <v>-2.2735614195829812E-2</v>
      </c>
      <c r="J28" s="4">
        <f t="shared" si="21"/>
        <v>-4.4063041372156109E-2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-0.88650519031141861</v>
      </c>
      <c r="I29" s="4">
        <f t="shared" si="22"/>
        <v>3.1406138472519593E-2</v>
      </c>
      <c r="J29" s="4">
        <f t="shared" si="22"/>
        <v>-0.17781690140845069</v>
      </c>
      <c r="K29" s="4">
        <f t="shared" si="22"/>
        <v>0.20679886685552409</v>
      </c>
      <c r="L29" s="4">
        <f t="shared" si="22"/>
        <v>-0.14734299516908211</v>
      </c>
      <c r="M29" s="4">
        <f t="shared" si="22"/>
        <v>3.7593984962405881E-2</v>
      </c>
      <c r="N29" s="4">
        <f t="shared" si="22"/>
        <v>-0.10337078651685393</v>
      </c>
      <c r="O29" s="4">
        <f t="shared" si="22"/>
        <v>-0.99998489995904749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-2.2836956504824341E-2</v>
      </c>
      <c r="I30" s="4">
        <f t="shared" si="23"/>
        <v>-0.100550229355948</v>
      </c>
      <c r="J30" s="4">
        <f t="shared" si="23"/>
        <v>2.7166588554816226E-2</v>
      </c>
      <c r="K30" s="4">
        <f t="shared" si="23"/>
        <v>-3.6737025349542138E-2</v>
      </c>
      <c r="L30" s="4">
        <f t="shared" si="23"/>
        <v>0.10667710907780682</v>
      </c>
      <c r="M30" s="4">
        <f t="shared" si="23"/>
        <v>-9.4941259670250328E-2</v>
      </c>
      <c r="N30" s="4">
        <f t="shared" si="23"/>
        <v>-0.19450505726137954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-62.69</v>
      </c>
      <c r="H32" s="3">
        <f>IFERROR(INDEX(D32:G32,COUNT(D32:G32)),"")</f>
        <v>-62.69</v>
      </c>
      <c r="I32" s="3">
        <f t="shared" ref="I32:P32" si="24">IFERROR(INDEX(I51:I500,MATCH($C$32,$C$51:$C$500,0)),"")</f>
        <v>-61.07</v>
      </c>
      <c r="J32" s="3">
        <f t="shared" si="24"/>
        <v>-46.57</v>
      </c>
      <c r="K32" s="3">
        <f t="shared" si="24"/>
        <v>-32.58</v>
      </c>
      <c r="L32" s="3">
        <f t="shared" si="24"/>
        <v>-15.43</v>
      </c>
      <c r="M32" s="3">
        <f t="shared" si="24"/>
        <v>-1.42</v>
      </c>
      <c r="N32" s="3">
        <f t="shared" si="24"/>
        <v>15.05</v>
      </c>
      <c r="O32" s="3">
        <f t="shared" si="24"/>
        <v>31.1</v>
      </c>
      <c r="P32" s="3">
        <f t="shared" si="24"/>
        <v>538285.18999999994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-0.8</v>
      </c>
      <c r="H33" s="3">
        <f>IFERROR(INDEX(D33:G33,COUNT(D33:G33)),"")</f>
        <v>-0.8</v>
      </c>
      <c r="I33" s="3">
        <f t="shared" ref="I33:P33" si="25">IFERROR(INDEX(I51:I500,MATCH($C$33,$C$51:$C$500,0)),"")</f>
        <v>-0.82</v>
      </c>
      <c r="J33" s="3">
        <f t="shared" si="25"/>
        <v>-1.07</v>
      </c>
      <c r="K33" s="3">
        <f t="shared" si="25"/>
        <v>-1.53</v>
      </c>
      <c r="L33" s="3">
        <f t="shared" si="25"/>
        <v>-3.24</v>
      </c>
      <c r="M33" s="3">
        <f t="shared" si="25"/>
        <v>-35.21</v>
      </c>
      <c r="N33" s="3">
        <f t="shared" si="25"/>
        <v>3.32</v>
      </c>
      <c r="O33" s="3">
        <f t="shared" si="25"/>
        <v>1.61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-30.49</v>
      </c>
      <c r="H34" s="3">
        <f>IFERROR(INDEX(D34:G34,COUNT(D34:G34)),"")</f>
        <v>-30.49</v>
      </c>
      <c r="I34" s="3">
        <f t="shared" ref="I34:P34" si="26">IFERROR(INDEX(I51:I500,MATCH($C$34,$C$51:$C$500,0)),"")</f>
        <v>-3.46</v>
      </c>
      <c r="J34" s="3">
        <f t="shared" si="26"/>
        <v>-3.57</v>
      </c>
      <c r="K34" s="3">
        <f t="shared" si="26"/>
        <v>-2.93</v>
      </c>
      <c r="L34" s="3">
        <f t="shared" si="26"/>
        <v>-3.54</v>
      </c>
      <c r="M34" s="3">
        <f t="shared" si="26"/>
        <v>-3.02</v>
      </c>
      <c r="N34" s="3">
        <f t="shared" si="26"/>
        <v>-3.13</v>
      </c>
      <c r="O34" s="3">
        <f t="shared" si="26"/>
        <v>-2.81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32.409999999999997</v>
      </c>
      <c r="H35" s="3">
        <f>IFERROR(INDEX(D35:G35,COUNT(D35:G35)),"")</f>
        <v>32.409999999999997</v>
      </c>
      <c r="I35" s="3">
        <f t="shared" ref="I35:P35" si="27">IFERROR(INDEX(I51:I500,MATCH($C$35,$C$51:$C$500,0)),"")</f>
        <v>7.92</v>
      </c>
      <c r="J35" s="3">
        <f t="shared" si="27"/>
        <v>7.12</v>
      </c>
      <c r="K35" s="3">
        <f t="shared" si="27"/>
        <v>7.31</v>
      </c>
      <c r="L35" s="3">
        <f t="shared" si="27"/>
        <v>7.05</v>
      </c>
      <c r="M35" s="3">
        <f t="shared" si="27"/>
        <v>7.8</v>
      </c>
      <c r="N35" s="3">
        <f t="shared" si="27"/>
        <v>7.06</v>
      </c>
      <c r="O35" s="3">
        <f t="shared" si="27"/>
        <v>5.68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</row>
    <row r="51" spans="2:16" ht="15.5" x14ac:dyDescent="0.35">
      <c r="B51" t="s">
        <v>71</v>
      </c>
      <c r="C51" t="s">
        <v>5</v>
      </c>
      <c r="D51" s="5">
        <v>12942064815</v>
      </c>
      <c r="E51" s="5">
        <v>13528244476</v>
      </c>
      <c r="F51" s="5">
        <v>12600190090</v>
      </c>
      <c r="G51" s="5">
        <v>13271045993</v>
      </c>
      <c r="I51" s="5">
        <v>52978118242</v>
      </c>
      <c r="J51" s="5">
        <v>58900585637</v>
      </c>
      <c r="K51" s="5">
        <v>57342777981</v>
      </c>
      <c r="L51" s="5">
        <v>59529722921</v>
      </c>
      <c r="M51" s="5">
        <v>53791410731</v>
      </c>
      <c r="N51" s="5">
        <v>59434165247</v>
      </c>
      <c r="O51" s="5">
        <v>73785894974</v>
      </c>
      <c r="P51" s="5">
        <v>70713626491</v>
      </c>
    </row>
    <row r="52" spans="2:16" ht="15.5" x14ac:dyDescent="0.35">
      <c r="C52" t="s">
        <v>72</v>
      </c>
      <c r="D52" s="5">
        <v>-13862407367</v>
      </c>
      <c r="E52" s="5">
        <v>-13868822018</v>
      </c>
      <c r="F52" s="5">
        <v>-13692418051</v>
      </c>
      <c r="G52" s="5">
        <v>-13835483616</v>
      </c>
      <c r="I52" s="5">
        <v>-55274076943</v>
      </c>
      <c r="J52" s="5">
        <v>-56421517036</v>
      </c>
      <c r="K52" s="5">
        <v>-58457783387</v>
      </c>
      <c r="L52" s="5">
        <v>-55987150653</v>
      </c>
      <c r="M52" s="5">
        <v>-52034980122</v>
      </c>
      <c r="N52" s="5">
        <v>-55402405045</v>
      </c>
      <c r="O52" s="5">
        <v>-56273494971</v>
      </c>
      <c r="P52" s="5">
        <v>-51305743163</v>
      </c>
    </row>
    <row r="53" spans="2:16" ht="15.5" x14ac:dyDescent="0.35">
      <c r="C53" t="s">
        <v>73</v>
      </c>
      <c r="D53" s="5">
        <v>-920342552</v>
      </c>
      <c r="E53" s="5">
        <v>-340577542</v>
      </c>
      <c r="F53" s="5">
        <v>-1092227961</v>
      </c>
      <c r="G53" s="5">
        <v>-564437623</v>
      </c>
      <c r="I53" s="5">
        <v>-2295958701</v>
      </c>
      <c r="J53" s="5">
        <v>2479068601</v>
      </c>
      <c r="K53" s="5">
        <v>-1115005406</v>
      </c>
      <c r="L53" s="5">
        <v>3542572268</v>
      </c>
      <c r="M53" s="5">
        <v>1756430609</v>
      </c>
      <c r="N53" s="5">
        <v>4031760202</v>
      </c>
      <c r="O53" s="5">
        <v>17512400003</v>
      </c>
      <c r="P53" s="5">
        <v>19407883328</v>
      </c>
    </row>
    <row r="54" spans="2:16" ht="15.5" x14ac:dyDescent="0.35">
      <c r="C54" t="s">
        <v>74</v>
      </c>
      <c r="D54" s="5">
        <v>-8289888587</v>
      </c>
      <c r="E54" s="5">
        <v>-15404610637</v>
      </c>
      <c r="F54" s="5">
        <v>-7841810166</v>
      </c>
      <c r="G54" s="5">
        <v>-11028153698</v>
      </c>
      <c r="I54" s="5">
        <v>-37662756826</v>
      </c>
      <c r="J54" s="5">
        <v>-38104983233</v>
      </c>
      <c r="K54" s="5">
        <v>-60669128672</v>
      </c>
      <c r="L54" s="5">
        <v>-42125275396</v>
      </c>
      <c r="M54" s="5">
        <v>-66669159388</v>
      </c>
      <c r="N54" s="5">
        <v>-68270426376</v>
      </c>
      <c r="O54" s="5">
        <v>-87978378087</v>
      </c>
      <c r="P54" s="5">
        <v>-312312555332</v>
      </c>
    </row>
    <row r="55" spans="2:16" ht="15.5" x14ac:dyDescent="0.35">
      <c r="C55" t="s">
        <v>75</v>
      </c>
      <c r="D55" s="5">
        <v>-117638978</v>
      </c>
      <c r="E55" s="5">
        <v>-179926249</v>
      </c>
      <c r="F55" s="5">
        <v>-115543073</v>
      </c>
      <c r="G55" s="5">
        <v>-30807792</v>
      </c>
      <c r="I55" s="5">
        <v>-465117963</v>
      </c>
      <c r="J55" s="5">
        <v>-302221202</v>
      </c>
      <c r="K55" s="5">
        <v>-197711839</v>
      </c>
      <c r="L55" s="5">
        <v>-30230853</v>
      </c>
      <c r="M55" s="5">
        <v>-24451821</v>
      </c>
      <c r="N55" s="5">
        <v>-136125084</v>
      </c>
      <c r="O55" s="5">
        <v>-686857285</v>
      </c>
      <c r="P55" s="5">
        <v>-1005757425</v>
      </c>
    </row>
    <row r="56" spans="2:16" ht="15.5" x14ac:dyDescent="0.35">
      <c r="C56" t="s">
        <v>76</v>
      </c>
      <c r="D56" s="5">
        <v>-6933030859</v>
      </c>
      <c r="E56" s="5">
        <v>-6852783148</v>
      </c>
      <c r="F56" s="5">
        <v>-6501326957</v>
      </c>
      <c r="G56" s="5">
        <v>-6596969107</v>
      </c>
      <c r="I56" s="5">
        <v>-26974635153</v>
      </c>
      <c r="J56" s="5">
        <v>-25172834889</v>
      </c>
      <c r="K56" s="5">
        <v>-23109499708</v>
      </c>
      <c r="L56" s="5">
        <v>-20339421484</v>
      </c>
      <c r="M56" s="5">
        <v>-21508175745</v>
      </c>
      <c r="N56" s="5">
        <v>-22303637837</v>
      </c>
      <c r="O56" s="5">
        <v>-24077244078</v>
      </c>
      <c r="P56" s="5">
        <v>-20663979463</v>
      </c>
    </row>
    <row r="57" spans="2:16" ht="15.5" x14ac:dyDescent="0.35">
      <c r="C57" t="s">
        <v>81</v>
      </c>
      <c r="D57" s="5">
        <v>-1117192008</v>
      </c>
      <c r="E57" s="5">
        <v>-1263753732</v>
      </c>
      <c r="F57" s="5">
        <v>-1080714666</v>
      </c>
      <c r="G57" s="5">
        <v>-1132214176</v>
      </c>
      <c r="I57" s="5">
        <v>-4651191431</v>
      </c>
      <c r="J57" s="5">
        <v>-4284981838</v>
      </c>
      <c r="K57" s="5">
        <v>-4407446340</v>
      </c>
      <c r="L57" s="5">
        <v>-4859319810</v>
      </c>
      <c r="M57" s="5">
        <v>-5554182994</v>
      </c>
      <c r="N57" s="5">
        <v>-5107492830</v>
      </c>
      <c r="O57" s="5">
        <v>-10619603638</v>
      </c>
      <c r="P57" s="5">
        <v>-5313597852</v>
      </c>
    </row>
    <row r="58" spans="2:16" ht="15.5" x14ac:dyDescent="0.35">
      <c r="C58" t="s">
        <v>77</v>
      </c>
      <c r="D58" s="5">
        <v>-122026742</v>
      </c>
      <c r="E58" s="5">
        <v>-7108147508</v>
      </c>
      <c r="F58" s="5">
        <v>-144225470</v>
      </c>
      <c r="G58" s="5">
        <v>-3268162623</v>
      </c>
      <c r="I58" s="5">
        <v>-5571812279</v>
      </c>
      <c r="J58" s="5">
        <v>-8344945304</v>
      </c>
      <c r="K58" s="5">
        <v>-32954470785</v>
      </c>
      <c r="L58" s="5">
        <v>-16896303249</v>
      </c>
      <c r="M58" s="5">
        <v>-39582348828</v>
      </c>
      <c r="N58" s="5">
        <v>-40723170625</v>
      </c>
      <c r="O58" s="5">
        <v>-52594673086</v>
      </c>
      <c r="P58" s="5">
        <v>-285329220592</v>
      </c>
    </row>
    <row r="59" spans="2:16" ht="15.5" x14ac:dyDescent="0.35">
      <c r="C59" t="s">
        <v>78</v>
      </c>
      <c r="D59" s="5">
        <v>-9210231139</v>
      </c>
      <c r="E59" s="5">
        <v>-15745188179</v>
      </c>
      <c r="F59" s="5">
        <v>-8934038127</v>
      </c>
      <c r="G59" s="5">
        <v>-11592591321</v>
      </c>
      <c r="I59" s="5">
        <v>-39958715527</v>
      </c>
      <c r="J59" s="5">
        <v>-35625914632</v>
      </c>
      <c r="K59" s="5">
        <v>-61784134078</v>
      </c>
      <c r="L59" s="5">
        <v>-38582703128</v>
      </c>
      <c r="M59" s="5">
        <v>-64912728779</v>
      </c>
      <c r="N59" s="5">
        <v>-64238666174</v>
      </c>
      <c r="O59" s="5">
        <v>-70465978084</v>
      </c>
      <c r="P59" s="5">
        <v>-292904672004</v>
      </c>
    </row>
    <row r="60" spans="2:16" ht="15.5" x14ac:dyDescent="0.35">
      <c r="C60" t="s">
        <v>79</v>
      </c>
      <c r="D60" s="5">
        <v>-4692446215</v>
      </c>
      <c r="E60" s="5">
        <v>-41694597814</v>
      </c>
      <c r="F60" s="5">
        <v>-14166152148</v>
      </c>
      <c r="G60" s="5">
        <v>-17247669822</v>
      </c>
      <c r="I60" s="5">
        <v>-84147407206</v>
      </c>
      <c r="J60" s="5">
        <v>-84235701838</v>
      </c>
      <c r="K60" s="5">
        <v>-83825643867</v>
      </c>
      <c r="L60" s="5">
        <v>-82571347070</v>
      </c>
      <c r="M60" s="5">
        <v>-76091778557</v>
      </c>
      <c r="N60" s="5">
        <v>-71049943113</v>
      </c>
      <c r="O60" s="5">
        <v>-80056866106</v>
      </c>
      <c r="P60" s="5">
        <v>-59997114521</v>
      </c>
    </row>
    <row r="61" spans="2:16" ht="15.5" x14ac:dyDescent="0.35">
      <c r="C61" t="s">
        <v>26</v>
      </c>
      <c r="D61" s="5">
        <v>-4692446215</v>
      </c>
      <c r="E61" s="5">
        <v>-41694597814</v>
      </c>
      <c r="F61" s="5">
        <v>-14166152148</v>
      </c>
      <c r="G61" s="5">
        <v>-17247669822</v>
      </c>
      <c r="I61" s="5">
        <v>-84147407206</v>
      </c>
      <c r="J61" s="5">
        <v>-84235701838</v>
      </c>
      <c r="K61" s="5">
        <v>-83825643867</v>
      </c>
      <c r="L61" s="5">
        <v>-82571347070</v>
      </c>
      <c r="M61" s="5">
        <v>-76091778557</v>
      </c>
      <c r="N61" s="5">
        <v>-71049943113</v>
      </c>
      <c r="O61" s="5">
        <v>-80056866106</v>
      </c>
      <c r="P61" s="5">
        <v>-59997114521</v>
      </c>
    </row>
    <row r="62" spans="2:16" ht="15.5" x14ac:dyDescent="0.35">
      <c r="C62" t="s">
        <v>82</v>
      </c>
      <c r="D62" s="5">
        <v>-4692446215</v>
      </c>
      <c r="E62" s="5">
        <v>-41694597814</v>
      </c>
      <c r="F62" s="5">
        <v>-14166152148</v>
      </c>
      <c r="G62" s="5">
        <v>-17247669822</v>
      </c>
      <c r="I62" s="5">
        <v>-84147407206</v>
      </c>
      <c r="J62" s="5">
        <v>-84235701838</v>
      </c>
      <c r="K62" s="5">
        <v>-83825643867</v>
      </c>
      <c r="L62" s="5">
        <v>-82571347070</v>
      </c>
      <c r="M62" s="5">
        <v>-76091778557</v>
      </c>
      <c r="N62" s="5">
        <v>-71049943113</v>
      </c>
      <c r="O62" s="5">
        <v>-80056866106</v>
      </c>
      <c r="P62" s="5">
        <v>-59997114521</v>
      </c>
    </row>
    <row r="63" spans="2:16" ht="15.5" x14ac:dyDescent="0.35">
      <c r="C63" t="s">
        <v>28</v>
      </c>
      <c r="D63" s="5">
        <v>-13902677354</v>
      </c>
      <c r="E63" s="5">
        <v>-57439785993</v>
      </c>
      <c r="F63" s="5">
        <v>-23100190275</v>
      </c>
      <c r="G63" s="5">
        <v>-28840261143</v>
      </c>
      <c r="I63" s="5">
        <v>-124106122733</v>
      </c>
      <c r="J63" s="5">
        <v>-119861616470</v>
      </c>
      <c r="K63" s="5">
        <v>-145609777945</v>
      </c>
      <c r="L63" s="5">
        <v>-121154050198</v>
      </c>
      <c r="M63" s="5">
        <v>-141004507336</v>
      </c>
      <c r="N63" s="5">
        <v>-135288609287</v>
      </c>
      <c r="O63" s="5">
        <v>-150522844190</v>
      </c>
      <c r="P63" s="5">
        <v>-352901786525</v>
      </c>
    </row>
    <row r="64" spans="2:16" ht="15.5" x14ac:dyDescent="0.35">
      <c r="C64" t="s">
        <v>27</v>
      </c>
      <c r="D64" s="5">
        <v>-41239407</v>
      </c>
      <c r="E64" s="5">
        <v>-45381106</v>
      </c>
      <c r="F64" s="5">
        <v>-191305475</v>
      </c>
      <c r="G64" s="5">
        <v>-90468070</v>
      </c>
      <c r="I64" s="5">
        <v>-357710891</v>
      </c>
      <c r="J64" s="5">
        <v>-476250068</v>
      </c>
      <c r="K64" s="5">
        <v>-726649181</v>
      </c>
      <c r="L64" s="5">
        <v>-457658274</v>
      </c>
      <c r="M64" s="5">
        <v>-251774691</v>
      </c>
      <c r="N64" s="5">
        <v>-279020068</v>
      </c>
      <c r="O64" s="5">
        <v>-411556660</v>
      </c>
      <c r="P64" s="5">
        <v>-305966891</v>
      </c>
    </row>
    <row r="65" spans="2:16" ht="15.5" x14ac:dyDescent="0.35">
      <c r="C65" t="s">
        <v>280</v>
      </c>
      <c r="D65" s="5">
        <v>-13943916761</v>
      </c>
      <c r="E65" s="5">
        <v>-57485167099</v>
      </c>
      <c r="F65" s="5">
        <v>-23291495750</v>
      </c>
      <c r="G65" s="5">
        <v>-28930729213</v>
      </c>
      <c r="I65" s="5">
        <v>-124463833624</v>
      </c>
      <c r="J65" s="5">
        <v>-120337866538</v>
      </c>
      <c r="K65" s="5">
        <v>-146336427126</v>
      </c>
      <c r="L65" s="5">
        <v>-121611708472</v>
      </c>
      <c r="M65" s="5">
        <v>-141256282027</v>
      </c>
      <c r="N65" s="5">
        <v>-135567629355</v>
      </c>
      <c r="O65" s="5">
        <v>-150934400850</v>
      </c>
      <c r="P65" s="5">
        <v>-353207753416</v>
      </c>
    </row>
    <row r="66" spans="2:16" ht="15.5" x14ac:dyDescent="0.35">
      <c r="C66" t="s">
        <v>717</v>
      </c>
    </row>
    <row r="67" spans="2:16" ht="15.5" x14ac:dyDescent="0.35">
      <c r="C67" t="s">
        <v>83</v>
      </c>
      <c r="D67" s="5">
        <v>-13943916761</v>
      </c>
      <c r="E67" s="5">
        <v>-57485167099</v>
      </c>
      <c r="F67" s="5">
        <v>-23291495750</v>
      </c>
      <c r="G67" s="5">
        <v>-28930729213</v>
      </c>
      <c r="I67" s="5">
        <v>-124463833624</v>
      </c>
      <c r="J67" s="5">
        <v>-120337866538</v>
      </c>
      <c r="K67" s="5">
        <v>-146336427126</v>
      </c>
      <c r="L67" s="5">
        <v>-121611708472</v>
      </c>
      <c r="M67" s="5">
        <v>-141256282027</v>
      </c>
      <c r="N67" s="5">
        <v>-135567629355</v>
      </c>
      <c r="O67" s="5">
        <v>-150934400850</v>
      </c>
      <c r="P67" s="5">
        <v>-353207753416</v>
      </c>
    </row>
    <row r="68" spans="2:16" ht="15.5" x14ac:dyDescent="0.35">
      <c r="C68" t="s">
        <v>84</v>
      </c>
      <c r="D68" s="5">
        <v>129991577</v>
      </c>
      <c r="E68" s="5">
        <v>-612788916</v>
      </c>
      <c r="F68" s="5">
        <v>75573627</v>
      </c>
      <c r="G68" s="5">
        <v>-6043495</v>
      </c>
      <c r="I68" s="5">
        <v>-396533530</v>
      </c>
      <c r="J68" s="5">
        <v>137685440</v>
      </c>
      <c r="K68" s="5">
        <v>-868313003</v>
      </c>
      <c r="L68" s="5">
        <v>889591481</v>
      </c>
      <c r="M68" s="5">
        <v>695437613</v>
      </c>
      <c r="N68" s="5">
        <v>563983139</v>
      </c>
      <c r="O68" s="5">
        <v>213255711</v>
      </c>
      <c r="P68" s="5">
        <v>315410003</v>
      </c>
    </row>
    <row r="69" spans="2:16" ht="15.5" x14ac:dyDescent="0.35">
      <c r="C69" t="s">
        <v>85</v>
      </c>
      <c r="D69" s="5">
        <v>-13813925184</v>
      </c>
      <c r="E69" s="5">
        <v>-58097956015</v>
      </c>
      <c r="F69" s="5">
        <v>-23215922123</v>
      </c>
      <c r="G69" s="5">
        <v>-28936772708</v>
      </c>
      <c r="I69" s="5">
        <v>-124860367154</v>
      </c>
      <c r="J69" s="5">
        <v>-120200181098</v>
      </c>
      <c r="K69" s="5">
        <v>-147204740129</v>
      </c>
      <c r="L69" s="5">
        <v>-120722116991</v>
      </c>
      <c r="M69" s="5">
        <v>-140560844414</v>
      </c>
      <c r="N69" s="5">
        <v>-135003646216</v>
      </c>
      <c r="O69" s="5">
        <v>-150721145139</v>
      </c>
      <c r="P69" s="5">
        <v>-352892343413</v>
      </c>
    </row>
    <row r="70" spans="2:16" ht="15.5" x14ac:dyDescent="0.35">
      <c r="C70" t="s">
        <v>86</v>
      </c>
      <c r="D70" s="5">
        <v>-13943916762</v>
      </c>
      <c r="E70" s="5">
        <v>-57485167099</v>
      </c>
      <c r="F70" s="5">
        <v>-23291495750</v>
      </c>
      <c r="G70" s="5">
        <v>-28930729213</v>
      </c>
      <c r="I70" s="5">
        <v>-124463833624</v>
      </c>
      <c r="J70" s="5">
        <v>-120337866538</v>
      </c>
      <c r="K70" s="5">
        <v>-146336427126</v>
      </c>
      <c r="L70" s="5">
        <v>-121611708472</v>
      </c>
      <c r="M70" s="5">
        <v>-141256282027</v>
      </c>
      <c r="N70" s="5">
        <v>-135567629355</v>
      </c>
      <c r="O70" s="5">
        <v>-150934400850</v>
      </c>
      <c r="P70" s="5">
        <v>-353207753416</v>
      </c>
    </row>
    <row r="71" spans="2:16" ht="15.5" x14ac:dyDescent="0.35">
      <c r="C71" t="s">
        <v>7</v>
      </c>
      <c r="D71" s="5">
        <v>-13650174568</v>
      </c>
      <c r="E71" s="5">
        <v>-55143861962</v>
      </c>
      <c r="F71" s="5">
        <v>-23072574574</v>
      </c>
      <c r="G71" s="5">
        <v>-28787776401</v>
      </c>
      <c r="I71" s="5">
        <v>-121606372983</v>
      </c>
      <c r="J71" s="5">
        <v>-117362193078</v>
      </c>
      <c r="K71" s="5">
        <v>-143836484680</v>
      </c>
      <c r="L71" s="5">
        <v>-117556739332</v>
      </c>
      <c r="M71" s="5">
        <v>-138187030856</v>
      </c>
      <c r="N71" s="5">
        <v>-133312579483</v>
      </c>
      <c r="O71" s="5">
        <v>-149074828044</v>
      </c>
      <c r="P71" s="5">
        <v>-351424745220</v>
      </c>
    </row>
    <row r="72" spans="2:16" ht="15.5" x14ac:dyDescent="0.35">
      <c r="C72" t="s">
        <v>87</v>
      </c>
      <c r="D72" s="5">
        <v>-163750617</v>
      </c>
      <c r="E72" s="5">
        <v>-2954094053</v>
      </c>
      <c r="F72" s="5">
        <v>-143347549</v>
      </c>
      <c r="G72" s="5">
        <v>-148996307</v>
      </c>
      <c r="I72" s="5">
        <v>-3253994171</v>
      </c>
      <c r="J72" s="5">
        <v>-2837988020</v>
      </c>
      <c r="K72" s="5">
        <v>-3368255449</v>
      </c>
      <c r="L72" s="5">
        <v>-3165377659</v>
      </c>
      <c r="M72" s="5">
        <v>-2373813558</v>
      </c>
      <c r="N72" s="5">
        <v>-1691066733</v>
      </c>
      <c r="O72" s="5">
        <v>-1646317095</v>
      </c>
      <c r="P72" s="5">
        <v>-1467598193</v>
      </c>
    </row>
    <row r="73" spans="2:16" ht="15.5" x14ac:dyDescent="0.35">
      <c r="C73" t="s">
        <v>88</v>
      </c>
      <c r="D73" s="5">
        <v>-13943916762</v>
      </c>
      <c r="E73" s="5">
        <v>-57485167099</v>
      </c>
      <c r="F73" s="5">
        <v>-23291495750</v>
      </c>
      <c r="G73" s="5">
        <v>-28930729213</v>
      </c>
      <c r="I73" s="5">
        <v>-124463833624</v>
      </c>
      <c r="J73" s="5">
        <v>-120337866538</v>
      </c>
      <c r="K73" s="5">
        <v>-146336427126</v>
      </c>
      <c r="L73" s="5">
        <v>-121611708472</v>
      </c>
      <c r="M73" s="5">
        <v>-141256282027</v>
      </c>
      <c r="N73" s="5">
        <v>-135567629355</v>
      </c>
      <c r="O73" s="5">
        <v>-150934400850</v>
      </c>
      <c r="P73" s="5">
        <v>-353207753416</v>
      </c>
    </row>
    <row r="74" spans="2:16" ht="15.5" x14ac:dyDescent="0.35">
      <c r="C74" t="s">
        <v>89</v>
      </c>
      <c r="D74" s="5">
        <v>-13813925185</v>
      </c>
      <c r="E74" s="5">
        <v>-58097956015</v>
      </c>
      <c r="F74" s="5">
        <v>-23215922123</v>
      </c>
      <c r="G74" s="5">
        <v>-28936772708</v>
      </c>
      <c r="I74" s="5">
        <v>-124860367154</v>
      </c>
      <c r="J74" s="5">
        <v>-120200181098</v>
      </c>
      <c r="K74" s="5">
        <v>-147204740129</v>
      </c>
      <c r="L74" s="5">
        <v>-120722116991</v>
      </c>
      <c r="M74" s="5">
        <v>-140560844414</v>
      </c>
      <c r="N74" s="5">
        <v>-135003646216</v>
      </c>
      <c r="O74" s="5">
        <v>-150721145139</v>
      </c>
      <c r="P74" s="5">
        <v>-352892343413</v>
      </c>
    </row>
    <row r="75" spans="2:16" ht="15.5" x14ac:dyDescent="0.35">
      <c r="C75" t="s">
        <v>90</v>
      </c>
      <c r="D75" s="5">
        <v>-13813925185</v>
      </c>
      <c r="E75" s="5">
        <v>-58097956015</v>
      </c>
      <c r="F75" s="5">
        <v>-23215922123</v>
      </c>
      <c r="G75" s="5">
        <v>-28936772708</v>
      </c>
      <c r="I75" s="5">
        <v>-124860367154</v>
      </c>
      <c r="J75" s="5">
        <v>-120200181098</v>
      </c>
      <c r="K75" s="5">
        <v>-147204740129</v>
      </c>
      <c r="L75" s="5">
        <v>-120722116991</v>
      </c>
      <c r="M75" s="5">
        <v>-140560844414</v>
      </c>
      <c r="N75" s="5">
        <v>-135003646216</v>
      </c>
      <c r="O75" s="5">
        <v>-150721145139</v>
      </c>
      <c r="P75" s="5">
        <v>-352892343413</v>
      </c>
    </row>
    <row r="77" spans="2:16" ht="15.5" x14ac:dyDescent="0.35">
      <c r="B77" t="s">
        <v>91</v>
      </c>
      <c r="C77" t="s">
        <v>92</v>
      </c>
    </row>
    <row r="78" spans="2:16" ht="15.5" x14ac:dyDescent="0.35">
      <c r="C78" t="s">
        <v>93</v>
      </c>
    </row>
    <row r="79" spans="2:16" ht="15.5" x14ac:dyDescent="0.35">
      <c r="C79" t="s">
        <v>19</v>
      </c>
      <c r="D79" s="5">
        <v>9521065601</v>
      </c>
      <c r="E79" s="5">
        <v>5516697310</v>
      </c>
      <c r="F79" s="5">
        <v>5271502863</v>
      </c>
      <c r="G79" s="5">
        <v>6960549285</v>
      </c>
      <c r="I79" s="5">
        <v>5516697310</v>
      </c>
      <c r="J79" s="5">
        <v>7994678748</v>
      </c>
      <c r="K79" s="5">
        <v>11645669752</v>
      </c>
      <c r="L79" s="5">
        <v>13012697997</v>
      </c>
      <c r="M79" s="5">
        <v>14577230883</v>
      </c>
      <c r="N79" s="5">
        <v>9084269798</v>
      </c>
      <c r="O79" s="5">
        <v>16683353901</v>
      </c>
      <c r="P79" s="5">
        <v>17427270883</v>
      </c>
    </row>
    <row r="80" spans="2:16" ht="15.5" x14ac:dyDescent="0.35">
      <c r="C80" t="s">
        <v>94</v>
      </c>
      <c r="D80" s="5">
        <v>5718044444</v>
      </c>
      <c r="E80" s="5">
        <v>4480821675</v>
      </c>
      <c r="F80" s="5">
        <v>4451574426</v>
      </c>
      <c r="G80" s="5">
        <v>5312333960</v>
      </c>
      <c r="I80" s="5">
        <v>4480821675</v>
      </c>
      <c r="J80" s="5">
        <v>4674808546</v>
      </c>
      <c r="K80" s="5">
        <v>6399123308</v>
      </c>
      <c r="L80" s="5">
        <v>11190925826</v>
      </c>
      <c r="M80" s="5">
        <v>14152780254</v>
      </c>
      <c r="N80" s="5">
        <v>7943156584</v>
      </c>
      <c r="O80" s="5">
        <v>9102738307</v>
      </c>
      <c r="P80" s="5">
        <v>8089736701</v>
      </c>
    </row>
    <row r="81" spans="3:16" ht="15.5" x14ac:dyDescent="0.35">
      <c r="C81" t="s">
        <v>283</v>
      </c>
    </row>
    <row r="82" spans="3:16" ht="15.5" x14ac:dyDescent="0.35">
      <c r="C82" t="s">
        <v>282</v>
      </c>
    </row>
    <row r="83" spans="3:16" ht="15.5" x14ac:dyDescent="0.35">
      <c r="C83" t="s">
        <v>284</v>
      </c>
      <c r="D83" s="5">
        <v>5718044444</v>
      </c>
      <c r="E83" s="5">
        <v>4480821675</v>
      </c>
      <c r="F83" s="5">
        <v>4451574426</v>
      </c>
      <c r="G83" s="5">
        <v>5312333960</v>
      </c>
      <c r="I83" s="5">
        <v>4480821675</v>
      </c>
      <c r="J83" s="5">
        <v>4674808546</v>
      </c>
      <c r="K83" s="5">
        <v>6399123308</v>
      </c>
      <c r="L83" s="5">
        <v>11190925826</v>
      </c>
      <c r="M83" s="5">
        <v>14152780254</v>
      </c>
      <c r="N83" s="5">
        <v>7943156584</v>
      </c>
      <c r="O83" s="5">
        <v>9102738307</v>
      </c>
      <c r="P83" s="5">
        <v>8089736701</v>
      </c>
    </row>
    <row r="84" spans="3:16" ht="15.5" x14ac:dyDescent="0.35">
      <c r="C84" t="s">
        <v>95</v>
      </c>
      <c r="D84" s="5">
        <v>664626438</v>
      </c>
      <c r="E84" s="5">
        <v>648322150</v>
      </c>
      <c r="F84" s="5">
        <v>980871435</v>
      </c>
      <c r="G84" s="5">
        <v>557472350</v>
      </c>
      <c r="I84" s="5">
        <v>648322150</v>
      </c>
      <c r="J84" s="5">
        <v>670603378</v>
      </c>
      <c r="K84" s="5">
        <v>4077017628</v>
      </c>
      <c r="L84" s="5">
        <v>3617916850</v>
      </c>
      <c r="M84" s="5">
        <v>10352872797</v>
      </c>
      <c r="N84" s="5">
        <v>9171327637</v>
      </c>
      <c r="O84" s="5">
        <v>6704452056</v>
      </c>
      <c r="P84" s="5">
        <v>8142416426</v>
      </c>
    </row>
    <row r="85" spans="3:16" ht="15.5" x14ac:dyDescent="0.35">
      <c r="C85" t="s">
        <v>285</v>
      </c>
      <c r="D85" s="5">
        <v>664626438</v>
      </c>
      <c r="E85" s="5">
        <v>648322150</v>
      </c>
      <c r="F85" s="5">
        <v>980871435</v>
      </c>
      <c r="G85" s="5">
        <v>557472350</v>
      </c>
      <c r="I85" s="5">
        <v>648322150</v>
      </c>
      <c r="J85" s="5">
        <v>670603378</v>
      </c>
      <c r="K85" s="5">
        <v>4077017628</v>
      </c>
      <c r="L85" s="5">
        <v>3617916850</v>
      </c>
      <c r="M85" s="5">
        <v>10352872797</v>
      </c>
      <c r="N85" s="5">
        <v>9171327637</v>
      </c>
      <c r="O85" s="5">
        <v>6704452056</v>
      </c>
      <c r="P85" s="5">
        <v>8142416426</v>
      </c>
    </row>
    <row r="86" spans="3:16" ht="15.5" x14ac:dyDescent="0.35">
      <c r="C86" t="s">
        <v>96</v>
      </c>
      <c r="D86" s="5">
        <v>101204381</v>
      </c>
      <c r="E86" s="5">
        <v>127747152</v>
      </c>
      <c r="F86" s="5">
        <v>160349278</v>
      </c>
      <c r="G86" s="5">
        <v>183400963</v>
      </c>
      <c r="I86" s="5">
        <v>127747152</v>
      </c>
      <c r="J86" s="5">
        <v>241663045</v>
      </c>
      <c r="K86" s="5">
        <v>147608400</v>
      </c>
      <c r="L86" s="5">
        <v>304052717</v>
      </c>
      <c r="M86" s="5">
        <v>52836636</v>
      </c>
      <c r="N86" s="5">
        <v>82825742</v>
      </c>
      <c r="O86" s="5">
        <v>123422511</v>
      </c>
      <c r="P86" s="5">
        <v>69073451</v>
      </c>
    </row>
    <row r="87" spans="3:16" ht="15.5" x14ac:dyDescent="0.35">
      <c r="C87" t="s">
        <v>77</v>
      </c>
      <c r="D87" s="5">
        <v>686503208</v>
      </c>
      <c r="E87" s="5">
        <v>556511631</v>
      </c>
      <c r="F87" s="5">
        <v>1169300547</v>
      </c>
      <c r="G87" s="5">
        <v>1093726920</v>
      </c>
      <c r="I87" s="5">
        <v>556511631</v>
      </c>
      <c r="J87" s="5">
        <v>953045161</v>
      </c>
      <c r="K87" s="5">
        <v>815359721</v>
      </c>
      <c r="L87" s="5">
        <v>1683672724</v>
      </c>
      <c r="M87" s="5">
        <v>794081243</v>
      </c>
      <c r="N87" s="5">
        <v>98643630</v>
      </c>
      <c r="O87" s="5">
        <v>-465339509</v>
      </c>
      <c r="P87" s="5">
        <v>371110530081</v>
      </c>
    </row>
    <row r="88" spans="3:16" ht="15.5" x14ac:dyDescent="0.35">
      <c r="C88" t="s">
        <v>98</v>
      </c>
      <c r="D88" s="5">
        <v>19202333111</v>
      </c>
      <c r="E88" s="5">
        <v>14200070386</v>
      </c>
      <c r="F88" s="5">
        <v>15177169686</v>
      </c>
      <c r="G88" s="5">
        <v>17111981958</v>
      </c>
      <c r="I88" s="5">
        <v>14200070386</v>
      </c>
      <c r="J88" s="5">
        <v>17531151764</v>
      </c>
      <c r="K88" s="5">
        <v>25620222067</v>
      </c>
      <c r="L88" s="5">
        <v>67783833416</v>
      </c>
      <c r="M88" s="5">
        <v>94722544914</v>
      </c>
      <c r="N88" s="5">
        <v>114939566058</v>
      </c>
      <c r="O88" s="5">
        <v>166987882199</v>
      </c>
      <c r="P88" s="5">
        <v>72383673290</v>
      </c>
    </row>
    <row r="89" spans="3:16" ht="15.5" x14ac:dyDescent="0.35">
      <c r="C89" t="s">
        <v>99</v>
      </c>
    </row>
    <row r="90" spans="3:16" ht="15.5" x14ac:dyDescent="0.35">
      <c r="C90" t="s">
        <v>97</v>
      </c>
      <c r="N90" s="5">
        <v>405000000</v>
      </c>
      <c r="P90" s="5">
        <v>16668011141</v>
      </c>
    </row>
    <row r="91" spans="3:16" ht="15.5" x14ac:dyDescent="0.35">
      <c r="C91" t="s">
        <v>401</v>
      </c>
      <c r="E91" s="5">
        <v>6000000000</v>
      </c>
      <c r="F91" s="5">
        <v>6000000000</v>
      </c>
      <c r="G91" s="5">
        <v>6000000000</v>
      </c>
      <c r="I91" s="5">
        <v>6000000000</v>
      </c>
      <c r="J91" s="5">
        <v>6000000000</v>
      </c>
      <c r="K91" s="5">
        <v>6000000000</v>
      </c>
      <c r="L91" s="5">
        <v>8000000000</v>
      </c>
    </row>
    <row r="92" spans="3:16" ht="15.5" x14ac:dyDescent="0.35">
      <c r="C92" t="s">
        <v>100</v>
      </c>
      <c r="D92" s="5">
        <v>659958904330</v>
      </c>
      <c r="E92" s="5">
        <v>668072485356</v>
      </c>
      <c r="F92" s="5">
        <v>679091995213</v>
      </c>
      <c r="G92" s="5">
        <v>687216287588</v>
      </c>
      <c r="I92" s="5">
        <v>668072485356</v>
      </c>
      <c r="J92" s="5">
        <v>703137740951</v>
      </c>
      <c r="K92" s="5">
        <v>734984938628</v>
      </c>
      <c r="L92" s="5">
        <v>770286327013</v>
      </c>
      <c r="M92" s="5">
        <v>796037629165</v>
      </c>
      <c r="N92" s="5">
        <v>840996982069</v>
      </c>
      <c r="O92" s="5">
        <v>870113997025</v>
      </c>
      <c r="P92" s="5">
        <v>871434562990</v>
      </c>
    </row>
    <row r="93" spans="3:16" ht="15.5" x14ac:dyDescent="0.35">
      <c r="C93" t="s">
        <v>101</v>
      </c>
      <c r="D93" s="5">
        <v>16986067934</v>
      </c>
      <c r="E93" s="5">
        <v>17722946716</v>
      </c>
      <c r="F93" s="5">
        <v>18356030459</v>
      </c>
      <c r="G93" s="5">
        <v>18870610623</v>
      </c>
      <c r="I93" s="5">
        <v>17722946716</v>
      </c>
      <c r="J93" s="5">
        <v>20314641932</v>
      </c>
      <c r="K93" s="5">
        <v>14533714253</v>
      </c>
      <c r="L93" s="5">
        <v>14419002218</v>
      </c>
      <c r="M93" s="5">
        <v>16306521114</v>
      </c>
      <c r="N93" s="5">
        <v>18721991845</v>
      </c>
      <c r="O93" s="5">
        <v>13377042886</v>
      </c>
      <c r="P93" s="5">
        <v>12543436448</v>
      </c>
    </row>
    <row r="94" spans="3:16" ht="15.5" x14ac:dyDescent="0.35">
      <c r="C94" t="s">
        <v>286</v>
      </c>
      <c r="F94" s="5">
        <v>2054070</v>
      </c>
      <c r="G94" s="5">
        <v>5127597</v>
      </c>
      <c r="J94" s="5">
        <v>11274651</v>
      </c>
      <c r="K94" s="5">
        <v>23768610</v>
      </c>
      <c r="L94" s="5">
        <v>36062718</v>
      </c>
      <c r="M94" s="5">
        <v>77563693</v>
      </c>
      <c r="N94" s="5">
        <v>119269561</v>
      </c>
    </row>
    <row r="95" spans="3:16" ht="15.5" x14ac:dyDescent="0.35">
      <c r="C95" t="s">
        <v>287</v>
      </c>
      <c r="P95" s="5">
        <v>368951323</v>
      </c>
    </row>
    <row r="96" spans="3:16" ht="15.5" x14ac:dyDescent="0.35">
      <c r="C96" t="s">
        <v>103</v>
      </c>
      <c r="D96" s="5">
        <v>678123477308</v>
      </c>
      <c r="E96" s="5">
        <v>693304832592</v>
      </c>
      <c r="F96" s="5">
        <v>704918581307</v>
      </c>
      <c r="G96" s="5">
        <v>713465513627</v>
      </c>
      <c r="I96" s="5">
        <v>693304832592</v>
      </c>
      <c r="J96" s="5">
        <v>731129368121</v>
      </c>
      <c r="K96" s="5">
        <v>757143799216</v>
      </c>
      <c r="L96" s="5">
        <v>794408906031</v>
      </c>
      <c r="M96" s="5">
        <v>813694786155</v>
      </c>
      <c r="N96" s="5">
        <v>861540543515</v>
      </c>
      <c r="O96" s="5">
        <v>885013469550</v>
      </c>
      <c r="P96" s="5">
        <v>902518330759</v>
      </c>
    </row>
    <row r="97" spans="3:16" ht="15.5" x14ac:dyDescent="0.35">
      <c r="C97" t="s">
        <v>104</v>
      </c>
      <c r="D97" s="5">
        <v>697325810419</v>
      </c>
      <c r="E97" s="5">
        <v>707504902978</v>
      </c>
      <c r="F97" s="5">
        <v>720095750993</v>
      </c>
      <c r="G97" s="5">
        <v>730577495585</v>
      </c>
      <c r="I97" s="5">
        <v>707504902978</v>
      </c>
      <c r="J97" s="5">
        <v>748660519885</v>
      </c>
      <c r="K97" s="5">
        <v>782764021283</v>
      </c>
      <c r="L97" s="5">
        <v>862192739447</v>
      </c>
      <c r="M97" s="5">
        <v>908417331069</v>
      </c>
      <c r="N97" s="5">
        <v>976480109573</v>
      </c>
      <c r="O97" s="5">
        <v>1052001351749</v>
      </c>
      <c r="P97" s="5">
        <v>974902004049</v>
      </c>
    </row>
    <row r="98" spans="3:16" ht="15.5" x14ac:dyDescent="0.35">
      <c r="C98" t="s">
        <v>105</v>
      </c>
    </row>
    <row r="99" spans="3:16" ht="15.5" x14ac:dyDescent="0.35">
      <c r="C99" t="s">
        <v>106</v>
      </c>
    </row>
    <row r="100" spans="3:16" ht="15.5" x14ac:dyDescent="0.35">
      <c r="C100" t="s">
        <v>107</v>
      </c>
      <c r="D100" s="5">
        <v>1207747086405</v>
      </c>
      <c r="E100" s="5">
        <v>1206045991363</v>
      </c>
      <c r="F100" s="5">
        <v>1160219023036</v>
      </c>
      <c r="G100" s="5">
        <v>1147120084547</v>
      </c>
      <c r="I100" s="5">
        <v>1206045991363</v>
      </c>
      <c r="J100" s="5">
        <v>1119232226024</v>
      </c>
      <c r="K100" s="5">
        <v>997604784477</v>
      </c>
      <c r="L100" s="5">
        <v>866555444892</v>
      </c>
      <c r="M100" s="5">
        <v>752650345493</v>
      </c>
      <c r="N100" s="5">
        <v>535128327111</v>
      </c>
      <c r="O100" s="5">
        <v>445164046381</v>
      </c>
      <c r="P100" s="5">
        <v>90691249923</v>
      </c>
    </row>
    <row r="101" spans="3:16" ht="15.5" x14ac:dyDescent="0.35">
      <c r="C101" t="s">
        <v>112</v>
      </c>
      <c r="P101" s="5">
        <v>19980000000</v>
      </c>
    </row>
    <row r="102" spans="3:16" ht="15.5" x14ac:dyDescent="0.35">
      <c r="C102" t="s">
        <v>108</v>
      </c>
    </row>
    <row r="103" spans="3:16" ht="15.5" x14ac:dyDescent="0.35">
      <c r="C103" t="s">
        <v>289</v>
      </c>
    </row>
    <row r="104" spans="3:16" ht="15.5" x14ac:dyDescent="0.35">
      <c r="C104" t="s">
        <v>109</v>
      </c>
    </row>
    <row r="105" spans="3:16" ht="15.5" x14ac:dyDescent="0.35">
      <c r="C105" t="s">
        <v>290</v>
      </c>
    </row>
    <row r="106" spans="3:16" ht="15.5" x14ac:dyDescent="0.35">
      <c r="C106" t="s">
        <v>110</v>
      </c>
      <c r="D106" s="5">
        <v>2284400631</v>
      </c>
      <c r="E106" s="5">
        <v>2118389186</v>
      </c>
      <c r="F106" s="5">
        <v>2168356153</v>
      </c>
      <c r="G106" s="5">
        <v>2216122305</v>
      </c>
      <c r="I106" s="5">
        <v>2118389186</v>
      </c>
      <c r="J106" s="5">
        <v>2154184485</v>
      </c>
      <c r="K106" s="5">
        <v>1575461217</v>
      </c>
      <c r="L106" s="5">
        <v>1322959358</v>
      </c>
      <c r="M106" s="5">
        <v>2235341806</v>
      </c>
      <c r="N106" s="5">
        <v>2204474088</v>
      </c>
      <c r="O106" s="5">
        <v>1767824100</v>
      </c>
      <c r="P106" s="5">
        <v>1527547852</v>
      </c>
    </row>
    <row r="107" spans="3:16" ht="15.5" x14ac:dyDescent="0.35">
      <c r="C107" t="s">
        <v>111</v>
      </c>
      <c r="P107" s="5">
        <v>73436973551</v>
      </c>
    </row>
    <row r="108" spans="3:16" ht="15.5" x14ac:dyDescent="0.35">
      <c r="C108" t="s">
        <v>113</v>
      </c>
    </row>
    <row r="109" spans="3:16" ht="15.5" x14ac:dyDescent="0.35">
      <c r="C109" t="s">
        <v>288</v>
      </c>
      <c r="K109" s="5">
        <v>47592268507</v>
      </c>
      <c r="L109" s="5">
        <v>104782933716</v>
      </c>
      <c r="M109" s="5">
        <v>137872281205</v>
      </c>
      <c r="N109" s="5">
        <v>282284042688</v>
      </c>
      <c r="O109" s="5">
        <v>319980465265</v>
      </c>
      <c r="P109" s="5">
        <v>623630592320</v>
      </c>
    </row>
    <row r="110" spans="3:16" ht="15.5" x14ac:dyDescent="0.35">
      <c r="C110" t="s">
        <v>450</v>
      </c>
      <c r="P110" s="5">
        <v>106270140</v>
      </c>
    </row>
    <row r="111" spans="3:16" ht="15.5" x14ac:dyDescent="0.35">
      <c r="C111" t="s">
        <v>115</v>
      </c>
      <c r="D111" s="5">
        <v>583065948107</v>
      </c>
      <c r="E111" s="5">
        <v>583850713568</v>
      </c>
      <c r="F111" s="5">
        <v>584487602532</v>
      </c>
      <c r="G111" s="5">
        <v>585471221079</v>
      </c>
      <c r="I111" s="5">
        <v>583850713568</v>
      </c>
      <c r="J111" s="5">
        <v>587936696804</v>
      </c>
      <c r="K111" s="5">
        <v>543049659107</v>
      </c>
      <c r="L111" s="5">
        <v>490540340852</v>
      </c>
      <c r="M111" s="5">
        <v>462539004401</v>
      </c>
      <c r="N111" s="5">
        <v>321831809575</v>
      </c>
      <c r="O111" s="5">
        <v>292614801944</v>
      </c>
      <c r="P111" s="5">
        <v>33730708393</v>
      </c>
    </row>
    <row r="112" spans="3:16" ht="15.5" x14ac:dyDescent="0.35">
      <c r="C112" t="s">
        <v>116</v>
      </c>
      <c r="D112" s="5">
        <v>32978428671</v>
      </c>
      <c r="E112" s="5">
        <v>31044691087</v>
      </c>
      <c r="F112" s="5">
        <v>31364551414</v>
      </c>
      <c r="G112" s="5">
        <v>31729312372</v>
      </c>
      <c r="I112" s="5">
        <v>31044691087</v>
      </c>
      <c r="J112" s="5">
        <v>34153706179</v>
      </c>
      <c r="K112" s="5">
        <v>69684468026</v>
      </c>
      <c r="L112" s="5">
        <v>132957785646</v>
      </c>
      <c r="M112" s="5">
        <v>172365359676</v>
      </c>
      <c r="N112" s="5">
        <v>317389327648</v>
      </c>
      <c r="O112" s="5">
        <v>346503944529</v>
      </c>
      <c r="P112" s="5">
        <v>722526533773</v>
      </c>
    </row>
    <row r="113" spans="3:16" ht="15.5" x14ac:dyDescent="0.35">
      <c r="C113" t="s">
        <v>117</v>
      </c>
      <c r="D113" s="5">
        <v>32978428671</v>
      </c>
      <c r="E113" s="5">
        <v>31044691087</v>
      </c>
      <c r="F113" s="5">
        <v>31364551414</v>
      </c>
      <c r="G113" s="5">
        <v>31729312372</v>
      </c>
      <c r="I113" s="5">
        <v>31044691087</v>
      </c>
      <c r="J113" s="5">
        <v>34153706179</v>
      </c>
      <c r="K113" s="5">
        <v>69684468026</v>
      </c>
      <c r="L113" s="5">
        <v>132957785646</v>
      </c>
      <c r="M113" s="5">
        <v>172365359676</v>
      </c>
      <c r="N113" s="5">
        <v>317389327648</v>
      </c>
      <c r="O113" s="5">
        <v>346503944529</v>
      </c>
      <c r="P113" s="5">
        <v>722526533773</v>
      </c>
    </row>
    <row r="114" spans="3:16" ht="15.5" x14ac:dyDescent="0.35">
      <c r="C114" t="s">
        <v>119</v>
      </c>
    </row>
    <row r="115" spans="3:16" ht="15.5" x14ac:dyDescent="0.35">
      <c r="C115" t="s">
        <v>120</v>
      </c>
      <c r="D115" s="5">
        <v>4235865194</v>
      </c>
      <c r="E115" s="5">
        <v>4477588853</v>
      </c>
      <c r="F115" s="5">
        <v>5226836605</v>
      </c>
      <c r="G115" s="5">
        <v>5556666872</v>
      </c>
      <c r="I115" s="5">
        <v>4477588853</v>
      </c>
      <c r="J115" s="5">
        <v>5881184621</v>
      </c>
      <c r="K115" s="5">
        <v>47592268507</v>
      </c>
      <c r="L115" s="5">
        <v>108667037834</v>
      </c>
      <c r="M115" s="5">
        <v>142773688533</v>
      </c>
      <c r="N115" s="5">
        <v>288089310741</v>
      </c>
      <c r="O115" s="5">
        <v>319980465265</v>
      </c>
      <c r="P115" s="5">
        <v>623736862460</v>
      </c>
    </row>
    <row r="116" spans="3:16" ht="15.5" x14ac:dyDescent="0.35">
      <c r="C116" t="s">
        <v>121</v>
      </c>
      <c r="D116" s="5">
        <v>1240725515076</v>
      </c>
      <c r="E116" s="5">
        <v>1237090682450</v>
      </c>
      <c r="F116" s="5">
        <v>1191583574450</v>
      </c>
      <c r="G116" s="5">
        <v>1178849396919</v>
      </c>
      <c r="I116" s="5">
        <v>1237090682450</v>
      </c>
      <c r="J116" s="5">
        <v>1153385932203</v>
      </c>
      <c r="K116" s="5">
        <v>1067289252503</v>
      </c>
      <c r="L116" s="5">
        <v>999513230538</v>
      </c>
      <c r="M116" s="5">
        <v>925015705169</v>
      </c>
      <c r="N116" s="5">
        <v>852517654759</v>
      </c>
      <c r="O116" s="5">
        <v>791667990910</v>
      </c>
      <c r="P116" s="5">
        <v>813217783696</v>
      </c>
    </row>
    <row r="117" spans="3:16" ht="15.5" x14ac:dyDescent="0.35">
      <c r="C117" t="s">
        <v>122</v>
      </c>
    </row>
    <row r="118" spans="3:16" ht="15.5" x14ac:dyDescent="0.35">
      <c r="C118" t="s">
        <v>123</v>
      </c>
      <c r="D118" s="5">
        <v>838887020600</v>
      </c>
      <c r="E118" s="5">
        <v>838887020600</v>
      </c>
      <c r="F118" s="5">
        <v>838887020600</v>
      </c>
      <c r="G118" s="5">
        <v>838887020600</v>
      </c>
      <c r="I118" s="5">
        <v>838887020600</v>
      </c>
      <c r="J118" s="5">
        <v>838887020600</v>
      </c>
      <c r="K118" s="5">
        <v>838887020600</v>
      </c>
      <c r="L118" s="5">
        <v>838887020600</v>
      </c>
      <c r="M118" s="5">
        <v>838887020600</v>
      </c>
      <c r="N118" s="5">
        <v>838887000500</v>
      </c>
      <c r="O118" s="5">
        <v>838887000500</v>
      </c>
      <c r="P118" s="5">
        <v>298887000000</v>
      </c>
    </row>
    <row r="119" spans="3:16" ht="15.5" x14ac:dyDescent="0.35">
      <c r="C119" t="s">
        <v>124</v>
      </c>
      <c r="D119" s="5">
        <v>78150258001</v>
      </c>
      <c r="E119" s="5">
        <v>78150258001</v>
      </c>
      <c r="F119" s="5">
        <v>78150258001</v>
      </c>
      <c r="G119" s="5">
        <v>78150258001</v>
      </c>
      <c r="I119" s="5">
        <v>78150258001</v>
      </c>
      <c r="J119" s="5">
        <v>78150258001</v>
      </c>
      <c r="K119" s="5">
        <v>78150258001</v>
      </c>
      <c r="L119" s="5">
        <v>78150258001</v>
      </c>
      <c r="M119" s="5">
        <v>78150258001</v>
      </c>
      <c r="N119" s="5">
        <v>78150262601</v>
      </c>
      <c r="O119" s="5">
        <v>78150246946</v>
      </c>
      <c r="P119" s="5">
        <v>-2984351652</v>
      </c>
    </row>
    <row r="120" spans="3:16" ht="15.5" x14ac:dyDescent="0.35">
      <c r="C120" t="s">
        <v>125</v>
      </c>
      <c r="D120" s="5">
        <v>-1443647377367</v>
      </c>
      <c r="E120" s="5">
        <v>-1429867211222</v>
      </c>
      <c r="F120" s="5">
        <v>-1375336138176</v>
      </c>
      <c r="G120" s="5">
        <v>-1352187989975</v>
      </c>
      <c r="I120" s="5">
        <v>-1429867211222</v>
      </c>
      <c r="J120" s="5">
        <v>-1308657371769</v>
      </c>
      <c r="K120" s="5">
        <v>-1191157493251</v>
      </c>
      <c r="L120" s="5">
        <v>-1048189321574</v>
      </c>
      <c r="M120" s="5">
        <v>-929742990761</v>
      </c>
      <c r="N120" s="5">
        <v>-790860522292</v>
      </c>
      <c r="O120" s="5">
        <v>-655683957828</v>
      </c>
      <c r="P120" s="5">
        <v>-506395875261</v>
      </c>
    </row>
    <row r="121" spans="3:16" ht="15.5" x14ac:dyDescent="0.35">
      <c r="C121" t="s">
        <v>294</v>
      </c>
    </row>
    <row r="122" spans="3:16" ht="15.5" x14ac:dyDescent="0.35">
      <c r="C122" t="s">
        <v>295</v>
      </c>
    </row>
    <row r="123" spans="3:16" ht="15.5" x14ac:dyDescent="0.35">
      <c r="C123" t="s">
        <v>296</v>
      </c>
      <c r="D123" s="5">
        <v>-1443647377367</v>
      </c>
      <c r="E123" s="5">
        <v>-1429867211222</v>
      </c>
      <c r="F123" s="5">
        <v>-1375336138176</v>
      </c>
      <c r="G123" s="5">
        <v>-1352187989975</v>
      </c>
      <c r="I123" s="5">
        <v>-1429867211222</v>
      </c>
      <c r="J123" s="5">
        <v>-1308657371769</v>
      </c>
      <c r="K123" s="5">
        <v>-1191157493251</v>
      </c>
      <c r="L123" s="5">
        <v>-1048189321574</v>
      </c>
      <c r="M123" s="5">
        <v>-929742990761</v>
      </c>
      <c r="N123" s="5">
        <v>-790860522292</v>
      </c>
      <c r="O123" s="5">
        <v>-655683957828</v>
      </c>
      <c r="P123" s="5">
        <v>-506395875261</v>
      </c>
    </row>
    <row r="124" spans="3:16" ht="15.5" x14ac:dyDescent="0.35">
      <c r="C124" t="s">
        <v>297</v>
      </c>
      <c r="D124" s="5">
        <v>-17476109099</v>
      </c>
      <c r="E124" s="5">
        <v>-17312358482</v>
      </c>
      <c r="F124" s="5">
        <v>-14358264429</v>
      </c>
      <c r="G124" s="5">
        <v>-14214916880</v>
      </c>
      <c r="I124" s="5">
        <v>-17312358482</v>
      </c>
      <c r="J124" s="5">
        <v>-14058364311</v>
      </c>
      <c r="K124" s="5">
        <v>-11220376291</v>
      </c>
      <c r="L124" s="5">
        <v>-7852120842</v>
      </c>
      <c r="M124" s="5">
        <v>-4686743183</v>
      </c>
      <c r="N124" s="5">
        <v>-2312929625</v>
      </c>
      <c r="O124" s="5">
        <v>-554589270</v>
      </c>
      <c r="P124" s="5">
        <v>1066917185</v>
      </c>
    </row>
    <row r="125" spans="3:16" ht="15.5" x14ac:dyDescent="0.35">
      <c r="C125" t="s">
        <v>9</v>
      </c>
      <c r="D125" s="5">
        <v>-543399704657</v>
      </c>
      <c r="E125" s="5">
        <v>-529585779472</v>
      </c>
      <c r="F125" s="5">
        <v>-471487823457</v>
      </c>
      <c r="G125" s="5">
        <v>-448271901334</v>
      </c>
      <c r="I125" s="5">
        <v>-529585779472</v>
      </c>
      <c r="J125" s="5">
        <v>-404725412318</v>
      </c>
      <c r="K125" s="5">
        <v>-284525231220</v>
      </c>
      <c r="L125" s="5">
        <v>-137320491091</v>
      </c>
      <c r="M125" s="5">
        <v>-16598374100</v>
      </c>
      <c r="N125" s="5">
        <v>123962454814</v>
      </c>
      <c r="O125" s="5">
        <v>260333360839</v>
      </c>
      <c r="P125" s="5">
        <v>161684220353</v>
      </c>
    </row>
    <row r="126" spans="3:16" ht="15.5" x14ac:dyDescent="0.35">
      <c r="C126" t="s">
        <v>126</v>
      </c>
      <c r="D126" s="5">
        <v>697325810419</v>
      </c>
      <c r="E126" s="5">
        <v>707504902978</v>
      </c>
      <c r="F126" s="5">
        <v>720095750993</v>
      </c>
      <c r="G126" s="5">
        <v>730577495585</v>
      </c>
      <c r="I126" s="5">
        <v>707504902978</v>
      </c>
      <c r="J126" s="5">
        <v>748660519885</v>
      </c>
      <c r="K126" s="5">
        <v>782764021283</v>
      </c>
      <c r="L126" s="5">
        <v>862192739447</v>
      </c>
      <c r="M126" s="5">
        <v>908417331069</v>
      </c>
      <c r="N126" s="5">
        <v>976480109573</v>
      </c>
      <c r="O126" s="5">
        <v>1052001351749</v>
      </c>
      <c r="P126" s="5">
        <v>974902004049</v>
      </c>
    </row>
    <row r="127" spans="3:16" ht="15.5" x14ac:dyDescent="0.35">
      <c r="C127" t="s">
        <v>127</v>
      </c>
      <c r="D127" s="5">
        <v>8388870000</v>
      </c>
      <c r="E127" s="5">
        <v>8388870000</v>
      </c>
      <c r="F127" s="5">
        <v>8388870000</v>
      </c>
      <c r="G127" s="5">
        <v>8388870000</v>
      </c>
      <c r="I127" s="5">
        <v>8388870000</v>
      </c>
      <c r="J127" s="5">
        <v>8388870000</v>
      </c>
      <c r="K127" s="5">
        <v>8388870000</v>
      </c>
      <c r="L127" s="5">
        <v>8388870000</v>
      </c>
      <c r="M127" s="5">
        <v>8388870000</v>
      </c>
      <c r="N127" s="5">
        <v>8388870000</v>
      </c>
      <c r="O127" s="5">
        <v>8388870000</v>
      </c>
      <c r="P127" s="5">
        <v>298387</v>
      </c>
    </row>
    <row r="129" spans="2:16" ht="15.5" x14ac:dyDescent="0.35">
      <c r="B129" t="s">
        <v>128</v>
      </c>
      <c r="C129" t="s">
        <v>129</v>
      </c>
      <c r="D129" s="5">
        <v>4686977398</v>
      </c>
      <c r="E129" s="5">
        <v>2683743033</v>
      </c>
      <c r="F129" s="5">
        <v>-483963996</v>
      </c>
      <c r="G129" s="5">
        <v>1737667159</v>
      </c>
      <c r="I129" s="5">
        <v>4488418389</v>
      </c>
      <c r="J129" s="5">
        <v>3639213004</v>
      </c>
      <c r="K129" s="5">
        <v>5783166139</v>
      </c>
      <c r="L129" s="5">
        <v>20248093922</v>
      </c>
      <c r="M129" s="5">
        <v>13146527728</v>
      </c>
      <c r="N129" s="5">
        <v>701843342</v>
      </c>
      <c r="O129" s="5">
        <v>-163537531103</v>
      </c>
      <c r="P129" s="5">
        <v>-17040017634</v>
      </c>
    </row>
    <row r="130" spans="2:16" ht="15.5" x14ac:dyDescent="0.35">
      <c r="C130" t="s">
        <v>298</v>
      </c>
      <c r="D130" s="5">
        <v>20657706330</v>
      </c>
      <c r="E130" s="5">
        <v>12979876598</v>
      </c>
      <c r="F130" s="5">
        <v>13699918673</v>
      </c>
      <c r="G130" s="5">
        <v>14569997631</v>
      </c>
      <c r="I130" s="5">
        <v>54622525406</v>
      </c>
      <c r="J130" s="5">
        <v>61646952065</v>
      </c>
      <c r="K130" s="5">
        <v>56349898751</v>
      </c>
      <c r="L130" s="5">
        <v>62803226107</v>
      </c>
      <c r="M130" s="5">
        <v>47762056026</v>
      </c>
      <c r="N130" s="5">
        <v>56239989406</v>
      </c>
      <c r="O130" s="5">
        <v>76262089853</v>
      </c>
      <c r="P130" s="5">
        <v>67757301828</v>
      </c>
    </row>
    <row r="131" spans="2:16" ht="15.5" x14ac:dyDescent="0.35">
      <c r="C131" t="s">
        <v>299</v>
      </c>
      <c r="D131" s="5">
        <v>-3399053104</v>
      </c>
      <c r="E131" s="5">
        <v>-23287530173</v>
      </c>
      <c r="F131" s="5">
        <v>9920570002</v>
      </c>
      <c r="G131" s="5">
        <v>-15498879067</v>
      </c>
      <c r="I131" s="5">
        <v>-32515537547</v>
      </c>
      <c r="J131" s="5">
        <v>-40213684681</v>
      </c>
      <c r="K131" s="5">
        <v>-31056828655</v>
      </c>
      <c r="L131" s="5">
        <v>-30877502173</v>
      </c>
      <c r="M131" s="5">
        <v>-14010704280</v>
      </c>
      <c r="N131" s="5">
        <v>-33583530468</v>
      </c>
      <c r="O131" s="5">
        <v>-155362913278</v>
      </c>
      <c r="P131" s="5">
        <v>-41770110220</v>
      </c>
    </row>
    <row r="132" spans="2:16" ht="15.5" x14ac:dyDescent="0.35">
      <c r="C132" t="s">
        <v>300</v>
      </c>
      <c r="D132" s="5">
        <v>-12474986377</v>
      </c>
      <c r="E132" s="5">
        <v>17926879735</v>
      </c>
      <c r="F132" s="5">
        <v>-24029338836</v>
      </c>
      <c r="G132" s="5">
        <v>2729042408</v>
      </c>
      <c r="I132" s="5">
        <v>-12601445488</v>
      </c>
      <c r="J132" s="5">
        <v>-11659742552</v>
      </c>
      <c r="K132" s="5">
        <v>-10559607189</v>
      </c>
      <c r="L132" s="5">
        <v>-9596834796</v>
      </c>
      <c r="M132" s="5">
        <v>-9483842986</v>
      </c>
      <c r="N132" s="5">
        <v>-10932168559</v>
      </c>
      <c r="O132" s="5">
        <v>-11042516295</v>
      </c>
      <c r="P132" s="5">
        <v>-7933540050</v>
      </c>
    </row>
    <row r="133" spans="2:16" ht="15.5" x14ac:dyDescent="0.35">
      <c r="C133" t="s">
        <v>598</v>
      </c>
      <c r="E133" s="5">
        <v>-4651233556</v>
      </c>
      <c r="F133" s="5">
        <v>-119062518</v>
      </c>
      <c r="G133" s="5">
        <v>-124718085</v>
      </c>
      <c r="I133" s="5">
        <v>-4895014159</v>
      </c>
      <c r="J133" s="5">
        <v>-5511956685</v>
      </c>
      <c r="K133" s="5">
        <v>-4261117759</v>
      </c>
      <c r="L133" s="5">
        <v>-8557238188</v>
      </c>
      <c r="M133" s="5">
        <v>-5500690592</v>
      </c>
      <c r="N133" s="5">
        <v>-5482209400</v>
      </c>
      <c r="O133" s="5">
        <v>-10876549743</v>
      </c>
      <c r="P133" s="5">
        <v>-5561512272</v>
      </c>
    </row>
    <row r="134" spans="2:16" ht="15.5" x14ac:dyDescent="0.35">
      <c r="C134" t="s">
        <v>1024</v>
      </c>
      <c r="D134" s="5">
        <v>22373067</v>
      </c>
      <c r="E134" s="5">
        <v>-321140735</v>
      </c>
      <c r="I134" s="5">
        <v>-321140735</v>
      </c>
      <c r="J134" s="5">
        <v>-897891027</v>
      </c>
      <c r="K134" s="5">
        <v>-5019410695</v>
      </c>
      <c r="L134" s="5">
        <v>-6593854233</v>
      </c>
      <c r="M134" s="5">
        <v>-5729393721</v>
      </c>
      <c r="N134" s="5">
        <v>-5696225848</v>
      </c>
      <c r="O134" s="5">
        <v>-62952222072</v>
      </c>
      <c r="P134" s="5">
        <v>-29728297936</v>
      </c>
    </row>
    <row r="135" spans="2:16" ht="15.5" x14ac:dyDescent="0.35">
      <c r="C135" t="s">
        <v>557</v>
      </c>
      <c r="L135" s="5">
        <v>12927334041</v>
      </c>
    </row>
    <row r="136" spans="2:16" ht="15.5" x14ac:dyDescent="0.35">
      <c r="C136" t="s">
        <v>305</v>
      </c>
      <c r="D136" s="5">
        <v>-119062518</v>
      </c>
      <c r="E136" s="5">
        <v>36891164</v>
      </c>
      <c r="F136" s="5">
        <v>43948683</v>
      </c>
      <c r="G136" s="5">
        <v>62224272</v>
      </c>
      <c r="I136" s="5">
        <v>199030912</v>
      </c>
      <c r="J136" s="5">
        <v>275535884</v>
      </c>
      <c r="K136" s="5">
        <v>330231686</v>
      </c>
      <c r="L136" s="5">
        <v>142963164</v>
      </c>
      <c r="M136" s="5">
        <v>109103281</v>
      </c>
      <c r="N136" s="5">
        <v>155988211</v>
      </c>
      <c r="O136" s="5">
        <v>434580432</v>
      </c>
      <c r="P136" s="5">
        <v>196141016</v>
      </c>
    </row>
    <row r="137" spans="2:16" ht="15.5" x14ac:dyDescent="0.35">
      <c r="C137" t="s">
        <v>152</v>
      </c>
      <c r="D137" s="5">
        <v>-1147260693</v>
      </c>
      <c r="E137" s="5">
        <v>-1480863920</v>
      </c>
      <c r="F137" s="5">
        <v>-2241354774</v>
      </c>
      <c r="G137" s="5">
        <v>-758840990</v>
      </c>
      <c r="I137" s="5">
        <v>-5899014372</v>
      </c>
      <c r="J137" s="5">
        <v>-5607939442</v>
      </c>
      <c r="K137" s="5">
        <v>-5179403744</v>
      </c>
      <c r="L137" s="5">
        <v>-6716813523</v>
      </c>
      <c r="M137" s="5">
        <v>-5320703335</v>
      </c>
      <c r="N137" s="5">
        <v>-9282467838</v>
      </c>
      <c r="O137" s="5">
        <v>185874957131</v>
      </c>
      <c r="P137" s="5">
        <v>132661283797</v>
      </c>
    </row>
    <row r="138" spans="2:16" ht="15.5" x14ac:dyDescent="0.35">
      <c r="C138" t="s">
        <v>142</v>
      </c>
      <c r="D138" s="5">
        <v>465719586</v>
      </c>
      <c r="E138" s="5">
        <v>-957684665</v>
      </c>
      <c r="F138" s="5">
        <v>1036272347</v>
      </c>
      <c r="G138" s="5">
        <v>-1390919073</v>
      </c>
      <c r="I138" s="5">
        <v>-1067385455</v>
      </c>
      <c r="J138" s="5">
        <v>-1682264566</v>
      </c>
      <c r="K138" s="5">
        <v>-1970790640</v>
      </c>
      <c r="L138" s="5">
        <v>-15095813285</v>
      </c>
      <c r="M138" s="5">
        <v>-2332863308</v>
      </c>
      <c r="N138" s="5">
        <v>981540393</v>
      </c>
      <c r="O138" s="5">
        <v>-23081343010</v>
      </c>
      <c r="P138" s="5">
        <v>-116057018660</v>
      </c>
    </row>
    <row r="139" spans="2:16" ht="15.5" x14ac:dyDescent="0.35">
      <c r="C139" t="s">
        <v>549</v>
      </c>
      <c r="P139" s="5">
        <v>3258755169</v>
      </c>
    </row>
    <row r="140" spans="2:16" ht="15.5" x14ac:dyDescent="0.35">
      <c r="C140" t="s">
        <v>1016</v>
      </c>
    </row>
    <row r="141" spans="2:16" ht="15.5" x14ac:dyDescent="0.35">
      <c r="C141" t="s">
        <v>831</v>
      </c>
      <c r="N141" s="5">
        <v>-149705835</v>
      </c>
    </row>
    <row r="142" spans="2:16" ht="15.5" x14ac:dyDescent="0.35">
      <c r="C142" t="s">
        <v>1884</v>
      </c>
      <c r="N142" s="5">
        <v>-405000000</v>
      </c>
      <c r="O142" s="5">
        <v>-14586370075</v>
      </c>
    </row>
    <row r="143" spans="2:16" ht="15.5" x14ac:dyDescent="0.35">
      <c r="C143" t="s">
        <v>150</v>
      </c>
      <c r="E143" s="5">
        <v>-294373881</v>
      </c>
      <c r="F143" s="5">
        <v>-155221234</v>
      </c>
      <c r="G143" s="5">
        <v>136902640</v>
      </c>
      <c r="I143" s="5">
        <v>-449595115</v>
      </c>
      <c r="J143" s="5">
        <v>-897382503</v>
      </c>
      <c r="K143" s="5">
        <v>-1871837038</v>
      </c>
      <c r="L143" s="5">
        <v>-6637206009</v>
      </c>
      <c r="M143" s="5">
        <v>-1654857254</v>
      </c>
      <c r="N143" s="5">
        <v>-3090132829</v>
      </c>
      <c r="O143" s="5">
        <v>-3238043812</v>
      </c>
      <c r="P143" s="5">
        <v>-57375208107</v>
      </c>
    </row>
    <row r="144" spans="2:16" ht="15.5" x14ac:dyDescent="0.35">
      <c r="C144" t="s">
        <v>318</v>
      </c>
      <c r="F144" s="5">
        <v>828036000</v>
      </c>
      <c r="G144" s="5">
        <v>-828036000</v>
      </c>
      <c r="N144" s="5">
        <v>-1515360000</v>
      </c>
    </row>
    <row r="145" spans="3:16" ht="15.5" x14ac:dyDescent="0.35">
      <c r="C145" t="s">
        <v>615</v>
      </c>
      <c r="K145" s="5">
        <v>2000000000</v>
      </c>
      <c r="L145" s="5">
        <v>-8000000000</v>
      </c>
    </row>
    <row r="146" spans="3:16" ht="15.5" x14ac:dyDescent="0.35">
      <c r="C146" t="s">
        <v>1885</v>
      </c>
      <c r="F146" s="5">
        <v>218618880</v>
      </c>
      <c r="G146" s="5">
        <v>-218618880</v>
      </c>
    </row>
    <row r="147" spans="3:16" ht="15.5" x14ac:dyDescent="0.35">
      <c r="C147" t="s">
        <v>1886</v>
      </c>
      <c r="P147" s="5">
        <v>13148541365</v>
      </c>
    </row>
    <row r="148" spans="3:16" ht="15.5" x14ac:dyDescent="0.35">
      <c r="C148" t="s">
        <v>1887</v>
      </c>
      <c r="D148" s="5">
        <v>488436836</v>
      </c>
      <c r="E148" s="5">
        <v>-96482391</v>
      </c>
      <c r="F148" s="5">
        <v>-60779672</v>
      </c>
      <c r="G148" s="5">
        <v>-263485925</v>
      </c>
      <c r="I148" s="5">
        <v>-38899412</v>
      </c>
      <c r="J148" s="5">
        <v>-53990981</v>
      </c>
      <c r="K148" s="5">
        <v>-277976681</v>
      </c>
      <c r="L148" s="5">
        <v>367887763</v>
      </c>
      <c r="M148" s="5">
        <v>-366419092</v>
      </c>
      <c r="N148" s="5">
        <v>7057160181</v>
      </c>
      <c r="O148" s="5">
        <v>-2428412832</v>
      </c>
      <c r="P148" s="5">
        <v>975370345</v>
      </c>
    </row>
    <row r="149" spans="3:16" ht="15.5" x14ac:dyDescent="0.35">
      <c r="C149" t="s">
        <v>1888</v>
      </c>
      <c r="P149" s="5">
        <v>-74932621485</v>
      </c>
    </row>
    <row r="150" spans="3:16" ht="15.5" x14ac:dyDescent="0.35">
      <c r="C150" t="s">
        <v>360</v>
      </c>
      <c r="N150" s="5">
        <v>1562500</v>
      </c>
      <c r="O150" s="5">
        <v>104000000</v>
      </c>
      <c r="P150" s="5">
        <v>40002079</v>
      </c>
    </row>
    <row r="151" spans="3:16" ht="15.5" x14ac:dyDescent="0.35">
      <c r="C151" t="s">
        <v>1371</v>
      </c>
      <c r="P151" s="5">
        <v>300000000</v>
      </c>
    </row>
    <row r="152" spans="3:16" ht="15.5" x14ac:dyDescent="0.35">
      <c r="C152" t="s">
        <v>151</v>
      </c>
      <c r="D152" s="5">
        <v>-22717250</v>
      </c>
      <c r="E152" s="5">
        <v>-566828393</v>
      </c>
      <c r="F152" s="5">
        <v>205618373</v>
      </c>
      <c r="G152" s="5">
        <v>-217680908</v>
      </c>
      <c r="I152" s="5">
        <v>-578890928</v>
      </c>
      <c r="J152" s="5">
        <v>-730891082</v>
      </c>
      <c r="K152" s="5">
        <v>-1820976921</v>
      </c>
      <c r="L152" s="5">
        <v>-826495039</v>
      </c>
      <c r="M152" s="5">
        <v>-311586962</v>
      </c>
      <c r="N152" s="5">
        <v>-916983624</v>
      </c>
      <c r="O152" s="5">
        <v>-2932516291</v>
      </c>
      <c r="P152" s="5">
        <v>-1471858026</v>
      </c>
    </row>
    <row r="153" spans="3:16" ht="15.5" x14ac:dyDescent="0.35">
      <c r="C153" t="s">
        <v>153</v>
      </c>
      <c r="D153" s="5">
        <v>-1147260693</v>
      </c>
      <c r="E153" s="5">
        <v>-1480863920</v>
      </c>
      <c r="F153" s="5">
        <v>-2241354774</v>
      </c>
      <c r="G153" s="5">
        <v>-758840990</v>
      </c>
      <c r="I153" s="5">
        <v>-5899014372</v>
      </c>
      <c r="J153" s="5">
        <v>-5607939442</v>
      </c>
      <c r="K153" s="5">
        <v>-5179403744</v>
      </c>
      <c r="L153" s="5">
        <v>-6716813523</v>
      </c>
      <c r="M153" s="5">
        <v>-5320703335</v>
      </c>
      <c r="N153" s="5">
        <v>-9282467838</v>
      </c>
      <c r="O153" s="5">
        <v>185874957131</v>
      </c>
      <c r="P153" s="5">
        <v>132661283797</v>
      </c>
    </row>
    <row r="154" spans="3:16" ht="15.5" x14ac:dyDescent="0.35">
      <c r="C154" t="s">
        <v>1889</v>
      </c>
      <c r="O154" s="5">
        <v>255000000000</v>
      </c>
    </row>
    <row r="155" spans="3:16" ht="15.5" x14ac:dyDescent="0.35">
      <c r="C155" t="s">
        <v>1754</v>
      </c>
      <c r="O155" s="5">
        <v>22000000</v>
      </c>
    </row>
    <row r="156" spans="3:16" ht="15.5" x14ac:dyDescent="0.35">
      <c r="C156" t="s">
        <v>466</v>
      </c>
      <c r="P156" s="5">
        <v>67510533615</v>
      </c>
    </row>
    <row r="157" spans="3:16" ht="15.5" x14ac:dyDescent="0.35">
      <c r="C157" t="s">
        <v>314</v>
      </c>
      <c r="O157" s="5">
        <v>-19980000000</v>
      </c>
    </row>
    <row r="158" spans="3:16" ht="15.5" x14ac:dyDescent="0.35">
      <c r="C158" t="s">
        <v>321</v>
      </c>
      <c r="P158" s="5">
        <v>371648088323</v>
      </c>
    </row>
    <row r="159" spans="3:16" ht="15.5" x14ac:dyDescent="0.35">
      <c r="C159" t="s">
        <v>460</v>
      </c>
      <c r="P159" s="5">
        <v>-289636615299</v>
      </c>
    </row>
    <row r="160" spans="3:16" ht="15.5" x14ac:dyDescent="0.35">
      <c r="C160" t="s">
        <v>1890</v>
      </c>
      <c r="M160" s="5">
        <v>15500</v>
      </c>
      <c r="N160" s="5">
        <v>15655</v>
      </c>
      <c r="O160" s="5">
        <v>775</v>
      </c>
      <c r="P160" s="5">
        <v>33000000</v>
      </c>
    </row>
    <row r="161" spans="2:16" ht="15.5" x14ac:dyDescent="0.35">
      <c r="C161" t="s">
        <v>1018</v>
      </c>
      <c r="O161" s="5">
        <v>-4294740000</v>
      </c>
      <c r="P161" s="5">
        <v>-1218750000</v>
      </c>
    </row>
    <row r="162" spans="2:16" ht="15.5" x14ac:dyDescent="0.35">
      <c r="C162" t="s">
        <v>465</v>
      </c>
      <c r="D162" s="5">
        <v>-414018000</v>
      </c>
      <c r="E162" s="5">
        <v>-414018000</v>
      </c>
      <c r="F162" s="5">
        <v>-1242054000</v>
      </c>
      <c r="G162" s="5">
        <v>414018000</v>
      </c>
      <c r="I162" s="5">
        <v>-1656072000</v>
      </c>
      <c r="J162" s="5">
        <v>-1656072000</v>
      </c>
      <c r="K162" s="5">
        <v>-1515360000</v>
      </c>
      <c r="L162" s="5">
        <v>-1515360000</v>
      </c>
      <c r="M162" s="5">
        <v>-1515360000</v>
      </c>
      <c r="O162" s="5">
        <v>-236978533</v>
      </c>
      <c r="P162" s="5">
        <v>-114377975</v>
      </c>
    </row>
    <row r="163" spans="2:16" ht="15.5" x14ac:dyDescent="0.35">
      <c r="C163" t="s">
        <v>165</v>
      </c>
      <c r="D163" s="5">
        <v>4005436291</v>
      </c>
      <c r="E163" s="5">
        <v>245194448</v>
      </c>
      <c r="F163" s="5">
        <v>-1689046423</v>
      </c>
      <c r="G163" s="5">
        <v>-412092904</v>
      </c>
      <c r="I163" s="5">
        <v>-2477981438</v>
      </c>
      <c r="J163" s="5">
        <v>-3650991004</v>
      </c>
      <c r="K163" s="5">
        <v>-1367028245</v>
      </c>
      <c r="L163" s="5">
        <v>-1564532886</v>
      </c>
      <c r="M163" s="5">
        <v>5492961085</v>
      </c>
      <c r="N163" s="5">
        <v>-7599084103</v>
      </c>
      <c r="O163" s="5">
        <v>-743916982</v>
      </c>
      <c r="P163" s="5">
        <v>-435752497</v>
      </c>
    </row>
    <row r="164" spans="2:16" ht="15.5" x14ac:dyDescent="0.35">
      <c r="C164" t="s">
        <v>166</v>
      </c>
      <c r="D164" s="5">
        <v>5516697310</v>
      </c>
      <c r="I164" s="5">
        <v>7994678748</v>
      </c>
      <c r="J164" s="5">
        <v>11645669752</v>
      </c>
      <c r="K164" s="5">
        <v>13012697997</v>
      </c>
      <c r="L164" s="5">
        <v>14577230883</v>
      </c>
      <c r="M164" s="5">
        <v>9084269798</v>
      </c>
      <c r="N164" s="5">
        <v>16683353901</v>
      </c>
      <c r="O164" s="5">
        <v>17427270883</v>
      </c>
      <c r="P164" s="5">
        <v>17863023380</v>
      </c>
    </row>
    <row r="165" spans="2:16" ht="15.5" x14ac:dyDescent="0.35">
      <c r="C165" t="s">
        <v>168</v>
      </c>
      <c r="D165" s="5">
        <v>9522133601</v>
      </c>
      <c r="E165" s="5">
        <v>245194448</v>
      </c>
      <c r="F165" s="5">
        <v>-1689046423</v>
      </c>
      <c r="G165" s="5">
        <v>-412092904</v>
      </c>
      <c r="I165" s="5">
        <v>5516697310</v>
      </c>
      <c r="J165" s="5">
        <v>7994678748</v>
      </c>
      <c r="K165" s="5">
        <v>11645669752</v>
      </c>
      <c r="L165" s="5">
        <v>13012697997</v>
      </c>
      <c r="M165" s="5">
        <v>14577230883</v>
      </c>
      <c r="N165" s="5">
        <v>9084269798</v>
      </c>
      <c r="O165" s="5">
        <v>16683353901</v>
      </c>
      <c r="P165" s="5">
        <v>17427270883</v>
      </c>
    </row>
    <row r="167" spans="2:16" ht="15.5" x14ac:dyDescent="0.35">
      <c r="B167" t="s">
        <v>169</v>
      </c>
      <c r="C167" t="s">
        <v>11</v>
      </c>
      <c r="D167" s="6">
        <v>8390000000.000001</v>
      </c>
      <c r="E167" s="6">
        <v>8390000000.000001</v>
      </c>
      <c r="F167" s="6">
        <v>8390000000.000001</v>
      </c>
      <c r="G167" s="6">
        <v>8390000000.000001</v>
      </c>
      <c r="I167" s="6">
        <v>8390000000.000001</v>
      </c>
      <c r="J167" s="6">
        <v>8390000000.000001</v>
      </c>
      <c r="K167" s="6">
        <v>8390000000.000001</v>
      </c>
      <c r="L167" s="6">
        <v>8390000000.000001</v>
      </c>
      <c r="M167" s="6">
        <v>8390000000.000001</v>
      </c>
      <c r="N167" s="6">
        <v>8390000000.000001</v>
      </c>
      <c r="O167" s="6">
        <v>8390000000.000001</v>
      </c>
      <c r="P167" s="5">
        <v>0</v>
      </c>
    </row>
    <row r="168" spans="2:16" ht="15.5" x14ac:dyDescent="0.35">
      <c r="C168" t="s">
        <v>170</v>
      </c>
      <c r="D168" s="6">
        <v>-1.64</v>
      </c>
      <c r="E168" s="6">
        <v>-6.5</v>
      </c>
      <c r="F168" s="6">
        <v>-2.76</v>
      </c>
      <c r="G168" s="6">
        <v>-3.43</v>
      </c>
    </row>
    <row r="169" spans="2:16" ht="15.5" x14ac:dyDescent="0.35">
      <c r="C169" t="s">
        <v>171</v>
      </c>
      <c r="D169" s="6">
        <v>-30.49</v>
      </c>
      <c r="E169" s="6">
        <v>-7.69</v>
      </c>
      <c r="F169" s="6">
        <v>-18.12</v>
      </c>
      <c r="G169" s="6">
        <v>-14.58</v>
      </c>
    </row>
    <row r="170" spans="2:16" ht="15.5" x14ac:dyDescent="0.35">
      <c r="C170" t="s">
        <v>59</v>
      </c>
      <c r="D170" s="6">
        <v>32.409999999999997</v>
      </c>
      <c r="E170" s="6">
        <v>31.01</v>
      </c>
      <c r="F170" s="6">
        <v>33.29</v>
      </c>
      <c r="G170" s="6">
        <v>31.61</v>
      </c>
    </row>
    <row r="171" spans="2:16" ht="15.5" x14ac:dyDescent="0.35">
      <c r="C171" t="s">
        <v>172</v>
      </c>
      <c r="D171" s="5">
        <v>-230000000</v>
      </c>
      <c r="E171" s="5">
        <v>-6620000000</v>
      </c>
      <c r="F171" s="5">
        <v>20000000</v>
      </c>
      <c r="G171" s="5">
        <v>-2820000000</v>
      </c>
    </row>
    <row r="172" spans="2:16" ht="15.5" x14ac:dyDescent="0.35">
      <c r="C172" t="s">
        <v>173</v>
      </c>
      <c r="D172" s="6">
        <v>-1.9799999999999998E-2</v>
      </c>
      <c r="E172" s="6">
        <v>-7.7100000000000002E-2</v>
      </c>
      <c r="F172" s="6">
        <v>-3.2099999999999997E-2</v>
      </c>
      <c r="G172" s="6">
        <v>-3.9399999999999998E-2</v>
      </c>
    </row>
    <row r="173" spans="2:16" ht="15.5" x14ac:dyDescent="0.35">
      <c r="C173" t="s">
        <v>174</v>
      </c>
      <c r="D173" s="6">
        <v>2.6200000000000001E-2</v>
      </c>
      <c r="E173" s="6">
        <v>0.10640000000000001</v>
      </c>
      <c r="F173" s="6">
        <v>5.0599999999999999E-2</v>
      </c>
      <c r="G173" s="6">
        <v>6.6299999999999998E-2</v>
      </c>
    </row>
    <row r="174" spans="2:16" ht="15.5" x14ac:dyDescent="0.35">
      <c r="C174" t="s">
        <v>175</v>
      </c>
      <c r="D174" s="6">
        <v>1.83E-2</v>
      </c>
      <c r="E174" s="6">
        <v>3.3500000000000002E-2</v>
      </c>
      <c r="F174" s="6">
        <v>2.0899999999999998E-2</v>
      </c>
      <c r="G174" s="6">
        <v>2.8799999999999999E-2</v>
      </c>
    </row>
    <row r="175" spans="2:16" ht="15.5" x14ac:dyDescent="0.35">
      <c r="C175" t="s">
        <v>176</v>
      </c>
      <c r="D175" s="6">
        <v>-1.96</v>
      </c>
      <c r="E175" s="6">
        <v>-0.38</v>
      </c>
      <c r="F175" s="6">
        <v>-0.63</v>
      </c>
      <c r="G175" s="6">
        <v>-0.67</v>
      </c>
    </row>
    <row r="176" spans="2:16" ht="15.5" x14ac:dyDescent="0.35">
      <c r="C176" t="s">
        <v>325</v>
      </c>
      <c r="D176" s="5">
        <v>-543000000000</v>
      </c>
      <c r="E176" s="5">
        <v>-530000000000</v>
      </c>
      <c r="F176" s="5">
        <v>-471000000000</v>
      </c>
      <c r="G176" s="5">
        <v>-448000000000</v>
      </c>
    </row>
    <row r="177" spans="3:16" ht="15.5" x14ac:dyDescent="0.35">
      <c r="C177" t="s">
        <v>177</v>
      </c>
      <c r="D177" s="6">
        <v>-0.8</v>
      </c>
      <c r="E177" s="6">
        <v>-0.82</v>
      </c>
      <c r="F177" s="6">
        <v>-0.92</v>
      </c>
      <c r="G177" s="6">
        <v>-0.97</v>
      </c>
    </row>
    <row r="178" spans="3:16" ht="15.5" x14ac:dyDescent="0.35">
      <c r="C178" t="s">
        <v>178</v>
      </c>
      <c r="D178" s="6">
        <v>-62.69</v>
      </c>
      <c r="E178" s="6">
        <v>-61.07</v>
      </c>
      <c r="F178" s="6">
        <v>-54.49</v>
      </c>
      <c r="G178" s="6">
        <v>-51.74</v>
      </c>
    </row>
    <row r="179" spans="3:16" ht="15.5" x14ac:dyDescent="0.35">
      <c r="C179" t="s">
        <v>179</v>
      </c>
      <c r="D179" s="6">
        <v>-0.8</v>
      </c>
      <c r="E179" s="6">
        <v>-0.82</v>
      </c>
      <c r="F179" s="6">
        <v>-0.92</v>
      </c>
      <c r="G179" s="6">
        <v>-0.97</v>
      </c>
    </row>
    <row r="180" spans="3:16" ht="15.5" x14ac:dyDescent="0.35">
      <c r="C180" t="s">
        <v>180</v>
      </c>
      <c r="D180" s="6">
        <v>-62.69</v>
      </c>
      <c r="E180" s="6">
        <v>-61.07</v>
      </c>
      <c r="F180" s="6">
        <v>-54.49</v>
      </c>
      <c r="G180" s="6">
        <v>-51.74</v>
      </c>
    </row>
    <row r="181" spans="3:16" ht="15.5" x14ac:dyDescent="0.35">
      <c r="C181" t="s">
        <v>181</v>
      </c>
      <c r="D181" s="5">
        <v>582000000000</v>
      </c>
      <c r="E181" s="5">
        <v>582000000000</v>
      </c>
      <c r="F181" s="5">
        <v>584000000000</v>
      </c>
      <c r="G181" s="5">
        <v>585000000000</v>
      </c>
    </row>
    <row r="182" spans="3:16" ht="15.5" x14ac:dyDescent="0.35">
      <c r="C182" t="s">
        <v>182</v>
      </c>
    </row>
    <row r="183" spans="3:16" ht="15.5" x14ac:dyDescent="0.35">
      <c r="C183" t="s">
        <v>258</v>
      </c>
      <c r="D183" s="5">
        <v>-526000000000</v>
      </c>
      <c r="E183" s="5">
        <v>-512000000000</v>
      </c>
      <c r="F183" s="5">
        <v>-457000000000</v>
      </c>
      <c r="G183" s="5">
        <v>-434000000000</v>
      </c>
    </row>
    <row r="184" spans="3:16" ht="15.5" x14ac:dyDescent="0.35">
      <c r="C184" t="s">
        <v>23</v>
      </c>
      <c r="D184" s="5">
        <v>582000000000</v>
      </c>
      <c r="E184" s="5">
        <v>582000000000</v>
      </c>
      <c r="F184" s="5">
        <v>584000000000</v>
      </c>
      <c r="G184" s="5">
        <v>585000000000</v>
      </c>
    </row>
    <row r="185" spans="3:16" ht="15.5" x14ac:dyDescent="0.35">
      <c r="C185" t="s">
        <v>20</v>
      </c>
      <c r="D185" s="5">
        <v>572000000000</v>
      </c>
      <c r="E185" s="5">
        <v>577000000000</v>
      </c>
      <c r="F185" s="5">
        <v>578000000000</v>
      </c>
      <c r="G185" s="5">
        <v>578000000000</v>
      </c>
    </row>
    <row r="186" spans="3:16" ht="15.5" x14ac:dyDescent="0.35">
      <c r="C186" t="s">
        <v>184</v>
      </c>
      <c r="D186" s="5">
        <v>-1189000000000</v>
      </c>
      <c r="E186" s="5">
        <v>-1192000000000</v>
      </c>
      <c r="F186" s="5">
        <v>-1145000000000</v>
      </c>
      <c r="G186" s="5">
        <v>-1130000000000</v>
      </c>
    </row>
    <row r="187" spans="3:16" ht="15.5" x14ac:dyDescent="0.35">
      <c r="C187" t="s">
        <v>185</v>
      </c>
      <c r="D187" s="5">
        <v>5000000000</v>
      </c>
      <c r="E187" s="5">
        <v>3000000000</v>
      </c>
      <c r="F187" s="5">
        <v>0</v>
      </c>
      <c r="G187" s="5">
        <v>2000000000</v>
      </c>
    </row>
    <row r="188" spans="3:16" ht="15.5" x14ac:dyDescent="0.35">
      <c r="C188" t="s">
        <v>186</v>
      </c>
      <c r="D188" s="5">
        <v>0</v>
      </c>
      <c r="E188" s="5">
        <v>-1000000000</v>
      </c>
      <c r="F188" s="5">
        <v>0</v>
      </c>
      <c r="G188" s="5">
        <v>0</v>
      </c>
    </row>
    <row r="189" spans="3:16" ht="15.5" x14ac:dyDescent="0.35">
      <c r="C189" t="s">
        <v>12</v>
      </c>
      <c r="D189" s="5">
        <v>5000000000</v>
      </c>
      <c r="E189" s="5">
        <v>2000000000</v>
      </c>
      <c r="F189" s="5">
        <v>0</v>
      </c>
      <c r="G189" s="5">
        <v>1000000000</v>
      </c>
    </row>
    <row r="190" spans="3:16" ht="15.5" x14ac:dyDescent="0.35">
      <c r="C190" t="s">
        <v>15</v>
      </c>
      <c r="D190" s="6">
        <v>0.56000000000000005</v>
      </c>
      <c r="E190" s="6">
        <v>0.22</v>
      </c>
      <c r="F190" s="6">
        <v>-0.03</v>
      </c>
      <c r="G190" s="6">
        <v>0.17</v>
      </c>
    </row>
    <row r="191" spans="3:16" ht="15.5" x14ac:dyDescent="0.35">
      <c r="C191" t="s">
        <v>44</v>
      </c>
      <c r="I191" s="6">
        <v>-14.45</v>
      </c>
      <c r="J191" s="6">
        <v>-14.01</v>
      </c>
      <c r="K191" s="6">
        <v>-17.04</v>
      </c>
      <c r="L191" s="6">
        <v>-14.12</v>
      </c>
      <c r="M191" s="6">
        <v>-16.559999999999999</v>
      </c>
      <c r="N191" s="6">
        <v>-15.96</v>
      </c>
      <c r="O191" s="6">
        <v>-17.8</v>
      </c>
      <c r="P191" s="6">
        <v>-1178804.75</v>
      </c>
    </row>
    <row r="192" spans="3:16" ht="15.5" x14ac:dyDescent="0.35">
      <c r="C192" t="s">
        <v>58</v>
      </c>
      <c r="I192" s="6">
        <v>-3.46</v>
      </c>
      <c r="J192" s="6">
        <v>-3.57</v>
      </c>
      <c r="K192" s="6">
        <v>-2.93</v>
      </c>
      <c r="L192" s="6">
        <v>-3.54</v>
      </c>
      <c r="M192" s="6">
        <v>-3.02</v>
      </c>
      <c r="N192" s="6">
        <v>-3.13</v>
      </c>
      <c r="O192" s="6">
        <v>-2.81</v>
      </c>
      <c r="P192" s="5">
        <v>0</v>
      </c>
    </row>
    <row r="193" spans="3:16" ht="15.5" x14ac:dyDescent="0.35">
      <c r="C193" t="s">
        <v>61</v>
      </c>
      <c r="I193" s="6">
        <v>7.92</v>
      </c>
      <c r="J193" s="6">
        <v>7.12</v>
      </c>
      <c r="K193" s="6">
        <v>7.31</v>
      </c>
      <c r="L193" s="6">
        <v>7.05</v>
      </c>
      <c r="M193" s="6">
        <v>7.8</v>
      </c>
      <c r="N193" s="6">
        <v>7.06</v>
      </c>
      <c r="O193" s="6">
        <v>5.68</v>
      </c>
      <c r="P193" s="5">
        <v>0</v>
      </c>
    </row>
    <row r="194" spans="3:16" ht="15.5" x14ac:dyDescent="0.35">
      <c r="C194" t="s">
        <v>187</v>
      </c>
      <c r="I194" s="6">
        <v>-4070000000.0000005</v>
      </c>
      <c r="J194" s="5">
        <v>380000000</v>
      </c>
      <c r="K194" s="5">
        <v>-26210000000</v>
      </c>
      <c r="L194" s="5">
        <v>-3420000000</v>
      </c>
      <c r="M194" s="5">
        <v>-30080000000</v>
      </c>
      <c r="N194" s="5">
        <v>-29140000000</v>
      </c>
      <c r="O194" s="5">
        <v>-36610000000</v>
      </c>
      <c r="P194" s="5">
        <v>-259370000000</v>
      </c>
    </row>
    <row r="195" spans="3:16" ht="15.5" x14ac:dyDescent="0.35">
      <c r="C195" t="s">
        <v>188</v>
      </c>
      <c r="I195" s="6">
        <v>-0.17129999999999998</v>
      </c>
      <c r="J195" s="6">
        <v>-0.15689999999999998</v>
      </c>
      <c r="K195" s="6">
        <v>-0.18260000000000001</v>
      </c>
      <c r="L195" s="6">
        <v>-0.13739999999999999</v>
      </c>
      <c r="M195" s="6">
        <v>-0.15289999999999998</v>
      </c>
      <c r="N195" s="6">
        <v>-0.1371</v>
      </c>
      <c r="O195" s="6">
        <v>-0.1419</v>
      </c>
      <c r="P195" s="6">
        <v>-0.36080000000000001</v>
      </c>
    </row>
    <row r="196" spans="3:16" ht="15.5" x14ac:dyDescent="0.35">
      <c r="C196" t="s">
        <v>189</v>
      </c>
      <c r="I196" s="6">
        <v>0.2366</v>
      </c>
      <c r="J196" s="6">
        <v>0.30079999999999996</v>
      </c>
      <c r="K196" s="6">
        <v>0.52310000000000001</v>
      </c>
      <c r="L196" s="6">
        <v>0.91489999999999994</v>
      </c>
      <c r="M196" s="6">
        <v>11.6594</v>
      </c>
      <c r="N196" s="6">
        <v>-1.0602</v>
      </c>
      <c r="O196" s="6">
        <v>-0.57220000000000004</v>
      </c>
      <c r="P196" s="6">
        <v>-2.1899000000000002</v>
      </c>
    </row>
    <row r="197" spans="3:16" ht="15.5" x14ac:dyDescent="0.35">
      <c r="C197" t="s">
        <v>190</v>
      </c>
      <c r="I197" s="6">
        <v>9.1999999999999998E-2</v>
      </c>
      <c r="J197" s="6">
        <v>0.1217</v>
      </c>
      <c r="K197" s="6">
        <v>0.56369999999999998</v>
      </c>
      <c r="L197" s="6">
        <v>-0.50970000000000004</v>
      </c>
      <c r="M197" s="6">
        <v>-0.21739999999999998</v>
      </c>
      <c r="N197" s="6">
        <v>-0.1226</v>
      </c>
      <c r="O197" s="6">
        <v>-9.4499999999999987E-2</v>
      </c>
      <c r="P197" s="6">
        <v>-0.66249999999999998</v>
      </c>
    </row>
    <row r="198" spans="3:16" ht="15.5" x14ac:dyDescent="0.35">
      <c r="C198" t="s">
        <v>191</v>
      </c>
      <c r="I198" s="6">
        <v>-0.47</v>
      </c>
      <c r="J198" s="6">
        <v>-0.42</v>
      </c>
      <c r="K198" s="6">
        <v>-0.74</v>
      </c>
      <c r="L198" s="6">
        <v>-0.47</v>
      </c>
      <c r="M198" s="6">
        <v>-0.85</v>
      </c>
      <c r="N198" s="6">
        <v>-0.9</v>
      </c>
      <c r="O198" s="6">
        <v>-0.88</v>
      </c>
      <c r="P198" s="6">
        <v>-4.88</v>
      </c>
    </row>
    <row r="199" spans="3:16" ht="15.5" x14ac:dyDescent="0.35">
      <c r="C199" t="s">
        <v>55</v>
      </c>
      <c r="I199" s="6">
        <v>-0.82</v>
      </c>
      <c r="J199" s="6">
        <v>-1.07</v>
      </c>
      <c r="K199" s="6">
        <v>-1.53</v>
      </c>
      <c r="L199" s="6">
        <v>-3.24</v>
      </c>
      <c r="M199" s="6">
        <v>-35.21</v>
      </c>
      <c r="N199" s="6">
        <v>3.32</v>
      </c>
      <c r="O199" s="6">
        <v>1.61</v>
      </c>
      <c r="P199" s="5">
        <v>0</v>
      </c>
    </row>
    <row r="200" spans="3:16" ht="15.5" x14ac:dyDescent="0.35">
      <c r="C200" t="s">
        <v>52</v>
      </c>
      <c r="I200" s="6">
        <v>-61.07</v>
      </c>
      <c r="J200" s="6">
        <v>-46.57</v>
      </c>
      <c r="K200" s="6">
        <v>-32.58</v>
      </c>
      <c r="L200" s="6">
        <v>-15.43</v>
      </c>
      <c r="M200" s="6">
        <v>-1.42</v>
      </c>
      <c r="N200" s="6">
        <v>15.05</v>
      </c>
      <c r="O200" s="6">
        <v>31.1</v>
      </c>
      <c r="P200" s="6">
        <v>538285.18999999994</v>
      </c>
    </row>
    <row r="201" spans="3:16" ht="15.5" x14ac:dyDescent="0.35">
      <c r="C201" t="s">
        <v>192</v>
      </c>
      <c r="I201" s="6">
        <v>-0.82</v>
      </c>
      <c r="J201" s="6">
        <v>-1.07</v>
      </c>
      <c r="K201" s="6">
        <v>-1.53</v>
      </c>
      <c r="L201" s="6">
        <v>-3.24</v>
      </c>
      <c r="M201" s="6">
        <v>-34.97</v>
      </c>
      <c r="N201" s="6">
        <v>3.32</v>
      </c>
      <c r="O201" s="6">
        <v>1.61</v>
      </c>
      <c r="P201" s="5">
        <v>0</v>
      </c>
    </row>
    <row r="202" spans="3:16" ht="15.5" x14ac:dyDescent="0.35">
      <c r="C202" t="s">
        <v>193</v>
      </c>
      <c r="I202" s="6">
        <v>-61.07</v>
      </c>
      <c r="J202" s="6">
        <v>-46.57</v>
      </c>
      <c r="K202" s="6">
        <v>-32.58</v>
      </c>
      <c r="L202" s="6">
        <v>-15.44</v>
      </c>
      <c r="M202" s="6">
        <v>-1.43</v>
      </c>
      <c r="N202" s="6">
        <v>15.04</v>
      </c>
      <c r="O202" s="6">
        <v>31.1</v>
      </c>
      <c r="P202" s="6">
        <v>538285.18999999994</v>
      </c>
    </row>
    <row r="203" spans="3:16" ht="15.5" x14ac:dyDescent="0.35">
      <c r="C203" t="s">
        <v>194</v>
      </c>
      <c r="I203" s="5">
        <v>582000000000</v>
      </c>
      <c r="J203" s="5">
        <v>587000000000</v>
      </c>
      <c r="K203" s="5">
        <v>543000000000</v>
      </c>
      <c r="L203" s="5">
        <v>490000000000</v>
      </c>
      <c r="M203" s="5">
        <v>462000000000</v>
      </c>
      <c r="N203" s="5">
        <v>321000000000</v>
      </c>
      <c r="O203" s="5">
        <v>293000000000</v>
      </c>
      <c r="P203" s="5">
        <v>54000000000</v>
      </c>
    </row>
    <row r="204" spans="3:16" ht="15.5" x14ac:dyDescent="0.35">
      <c r="C204" t="s">
        <v>195</v>
      </c>
      <c r="K204" s="5">
        <v>48000000000</v>
      </c>
      <c r="L204" s="5">
        <v>105000000000</v>
      </c>
      <c r="M204" s="5">
        <v>138000000000</v>
      </c>
      <c r="N204" s="5">
        <v>282000000000</v>
      </c>
      <c r="O204" s="5">
        <v>320000000000</v>
      </c>
      <c r="P204" s="5">
        <v>624000000000</v>
      </c>
    </row>
    <row r="205" spans="3:16" ht="15.5" x14ac:dyDescent="0.35">
      <c r="C205" t="s">
        <v>25</v>
      </c>
      <c r="I205" s="5">
        <v>582000000000</v>
      </c>
      <c r="J205" s="5">
        <v>587000000000</v>
      </c>
      <c r="K205" s="5">
        <v>591000000000</v>
      </c>
      <c r="L205" s="5">
        <v>594000000000</v>
      </c>
      <c r="M205" s="5">
        <v>600000000000</v>
      </c>
      <c r="N205" s="5">
        <v>603000000000</v>
      </c>
      <c r="O205" s="5">
        <v>613000000000</v>
      </c>
      <c r="P205" s="5">
        <v>677000000000</v>
      </c>
    </row>
    <row r="206" spans="3:16" ht="15.5" x14ac:dyDescent="0.35">
      <c r="C206" t="s">
        <v>22</v>
      </c>
      <c r="I206" s="5">
        <v>577000000000</v>
      </c>
      <c r="J206" s="5">
        <v>579000000000</v>
      </c>
      <c r="K206" s="5">
        <v>579000000000</v>
      </c>
      <c r="L206" s="5">
        <v>581000000000</v>
      </c>
      <c r="M206" s="5">
        <v>585000000000</v>
      </c>
      <c r="N206" s="5">
        <v>594000000000</v>
      </c>
      <c r="O206" s="5">
        <v>596000000000</v>
      </c>
      <c r="P206" s="5">
        <v>660000000000</v>
      </c>
    </row>
    <row r="207" spans="3:16" ht="15.5" x14ac:dyDescent="0.35">
      <c r="C207" t="s">
        <v>196</v>
      </c>
      <c r="I207" s="5">
        <v>-1192000000000</v>
      </c>
      <c r="J207" s="5">
        <v>-1102000000000</v>
      </c>
      <c r="K207" s="5">
        <v>-972000000000</v>
      </c>
      <c r="L207" s="5">
        <v>-799000000000</v>
      </c>
      <c r="M207" s="5">
        <v>-658000000000</v>
      </c>
      <c r="N207" s="5">
        <v>-420000000000</v>
      </c>
      <c r="O207" s="5">
        <v>-278000000000</v>
      </c>
      <c r="P207" s="5">
        <v>-18000000000</v>
      </c>
    </row>
    <row r="208" spans="3:16" ht="15.5" x14ac:dyDescent="0.35">
      <c r="C208" t="s">
        <v>197</v>
      </c>
      <c r="I208" s="5">
        <v>4000000000</v>
      </c>
      <c r="J208" s="5">
        <v>4000000000</v>
      </c>
      <c r="K208" s="5">
        <v>6000000000</v>
      </c>
      <c r="L208" s="5">
        <v>20000000000</v>
      </c>
      <c r="M208" s="5">
        <v>13000000000</v>
      </c>
      <c r="N208" s="5">
        <v>1000000000</v>
      </c>
      <c r="O208" s="5">
        <v>-164000000000</v>
      </c>
      <c r="P208" s="5">
        <v>-17000000000</v>
      </c>
    </row>
    <row r="209" spans="2:16" ht="15.5" x14ac:dyDescent="0.35">
      <c r="C209" t="s">
        <v>198</v>
      </c>
      <c r="I209" s="5">
        <v>-1000000000</v>
      </c>
      <c r="J209" s="5">
        <v>-2000000000</v>
      </c>
      <c r="K209" s="5">
        <v>-4000000000</v>
      </c>
      <c r="L209" s="5">
        <v>-7000000000</v>
      </c>
      <c r="M209" s="5">
        <v>-2000000000</v>
      </c>
      <c r="N209" s="5">
        <v>-4000000000</v>
      </c>
      <c r="O209" s="5">
        <v>-6000000000</v>
      </c>
      <c r="P209" s="5">
        <v>-59000000000</v>
      </c>
    </row>
    <row r="210" spans="2:16" ht="15.5" x14ac:dyDescent="0.35">
      <c r="C210" t="s">
        <v>14</v>
      </c>
      <c r="I210" s="5">
        <v>3000000000</v>
      </c>
      <c r="J210" s="5">
        <v>2000000000</v>
      </c>
      <c r="K210" s="5">
        <v>2000000000</v>
      </c>
      <c r="L210" s="5">
        <v>13000000000</v>
      </c>
      <c r="M210" s="5">
        <v>11000000000</v>
      </c>
      <c r="N210" s="5">
        <v>-3000000000</v>
      </c>
      <c r="O210" s="5">
        <v>-170000000000</v>
      </c>
      <c r="P210" s="5">
        <v>-76000000000</v>
      </c>
    </row>
    <row r="211" spans="2:16" ht="15.5" x14ac:dyDescent="0.35">
      <c r="C211" t="s">
        <v>16</v>
      </c>
      <c r="I211" s="6">
        <v>0.41</v>
      </c>
      <c r="J211" s="6">
        <v>0.24</v>
      </c>
      <c r="K211" s="6">
        <v>0.25</v>
      </c>
      <c r="L211" s="6">
        <v>1.52</v>
      </c>
      <c r="M211" s="6">
        <v>1.33</v>
      </c>
      <c r="N211" s="6">
        <v>-0.39</v>
      </c>
      <c r="O211" s="6">
        <v>-20.23</v>
      </c>
      <c r="P211" s="6">
        <v>-254324.36</v>
      </c>
    </row>
    <row r="213" spans="2:16" ht="15.5" x14ac:dyDescent="0.35">
      <c r="B213" t="s">
        <v>199</v>
      </c>
      <c r="C213" t="s">
        <v>200</v>
      </c>
      <c r="D213" s="5">
        <v>-14000000000</v>
      </c>
      <c r="E213" s="5">
        <v>-55000000000</v>
      </c>
      <c r="F213" s="5">
        <v>-23000000000</v>
      </c>
      <c r="G213" s="5">
        <v>-29000000000</v>
      </c>
      <c r="H213" s="5">
        <v>-55000000000</v>
      </c>
      <c r="I213" s="5">
        <v>-121000000000</v>
      </c>
      <c r="J213" s="5">
        <v>-117000000000</v>
      </c>
      <c r="K213" s="5">
        <v>-143000000000</v>
      </c>
      <c r="L213" s="5">
        <v>-118000000000</v>
      </c>
      <c r="M213" s="5">
        <v>-139000000000</v>
      </c>
      <c r="N213" s="5">
        <v>-134000000000</v>
      </c>
      <c r="O213" s="5">
        <v>-149000000000</v>
      </c>
      <c r="P213" s="5">
        <v>-352000000000</v>
      </c>
    </row>
    <row r="214" spans="2:16" ht="15.5" x14ac:dyDescent="0.35">
      <c r="C214" t="s">
        <v>326</v>
      </c>
      <c r="H214" s="5">
        <v>-120000000000</v>
      </c>
      <c r="I214" s="5">
        <v>-121000000000</v>
      </c>
      <c r="J214" s="5">
        <v>-117000000000</v>
      </c>
      <c r="K214" s="5">
        <v>-143000000000</v>
      </c>
      <c r="L214" s="5">
        <v>-118000000000</v>
      </c>
      <c r="M214" s="5">
        <v>-139000000000</v>
      </c>
      <c r="N214" s="5">
        <v>-134000000000</v>
      </c>
      <c r="O214" s="5">
        <v>-149000000000</v>
      </c>
    </row>
    <row r="215" spans="2:16" ht="15.5" x14ac:dyDescent="0.35">
      <c r="C215" t="s">
        <v>43</v>
      </c>
      <c r="D215" s="6">
        <v>-1.64</v>
      </c>
      <c r="E215" s="6">
        <v>-6.5</v>
      </c>
      <c r="F215" s="6">
        <v>-2.76</v>
      </c>
      <c r="G215" s="6">
        <v>-3.43</v>
      </c>
      <c r="H215" s="6">
        <v>-6.57</v>
      </c>
      <c r="I215" s="6">
        <v>-14.45</v>
      </c>
      <c r="J215" s="6">
        <v>-14.01</v>
      </c>
      <c r="K215" s="6">
        <v>-17.04</v>
      </c>
      <c r="L215" s="6">
        <v>-14.12</v>
      </c>
      <c r="M215" s="6">
        <v>-16.559999999999999</v>
      </c>
      <c r="N215" s="6">
        <v>-15.96</v>
      </c>
      <c r="O215" s="6">
        <v>-17.8</v>
      </c>
      <c r="P215" s="6">
        <v>-41.93</v>
      </c>
    </row>
    <row r="216" spans="2:16" ht="15.5" x14ac:dyDescent="0.35">
      <c r="C216" t="s">
        <v>327</v>
      </c>
      <c r="H216" s="6">
        <v>-14.33</v>
      </c>
      <c r="I216" s="6">
        <v>-14.45</v>
      </c>
      <c r="J216" s="6">
        <v>-14.01</v>
      </c>
      <c r="K216" s="6">
        <v>-17.04</v>
      </c>
      <c r="L216" s="6">
        <v>-14.12</v>
      </c>
      <c r="M216" s="6">
        <v>-16.559999999999999</v>
      </c>
      <c r="N216" s="6">
        <v>-15.96</v>
      </c>
      <c r="O216" s="6">
        <v>-17.8</v>
      </c>
    </row>
    <row r="217" spans="2:16" ht="15.5" x14ac:dyDescent="0.35">
      <c r="C217" t="s">
        <v>201</v>
      </c>
      <c r="D217" s="5">
        <v>13000000000</v>
      </c>
      <c r="E217" s="5">
        <v>14000000000</v>
      </c>
      <c r="F217" s="5">
        <v>13000000000</v>
      </c>
      <c r="G217" s="5">
        <v>13000000000</v>
      </c>
      <c r="H217" s="5">
        <v>52000000000</v>
      </c>
      <c r="I217" s="5">
        <v>53000000000</v>
      </c>
      <c r="J217" s="5">
        <v>59000000000</v>
      </c>
      <c r="K217" s="5">
        <v>57000000000</v>
      </c>
      <c r="L217" s="5">
        <v>60000000000</v>
      </c>
      <c r="M217" s="5">
        <v>54000000000</v>
      </c>
      <c r="N217" s="5">
        <v>59000000000</v>
      </c>
      <c r="O217" s="5">
        <v>74000000000</v>
      </c>
      <c r="P217" s="5">
        <v>71000000000</v>
      </c>
    </row>
    <row r="218" spans="2:16" ht="15.5" x14ac:dyDescent="0.35">
      <c r="C218" t="s">
        <v>328</v>
      </c>
      <c r="H218" s="5">
        <v>52000000000</v>
      </c>
      <c r="I218" s="5">
        <v>53000000000</v>
      </c>
      <c r="J218" s="5">
        <v>59000000000</v>
      </c>
      <c r="K218" s="5">
        <v>57000000000</v>
      </c>
      <c r="L218" s="5">
        <v>60000000000</v>
      </c>
      <c r="M218" s="5">
        <v>54000000000</v>
      </c>
      <c r="N218" s="5">
        <v>59000000000</v>
      </c>
      <c r="O218" s="5">
        <v>74000000000</v>
      </c>
    </row>
    <row r="219" spans="2:16" ht="15.5" x14ac:dyDescent="0.35">
      <c r="C219" t="s">
        <v>202</v>
      </c>
      <c r="I219" s="6">
        <v>-7.61</v>
      </c>
    </row>
    <row r="220" spans="2:16" ht="15.5" x14ac:dyDescent="0.35">
      <c r="C220" t="s">
        <v>203</v>
      </c>
      <c r="I220" s="6">
        <v>-3.49</v>
      </c>
    </row>
    <row r="221" spans="2:16" ht="15.5" x14ac:dyDescent="0.35">
      <c r="C221" t="s">
        <v>204</v>
      </c>
      <c r="I221" s="6">
        <v>7.42</v>
      </c>
    </row>
    <row r="222" spans="2:16" ht="15.5" x14ac:dyDescent="0.35">
      <c r="C222" t="s">
        <v>205</v>
      </c>
      <c r="I222" s="6">
        <v>-0.28670000000000001</v>
      </c>
    </row>
    <row r="223" spans="2:16" ht="15.5" x14ac:dyDescent="0.35">
      <c r="C223" t="s">
        <v>206</v>
      </c>
      <c r="I223" s="6">
        <v>8.01</v>
      </c>
    </row>
    <row r="224" spans="2:16" ht="15.5" x14ac:dyDescent="0.35">
      <c r="C224" t="s">
        <v>207</v>
      </c>
      <c r="I224" s="6">
        <v>-0.8</v>
      </c>
    </row>
    <row r="225" spans="3:9" ht="15.5" x14ac:dyDescent="0.35">
      <c r="C225" t="s">
        <v>329</v>
      </c>
      <c r="I225" s="6">
        <v>48.63</v>
      </c>
    </row>
    <row r="226" spans="3:9" ht="15.5" x14ac:dyDescent="0.35">
      <c r="C226" t="s">
        <v>208</v>
      </c>
      <c r="I226" s="6">
        <v>54.4</v>
      </c>
    </row>
    <row r="227" spans="3:9" ht="15.5" x14ac:dyDescent="0.35">
      <c r="C227" t="s">
        <v>209</v>
      </c>
      <c r="I227" s="6">
        <v>-21.42</v>
      </c>
    </row>
    <row r="228" spans="3:9" ht="15.5" x14ac:dyDescent="0.35">
      <c r="C228" t="s">
        <v>210</v>
      </c>
      <c r="I228" s="6">
        <v>-100.97</v>
      </c>
    </row>
    <row r="229" spans="3:9" ht="15.5" x14ac:dyDescent="0.35">
      <c r="C229" t="s">
        <v>212</v>
      </c>
      <c r="I229" s="6">
        <v>-4.53</v>
      </c>
    </row>
    <row r="230" spans="3:9" ht="15.5" x14ac:dyDescent="0.35">
      <c r="C230" t="s">
        <v>213</v>
      </c>
      <c r="I230" s="6">
        <v>-14.33</v>
      </c>
    </row>
    <row r="231" spans="3:9" ht="15.5" x14ac:dyDescent="0.35">
      <c r="C231" t="s">
        <v>214</v>
      </c>
      <c r="I231" s="6">
        <v>-6.57</v>
      </c>
    </row>
    <row r="232" spans="3:9" ht="15.5" x14ac:dyDescent="0.35">
      <c r="C232" t="s">
        <v>215</v>
      </c>
      <c r="I232" s="6">
        <v>6.24</v>
      </c>
    </row>
    <row r="233" spans="3:9" ht="15.5" x14ac:dyDescent="0.35">
      <c r="C233" t="s">
        <v>216</v>
      </c>
      <c r="D233" s="6">
        <v>1.1299999999999999</v>
      </c>
    </row>
    <row r="234" spans="3:9" ht="15.5" x14ac:dyDescent="0.35">
      <c r="C234" t="s">
        <v>217</v>
      </c>
      <c r="I234" s="6">
        <v>-62.69</v>
      </c>
    </row>
    <row r="235" spans="3:9" ht="15.5" x14ac:dyDescent="0.35">
      <c r="C235" t="s">
        <v>218</v>
      </c>
      <c r="I235" s="6">
        <v>0.92</v>
      </c>
    </row>
    <row r="236" spans="3:9" ht="15.5" x14ac:dyDescent="0.35">
      <c r="C236" t="s">
        <v>219</v>
      </c>
      <c r="D236" s="6">
        <v>0.02</v>
      </c>
    </row>
    <row r="237" spans="3:9" ht="15.5" x14ac:dyDescent="0.35">
      <c r="C237" t="s">
        <v>220</v>
      </c>
      <c r="D237" s="6">
        <v>0.02</v>
      </c>
    </row>
    <row r="238" spans="3:9" ht="15.5" x14ac:dyDescent="0.35">
      <c r="C238" t="s">
        <v>394</v>
      </c>
      <c r="D238" s="6">
        <v>-1.1100000000000001</v>
      </c>
    </row>
    <row r="239" spans="3:9" ht="15.5" x14ac:dyDescent="0.35">
      <c r="C239" t="s">
        <v>221</v>
      </c>
      <c r="D239" s="6">
        <v>-2.36</v>
      </c>
    </row>
    <row r="240" spans="3:9" ht="15.5" x14ac:dyDescent="0.35">
      <c r="C240" t="s">
        <v>395</v>
      </c>
      <c r="D240" s="6">
        <v>0.83</v>
      </c>
    </row>
    <row r="241" spans="3:9" ht="15.5" x14ac:dyDescent="0.35">
      <c r="C241" t="s">
        <v>222</v>
      </c>
      <c r="D241" s="6">
        <v>-1.33</v>
      </c>
    </row>
    <row r="242" spans="3:9" ht="15.5" x14ac:dyDescent="0.35">
      <c r="C242" t="s">
        <v>223</v>
      </c>
      <c r="I242" s="6">
        <v>-0.57999999999999996</v>
      </c>
    </row>
    <row r="243" spans="3:9" ht="15.5" x14ac:dyDescent="0.35">
      <c r="C243" t="s">
        <v>12</v>
      </c>
      <c r="D243" s="5">
        <v>5000000000</v>
      </c>
    </row>
    <row r="244" spans="3:9" ht="15.5" x14ac:dyDescent="0.35">
      <c r="C244" t="s">
        <v>224</v>
      </c>
      <c r="I244" s="6">
        <v>-18.809999999999999</v>
      </c>
    </row>
    <row r="245" spans="3:9" ht="15.5" x14ac:dyDescent="0.35">
      <c r="C245" t="s">
        <v>225</v>
      </c>
      <c r="I245" s="6">
        <v>-0.1724</v>
      </c>
    </row>
    <row r="246" spans="3:9" ht="15.5" x14ac:dyDescent="0.35">
      <c r="C246" t="s">
        <v>226</v>
      </c>
      <c r="I246" s="6">
        <v>0.2286</v>
      </c>
    </row>
    <row r="247" spans="3:9" ht="15.5" x14ac:dyDescent="0.35">
      <c r="C247" t="s">
        <v>227</v>
      </c>
      <c r="I247" s="6">
        <v>9.0200000000000002E-2</v>
      </c>
    </row>
    <row r="248" spans="3:9" ht="15.5" x14ac:dyDescent="0.35">
      <c r="C248" t="s">
        <v>228</v>
      </c>
      <c r="I248" s="6">
        <v>-0.99470000000000003</v>
      </c>
    </row>
    <row r="249" spans="3:9" ht="15.5" x14ac:dyDescent="0.35">
      <c r="C249" t="s">
        <v>330</v>
      </c>
      <c r="D249" s="6">
        <v>35.86</v>
      </c>
    </row>
    <row r="250" spans="3:9" ht="15.5" x14ac:dyDescent="0.35">
      <c r="C250" t="s">
        <v>229</v>
      </c>
      <c r="D250" s="6">
        <v>2.78</v>
      </c>
    </row>
    <row r="251" spans="3:9" ht="15.5" x14ac:dyDescent="0.35">
      <c r="C251" t="s">
        <v>230</v>
      </c>
      <c r="D251" s="6">
        <v>38.33</v>
      </c>
    </row>
    <row r="252" spans="3:9" ht="15.5" x14ac:dyDescent="0.35">
      <c r="C252" t="s">
        <v>231</v>
      </c>
      <c r="D252" s="6">
        <v>0.31</v>
      </c>
    </row>
    <row r="253" spans="3:9" ht="15.5" x14ac:dyDescent="0.35">
      <c r="C253" t="s">
        <v>331</v>
      </c>
      <c r="D253" s="6">
        <v>2.54</v>
      </c>
    </row>
    <row r="254" spans="3:9" ht="15.5" x14ac:dyDescent="0.35">
      <c r="C254" t="s">
        <v>232</v>
      </c>
      <c r="I254" s="6">
        <v>7.0000000000000007E-2</v>
      </c>
    </row>
    <row r="255" spans="3:9" ht="15.5" x14ac:dyDescent="0.35">
      <c r="C255" t="s">
        <v>233</v>
      </c>
      <c r="I255" s="6">
        <v>130.54</v>
      </c>
    </row>
    <row r="256" spans="3:9" ht="15.5" x14ac:dyDescent="0.35">
      <c r="C256" t="s">
        <v>39</v>
      </c>
      <c r="I256" s="5">
        <v>419000000000</v>
      </c>
    </row>
    <row r="257" spans="3:9" ht="15.5" x14ac:dyDescent="0.35">
      <c r="C257" t="s">
        <v>234</v>
      </c>
      <c r="I257" s="5">
        <v>974000000000</v>
      </c>
    </row>
    <row r="258" spans="3:9" ht="15.5" x14ac:dyDescent="0.35">
      <c r="C258" t="s">
        <v>235</v>
      </c>
      <c r="I258" s="6">
        <v>8390000000.000001</v>
      </c>
    </row>
    <row r="259" spans="3:9" ht="15.5" x14ac:dyDescent="0.35">
      <c r="C259" t="s">
        <v>236</v>
      </c>
      <c r="I259" s="6">
        <v>0.2029</v>
      </c>
    </row>
    <row r="260" spans="3:9" ht="15.5" x14ac:dyDescent="0.35">
      <c r="C260" t="s">
        <v>237</v>
      </c>
      <c r="D260" s="6">
        <v>-7.1099999999999997E-2</v>
      </c>
    </row>
    <row r="261" spans="3:9" ht="15.5" x14ac:dyDescent="0.35">
      <c r="C261" t="s">
        <v>238</v>
      </c>
      <c r="D261" s="6">
        <v>-0.7117</v>
      </c>
    </row>
    <row r="262" spans="3:9" ht="15.5" x14ac:dyDescent="0.35">
      <c r="C262" t="s">
        <v>239</v>
      </c>
      <c r="D262" s="6">
        <v>-1.0648</v>
      </c>
    </row>
    <row r="263" spans="3:9" ht="15.5" x14ac:dyDescent="0.35">
      <c r="C263" t="s">
        <v>240</v>
      </c>
      <c r="D263" s="6">
        <v>-4.6900000000000004E-2</v>
      </c>
    </row>
    <row r="264" spans="3:9" ht="15.5" x14ac:dyDescent="0.35">
      <c r="C264" t="s">
        <v>241</v>
      </c>
      <c r="D264" s="6">
        <v>-2.081</v>
      </c>
    </row>
    <row r="265" spans="3:9" ht="15.5" x14ac:dyDescent="0.35">
      <c r="C265" t="s">
        <v>242</v>
      </c>
      <c r="D265" s="6">
        <v>6.5700000000000008E-2</v>
      </c>
    </row>
    <row r="266" spans="3:9" ht="15.5" x14ac:dyDescent="0.35">
      <c r="C266" t="s">
        <v>243</v>
      </c>
      <c r="I266" s="5">
        <v>4</v>
      </c>
    </row>
    <row r="267" spans="3:9" ht="15.5" x14ac:dyDescent="0.35">
      <c r="C267" t="s">
        <v>244</v>
      </c>
      <c r="I267" s="6">
        <v>0.64</v>
      </c>
    </row>
    <row r="268" spans="3:9" ht="15.5" x14ac:dyDescent="0.35">
      <c r="C268" t="s">
        <v>245</v>
      </c>
      <c r="I268" s="6">
        <v>0.34</v>
      </c>
    </row>
    <row r="269" spans="3:9" ht="15.5" x14ac:dyDescent="0.35">
      <c r="C269" t="s">
        <v>247</v>
      </c>
      <c r="I269" s="6">
        <v>0.08</v>
      </c>
    </row>
    <row r="270" spans="3:9" ht="15.5" x14ac:dyDescent="0.35">
      <c r="C270" t="s">
        <v>248</v>
      </c>
      <c r="I270" s="6">
        <v>0.16</v>
      </c>
    </row>
    <row r="271" spans="3:9" ht="15.5" x14ac:dyDescent="0.35">
      <c r="C271" t="s">
        <v>249</v>
      </c>
      <c r="I271" s="5">
        <v>0</v>
      </c>
    </row>
    <row r="272" spans="3:9" ht="15.5" x14ac:dyDescent="0.35">
      <c r="C272" t="s">
        <v>250</v>
      </c>
      <c r="I272" s="6">
        <v>0.95</v>
      </c>
    </row>
    <row r="273" spans="3:9" ht="15.5" x14ac:dyDescent="0.35">
      <c r="C273" t="s">
        <v>251</v>
      </c>
      <c r="I273" s="5">
        <v>52000000000</v>
      </c>
    </row>
    <row r="274" spans="3:9" ht="15.5" x14ac:dyDescent="0.35">
      <c r="C274" t="s">
        <v>252</v>
      </c>
      <c r="I274" s="5">
        <v>-3000000000</v>
      </c>
    </row>
    <row r="275" spans="3:9" ht="15.5" x14ac:dyDescent="0.35">
      <c r="C275" t="s">
        <v>253</v>
      </c>
      <c r="I275" s="5">
        <v>-10000000000</v>
      </c>
    </row>
    <row r="276" spans="3:9" ht="15.5" x14ac:dyDescent="0.35">
      <c r="C276" t="s">
        <v>254</v>
      </c>
      <c r="I276" s="5">
        <v>-120000000000</v>
      </c>
    </row>
    <row r="277" spans="3:9" ht="15.5" x14ac:dyDescent="0.35">
      <c r="C277" t="s">
        <v>255</v>
      </c>
      <c r="D277" s="5">
        <v>10000000000</v>
      </c>
    </row>
    <row r="278" spans="3:9" ht="15.5" x14ac:dyDescent="0.35">
      <c r="C278" t="s">
        <v>256</v>
      </c>
      <c r="D278" s="5">
        <v>697000000000</v>
      </c>
    </row>
    <row r="279" spans="3:9" ht="15.5" x14ac:dyDescent="0.35">
      <c r="C279" t="s">
        <v>257</v>
      </c>
      <c r="D279" s="5">
        <v>1241000000000</v>
      </c>
    </row>
    <row r="280" spans="3:9" ht="15.5" x14ac:dyDescent="0.35">
      <c r="C280" t="s">
        <v>184</v>
      </c>
      <c r="D280" s="5">
        <v>-1189000000000</v>
      </c>
    </row>
    <row r="281" spans="3:9" ht="15.5" x14ac:dyDescent="0.35">
      <c r="C281" t="s">
        <v>258</v>
      </c>
      <c r="I281" s="5">
        <v>-526000000000</v>
      </c>
    </row>
    <row r="282" spans="3:9" ht="15.5" x14ac:dyDescent="0.35">
      <c r="C282" t="s">
        <v>181</v>
      </c>
      <c r="D282" s="5">
        <v>582000000000</v>
      </c>
    </row>
    <row r="283" spans="3:9" ht="15.5" x14ac:dyDescent="0.35">
      <c r="C283" t="s">
        <v>23</v>
      </c>
      <c r="D283" s="5">
        <v>582000000000</v>
      </c>
    </row>
    <row r="284" spans="3:9" ht="15.5" x14ac:dyDescent="0.35">
      <c r="C284" t="s">
        <v>20</v>
      </c>
      <c r="D284" s="5">
        <v>572000000000</v>
      </c>
    </row>
    <row r="285" spans="3:9" ht="15.5" x14ac:dyDescent="0.35">
      <c r="C285" t="s">
        <v>183</v>
      </c>
      <c r="I285" s="5">
        <v>-543000000000</v>
      </c>
    </row>
    <row r="286" spans="3:9" ht="15.5" x14ac:dyDescent="0.35">
      <c r="C286" t="s">
        <v>332</v>
      </c>
      <c r="I286" s="5">
        <v>9000000000</v>
      </c>
    </row>
    <row r="287" spans="3:9" ht="15.5" x14ac:dyDescent="0.35">
      <c r="C287" t="s">
        <v>259</v>
      </c>
      <c r="I287" s="5">
        <v>-1000000000</v>
      </c>
    </row>
    <row r="288" spans="3:9" ht="15.5" x14ac:dyDescent="0.35">
      <c r="C288" t="s">
        <v>260</v>
      </c>
      <c r="I288" s="5">
        <v>-6000000000</v>
      </c>
    </row>
    <row r="289" spans="3:9" ht="15.5" x14ac:dyDescent="0.35">
      <c r="C289" t="s">
        <v>261</v>
      </c>
      <c r="I289" s="5">
        <v>-1000000000</v>
      </c>
    </row>
    <row r="290" spans="3:9" ht="15.5" x14ac:dyDescent="0.35">
      <c r="C290" t="s">
        <v>262</v>
      </c>
      <c r="I290" s="5">
        <v>8000000000</v>
      </c>
    </row>
  </sheetData>
  <pageMargins left="0.7" right="0.7" top="0.75" bottom="0.75" header="0.3" footer="0.3"/>
  <ignoredErrors>
    <ignoredError sqref="A1:P291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P2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1891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1892</v>
      </c>
      <c r="D2" s="2" vm="472">
        <f ca="1">IFERROR(_xlfn.STOCKHISTORY("XIDX:" &amp; $C$1, D3, , 0, 0, 1), "Libur")</f>
        <v>96</v>
      </c>
      <c r="H2" s="2" vm="472">
        <f ca="1">IFERROR(INDEX(D2:G2,COUNT(D2:G2)),"")</f>
        <v>96</v>
      </c>
      <c r="I2" s="2" vm="477">
        <f t="shared" ref="I2:P2" ca="1" si="0">IFERROR(_xlfn.STOCKHISTORY("XIDX:" &amp; $C$1, I1, , 0, 0, 1), "Libur")</f>
        <v>102</v>
      </c>
      <c r="J2" s="2" vm="79">
        <f t="shared" ca="1" si="0"/>
        <v>69</v>
      </c>
      <c r="K2" s="2" vm="32">
        <f t="shared" ca="1" si="0"/>
        <v>50</v>
      </c>
      <c r="L2" s="2" vm="259">
        <f t="shared" ca="1" si="0"/>
        <v>84</v>
      </c>
      <c r="M2" s="2" vm="33">
        <f t="shared" ca="1" si="0"/>
        <v>220</v>
      </c>
      <c r="N2" s="2" vm="146">
        <f t="shared" ca="1" si="0"/>
        <v>252</v>
      </c>
      <c r="O2" s="2" vm="478">
        <f t="shared" ca="1" si="0"/>
        <v>1425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57899880585</v>
      </c>
      <c r="H4" s="2">
        <f>IFERROR(SUM(D4:G4)*(4/MAX(1,COUNT(D4:G4))),"")</f>
        <v>231599522340</v>
      </c>
      <c r="I4" s="2">
        <f t="shared" ref="I4:P4" si="1">IFERROR(INDEX(I51:I500,MATCH($C$4,$C$51:$C$500,0)),"")</f>
        <v>226850235965</v>
      </c>
      <c r="J4" s="2">
        <f t="shared" si="1"/>
        <v>143769288120</v>
      </c>
      <c r="K4" s="2">
        <f t="shared" si="1"/>
        <v>131011518533</v>
      </c>
      <c r="L4" s="2">
        <f t="shared" si="1"/>
        <v>127228126640</v>
      </c>
      <c r="M4" s="2">
        <f t="shared" si="1"/>
        <v>68051487879</v>
      </c>
      <c r="N4" s="2">
        <f t="shared" si="1"/>
        <v>61431175244</v>
      </c>
      <c r="O4" s="2">
        <f t="shared" si="1"/>
        <v>103155978367</v>
      </c>
      <c r="P4" s="2">
        <f t="shared" si="1"/>
        <v>111762743814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-3876274241</v>
      </c>
      <c r="H5" s="2">
        <f>IFERROR(SUM(D5:G5)*(4/MAX(1,COUNT(D5:G5))),"")</f>
        <v>-15505096964</v>
      </c>
      <c r="I5" s="2">
        <f t="shared" ref="I5:P5" si="2">IFERROR(INDEX(I51:I500,MATCH($C$5,$C$51:$C$500,0)),"")</f>
        <v>-727465933</v>
      </c>
      <c r="J5" s="2">
        <f t="shared" si="2"/>
        <v>-9143288990</v>
      </c>
      <c r="K5" s="2">
        <f t="shared" si="2"/>
        <v>-1434551484</v>
      </c>
      <c r="L5" s="2">
        <f t="shared" si="2"/>
        <v>-8142226025</v>
      </c>
      <c r="M5" s="2">
        <f t="shared" si="2"/>
        <v>-7092231827</v>
      </c>
      <c r="N5" s="2">
        <f t="shared" si="2"/>
        <v>-13312823507</v>
      </c>
      <c r="O5" s="2">
        <f t="shared" si="2"/>
        <v>1673641966</v>
      </c>
      <c r="P5" s="2">
        <f t="shared" si="2"/>
        <v>4154658754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95222457544</v>
      </c>
      <c r="H6" s="2">
        <f>IFERROR(INDEX(D6:G6,COUNT(D6:G6)),"")</f>
        <v>95222457544</v>
      </c>
      <c r="I6" s="2">
        <f t="shared" ref="I6:P6" si="3">IFERROR(INDEX(I51:I500,MATCH($C$6,$C$51:$C$500,0)),"")</f>
        <v>96783749796</v>
      </c>
      <c r="J6" s="2">
        <f t="shared" si="3"/>
        <v>86630611449</v>
      </c>
      <c r="K6" s="2">
        <f t="shared" si="3"/>
        <v>91407205869</v>
      </c>
      <c r="L6" s="2">
        <f t="shared" si="3"/>
        <v>76715633929</v>
      </c>
      <c r="M6" s="2">
        <f t="shared" si="3"/>
        <v>48747037122</v>
      </c>
      <c r="N6" s="2">
        <f t="shared" si="3"/>
        <v>55839324735</v>
      </c>
      <c r="O6" s="2">
        <f t="shared" si="3"/>
        <v>89761864225</v>
      </c>
      <c r="P6" s="2">
        <f t="shared" si="3"/>
        <v>37830666886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1.08</v>
      </c>
      <c r="H7" s="3">
        <f>IFERROR(INDEX(D7:G7,COUNT(D7:G7)),"")</f>
        <v>1.08</v>
      </c>
      <c r="I7" s="3">
        <f t="shared" ref="I7:P7" si="4">IFERROR(INDEX(I51:I500,MATCH($C$7,$C$51:$C$500,0))/1000000000,"")</f>
        <v>1.08</v>
      </c>
      <c r="J7" s="3">
        <f t="shared" si="4"/>
        <v>1.08</v>
      </c>
      <c r="K7" s="3">
        <f t="shared" si="4"/>
        <v>1.08</v>
      </c>
      <c r="L7" s="3">
        <f t="shared" si="4"/>
        <v>1.08</v>
      </c>
      <c r="M7" s="3">
        <f t="shared" si="4"/>
        <v>0.81</v>
      </c>
      <c r="N7" s="3">
        <f t="shared" si="4"/>
        <v>0.81</v>
      </c>
      <c r="O7" s="3">
        <f t="shared" si="4"/>
        <v>0.81</v>
      </c>
      <c r="P7" s="3">
        <f t="shared" si="4"/>
        <v>0.61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4000000000</v>
      </c>
      <c r="J8" s="2">
        <f t="shared" si="5"/>
        <v>14000000000</v>
      </c>
      <c r="K8" s="2">
        <f t="shared" si="5"/>
        <v>6000000000</v>
      </c>
      <c r="L8" s="2">
        <f t="shared" si="5"/>
        <v>-16000000000</v>
      </c>
      <c r="M8" s="2">
        <f t="shared" si="5"/>
        <v>-13000000000</v>
      </c>
      <c r="N8" s="2">
        <f t="shared" si="5"/>
        <v>-4000000000</v>
      </c>
      <c r="O8" s="2">
        <f t="shared" si="5"/>
        <v>-50000000000</v>
      </c>
      <c r="P8" s="2">
        <f t="shared" si="5"/>
        <v>-40000000000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-0.23</v>
      </c>
      <c r="H9" s="3">
        <f>IFERROR(INDEX(D9:G9,COUNT(D9:G9)),"")</f>
        <v>-0.23</v>
      </c>
      <c r="I9" s="3">
        <f t="shared" ref="I9:P9" si="6">IFERROR(INDEX(I51:I500,MATCH($C$9,$C$51:$C$500,0)),"")</f>
        <v>4.04</v>
      </c>
      <c r="J9" s="3">
        <f t="shared" si="6"/>
        <v>13.24</v>
      </c>
      <c r="K9" s="3">
        <f t="shared" si="6"/>
        <v>5.31</v>
      </c>
      <c r="L9" s="3">
        <f t="shared" si="6"/>
        <v>-14.44</v>
      </c>
      <c r="M9" s="3">
        <f t="shared" si="6"/>
        <v>-15.59</v>
      </c>
      <c r="N9" s="3">
        <f t="shared" si="6"/>
        <v>-4.83</v>
      </c>
      <c r="O9" s="3">
        <f t="shared" si="6"/>
        <v>-61.4</v>
      </c>
      <c r="P9" s="3">
        <f t="shared" si="6"/>
        <v>-66.180000000000007</v>
      </c>
    </row>
    <row r="10" spans="1:16" ht="15.5" x14ac:dyDescent="0.35">
      <c r="C10" t="s">
        <v>17</v>
      </c>
      <c r="D10" s="3">
        <f ca="1">IFERROR(IF(D9=0,"",D2/D9),"")</f>
        <v>-417.39130434782606</v>
      </c>
      <c r="I10" s="3">
        <f t="shared" ref="I10:P10" ca="1" si="7">IFERROR(IF(I9=0,"",I2/I9),"")</f>
        <v>25.247524752475247</v>
      </c>
      <c r="J10" s="3">
        <f t="shared" ca="1" si="7"/>
        <v>5.2114803625377641</v>
      </c>
      <c r="K10" s="3">
        <f t="shared" ca="1" si="7"/>
        <v>9.4161958568738235</v>
      </c>
      <c r="L10" s="3">
        <f t="shared" ca="1" si="7"/>
        <v>-5.8171745152354575</v>
      </c>
      <c r="M10" s="3">
        <f t="shared" ca="1" si="7"/>
        <v>-14.111610006414368</v>
      </c>
      <c r="N10" s="3">
        <f t="shared" ca="1" si="7"/>
        <v>-52.173913043478258</v>
      </c>
      <c r="O10" s="3">
        <f t="shared" ca="1" si="7"/>
        <v>-23.208469055374593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23076357481</v>
      </c>
      <c r="H11" s="2">
        <f>IFERROR(INDEX(D11:G11,COUNT(D11:G11)),"")</f>
        <v>23076357481</v>
      </c>
      <c r="I11" s="2">
        <f t="shared" ref="I11:P11" si="8">IFERROR(INDEX(I51:I500,MATCH($C$11,$C$51:$C$500,0)),"")</f>
        <v>25171130426</v>
      </c>
      <c r="J11" s="2">
        <f t="shared" si="8"/>
        <v>17153513682</v>
      </c>
      <c r="K11" s="2">
        <f t="shared" si="8"/>
        <v>12287252204</v>
      </c>
      <c r="L11" s="2">
        <f t="shared" si="8"/>
        <v>8710973067</v>
      </c>
      <c r="M11" s="2">
        <f t="shared" si="8"/>
        <v>5970388861</v>
      </c>
      <c r="N11" s="2">
        <f t="shared" si="8"/>
        <v>2991735081</v>
      </c>
      <c r="O11" s="2">
        <f t="shared" si="8"/>
        <v>1251657803</v>
      </c>
      <c r="P11" s="2">
        <f t="shared" si="8"/>
        <v>3260323427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10000000000</v>
      </c>
      <c r="H12" s="2">
        <f>IFERROR(INDEX(D12:G12,COUNT(D12:G12)),"")</f>
        <v>10000000000</v>
      </c>
      <c r="I12" s="2">
        <f t="shared" ref="I12:P12" si="9">IFERROR(INDEX(I51:I500,MATCH($C$12,$C$51:$C$500,0)),"")</f>
        <v>7000000000</v>
      </c>
      <c r="J12" s="2">
        <f t="shared" si="9"/>
        <v>10000000000</v>
      </c>
      <c r="K12" s="2">
        <f t="shared" si="9"/>
        <v>17000000000</v>
      </c>
      <c r="L12" s="2">
        <f t="shared" si="9"/>
        <v>22000000000</v>
      </c>
      <c r="M12" s="2">
        <f t="shared" si="9"/>
        <v>22000000000</v>
      </c>
      <c r="N12" s="2">
        <f t="shared" si="9"/>
        <v>26000000000</v>
      </c>
      <c r="O12" s="2">
        <f t="shared" si="9"/>
        <v>11000000000</v>
      </c>
      <c r="P12" s="2">
        <f t="shared" si="9"/>
        <v>5000000000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29000000000</v>
      </c>
      <c r="H13" s="2">
        <f>IFERROR(INDEX(D13:G13,COUNT(D13:G13)),"")</f>
        <v>29000000000</v>
      </c>
      <c r="I13" s="2">
        <f t="shared" ref="I13:P13" si="10">IFERROR(INDEX(I51:I500,MATCH($C$13,$C$51:$C$500,0)),"")</f>
        <v>33000000000</v>
      </c>
      <c r="J13" s="2">
        <f t="shared" si="10"/>
        <v>27000000000</v>
      </c>
      <c r="K13" s="2">
        <f t="shared" si="10"/>
        <v>30000000000</v>
      </c>
      <c r="L13" s="2">
        <f t="shared" si="10"/>
        <v>30000000000</v>
      </c>
      <c r="M13" s="2">
        <f t="shared" si="10"/>
        <v>28000000000</v>
      </c>
      <c r="N13" s="2">
        <f t="shared" si="10"/>
        <v>29000000000</v>
      </c>
      <c r="O13" s="2">
        <f t="shared" si="10"/>
        <v>12000000000</v>
      </c>
      <c r="P13" s="2">
        <f t="shared" si="10"/>
        <v>9000000000</v>
      </c>
    </row>
    <row r="14" spans="1:1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-3921947182</v>
      </c>
      <c r="J15" s="2">
        <f t="shared" si="12"/>
        <v>-118093535</v>
      </c>
      <c r="K15" s="2">
        <f t="shared" si="12"/>
        <v>-418630776</v>
      </c>
      <c r="L15" s="2">
        <f t="shared" si="12"/>
        <v>-62033204</v>
      </c>
      <c r="M15" s="2">
        <f t="shared" si="12"/>
        <v>1909095476</v>
      </c>
      <c r="N15" s="2">
        <f t="shared" si="12"/>
        <v>1087146621</v>
      </c>
      <c r="O15" s="2">
        <f t="shared" si="12"/>
        <v>1032236659</v>
      </c>
      <c r="P15" s="2">
        <f t="shared" si="12"/>
        <v>340635441</v>
      </c>
    </row>
    <row r="16" spans="1:16" ht="15.5" x14ac:dyDescent="0.35">
      <c r="C16" t="s">
        <v>28</v>
      </c>
      <c r="D16" s="2">
        <f>IFERROR(INDEX(D51:D500,MATCH($C$16,$C$51:$C$500,0)),"")</f>
        <v>-1088049494</v>
      </c>
      <c r="H16" s="2">
        <f>IFERROR(SUM(D16:G16)*(4/MAX(1,COUNT(D16:G16))),"")</f>
        <v>-4352197976</v>
      </c>
      <c r="I16" s="2">
        <f t="shared" ref="I16:P16" si="13">IFERROR(INDEX(I51:I500,MATCH($C$16,$C$51:$C$500,0)),"")</f>
        <v>9579067140</v>
      </c>
      <c r="J16" s="2">
        <f t="shared" si="13"/>
        <v>-5255297515</v>
      </c>
      <c r="K16" s="2">
        <f t="shared" si="13"/>
        <v>1583206890</v>
      </c>
      <c r="L16" s="2">
        <f t="shared" si="13"/>
        <v>-9962791707</v>
      </c>
      <c r="M16" s="2">
        <f t="shared" si="13"/>
        <v>-9849281594</v>
      </c>
      <c r="N16" s="2">
        <f t="shared" si="13"/>
        <v>-11023184396</v>
      </c>
      <c r="O16" s="2">
        <f t="shared" si="13"/>
        <v>2893773248</v>
      </c>
      <c r="P16" s="2">
        <f t="shared" si="13"/>
        <v>5157317565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103680000000</v>
      </c>
      <c r="H20" s="2">
        <f t="shared" ref="H20:P20" ca="1" si="14">IFERROR(H21*H2,"")</f>
        <v>103680000000</v>
      </c>
      <c r="I20" s="2">
        <f t="shared" ca="1" si="14"/>
        <v>110160000000</v>
      </c>
      <c r="J20" s="2">
        <f t="shared" ca="1" si="14"/>
        <v>74520000000</v>
      </c>
      <c r="K20" s="2">
        <f t="shared" ca="1" si="14"/>
        <v>54000000000</v>
      </c>
      <c r="L20" s="2">
        <f t="shared" ca="1" si="14"/>
        <v>90720000000</v>
      </c>
      <c r="M20" s="2">
        <f t="shared" ca="1" si="14"/>
        <v>178200000000</v>
      </c>
      <c r="N20" s="2">
        <f t="shared" ca="1" si="14"/>
        <v>204120000000</v>
      </c>
      <c r="O20" s="2">
        <f t="shared" ca="1" si="14"/>
        <v>1154250000000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1080000000</v>
      </c>
      <c r="H21" s="2">
        <f>IFERROR(INDEX(D21:G21,COUNT(D21:G21)),"")</f>
        <v>1080000000</v>
      </c>
      <c r="I21" s="2">
        <f t="shared" ref="I21:P21" si="15">IFERROR(INDEX(I51:I500,MATCH($C$7,$C$51:$C$500,0)),"")</f>
        <v>1080000000</v>
      </c>
      <c r="J21" s="2">
        <f t="shared" si="15"/>
        <v>1080000000</v>
      </c>
      <c r="K21" s="2">
        <f t="shared" si="15"/>
        <v>1080000000</v>
      </c>
      <c r="L21" s="2">
        <f t="shared" si="15"/>
        <v>1080000000</v>
      </c>
      <c r="M21" s="2">
        <f t="shared" si="15"/>
        <v>810000000</v>
      </c>
      <c r="N21" s="2">
        <f t="shared" si="15"/>
        <v>810000000</v>
      </c>
      <c r="O21" s="2">
        <f t="shared" si="15"/>
        <v>810000000</v>
      </c>
      <c r="P21" s="2">
        <f t="shared" si="15"/>
        <v>610000000</v>
      </c>
    </row>
    <row r="23" spans="1:16" ht="15.5" x14ac:dyDescent="0.35">
      <c r="B23" t="s">
        <v>40</v>
      </c>
      <c r="C23" t="s">
        <v>41</v>
      </c>
      <c r="D23" s="3">
        <f>IFERROR(D5/D6*100,"")</f>
        <v>-4.0707563540973171</v>
      </c>
      <c r="H23" s="3">
        <f t="shared" ref="H23:P23" si="16">IFERROR(H5/H6*100,"")</f>
        <v>-16.283025416389268</v>
      </c>
      <c r="I23" s="3">
        <f t="shared" si="16"/>
        <v>-0.7516405745110587</v>
      </c>
      <c r="J23" s="3">
        <f t="shared" si="16"/>
        <v>-10.554339669393553</v>
      </c>
      <c r="K23" s="3">
        <f t="shared" si="16"/>
        <v>-1.5694074338689707</v>
      </c>
      <c r="L23" s="3">
        <f t="shared" si="16"/>
        <v>-10.613515926278595</v>
      </c>
      <c r="M23" s="3">
        <f t="shared" si="16"/>
        <v>-14.549052097771925</v>
      </c>
      <c r="N23" s="3">
        <f t="shared" si="16"/>
        <v>-23.841304618527278</v>
      </c>
      <c r="O23" s="3">
        <f t="shared" si="16"/>
        <v>1.8645356582666275</v>
      </c>
      <c r="P23" s="3">
        <f t="shared" si="16"/>
        <v>10.982250898509841</v>
      </c>
    </row>
    <row r="24" spans="1:16" ht="15.5" x14ac:dyDescent="0.35">
      <c r="C24" t="s">
        <v>42</v>
      </c>
      <c r="D24" s="4">
        <f>IFERROR(_xlfn.RRI(5,I23,D23),"")</f>
        <v>0.40195146478698174</v>
      </c>
      <c r="H24" s="4">
        <f t="shared" ref="H24:P24" si="17">IFERROR(_xlfn.RRI(5,M23,H23),"")</f>
        <v>2.2774944559729837E-2</v>
      </c>
      <c r="I24" s="4">
        <f t="shared" si="17"/>
        <v>-0.4991172907952679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-3.04</v>
      </c>
      <c r="H25" s="3">
        <f>IFERROR(INDEX(D25:G25,COUNT(D25:G25)),"")</f>
        <v>-3.04</v>
      </c>
      <c r="I25" s="3">
        <f t="shared" ref="I25:P25" si="18">IFERROR(INDEX(I51:I500,MATCH($C$25,$C$51:$C$500,0)),"")</f>
        <v>-1.68</v>
      </c>
      <c r="J25" s="3">
        <f t="shared" si="18"/>
        <v>-6.85</v>
      </c>
      <c r="K25" s="3">
        <f t="shared" si="18"/>
        <v>-0.99</v>
      </c>
      <c r="L25" s="3">
        <f t="shared" si="18"/>
        <v>-7.65</v>
      </c>
      <c r="M25" s="3">
        <f t="shared" si="18"/>
        <v>-9.76</v>
      </c>
      <c r="N25" s="3">
        <f t="shared" si="18"/>
        <v>-17.600000000000001</v>
      </c>
      <c r="O25" s="3">
        <f t="shared" si="18"/>
        <v>2.0099999999999998</v>
      </c>
      <c r="P25" s="3">
        <f t="shared" si="18"/>
        <v>6.37</v>
      </c>
    </row>
    <row r="26" spans="1:16" ht="15.5" x14ac:dyDescent="0.35">
      <c r="C26" t="s">
        <v>45</v>
      </c>
      <c r="D26" s="4">
        <f>IFERROR(_xlfn.RRI(5,I25,D25),"")</f>
        <v>0.12593380967869239</v>
      </c>
      <c r="H26" s="4">
        <f t="shared" ref="H26:P26" si="19">IFERROR(_xlfn.RRI(5,M25,H25),"")</f>
        <v>-0.20807372371674349</v>
      </c>
      <c r="I26" s="4">
        <f t="shared" si="19"/>
        <v>-0.37488585987892753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53.61100054166667</v>
      </c>
      <c r="H27" s="3">
        <f t="shared" ref="H27:P27" si="20">IFERROR(H4/H21,"")</f>
        <v>214.44400216666668</v>
      </c>
      <c r="I27" s="3">
        <f t="shared" si="20"/>
        <v>210.0465147824074</v>
      </c>
      <c r="J27" s="3">
        <f t="shared" si="20"/>
        <v>133.11971122222224</v>
      </c>
      <c r="K27" s="3">
        <f t="shared" si="20"/>
        <v>121.30696160462963</v>
      </c>
      <c r="L27" s="3">
        <f t="shared" si="20"/>
        <v>117.80382096296296</v>
      </c>
      <c r="M27" s="3">
        <f t="shared" si="20"/>
        <v>84.014182566666662</v>
      </c>
      <c r="N27" s="3">
        <f t="shared" si="20"/>
        <v>75.840957091358021</v>
      </c>
      <c r="O27" s="3">
        <f t="shared" si="20"/>
        <v>127.35305971234568</v>
      </c>
      <c r="P27" s="3">
        <f t="shared" si="20"/>
        <v>183.21761280983606</v>
      </c>
    </row>
    <row r="28" spans="1:16" ht="15.5" x14ac:dyDescent="0.35">
      <c r="C28" t="s">
        <v>47</v>
      </c>
      <c r="D28" s="4">
        <f>IFERROR(_xlfn.RRI(5,I27,D27),"")</f>
        <v>-0.23899469102423188</v>
      </c>
      <c r="H28" s="4">
        <f t="shared" ref="H28:P28" si="21">IFERROR(_xlfn.RRI(5,M27,H27),"")</f>
        <v>0.20612483371457335</v>
      </c>
      <c r="I28" s="4">
        <f t="shared" si="21"/>
        <v>0.2259770347441814</v>
      </c>
      <c r="J28" s="4">
        <f t="shared" si="21"/>
        <v>8.8964564384226286E-3</v>
      </c>
      <c r="K28" s="4">
        <f t="shared" si="21"/>
        <v>-7.9161007641683545E-2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0.80952380952380965</v>
      </c>
      <c r="I29" s="4">
        <f t="shared" si="22"/>
        <v>-0.75474452554744531</v>
      </c>
      <c r="J29" s="4">
        <f t="shared" si="22"/>
        <v>5.9191919191919187</v>
      </c>
      <c r="K29" s="4">
        <f t="shared" si="22"/>
        <v>-0.87058823529411766</v>
      </c>
      <c r="L29" s="4">
        <f t="shared" si="22"/>
        <v>-0.21618852459016388</v>
      </c>
      <c r="M29" s="4">
        <f t="shared" si="22"/>
        <v>-0.44545454545454549</v>
      </c>
      <c r="N29" s="4">
        <f t="shared" si="22"/>
        <v>-9.7562189054726378</v>
      </c>
      <c r="O29" s="4">
        <f t="shared" si="22"/>
        <v>-0.68445839874411307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2.0935778862195116E-2</v>
      </c>
      <c r="I30" s="4">
        <f t="shared" si="23"/>
        <v>0.57787688129647508</v>
      </c>
      <c r="J30" s="4">
        <f t="shared" si="23"/>
        <v>9.7378991785264296E-2</v>
      </c>
      <c r="K30" s="4">
        <f t="shared" si="23"/>
        <v>2.9737071455161447E-2</v>
      </c>
      <c r="L30" s="4">
        <f t="shared" si="23"/>
        <v>0.40218969421601708</v>
      </c>
      <c r="M30" s="4">
        <f t="shared" si="23"/>
        <v>0.10776796323209863</v>
      </c>
      <c r="N30" s="4">
        <f t="shared" si="23"/>
        <v>-0.40448264641099979</v>
      </c>
      <c r="O30" s="4">
        <f t="shared" si="23"/>
        <v>-0.30490820309657085</v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54.64</v>
      </c>
      <c r="H32" s="3">
        <f>IFERROR(INDEX(D32:G32,COUNT(D32:G32)),"")</f>
        <v>54.64</v>
      </c>
      <c r="I32" s="3">
        <f t="shared" ref="I32:P32" si="24">IFERROR(INDEX(I51:I500,MATCH($C$32,$C$51:$C$500,0)),"")</f>
        <v>58.22</v>
      </c>
      <c r="J32" s="3">
        <f t="shared" si="24"/>
        <v>58.9</v>
      </c>
      <c r="K32" s="3">
        <f t="shared" si="24"/>
        <v>74.13</v>
      </c>
      <c r="L32" s="3">
        <f t="shared" si="24"/>
        <v>63.35</v>
      </c>
      <c r="M32" s="3">
        <f t="shared" si="24"/>
        <v>59.91</v>
      </c>
      <c r="N32" s="3">
        <f t="shared" si="24"/>
        <v>68.63</v>
      </c>
      <c r="O32" s="3">
        <f t="shared" si="24"/>
        <v>108.44</v>
      </c>
      <c r="P32" s="3">
        <f t="shared" si="24"/>
        <v>63.29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1.81</v>
      </c>
      <c r="H33" s="3">
        <f>IFERROR(INDEX(D33:G33,COUNT(D33:G33)),"")</f>
        <v>1.81</v>
      </c>
      <c r="I33" s="3">
        <f t="shared" ref="I33:P33" si="25">IFERROR(INDEX(I51:I500,MATCH($C$33,$C$51:$C$500,0)),"")</f>
        <v>1.75</v>
      </c>
      <c r="J33" s="3">
        <f t="shared" si="25"/>
        <v>1.17</v>
      </c>
      <c r="K33" s="3">
        <f t="shared" si="25"/>
        <v>0.67</v>
      </c>
      <c r="L33" s="3">
        <f t="shared" si="25"/>
        <v>1.33</v>
      </c>
      <c r="M33" s="3">
        <f t="shared" si="25"/>
        <v>3.67</v>
      </c>
      <c r="N33" s="3">
        <f t="shared" si="25"/>
        <v>3.67</v>
      </c>
      <c r="O33" s="3">
        <f t="shared" si="25"/>
        <v>13.14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-32.57</v>
      </c>
      <c r="H34" s="3">
        <f>IFERROR(INDEX(D34:G34,COUNT(D34:G34)),"")</f>
        <v>-32.57</v>
      </c>
      <c r="I34" s="3">
        <f t="shared" ref="I34:P34" si="26">IFERROR(INDEX(I51:I500,MATCH($C$34,$C$51:$C$500,0)),"")</f>
        <v>-60.71</v>
      </c>
      <c r="J34" s="3">
        <f t="shared" si="26"/>
        <v>-10.07</v>
      </c>
      <c r="K34" s="3">
        <f t="shared" si="26"/>
        <v>-50.51</v>
      </c>
      <c r="L34" s="3">
        <f t="shared" si="26"/>
        <v>-10.98</v>
      </c>
      <c r="M34" s="3">
        <f t="shared" si="26"/>
        <v>-22.54</v>
      </c>
      <c r="N34" s="3">
        <f t="shared" si="26"/>
        <v>-14.32</v>
      </c>
      <c r="O34" s="3">
        <f t="shared" si="26"/>
        <v>708.96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1.85</v>
      </c>
      <c r="H35" s="3">
        <f>IFERROR(INDEX(D35:G35,COUNT(D35:G35)),"")</f>
        <v>1.85</v>
      </c>
      <c r="I35" s="3">
        <f t="shared" ref="I35:P35" si="27">IFERROR(INDEX(I51:I500,MATCH($C$35,$C$51:$C$500,0)),"")</f>
        <v>0.49</v>
      </c>
      <c r="J35" s="3">
        <f t="shared" si="27"/>
        <v>0.52</v>
      </c>
      <c r="K35" s="3">
        <f t="shared" si="27"/>
        <v>0.41</v>
      </c>
      <c r="L35" s="3">
        <f t="shared" si="27"/>
        <v>0.71</v>
      </c>
      <c r="M35" s="3">
        <f t="shared" si="27"/>
        <v>2.63</v>
      </c>
      <c r="N35" s="3">
        <f t="shared" si="27"/>
        <v>3.34</v>
      </c>
      <c r="O35" s="3">
        <f t="shared" si="27"/>
        <v>11.24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</row>
    <row r="51" spans="2:16" ht="15.5" x14ac:dyDescent="0.35">
      <c r="B51" t="s">
        <v>71</v>
      </c>
      <c r="C51" t="s">
        <v>5</v>
      </c>
      <c r="D51" s="5">
        <v>57899880585</v>
      </c>
      <c r="E51" s="5">
        <v>69411261512</v>
      </c>
      <c r="F51" s="5">
        <v>59954989881</v>
      </c>
      <c r="G51" s="5">
        <v>58571332863</v>
      </c>
      <c r="I51" s="5">
        <v>226850235965</v>
      </c>
      <c r="J51" s="5">
        <v>143769288120</v>
      </c>
      <c r="K51" s="5">
        <v>131011518533</v>
      </c>
      <c r="L51" s="5">
        <v>127228126640</v>
      </c>
      <c r="M51" s="5">
        <v>68051487879</v>
      </c>
      <c r="N51" s="5">
        <v>61431175244</v>
      </c>
      <c r="O51" s="5">
        <v>103155978367</v>
      </c>
      <c r="P51" s="5">
        <v>111762743814</v>
      </c>
    </row>
    <row r="52" spans="2:16" ht="15.5" x14ac:dyDescent="0.35">
      <c r="C52" t="s">
        <v>72</v>
      </c>
      <c r="D52" s="5">
        <v>-43764583237</v>
      </c>
      <c r="E52" s="5">
        <v>-46608704965</v>
      </c>
      <c r="F52" s="5">
        <v>-45350489789</v>
      </c>
      <c r="G52" s="5">
        <v>-39452093822</v>
      </c>
      <c r="I52" s="5">
        <v>-157437044757</v>
      </c>
      <c r="J52" s="5">
        <v>-100305121879</v>
      </c>
      <c r="K52" s="5">
        <v>-91131817933</v>
      </c>
      <c r="L52" s="5">
        <v>-89815109194</v>
      </c>
      <c r="M52" s="5">
        <v>-45040301029</v>
      </c>
      <c r="N52" s="5">
        <v>-37447597131</v>
      </c>
      <c r="O52" s="5">
        <v>-61881897426</v>
      </c>
      <c r="P52" s="5">
        <v>-72989985111</v>
      </c>
    </row>
    <row r="53" spans="2:16" ht="15.5" x14ac:dyDescent="0.35">
      <c r="C53" t="s">
        <v>73</v>
      </c>
      <c r="D53" s="5">
        <v>14135297348</v>
      </c>
      <c r="E53" s="5">
        <v>22802556547</v>
      </c>
      <c r="F53" s="5">
        <v>14604500092</v>
      </c>
      <c r="G53" s="5">
        <v>19119239041</v>
      </c>
      <c r="I53" s="5">
        <v>69413191208</v>
      </c>
      <c r="J53" s="5">
        <v>43464166241</v>
      </c>
      <c r="K53" s="5">
        <v>39879700600</v>
      </c>
      <c r="L53" s="5">
        <v>37413017446</v>
      </c>
      <c r="M53" s="5">
        <v>23011186850</v>
      </c>
      <c r="N53" s="5">
        <v>23983578113</v>
      </c>
      <c r="O53" s="5">
        <v>41274080941</v>
      </c>
      <c r="P53" s="5">
        <v>38772758703</v>
      </c>
    </row>
    <row r="54" spans="2:16" ht="15.5" x14ac:dyDescent="0.35">
      <c r="C54" t="s">
        <v>74</v>
      </c>
      <c r="D54" s="5">
        <v>-16198837085</v>
      </c>
      <c r="E54" s="5">
        <v>-19988329747</v>
      </c>
      <c r="F54" s="5">
        <v>-15258339919</v>
      </c>
      <c r="G54" s="5">
        <v>-13399932732</v>
      </c>
      <c r="I54" s="5">
        <v>-61901435625</v>
      </c>
      <c r="J54" s="5">
        <v>-49620859775</v>
      </c>
      <c r="K54" s="5">
        <v>-36044714455</v>
      </c>
      <c r="L54" s="5">
        <v>-47234850547</v>
      </c>
      <c r="M54" s="5">
        <v>-30511226758</v>
      </c>
      <c r="N54" s="5">
        <v>-32024663642</v>
      </c>
      <c r="O54" s="5">
        <v>-35799991985</v>
      </c>
      <c r="P54" s="5">
        <v>-33145380628</v>
      </c>
    </row>
    <row r="55" spans="2:16" ht="15.5" x14ac:dyDescent="0.35">
      <c r="C55" t="s">
        <v>802</v>
      </c>
      <c r="D55" s="5">
        <v>-473079123</v>
      </c>
      <c r="E55" s="5">
        <v>384145424</v>
      </c>
      <c r="F55" s="5">
        <v>-1752986833</v>
      </c>
      <c r="G55" s="5">
        <v>18201072</v>
      </c>
      <c r="I55" s="5">
        <v>-1651036203</v>
      </c>
      <c r="J55" s="5">
        <v>-1373793564</v>
      </c>
      <c r="K55" s="5">
        <v>-483247798</v>
      </c>
      <c r="L55" s="5">
        <v>-676130038</v>
      </c>
      <c r="M55" s="5">
        <v>-1428983031</v>
      </c>
      <c r="N55" s="5">
        <v>-373196147</v>
      </c>
      <c r="O55" s="5">
        <v>-3509250837</v>
      </c>
      <c r="P55" s="5">
        <v>-3073286414</v>
      </c>
    </row>
    <row r="56" spans="2:16" ht="15.5" x14ac:dyDescent="0.35">
      <c r="C56" t="s">
        <v>76</v>
      </c>
      <c r="D56" s="5">
        <v>-15725757962</v>
      </c>
      <c r="E56" s="5">
        <v>-20372475171</v>
      </c>
      <c r="F56" s="5">
        <v>-13505353086</v>
      </c>
      <c r="G56" s="5">
        <v>-13418133804</v>
      </c>
      <c r="I56" s="5">
        <v>-60250399422</v>
      </c>
      <c r="J56" s="5">
        <v>-48247066211</v>
      </c>
      <c r="K56" s="5">
        <v>-35561466657</v>
      </c>
      <c r="L56" s="5">
        <v>-46558720509</v>
      </c>
      <c r="M56" s="5">
        <v>-29082243727</v>
      </c>
      <c r="N56" s="5">
        <v>-31651467495</v>
      </c>
      <c r="O56" s="5">
        <v>-32290741148</v>
      </c>
      <c r="P56" s="5">
        <v>-30072094214</v>
      </c>
    </row>
    <row r="57" spans="2:16" ht="15.5" x14ac:dyDescent="0.35">
      <c r="C57" t="s">
        <v>78</v>
      </c>
      <c r="D57" s="5">
        <v>-2063539737</v>
      </c>
      <c r="E57" s="5">
        <v>2814226800</v>
      </c>
      <c r="F57" s="5">
        <v>-653839827</v>
      </c>
      <c r="G57" s="5">
        <v>5719306309</v>
      </c>
      <c r="I57" s="5">
        <v>7511755583</v>
      </c>
      <c r="J57" s="5">
        <v>-6156693534</v>
      </c>
      <c r="K57" s="5">
        <v>3834986145</v>
      </c>
      <c r="L57" s="5">
        <v>-9821833101</v>
      </c>
      <c r="M57" s="5">
        <v>-7500039908</v>
      </c>
      <c r="N57" s="5">
        <v>-8041085529</v>
      </c>
      <c r="O57" s="5">
        <v>5474088956</v>
      </c>
      <c r="P57" s="5">
        <v>5627378075</v>
      </c>
    </row>
    <row r="58" spans="2:16" ht="15.5" x14ac:dyDescent="0.35">
      <c r="C58" t="s">
        <v>79</v>
      </c>
      <c r="D58" s="5">
        <v>975490243</v>
      </c>
      <c r="E58" s="5">
        <v>-5422802138</v>
      </c>
      <c r="F58" s="5">
        <v>1977751608</v>
      </c>
      <c r="G58" s="5">
        <v>3898375412</v>
      </c>
      <c r="I58" s="5">
        <v>2067311557</v>
      </c>
      <c r="J58" s="5">
        <v>901396019</v>
      </c>
      <c r="K58" s="5">
        <v>-2251779255</v>
      </c>
      <c r="L58" s="5">
        <v>-140958606</v>
      </c>
      <c r="M58" s="5">
        <v>-2349241686</v>
      </c>
      <c r="N58" s="5">
        <v>-2982098867</v>
      </c>
      <c r="O58" s="5">
        <v>-2580315708</v>
      </c>
      <c r="P58" s="5">
        <v>-470060510</v>
      </c>
    </row>
    <row r="59" spans="2:16" ht="15.5" x14ac:dyDescent="0.35">
      <c r="C59" t="s">
        <v>80</v>
      </c>
      <c r="D59" s="5">
        <v>7226713</v>
      </c>
      <c r="E59" s="5">
        <v>15667660</v>
      </c>
      <c r="F59" s="5">
        <v>23386414</v>
      </c>
      <c r="G59" s="5">
        <v>25043345</v>
      </c>
      <c r="I59" s="5">
        <v>107663888</v>
      </c>
      <c r="J59" s="5">
        <v>113304571</v>
      </c>
      <c r="K59" s="5">
        <v>10414408</v>
      </c>
      <c r="L59" s="5">
        <v>15240111</v>
      </c>
      <c r="M59" s="5">
        <v>25672338</v>
      </c>
      <c r="N59" s="5">
        <v>28809714</v>
      </c>
      <c r="O59" s="5">
        <v>38381896</v>
      </c>
      <c r="P59" s="5">
        <v>156876228</v>
      </c>
    </row>
    <row r="60" spans="2:16" ht="15.5" x14ac:dyDescent="0.35">
      <c r="C60" t="s">
        <v>275</v>
      </c>
      <c r="G60" s="5">
        <v>-912450</v>
      </c>
      <c r="K60" s="5">
        <v>-4042275</v>
      </c>
      <c r="L60" s="5">
        <v>1474199</v>
      </c>
      <c r="M60" s="5">
        <v>-27267104</v>
      </c>
      <c r="N60" s="5">
        <v>36825070</v>
      </c>
      <c r="O60" s="5">
        <v>-90775081</v>
      </c>
      <c r="P60" s="5">
        <v>-353485</v>
      </c>
    </row>
    <row r="61" spans="2:16" ht="15.5" x14ac:dyDescent="0.35">
      <c r="C61" t="s">
        <v>335</v>
      </c>
      <c r="M61" s="5">
        <v>-204844200</v>
      </c>
      <c r="N61" s="5">
        <v>-155800</v>
      </c>
    </row>
    <row r="62" spans="2:16" ht="15.5" x14ac:dyDescent="0.35">
      <c r="C62" t="s">
        <v>77</v>
      </c>
      <c r="D62" s="5">
        <v>2205614017</v>
      </c>
      <c r="E62" s="5">
        <v>-1275964532</v>
      </c>
      <c r="F62" s="5">
        <v>2243082050</v>
      </c>
      <c r="G62" s="5">
        <v>3759769724</v>
      </c>
      <c r="I62" s="5">
        <v>7442896957</v>
      </c>
      <c r="J62" s="5">
        <v>1987334887</v>
      </c>
      <c r="K62" s="5">
        <v>2245288016</v>
      </c>
      <c r="L62" s="5">
        <v>-1732991717</v>
      </c>
      <c r="M62" s="5">
        <v>-55786</v>
      </c>
      <c r="N62" s="5">
        <v>-304095</v>
      </c>
      <c r="O62" s="5">
        <v>2322030786</v>
      </c>
      <c r="P62" s="5">
        <v>1722968790</v>
      </c>
    </row>
    <row r="63" spans="2:16" ht="15.5" x14ac:dyDescent="0.35">
      <c r="C63" t="s">
        <v>82</v>
      </c>
      <c r="D63" s="5">
        <v>975490243</v>
      </c>
      <c r="E63" s="5">
        <v>-5422802138</v>
      </c>
      <c r="F63" s="5">
        <v>1977751608</v>
      </c>
      <c r="G63" s="5">
        <v>3898375412</v>
      </c>
      <c r="I63" s="5">
        <v>2067311557</v>
      </c>
      <c r="J63" s="5">
        <v>901396019</v>
      </c>
      <c r="K63" s="5">
        <v>-2251779255</v>
      </c>
      <c r="L63" s="5">
        <v>-140958606</v>
      </c>
      <c r="M63" s="5">
        <v>-2349241686</v>
      </c>
      <c r="N63" s="5">
        <v>-2982098867</v>
      </c>
      <c r="O63" s="5">
        <v>-2580315708</v>
      </c>
      <c r="P63" s="5">
        <v>-470060510</v>
      </c>
    </row>
    <row r="64" spans="2:16" ht="15.5" x14ac:dyDescent="0.35">
      <c r="C64" t="s">
        <v>28</v>
      </c>
      <c r="D64" s="5">
        <v>-1088049494</v>
      </c>
      <c r="E64" s="5">
        <v>-2608575338</v>
      </c>
      <c r="F64" s="5">
        <v>1323911781</v>
      </c>
      <c r="G64" s="5">
        <v>9617681721</v>
      </c>
      <c r="I64" s="5">
        <v>9579067140</v>
      </c>
      <c r="J64" s="5">
        <v>-5255297515</v>
      </c>
      <c r="K64" s="5">
        <v>1583206890</v>
      </c>
      <c r="L64" s="5">
        <v>-9962791707</v>
      </c>
      <c r="M64" s="5">
        <v>-9849281594</v>
      </c>
      <c r="N64" s="5">
        <v>-11023184396</v>
      </c>
      <c r="O64" s="5">
        <v>2893773248</v>
      </c>
      <c r="P64" s="5">
        <v>5157317565</v>
      </c>
    </row>
    <row r="65" spans="2:16" ht="15.5" x14ac:dyDescent="0.35">
      <c r="C65" t="s">
        <v>27</v>
      </c>
      <c r="E65" s="5">
        <v>-3921947182</v>
      </c>
      <c r="I65" s="5">
        <v>-3921947182</v>
      </c>
      <c r="J65" s="5">
        <v>-118093535</v>
      </c>
      <c r="K65" s="5">
        <v>-418630776</v>
      </c>
      <c r="L65" s="5">
        <v>-62033204</v>
      </c>
      <c r="M65" s="5">
        <v>1909095476</v>
      </c>
      <c r="N65" s="5">
        <v>1087146621</v>
      </c>
      <c r="O65" s="5">
        <v>1032236659</v>
      </c>
      <c r="P65" s="5">
        <v>340635441</v>
      </c>
    </row>
    <row r="66" spans="2:16" ht="15.5" x14ac:dyDescent="0.35">
      <c r="C66" t="s">
        <v>280</v>
      </c>
      <c r="N66" s="5">
        <v>-4385544093</v>
      </c>
    </row>
    <row r="67" spans="2:16" ht="15.5" x14ac:dyDescent="0.35">
      <c r="C67" t="s">
        <v>83</v>
      </c>
      <c r="D67" s="5">
        <v>-1088049494</v>
      </c>
      <c r="E67" s="5">
        <v>-6530522520</v>
      </c>
      <c r="F67" s="5">
        <v>1323911781</v>
      </c>
      <c r="G67" s="5">
        <v>9617681721</v>
      </c>
      <c r="I67" s="5">
        <v>5657119958</v>
      </c>
      <c r="J67" s="5">
        <v>-5373391050</v>
      </c>
      <c r="K67" s="5">
        <v>1164576114</v>
      </c>
      <c r="L67" s="5">
        <v>-10024824911</v>
      </c>
      <c r="M67" s="5">
        <v>-7940186118</v>
      </c>
      <c r="N67" s="5">
        <v>-14321581868</v>
      </c>
      <c r="O67" s="5">
        <v>3926009907</v>
      </c>
      <c r="P67" s="5">
        <v>5497953006</v>
      </c>
    </row>
    <row r="68" spans="2:16" ht="15.5" x14ac:dyDescent="0.35">
      <c r="C68" t="s">
        <v>84</v>
      </c>
      <c r="D68" s="5">
        <v>-582610730</v>
      </c>
      <c r="E68" s="5">
        <v>1856601740</v>
      </c>
      <c r="F68" s="5">
        <v>-1446809723</v>
      </c>
      <c r="G68" s="5">
        <v>256208056</v>
      </c>
      <c r="I68" s="5">
        <v>1058311066</v>
      </c>
      <c r="J68" s="5">
        <v>-1782563052</v>
      </c>
      <c r="K68" s="5">
        <v>-353839582</v>
      </c>
      <c r="L68" s="5">
        <v>149607169</v>
      </c>
      <c r="M68" s="5">
        <v>847898505</v>
      </c>
      <c r="N68" s="5">
        <v>1008454266</v>
      </c>
      <c r="O68" s="5">
        <v>69662845</v>
      </c>
      <c r="P68" s="5">
        <v>379674538</v>
      </c>
    </row>
    <row r="69" spans="2:16" ht="15.5" x14ac:dyDescent="0.35">
      <c r="C69" t="s">
        <v>85</v>
      </c>
      <c r="D69" s="5">
        <v>-1670660224</v>
      </c>
      <c r="E69" s="5">
        <v>-4673920780</v>
      </c>
      <c r="F69" s="5">
        <v>-122897942</v>
      </c>
      <c r="G69" s="5">
        <v>9873889777</v>
      </c>
      <c r="I69" s="5">
        <v>6715431024</v>
      </c>
      <c r="J69" s="5">
        <v>-7155954102</v>
      </c>
      <c r="K69" s="5">
        <v>810736532</v>
      </c>
      <c r="L69" s="5">
        <v>-9875217742</v>
      </c>
      <c r="M69" s="5">
        <v>-7092287613</v>
      </c>
      <c r="N69" s="5">
        <v>-13313127602</v>
      </c>
      <c r="O69" s="5">
        <v>3995672752</v>
      </c>
      <c r="P69" s="5">
        <v>5877627544</v>
      </c>
    </row>
    <row r="70" spans="2:16" ht="15.5" x14ac:dyDescent="0.35">
      <c r="C70" t="s">
        <v>86</v>
      </c>
      <c r="D70" s="5">
        <v>-1088049494</v>
      </c>
      <c r="E70" s="5">
        <v>-6530522520</v>
      </c>
      <c r="F70" s="5">
        <v>1323911781</v>
      </c>
      <c r="G70" s="5">
        <v>9617681721</v>
      </c>
      <c r="I70" s="5">
        <v>5657119958</v>
      </c>
      <c r="J70" s="5">
        <v>-5373391051</v>
      </c>
      <c r="K70" s="5">
        <v>1164576114</v>
      </c>
      <c r="L70" s="5">
        <v>-10024824911</v>
      </c>
      <c r="M70" s="5">
        <v>-7940186118</v>
      </c>
      <c r="N70" s="5">
        <v>-14321581868</v>
      </c>
      <c r="O70" s="5">
        <v>3926009907</v>
      </c>
      <c r="P70" s="5">
        <v>5497953006</v>
      </c>
    </row>
    <row r="71" spans="2:16" ht="15.5" x14ac:dyDescent="0.35">
      <c r="C71" t="s">
        <v>7</v>
      </c>
      <c r="D71" s="5">
        <v>-3876274241</v>
      </c>
      <c r="E71" s="5">
        <v>-3397956248</v>
      </c>
      <c r="F71" s="5">
        <v>-2365979992</v>
      </c>
      <c r="G71" s="5">
        <v>6114120053</v>
      </c>
      <c r="I71" s="5">
        <v>-727465933</v>
      </c>
      <c r="J71" s="5">
        <v>-9143288990</v>
      </c>
      <c r="K71" s="5">
        <v>-1434551484</v>
      </c>
      <c r="L71" s="5">
        <v>-8142226025</v>
      </c>
      <c r="M71" s="5">
        <v>-7092231827</v>
      </c>
      <c r="N71" s="5">
        <v>-13312823507</v>
      </c>
      <c r="O71" s="5">
        <v>1673641966</v>
      </c>
      <c r="P71" s="5">
        <v>4154658754</v>
      </c>
    </row>
    <row r="72" spans="2:16" ht="15.5" x14ac:dyDescent="0.35">
      <c r="C72" t="s">
        <v>88</v>
      </c>
      <c r="D72" s="5">
        <v>-1088049494</v>
      </c>
      <c r="E72" s="5">
        <v>-6530522520</v>
      </c>
      <c r="F72" s="5">
        <v>1323911781</v>
      </c>
      <c r="G72" s="5">
        <v>9617681721</v>
      </c>
      <c r="I72" s="5">
        <v>5657119958</v>
      </c>
      <c r="J72" s="5">
        <v>-5373391051</v>
      </c>
      <c r="K72" s="5">
        <v>1164576114</v>
      </c>
      <c r="L72" s="5">
        <v>-10024824911</v>
      </c>
      <c r="M72" s="5">
        <v>-7940186118</v>
      </c>
      <c r="N72" s="5">
        <v>-14321581868</v>
      </c>
      <c r="O72" s="5">
        <v>3926009907</v>
      </c>
      <c r="P72" s="5">
        <v>5497953006</v>
      </c>
    </row>
    <row r="73" spans="2:16" ht="15.5" x14ac:dyDescent="0.35">
      <c r="C73" t="s">
        <v>89</v>
      </c>
      <c r="D73" s="5">
        <v>-1670660224</v>
      </c>
      <c r="E73" s="5">
        <v>-4673920780</v>
      </c>
      <c r="F73" s="5">
        <v>-122897942</v>
      </c>
      <c r="G73" s="5">
        <v>9873889777</v>
      </c>
      <c r="I73" s="5">
        <v>6715431024</v>
      </c>
      <c r="J73" s="5">
        <v>-7155954103</v>
      </c>
      <c r="K73" s="5">
        <v>810736532</v>
      </c>
      <c r="L73" s="5">
        <v>-9875217742</v>
      </c>
      <c r="M73" s="5">
        <v>-7092287613</v>
      </c>
      <c r="N73" s="5">
        <v>-13313127602</v>
      </c>
      <c r="O73" s="5">
        <v>3995672752</v>
      </c>
      <c r="P73" s="5">
        <v>5877627544</v>
      </c>
    </row>
    <row r="74" spans="2:16" ht="15.5" x14ac:dyDescent="0.35">
      <c r="C74" t="s">
        <v>90</v>
      </c>
      <c r="D74" s="5">
        <v>-1670660224</v>
      </c>
      <c r="E74" s="5">
        <v>-4673920780</v>
      </c>
      <c r="F74" s="5">
        <v>-122897942</v>
      </c>
      <c r="G74" s="5">
        <v>9873889777</v>
      </c>
      <c r="I74" s="5">
        <v>6715431024</v>
      </c>
      <c r="J74" s="5">
        <v>-7155954103</v>
      </c>
      <c r="K74" s="5">
        <v>810736532</v>
      </c>
      <c r="L74" s="5">
        <v>-9875217742</v>
      </c>
      <c r="M74" s="5">
        <v>-7092287613</v>
      </c>
      <c r="N74" s="5">
        <v>-13313127602</v>
      </c>
      <c r="O74" s="5">
        <v>3995672752</v>
      </c>
      <c r="P74" s="5">
        <v>5877627544</v>
      </c>
    </row>
    <row r="76" spans="2:16" ht="15.5" x14ac:dyDescent="0.35">
      <c r="B76" t="s">
        <v>91</v>
      </c>
      <c r="C76" t="s">
        <v>92</v>
      </c>
    </row>
    <row r="77" spans="2:16" ht="15.5" x14ac:dyDescent="0.35">
      <c r="C77" t="s">
        <v>93</v>
      </c>
    </row>
    <row r="78" spans="2:16" ht="15.5" x14ac:dyDescent="0.35">
      <c r="C78" t="s">
        <v>19</v>
      </c>
      <c r="D78" s="5">
        <v>23076357481</v>
      </c>
      <c r="E78" s="5">
        <v>25171130426</v>
      </c>
      <c r="F78" s="5">
        <v>18354998256</v>
      </c>
      <c r="G78" s="5">
        <v>16359208229</v>
      </c>
      <c r="I78" s="5">
        <v>25171130426</v>
      </c>
      <c r="J78" s="5">
        <v>17153513682</v>
      </c>
      <c r="K78" s="5">
        <v>12287252204</v>
      </c>
      <c r="L78" s="5">
        <v>8710973067</v>
      </c>
      <c r="M78" s="5">
        <v>5970388861</v>
      </c>
      <c r="N78" s="5">
        <v>2991735081</v>
      </c>
      <c r="O78" s="5">
        <v>1251657803</v>
      </c>
      <c r="P78" s="5">
        <v>3260323427</v>
      </c>
    </row>
    <row r="79" spans="2:16" ht="15.5" x14ac:dyDescent="0.35">
      <c r="C79" t="s">
        <v>94</v>
      </c>
      <c r="D79" s="5">
        <v>35028854560</v>
      </c>
      <c r="E79" s="5">
        <v>29219660048</v>
      </c>
      <c r="F79" s="5">
        <v>30097760261</v>
      </c>
      <c r="G79" s="5">
        <v>26320926526</v>
      </c>
      <c r="I79" s="5">
        <v>29219660048</v>
      </c>
      <c r="J79" s="5">
        <v>9076334653</v>
      </c>
      <c r="K79" s="5">
        <v>12896674717</v>
      </c>
      <c r="L79" s="5">
        <v>16862497090</v>
      </c>
      <c r="M79" s="5">
        <v>5482281620</v>
      </c>
      <c r="N79" s="5">
        <v>9588374189</v>
      </c>
      <c r="O79" s="5">
        <v>26987705086</v>
      </c>
      <c r="P79" s="5">
        <v>10460767951</v>
      </c>
    </row>
    <row r="80" spans="2:16" ht="15.5" x14ac:dyDescent="0.35">
      <c r="C80" t="s">
        <v>283</v>
      </c>
      <c r="F80" s="5">
        <v>1506215831</v>
      </c>
      <c r="G80" s="5">
        <v>1837058750</v>
      </c>
      <c r="J80" s="5">
        <v>413511000</v>
      </c>
      <c r="K80" s="5">
        <v>134859536</v>
      </c>
      <c r="L80" s="5">
        <v>570625880</v>
      </c>
    </row>
    <row r="81" spans="3:16" ht="15.5" x14ac:dyDescent="0.35">
      <c r="C81" t="s">
        <v>282</v>
      </c>
      <c r="D81" s="5">
        <v>9465076337</v>
      </c>
      <c r="E81" s="5">
        <v>9302549185</v>
      </c>
      <c r="F81" s="5">
        <v>3804150260</v>
      </c>
      <c r="I81" s="5">
        <v>9302549185</v>
      </c>
      <c r="J81" s="5">
        <v>5493301106</v>
      </c>
      <c r="K81" s="5">
        <v>1008346095</v>
      </c>
      <c r="L81" s="5">
        <v>253000000</v>
      </c>
    </row>
    <row r="82" spans="3:16" ht="15.5" x14ac:dyDescent="0.35">
      <c r="C82" t="s">
        <v>284</v>
      </c>
      <c r="D82" s="5">
        <v>35028854560</v>
      </c>
      <c r="E82" s="5">
        <v>29219660048</v>
      </c>
      <c r="F82" s="5">
        <v>30097760261</v>
      </c>
      <c r="G82" s="5">
        <v>26320926526</v>
      </c>
      <c r="I82" s="5">
        <v>29219660048</v>
      </c>
      <c r="J82" s="5">
        <v>9076334653</v>
      </c>
      <c r="K82" s="5">
        <v>12896674717</v>
      </c>
      <c r="L82" s="5">
        <v>16862497090</v>
      </c>
      <c r="M82" s="5">
        <v>5482281620</v>
      </c>
      <c r="N82" s="5">
        <v>9588374189</v>
      </c>
      <c r="O82" s="5">
        <v>26987705086</v>
      </c>
      <c r="P82" s="5">
        <v>10460767951</v>
      </c>
    </row>
    <row r="83" spans="3:16" ht="15.5" x14ac:dyDescent="0.35">
      <c r="C83" t="s">
        <v>95</v>
      </c>
      <c r="D83" s="5">
        <v>7605242960</v>
      </c>
      <c r="E83" s="5">
        <v>7639221242</v>
      </c>
      <c r="F83" s="5">
        <v>16234444574</v>
      </c>
      <c r="G83" s="5">
        <v>16034444574</v>
      </c>
      <c r="I83" s="5">
        <v>7639221242</v>
      </c>
      <c r="J83" s="5">
        <v>13106112693</v>
      </c>
      <c r="K83" s="5">
        <v>13829932732</v>
      </c>
      <c r="L83" s="5">
        <v>25800934925</v>
      </c>
      <c r="M83" s="5">
        <v>13593888014</v>
      </c>
      <c r="O83" s="5">
        <v>2222038118</v>
      </c>
      <c r="P83" s="5">
        <v>2222038118</v>
      </c>
    </row>
    <row r="84" spans="3:16" ht="15.5" x14ac:dyDescent="0.35">
      <c r="C84" t="s">
        <v>285</v>
      </c>
      <c r="D84" s="5">
        <v>7605242960</v>
      </c>
      <c r="E84" s="5">
        <v>7639221242</v>
      </c>
      <c r="F84" s="5">
        <v>16234444574</v>
      </c>
      <c r="G84" s="5">
        <v>16034444574</v>
      </c>
      <c r="I84" s="5">
        <v>7639221242</v>
      </c>
      <c r="J84" s="5">
        <v>13106112693</v>
      </c>
      <c r="K84" s="5">
        <v>13829932732</v>
      </c>
      <c r="L84" s="5">
        <v>25800934925</v>
      </c>
      <c r="M84" s="5">
        <v>13593888014</v>
      </c>
      <c r="O84" s="5">
        <v>2222038118</v>
      </c>
      <c r="P84" s="5">
        <v>2222038118</v>
      </c>
    </row>
    <row r="85" spans="3:16" ht="15.5" x14ac:dyDescent="0.35">
      <c r="C85" t="s">
        <v>96</v>
      </c>
      <c r="F85" s="5">
        <v>813423437</v>
      </c>
    </row>
    <row r="86" spans="3:16" ht="15.5" x14ac:dyDescent="0.35">
      <c r="C86" t="s">
        <v>77</v>
      </c>
      <c r="D86" s="5">
        <v>2088765061</v>
      </c>
      <c r="E86" s="5">
        <v>2671375791</v>
      </c>
      <c r="F86" s="5">
        <v>1075491901</v>
      </c>
      <c r="G86" s="5">
        <v>1284151108</v>
      </c>
      <c r="I86" s="5">
        <v>2671375791</v>
      </c>
      <c r="J86" s="5">
        <v>1582678045</v>
      </c>
      <c r="K86" s="5">
        <v>3365241097</v>
      </c>
      <c r="L86" s="5">
        <v>2717965768</v>
      </c>
      <c r="M86" s="5">
        <v>470347220</v>
      </c>
      <c r="N86" s="5">
        <v>-377551285</v>
      </c>
      <c r="O86" s="5">
        <v>17484140215</v>
      </c>
      <c r="P86" s="5">
        <v>18550026586</v>
      </c>
    </row>
    <row r="87" spans="3:16" ht="15.5" x14ac:dyDescent="0.35">
      <c r="C87" t="s">
        <v>98</v>
      </c>
      <c r="D87" s="5">
        <v>74357464392</v>
      </c>
      <c r="E87" s="5">
        <v>70110446569</v>
      </c>
      <c r="F87" s="5">
        <v>78431553388</v>
      </c>
      <c r="G87" s="5">
        <v>66118512022</v>
      </c>
      <c r="I87" s="5">
        <v>70110446569</v>
      </c>
      <c r="J87" s="5">
        <v>39208125390</v>
      </c>
      <c r="K87" s="5">
        <v>47675983108</v>
      </c>
      <c r="L87" s="5">
        <v>40952790546</v>
      </c>
      <c r="M87" s="5">
        <v>24856317173</v>
      </c>
      <c r="N87" s="5">
        <v>60757202497</v>
      </c>
      <c r="O87" s="5">
        <v>73376899889</v>
      </c>
      <c r="P87" s="5">
        <v>32978084524</v>
      </c>
    </row>
    <row r="88" spans="3:16" ht="15.5" x14ac:dyDescent="0.35">
      <c r="C88" t="s">
        <v>99</v>
      </c>
    </row>
    <row r="89" spans="3:16" ht="15.5" x14ac:dyDescent="0.35">
      <c r="C89" t="s">
        <v>339</v>
      </c>
      <c r="D89" s="5">
        <v>25754856000</v>
      </c>
      <c r="E89" s="5">
        <v>25754856000</v>
      </c>
      <c r="F89" s="5">
        <v>15300000000</v>
      </c>
      <c r="G89" s="5">
        <v>15300000000</v>
      </c>
      <c r="I89" s="5">
        <v>25754856000</v>
      </c>
      <c r="J89" s="5">
        <v>15300000000</v>
      </c>
      <c r="K89" s="5">
        <v>15300000000</v>
      </c>
      <c r="L89" s="5">
        <v>15300000000</v>
      </c>
      <c r="M89" s="5">
        <v>15300000000</v>
      </c>
      <c r="N89" s="5">
        <v>15504844200</v>
      </c>
    </row>
    <row r="90" spans="3:16" ht="15.5" x14ac:dyDescent="0.35">
      <c r="C90" t="s">
        <v>340</v>
      </c>
      <c r="K90" s="5">
        <v>13150519608</v>
      </c>
    </row>
    <row r="91" spans="3:16" ht="15.5" x14ac:dyDescent="0.35">
      <c r="C91" t="s">
        <v>101</v>
      </c>
      <c r="D91" s="5">
        <v>28415448089</v>
      </c>
      <c r="E91" s="5">
        <v>29354108328</v>
      </c>
      <c r="F91" s="5">
        <v>30597298540</v>
      </c>
      <c r="G91" s="5">
        <v>34208513444</v>
      </c>
      <c r="I91" s="5">
        <v>29354108328</v>
      </c>
      <c r="J91" s="5">
        <v>29796677921</v>
      </c>
      <c r="K91" s="5">
        <v>29670142347</v>
      </c>
      <c r="L91" s="5">
        <v>26957808902</v>
      </c>
      <c r="M91" s="5">
        <v>28862216271</v>
      </c>
      <c r="N91" s="5">
        <v>32166580006</v>
      </c>
      <c r="O91" s="5">
        <v>67255822588</v>
      </c>
      <c r="P91" s="5">
        <v>45967447032</v>
      </c>
    </row>
    <row r="92" spans="3:16" ht="15.5" x14ac:dyDescent="0.35">
      <c r="C92" t="s">
        <v>286</v>
      </c>
      <c r="K92" s="5">
        <v>5153534261</v>
      </c>
      <c r="L92" s="5">
        <v>4312912951</v>
      </c>
      <c r="M92" s="5">
        <v>4044720000</v>
      </c>
      <c r="O92" s="5">
        <v>85729667</v>
      </c>
      <c r="P92" s="5">
        <v>95981667</v>
      </c>
    </row>
    <row r="93" spans="3:16" ht="15.5" x14ac:dyDescent="0.35">
      <c r="C93" t="s">
        <v>287</v>
      </c>
      <c r="D93" s="5">
        <v>4364565331</v>
      </c>
      <c r="E93" s="5">
        <v>4364565331</v>
      </c>
      <c r="F93" s="5">
        <v>4261085694</v>
      </c>
      <c r="G93" s="5">
        <v>4261085694</v>
      </c>
      <c r="I93" s="5">
        <v>4364565331</v>
      </c>
      <c r="J93" s="5">
        <v>4261085693</v>
      </c>
      <c r="K93" s="5">
        <v>3979303651</v>
      </c>
      <c r="L93" s="5">
        <v>4121137450</v>
      </c>
      <c r="M93" s="5">
        <v>4036935375</v>
      </c>
      <c r="N93" s="5">
        <v>2366990760</v>
      </c>
      <c r="O93" s="5">
        <v>3487914072</v>
      </c>
      <c r="P93" s="5">
        <v>2287917113</v>
      </c>
    </row>
    <row r="94" spans="3:16" ht="15.5" x14ac:dyDescent="0.35">
      <c r="C94" t="s">
        <v>103</v>
      </c>
      <c r="D94" s="5">
        <v>106982330664</v>
      </c>
      <c r="E94" s="5">
        <v>108631029405</v>
      </c>
      <c r="F94" s="5">
        <v>108964917259</v>
      </c>
      <c r="G94" s="5">
        <v>105403818246</v>
      </c>
      <c r="I94" s="5">
        <v>108631029405</v>
      </c>
      <c r="J94" s="5">
        <v>109336777121</v>
      </c>
      <c r="K94" s="5">
        <v>94059222975</v>
      </c>
      <c r="L94" s="5">
        <v>90544227446</v>
      </c>
      <c r="M94" s="5">
        <v>75828952368</v>
      </c>
      <c r="N94" s="5">
        <v>53337217017</v>
      </c>
      <c r="O94" s="5">
        <v>75478369781</v>
      </c>
      <c r="P94" s="5">
        <v>53938080990</v>
      </c>
    </row>
    <row r="95" spans="3:16" ht="15.5" x14ac:dyDescent="0.35">
      <c r="C95" t="s">
        <v>104</v>
      </c>
      <c r="D95" s="5">
        <v>181339795056</v>
      </c>
      <c r="E95" s="5">
        <v>178741475974</v>
      </c>
      <c r="F95" s="5">
        <v>187396470647</v>
      </c>
      <c r="G95" s="5">
        <v>171522330268</v>
      </c>
      <c r="I95" s="5">
        <v>178741475974</v>
      </c>
      <c r="J95" s="5">
        <v>148544902511</v>
      </c>
      <c r="K95" s="5">
        <v>141735206083</v>
      </c>
      <c r="L95" s="5">
        <v>131497017992</v>
      </c>
      <c r="M95" s="5">
        <v>100685269541</v>
      </c>
      <c r="N95" s="5">
        <v>114094419514</v>
      </c>
      <c r="O95" s="5">
        <v>148855269670</v>
      </c>
      <c r="P95" s="5">
        <v>86916165514</v>
      </c>
    </row>
    <row r="96" spans="3:16" ht="15.5" x14ac:dyDescent="0.35">
      <c r="C96" t="s">
        <v>105</v>
      </c>
    </row>
    <row r="97" spans="3:16" ht="15.5" x14ac:dyDescent="0.35">
      <c r="C97" t="s">
        <v>106</v>
      </c>
    </row>
    <row r="98" spans="3:16" ht="15.5" x14ac:dyDescent="0.35">
      <c r="C98" t="s">
        <v>107</v>
      </c>
      <c r="D98" s="5">
        <v>75981271081</v>
      </c>
      <c r="E98" s="5">
        <v>71168231248</v>
      </c>
      <c r="F98" s="5">
        <v>77838825674</v>
      </c>
      <c r="G98" s="5">
        <v>68422022454</v>
      </c>
      <c r="I98" s="5">
        <v>71168231248</v>
      </c>
      <c r="J98" s="5">
        <v>54970194389</v>
      </c>
      <c r="K98" s="5">
        <v>44646741994</v>
      </c>
      <c r="L98" s="5">
        <v>49309690270</v>
      </c>
      <c r="M98" s="5">
        <v>47911877658</v>
      </c>
      <c r="N98" s="5">
        <v>52688677814</v>
      </c>
      <c r="O98" s="5">
        <v>53164615865</v>
      </c>
      <c r="P98" s="5">
        <v>41925588125</v>
      </c>
    </row>
    <row r="99" spans="3:16" ht="15.5" x14ac:dyDescent="0.35">
      <c r="C99" t="s">
        <v>288</v>
      </c>
      <c r="D99" s="5">
        <v>28650340430</v>
      </c>
      <c r="E99" s="5">
        <v>28289032871</v>
      </c>
      <c r="F99" s="5">
        <v>26495840006</v>
      </c>
      <c r="G99" s="5">
        <v>27868644516</v>
      </c>
      <c r="I99" s="5">
        <v>28289032871</v>
      </c>
      <c r="J99" s="5">
        <v>25473273367</v>
      </c>
      <c r="K99" s="5">
        <v>28728853211</v>
      </c>
      <c r="L99" s="5">
        <v>28568721953</v>
      </c>
      <c r="M99" s="5">
        <v>28009241697</v>
      </c>
      <c r="N99" s="5">
        <v>28083127360</v>
      </c>
      <c r="O99" s="5">
        <v>11379933211</v>
      </c>
      <c r="P99" s="5">
        <v>7638288292</v>
      </c>
    </row>
    <row r="100" spans="3:16" ht="15.5" x14ac:dyDescent="0.35">
      <c r="C100" t="s">
        <v>108</v>
      </c>
      <c r="L100" s="5">
        <v>11792513002</v>
      </c>
      <c r="M100" s="5">
        <v>16389387573</v>
      </c>
      <c r="N100" s="5">
        <v>19409140527</v>
      </c>
      <c r="O100" s="5">
        <v>31266046554</v>
      </c>
      <c r="P100" s="5">
        <v>21170520925</v>
      </c>
    </row>
    <row r="101" spans="3:16" ht="15.5" x14ac:dyDescent="0.35">
      <c r="C101" t="s">
        <v>289</v>
      </c>
      <c r="D101" s="5">
        <v>19876545930</v>
      </c>
      <c r="E101" s="5">
        <v>12438916290</v>
      </c>
      <c r="F101" s="5">
        <v>25222924388</v>
      </c>
      <c r="G101" s="5">
        <v>17117630617</v>
      </c>
      <c r="I101" s="5">
        <v>12438916290</v>
      </c>
      <c r="J101" s="5">
        <v>10130776586</v>
      </c>
      <c r="K101" s="5">
        <v>7576319159</v>
      </c>
      <c r="L101" s="5">
        <v>11792513002</v>
      </c>
      <c r="M101" s="5">
        <v>16389387573</v>
      </c>
      <c r="N101" s="5">
        <v>19409140527</v>
      </c>
      <c r="O101" s="5">
        <v>31266046554</v>
      </c>
      <c r="P101" s="5">
        <v>21170520925</v>
      </c>
    </row>
    <row r="102" spans="3:16" ht="15.5" x14ac:dyDescent="0.35">
      <c r="C102" t="s">
        <v>111</v>
      </c>
      <c r="D102" s="5">
        <v>9007853296</v>
      </c>
      <c r="E102" s="5">
        <v>7890868089</v>
      </c>
      <c r="F102" s="5">
        <v>8990740455</v>
      </c>
      <c r="G102" s="5">
        <v>7870550538</v>
      </c>
      <c r="I102" s="5">
        <v>7890868089</v>
      </c>
      <c r="J102" s="5">
        <v>9737121634</v>
      </c>
      <c r="K102" s="5">
        <v>3755343422</v>
      </c>
      <c r="L102" s="5">
        <v>2791173719</v>
      </c>
      <c r="M102" s="5">
        <v>1761043669</v>
      </c>
      <c r="N102" s="5">
        <v>3447039139</v>
      </c>
      <c r="O102" s="5">
        <v>717916392</v>
      </c>
      <c r="P102" s="5">
        <v>6225217770</v>
      </c>
    </row>
    <row r="103" spans="3:16" ht="15.5" x14ac:dyDescent="0.35">
      <c r="C103" t="s">
        <v>110</v>
      </c>
      <c r="D103" s="5">
        <v>3609959522</v>
      </c>
      <c r="E103" s="5">
        <v>5750621429</v>
      </c>
      <c r="F103" s="5">
        <v>6575903805</v>
      </c>
      <c r="G103" s="5">
        <v>5147053425</v>
      </c>
      <c r="I103" s="5">
        <v>5750621429</v>
      </c>
      <c r="J103" s="5">
        <v>993903277</v>
      </c>
      <c r="K103" s="5">
        <v>859995318</v>
      </c>
      <c r="L103" s="5">
        <v>967813510</v>
      </c>
      <c r="M103" s="5">
        <v>238454471</v>
      </c>
      <c r="N103" s="5">
        <v>97764369</v>
      </c>
      <c r="O103" s="5">
        <v>2140474174</v>
      </c>
      <c r="P103" s="5">
        <v>1311770225</v>
      </c>
    </row>
    <row r="104" spans="3:16" ht="15.5" x14ac:dyDescent="0.35">
      <c r="C104" t="s">
        <v>113</v>
      </c>
    </row>
    <row r="105" spans="3:16" ht="15.5" x14ac:dyDescent="0.35">
      <c r="C105" t="s">
        <v>342</v>
      </c>
      <c r="D105" s="5">
        <v>3248738970</v>
      </c>
      <c r="E105" s="5">
        <v>3248738970</v>
      </c>
      <c r="F105" s="5">
        <v>174891900</v>
      </c>
      <c r="G105" s="5">
        <v>159561600</v>
      </c>
      <c r="I105" s="5">
        <v>3248738970</v>
      </c>
      <c r="J105" s="5">
        <v>853420600</v>
      </c>
      <c r="K105" s="5">
        <v>426981000</v>
      </c>
      <c r="L105" s="5">
        <v>1536574287</v>
      </c>
      <c r="N105" s="5">
        <v>346370000</v>
      </c>
      <c r="O105" s="5">
        <v>554208000</v>
      </c>
      <c r="P105" s="5">
        <v>762036000</v>
      </c>
    </row>
    <row r="106" spans="3:16" ht="15.5" x14ac:dyDescent="0.35">
      <c r="C106" t="s">
        <v>115</v>
      </c>
      <c r="D106" s="5">
        <v>750532743</v>
      </c>
      <c r="E106" s="5">
        <v>1067996335</v>
      </c>
      <c r="F106" s="5">
        <v>2569348710</v>
      </c>
      <c r="G106" s="5">
        <v>6050137271</v>
      </c>
      <c r="I106" s="5">
        <v>1067996335</v>
      </c>
      <c r="J106" s="5">
        <v>670453200</v>
      </c>
      <c r="K106" s="5">
        <v>361859800</v>
      </c>
      <c r="L106" s="5">
        <v>138482000</v>
      </c>
      <c r="M106" s="5">
        <v>346340000</v>
      </c>
      <c r="N106" s="5">
        <v>207828000</v>
      </c>
      <c r="O106" s="5">
        <v>207828000</v>
      </c>
      <c r="P106" s="5">
        <v>207828000</v>
      </c>
    </row>
    <row r="107" spans="3:16" ht="15.5" x14ac:dyDescent="0.35">
      <c r="C107" t="s">
        <v>109</v>
      </c>
      <c r="M107" s="5">
        <v>654778387</v>
      </c>
      <c r="N107" s="5">
        <v>874762668</v>
      </c>
      <c r="O107" s="5">
        <v>5003932300</v>
      </c>
      <c r="P107" s="5">
        <v>2217161525</v>
      </c>
    </row>
    <row r="108" spans="3:16" ht="15.5" x14ac:dyDescent="0.35">
      <c r="C108" t="s">
        <v>290</v>
      </c>
      <c r="D108" s="5">
        <v>9465076337</v>
      </c>
      <c r="E108" s="5">
        <v>9302549185</v>
      </c>
      <c r="F108" s="5">
        <v>5310366091</v>
      </c>
      <c r="G108" s="5">
        <v>1837058750</v>
      </c>
      <c r="I108" s="5">
        <v>9302549185</v>
      </c>
      <c r="J108" s="5">
        <v>5906812106</v>
      </c>
      <c r="K108" s="5">
        <v>1143205631</v>
      </c>
      <c r="L108" s="5">
        <v>823625880</v>
      </c>
      <c r="M108" s="5">
        <v>654778387</v>
      </c>
      <c r="N108" s="5">
        <v>874762668</v>
      </c>
      <c r="O108" s="5">
        <v>5003932300</v>
      </c>
      <c r="P108" s="5">
        <v>2217161525</v>
      </c>
    </row>
    <row r="109" spans="3:16" ht="15.5" x14ac:dyDescent="0.35">
      <c r="C109" t="s">
        <v>116</v>
      </c>
      <c r="D109" s="5">
        <v>10136066430</v>
      </c>
      <c r="E109" s="5">
        <v>10789494930</v>
      </c>
      <c r="F109" s="5">
        <v>11537681719</v>
      </c>
      <c r="G109" s="5">
        <v>6337906086</v>
      </c>
      <c r="I109" s="5">
        <v>10789494930</v>
      </c>
      <c r="J109" s="5">
        <v>6944096673</v>
      </c>
      <c r="K109" s="5">
        <v>5681258220</v>
      </c>
      <c r="L109" s="5">
        <v>5471693793</v>
      </c>
      <c r="M109" s="5">
        <v>4026354761</v>
      </c>
      <c r="N109" s="5">
        <v>5566416965</v>
      </c>
      <c r="O109" s="5">
        <v>5928789580</v>
      </c>
      <c r="P109" s="5">
        <v>7159910503</v>
      </c>
    </row>
    <row r="110" spans="3:16" ht="15.5" x14ac:dyDescent="0.35">
      <c r="C110" t="s">
        <v>117</v>
      </c>
      <c r="D110" s="5">
        <v>10136066430</v>
      </c>
      <c r="E110" s="5">
        <v>10789494930</v>
      </c>
      <c r="F110" s="5">
        <v>11537681719</v>
      </c>
      <c r="G110" s="5">
        <v>6337906086</v>
      </c>
      <c r="I110" s="5">
        <v>10789494930</v>
      </c>
      <c r="J110" s="5">
        <v>6944096673</v>
      </c>
      <c r="K110" s="5">
        <v>5681258220</v>
      </c>
      <c r="L110" s="5">
        <v>5471693793</v>
      </c>
      <c r="M110" s="5">
        <v>4026354761</v>
      </c>
      <c r="N110" s="5">
        <v>5566416965</v>
      </c>
      <c r="O110" s="5">
        <v>5928789580</v>
      </c>
      <c r="P110" s="5">
        <v>7159910503</v>
      </c>
    </row>
    <row r="111" spans="3:16" ht="15.5" x14ac:dyDescent="0.35">
      <c r="C111" t="s">
        <v>119</v>
      </c>
    </row>
    <row r="112" spans="3:16" ht="15.5" x14ac:dyDescent="0.35">
      <c r="C112" t="s">
        <v>120</v>
      </c>
      <c r="D112" s="5">
        <v>3248738970</v>
      </c>
      <c r="E112" s="5">
        <v>3248738970</v>
      </c>
      <c r="F112" s="5">
        <v>174891900</v>
      </c>
      <c r="G112" s="5">
        <v>159561600</v>
      </c>
      <c r="I112" s="5">
        <v>3248738970</v>
      </c>
      <c r="J112" s="5">
        <v>853420600</v>
      </c>
      <c r="K112" s="5">
        <v>426981000</v>
      </c>
      <c r="L112" s="5">
        <v>1536574287</v>
      </c>
      <c r="N112" s="5">
        <v>346370000</v>
      </c>
      <c r="O112" s="5">
        <v>554208000</v>
      </c>
      <c r="P112" s="5">
        <v>762036000</v>
      </c>
    </row>
    <row r="113" spans="2:16" ht="15.5" x14ac:dyDescent="0.35">
      <c r="C113" t="s">
        <v>118</v>
      </c>
      <c r="P113" s="5">
        <v>1750300028</v>
      </c>
    </row>
    <row r="114" spans="2:16" ht="15.5" x14ac:dyDescent="0.35">
      <c r="C114" t="s">
        <v>293</v>
      </c>
      <c r="D114" s="5">
        <v>216250788</v>
      </c>
      <c r="E114" s="5">
        <v>216250788</v>
      </c>
      <c r="F114" s="5">
        <v>216250788</v>
      </c>
      <c r="G114" s="5">
        <v>216250788</v>
      </c>
      <c r="I114" s="5">
        <v>216250788</v>
      </c>
      <c r="J114" s="5">
        <v>216250788</v>
      </c>
    </row>
    <row r="115" spans="2:16" ht="15.5" x14ac:dyDescent="0.35">
      <c r="C115" t="s">
        <v>121</v>
      </c>
      <c r="D115" s="5">
        <v>86117337511</v>
      </c>
      <c r="E115" s="5">
        <v>81957726178</v>
      </c>
      <c r="F115" s="5">
        <v>89376507393</v>
      </c>
      <c r="G115" s="5">
        <v>74759928540</v>
      </c>
      <c r="I115" s="5">
        <v>81957726178</v>
      </c>
      <c r="J115" s="5">
        <v>61914291062</v>
      </c>
      <c r="K115" s="5">
        <v>50328000214</v>
      </c>
      <c r="L115" s="5">
        <v>54781384063</v>
      </c>
      <c r="M115" s="5">
        <v>51938232419</v>
      </c>
      <c r="N115" s="5">
        <v>58255094779</v>
      </c>
      <c r="O115" s="5">
        <v>59093405445</v>
      </c>
      <c r="P115" s="5">
        <v>49085498628</v>
      </c>
    </row>
    <row r="116" spans="2:16" ht="15.5" x14ac:dyDescent="0.35">
      <c r="C116" t="s">
        <v>122</v>
      </c>
    </row>
    <row r="117" spans="2:16" ht="15.5" x14ac:dyDescent="0.35">
      <c r="C117" t="s">
        <v>123</v>
      </c>
      <c r="D117" s="5">
        <v>108257573800</v>
      </c>
      <c r="E117" s="5">
        <v>108257573800</v>
      </c>
      <c r="F117" s="5">
        <v>108257573800</v>
      </c>
      <c r="G117" s="5">
        <v>108257573800</v>
      </c>
      <c r="I117" s="5">
        <v>108257573800</v>
      </c>
      <c r="J117" s="5">
        <v>108257573800</v>
      </c>
      <c r="K117" s="5">
        <v>108257560200</v>
      </c>
      <c r="L117" s="5">
        <v>108257498100</v>
      </c>
      <c r="M117" s="5">
        <v>81362670000</v>
      </c>
      <c r="N117" s="5">
        <v>81362670000</v>
      </c>
      <c r="O117" s="5">
        <v>81362670000</v>
      </c>
      <c r="P117" s="5">
        <v>61022000000</v>
      </c>
    </row>
    <row r="118" spans="2:16" ht="15.5" x14ac:dyDescent="0.35">
      <c r="C118" t="s">
        <v>124</v>
      </c>
      <c r="D118" s="5">
        <v>38129475996</v>
      </c>
      <c r="E118" s="5">
        <v>38129475996</v>
      </c>
      <c r="F118" s="5">
        <v>38143825939</v>
      </c>
      <c r="G118" s="5">
        <v>38143825939</v>
      </c>
      <c r="I118" s="5">
        <v>38129475996</v>
      </c>
      <c r="J118" s="5">
        <v>38143825939</v>
      </c>
      <c r="K118" s="5">
        <v>38143825939</v>
      </c>
      <c r="L118" s="5">
        <v>35026952383</v>
      </c>
      <c r="M118" s="5">
        <v>23682061996</v>
      </c>
      <c r="N118" s="5">
        <v>23682061996</v>
      </c>
      <c r="O118" s="5">
        <v>23682061996</v>
      </c>
      <c r="P118" s="5">
        <v>-5015316204</v>
      </c>
    </row>
    <row r="119" spans="2:16" ht="15.5" x14ac:dyDescent="0.35">
      <c r="C119" t="s">
        <v>125</v>
      </c>
      <c r="D119" s="5">
        <v>-89329203444</v>
      </c>
      <c r="E119" s="5">
        <v>-86035539933</v>
      </c>
      <c r="F119" s="5">
        <v>-81041699795</v>
      </c>
      <c r="G119" s="5">
        <v>-80442166514</v>
      </c>
      <c r="I119" s="5">
        <v>-86035539933</v>
      </c>
      <c r="J119" s="5">
        <v>-84219376254</v>
      </c>
      <c r="K119" s="5">
        <v>-69517293771</v>
      </c>
      <c r="L119" s="5">
        <v>-77417490809</v>
      </c>
      <c r="M119" s="5">
        <v>-56768187864</v>
      </c>
      <c r="N119" s="5">
        <v>-48828057532</v>
      </c>
      <c r="O119" s="5">
        <v>-34301014444</v>
      </c>
      <c r="P119" s="5">
        <v>-35938019168</v>
      </c>
    </row>
    <row r="120" spans="2:16" ht="15.5" x14ac:dyDescent="0.35">
      <c r="C120" t="s">
        <v>297</v>
      </c>
      <c r="D120" s="5">
        <v>36075846131</v>
      </c>
      <c r="E120" s="5">
        <v>33760864142</v>
      </c>
      <c r="F120" s="5">
        <v>31584771409</v>
      </c>
      <c r="G120" s="5">
        <v>29519017395</v>
      </c>
      <c r="I120" s="5">
        <v>33760864142</v>
      </c>
      <c r="J120" s="5">
        <v>22865909919</v>
      </c>
      <c r="K120" s="5">
        <v>11157872404</v>
      </c>
      <c r="L120" s="5">
        <v>8130708487</v>
      </c>
      <c r="M120" s="5">
        <v>145770</v>
      </c>
      <c r="N120" s="5">
        <v>201556</v>
      </c>
      <c r="O120" s="5">
        <v>1534006458</v>
      </c>
      <c r="P120" s="5">
        <v>-788024328</v>
      </c>
    </row>
    <row r="121" spans="2:16" ht="15.5" x14ac:dyDescent="0.35">
      <c r="C121" t="s">
        <v>9</v>
      </c>
      <c r="D121" s="5">
        <v>95222457544</v>
      </c>
      <c r="E121" s="5">
        <v>96783749796</v>
      </c>
      <c r="F121" s="5">
        <v>98019963254</v>
      </c>
      <c r="G121" s="5">
        <v>96762401728</v>
      </c>
      <c r="I121" s="5">
        <v>96783749796</v>
      </c>
      <c r="J121" s="5">
        <v>86630611449</v>
      </c>
      <c r="K121" s="5">
        <v>91407205869</v>
      </c>
      <c r="L121" s="5">
        <v>76715633929</v>
      </c>
      <c r="M121" s="5">
        <v>48747037122</v>
      </c>
      <c r="N121" s="5">
        <v>55839324735</v>
      </c>
      <c r="O121" s="5">
        <v>89761864225</v>
      </c>
      <c r="P121" s="5">
        <v>37830666886</v>
      </c>
    </row>
    <row r="122" spans="2:16" ht="15.5" x14ac:dyDescent="0.35">
      <c r="C122" t="s">
        <v>126</v>
      </c>
      <c r="D122" s="5">
        <v>181339795055</v>
      </c>
      <c r="E122" s="5">
        <v>178741475974</v>
      </c>
      <c r="F122" s="5">
        <v>187396470647</v>
      </c>
      <c r="G122" s="5">
        <v>171522330268</v>
      </c>
      <c r="I122" s="5">
        <v>178741475974</v>
      </c>
      <c r="J122" s="5">
        <v>148544902511</v>
      </c>
      <c r="K122" s="5">
        <v>141735206083</v>
      </c>
      <c r="L122" s="5">
        <v>131497017992</v>
      </c>
      <c r="M122" s="5">
        <v>100685269541</v>
      </c>
      <c r="N122" s="5">
        <v>114094419514</v>
      </c>
      <c r="O122" s="5">
        <v>148855269670</v>
      </c>
      <c r="P122" s="5">
        <v>86916165514</v>
      </c>
    </row>
    <row r="123" spans="2:16" ht="15.5" x14ac:dyDescent="0.35">
      <c r="C123" t="s">
        <v>127</v>
      </c>
      <c r="D123" s="5">
        <v>1082575738</v>
      </c>
      <c r="E123" s="5">
        <v>1082575738</v>
      </c>
      <c r="F123" s="5">
        <v>1082575738</v>
      </c>
      <c r="G123" s="5">
        <v>1082575738</v>
      </c>
      <c r="I123" s="5">
        <v>1082575738</v>
      </c>
      <c r="J123" s="5">
        <v>1082575738</v>
      </c>
      <c r="K123" s="5">
        <v>1082575602</v>
      </c>
      <c r="L123" s="5">
        <v>1082574979</v>
      </c>
      <c r="M123" s="5">
        <v>813626700</v>
      </c>
      <c r="N123" s="5">
        <v>813626700</v>
      </c>
      <c r="O123" s="5">
        <v>813626700</v>
      </c>
      <c r="P123" s="5">
        <v>610220000</v>
      </c>
    </row>
    <row r="125" spans="2:16" ht="15.5" x14ac:dyDescent="0.35">
      <c r="B125" t="s">
        <v>128</v>
      </c>
      <c r="C125" t="s">
        <v>129</v>
      </c>
      <c r="D125" s="5">
        <v>434051883</v>
      </c>
      <c r="E125" s="5">
        <v>7322249230</v>
      </c>
      <c r="F125" s="5">
        <v>1717689593</v>
      </c>
      <c r="G125" s="5">
        <v>4855726263</v>
      </c>
      <c r="I125" s="5">
        <v>13764163234</v>
      </c>
      <c r="J125" s="5">
        <v>18958612509</v>
      </c>
      <c r="K125" s="5">
        <v>11801869007</v>
      </c>
      <c r="L125" s="5">
        <v>-2697017862</v>
      </c>
      <c r="M125" s="5">
        <v>-2615241852</v>
      </c>
      <c r="N125" s="5">
        <v>-3294965348</v>
      </c>
      <c r="O125" s="5">
        <v>-26051820760</v>
      </c>
      <c r="P125" s="5">
        <v>-6728780273</v>
      </c>
    </row>
    <row r="126" spans="2:16" ht="15.5" x14ac:dyDescent="0.35">
      <c r="C126" t="s">
        <v>298</v>
      </c>
      <c r="D126" s="5">
        <v>50261196603</v>
      </c>
      <c r="E126" s="5">
        <v>80990914741</v>
      </c>
      <c r="F126" s="5">
        <v>52258808626</v>
      </c>
      <c r="G126" s="5">
        <v>51848113375</v>
      </c>
      <c r="I126" s="5">
        <v>213962209184</v>
      </c>
      <c r="J126" s="5">
        <v>125684708745</v>
      </c>
      <c r="K126" s="5">
        <v>94294528691</v>
      </c>
      <c r="L126" s="5">
        <v>116127250637</v>
      </c>
      <c r="M126" s="5">
        <v>69284220704</v>
      </c>
      <c r="N126" s="5">
        <v>51789272688</v>
      </c>
      <c r="O126" s="5">
        <v>91438331020</v>
      </c>
      <c r="P126" s="5">
        <v>108767865521</v>
      </c>
    </row>
    <row r="127" spans="2:16" ht="15.5" x14ac:dyDescent="0.35">
      <c r="C127" t="s">
        <v>508</v>
      </c>
      <c r="D127" s="5">
        <v>-10947529573</v>
      </c>
      <c r="E127" s="5">
        <v>-50939160711</v>
      </c>
      <c r="F127" s="5">
        <v>-36171483107</v>
      </c>
      <c r="G127" s="5">
        <v>-46259673838</v>
      </c>
      <c r="I127" s="5">
        <v>-137144223543</v>
      </c>
      <c r="J127" s="5">
        <v>-81362112295</v>
      </c>
      <c r="K127" s="5">
        <v>-63364121575</v>
      </c>
      <c r="L127" s="5">
        <v>-87175375716</v>
      </c>
      <c r="M127" s="5">
        <v>-42635080758</v>
      </c>
      <c r="N127" s="5">
        <v>3445975007</v>
      </c>
      <c r="O127" s="5">
        <v>-63520835680</v>
      </c>
      <c r="P127" s="5">
        <v>-75513576953</v>
      </c>
    </row>
    <row r="128" spans="2:16" ht="15.5" x14ac:dyDescent="0.35">
      <c r="C128" t="s">
        <v>509</v>
      </c>
      <c r="D128" s="5">
        <v>-32309742905</v>
      </c>
      <c r="E128" s="5">
        <v>-10107501297</v>
      </c>
      <c r="F128" s="5">
        <v>-5212741162</v>
      </c>
      <c r="G128" s="5">
        <v>-13083149847</v>
      </c>
      <c r="I128" s="5">
        <v>-36758212369</v>
      </c>
      <c r="J128" s="5">
        <v>-20270970516</v>
      </c>
      <c r="K128" s="5">
        <v>-17734890633</v>
      </c>
      <c r="L128" s="5">
        <v>-20270292096</v>
      </c>
      <c r="M128" s="5">
        <v>-16940079656</v>
      </c>
      <c r="N128" s="5">
        <v>-5161026458</v>
      </c>
      <c r="O128" s="5">
        <v>-14556299473</v>
      </c>
      <c r="P128" s="5">
        <v>-16258093889</v>
      </c>
    </row>
    <row r="129" spans="3:16" ht="15.5" x14ac:dyDescent="0.35">
      <c r="C129" t="s">
        <v>1237</v>
      </c>
      <c r="D129" s="5">
        <v>-4739769041</v>
      </c>
      <c r="E129" s="5">
        <v>66095389</v>
      </c>
      <c r="F129" s="5">
        <v>-17355860777</v>
      </c>
      <c r="G129" s="5">
        <v>12777531156</v>
      </c>
      <c r="I129" s="5">
        <v>-21097624841</v>
      </c>
      <c r="J129" s="5">
        <v>-5935415441</v>
      </c>
      <c r="K129" s="5">
        <v>-2093663485</v>
      </c>
      <c r="L129" s="5">
        <v>-11305524759</v>
      </c>
      <c r="M129" s="5">
        <v>-11828496805</v>
      </c>
      <c r="N129" s="5">
        <v>-53295881826</v>
      </c>
      <c r="O129" s="5">
        <v>-36857144919</v>
      </c>
      <c r="P129" s="5">
        <v>-20606596062</v>
      </c>
    </row>
    <row r="130" spans="3:16" ht="15.5" x14ac:dyDescent="0.35">
      <c r="C130" t="s">
        <v>598</v>
      </c>
      <c r="D130" s="5">
        <v>-1830103201</v>
      </c>
      <c r="E130" s="5">
        <v>-2082208443</v>
      </c>
      <c r="F130" s="5">
        <v>708852318</v>
      </c>
      <c r="G130" s="5">
        <v>-427094583</v>
      </c>
      <c r="I130" s="5">
        <v>-2082208443</v>
      </c>
      <c r="J130" s="5">
        <v>842402016</v>
      </c>
      <c r="K130" s="5">
        <v>700016009</v>
      </c>
      <c r="L130" s="5">
        <v>-73075928</v>
      </c>
      <c r="M130" s="5">
        <v>-495805337</v>
      </c>
      <c r="N130" s="5">
        <v>-73304759</v>
      </c>
      <c r="O130" s="5">
        <v>-2555871708</v>
      </c>
      <c r="P130" s="5">
        <v>-3118378890</v>
      </c>
    </row>
    <row r="131" spans="3:16" ht="15.5" x14ac:dyDescent="0.35">
      <c r="C131" t="s">
        <v>1893</v>
      </c>
    </row>
    <row r="132" spans="3:16" ht="15.5" x14ac:dyDescent="0.35">
      <c r="C132" t="s">
        <v>1894</v>
      </c>
      <c r="E132" s="5">
        <v>-10605890449</v>
      </c>
      <c r="F132" s="5">
        <v>7490113695</v>
      </c>
      <c r="I132" s="5">
        <v>-3115776754</v>
      </c>
    </row>
    <row r="133" spans="3:16" ht="15.5" x14ac:dyDescent="0.35">
      <c r="C133" t="s">
        <v>152</v>
      </c>
      <c r="D133" s="5">
        <v>-584916689</v>
      </c>
      <c r="E133" s="5">
        <v>10419670039</v>
      </c>
      <c r="F133" s="5">
        <v>-4548858638</v>
      </c>
      <c r="G133" s="5">
        <v>2966510795</v>
      </c>
      <c r="I133" s="5">
        <v>10722015686</v>
      </c>
      <c r="J133" s="5">
        <v>6425978747</v>
      </c>
      <c r="K133" s="5">
        <v>-188952370</v>
      </c>
      <c r="L133" s="5">
        <v>25242474960</v>
      </c>
      <c r="M133" s="5">
        <v>15660712732</v>
      </c>
      <c r="N133" s="5">
        <v>5849631989</v>
      </c>
      <c r="O133" s="5">
        <v>57944354946</v>
      </c>
      <c r="P133" s="5">
        <v>37136964266</v>
      </c>
    </row>
    <row r="134" spans="3:16" ht="15.5" x14ac:dyDescent="0.35">
      <c r="C134" t="s">
        <v>142</v>
      </c>
      <c r="D134" s="5">
        <v>-1943908139</v>
      </c>
      <c r="E134" s="5">
        <v>-10925787099</v>
      </c>
      <c r="F134" s="5">
        <v>4826959072</v>
      </c>
      <c r="G134" s="5">
        <v>-6831562707</v>
      </c>
      <c r="I134" s="5">
        <v>-16468562176</v>
      </c>
      <c r="J134" s="5">
        <v>-20498815067</v>
      </c>
      <c r="K134" s="5">
        <v>-6323389412</v>
      </c>
      <c r="L134" s="5">
        <v>-20706521237</v>
      </c>
      <c r="M134" s="5">
        <v>-10066817099</v>
      </c>
      <c r="N134" s="5">
        <v>-631597564</v>
      </c>
      <c r="O134" s="5">
        <v>-33901199810</v>
      </c>
      <c r="P134" s="5">
        <v>-33657741765</v>
      </c>
    </row>
    <row r="135" spans="3:16" ht="15.5" x14ac:dyDescent="0.35">
      <c r="C135" t="s">
        <v>1895</v>
      </c>
      <c r="G135" s="5">
        <v>62798776</v>
      </c>
      <c r="K135" s="5">
        <v>-267000000</v>
      </c>
      <c r="L135" s="5">
        <v>-7774558168</v>
      </c>
      <c r="O135" s="5">
        <v>-10000000000</v>
      </c>
    </row>
    <row r="136" spans="3:16" ht="15.5" x14ac:dyDescent="0.35">
      <c r="C136" t="s">
        <v>671</v>
      </c>
    </row>
    <row r="137" spans="3:16" ht="15.5" x14ac:dyDescent="0.35">
      <c r="C137" t="s">
        <v>1885</v>
      </c>
      <c r="L137" s="5">
        <v>-1433320273</v>
      </c>
      <c r="M137" s="5">
        <v>-8566679727</v>
      </c>
    </row>
    <row r="138" spans="3:16" ht="15.5" x14ac:dyDescent="0.35">
      <c r="C138" t="s">
        <v>151</v>
      </c>
      <c r="D138" s="5">
        <v>-678199577</v>
      </c>
      <c r="E138" s="5">
        <v>-3846822452</v>
      </c>
      <c r="F138" s="5">
        <v>3886783734</v>
      </c>
      <c r="G138" s="5">
        <v>-6729240853</v>
      </c>
      <c r="I138" s="5">
        <v>-9389597529</v>
      </c>
      <c r="J138" s="5">
        <v>-4627028581</v>
      </c>
      <c r="K138" s="5">
        <v>-6056389412</v>
      </c>
      <c r="L138" s="5">
        <v>-11498642796</v>
      </c>
      <c r="M138" s="5">
        <v>-1500137372</v>
      </c>
      <c r="N138" s="5">
        <v>-631597564</v>
      </c>
      <c r="O138" s="5">
        <v>-23901199810</v>
      </c>
      <c r="P138" s="5">
        <v>-33627741765</v>
      </c>
    </row>
    <row r="139" spans="3:16" ht="15.5" x14ac:dyDescent="0.35">
      <c r="C139" t="s">
        <v>1896</v>
      </c>
      <c r="E139" s="5">
        <v>-6898696075</v>
      </c>
      <c r="I139" s="5">
        <v>-6898696075</v>
      </c>
    </row>
    <row r="140" spans="3:16" ht="15.5" x14ac:dyDescent="0.35">
      <c r="C140" t="s">
        <v>1001</v>
      </c>
      <c r="J140" s="5">
        <v>-15871786486</v>
      </c>
    </row>
    <row r="141" spans="3:16" ht="15.5" x14ac:dyDescent="0.35">
      <c r="C141" t="s">
        <v>514</v>
      </c>
    </row>
    <row r="142" spans="3:16" ht="15.5" x14ac:dyDescent="0.35">
      <c r="C142" t="s">
        <v>1897</v>
      </c>
    </row>
    <row r="143" spans="3:16" ht="15.5" x14ac:dyDescent="0.35">
      <c r="C143" t="s">
        <v>416</v>
      </c>
      <c r="P143" s="5">
        <v>-30000000</v>
      </c>
    </row>
    <row r="144" spans="3:16" ht="15.5" x14ac:dyDescent="0.35">
      <c r="C144" t="s">
        <v>1078</v>
      </c>
    </row>
    <row r="145" spans="3:16" ht="15.5" x14ac:dyDescent="0.35">
      <c r="C145" t="s">
        <v>1898</v>
      </c>
      <c r="D145" s="5">
        <v>-1265708562</v>
      </c>
      <c r="E145" s="5">
        <v>-180268572</v>
      </c>
      <c r="F145" s="5">
        <v>940175338</v>
      </c>
      <c r="G145" s="5">
        <v>-165120630</v>
      </c>
      <c r="I145" s="5">
        <v>-180268572</v>
      </c>
    </row>
    <row r="146" spans="3:16" ht="15.5" x14ac:dyDescent="0.35">
      <c r="C146" t="s">
        <v>153</v>
      </c>
      <c r="D146" s="5">
        <v>-584916689</v>
      </c>
      <c r="E146" s="5">
        <v>10419670039</v>
      </c>
      <c r="F146" s="5">
        <v>-4548858638</v>
      </c>
      <c r="G146" s="5">
        <v>2966510795</v>
      </c>
      <c r="I146" s="5">
        <v>10722015686</v>
      </c>
      <c r="J146" s="5">
        <v>6425978747</v>
      </c>
      <c r="K146" s="5">
        <v>-188952370</v>
      </c>
      <c r="L146" s="5">
        <v>25242474960</v>
      </c>
      <c r="M146" s="5">
        <v>15660712732</v>
      </c>
      <c r="N146" s="5">
        <v>5849631989</v>
      </c>
      <c r="O146" s="5">
        <v>57944354946</v>
      </c>
      <c r="P146" s="5">
        <v>37136964266</v>
      </c>
    </row>
    <row r="147" spans="3:16" ht="15.5" x14ac:dyDescent="0.35">
      <c r="C147" t="s">
        <v>1899</v>
      </c>
      <c r="E147" s="5">
        <v>-1022566639</v>
      </c>
      <c r="F147" s="5">
        <v>1022566639</v>
      </c>
      <c r="N147" s="5">
        <v>14330081554</v>
      </c>
      <c r="O147" s="5">
        <v>852952678</v>
      </c>
      <c r="P147" s="5">
        <v>9928635113</v>
      </c>
    </row>
    <row r="148" spans="3:16" ht="15.5" x14ac:dyDescent="0.35">
      <c r="C148" t="s">
        <v>1900</v>
      </c>
      <c r="E148" s="5">
        <v>-1220366810</v>
      </c>
      <c r="F148" s="5">
        <v>1914225810</v>
      </c>
      <c r="G148" s="5">
        <v>-693859000</v>
      </c>
      <c r="L148" s="5">
        <v>-207858000</v>
      </c>
    </row>
    <row r="149" spans="3:16" ht="15.5" x14ac:dyDescent="0.35">
      <c r="C149" t="s">
        <v>621</v>
      </c>
      <c r="D149" s="5">
        <v>361307559</v>
      </c>
      <c r="E149" s="5">
        <v>4987555371</v>
      </c>
      <c r="F149" s="5">
        <v>-2395371149</v>
      </c>
      <c r="G149" s="5">
        <v>-98155982</v>
      </c>
      <c r="I149" s="5">
        <v>4987555371</v>
      </c>
      <c r="J149" s="5">
        <v>67162456134</v>
      </c>
      <c r="K149" s="5">
        <v>67795787648</v>
      </c>
      <c r="L149" s="5">
        <v>73420177664</v>
      </c>
      <c r="M149" s="5">
        <v>54445701630</v>
      </c>
    </row>
    <row r="150" spans="3:16" ht="15.5" x14ac:dyDescent="0.35">
      <c r="C150" t="s">
        <v>625</v>
      </c>
      <c r="E150" s="5">
        <v>-2171795867</v>
      </c>
      <c r="I150" s="5">
        <v>-2171795867</v>
      </c>
      <c r="J150" s="5">
        <v>-73702272498</v>
      </c>
      <c r="K150" s="5">
        <v>-68591326214</v>
      </c>
      <c r="L150" s="5">
        <v>-72860697408</v>
      </c>
      <c r="M150" s="5">
        <v>-54519587292</v>
      </c>
    </row>
    <row r="151" spans="3:16" ht="15.5" x14ac:dyDescent="0.35">
      <c r="C151" t="s">
        <v>1901</v>
      </c>
      <c r="E151" s="5">
        <v>-1220366810</v>
      </c>
      <c r="F151" s="5">
        <v>1914225810</v>
      </c>
      <c r="G151" s="5">
        <v>-693859000</v>
      </c>
      <c r="L151" s="5">
        <v>-207858000</v>
      </c>
      <c r="M151" s="5">
        <v>-207858000</v>
      </c>
    </row>
    <row r="152" spans="3:16" ht="15.5" x14ac:dyDescent="0.35">
      <c r="C152" t="s">
        <v>1902</v>
      </c>
      <c r="M152" s="5">
        <v>-207858000</v>
      </c>
    </row>
    <row r="153" spans="3:16" ht="15.5" x14ac:dyDescent="0.35">
      <c r="C153" t="s">
        <v>1903</v>
      </c>
      <c r="L153" s="5">
        <v>26894828100</v>
      </c>
      <c r="O153" s="5">
        <v>50038048200</v>
      </c>
      <c r="P153" s="5">
        <v>28505500000</v>
      </c>
    </row>
    <row r="154" spans="3:16" ht="15.5" x14ac:dyDescent="0.35">
      <c r="C154" t="s">
        <v>465</v>
      </c>
      <c r="D154" s="5">
        <v>-900990586</v>
      </c>
      <c r="E154" s="5">
        <v>5303238924</v>
      </c>
      <c r="I154" s="5">
        <v>5303238924</v>
      </c>
      <c r="J154" s="5">
        <v>-447563600</v>
      </c>
      <c r="K154" s="5">
        <v>-565463000</v>
      </c>
    </row>
    <row r="155" spans="3:16" ht="15.5" x14ac:dyDescent="0.35">
      <c r="C155" t="s">
        <v>1904</v>
      </c>
      <c r="F155" s="5">
        <v>-5379684071</v>
      </c>
      <c r="G155" s="5">
        <v>5379684071</v>
      </c>
    </row>
    <row r="156" spans="3:16" ht="15.5" x14ac:dyDescent="0.35">
      <c r="C156" t="s">
        <v>604</v>
      </c>
      <c r="J156" s="5">
        <v>13600</v>
      </c>
    </row>
    <row r="157" spans="3:16" ht="15.5" x14ac:dyDescent="0.35">
      <c r="C157" t="s">
        <v>1408</v>
      </c>
      <c r="E157" s="5">
        <v>1049511599</v>
      </c>
      <c r="F157" s="5">
        <v>1553505659</v>
      </c>
      <c r="I157" s="5">
        <v>2603017258</v>
      </c>
      <c r="J157" s="5">
        <v>13413345111</v>
      </c>
      <c r="K157" s="5">
        <v>1172049196</v>
      </c>
      <c r="L157" s="5">
        <v>-2003975396</v>
      </c>
      <c r="M157" s="5">
        <v>15346015923</v>
      </c>
    </row>
    <row r="158" spans="3:16" ht="15.5" x14ac:dyDescent="0.35">
      <c r="C158" t="s">
        <v>315</v>
      </c>
      <c r="P158" s="5">
        <v>-2000000000</v>
      </c>
    </row>
    <row r="159" spans="3:16" ht="15.5" x14ac:dyDescent="0.35">
      <c r="C159" t="s">
        <v>676</v>
      </c>
      <c r="D159" s="5">
        <v>-45233662</v>
      </c>
      <c r="E159" s="5">
        <v>3494093461</v>
      </c>
      <c r="F159" s="5">
        <v>-1264101526</v>
      </c>
      <c r="G159" s="5">
        <v>-1621158294</v>
      </c>
      <c r="M159" s="5">
        <v>596440471</v>
      </c>
      <c r="N159" s="5">
        <v>-8480449565</v>
      </c>
      <c r="O159" s="5">
        <v>7053354068</v>
      </c>
      <c r="P159" s="5">
        <v>702829153</v>
      </c>
    </row>
    <row r="160" spans="3:16" ht="15.5" x14ac:dyDescent="0.35">
      <c r="C160" t="s">
        <v>165</v>
      </c>
      <c r="D160" s="5">
        <v>-2094772945</v>
      </c>
      <c r="E160" s="5">
        <v>6816132170</v>
      </c>
      <c r="F160" s="5">
        <v>1995790027</v>
      </c>
      <c r="G160" s="5">
        <v>990674351</v>
      </c>
      <c r="I160" s="5">
        <v>8017616744</v>
      </c>
      <c r="J160" s="5">
        <v>4885776189</v>
      </c>
      <c r="K160" s="5">
        <v>5289527225</v>
      </c>
      <c r="L160" s="5">
        <v>1838935861</v>
      </c>
      <c r="M160" s="5">
        <v>2978653781</v>
      </c>
      <c r="N160" s="5">
        <v>1923069077</v>
      </c>
      <c r="O160" s="5">
        <v>-2008665624</v>
      </c>
      <c r="P160" s="5">
        <v>-3249557772</v>
      </c>
    </row>
    <row r="161" spans="2:16" ht="15.5" x14ac:dyDescent="0.35">
      <c r="C161" t="s">
        <v>1255</v>
      </c>
      <c r="N161" s="5">
        <v>-182991798</v>
      </c>
    </row>
    <row r="162" spans="2:16" ht="15.5" x14ac:dyDescent="0.35">
      <c r="C162" t="s">
        <v>1905</v>
      </c>
      <c r="J162" s="5">
        <v>-19514710</v>
      </c>
      <c r="K162" s="5">
        <v>-1762966985</v>
      </c>
      <c r="L162" s="5">
        <v>951367240</v>
      </c>
    </row>
    <row r="163" spans="2:16" ht="15.5" x14ac:dyDescent="0.35">
      <c r="C163" t="s">
        <v>1906</v>
      </c>
      <c r="D163" s="5">
        <v>-2094772945</v>
      </c>
      <c r="E163" s="5">
        <v>6816132170</v>
      </c>
      <c r="F163" s="5">
        <v>1995790027</v>
      </c>
      <c r="G163" s="5">
        <v>990674351</v>
      </c>
      <c r="I163" s="5">
        <v>8017616744</v>
      </c>
      <c r="J163" s="5">
        <v>4885776189</v>
      </c>
      <c r="K163" s="5">
        <v>5289527225</v>
      </c>
      <c r="L163" s="5">
        <v>1838935861</v>
      </c>
      <c r="M163" s="5">
        <v>2978653781</v>
      </c>
      <c r="N163" s="5">
        <v>1923069077</v>
      </c>
      <c r="O163" s="5">
        <v>-2008665624</v>
      </c>
      <c r="P163" s="5">
        <v>-3249557772</v>
      </c>
    </row>
    <row r="164" spans="2:16" ht="15.5" x14ac:dyDescent="0.35">
      <c r="C164" t="s">
        <v>166</v>
      </c>
      <c r="D164" s="5">
        <v>25171130426</v>
      </c>
      <c r="I164" s="5">
        <v>17153513682</v>
      </c>
      <c r="J164" s="5">
        <v>12287252204</v>
      </c>
      <c r="K164" s="5">
        <v>8760691963</v>
      </c>
      <c r="L164" s="5">
        <v>5970388861</v>
      </c>
      <c r="M164" s="5">
        <v>2991735081</v>
      </c>
      <c r="N164" s="5">
        <v>1251657803</v>
      </c>
      <c r="O164" s="5">
        <v>3260323427</v>
      </c>
      <c r="P164" s="5">
        <v>6509881199</v>
      </c>
    </row>
    <row r="165" spans="2:16" ht="15.5" x14ac:dyDescent="0.35">
      <c r="C165" t="s">
        <v>1349</v>
      </c>
    </row>
    <row r="166" spans="2:16" ht="15.5" x14ac:dyDescent="0.35">
      <c r="C166" t="s">
        <v>168</v>
      </c>
      <c r="D166" s="5">
        <v>23076357481</v>
      </c>
      <c r="E166" s="5">
        <v>6816132170</v>
      </c>
      <c r="F166" s="5">
        <v>1995790027</v>
      </c>
      <c r="G166" s="5">
        <v>990674351</v>
      </c>
      <c r="I166" s="5">
        <v>25171130426</v>
      </c>
      <c r="J166" s="5">
        <v>17153513683</v>
      </c>
      <c r="K166" s="5">
        <v>12287252203</v>
      </c>
      <c r="L166" s="5">
        <v>8760691962</v>
      </c>
      <c r="M166" s="5">
        <v>5970388862</v>
      </c>
      <c r="N166" s="5">
        <v>2991735082</v>
      </c>
      <c r="O166" s="5">
        <v>1251657803</v>
      </c>
      <c r="P166" s="5">
        <v>3260323427</v>
      </c>
    </row>
    <row r="168" spans="2:16" ht="15.5" x14ac:dyDescent="0.35">
      <c r="B168" t="s">
        <v>169</v>
      </c>
      <c r="C168" t="s">
        <v>11</v>
      </c>
      <c r="D168" s="5">
        <v>1080000000</v>
      </c>
      <c r="E168" s="5">
        <v>1080000000</v>
      </c>
      <c r="F168" s="5">
        <v>1080000000</v>
      </c>
      <c r="G168" s="5">
        <v>1080000000</v>
      </c>
      <c r="I168" s="5">
        <v>1080000000</v>
      </c>
      <c r="J168" s="5">
        <v>1080000000</v>
      </c>
      <c r="K168" s="5">
        <v>1080000000</v>
      </c>
      <c r="L168" s="5">
        <v>1080000000</v>
      </c>
      <c r="M168" s="5">
        <v>810000000</v>
      </c>
      <c r="N168" s="5">
        <v>810000000</v>
      </c>
      <c r="O168" s="5">
        <v>810000000</v>
      </c>
      <c r="P168" s="5">
        <v>610000000</v>
      </c>
    </row>
    <row r="169" spans="2:16" ht="15.5" x14ac:dyDescent="0.35">
      <c r="C169" t="s">
        <v>170</v>
      </c>
      <c r="D169" s="6">
        <v>-3.04</v>
      </c>
      <c r="E169" s="6">
        <v>-4.6100000000000003</v>
      </c>
      <c r="F169" s="6">
        <v>-1.1200000000000001</v>
      </c>
      <c r="G169" s="6">
        <v>5.41</v>
      </c>
    </row>
    <row r="170" spans="2:16" ht="15.5" x14ac:dyDescent="0.35">
      <c r="C170" t="s">
        <v>171</v>
      </c>
      <c r="D170" s="6">
        <v>-32.57</v>
      </c>
      <c r="E170" s="6">
        <v>-22.13</v>
      </c>
      <c r="F170" s="6">
        <v>-89.29</v>
      </c>
      <c r="G170" s="6">
        <v>10.72</v>
      </c>
    </row>
    <row r="171" spans="2:16" ht="15.5" x14ac:dyDescent="0.35">
      <c r="C171" t="s">
        <v>59</v>
      </c>
      <c r="D171" s="6">
        <v>1.85</v>
      </c>
      <c r="E171" s="6">
        <v>1.59</v>
      </c>
      <c r="F171" s="6">
        <v>1.81</v>
      </c>
      <c r="G171" s="6">
        <v>1.07</v>
      </c>
    </row>
    <row r="172" spans="2:16" ht="15.5" x14ac:dyDescent="0.35">
      <c r="C172" t="s">
        <v>172</v>
      </c>
      <c r="D172" s="5">
        <v>940000000</v>
      </c>
      <c r="E172" s="5">
        <v>6470000000</v>
      </c>
      <c r="F172" s="5">
        <v>4010000000</v>
      </c>
      <c r="G172" s="5">
        <v>6250000000</v>
      </c>
    </row>
    <row r="173" spans="2:16" ht="15.5" x14ac:dyDescent="0.35">
      <c r="C173" t="s">
        <v>173</v>
      </c>
      <c r="D173" s="6">
        <v>-1.8200000000000001E-2</v>
      </c>
      <c r="E173" s="6">
        <v>-2.7900000000000001E-2</v>
      </c>
      <c r="F173" s="6">
        <v>-6.5000000000000006E-3</v>
      </c>
      <c r="G173" s="6">
        <v>3.4200000000000001E-2</v>
      </c>
    </row>
    <row r="174" spans="2:16" ht="15.5" x14ac:dyDescent="0.35">
      <c r="C174" t="s">
        <v>174</v>
      </c>
      <c r="D174" s="6">
        <v>-5.57E-2</v>
      </c>
      <c r="E174" s="6">
        <v>-7.9199999999999993E-2</v>
      </c>
      <c r="F174" s="6">
        <v>-1.8200000000000001E-2</v>
      </c>
      <c r="G174" s="6">
        <v>8.7100000000000011E-2</v>
      </c>
    </row>
    <row r="175" spans="2:16" ht="15.5" x14ac:dyDescent="0.35">
      <c r="C175" t="s">
        <v>175</v>
      </c>
      <c r="D175" s="6">
        <v>-1.9400000000000001E-2</v>
      </c>
      <c r="E175" s="6">
        <v>2.5899999999999999E-2</v>
      </c>
      <c r="F175" s="6">
        <v>-6.0999999999999995E-3</v>
      </c>
      <c r="G175" s="6">
        <v>5.6100000000000004E-2</v>
      </c>
    </row>
    <row r="176" spans="2:16" ht="15.5" x14ac:dyDescent="0.35">
      <c r="C176" t="s">
        <v>176</v>
      </c>
    </row>
    <row r="177" spans="3:16" ht="15.5" x14ac:dyDescent="0.35">
      <c r="C177" t="s">
        <v>325</v>
      </c>
      <c r="D177" s="5">
        <v>95000000000</v>
      </c>
      <c r="E177" s="5">
        <v>97000000000</v>
      </c>
      <c r="F177" s="5">
        <v>98000000000</v>
      </c>
      <c r="G177" s="5">
        <v>97000000000</v>
      </c>
    </row>
    <row r="178" spans="3:16" ht="15.5" x14ac:dyDescent="0.35">
      <c r="C178" t="s">
        <v>177</v>
      </c>
      <c r="D178" s="6">
        <v>1.81</v>
      </c>
      <c r="E178" s="6">
        <v>1.75</v>
      </c>
      <c r="F178" s="6">
        <v>1.63</v>
      </c>
      <c r="G178" s="6">
        <v>0.93</v>
      </c>
    </row>
    <row r="179" spans="3:16" ht="15.5" x14ac:dyDescent="0.35">
      <c r="C179" t="s">
        <v>178</v>
      </c>
      <c r="D179" s="6">
        <v>54.64</v>
      </c>
      <c r="E179" s="6">
        <v>58.22</v>
      </c>
      <c r="F179" s="6">
        <v>61.37</v>
      </c>
      <c r="G179" s="6">
        <v>62.11</v>
      </c>
    </row>
    <row r="180" spans="3:16" ht="15.5" x14ac:dyDescent="0.35">
      <c r="C180" t="s">
        <v>179</v>
      </c>
      <c r="D180" s="6">
        <v>1.81</v>
      </c>
      <c r="E180" s="6">
        <v>1.75</v>
      </c>
      <c r="F180" s="6">
        <v>1.63</v>
      </c>
      <c r="G180" s="6">
        <v>0.93</v>
      </c>
    </row>
    <row r="181" spans="3:16" ht="15.5" x14ac:dyDescent="0.35">
      <c r="C181" t="s">
        <v>180</v>
      </c>
      <c r="D181" s="6">
        <v>54.64</v>
      </c>
      <c r="E181" s="6">
        <v>58.22</v>
      </c>
      <c r="F181" s="6">
        <v>61.37</v>
      </c>
      <c r="G181" s="6">
        <v>62.11</v>
      </c>
    </row>
    <row r="182" spans="3:16" ht="15.5" x14ac:dyDescent="0.35">
      <c r="C182" t="s">
        <v>181</v>
      </c>
      <c r="D182" s="5">
        <v>29000000000</v>
      </c>
      <c r="E182" s="5">
        <v>29000000000</v>
      </c>
      <c r="F182" s="5">
        <v>29000000000</v>
      </c>
      <c r="G182" s="5">
        <v>34000000000</v>
      </c>
    </row>
    <row r="183" spans="3:16" ht="15.5" x14ac:dyDescent="0.35">
      <c r="C183" t="s">
        <v>182</v>
      </c>
      <c r="D183" s="5">
        <v>3000000000</v>
      </c>
      <c r="E183" s="5">
        <v>3000000000</v>
      </c>
      <c r="F183" s="5">
        <v>0</v>
      </c>
      <c r="G183" s="5">
        <v>0</v>
      </c>
    </row>
    <row r="184" spans="3:16" ht="15.5" x14ac:dyDescent="0.35">
      <c r="C184" t="s">
        <v>258</v>
      </c>
      <c r="D184" s="5">
        <v>59000000000</v>
      </c>
      <c r="E184" s="5">
        <v>63000000000</v>
      </c>
      <c r="F184" s="5">
        <v>66000000000</v>
      </c>
      <c r="G184" s="5">
        <v>67000000000</v>
      </c>
    </row>
    <row r="185" spans="3:16" ht="15.5" x14ac:dyDescent="0.35">
      <c r="C185" t="s">
        <v>23</v>
      </c>
      <c r="D185" s="5">
        <v>29000000000</v>
      </c>
      <c r="E185" s="5">
        <v>33000000000</v>
      </c>
      <c r="F185" s="5">
        <v>29000000000</v>
      </c>
      <c r="G185" s="5">
        <v>34000000000</v>
      </c>
    </row>
    <row r="186" spans="3:16" ht="15.5" x14ac:dyDescent="0.35">
      <c r="C186" t="s">
        <v>20</v>
      </c>
      <c r="D186" s="5">
        <v>10000000000</v>
      </c>
      <c r="E186" s="5">
        <v>7000000000</v>
      </c>
      <c r="F186" s="5">
        <v>11000000000</v>
      </c>
      <c r="G186" s="5">
        <v>18000000000</v>
      </c>
    </row>
    <row r="187" spans="3:16" ht="15.5" x14ac:dyDescent="0.35">
      <c r="C187" t="s">
        <v>184</v>
      </c>
      <c r="D187" s="5">
        <v>-2000000000</v>
      </c>
      <c r="E187" s="5">
        <v>-1000000000</v>
      </c>
      <c r="F187" s="5">
        <v>1000000000</v>
      </c>
      <c r="G187" s="5">
        <v>-2000000000</v>
      </c>
    </row>
    <row r="188" spans="3:16" ht="15.5" x14ac:dyDescent="0.35">
      <c r="C188" t="s">
        <v>185</v>
      </c>
      <c r="D188" s="5">
        <v>0</v>
      </c>
      <c r="E188" s="5">
        <v>7000000000</v>
      </c>
      <c r="F188" s="5">
        <v>2000000000</v>
      </c>
      <c r="G188" s="5">
        <v>5000000000</v>
      </c>
    </row>
    <row r="189" spans="3:16" ht="15.5" x14ac:dyDescent="0.35">
      <c r="C189" t="s">
        <v>186</v>
      </c>
      <c r="D189" s="5">
        <v>-1000000000</v>
      </c>
      <c r="E189" s="5">
        <v>-4000000000</v>
      </c>
      <c r="F189" s="5">
        <v>4000000000</v>
      </c>
      <c r="G189" s="5">
        <v>-7000000000</v>
      </c>
    </row>
    <row r="190" spans="3:16" ht="15.5" x14ac:dyDescent="0.35">
      <c r="C190" t="s">
        <v>12</v>
      </c>
      <c r="D190" s="5">
        <v>0</v>
      </c>
      <c r="E190" s="5">
        <v>3000000000</v>
      </c>
      <c r="F190" s="5">
        <v>6000000000</v>
      </c>
      <c r="G190" s="5">
        <v>-2000000000</v>
      </c>
    </row>
    <row r="191" spans="3:16" ht="15.5" x14ac:dyDescent="0.35">
      <c r="C191" t="s">
        <v>15</v>
      </c>
      <c r="D191" s="6">
        <v>-0.23</v>
      </c>
      <c r="E191" s="6">
        <v>3.21</v>
      </c>
      <c r="F191" s="6">
        <v>5.18</v>
      </c>
      <c r="G191" s="6">
        <v>-1.73</v>
      </c>
    </row>
    <row r="192" spans="3:16" ht="15.5" x14ac:dyDescent="0.35">
      <c r="C192" t="s">
        <v>44</v>
      </c>
      <c r="I192" s="6">
        <v>-1.68</v>
      </c>
      <c r="J192" s="6">
        <v>-6.85</v>
      </c>
      <c r="K192" s="6">
        <v>-0.99</v>
      </c>
      <c r="L192" s="6">
        <v>-7.65</v>
      </c>
      <c r="M192" s="6">
        <v>-9.76</v>
      </c>
      <c r="N192" s="6">
        <v>-17.600000000000001</v>
      </c>
      <c r="O192" s="6">
        <v>2.0099999999999998</v>
      </c>
      <c r="P192" s="6">
        <v>6.37</v>
      </c>
    </row>
    <row r="193" spans="3:16" ht="15.5" x14ac:dyDescent="0.35">
      <c r="C193" t="s">
        <v>58</v>
      </c>
      <c r="I193" s="6">
        <v>-60.71</v>
      </c>
      <c r="J193" s="6">
        <v>-10.07</v>
      </c>
      <c r="K193" s="6">
        <v>-50.51</v>
      </c>
      <c r="L193" s="6">
        <v>-10.98</v>
      </c>
      <c r="M193" s="6">
        <v>-22.54</v>
      </c>
      <c r="N193" s="6">
        <v>-14.32</v>
      </c>
      <c r="O193" s="6">
        <v>708.96</v>
      </c>
      <c r="P193" s="5">
        <v>0</v>
      </c>
    </row>
    <row r="194" spans="3:16" ht="15.5" x14ac:dyDescent="0.35">
      <c r="C194" t="s">
        <v>61</v>
      </c>
      <c r="I194" s="6">
        <v>0.49</v>
      </c>
      <c r="J194" s="6">
        <v>0.52</v>
      </c>
      <c r="K194" s="6">
        <v>0.41</v>
      </c>
      <c r="L194" s="6">
        <v>0.71</v>
      </c>
      <c r="M194" s="6">
        <v>2.63</v>
      </c>
      <c r="N194" s="6">
        <v>3.34</v>
      </c>
      <c r="O194" s="6">
        <v>11.24</v>
      </c>
      <c r="P194" s="5">
        <v>0</v>
      </c>
    </row>
    <row r="195" spans="3:16" ht="15.5" x14ac:dyDescent="0.35">
      <c r="C195" t="s">
        <v>187</v>
      </c>
      <c r="I195" s="5">
        <v>18310000000</v>
      </c>
      <c r="J195" s="5">
        <v>2600000000</v>
      </c>
      <c r="K195" s="5">
        <v>13160000000</v>
      </c>
      <c r="L195" s="5">
        <v>5000000000</v>
      </c>
      <c r="M195" s="5">
        <v>-1410000000</v>
      </c>
      <c r="N195" s="5">
        <v>-1010000000</v>
      </c>
      <c r="O195" s="5">
        <v>14980000000</v>
      </c>
      <c r="P195" s="5">
        <v>11500000000</v>
      </c>
    </row>
    <row r="196" spans="3:16" ht="15.5" x14ac:dyDescent="0.35">
      <c r="C196" t="s">
        <v>188</v>
      </c>
      <c r="I196" s="6">
        <v>-1.0200000000000001E-2</v>
      </c>
      <c r="J196" s="6">
        <v>-4.99E-2</v>
      </c>
      <c r="K196" s="6">
        <v>-7.4999999999999997E-3</v>
      </c>
      <c r="L196" s="6">
        <v>-6.3E-2</v>
      </c>
      <c r="M196" s="6">
        <v>-7.8899999999999998E-2</v>
      </c>
      <c r="N196" s="6">
        <v>-0.1255</v>
      </c>
      <c r="O196" s="6">
        <v>1.1000000000000001E-2</v>
      </c>
      <c r="P196" s="6">
        <v>4.4699999999999997E-2</v>
      </c>
    </row>
    <row r="197" spans="3:16" ht="15.5" x14ac:dyDescent="0.35">
      <c r="C197" t="s">
        <v>189</v>
      </c>
      <c r="I197" s="6">
        <v>-2.8799999999999999E-2</v>
      </c>
      <c r="J197" s="6">
        <v>-0.11630000000000001</v>
      </c>
      <c r="K197" s="6">
        <v>-1.3300000000000001E-2</v>
      </c>
      <c r="L197" s="6">
        <v>-0.1207</v>
      </c>
      <c r="M197" s="6">
        <v>-0.16289999999999999</v>
      </c>
      <c r="N197" s="6">
        <v>-0.25650000000000001</v>
      </c>
      <c r="O197" s="6">
        <v>1.8600000000000002E-2</v>
      </c>
      <c r="P197" s="6">
        <v>0.10060000000000001</v>
      </c>
    </row>
    <row r="198" spans="3:16" ht="15.5" x14ac:dyDescent="0.35">
      <c r="C198" t="s">
        <v>190</v>
      </c>
      <c r="I198" s="6">
        <v>7.4700000000000003E-2</v>
      </c>
      <c r="J198" s="6">
        <v>-6.4600000000000005E-2</v>
      </c>
      <c r="K198" s="6">
        <v>4.2800000000000005E-2</v>
      </c>
      <c r="L198" s="6">
        <v>-0.14560000000000001</v>
      </c>
      <c r="M198" s="6">
        <v>-0.13140000000000002</v>
      </c>
      <c r="N198" s="6">
        <v>-0.1024</v>
      </c>
      <c r="O198" s="6">
        <v>7.7800000000000008E-2</v>
      </c>
      <c r="P198" s="6">
        <v>0.25019999999999998</v>
      </c>
    </row>
    <row r="199" spans="3:16" ht="15.5" x14ac:dyDescent="0.35">
      <c r="C199" t="s">
        <v>191</v>
      </c>
    </row>
    <row r="200" spans="3:16" ht="15.5" x14ac:dyDescent="0.35">
      <c r="C200" t="s">
        <v>55</v>
      </c>
      <c r="I200" s="6">
        <v>1.75</v>
      </c>
      <c r="J200" s="6">
        <v>1.17</v>
      </c>
      <c r="K200" s="6">
        <v>0.67</v>
      </c>
      <c r="L200" s="6">
        <v>1.33</v>
      </c>
      <c r="M200" s="6">
        <v>3.67</v>
      </c>
      <c r="N200" s="6">
        <v>3.67</v>
      </c>
      <c r="O200" s="6">
        <v>13.14</v>
      </c>
      <c r="P200" s="5">
        <v>0</v>
      </c>
    </row>
    <row r="201" spans="3:16" ht="15.5" x14ac:dyDescent="0.35">
      <c r="C201" t="s">
        <v>52</v>
      </c>
      <c r="I201" s="6">
        <v>58.22</v>
      </c>
      <c r="J201" s="6">
        <v>58.9</v>
      </c>
      <c r="K201" s="6">
        <v>74.13</v>
      </c>
      <c r="L201" s="6">
        <v>63.35</v>
      </c>
      <c r="M201" s="6">
        <v>59.91</v>
      </c>
      <c r="N201" s="6">
        <v>68.63</v>
      </c>
      <c r="O201" s="6">
        <v>108.44</v>
      </c>
      <c r="P201" s="6">
        <v>63.29</v>
      </c>
    </row>
    <row r="202" spans="3:16" ht="15.5" x14ac:dyDescent="0.35">
      <c r="C202" t="s">
        <v>192</v>
      </c>
      <c r="I202" s="6">
        <v>1.75</v>
      </c>
      <c r="J202" s="6">
        <v>1.17</v>
      </c>
      <c r="K202" s="6">
        <v>0.87</v>
      </c>
      <c r="L202" s="6">
        <v>1.41</v>
      </c>
      <c r="M202" s="5">
        <v>4</v>
      </c>
      <c r="N202" s="6">
        <v>3.67</v>
      </c>
      <c r="O202" s="6">
        <v>13.15</v>
      </c>
      <c r="P202" s="5">
        <v>0</v>
      </c>
    </row>
    <row r="203" spans="3:16" ht="15.5" x14ac:dyDescent="0.35">
      <c r="C203" t="s">
        <v>193</v>
      </c>
      <c r="I203" s="6">
        <v>58.22</v>
      </c>
      <c r="J203" s="6">
        <v>58.9</v>
      </c>
      <c r="K203" s="6">
        <v>57.22</v>
      </c>
      <c r="L203" s="6">
        <v>59.37</v>
      </c>
      <c r="M203" s="6">
        <v>54.94</v>
      </c>
      <c r="N203" s="6">
        <v>68.63</v>
      </c>
      <c r="O203" s="6">
        <v>108.33</v>
      </c>
      <c r="P203" s="6">
        <v>63.13</v>
      </c>
    </row>
    <row r="204" spans="3:16" ht="15.5" x14ac:dyDescent="0.35">
      <c r="C204" t="s">
        <v>194</v>
      </c>
      <c r="I204" s="5">
        <v>29000000000</v>
      </c>
      <c r="J204" s="5">
        <v>26000000000</v>
      </c>
      <c r="K204" s="5">
        <v>29000000000</v>
      </c>
      <c r="L204" s="5">
        <v>29000000000</v>
      </c>
      <c r="M204" s="5">
        <v>28000000000</v>
      </c>
      <c r="N204" s="5">
        <v>28000000000</v>
      </c>
      <c r="O204" s="5">
        <v>12000000000</v>
      </c>
      <c r="P204" s="5">
        <v>8000000000</v>
      </c>
    </row>
    <row r="205" spans="3:16" ht="15.5" x14ac:dyDescent="0.35">
      <c r="C205" t="s">
        <v>195</v>
      </c>
      <c r="I205" s="5">
        <v>3000000000</v>
      </c>
      <c r="J205" s="5">
        <v>1000000000</v>
      </c>
      <c r="K205" s="5">
        <v>0</v>
      </c>
      <c r="L205" s="5">
        <v>2000000000</v>
      </c>
      <c r="N205" s="5">
        <v>0</v>
      </c>
      <c r="O205" s="5">
        <v>1000000000</v>
      </c>
      <c r="P205" s="5">
        <v>1000000000</v>
      </c>
    </row>
    <row r="206" spans="3:16" ht="15.5" x14ac:dyDescent="0.35">
      <c r="C206" t="s">
        <v>25</v>
      </c>
      <c r="I206" s="5">
        <v>33000000000</v>
      </c>
      <c r="J206" s="5">
        <v>27000000000</v>
      </c>
      <c r="K206" s="5">
        <v>30000000000</v>
      </c>
      <c r="L206" s="5">
        <v>30000000000</v>
      </c>
      <c r="M206" s="5">
        <v>28000000000</v>
      </c>
      <c r="N206" s="5">
        <v>29000000000</v>
      </c>
      <c r="O206" s="5">
        <v>12000000000</v>
      </c>
      <c r="P206" s="5">
        <v>9000000000</v>
      </c>
    </row>
    <row r="207" spans="3:16" ht="15.5" x14ac:dyDescent="0.35">
      <c r="C207" t="s">
        <v>22</v>
      </c>
      <c r="I207" s="5">
        <v>7000000000</v>
      </c>
      <c r="J207" s="5">
        <v>10000000000</v>
      </c>
      <c r="K207" s="5">
        <v>17000000000</v>
      </c>
      <c r="L207" s="5">
        <v>22000000000</v>
      </c>
      <c r="M207" s="5">
        <v>22000000000</v>
      </c>
      <c r="N207" s="5">
        <v>26000000000</v>
      </c>
      <c r="O207" s="5">
        <v>11000000000</v>
      </c>
      <c r="P207" s="5">
        <v>5000000000</v>
      </c>
    </row>
    <row r="208" spans="3:16" ht="15.5" x14ac:dyDescent="0.35">
      <c r="C208" t="s">
        <v>196</v>
      </c>
      <c r="I208" s="5">
        <v>-1000000000</v>
      </c>
      <c r="J208" s="5">
        <v>-16000000000</v>
      </c>
      <c r="K208" s="5">
        <v>3000000000</v>
      </c>
      <c r="L208" s="5">
        <v>-8000000000</v>
      </c>
      <c r="M208" s="5">
        <v>-23000000000</v>
      </c>
      <c r="N208" s="5">
        <v>8000000000</v>
      </c>
      <c r="O208" s="5">
        <v>20000000000</v>
      </c>
      <c r="P208" s="5">
        <v>-9000000000</v>
      </c>
    </row>
    <row r="209" spans="2:16" ht="15.5" x14ac:dyDescent="0.35">
      <c r="C209" t="s">
        <v>197</v>
      </c>
      <c r="I209" s="5">
        <v>14000000000</v>
      </c>
      <c r="J209" s="5">
        <v>19000000000</v>
      </c>
      <c r="K209" s="5">
        <v>12000000000</v>
      </c>
      <c r="L209" s="5">
        <v>-3000000000</v>
      </c>
      <c r="M209" s="5">
        <v>-3000000000</v>
      </c>
      <c r="N209" s="5">
        <v>-3000000000</v>
      </c>
      <c r="O209" s="5">
        <v>-26000000000</v>
      </c>
      <c r="P209" s="5">
        <v>-7000000000</v>
      </c>
    </row>
    <row r="210" spans="2:16" ht="15.5" x14ac:dyDescent="0.35">
      <c r="C210" t="s">
        <v>198</v>
      </c>
      <c r="I210" s="5">
        <v>-9000000000</v>
      </c>
      <c r="J210" s="5">
        <v>-5000000000</v>
      </c>
      <c r="K210" s="5">
        <v>-6000000000</v>
      </c>
      <c r="L210" s="5">
        <v>-13000000000</v>
      </c>
      <c r="M210" s="5">
        <v>-10000000000</v>
      </c>
      <c r="N210" s="5">
        <v>-1000000000</v>
      </c>
      <c r="O210" s="5">
        <v>-24000000000</v>
      </c>
      <c r="P210" s="5">
        <v>-34000000000</v>
      </c>
    </row>
    <row r="211" spans="2:16" ht="15.5" x14ac:dyDescent="0.35">
      <c r="C211" t="s">
        <v>14</v>
      </c>
      <c r="I211" s="5">
        <v>4000000000</v>
      </c>
      <c r="J211" s="5">
        <v>14000000000</v>
      </c>
      <c r="K211" s="5">
        <v>6000000000</v>
      </c>
      <c r="L211" s="5">
        <v>-16000000000</v>
      </c>
      <c r="M211" s="5">
        <v>-13000000000</v>
      </c>
      <c r="N211" s="5">
        <v>-4000000000</v>
      </c>
      <c r="O211" s="5">
        <v>-50000000000</v>
      </c>
      <c r="P211" s="5">
        <v>-40000000000</v>
      </c>
    </row>
    <row r="212" spans="2:16" ht="15.5" x14ac:dyDescent="0.35">
      <c r="C212" t="s">
        <v>16</v>
      </c>
      <c r="I212" s="6">
        <v>4.04</v>
      </c>
      <c r="J212" s="6">
        <v>13.24</v>
      </c>
      <c r="K212" s="6">
        <v>5.31</v>
      </c>
      <c r="L212" s="6">
        <v>-14.44</v>
      </c>
      <c r="M212" s="6">
        <v>-15.59</v>
      </c>
      <c r="N212" s="6">
        <v>-4.83</v>
      </c>
      <c r="O212" s="6">
        <v>-61.4</v>
      </c>
      <c r="P212" s="6">
        <v>-66.180000000000007</v>
      </c>
    </row>
    <row r="214" spans="2:16" ht="15.5" x14ac:dyDescent="0.35">
      <c r="B214" t="s">
        <v>199</v>
      </c>
      <c r="C214" t="s">
        <v>200</v>
      </c>
      <c r="D214" s="5">
        <v>-3000000000</v>
      </c>
      <c r="E214" s="5">
        <v>-5000000000</v>
      </c>
      <c r="F214" s="5">
        <v>-1000000000</v>
      </c>
      <c r="G214" s="5">
        <v>6000000000</v>
      </c>
      <c r="H214" s="5">
        <v>-13000000000</v>
      </c>
      <c r="I214" s="5">
        <v>-2000000000</v>
      </c>
      <c r="J214" s="5">
        <v>-7000000000</v>
      </c>
      <c r="K214" s="5">
        <v>-1000000000</v>
      </c>
      <c r="L214" s="5">
        <v>-8000000000</v>
      </c>
      <c r="M214" s="5">
        <v>-8000000000</v>
      </c>
      <c r="N214" s="5">
        <v>-14000000000</v>
      </c>
      <c r="O214" s="5">
        <v>2000000000</v>
      </c>
      <c r="P214" s="5">
        <v>4000000000</v>
      </c>
    </row>
    <row r="215" spans="2:16" ht="15.5" x14ac:dyDescent="0.35">
      <c r="C215" t="s">
        <v>326</v>
      </c>
      <c r="H215" s="5">
        <v>-4000000000</v>
      </c>
      <c r="I215" s="5">
        <v>-2000000000</v>
      </c>
      <c r="J215" s="5">
        <v>-7000000000</v>
      </c>
      <c r="K215" s="5">
        <v>-1000000000</v>
      </c>
      <c r="L215" s="5">
        <v>-8000000000</v>
      </c>
      <c r="M215" s="5">
        <v>-8000000000</v>
      </c>
      <c r="N215" s="5">
        <v>-14000000000</v>
      </c>
      <c r="O215" s="5">
        <v>2000000000</v>
      </c>
    </row>
    <row r="216" spans="2:16" ht="15.5" x14ac:dyDescent="0.35">
      <c r="C216" t="s">
        <v>43</v>
      </c>
      <c r="D216" s="6">
        <v>-3.04</v>
      </c>
      <c r="E216" s="6">
        <v>-4.6100000000000003</v>
      </c>
      <c r="F216" s="6">
        <v>-1.1200000000000001</v>
      </c>
      <c r="G216" s="6">
        <v>5.41</v>
      </c>
      <c r="H216" s="6">
        <v>-12.17</v>
      </c>
      <c r="I216" s="6">
        <v>-1.68</v>
      </c>
      <c r="J216" s="6">
        <v>-6.85</v>
      </c>
      <c r="K216" s="6">
        <v>-0.99</v>
      </c>
      <c r="L216" s="6">
        <v>-7.65</v>
      </c>
      <c r="M216" s="6">
        <v>-7.33</v>
      </c>
      <c r="N216" s="6">
        <v>-13.23</v>
      </c>
      <c r="O216" s="6">
        <v>1.51</v>
      </c>
      <c r="P216" s="6">
        <v>3.59</v>
      </c>
    </row>
    <row r="217" spans="2:16" ht="15.5" x14ac:dyDescent="0.35">
      <c r="C217" t="s">
        <v>327</v>
      </c>
      <c r="H217" s="6">
        <v>-3.36</v>
      </c>
      <c r="I217" s="6">
        <v>-1.68</v>
      </c>
      <c r="J217" s="6">
        <v>-6.85</v>
      </c>
      <c r="K217" s="6">
        <v>-0.99</v>
      </c>
      <c r="L217" s="6">
        <v>-7.65</v>
      </c>
      <c r="M217" s="6">
        <v>-7.33</v>
      </c>
      <c r="N217" s="6">
        <v>-13.23</v>
      </c>
      <c r="O217" s="6">
        <v>1.51</v>
      </c>
    </row>
    <row r="218" spans="2:16" ht="15.5" x14ac:dyDescent="0.35">
      <c r="C218" t="s">
        <v>201</v>
      </c>
      <c r="D218" s="5">
        <v>58000000000</v>
      </c>
      <c r="E218" s="5">
        <v>69000000000</v>
      </c>
      <c r="F218" s="5">
        <v>60000000000</v>
      </c>
      <c r="G218" s="5">
        <v>59000000000</v>
      </c>
      <c r="H218" s="5">
        <v>232000000000</v>
      </c>
      <c r="I218" s="5">
        <v>227000000000</v>
      </c>
      <c r="J218" s="5">
        <v>144000000000</v>
      </c>
      <c r="K218" s="5">
        <v>131000000000</v>
      </c>
      <c r="L218" s="5">
        <v>127000000000</v>
      </c>
      <c r="M218" s="5">
        <v>68000000000</v>
      </c>
      <c r="N218" s="5">
        <v>61000000000</v>
      </c>
      <c r="O218" s="5">
        <v>103000000000</v>
      </c>
      <c r="P218" s="5">
        <v>112000000000</v>
      </c>
    </row>
    <row r="219" spans="2:16" ht="15.5" x14ac:dyDescent="0.35">
      <c r="C219" t="s">
        <v>328</v>
      </c>
      <c r="H219" s="5">
        <v>246000000000</v>
      </c>
      <c r="I219" s="5">
        <v>227000000000</v>
      </c>
      <c r="J219" s="5">
        <v>144000000000</v>
      </c>
      <c r="K219" s="5">
        <v>131000000000</v>
      </c>
      <c r="L219" s="5">
        <v>127000000000</v>
      </c>
      <c r="M219" s="5">
        <v>68000000000</v>
      </c>
      <c r="N219" s="5">
        <v>61000000000</v>
      </c>
      <c r="O219" s="5">
        <v>103000000000</v>
      </c>
    </row>
    <row r="220" spans="2:16" ht="15.5" x14ac:dyDescent="0.35">
      <c r="C220" t="s">
        <v>202</v>
      </c>
      <c r="I220" s="6">
        <v>-6.74</v>
      </c>
    </row>
    <row r="221" spans="2:16" ht="15.5" x14ac:dyDescent="0.35">
      <c r="C221" t="s">
        <v>203</v>
      </c>
      <c r="I221" s="6">
        <v>-24.39</v>
      </c>
    </row>
    <row r="222" spans="2:16" ht="15.5" x14ac:dyDescent="0.35">
      <c r="C222" t="s">
        <v>204</v>
      </c>
      <c r="I222" s="6">
        <v>7.42</v>
      </c>
    </row>
    <row r="223" spans="2:16" ht="15.5" x14ac:dyDescent="0.35">
      <c r="C223" t="s">
        <v>205</v>
      </c>
      <c r="I223" s="6">
        <v>-4.0999999999999995E-2</v>
      </c>
    </row>
    <row r="224" spans="2:16" ht="15.5" x14ac:dyDescent="0.35">
      <c r="C224" t="s">
        <v>206</v>
      </c>
      <c r="I224" s="6">
        <v>0.36</v>
      </c>
    </row>
    <row r="225" spans="3:9" ht="15.5" x14ac:dyDescent="0.35">
      <c r="C225" t="s">
        <v>207</v>
      </c>
      <c r="I225" s="6">
        <v>1.5</v>
      </c>
    </row>
    <row r="226" spans="3:9" ht="15.5" x14ac:dyDescent="0.35">
      <c r="C226" t="s">
        <v>329</v>
      </c>
      <c r="I226" s="6">
        <v>6.19</v>
      </c>
    </row>
    <row r="227" spans="3:9" ht="15.5" x14ac:dyDescent="0.35">
      <c r="C227" t="s">
        <v>208</v>
      </c>
      <c r="I227" s="6">
        <v>12.75</v>
      </c>
    </row>
    <row r="228" spans="3:9" ht="15.5" x14ac:dyDescent="0.35">
      <c r="C228" t="s">
        <v>209</v>
      </c>
      <c r="I228" s="6">
        <v>23.11</v>
      </c>
    </row>
    <row r="229" spans="3:9" ht="15.5" x14ac:dyDescent="0.35">
      <c r="C229" t="s">
        <v>210</v>
      </c>
      <c r="I229" s="6">
        <v>7.61</v>
      </c>
    </row>
    <row r="230" spans="3:9" ht="15.5" x14ac:dyDescent="0.35">
      <c r="C230" t="s">
        <v>211</v>
      </c>
      <c r="I230" s="6">
        <v>-0.32</v>
      </c>
    </row>
    <row r="231" spans="3:9" ht="15.5" x14ac:dyDescent="0.35">
      <c r="C231" t="s">
        <v>213</v>
      </c>
      <c r="I231" s="6">
        <v>-3.36</v>
      </c>
    </row>
    <row r="232" spans="3:9" ht="15.5" x14ac:dyDescent="0.35">
      <c r="C232" t="s">
        <v>214</v>
      </c>
      <c r="I232" s="6">
        <v>-12.17</v>
      </c>
    </row>
    <row r="233" spans="3:9" ht="15.5" x14ac:dyDescent="0.35">
      <c r="C233" t="s">
        <v>215</v>
      </c>
      <c r="I233" s="6">
        <v>227.09</v>
      </c>
    </row>
    <row r="234" spans="3:9" ht="15.5" x14ac:dyDescent="0.35">
      <c r="C234" t="s">
        <v>216</v>
      </c>
      <c r="D234" s="6">
        <v>21.32</v>
      </c>
    </row>
    <row r="235" spans="3:9" ht="15.5" x14ac:dyDescent="0.35">
      <c r="C235" t="s">
        <v>217</v>
      </c>
      <c r="I235" s="6">
        <v>54.64</v>
      </c>
    </row>
    <row r="236" spans="3:9" ht="15.5" x14ac:dyDescent="0.35">
      <c r="C236" t="s">
        <v>218</v>
      </c>
      <c r="I236" s="6">
        <v>6.43</v>
      </c>
    </row>
    <row r="237" spans="3:9" ht="15.5" x14ac:dyDescent="0.35">
      <c r="C237" t="s">
        <v>219</v>
      </c>
      <c r="D237" s="6">
        <v>0.98</v>
      </c>
    </row>
    <row r="238" spans="3:9" ht="15.5" x14ac:dyDescent="0.35">
      <c r="C238" t="s">
        <v>220</v>
      </c>
      <c r="D238" s="6">
        <v>0.98</v>
      </c>
    </row>
    <row r="239" spans="3:9" ht="15.5" x14ac:dyDescent="0.35">
      <c r="C239" t="s">
        <v>394</v>
      </c>
      <c r="D239" s="6">
        <v>0.55000000000000004</v>
      </c>
    </row>
    <row r="240" spans="3:9" ht="15.5" x14ac:dyDescent="0.35">
      <c r="C240" t="s">
        <v>437</v>
      </c>
      <c r="D240" s="6">
        <v>0.05</v>
      </c>
    </row>
    <row r="241" spans="3:9" ht="15.5" x14ac:dyDescent="0.35">
      <c r="C241" t="s">
        <v>221</v>
      </c>
      <c r="D241" s="6">
        <v>1.46</v>
      </c>
    </row>
    <row r="242" spans="3:9" ht="15.5" x14ac:dyDescent="0.35">
      <c r="C242" t="s">
        <v>395</v>
      </c>
      <c r="D242" s="6">
        <v>0.18</v>
      </c>
    </row>
    <row r="243" spans="3:9" ht="15.5" x14ac:dyDescent="0.35">
      <c r="C243" t="s">
        <v>222</v>
      </c>
      <c r="D243" s="6">
        <v>3.07</v>
      </c>
    </row>
    <row r="244" spans="3:9" ht="15.5" x14ac:dyDescent="0.35">
      <c r="C244" t="s">
        <v>12</v>
      </c>
      <c r="D244" s="5">
        <v>0</v>
      </c>
    </row>
    <row r="245" spans="3:9" ht="15.5" x14ac:dyDescent="0.35">
      <c r="C245" t="s">
        <v>224</v>
      </c>
      <c r="I245" s="6">
        <v>-0.73</v>
      </c>
    </row>
    <row r="246" spans="3:9" ht="15.5" x14ac:dyDescent="0.35">
      <c r="C246" t="s">
        <v>225</v>
      </c>
      <c r="I246" s="6">
        <v>-2.0099999999999996E-2</v>
      </c>
    </row>
    <row r="247" spans="3:9" ht="15.5" x14ac:dyDescent="0.35">
      <c r="C247" t="s">
        <v>226</v>
      </c>
      <c r="I247" s="6">
        <v>-6.1500000000000006E-2</v>
      </c>
    </row>
    <row r="248" spans="3:9" ht="15.5" x14ac:dyDescent="0.35">
      <c r="C248" t="s">
        <v>227</v>
      </c>
      <c r="I248" s="6">
        <v>5.4600000000000003E-2</v>
      </c>
    </row>
    <row r="249" spans="3:9" ht="15.5" x14ac:dyDescent="0.35">
      <c r="C249" t="s">
        <v>228</v>
      </c>
      <c r="I249" s="6">
        <v>2.07E-2</v>
      </c>
    </row>
    <row r="250" spans="3:9" ht="15.5" x14ac:dyDescent="0.35">
      <c r="C250" t="s">
        <v>330</v>
      </c>
      <c r="D250" s="6">
        <v>50.49</v>
      </c>
    </row>
    <row r="251" spans="3:9" ht="15.5" x14ac:dyDescent="0.35">
      <c r="C251" t="s">
        <v>230</v>
      </c>
      <c r="D251" s="6">
        <v>33.6</v>
      </c>
    </row>
    <row r="252" spans="3:9" ht="15.5" x14ac:dyDescent="0.35">
      <c r="C252" t="s">
        <v>231</v>
      </c>
      <c r="D252" s="6">
        <v>16.89</v>
      </c>
    </row>
    <row r="253" spans="3:9" ht="15.5" x14ac:dyDescent="0.35">
      <c r="C253" t="s">
        <v>331</v>
      </c>
      <c r="D253" s="6">
        <v>1.8</v>
      </c>
    </row>
    <row r="254" spans="3:9" ht="15.5" x14ac:dyDescent="0.35">
      <c r="C254" t="s">
        <v>232</v>
      </c>
      <c r="I254" s="6">
        <v>1.37</v>
      </c>
    </row>
    <row r="255" spans="3:9" ht="15.5" x14ac:dyDescent="0.35">
      <c r="C255" t="s">
        <v>39</v>
      </c>
      <c r="I255" s="5">
        <v>89000000000</v>
      </c>
    </row>
    <row r="256" spans="3:9" ht="15.5" x14ac:dyDescent="0.35">
      <c r="C256" t="s">
        <v>234</v>
      </c>
      <c r="I256" s="5">
        <v>134000000000</v>
      </c>
    </row>
    <row r="257" spans="3:9" ht="15.5" x14ac:dyDescent="0.35">
      <c r="C257" t="s">
        <v>235</v>
      </c>
      <c r="I257" s="5">
        <v>1080000000</v>
      </c>
    </row>
    <row r="258" spans="3:9" ht="15.5" x14ac:dyDescent="0.35">
      <c r="C258" t="s">
        <v>236</v>
      </c>
      <c r="I258" s="6">
        <v>0.3599</v>
      </c>
    </row>
    <row r="259" spans="3:9" ht="15.5" x14ac:dyDescent="0.35">
      <c r="C259" t="s">
        <v>237</v>
      </c>
      <c r="D259" s="6">
        <v>0.24410000000000001</v>
      </c>
    </row>
    <row r="260" spans="3:9" ht="15.5" x14ac:dyDescent="0.35">
      <c r="C260" t="s">
        <v>238</v>
      </c>
      <c r="D260" s="6">
        <v>-3.56E-2</v>
      </c>
    </row>
    <row r="261" spans="3:9" ht="15.5" x14ac:dyDescent="0.35">
      <c r="C261" t="s">
        <v>239</v>
      </c>
      <c r="D261" s="6">
        <v>-5.6900000000000006E-2</v>
      </c>
    </row>
    <row r="262" spans="3:9" ht="15.5" x14ac:dyDescent="0.35">
      <c r="C262" t="s">
        <v>240</v>
      </c>
      <c r="D262" s="6">
        <v>0.4879</v>
      </c>
    </row>
    <row r="263" spans="3:9" ht="15.5" x14ac:dyDescent="0.35">
      <c r="C263" t="s">
        <v>241</v>
      </c>
      <c r="D263" s="6">
        <v>9.69E-2</v>
      </c>
    </row>
    <row r="264" spans="3:9" ht="15.5" x14ac:dyDescent="0.35">
      <c r="C264" t="s">
        <v>242</v>
      </c>
      <c r="D264" s="6">
        <v>-1.2405999999999999</v>
      </c>
    </row>
    <row r="265" spans="3:9" ht="15.5" x14ac:dyDescent="0.35">
      <c r="C265" t="s">
        <v>243</v>
      </c>
      <c r="I265" s="5">
        <v>7</v>
      </c>
    </row>
    <row r="266" spans="3:9" ht="15.5" x14ac:dyDescent="0.35">
      <c r="C266" t="s">
        <v>244</v>
      </c>
      <c r="I266" s="6">
        <v>0.51</v>
      </c>
    </row>
    <row r="267" spans="3:9" ht="15.5" x14ac:dyDescent="0.35">
      <c r="C267" t="s">
        <v>245</v>
      </c>
      <c r="I267" s="6">
        <v>0.08</v>
      </c>
    </row>
    <row r="268" spans="3:9" ht="15.5" x14ac:dyDescent="0.35">
      <c r="C268" t="s">
        <v>246</v>
      </c>
      <c r="I268" s="6">
        <v>0.34</v>
      </c>
    </row>
    <row r="269" spans="3:9" ht="15.5" x14ac:dyDescent="0.35">
      <c r="C269" t="s">
        <v>247</v>
      </c>
      <c r="I269" s="6">
        <v>0.2</v>
      </c>
    </row>
    <row r="270" spans="3:9" ht="15.5" x14ac:dyDescent="0.35">
      <c r="C270" t="s">
        <v>248</v>
      </c>
      <c r="I270" s="6">
        <v>0.83</v>
      </c>
    </row>
    <row r="271" spans="3:9" ht="15.5" x14ac:dyDescent="0.35">
      <c r="C271" t="s">
        <v>249</v>
      </c>
      <c r="I271" s="6">
        <v>0.42</v>
      </c>
    </row>
    <row r="272" spans="3:9" ht="15.5" x14ac:dyDescent="0.35">
      <c r="C272" t="s">
        <v>250</v>
      </c>
      <c r="I272" s="6">
        <v>0.3</v>
      </c>
    </row>
    <row r="273" spans="3:9" ht="15.5" x14ac:dyDescent="0.35">
      <c r="C273" t="s">
        <v>251</v>
      </c>
      <c r="I273" s="5">
        <v>246000000000</v>
      </c>
    </row>
    <row r="274" spans="3:9" ht="15.5" x14ac:dyDescent="0.35">
      <c r="C274" t="s">
        <v>252</v>
      </c>
      <c r="I274" s="5">
        <v>71000000000</v>
      </c>
    </row>
    <row r="275" spans="3:9" ht="15.5" x14ac:dyDescent="0.35">
      <c r="C275" t="s">
        <v>253</v>
      </c>
      <c r="I275" s="5">
        <v>18000000000</v>
      </c>
    </row>
    <row r="276" spans="3:9" ht="15.5" x14ac:dyDescent="0.35">
      <c r="C276" t="s">
        <v>254</v>
      </c>
      <c r="I276" s="5">
        <v>-4000000000</v>
      </c>
    </row>
    <row r="277" spans="3:9" ht="15.5" x14ac:dyDescent="0.35">
      <c r="C277" t="s">
        <v>255</v>
      </c>
      <c r="D277" s="5">
        <v>23000000000</v>
      </c>
    </row>
    <row r="278" spans="3:9" ht="15.5" x14ac:dyDescent="0.35">
      <c r="C278" t="s">
        <v>256</v>
      </c>
      <c r="D278" s="5">
        <v>181000000000</v>
      </c>
    </row>
    <row r="279" spans="3:9" ht="15.5" x14ac:dyDescent="0.35">
      <c r="C279" t="s">
        <v>257</v>
      </c>
      <c r="D279" s="5">
        <v>86000000000</v>
      </c>
    </row>
    <row r="280" spans="3:9" ht="15.5" x14ac:dyDescent="0.35">
      <c r="C280" t="s">
        <v>184</v>
      </c>
      <c r="D280" s="5">
        <v>-2000000000</v>
      </c>
    </row>
    <row r="281" spans="3:9" ht="15.5" x14ac:dyDescent="0.35">
      <c r="C281" t="s">
        <v>258</v>
      </c>
      <c r="I281" s="5">
        <v>59000000000</v>
      </c>
    </row>
    <row r="282" spans="3:9" ht="15.5" x14ac:dyDescent="0.35">
      <c r="C282" t="s">
        <v>182</v>
      </c>
      <c r="D282" s="5">
        <v>3000000000</v>
      </c>
    </row>
    <row r="283" spans="3:9" ht="15.5" x14ac:dyDescent="0.35">
      <c r="C283" t="s">
        <v>181</v>
      </c>
      <c r="D283" s="5">
        <v>29000000000</v>
      </c>
    </row>
    <row r="284" spans="3:9" ht="15.5" x14ac:dyDescent="0.35">
      <c r="C284" t="s">
        <v>23</v>
      </c>
      <c r="D284" s="5">
        <v>29000000000</v>
      </c>
    </row>
    <row r="285" spans="3:9" ht="15.5" x14ac:dyDescent="0.35">
      <c r="C285" t="s">
        <v>20</v>
      </c>
      <c r="D285" s="5">
        <v>10000000000</v>
      </c>
    </row>
    <row r="286" spans="3:9" ht="15.5" x14ac:dyDescent="0.35">
      <c r="C286" t="s">
        <v>183</v>
      </c>
      <c r="I286" s="5">
        <v>95000000000</v>
      </c>
    </row>
    <row r="287" spans="3:9" ht="15.5" x14ac:dyDescent="0.35">
      <c r="C287" t="s">
        <v>332</v>
      </c>
      <c r="I287" s="5">
        <v>14000000000</v>
      </c>
    </row>
    <row r="288" spans="3:9" ht="15.5" x14ac:dyDescent="0.35">
      <c r="C288" t="s">
        <v>259</v>
      </c>
      <c r="I288" s="5">
        <v>-15000000000</v>
      </c>
    </row>
    <row r="289" spans="3:9" ht="15.5" x14ac:dyDescent="0.35">
      <c r="C289" t="s">
        <v>260</v>
      </c>
      <c r="I289" s="5">
        <v>8000000000</v>
      </c>
    </row>
    <row r="290" spans="3:9" ht="15.5" x14ac:dyDescent="0.35">
      <c r="C290" t="s">
        <v>261</v>
      </c>
      <c r="I290" s="5">
        <v>-7000000000</v>
      </c>
    </row>
    <row r="291" spans="3:9" ht="15.5" x14ac:dyDescent="0.35">
      <c r="C291" t="s">
        <v>262</v>
      </c>
      <c r="I291" s="5">
        <v>7000000000</v>
      </c>
    </row>
  </sheetData>
  <pageMargins left="0.7" right="0.7" top="0.75" bottom="0.75" header="0.3" footer="0.3"/>
  <ignoredErrors>
    <ignoredError sqref="A1:P292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2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1907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</row>
    <row r="2" spans="1:15" ht="15.5" x14ac:dyDescent="0.35">
      <c r="C2" t="s">
        <v>1908</v>
      </c>
      <c r="D2" s="2" vm="130">
        <f ca="1">IFERROR(_xlfn.STOCKHISTORY("XIDX:" &amp; $C$1, D3, , 0, 0, 1), "Libur")</f>
        <v>262</v>
      </c>
      <c r="H2" s="2" vm="130">
        <f ca="1">IFERROR(INDEX(D2:G2,COUNT(D2:G2)),"")</f>
        <v>262</v>
      </c>
      <c r="I2" s="2" vm="479">
        <f t="shared" ref="I2:O2" ca="1" si="0">IFERROR(_xlfn.STOCKHISTORY("XIDX:" &amp; $C$1, I1, , 0, 0, 1), "Libur")</f>
        <v>97</v>
      </c>
      <c r="J2" s="2" vm="480">
        <f t="shared" ca="1" si="0"/>
        <v>371.10840000000002</v>
      </c>
      <c r="K2" s="2" vm="481">
        <f t="shared" ca="1" si="0"/>
        <v>312.58749999999998</v>
      </c>
      <c r="L2" s="2" vm="482">
        <f t="shared" ca="1" si="0"/>
        <v>363.9717</v>
      </c>
      <c r="M2" s="2" vm="483">
        <f t="shared" ca="1" si="0"/>
        <v>60.661999999999999</v>
      </c>
      <c r="N2" s="2" vm="484">
        <f t="shared" ca="1" si="0"/>
        <v>53.525300000000001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2243417513</v>
      </c>
      <c r="H4" s="2">
        <f>IFERROR(SUM(D4:G4)*(4/MAX(1,COUNT(D4:G4))),"")</f>
        <v>8973670052</v>
      </c>
      <c r="I4" s="2">
        <f t="shared" ref="I4:O4" si="1">IFERROR(INDEX(I51:I500,MATCH($C$4,$C$51:$C$500,0)),"")</f>
        <v>13341819400</v>
      </c>
      <c r="J4" s="2">
        <f t="shared" si="1"/>
        <v>11833525237</v>
      </c>
      <c r="K4" s="2">
        <f t="shared" si="1"/>
        <v>10495281006</v>
      </c>
      <c r="L4" s="2">
        <f t="shared" si="1"/>
        <v>8759873774</v>
      </c>
      <c r="M4" s="2">
        <f t="shared" si="1"/>
        <v>5397369104</v>
      </c>
      <c r="N4" s="2">
        <f t="shared" si="1"/>
        <v>9484521447</v>
      </c>
      <c r="O4" s="2">
        <f t="shared" si="1"/>
        <v>8073374843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-1251145931</v>
      </c>
      <c r="H5" s="2">
        <f>IFERROR(SUM(D5:G5)*(4/MAX(1,COUNT(D5:G5))),"")</f>
        <v>-5004583724</v>
      </c>
      <c r="I5" s="2">
        <f t="shared" ref="I5:O5" si="2">IFERROR(INDEX(I51:I500,MATCH($C$5,$C$51:$C$500,0)),"")</f>
        <v>-7754213271</v>
      </c>
      <c r="J5" s="2">
        <f t="shared" si="2"/>
        <v>-7194970731</v>
      </c>
      <c r="K5" s="2">
        <f t="shared" si="2"/>
        <v>-5846450454</v>
      </c>
      <c r="L5" s="2">
        <f t="shared" si="2"/>
        <v>-5398159299</v>
      </c>
      <c r="M5" s="2">
        <f t="shared" si="2"/>
        <v>-8578249949</v>
      </c>
      <c r="N5" s="2">
        <f t="shared" si="2"/>
        <v>-6140038614</v>
      </c>
      <c r="O5" s="2">
        <f t="shared" si="2"/>
        <v>-4806613624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71882852250</v>
      </c>
      <c r="H6" s="2">
        <f>IFERROR(INDEX(D6:G6,COUNT(D6:G6)),"")</f>
        <v>71882852250</v>
      </c>
      <c r="I6" s="2">
        <f t="shared" ref="I6:O6" si="3">IFERROR(INDEX(I51:I500,MATCH($C$6,$C$51:$C$500,0)),"")</f>
        <v>77538036016</v>
      </c>
      <c r="J6" s="2">
        <f t="shared" si="3"/>
        <v>28157601907</v>
      </c>
      <c r="K6" s="2">
        <f t="shared" si="3"/>
        <v>35352846497</v>
      </c>
      <c r="L6" s="2">
        <f t="shared" si="3"/>
        <v>38089147919</v>
      </c>
      <c r="M6" s="2">
        <f t="shared" si="3"/>
        <v>29191550256</v>
      </c>
      <c r="N6" s="2">
        <f t="shared" si="3"/>
        <v>37769825208</v>
      </c>
      <c r="O6" s="2">
        <f t="shared" si="3"/>
        <v>23633602155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1.3</v>
      </c>
      <c r="H7" s="3">
        <f>IFERROR(INDEX(D7:G7,COUNT(D7:G7)),"")</f>
        <v>1.3</v>
      </c>
      <c r="I7" s="3">
        <f t="shared" ref="I7:O7" si="4">IFERROR(INDEX(I51:I500,MATCH($C$7,$C$51:$C$500,0))/1000000000,"")</f>
        <v>1.3</v>
      </c>
      <c r="J7" s="3">
        <f t="shared" si="4"/>
        <v>0.73</v>
      </c>
      <c r="K7" s="3">
        <f t="shared" si="4"/>
        <v>0.73</v>
      </c>
      <c r="L7" s="3">
        <f t="shared" si="4"/>
        <v>0.7</v>
      </c>
      <c r="M7" s="3">
        <f t="shared" si="4"/>
        <v>0.6</v>
      </c>
      <c r="N7" s="3">
        <f t="shared" si="4"/>
        <v>0.6</v>
      </c>
      <c r="O7" s="3">
        <f t="shared" si="4"/>
        <v>0.38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O8" si="5">IFERROR(INDEX(I51:I500,MATCH($C$8,$C$51:$C$500,0)),"")</f>
        <v>-13000000000</v>
      </c>
      <c r="J8" s="2">
        <f t="shared" si="5"/>
        <v>-4000000000</v>
      </c>
      <c r="K8" s="2">
        <f t="shared" si="5"/>
        <v>-9000000000</v>
      </c>
      <c r="L8" s="2">
        <f t="shared" si="5"/>
        <v>-4000000000</v>
      </c>
      <c r="M8" s="2">
        <f t="shared" si="5"/>
        <v>-7000000000</v>
      </c>
      <c r="N8" s="2">
        <f t="shared" si="5"/>
        <v>-19000000000</v>
      </c>
      <c r="O8" s="2">
        <f t="shared" si="5"/>
        <v>-4000000000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3.11</v>
      </c>
      <c r="H9" s="3">
        <f>IFERROR(INDEX(D9:G9,COUNT(D9:G9)),"")</f>
        <v>3.11</v>
      </c>
      <c r="I9" s="3">
        <f t="shared" ref="I9:O9" si="6">IFERROR(INDEX(I51:I500,MATCH($C$9,$C$51:$C$500,0)),"")</f>
        <v>-9.9</v>
      </c>
      <c r="J9" s="3">
        <f t="shared" si="6"/>
        <v>-5.78</v>
      </c>
      <c r="K9" s="3">
        <f t="shared" si="6"/>
        <v>-11.94</v>
      </c>
      <c r="L9" s="3">
        <f t="shared" si="6"/>
        <v>-5.36</v>
      </c>
      <c r="M9" s="3">
        <f t="shared" si="6"/>
        <v>-12.34</v>
      </c>
      <c r="N9" s="3">
        <f t="shared" si="6"/>
        <v>-31.89</v>
      </c>
      <c r="O9" s="3">
        <f t="shared" si="6"/>
        <v>-11.53</v>
      </c>
    </row>
    <row r="10" spans="1:15" ht="15.5" x14ac:dyDescent="0.35">
      <c r="C10" t="s">
        <v>17</v>
      </c>
      <c r="D10" s="3">
        <f ca="1">IFERROR(IF(D9=0,"",D2/D9),"")</f>
        <v>84.244372990353696</v>
      </c>
      <c r="I10" s="3">
        <f t="shared" ref="I10:O10" ca="1" si="7">IFERROR(IF(I9=0,"",I2/I9),"")</f>
        <v>-9.7979797979797976</v>
      </c>
      <c r="J10" s="3">
        <f t="shared" ca="1" si="7"/>
        <v>-64.205605536332186</v>
      </c>
      <c r="K10" s="3">
        <f t="shared" ca="1" si="7"/>
        <v>-26.179857621440537</v>
      </c>
      <c r="L10" s="3">
        <f t="shared" ca="1" si="7"/>
        <v>-67.905167910447759</v>
      </c>
      <c r="M10" s="3">
        <f t="shared" ca="1" si="7"/>
        <v>-4.9158833063209073</v>
      </c>
      <c r="N10" s="3">
        <f t="shared" ca="1" si="7"/>
        <v>-1.6784352461586705</v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32371228321</v>
      </c>
      <c r="H11" s="2">
        <f>IFERROR(INDEX(D11:G11,COUNT(D11:G11)),"")</f>
        <v>32371228321</v>
      </c>
      <c r="I11" s="2">
        <f t="shared" ref="I11:O11" si="8">IFERROR(INDEX(I51:I500,MATCH($C$11,$C$51:$C$500,0)),"")</f>
        <v>42683541471</v>
      </c>
      <c r="J11" s="2">
        <f t="shared" si="8"/>
        <v>2859729996</v>
      </c>
      <c r="K11" s="2">
        <f t="shared" si="8"/>
        <v>3776747508</v>
      </c>
      <c r="L11" s="2">
        <f t="shared" si="8"/>
        <v>10328426842</v>
      </c>
      <c r="M11" s="2">
        <f t="shared" si="8"/>
        <v>1681806191</v>
      </c>
      <c r="N11" s="2">
        <f t="shared" si="8"/>
        <v>2971233553</v>
      </c>
      <c r="O11" s="2">
        <f t="shared" si="8"/>
        <v>3409710199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-7000000000</v>
      </c>
      <c r="H12" s="2">
        <f>IFERROR(INDEX(D12:G12,COUNT(D12:G12)),"")</f>
        <v>-7000000000</v>
      </c>
      <c r="I12" s="2">
        <f t="shared" ref="I12:O12" si="9">IFERROR(INDEX(I51:I500,MATCH($C$12,$C$51:$C$500,0)),"")</f>
        <v>-19000000000</v>
      </c>
      <c r="J12" s="2">
        <f t="shared" si="9"/>
        <v>25000000000</v>
      </c>
      <c r="K12" s="2">
        <f t="shared" si="9"/>
        <v>21000000000</v>
      </c>
      <c r="L12" s="2">
        <f t="shared" si="9"/>
        <v>15000000000</v>
      </c>
      <c r="M12" s="2">
        <f t="shared" si="9"/>
        <v>26000000000</v>
      </c>
      <c r="N12" s="2">
        <f t="shared" si="9"/>
        <v>19000000000</v>
      </c>
      <c r="O12" s="2">
        <f t="shared" si="9"/>
        <v>19000000000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25000000000</v>
      </c>
      <c r="H13" s="2">
        <f>IFERROR(INDEX(D13:G13,COUNT(D13:G13)),"")</f>
        <v>25000000000</v>
      </c>
      <c r="I13" s="2">
        <f t="shared" ref="I13:O13" si="10">IFERROR(INDEX(I51:I500,MATCH($C$13,$C$51:$C$500,0)),"")</f>
        <v>23000000000</v>
      </c>
      <c r="J13" s="2">
        <f t="shared" si="10"/>
        <v>28000000000</v>
      </c>
      <c r="K13" s="2">
        <f t="shared" si="10"/>
        <v>25000000000</v>
      </c>
      <c r="L13" s="2">
        <f t="shared" si="10"/>
        <v>26000000000</v>
      </c>
      <c r="M13" s="2">
        <f t="shared" si="10"/>
        <v>28000000000</v>
      </c>
      <c r="N13" s="2">
        <f t="shared" si="10"/>
        <v>22000000000</v>
      </c>
      <c r="O13" s="2">
        <f t="shared" si="10"/>
        <v>23000000000</v>
      </c>
    </row>
    <row r="14" spans="1:1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-2400702556</v>
      </c>
      <c r="M14" s="2">
        <f t="shared" si="11"/>
        <v>-2478041464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27</v>
      </c>
      <c r="D15" s="2">
        <f>IFERROR(INDEX(D51:D500,MATCH($C$15,$C$51:$C$500,0)),"")</f>
        <v>11073447</v>
      </c>
      <c r="H15" s="2">
        <f>IFERROR(SUM(D15:G15)*(4/MAX(1,COUNT(D15:G15))),"")</f>
        <v>44293788</v>
      </c>
      <c r="I15" s="2">
        <f t="shared" ref="I15:O15" si="12">IFERROR(INDEX(I51:I500,MATCH($C$15,$C$51:$C$500,0)),"")</f>
        <v>44293788</v>
      </c>
      <c r="J15" s="2">
        <f t="shared" si="12"/>
        <v>37661634</v>
      </c>
      <c r="K15" s="2">
        <f t="shared" si="12"/>
        <v>-5828773</v>
      </c>
      <c r="L15" s="2">
        <f t="shared" si="12"/>
        <v>7894267</v>
      </c>
      <c r="M15" s="2">
        <f t="shared" si="12"/>
        <v>140281440</v>
      </c>
      <c r="N15" s="2">
        <f t="shared" si="12"/>
        <v>26098449</v>
      </c>
      <c r="O15" s="2">
        <f t="shared" si="12"/>
        <v>33305994</v>
      </c>
    </row>
    <row r="16" spans="1:15" ht="15.5" x14ac:dyDescent="0.35">
      <c r="C16" t="s">
        <v>28</v>
      </c>
      <c r="D16" s="2">
        <f>IFERROR(INDEX(D51:D500,MATCH($C$16,$C$51:$C$500,0)),"")</f>
        <v>-1262208534</v>
      </c>
      <c r="H16" s="2">
        <f>IFERROR(SUM(D16:G16)*(4/MAX(1,COUNT(D16:G16))),"")</f>
        <v>-5048834136</v>
      </c>
      <c r="I16" s="2">
        <f t="shared" ref="I16:O16" si="13">IFERROR(INDEX(I51:I500,MATCH($C$16,$C$51:$C$500,0)),"")</f>
        <v>-7825719879</v>
      </c>
      <c r="J16" s="2">
        <f t="shared" si="13"/>
        <v>-7394782181</v>
      </c>
      <c r="K16" s="2">
        <f t="shared" si="13"/>
        <v>-5987994452</v>
      </c>
      <c r="L16" s="2">
        <f t="shared" si="13"/>
        <v>-5429731250</v>
      </c>
      <c r="M16" s="2">
        <f t="shared" si="13"/>
        <v>-8682541780</v>
      </c>
      <c r="N16" s="2">
        <f t="shared" si="13"/>
        <v>-6156393609</v>
      </c>
      <c r="O16" s="2">
        <f t="shared" si="13"/>
        <v>-6909891753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266</v>
      </c>
      <c r="J18" t="s">
        <v>267</v>
      </c>
      <c r="K18" t="s">
        <v>268</v>
      </c>
      <c r="L18" t="s">
        <v>269</v>
      </c>
      <c r="M18" t="s">
        <v>31</v>
      </c>
      <c r="N18" t="s">
        <v>32</v>
      </c>
      <c r="O18" t="s">
        <v>33</v>
      </c>
    </row>
    <row r="19" spans="1:15" ht="15.5" x14ac:dyDescent="0.35">
      <c r="A19" t="s">
        <v>36</v>
      </c>
      <c r="C19" t="s">
        <v>37</v>
      </c>
    </row>
    <row r="20" spans="1:15" ht="15.5" x14ac:dyDescent="0.35">
      <c r="A20" t="s">
        <v>38</v>
      </c>
      <c r="C20" t="s">
        <v>39</v>
      </c>
      <c r="D20" s="2">
        <f ca="1">IFERROR(D21*D2,"")</f>
        <v>340600000000</v>
      </c>
      <c r="H20" s="2">
        <f t="shared" ref="H20:O20" ca="1" si="14">IFERROR(H21*H2,"")</f>
        <v>340600000000</v>
      </c>
      <c r="I20" s="2">
        <f t="shared" ca="1" si="14"/>
        <v>126100000000</v>
      </c>
      <c r="J20" s="2">
        <f t="shared" ca="1" si="14"/>
        <v>270909132000</v>
      </c>
      <c r="K20" s="2">
        <f t="shared" ca="1" si="14"/>
        <v>228188874999.99997</v>
      </c>
      <c r="L20" s="2">
        <f t="shared" ca="1" si="14"/>
        <v>254780190000</v>
      </c>
      <c r="M20" s="2">
        <f t="shared" ca="1" si="14"/>
        <v>36397200000</v>
      </c>
      <c r="N20" s="2">
        <f t="shared" ca="1" si="14"/>
        <v>32115180000</v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1300000000</v>
      </c>
      <c r="H21" s="2">
        <f>IFERROR(INDEX(D21:G21,COUNT(D21:G21)),"")</f>
        <v>1300000000</v>
      </c>
      <c r="I21" s="2">
        <f t="shared" ref="I21:O21" si="15">IFERROR(INDEX(I51:I500,MATCH($C$7,$C$51:$C$500,0)),"")</f>
        <v>1300000000</v>
      </c>
      <c r="J21" s="2">
        <f t="shared" si="15"/>
        <v>730000000</v>
      </c>
      <c r="K21" s="2">
        <f t="shared" si="15"/>
        <v>730000000</v>
      </c>
      <c r="L21" s="2">
        <f t="shared" si="15"/>
        <v>700000000</v>
      </c>
      <c r="M21" s="2">
        <f t="shared" si="15"/>
        <v>600000000</v>
      </c>
      <c r="N21" s="2">
        <f t="shared" si="15"/>
        <v>600000000</v>
      </c>
      <c r="O21" s="2">
        <f t="shared" si="15"/>
        <v>380000000</v>
      </c>
    </row>
    <row r="23" spans="1:15" ht="15.5" x14ac:dyDescent="0.35">
      <c r="B23" t="s">
        <v>40</v>
      </c>
      <c r="C23" t="s">
        <v>41</v>
      </c>
      <c r="D23" s="3">
        <f>IFERROR(D5/D6*100,"")</f>
        <v>-1.7405346224279798</v>
      </c>
      <c r="H23" s="3">
        <f t="shared" ref="H23:O23" si="16">IFERROR(H5/H6*100,"")</f>
        <v>-6.9621384897119194</v>
      </c>
      <c r="I23" s="3">
        <f t="shared" si="16"/>
        <v>-10.000528346371729</v>
      </c>
      <c r="J23" s="3">
        <f t="shared" si="16"/>
        <v>-25.552498237470022</v>
      </c>
      <c r="K23" s="3">
        <f t="shared" si="16"/>
        <v>-16.537424941146174</v>
      </c>
      <c r="L23" s="3">
        <f t="shared" si="16"/>
        <v>-14.17243386614915</v>
      </c>
      <c r="M23" s="3">
        <f t="shared" si="16"/>
        <v>-29.386071907013005</v>
      </c>
      <c r="N23" s="3">
        <f t="shared" si="16"/>
        <v>-16.256465525552613</v>
      </c>
      <c r="O23" s="3">
        <f t="shared" si="16"/>
        <v>-20.338049157618986</v>
      </c>
    </row>
    <row r="24" spans="1:15" ht="15.5" x14ac:dyDescent="0.35">
      <c r="C24" t="s">
        <v>42</v>
      </c>
      <c r="D24" s="4">
        <f>IFERROR(_xlfn.RRI(5,I23,D23),"")</f>
        <v>-0.29509280362810164</v>
      </c>
      <c r="H24" s="4">
        <f t="shared" ref="H24:O24" si="17">IFERROR(_xlfn.RRI(5,M23,H23),"")</f>
        <v>-0.25024352651738779</v>
      </c>
      <c r="I24" s="4">
        <f t="shared" si="17"/>
        <v>-9.2598770134930786E-2</v>
      </c>
      <c r="J24" s="4">
        <f t="shared" si="17"/>
        <v>4.6706243888013921E-2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43</v>
      </c>
      <c r="C25" t="s">
        <v>44</v>
      </c>
      <c r="D25" s="3">
        <f>IFERROR(INDEX(D51:D500,MATCH($A$25,$C$51:$C$500,0)),"")</f>
        <v>0.09</v>
      </c>
      <c r="H25" s="3">
        <f>IFERROR(INDEX(D25:G25,COUNT(D25:G25)),"")</f>
        <v>0.09</v>
      </c>
      <c r="I25" s="3">
        <f t="shared" ref="I25:O25" si="18">IFERROR(INDEX(I51:I500,MATCH($C$25,$C$51:$C$500,0)),"")</f>
        <v>-5.97</v>
      </c>
      <c r="J25" s="3">
        <f t="shared" si="18"/>
        <v>-10.130000000000001</v>
      </c>
      <c r="K25" s="3">
        <f t="shared" si="18"/>
        <v>-8.25</v>
      </c>
      <c r="L25" s="3">
        <f t="shared" si="18"/>
        <v>-7.71</v>
      </c>
      <c r="M25" s="3">
        <f t="shared" si="18"/>
        <v>-14.24</v>
      </c>
      <c r="N25" s="3">
        <f t="shared" si="18"/>
        <v>-10.220000000000001</v>
      </c>
      <c r="O25" s="3">
        <f t="shared" si="18"/>
        <v>-12.71</v>
      </c>
    </row>
    <row r="26" spans="1:15" ht="15.5" x14ac:dyDescent="0.35">
      <c r="C26" t="s">
        <v>45</v>
      </c>
      <c r="D26" s="4" t="str">
        <f>IFERROR(_xlfn.RRI(5,I25,D25),"")</f>
        <v/>
      </c>
      <c r="H26" s="4" t="str">
        <f t="shared" ref="H26:O26" si="19">IFERROR(_xlfn.RRI(5,M25,H25),"")</f>
        <v/>
      </c>
      <c r="I26" s="4">
        <f t="shared" si="19"/>
        <v>-0.10194137735985753</v>
      </c>
      <c r="J26" s="4">
        <f t="shared" si="19"/>
        <v>-4.436339012673074E-2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46</v>
      </c>
      <c r="D27" s="3">
        <f>IFERROR(D4/D21,"")</f>
        <v>1.7257057792307693</v>
      </c>
      <c r="H27" s="3">
        <f t="shared" ref="H27:O27" si="20">IFERROR(H4/H21,"")</f>
        <v>6.9028231169230772</v>
      </c>
      <c r="I27" s="3">
        <f t="shared" si="20"/>
        <v>10.262938</v>
      </c>
      <c r="J27" s="3">
        <f t="shared" si="20"/>
        <v>16.210308543835616</v>
      </c>
      <c r="K27" s="3">
        <f t="shared" si="20"/>
        <v>14.37709726849315</v>
      </c>
      <c r="L27" s="3">
        <f t="shared" si="20"/>
        <v>12.514105391428572</v>
      </c>
      <c r="M27" s="3">
        <f t="shared" si="20"/>
        <v>8.9956151733333325</v>
      </c>
      <c r="N27" s="3">
        <f t="shared" si="20"/>
        <v>15.807535744999999</v>
      </c>
      <c r="O27" s="3">
        <f t="shared" si="20"/>
        <v>21.245723271052633</v>
      </c>
    </row>
    <row r="28" spans="1:15" ht="15.5" x14ac:dyDescent="0.35">
      <c r="C28" t="s">
        <v>47</v>
      </c>
      <c r="D28" s="4">
        <f>IFERROR(_xlfn.RRI(5,I27,D27),"")</f>
        <v>-0.29993396163580932</v>
      </c>
      <c r="H28" s="4">
        <f t="shared" ref="H28:O28" si="21">IFERROR(_xlfn.RRI(5,M27,H27),"")</f>
        <v>-5.1583337677970964E-2</v>
      </c>
      <c r="I28" s="4">
        <f t="shared" si="21"/>
        <v>-8.2763123911036462E-2</v>
      </c>
      <c r="J28" s="4">
        <f t="shared" si="21"/>
        <v>-5.2664194612984994E-2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48</v>
      </c>
      <c r="H29" s="4">
        <f t="shared" ref="H29:O29" si="22">IFERROR(((H25-I25)/I25)*100%,"")</f>
        <v>-1.0150753768844221</v>
      </c>
      <c r="I29" s="4">
        <f t="shared" si="22"/>
        <v>-0.41066140177690036</v>
      </c>
      <c r="J29" s="4">
        <f t="shared" si="22"/>
        <v>0.22787878787878799</v>
      </c>
      <c r="K29" s="4">
        <f t="shared" si="22"/>
        <v>7.0038910505836577E-2</v>
      </c>
      <c r="L29" s="4">
        <f t="shared" si="22"/>
        <v>-0.4585674157303371</v>
      </c>
      <c r="M29" s="4">
        <f t="shared" si="22"/>
        <v>0.39334637964774943</v>
      </c>
      <c r="N29" s="4">
        <f t="shared" si="22"/>
        <v>-0.19590873328088121</v>
      </c>
      <c r="O29" s="4" t="str">
        <f t="shared" si="22"/>
        <v/>
      </c>
    </row>
    <row r="30" spans="1:15" ht="15.5" x14ac:dyDescent="0.35">
      <c r="C30" t="s">
        <v>49</v>
      </c>
      <c r="H30" s="4">
        <f t="shared" ref="H30:O30" si="23">IFERROR(((H27-I27)/I27)*100%,"")</f>
        <v>-0.32740282393569198</v>
      </c>
      <c r="I30" s="4">
        <f t="shared" si="23"/>
        <v>-0.36688817660397066</v>
      </c>
      <c r="J30" s="4">
        <f t="shared" si="23"/>
        <v>0.127509137700548</v>
      </c>
      <c r="K30" s="4">
        <f t="shared" si="23"/>
        <v>0.14887135906180066</v>
      </c>
      <c r="L30" s="4">
        <f t="shared" si="23"/>
        <v>0.39113391917047291</v>
      </c>
      <c r="M30" s="4">
        <f t="shared" si="23"/>
        <v>-0.43092868373372556</v>
      </c>
      <c r="N30" s="4">
        <f t="shared" si="23"/>
        <v>-0.2559662223155369</v>
      </c>
      <c r="O30" s="4" t="str">
        <f t="shared" si="23"/>
        <v/>
      </c>
    </row>
    <row r="32" spans="1:15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55.1</v>
      </c>
      <c r="H32" s="3">
        <f>IFERROR(INDEX(D32:G32,COUNT(D32:G32)),"")</f>
        <v>55.1</v>
      </c>
      <c r="I32" s="3">
        <f t="shared" ref="I32:O32" si="24">IFERROR(INDEX(I51:I500,MATCH($C$32,$C$51:$C$500,0)),"")</f>
        <v>59.43</v>
      </c>
      <c r="J32" s="3">
        <f t="shared" si="24"/>
        <v>38.78</v>
      </c>
      <c r="K32" s="3">
        <f t="shared" si="24"/>
        <v>48.69</v>
      </c>
      <c r="L32" s="3">
        <f t="shared" si="24"/>
        <v>54.14</v>
      </c>
      <c r="M32" s="3">
        <f t="shared" si="24"/>
        <v>48.65</v>
      </c>
      <c r="N32" s="3">
        <f t="shared" si="24"/>
        <v>62.95</v>
      </c>
      <c r="O32" s="3">
        <f t="shared" si="24"/>
        <v>62.19</v>
      </c>
    </row>
    <row r="33" spans="1:15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15.15</v>
      </c>
      <c r="H33" s="3">
        <f>IFERROR(INDEX(D33:G33,COUNT(D33:G33)),"")</f>
        <v>15.15</v>
      </c>
      <c r="I33" s="3">
        <f t="shared" ref="I33:O33" si="25">IFERROR(INDEX(I51:I500,MATCH($C$33,$C$51:$C$500,0)),"")</f>
        <v>1.63</v>
      </c>
      <c r="J33" s="3">
        <f t="shared" si="25"/>
        <v>13.41</v>
      </c>
      <c r="K33" s="3">
        <f t="shared" si="25"/>
        <v>9</v>
      </c>
      <c r="L33" s="3">
        <f t="shared" si="25"/>
        <v>9.42</v>
      </c>
      <c r="M33" s="3">
        <f t="shared" si="25"/>
        <v>1.75</v>
      </c>
      <c r="N33" s="3">
        <f t="shared" si="25"/>
        <v>1.19</v>
      </c>
      <c r="O33" s="3">
        <f t="shared" si="25"/>
        <v>0</v>
      </c>
    </row>
    <row r="34" spans="1:15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-869.79</v>
      </c>
      <c r="H34" s="3">
        <f>IFERROR(INDEX(D34:G34,COUNT(D34:G34)),"")</f>
        <v>-869.79</v>
      </c>
      <c r="I34" s="3">
        <f t="shared" ref="I34:O34" si="26">IFERROR(INDEX(I51:I500,MATCH($C$34,$C$51:$C$500,0)),"")</f>
        <v>-16.25</v>
      </c>
      <c r="J34" s="3">
        <f t="shared" si="26"/>
        <v>-51.33</v>
      </c>
      <c r="K34" s="3">
        <f t="shared" si="26"/>
        <v>-53.09</v>
      </c>
      <c r="L34" s="3">
        <f t="shared" si="26"/>
        <v>-66.150000000000006</v>
      </c>
      <c r="M34" s="3">
        <f t="shared" si="26"/>
        <v>-5.97</v>
      </c>
      <c r="N34" s="3">
        <f t="shared" si="26"/>
        <v>-7.34</v>
      </c>
      <c r="O34" s="3">
        <f t="shared" si="26"/>
        <v>0</v>
      </c>
    </row>
    <row r="35" spans="1:15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485.45</v>
      </c>
      <c r="H35" s="3">
        <f>IFERROR(INDEX(D35:G35,COUNT(D35:G35)),"")</f>
        <v>485.45</v>
      </c>
      <c r="I35" s="3">
        <f t="shared" ref="I35:O35" si="27">IFERROR(INDEX(I51:I500,MATCH($C$35,$C$51:$C$500,0)),"")</f>
        <v>9.48</v>
      </c>
      <c r="J35" s="3">
        <f t="shared" si="27"/>
        <v>31.91</v>
      </c>
      <c r="K35" s="3">
        <f t="shared" si="27"/>
        <v>30.3</v>
      </c>
      <c r="L35" s="3">
        <f t="shared" si="27"/>
        <v>40.96</v>
      </c>
      <c r="M35" s="3">
        <f t="shared" si="27"/>
        <v>9.4499999999999993</v>
      </c>
      <c r="N35" s="3">
        <f t="shared" si="27"/>
        <v>4.74</v>
      </c>
      <c r="O35" s="3">
        <f t="shared" si="27"/>
        <v>0</v>
      </c>
    </row>
    <row r="36" spans="1:15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272</v>
      </c>
      <c r="E50" t="s">
        <v>273</v>
      </c>
      <c r="F50" t="s">
        <v>873</v>
      </c>
      <c r="G50" t="s">
        <v>929</v>
      </c>
      <c r="H50" t="s">
        <v>930</v>
      </c>
      <c r="I50" t="s">
        <v>266</v>
      </c>
      <c r="J50" t="s">
        <v>267</v>
      </c>
      <c r="K50" t="s">
        <v>268</v>
      </c>
      <c r="L50" t="s">
        <v>269</v>
      </c>
      <c r="M50" t="s">
        <v>31</v>
      </c>
      <c r="N50" t="s">
        <v>32</v>
      </c>
      <c r="O50" t="s">
        <v>33</v>
      </c>
    </row>
    <row r="51" spans="2:15" ht="15.5" x14ac:dyDescent="0.35">
      <c r="B51" t="s">
        <v>71</v>
      </c>
      <c r="C51" t="s">
        <v>5</v>
      </c>
      <c r="D51" s="5">
        <v>2243417513</v>
      </c>
      <c r="E51" s="5">
        <v>2197768401</v>
      </c>
      <c r="F51" s="5">
        <v>1919489811</v>
      </c>
      <c r="G51" s="5">
        <v>3452026220</v>
      </c>
      <c r="I51" s="5">
        <v>13341819400</v>
      </c>
      <c r="J51" s="5">
        <v>11833525237</v>
      </c>
      <c r="K51" s="5">
        <v>10495281006</v>
      </c>
      <c r="L51" s="5">
        <v>8759873774</v>
      </c>
      <c r="M51" s="5">
        <v>5397369104</v>
      </c>
      <c r="N51" s="5">
        <v>9484521447</v>
      </c>
      <c r="O51" s="5">
        <v>8073374843</v>
      </c>
    </row>
    <row r="52" spans="2:15" ht="15.5" x14ac:dyDescent="0.35">
      <c r="C52" t="s">
        <v>72</v>
      </c>
      <c r="D52" s="5">
        <v>-1573681579</v>
      </c>
      <c r="E52" s="5">
        <v>-1547043656</v>
      </c>
      <c r="F52" s="5">
        <v>-2005042880</v>
      </c>
      <c r="G52" s="5">
        <v>-2044647424</v>
      </c>
      <c r="I52" s="5">
        <v>-9123616754</v>
      </c>
      <c r="J52" s="5">
        <v>-7652017865</v>
      </c>
      <c r="K52" s="5">
        <v>-6533624876</v>
      </c>
      <c r="L52" s="5">
        <v>-5601599020</v>
      </c>
      <c r="M52" s="5">
        <v>-4987831971</v>
      </c>
      <c r="N52" s="5">
        <v>-5388720036</v>
      </c>
      <c r="O52" s="5">
        <v>-4880693965</v>
      </c>
    </row>
    <row r="53" spans="2:15" ht="15.5" x14ac:dyDescent="0.35">
      <c r="C53" t="s">
        <v>73</v>
      </c>
      <c r="D53" s="5">
        <v>669735934</v>
      </c>
      <c r="E53" s="5">
        <v>650724745</v>
      </c>
      <c r="F53" s="5">
        <v>-85553069</v>
      </c>
      <c r="G53" s="5">
        <v>1407378796</v>
      </c>
      <c r="I53" s="5">
        <v>4218202646</v>
      </c>
      <c r="J53" s="5">
        <v>4181507372</v>
      </c>
      <c r="K53" s="5">
        <v>3961656130</v>
      </c>
      <c r="L53" s="5">
        <v>3158274754</v>
      </c>
      <c r="M53" s="5">
        <v>409537133</v>
      </c>
      <c r="N53" s="5">
        <v>4095801411</v>
      </c>
      <c r="O53" s="5">
        <v>3192680878</v>
      </c>
    </row>
    <row r="54" spans="2:15" ht="15.5" x14ac:dyDescent="0.35">
      <c r="C54" t="s">
        <v>74</v>
      </c>
      <c r="D54" s="5">
        <v>-1491141622</v>
      </c>
      <c r="E54" s="5">
        <v>-1943068707</v>
      </c>
      <c r="F54" s="5">
        <v>-2106926611</v>
      </c>
      <c r="G54" s="5">
        <v>-2129042795</v>
      </c>
      <c r="I54" s="5">
        <v>-9492954337</v>
      </c>
      <c r="J54" s="5">
        <v>-8335638289</v>
      </c>
      <c r="K54" s="5">
        <v>-6862832741</v>
      </c>
      <c r="L54" s="5">
        <v>-6335681035</v>
      </c>
      <c r="M54" s="5">
        <v>-7005924071</v>
      </c>
      <c r="N54" s="5">
        <v>-7353718265</v>
      </c>
      <c r="O54" s="5">
        <v>-6958270803</v>
      </c>
    </row>
    <row r="55" spans="2:15" ht="15.5" x14ac:dyDescent="0.35">
      <c r="C55" t="s">
        <v>644</v>
      </c>
      <c r="D55" s="5">
        <v>-1491141622</v>
      </c>
      <c r="E55" s="5">
        <v>-1943068707</v>
      </c>
      <c r="F55" s="5">
        <v>-2106926611</v>
      </c>
      <c r="G55" s="5">
        <v>-2129042795</v>
      </c>
      <c r="I55" s="5">
        <v>-9492954337</v>
      </c>
      <c r="J55" s="5">
        <v>-8335638289</v>
      </c>
      <c r="K55" s="5">
        <v>-6862832741</v>
      </c>
      <c r="L55" s="5">
        <v>-6335681035</v>
      </c>
      <c r="M55" s="5">
        <v>-7005924071</v>
      </c>
      <c r="N55" s="5">
        <v>-7353718265</v>
      </c>
      <c r="O55" s="5">
        <v>-6958270803</v>
      </c>
    </row>
    <row r="56" spans="2:15" ht="15.5" x14ac:dyDescent="0.35">
      <c r="C56" t="s">
        <v>78</v>
      </c>
      <c r="D56" s="5">
        <v>-821405688</v>
      </c>
      <c r="E56" s="5">
        <v>-1292343962</v>
      </c>
      <c r="F56" s="5">
        <v>-2192479680</v>
      </c>
      <c r="G56" s="5">
        <v>-721663999</v>
      </c>
      <c r="I56" s="5">
        <v>-5274751691</v>
      </c>
      <c r="J56" s="5">
        <v>-4154130917</v>
      </c>
      <c r="K56" s="5">
        <v>-2901176611</v>
      </c>
      <c r="L56" s="5">
        <v>-3177406281</v>
      </c>
      <c r="M56" s="5">
        <v>-6596386938</v>
      </c>
      <c r="N56" s="5">
        <v>-3257916854</v>
      </c>
      <c r="O56" s="5">
        <v>-3765589925</v>
      </c>
    </row>
    <row r="57" spans="2:15" ht="15.5" x14ac:dyDescent="0.35">
      <c r="C57" t="s">
        <v>79</v>
      </c>
      <c r="D57" s="5">
        <v>-440802846</v>
      </c>
      <c r="E57" s="5">
        <v>-431664391</v>
      </c>
      <c r="F57" s="5">
        <v>-509707540</v>
      </c>
      <c r="G57" s="5">
        <v>-119589158</v>
      </c>
      <c r="I57" s="5">
        <v>-2550968188</v>
      </c>
      <c r="J57" s="5">
        <v>-3240651264</v>
      </c>
      <c r="K57" s="5">
        <v>-3086817841</v>
      </c>
      <c r="L57" s="5">
        <v>-2252324969</v>
      </c>
      <c r="M57" s="5">
        <v>-2086154842</v>
      </c>
      <c r="N57" s="5">
        <v>-2898476755</v>
      </c>
      <c r="O57" s="5">
        <v>-3144301828</v>
      </c>
    </row>
    <row r="58" spans="2:15" ht="15.5" x14ac:dyDescent="0.35">
      <c r="C58" t="s">
        <v>26</v>
      </c>
      <c r="E58" s="5">
        <v>415630314</v>
      </c>
      <c r="F58" s="5">
        <v>-415630314</v>
      </c>
      <c r="L58" s="5">
        <v>-2400702556</v>
      </c>
      <c r="M58" s="5">
        <v>-2478041464</v>
      </c>
    </row>
    <row r="59" spans="2:15" ht="15.5" x14ac:dyDescent="0.35">
      <c r="C59" t="s">
        <v>77</v>
      </c>
      <c r="D59" s="5">
        <v>10844</v>
      </c>
      <c r="E59" s="5">
        <v>-36119</v>
      </c>
      <c r="F59" s="5">
        <v>-11087</v>
      </c>
      <c r="G59" s="5">
        <v>-132453</v>
      </c>
      <c r="I59" s="5">
        <v>-537821</v>
      </c>
      <c r="J59" s="5">
        <v>-273859</v>
      </c>
      <c r="K59" s="5">
        <v>-42114</v>
      </c>
      <c r="L59" s="5">
        <v>-19354</v>
      </c>
      <c r="M59" s="5">
        <v>-25003</v>
      </c>
      <c r="N59" s="5">
        <v>-28372</v>
      </c>
      <c r="O59" s="5">
        <v>-77222</v>
      </c>
    </row>
    <row r="60" spans="2:15" ht="15.5" x14ac:dyDescent="0.35">
      <c r="C60" t="s">
        <v>82</v>
      </c>
      <c r="D60" s="5">
        <v>-440802846</v>
      </c>
      <c r="E60" s="5">
        <v>-431664391</v>
      </c>
      <c r="F60" s="5">
        <v>-509707540</v>
      </c>
      <c r="G60" s="5">
        <v>-119589158</v>
      </c>
      <c r="I60" s="5">
        <v>-2550968188</v>
      </c>
      <c r="J60" s="5">
        <v>-3240651264</v>
      </c>
      <c r="K60" s="5">
        <v>-3086817841</v>
      </c>
      <c r="L60" s="5">
        <v>-2252324969</v>
      </c>
      <c r="M60" s="5">
        <v>-2086154842</v>
      </c>
      <c r="N60" s="5">
        <v>-2898476755</v>
      </c>
      <c r="O60" s="5">
        <v>-3144301828</v>
      </c>
    </row>
    <row r="61" spans="2:15" ht="15.5" x14ac:dyDescent="0.35">
      <c r="C61" t="s">
        <v>28</v>
      </c>
      <c r="D61" s="5">
        <v>-1262208534</v>
      </c>
      <c r="E61" s="5">
        <v>-1724008353</v>
      </c>
      <c r="F61" s="5">
        <v>-2702187220</v>
      </c>
      <c r="G61" s="5">
        <v>-841253157</v>
      </c>
      <c r="I61" s="5">
        <v>-7825719879</v>
      </c>
      <c r="J61" s="5">
        <v>-7394782181</v>
      </c>
      <c r="K61" s="5">
        <v>-5987994452</v>
      </c>
      <c r="L61" s="5">
        <v>-5429731250</v>
      </c>
      <c r="M61" s="5">
        <v>-8682541780</v>
      </c>
      <c r="N61" s="5">
        <v>-6156393609</v>
      </c>
      <c r="O61" s="5">
        <v>-6909891753</v>
      </c>
    </row>
    <row r="62" spans="2:15" ht="15.5" x14ac:dyDescent="0.35">
      <c r="C62" t="s">
        <v>27</v>
      </c>
      <c r="D62" s="5">
        <v>11073447</v>
      </c>
      <c r="E62" s="5">
        <v>11073447</v>
      </c>
      <c r="F62" s="5">
        <v>11073447</v>
      </c>
      <c r="G62" s="5">
        <v>16047562</v>
      </c>
      <c r="I62" s="5">
        <v>44293788</v>
      </c>
      <c r="J62" s="5">
        <v>37661634</v>
      </c>
      <c r="K62" s="5">
        <v>-5828773</v>
      </c>
      <c r="L62" s="5">
        <v>7894267</v>
      </c>
      <c r="M62" s="5">
        <v>140281440</v>
      </c>
      <c r="N62" s="5">
        <v>26098449</v>
      </c>
      <c r="O62" s="5">
        <v>33305994</v>
      </c>
    </row>
    <row r="63" spans="2:15" ht="15.5" x14ac:dyDescent="0.35">
      <c r="C63" t="s">
        <v>277</v>
      </c>
    </row>
    <row r="64" spans="2:15" ht="15.5" x14ac:dyDescent="0.35">
      <c r="C64" t="s">
        <v>278</v>
      </c>
      <c r="D64" s="5">
        <v>11073447</v>
      </c>
      <c r="E64" s="5">
        <v>11073447</v>
      </c>
      <c r="F64" s="5">
        <v>11073447</v>
      </c>
      <c r="I64" s="5">
        <v>44293788</v>
      </c>
      <c r="J64" s="5">
        <v>37661634</v>
      </c>
      <c r="K64" s="5">
        <v>-5828773</v>
      </c>
    </row>
    <row r="65" spans="2:15" ht="15.5" x14ac:dyDescent="0.35">
      <c r="C65" t="s">
        <v>279</v>
      </c>
      <c r="D65" s="5">
        <v>11073447</v>
      </c>
      <c r="E65" s="5">
        <v>11073447</v>
      </c>
      <c r="F65" s="5">
        <v>11073447</v>
      </c>
      <c r="G65" s="5">
        <v>16047562</v>
      </c>
      <c r="I65" s="5">
        <v>44293788</v>
      </c>
      <c r="J65" s="5">
        <v>37661634</v>
      </c>
      <c r="K65" s="5">
        <v>-5828773</v>
      </c>
      <c r="L65" s="5">
        <v>7894267</v>
      </c>
      <c r="M65" s="5">
        <v>140281440</v>
      </c>
      <c r="N65" s="5">
        <v>26098449</v>
      </c>
      <c r="O65" s="5">
        <v>33305994</v>
      </c>
    </row>
    <row r="66" spans="2:15" ht="15.5" x14ac:dyDescent="0.35">
      <c r="C66" t="s">
        <v>336</v>
      </c>
      <c r="O66" s="5">
        <v>2044850199</v>
      </c>
    </row>
    <row r="67" spans="2:15" ht="15.5" x14ac:dyDescent="0.35">
      <c r="C67" t="s">
        <v>83</v>
      </c>
      <c r="D67" s="5">
        <v>-1251135087</v>
      </c>
      <c r="E67" s="5">
        <v>-1712934906</v>
      </c>
      <c r="F67" s="5">
        <v>-2691113773</v>
      </c>
      <c r="G67" s="5">
        <v>-825205595</v>
      </c>
      <c r="I67" s="5">
        <v>-7781426091</v>
      </c>
      <c r="J67" s="5">
        <v>-7357120547</v>
      </c>
      <c r="K67" s="5">
        <v>-5993823225</v>
      </c>
      <c r="L67" s="5">
        <v>-5421836983</v>
      </c>
      <c r="M67" s="5">
        <v>-8542260340</v>
      </c>
      <c r="N67" s="5">
        <v>-6130295160</v>
      </c>
      <c r="O67" s="5">
        <v>-4831735560</v>
      </c>
    </row>
    <row r="68" spans="2:15" ht="15.5" x14ac:dyDescent="0.35">
      <c r="C68" t="s">
        <v>84</v>
      </c>
      <c r="G68" s="5">
        <v>26675000</v>
      </c>
      <c r="I68" s="5">
        <v>26675000</v>
      </c>
      <c r="J68" s="5">
        <v>161875957</v>
      </c>
      <c r="K68" s="5">
        <v>147330657</v>
      </c>
      <c r="L68" s="5">
        <v>23658331</v>
      </c>
      <c r="M68" s="5">
        <v>-36014611</v>
      </c>
      <c r="N68" s="5">
        <v>-9771826</v>
      </c>
      <c r="O68" s="5">
        <v>25044714</v>
      </c>
    </row>
    <row r="69" spans="2:15" ht="15.5" x14ac:dyDescent="0.35">
      <c r="C69" t="s">
        <v>337</v>
      </c>
      <c r="G69" s="5">
        <v>26675000</v>
      </c>
      <c r="I69" s="5">
        <v>26675000</v>
      </c>
      <c r="J69" s="5">
        <v>161875957</v>
      </c>
      <c r="K69" s="5">
        <v>147330657</v>
      </c>
      <c r="L69" s="5">
        <v>23658331</v>
      </c>
      <c r="M69" s="5">
        <v>-36014611</v>
      </c>
      <c r="N69" s="5">
        <v>-9771826</v>
      </c>
      <c r="O69" s="5">
        <v>25044714</v>
      </c>
    </row>
    <row r="70" spans="2:15" ht="15.5" x14ac:dyDescent="0.35">
      <c r="C70" t="s">
        <v>85</v>
      </c>
      <c r="D70" s="5">
        <v>-1251135087</v>
      </c>
      <c r="E70" s="5">
        <v>-1712934906</v>
      </c>
      <c r="F70" s="5">
        <v>-2691113773</v>
      </c>
      <c r="G70" s="5">
        <v>-798530595</v>
      </c>
      <c r="I70" s="5">
        <v>-7754751091</v>
      </c>
      <c r="J70" s="5">
        <v>-7195244590</v>
      </c>
      <c r="K70" s="5">
        <v>-5846492568</v>
      </c>
      <c r="L70" s="5">
        <v>-5398178652</v>
      </c>
      <c r="M70" s="5">
        <v>-8578274951</v>
      </c>
      <c r="N70" s="5">
        <v>-6140066986</v>
      </c>
      <c r="O70" s="5">
        <v>-4806690846</v>
      </c>
    </row>
    <row r="71" spans="2:15" ht="15.5" x14ac:dyDescent="0.35">
      <c r="C71" t="s">
        <v>86</v>
      </c>
      <c r="D71" s="5">
        <v>-1251135087</v>
      </c>
      <c r="E71" s="5">
        <v>-1712934906</v>
      </c>
      <c r="F71" s="5">
        <v>-2691113773</v>
      </c>
      <c r="G71" s="5">
        <v>-825205595</v>
      </c>
      <c r="I71" s="5">
        <v>-7781426091</v>
      </c>
      <c r="J71" s="5">
        <v>-7357120547</v>
      </c>
      <c r="K71" s="5">
        <v>-5993823224</v>
      </c>
      <c r="L71" s="5">
        <v>-5421836983</v>
      </c>
      <c r="M71" s="5">
        <v>-8542260341</v>
      </c>
      <c r="N71" s="5">
        <v>-6130295160</v>
      </c>
      <c r="O71" s="5">
        <v>-4831735560</v>
      </c>
    </row>
    <row r="72" spans="2:15" ht="15.5" x14ac:dyDescent="0.35">
      <c r="C72" t="s">
        <v>7</v>
      </c>
      <c r="D72" s="5">
        <v>-1251145931</v>
      </c>
      <c r="E72" s="5">
        <v>-1712898787</v>
      </c>
      <c r="F72" s="5">
        <v>-2691102686</v>
      </c>
      <c r="G72" s="5">
        <v>-798398143</v>
      </c>
      <c r="I72" s="5">
        <v>-7754213271</v>
      </c>
      <c r="J72" s="5">
        <v>-7194970731</v>
      </c>
      <c r="K72" s="5">
        <v>-5846450454</v>
      </c>
      <c r="L72" s="5">
        <v>-5398159299</v>
      </c>
      <c r="M72" s="5">
        <v>-8578249949</v>
      </c>
      <c r="N72" s="5">
        <v>-6140038614</v>
      </c>
      <c r="O72" s="5">
        <v>-4806613624</v>
      </c>
    </row>
    <row r="73" spans="2:15" ht="15.5" x14ac:dyDescent="0.35">
      <c r="C73" t="s">
        <v>88</v>
      </c>
      <c r="D73" s="5">
        <v>-1251135087</v>
      </c>
      <c r="E73" s="5">
        <v>-1712934906</v>
      </c>
      <c r="F73" s="5">
        <v>-2691113773</v>
      </c>
      <c r="G73" s="5">
        <v>-825205595</v>
      </c>
      <c r="I73" s="5">
        <v>-7781426091</v>
      </c>
      <c r="J73" s="5">
        <v>-7357120547</v>
      </c>
      <c r="K73" s="5">
        <v>-5993823224</v>
      </c>
      <c r="L73" s="5">
        <v>-5421836983</v>
      </c>
      <c r="M73" s="5">
        <v>-8542260341</v>
      </c>
      <c r="N73" s="5">
        <v>-6130295160</v>
      </c>
      <c r="O73" s="5">
        <v>-4831735560</v>
      </c>
    </row>
    <row r="74" spans="2:15" ht="15.5" x14ac:dyDescent="0.35">
      <c r="C74" t="s">
        <v>89</v>
      </c>
      <c r="D74" s="5">
        <v>-1251135087</v>
      </c>
      <c r="E74" s="5">
        <v>-1712934906</v>
      </c>
      <c r="F74" s="5">
        <v>-2691113773</v>
      </c>
      <c r="G74" s="5">
        <v>-798530596</v>
      </c>
      <c r="I74" s="5">
        <v>-7754751092</v>
      </c>
      <c r="J74" s="5">
        <v>-7195244590</v>
      </c>
      <c r="K74" s="5">
        <v>-5846492568</v>
      </c>
      <c r="L74" s="5">
        <v>-5398178653</v>
      </c>
      <c r="M74" s="5">
        <v>-8578274952</v>
      </c>
      <c r="N74" s="5">
        <v>-6140066986</v>
      </c>
      <c r="O74" s="5">
        <v>-4806690846</v>
      </c>
    </row>
    <row r="75" spans="2:15" ht="15.5" x14ac:dyDescent="0.35">
      <c r="C75" t="s">
        <v>90</v>
      </c>
      <c r="D75" s="5">
        <v>-1251135087</v>
      </c>
      <c r="E75" s="5">
        <v>-1712934906</v>
      </c>
      <c r="F75" s="5">
        <v>-2691113773</v>
      </c>
      <c r="G75" s="5">
        <v>-798530596</v>
      </c>
      <c r="I75" s="5">
        <v>-7754751092</v>
      </c>
      <c r="J75" s="5">
        <v>-7195244590</v>
      </c>
      <c r="K75" s="5">
        <v>-5846492568</v>
      </c>
      <c r="L75" s="5">
        <v>-5398178653</v>
      </c>
      <c r="M75" s="5">
        <v>-8578274952</v>
      </c>
      <c r="N75" s="5">
        <v>-6140066986</v>
      </c>
      <c r="O75" s="5">
        <v>-4806690846</v>
      </c>
    </row>
    <row r="77" spans="2:15" ht="15.5" x14ac:dyDescent="0.35">
      <c r="B77" t="s">
        <v>91</v>
      </c>
      <c r="C77" t="s">
        <v>92</v>
      </c>
    </row>
    <row r="78" spans="2:15" ht="15.5" x14ac:dyDescent="0.35">
      <c r="C78" t="s">
        <v>93</v>
      </c>
    </row>
    <row r="79" spans="2:15" ht="15.5" x14ac:dyDescent="0.35">
      <c r="C79" t="s">
        <v>19</v>
      </c>
      <c r="D79" s="5">
        <v>32371228321</v>
      </c>
      <c r="E79" s="5">
        <v>36238506685</v>
      </c>
      <c r="F79" s="5">
        <v>36926163666</v>
      </c>
      <c r="G79" s="5">
        <v>42683541471</v>
      </c>
      <c r="I79" s="5">
        <v>42683541471</v>
      </c>
      <c r="J79" s="5">
        <v>2859729996</v>
      </c>
      <c r="K79" s="5">
        <v>3776747508</v>
      </c>
      <c r="L79" s="5">
        <v>10328426842</v>
      </c>
      <c r="M79" s="5">
        <v>1681806191</v>
      </c>
      <c r="N79" s="5">
        <v>2971233553</v>
      </c>
      <c r="O79" s="5">
        <v>3409710199</v>
      </c>
    </row>
    <row r="80" spans="2:15" ht="15.5" x14ac:dyDescent="0.35">
      <c r="C80" t="s">
        <v>94</v>
      </c>
      <c r="D80" s="5">
        <v>392715303</v>
      </c>
      <c r="E80" s="5">
        <v>360909627</v>
      </c>
      <c r="F80" s="5">
        <v>465149809</v>
      </c>
      <c r="G80" s="5">
        <v>361035409</v>
      </c>
      <c r="I80" s="5">
        <v>361035409</v>
      </c>
      <c r="J80" s="5">
        <v>335222965</v>
      </c>
      <c r="K80" s="5">
        <v>358476343</v>
      </c>
      <c r="L80" s="5">
        <v>285694201</v>
      </c>
      <c r="M80" s="5">
        <v>259710717</v>
      </c>
      <c r="N80" s="5">
        <v>687823409</v>
      </c>
      <c r="O80" s="5">
        <v>85212499</v>
      </c>
    </row>
    <row r="81" spans="3:15" ht="15.5" x14ac:dyDescent="0.35">
      <c r="C81" t="s">
        <v>95</v>
      </c>
      <c r="J81" s="5">
        <v>8494000</v>
      </c>
      <c r="K81" s="5">
        <v>7092000</v>
      </c>
      <c r="L81" s="5">
        <v>5380000</v>
      </c>
      <c r="N81" s="5">
        <v>5560000</v>
      </c>
    </row>
    <row r="82" spans="3:15" ht="15.5" x14ac:dyDescent="0.35">
      <c r="C82" t="s">
        <v>96</v>
      </c>
      <c r="D82" s="5">
        <v>65404404</v>
      </c>
      <c r="E82" s="5">
        <v>62296043</v>
      </c>
      <c r="F82" s="5">
        <v>78857763</v>
      </c>
      <c r="G82" s="5">
        <v>159265719</v>
      </c>
      <c r="I82" s="5">
        <v>159265719</v>
      </c>
      <c r="J82" s="5">
        <v>87114039</v>
      </c>
      <c r="K82" s="5">
        <v>153623480</v>
      </c>
      <c r="L82" s="5">
        <v>78015817</v>
      </c>
      <c r="M82" s="5">
        <v>51014992</v>
      </c>
      <c r="N82" s="5">
        <v>85246318</v>
      </c>
    </row>
    <row r="83" spans="3:15" ht="15.5" x14ac:dyDescent="0.35">
      <c r="C83" t="s">
        <v>77</v>
      </c>
      <c r="D83" s="5">
        <v>1006221121</v>
      </c>
      <c r="E83" s="5">
        <v>955887271</v>
      </c>
      <c r="F83" s="5">
        <v>905553422</v>
      </c>
      <c r="G83" s="5">
        <v>855219572</v>
      </c>
      <c r="I83" s="5">
        <v>855219572</v>
      </c>
      <c r="J83" s="5">
        <v>688082892</v>
      </c>
      <c r="K83" s="5">
        <v>724426924</v>
      </c>
      <c r="L83" s="5">
        <v>933968859</v>
      </c>
      <c r="M83" s="5">
        <v>928417021</v>
      </c>
      <c r="N83" s="5">
        <v>217253827</v>
      </c>
      <c r="O83" s="5">
        <v>99830929</v>
      </c>
    </row>
    <row r="84" spans="3:15" ht="15.5" x14ac:dyDescent="0.35">
      <c r="C84" t="s">
        <v>98</v>
      </c>
      <c r="D84" s="5">
        <v>51760985651</v>
      </c>
      <c r="E84" s="5">
        <v>50968093078</v>
      </c>
      <c r="F84" s="5">
        <v>51776551961</v>
      </c>
      <c r="G84" s="5">
        <v>52914588644</v>
      </c>
      <c r="I84" s="5">
        <v>52914588644</v>
      </c>
      <c r="J84" s="5">
        <v>4646533265</v>
      </c>
      <c r="K84" s="5">
        <v>4923707515</v>
      </c>
      <c r="L84" s="5">
        <v>10697516860</v>
      </c>
      <c r="M84" s="5">
        <v>1992531900</v>
      </c>
      <c r="N84" s="5">
        <v>3749863280</v>
      </c>
      <c r="O84" s="5">
        <v>4098272698</v>
      </c>
    </row>
    <row r="85" spans="3:15" ht="15.5" x14ac:dyDescent="0.35">
      <c r="C85" t="s">
        <v>99</v>
      </c>
    </row>
    <row r="86" spans="3:15" ht="15.5" x14ac:dyDescent="0.35">
      <c r="C86" t="s">
        <v>101</v>
      </c>
      <c r="D86" s="5">
        <v>46643721769</v>
      </c>
      <c r="E86" s="5">
        <v>47394749541</v>
      </c>
      <c r="F86" s="5">
        <v>48281808688</v>
      </c>
      <c r="G86" s="5">
        <v>49228068358</v>
      </c>
      <c r="I86" s="5">
        <v>49228068358</v>
      </c>
      <c r="J86" s="5">
        <v>53010404352</v>
      </c>
      <c r="K86" s="5">
        <v>56853786339</v>
      </c>
      <c r="L86" s="5">
        <v>55662664163</v>
      </c>
      <c r="M86" s="5">
        <v>59388262292</v>
      </c>
      <c r="N86" s="5">
        <v>57034512515</v>
      </c>
      <c r="O86" s="5">
        <v>42944650722</v>
      </c>
    </row>
    <row r="87" spans="3:15" ht="15.5" x14ac:dyDescent="0.35">
      <c r="C87" t="s">
        <v>287</v>
      </c>
      <c r="D87" s="5">
        <v>221368647</v>
      </c>
      <c r="E87" s="5">
        <v>210295199</v>
      </c>
      <c r="F87" s="5">
        <v>199221752</v>
      </c>
      <c r="G87" s="5">
        <v>188148306</v>
      </c>
      <c r="I87" s="5">
        <v>188148306</v>
      </c>
      <c r="J87" s="5">
        <v>151378236</v>
      </c>
      <c r="K87" s="5">
        <v>159373923</v>
      </c>
      <c r="L87" s="5">
        <v>205473149</v>
      </c>
      <c r="M87" s="5">
        <v>204251744</v>
      </c>
      <c r="N87" s="5">
        <v>54313457</v>
      </c>
      <c r="O87" s="5">
        <v>24957732</v>
      </c>
    </row>
    <row r="88" spans="3:15" ht="15.5" x14ac:dyDescent="0.35">
      <c r="C88" t="s">
        <v>103</v>
      </c>
      <c r="D88" s="5">
        <v>46865090416</v>
      </c>
      <c r="E88" s="5">
        <v>47605044740</v>
      </c>
      <c r="F88" s="5">
        <v>48481030440</v>
      </c>
      <c r="G88" s="5">
        <v>49416216664</v>
      </c>
      <c r="I88" s="5">
        <v>49416216664</v>
      </c>
      <c r="J88" s="5">
        <v>53161782588</v>
      </c>
      <c r="K88" s="5">
        <v>57013160262</v>
      </c>
      <c r="L88" s="5">
        <v>55868137312</v>
      </c>
      <c r="M88" s="5">
        <v>59592514036</v>
      </c>
      <c r="N88" s="5">
        <v>57088825972</v>
      </c>
      <c r="O88" s="5">
        <v>42969608454</v>
      </c>
    </row>
    <row r="89" spans="3:15" ht="15.5" x14ac:dyDescent="0.35">
      <c r="C89" t="s">
        <v>104</v>
      </c>
      <c r="D89" s="5">
        <v>98626076067</v>
      </c>
      <c r="E89" s="5">
        <v>98573137818</v>
      </c>
      <c r="F89" s="5">
        <v>100257582401</v>
      </c>
      <c r="G89" s="5">
        <v>102330805308</v>
      </c>
      <c r="I89" s="5">
        <v>102330805308</v>
      </c>
      <c r="J89" s="5">
        <v>57808315853</v>
      </c>
      <c r="K89" s="5">
        <v>61936867777</v>
      </c>
      <c r="L89" s="5">
        <v>66565654172</v>
      </c>
      <c r="M89" s="5">
        <v>61585045936</v>
      </c>
      <c r="N89" s="5">
        <v>60838689252</v>
      </c>
      <c r="O89" s="5">
        <v>47067881152</v>
      </c>
    </row>
    <row r="90" spans="3:15" ht="15.5" x14ac:dyDescent="0.35">
      <c r="C90" t="s">
        <v>105</v>
      </c>
    </row>
    <row r="91" spans="3:15" ht="15.5" x14ac:dyDescent="0.35">
      <c r="C91" t="s">
        <v>106</v>
      </c>
    </row>
    <row r="92" spans="3:15" ht="15.5" x14ac:dyDescent="0.35">
      <c r="C92" t="s">
        <v>107</v>
      </c>
      <c r="D92" s="5">
        <v>19633902696</v>
      </c>
      <c r="E92" s="5">
        <v>18380163211</v>
      </c>
      <c r="F92" s="5">
        <v>18402006737</v>
      </c>
      <c r="G92" s="5">
        <v>17834449720</v>
      </c>
      <c r="I92" s="5">
        <v>17834449720</v>
      </c>
      <c r="J92" s="5">
        <v>13559531054</v>
      </c>
      <c r="K92" s="5">
        <v>5056494356</v>
      </c>
      <c r="L92" s="5">
        <v>5479437394</v>
      </c>
      <c r="M92" s="5">
        <v>7743121716</v>
      </c>
      <c r="N92" s="5">
        <v>5429157434</v>
      </c>
      <c r="O92" s="5">
        <v>4384089846</v>
      </c>
    </row>
    <row r="93" spans="3:15" ht="15.5" x14ac:dyDescent="0.35">
      <c r="C93" t="s">
        <v>108</v>
      </c>
      <c r="K93" s="5">
        <v>19999959</v>
      </c>
      <c r="L93" s="5">
        <v>92980079</v>
      </c>
      <c r="M93" s="5">
        <v>1236173633</v>
      </c>
      <c r="N93" s="5">
        <v>124719369</v>
      </c>
      <c r="O93" s="5">
        <v>118065864</v>
      </c>
    </row>
    <row r="94" spans="3:15" ht="15.5" x14ac:dyDescent="0.35">
      <c r="C94" t="s">
        <v>283</v>
      </c>
    </row>
    <row r="95" spans="3:15" ht="15.5" x14ac:dyDescent="0.35">
      <c r="C95" t="s">
        <v>282</v>
      </c>
    </row>
    <row r="96" spans="3:15" ht="15.5" x14ac:dyDescent="0.35">
      <c r="C96" t="s">
        <v>289</v>
      </c>
      <c r="K96" s="5">
        <v>19999959</v>
      </c>
      <c r="L96" s="5">
        <v>92980079</v>
      </c>
      <c r="M96" s="5">
        <v>1236173633</v>
      </c>
      <c r="N96" s="5">
        <v>124719369</v>
      </c>
      <c r="O96" s="5">
        <v>118065864</v>
      </c>
    </row>
    <row r="97" spans="3:15" ht="15.5" x14ac:dyDescent="0.35">
      <c r="C97" t="s">
        <v>109</v>
      </c>
      <c r="D97" s="5">
        <v>100171905</v>
      </c>
      <c r="E97" s="5">
        <v>56146725</v>
      </c>
      <c r="F97" s="5">
        <v>105959784</v>
      </c>
      <c r="G97" s="5">
        <v>30873000</v>
      </c>
      <c r="I97" s="5">
        <v>30873000</v>
      </c>
      <c r="J97" s="5">
        <v>107962374</v>
      </c>
      <c r="K97" s="5">
        <v>121562500</v>
      </c>
      <c r="L97" s="5">
        <v>342137003</v>
      </c>
      <c r="M97" s="5">
        <v>1488768289</v>
      </c>
      <c r="N97" s="5">
        <v>79892732</v>
      </c>
    </row>
    <row r="98" spans="3:15" ht="15.5" x14ac:dyDescent="0.35">
      <c r="C98" t="s">
        <v>290</v>
      </c>
      <c r="D98" s="5">
        <v>100171905</v>
      </c>
      <c r="E98" s="5">
        <v>56146725</v>
      </c>
      <c r="F98" s="5">
        <v>105959784</v>
      </c>
      <c r="G98" s="5">
        <v>30873000</v>
      </c>
      <c r="I98" s="5">
        <v>30873000</v>
      </c>
      <c r="J98" s="5">
        <v>107962374</v>
      </c>
      <c r="K98" s="5">
        <v>121562500</v>
      </c>
      <c r="L98" s="5">
        <v>342137003</v>
      </c>
      <c r="M98" s="5">
        <v>1488768289</v>
      </c>
      <c r="N98" s="5">
        <v>79892732</v>
      </c>
    </row>
    <row r="99" spans="3:15" ht="15.5" x14ac:dyDescent="0.35">
      <c r="C99" t="s">
        <v>110</v>
      </c>
      <c r="D99" s="5">
        <v>87214223</v>
      </c>
      <c r="E99" s="5">
        <v>92917211</v>
      </c>
      <c r="F99" s="5">
        <v>144274152</v>
      </c>
      <c r="G99" s="5">
        <v>154778254</v>
      </c>
      <c r="I99" s="5">
        <v>154778254</v>
      </c>
      <c r="J99" s="5">
        <v>198026004</v>
      </c>
      <c r="K99" s="5">
        <v>141895841</v>
      </c>
      <c r="L99" s="5">
        <v>140821142</v>
      </c>
      <c r="M99" s="5">
        <v>58736678</v>
      </c>
      <c r="N99" s="5">
        <v>155534107</v>
      </c>
      <c r="O99" s="5">
        <v>44458946</v>
      </c>
    </row>
    <row r="100" spans="3:15" ht="15.5" x14ac:dyDescent="0.35">
      <c r="C100" t="s">
        <v>868</v>
      </c>
      <c r="D100" s="5">
        <v>16500000000</v>
      </c>
      <c r="E100" s="5">
        <v>12500000000</v>
      </c>
      <c r="F100" s="5">
        <v>10500000000</v>
      </c>
      <c r="G100" s="5">
        <v>8000000000</v>
      </c>
      <c r="I100" s="5">
        <v>8000000000</v>
      </c>
      <c r="J100" s="5">
        <v>7000000000</v>
      </c>
      <c r="M100" s="5">
        <v>1000000000</v>
      </c>
    </row>
    <row r="101" spans="3:15" ht="15.5" x14ac:dyDescent="0.35">
      <c r="C101" t="s">
        <v>111</v>
      </c>
      <c r="D101" s="5">
        <v>246516568</v>
      </c>
      <c r="E101" s="5">
        <v>331099275</v>
      </c>
      <c r="F101" s="5">
        <v>301772801</v>
      </c>
      <c r="G101" s="5">
        <v>348798466</v>
      </c>
      <c r="I101" s="5">
        <v>348798466</v>
      </c>
      <c r="J101" s="5">
        <v>853542676</v>
      </c>
      <c r="K101" s="5">
        <v>1053036056</v>
      </c>
      <c r="L101" s="5">
        <v>1354642215</v>
      </c>
      <c r="M101" s="5">
        <v>1092347277</v>
      </c>
      <c r="N101" s="5">
        <v>916219676</v>
      </c>
      <c r="O101" s="5">
        <v>545387682</v>
      </c>
    </row>
    <row r="102" spans="3:15" ht="15.5" x14ac:dyDescent="0.35">
      <c r="C102" t="s">
        <v>113</v>
      </c>
    </row>
    <row r="103" spans="3:15" ht="15.5" x14ac:dyDescent="0.35">
      <c r="C103" t="s">
        <v>403</v>
      </c>
      <c r="D103" s="5">
        <v>6103100000</v>
      </c>
      <c r="E103" s="5">
        <v>6103100000</v>
      </c>
      <c r="F103" s="5">
        <v>6103100000</v>
      </c>
      <c r="G103" s="5">
        <v>6103100000</v>
      </c>
      <c r="I103" s="5">
        <v>6103100000</v>
      </c>
      <c r="J103" s="5">
        <v>15403100000</v>
      </c>
      <c r="K103" s="5">
        <v>20803100000</v>
      </c>
      <c r="L103" s="5">
        <v>22063100000</v>
      </c>
      <c r="M103" s="5">
        <v>23713100000</v>
      </c>
      <c r="N103" s="5">
        <v>17246500000</v>
      </c>
      <c r="O103" s="5">
        <v>18933100000</v>
      </c>
    </row>
    <row r="104" spans="3:15" ht="15.5" x14ac:dyDescent="0.35">
      <c r="C104" t="s">
        <v>342</v>
      </c>
      <c r="M104" s="5">
        <v>8856944</v>
      </c>
      <c r="N104" s="5">
        <v>175952783</v>
      </c>
      <c r="O104" s="5">
        <v>17258222</v>
      </c>
    </row>
    <row r="105" spans="3:15" ht="15.5" x14ac:dyDescent="0.35">
      <c r="C105" t="s">
        <v>115</v>
      </c>
      <c r="D105" s="5">
        <v>2700000000</v>
      </c>
      <c r="E105" s="5">
        <v>5400000000</v>
      </c>
      <c r="F105" s="5">
        <v>7350000000</v>
      </c>
      <c r="G105" s="5">
        <v>9300000000</v>
      </c>
      <c r="I105" s="5">
        <v>9300000000</v>
      </c>
      <c r="J105" s="5">
        <v>5400000000</v>
      </c>
      <c r="K105" s="5">
        <v>3720000000</v>
      </c>
      <c r="L105" s="5">
        <v>3548856955</v>
      </c>
      <c r="M105" s="5">
        <v>2867095839</v>
      </c>
      <c r="N105" s="5">
        <v>4152791550</v>
      </c>
      <c r="O105" s="5">
        <v>3676177354</v>
      </c>
    </row>
    <row r="106" spans="3:15" ht="15.5" x14ac:dyDescent="0.35">
      <c r="C106" t="s">
        <v>116</v>
      </c>
      <c r="D106" s="5">
        <v>7109321121</v>
      </c>
      <c r="E106" s="5">
        <v>7058987271</v>
      </c>
      <c r="F106" s="5">
        <v>7008653422</v>
      </c>
      <c r="G106" s="5">
        <v>6958319572</v>
      </c>
      <c r="I106" s="5">
        <v>6958319572</v>
      </c>
      <c r="J106" s="5">
        <v>16091182892</v>
      </c>
      <c r="K106" s="5">
        <v>21527526924</v>
      </c>
      <c r="L106" s="5">
        <v>22997068859</v>
      </c>
      <c r="M106" s="5">
        <v>24650373965</v>
      </c>
      <c r="N106" s="5">
        <v>17639706610</v>
      </c>
      <c r="O106" s="5">
        <v>19050189151</v>
      </c>
    </row>
    <row r="107" spans="3:15" ht="15.5" x14ac:dyDescent="0.35">
      <c r="C107" t="s">
        <v>117</v>
      </c>
      <c r="D107" s="5">
        <v>7109321121</v>
      </c>
      <c r="E107" s="5">
        <v>7058987271</v>
      </c>
      <c r="F107" s="5">
        <v>7008653422</v>
      </c>
      <c r="G107" s="5">
        <v>6958319572</v>
      </c>
      <c r="I107" s="5">
        <v>6958319572</v>
      </c>
      <c r="J107" s="5">
        <v>16091182892</v>
      </c>
      <c r="K107" s="5">
        <v>21527526924</v>
      </c>
      <c r="L107" s="5">
        <v>22997068859</v>
      </c>
      <c r="M107" s="5">
        <v>24650373965</v>
      </c>
      <c r="N107" s="5">
        <v>17639706610</v>
      </c>
      <c r="O107" s="5">
        <v>19050189151</v>
      </c>
    </row>
    <row r="108" spans="3:15" ht="15.5" x14ac:dyDescent="0.35">
      <c r="C108" t="s">
        <v>119</v>
      </c>
    </row>
    <row r="109" spans="3:15" ht="15.5" x14ac:dyDescent="0.35">
      <c r="C109" t="s">
        <v>120</v>
      </c>
      <c r="D109" s="5">
        <v>6103100000</v>
      </c>
      <c r="E109" s="5">
        <v>6103100000</v>
      </c>
      <c r="F109" s="5">
        <v>6103100000</v>
      </c>
      <c r="G109" s="5">
        <v>6103100000</v>
      </c>
      <c r="I109" s="5">
        <v>6103100000</v>
      </c>
      <c r="J109" s="5">
        <v>15403100000</v>
      </c>
      <c r="K109" s="5">
        <v>20803100000</v>
      </c>
      <c r="L109" s="5">
        <v>22063100000</v>
      </c>
      <c r="M109" s="5">
        <v>23721956944</v>
      </c>
      <c r="N109" s="5">
        <v>17422452783</v>
      </c>
      <c r="O109" s="5">
        <v>18950358222</v>
      </c>
    </row>
    <row r="110" spans="3:15" ht="15.5" x14ac:dyDescent="0.35">
      <c r="C110" t="s">
        <v>121</v>
      </c>
      <c r="D110" s="5">
        <v>26743223817</v>
      </c>
      <c r="E110" s="5">
        <v>25439150482</v>
      </c>
      <c r="F110" s="5">
        <v>25410660159</v>
      </c>
      <c r="G110" s="5">
        <v>24792769292</v>
      </c>
      <c r="I110" s="5">
        <v>24792769292</v>
      </c>
      <c r="J110" s="5">
        <v>29650713946</v>
      </c>
      <c r="K110" s="5">
        <v>26584021280</v>
      </c>
      <c r="L110" s="5">
        <v>28476506253</v>
      </c>
      <c r="M110" s="5">
        <v>32393495681</v>
      </c>
      <c r="N110" s="5">
        <v>23068864044</v>
      </c>
      <c r="O110" s="5">
        <v>23434278997</v>
      </c>
    </row>
    <row r="111" spans="3:15" ht="15.5" x14ac:dyDescent="0.35">
      <c r="C111" t="s">
        <v>122</v>
      </c>
    </row>
    <row r="112" spans="3:15" ht="15.5" x14ac:dyDescent="0.35">
      <c r="C112" t="s">
        <v>123</v>
      </c>
      <c r="D112" s="5">
        <v>130427205100</v>
      </c>
      <c r="E112" s="5">
        <v>130427205100</v>
      </c>
      <c r="F112" s="5">
        <v>130427205100</v>
      </c>
      <c r="G112" s="5">
        <v>130427205100</v>
      </c>
      <c r="I112" s="5">
        <v>130427205100</v>
      </c>
      <c r="J112" s="5">
        <v>72613019900</v>
      </c>
      <c r="K112" s="5">
        <v>72613019900</v>
      </c>
      <c r="L112" s="5">
        <v>70359258700</v>
      </c>
      <c r="M112" s="5">
        <v>60000000000</v>
      </c>
      <c r="N112" s="5">
        <v>60000000000</v>
      </c>
      <c r="O112" s="5">
        <v>38000000000</v>
      </c>
    </row>
    <row r="113" spans="2:15" ht="15.5" x14ac:dyDescent="0.35">
      <c r="C113" t="s">
        <v>124</v>
      </c>
      <c r="D113" s="5">
        <v>-7114669471</v>
      </c>
      <c r="E113" s="5">
        <v>-7114669471</v>
      </c>
      <c r="F113" s="5">
        <v>-7114669471</v>
      </c>
      <c r="G113" s="5">
        <v>-7114669471</v>
      </c>
      <c r="I113" s="5">
        <v>-7114669471</v>
      </c>
      <c r="J113" s="5">
        <v>-6415669471</v>
      </c>
      <c r="K113" s="5">
        <v>-6415669471</v>
      </c>
      <c r="L113" s="5">
        <v>-7272099417</v>
      </c>
      <c r="M113" s="5">
        <v>-11208617033</v>
      </c>
      <c r="N113" s="5">
        <v>-11208617033</v>
      </c>
      <c r="O113" s="5">
        <v>-9484907071</v>
      </c>
    </row>
    <row r="114" spans="2:15" ht="15.5" x14ac:dyDescent="0.35">
      <c r="C114" t="s">
        <v>125</v>
      </c>
      <c r="D114" s="5">
        <v>-51448849333</v>
      </c>
      <c r="E114" s="5">
        <v>-50197703402</v>
      </c>
      <c r="F114" s="5">
        <v>-48484804615</v>
      </c>
      <c r="G114" s="5">
        <v>-45793701929</v>
      </c>
      <c r="I114" s="5">
        <v>-45793701929</v>
      </c>
      <c r="J114" s="5">
        <v>-38039488659</v>
      </c>
      <c r="K114" s="5">
        <v>-30844517928</v>
      </c>
      <c r="L114" s="5">
        <v>-24998067474</v>
      </c>
      <c r="M114" s="5">
        <v>-19599908175</v>
      </c>
      <c r="N114" s="5">
        <v>-11021658226</v>
      </c>
      <c r="O114" s="5">
        <v>-4881613552</v>
      </c>
    </row>
    <row r="115" spans="2:15" ht="15.5" x14ac:dyDescent="0.35">
      <c r="C115" t="s">
        <v>297</v>
      </c>
      <c r="D115" s="5">
        <v>19165954</v>
      </c>
      <c r="E115" s="5">
        <v>19155110</v>
      </c>
      <c r="F115" s="5">
        <v>19191229</v>
      </c>
      <c r="G115" s="5">
        <v>19202316</v>
      </c>
      <c r="I115" s="5">
        <v>19202316</v>
      </c>
      <c r="J115" s="5">
        <v>-259863</v>
      </c>
      <c r="K115" s="5">
        <v>13996</v>
      </c>
      <c r="L115" s="5">
        <v>56110</v>
      </c>
      <c r="M115" s="5">
        <v>75464</v>
      </c>
      <c r="N115" s="5">
        <v>100467</v>
      </c>
      <c r="O115" s="5">
        <v>122778</v>
      </c>
    </row>
    <row r="116" spans="2:15" ht="15.5" x14ac:dyDescent="0.35">
      <c r="C116" t="s">
        <v>9</v>
      </c>
      <c r="D116" s="5">
        <v>71882852250</v>
      </c>
      <c r="E116" s="5">
        <v>73133987337</v>
      </c>
      <c r="F116" s="5">
        <v>74846922243</v>
      </c>
      <c r="G116" s="5">
        <v>77538036016</v>
      </c>
      <c r="I116" s="5">
        <v>77538036016</v>
      </c>
      <c r="J116" s="5">
        <v>28157601907</v>
      </c>
      <c r="K116" s="5">
        <v>35352846497</v>
      </c>
      <c r="L116" s="5">
        <v>38089147919</v>
      </c>
      <c r="M116" s="5">
        <v>29191550256</v>
      </c>
      <c r="N116" s="5">
        <v>37769825208</v>
      </c>
      <c r="O116" s="5">
        <v>23633602155</v>
      </c>
    </row>
    <row r="117" spans="2:15" ht="15.5" x14ac:dyDescent="0.35">
      <c r="C117" t="s">
        <v>126</v>
      </c>
      <c r="D117" s="5">
        <v>98626076067</v>
      </c>
      <c r="E117" s="5">
        <v>98573137819</v>
      </c>
      <c r="F117" s="5">
        <v>100257582402</v>
      </c>
      <c r="G117" s="5">
        <v>102330805308</v>
      </c>
      <c r="I117" s="5">
        <v>102330805308</v>
      </c>
      <c r="J117" s="5">
        <v>57808315853</v>
      </c>
      <c r="K117" s="5">
        <v>61936867777</v>
      </c>
      <c r="L117" s="5">
        <v>66565654172</v>
      </c>
      <c r="M117" s="5">
        <v>61585045937</v>
      </c>
      <c r="N117" s="5">
        <v>60838689252</v>
      </c>
      <c r="O117" s="5">
        <v>47067881152</v>
      </c>
    </row>
    <row r="118" spans="2:15" ht="15.5" x14ac:dyDescent="0.35">
      <c r="C118" t="s">
        <v>127</v>
      </c>
      <c r="D118" s="5">
        <v>1304272051</v>
      </c>
      <c r="E118" s="5">
        <v>1304272051</v>
      </c>
      <c r="F118" s="5">
        <v>1304272051</v>
      </c>
      <c r="G118" s="5">
        <v>1304272051</v>
      </c>
      <c r="I118" s="5">
        <v>1304272051</v>
      </c>
      <c r="J118" s="5">
        <v>726130199</v>
      </c>
      <c r="K118" s="5">
        <v>726130199</v>
      </c>
      <c r="L118" s="5">
        <v>703592587</v>
      </c>
      <c r="M118" s="5">
        <v>600000000</v>
      </c>
      <c r="N118" s="5">
        <v>600000000</v>
      </c>
      <c r="O118" s="5">
        <v>380000000</v>
      </c>
    </row>
    <row r="120" spans="2:15" ht="15.5" x14ac:dyDescent="0.35">
      <c r="B120" t="s">
        <v>128</v>
      </c>
      <c r="C120" t="s">
        <v>129</v>
      </c>
      <c r="D120" s="5">
        <v>4057978536</v>
      </c>
      <c r="E120" s="5">
        <v>-726828181</v>
      </c>
      <c r="F120" s="5">
        <v>-6283278805</v>
      </c>
      <c r="G120" s="5">
        <v>102326958</v>
      </c>
      <c r="I120" s="5">
        <v>-12785419825</v>
      </c>
      <c r="J120" s="5">
        <v>-3908017781</v>
      </c>
      <c r="K120" s="5">
        <v>-3726666673</v>
      </c>
      <c r="L120" s="5">
        <v>-3504933857</v>
      </c>
      <c r="M120" s="5">
        <v>-691721412</v>
      </c>
      <c r="N120" s="5">
        <v>-2075229661</v>
      </c>
      <c r="O120" s="5">
        <v>-3503117381</v>
      </c>
    </row>
    <row r="121" spans="2:15" ht="15.5" x14ac:dyDescent="0.35">
      <c r="C121" t="s">
        <v>406</v>
      </c>
      <c r="D121" s="5">
        <v>2255637017</v>
      </c>
      <c r="E121" s="5">
        <v>2252195524</v>
      </c>
      <c r="F121" s="5">
        <v>1890462195</v>
      </c>
      <c r="G121" s="5">
        <v>3675957970</v>
      </c>
      <c r="I121" s="5">
        <v>13238917582</v>
      </c>
      <c r="J121" s="5">
        <v>11843178489</v>
      </c>
      <c r="K121" s="5">
        <v>10201924361</v>
      </c>
      <c r="L121" s="5">
        <v>7587259004</v>
      </c>
      <c r="M121" s="5">
        <v>7234357353</v>
      </c>
      <c r="N121" s="5">
        <v>8961803269</v>
      </c>
      <c r="O121" s="5">
        <v>8044789376</v>
      </c>
    </row>
    <row r="122" spans="2:15" ht="15.5" x14ac:dyDescent="0.35">
      <c r="C122" t="s">
        <v>408</v>
      </c>
      <c r="D122" s="5">
        <v>3122936116</v>
      </c>
      <c r="E122" s="5">
        <v>-1580486146</v>
      </c>
      <c r="F122" s="5">
        <v>-6462347023</v>
      </c>
      <c r="G122" s="5">
        <v>-2620267518</v>
      </c>
      <c r="I122" s="5">
        <v>-18541178436</v>
      </c>
      <c r="J122" s="5">
        <v>-8554332363</v>
      </c>
      <c r="K122" s="5">
        <v>-6974170027</v>
      </c>
      <c r="L122" s="5">
        <v>-5530142604</v>
      </c>
      <c r="M122" s="5">
        <v>-2384805123</v>
      </c>
      <c r="N122" s="5">
        <v>-3869123214</v>
      </c>
      <c r="O122" s="5">
        <v>-5301264556</v>
      </c>
    </row>
    <row r="123" spans="2:15" ht="15.5" x14ac:dyDescent="0.35">
      <c r="C123" t="s">
        <v>509</v>
      </c>
      <c r="D123" s="5">
        <v>-824072024</v>
      </c>
      <c r="E123" s="5">
        <v>-865017628</v>
      </c>
      <c r="F123" s="5">
        <v>-1173881947</v>
      </c>
      <c r="G123" s="5">
        <v>-866994831</v>
      </c>
      <c r="I123" s="5">
        <v>-3691468860</v>
      </c>
      <c r="J123" s="5">
        <v>-3668174981</v>
      </c>
      <c r="K123" s="5">
        <v>-3636534740</v>
      </c>
      <c r="L123" s="5">
        <v>-3185311997</v>
      </c>
      <c r="M123" s="5">
        <v>-2950986718</v>
      </c>
      <c r="N123" s="5">
        <v>-4297438250</v>
      </c>
      <c r="O123" s="5">
        <v>-3112158468</v>
      </c>
    </row>
    <row r="124" spans="2:15" ht="15.5" x14ac:dyDescent="0.35">
      <c r="C124" t="s">
        <v>305</v>
      </c>
      <c r="D124" s="5">
        <v>34492547</v>
      </c>
      <c r="E124" s="5">
        <v>69136989</v>
      </c>
      <c r="F124" s="5">
        <v>9265525</v>
      </c>
      <c r="G124" s="5">
        <v>45256148</v>
      </c>
      <c r="I124" s="5">
        <v>156936795</v>
      </c>
      <c r="J124" s="5">
        <v>14268354</v>
      </c>
      <c r="K124" s="5">
        <v>43508093</v>
      </c>
      <c r="L124" s="5">
        <v>11137853</v>
      </c>
      <c r="M124" s="5">
        <v>12882683</v>
      </c>
      <c r="N124" s="5">
        <v>71299511</v>
      </c>
      <c r="O124" s="5">
        <v>16099847</v>
      </c>
    </row>
    <row r="125" spans="2:15" ht="15.5" x14ac:dyDescent="0.35">
      <c r="C125" t="s">
        <v>26</v>
      </c>
      <c r="D125" s="5">
        <v>-478995748</v>
      </c>
      <c r="E125" s="5">
        <v>-500811833</v>
      </c>
      <c r="F125" s="5">
        <v>-523454919</v>
      </c>
      <c r="G125" s="5">
        <v>-155716162</v>
      </c>
      <c r="I125" s="5">
        <v>-2709669677</v>
      </c>
      <c r="J125" s="5">
        <v>-3380267691</v>
      </c>
      <c r="K125" s="5">
        <v>-3415146087</v>
      </c>
      <c r="L125" s="5">
        <v>-2500702556</v>
      </c>
      <c r="M125" s="5">
        <v>-2578041464</v>
      </c>
      <c r="N125" s="5">
        <v>-2971856295</v>
      </c>
      <c r="O125" s="5">
        <v>-3160401675</v>
      </c>
    </row>
    <row r="126" spans="2:15" ht="15.5" x14ac:dyDescent="0.35">
      <c r="C126" t="s">
        <v>1909</v>
      </c>
      <c r="D126" s="5">
        <v>-55719727</v>
      </c>
      <c r="E126" s="5">
        <v>-101855540</v>
      </c>
      <c r="F126" s="5">
        <v>-27804490</v>
      </c>
      <c r="G126" s="5">
        <v>33220495</v>
      </c>
      <c r="I126" s="5">
        <v>-1240721923</v>
      </c>
      <c r="J126" s="5">
        <v>-288037662</v>
      </c>
      <c r="K126" s="5">
        <v>-131068426</v>
      </c>
      <c r="L126" s="5">
        <v>-24413291</v>
      </c>
      <c r="M126" s="5">
        <v>-404132082</v>
      </c>
    </row>
    <row r="127" spans="2:15" ht="15.5" x14ac:dyDescent="0.35">
      <c r="C127" t="s">
        <v>1241</v>
      </c>
      <c r="D127" s="5">
        <v>3700355</v>
      </c>
      <c r="E127" s="5">
        <v>10453</v>
      </c>
      <c r="F127" s="5">
        <v>4481854</v>
      </c>
      <c r="G127" s="5">
        <v>-9129144</v>
      </c>
      <c r="I127" s="5">
        <v>1764694</v>
      </c>
      <c r="J127" s="5">
        <v>125348073</v>
      </c>
      <c r="K127" s="5">
        <v>184820153</v>
      </c>
      <c r="L127" s="5">
        <v>137239734</v>
      </c>
      <c r="M127" s="5">
        <v>379003939</v>
      </c>
      <c r="N127" s="5">
        <v>30085318</v>
      </c>
      <c r="O127" s="5">
        <v>9818095</v>
      </c>
    </row>
    <row r="128" spans="2:15" ht="15.5" x14ac:dyDescent="0.35">
      <c r="C128" t="s">
        <v>152</v>
      </c>
      <c r="D128" s="5">
        <v>1300000000</v>
      </c>
      <c r="E128" s="5">
        <v>50000000</v>
      </c>
      <c r="F128" s="5">
        <v>550000000</v>
      </c>
      <c r="G128" s="5">
        <v>-900000000</v>
      </c>
      <c r="I128" s="5">
        <v>52735185200</v>
      </c>
      <c r="J128" s="5">
        <v>3280000000</v>
      </c>
      <c r="K128" s="5">
        <v>2121334191</v>
      </c>
      <c r="L128" s="5">
        <v>12418680488</v>
      </c>
      <c r="M128" s="5">
        <v>6113808450</v>
      </c>
      <c r="N128" s="5">
        <v>18697648795</v>
      </c>
      <c r="O128" s="5">
        <v>41524241348</v>
      </c>
    </row>
    <row r="129" spans="3:15" ht="15.5" x14ac:dyDescent="0.35">
      <c r="C129" t="s">
        <v>142</v>
      </c>
      <c r="D129" s="5">
        <v>-9225256900</v>
      </c>
      <c r="E129" s="5">
        <v>-10828800</v>
      </c>
      <c r="F129" s="5">
        <v>-24099000</v>
      </c>
      <c r="I129" s="5">
        <v>-125953900</v>
      </c>
      <c r="J129" s="5">
        <v>-288999731</v>
      </c>
      <c r="K129" s="5">
        <v>-4946346852</v>
      </c>
      <c r="L129" s="5">
        <v>-267125980</v>
      </c>
      <c r="M129" s="5">
        <v>-6711514400</v>
      </c>
      <c r="N129" s="5">
        <v>-17060895780</v>
      </c>
      <c r="O129" s="5">
        <v>-35877091500</v>
      </c>
    </row>
    <row r="130" spans="3:15" ht="15.5" x14ac:dyDescent="0.35">
      <c r="C130" t="s">
        <v>151</v>
      </c>
      <c r="E130" s="5">
        <v>-10828800</v>
      </c>
      <c r="F130" s="5">
        <v>-24099000</v>
      </c>
      <c r="I130" s="5">
        <v>-125953900</v>
      </c>
      <c r="J130" s="5">
        <v>-288999731</v>
      </c>
      <c r="K130" s="5">
        <v>-4946346852</v>
      </c>
      <c r="L130" s="5">
        <v>-267125980</v>
      </c>
      <c r="M130" s="5">
        <v>-6711514400</v>
      </c>
      <c r="N130" s="5">
        <v>-17060895780</v>
      </c>
      <c r="O130" s="5">
        <v>-877291500</v>
      </c>
    </row>
    <row r="131" spans="3:15" ht="15.5" x14ac:dyDescent="0.35">
      <c r="C131" t="s">
        <v>1910</v>
      </c>
    </row>
    <row r="132" spans="3:15" ht="15.5" x14ac:dyDescent="0.35">
      <c r="C132" t="s">
        <v>1911</v>
      </c>
      <c r="D132" s="5">
        <v>-9225256900</v>
      </c>
    </row>
    <row r="133" spans="3:15" ht="15.5" x14ac:dyDescent="0.35">
      <c r="C133" t="s">
        <v>1045</v>
      </c>
      <c r="O133" s="5">
        <v>-34999800000</v>
      </c>
    </row>
    <row r="134" spans="3:15" ht="15.5" x14ac:dyDescent="0.35">
      <c r="C134" t="s">
        <v>153</v>
      </c>
      <c r="D134" s="5">
        <v>1300000000</v>
      </c>
      <c r="E134" s="5">
        <v>50000000</v>
      </c>
      <c r="F134" s="5">
        <v>550000000</v>
      </c>
      <c r="G134" s="5">
        <v>-900000000</v>
      </c>
      <c r="I134" s="5">
        <v>52735185200</v>
      </c>
      <c r="J134" s="5">
        <v>3280000000</v>
      </c>
      <c r="K134" s="5">
        <v>2121334191</v>
      </c>
      <c r="L134" s="5">
        <v>12418680488</v>
      </c>
      <c r="M134" s="5">
        <v>6113808450</v>
      </c>
      <c r="N134" s="5">
        <v>18697648795</v>
      </c>
      <c r="O134" s="5">
        <v>41524241348</v>
      </c>
    </row>
    <row r="135" spans="3:15" ht="15.5" x14ac:dyDescent="0.35">
      <c r="C135" t="s">
        <v>1572</v>
      </c>
      <c r="K135" s="5">
        <v>3110191146</v>
      </c>
      <c r="L135" s="5">
        <v>14295776316</v>
      </c>
      <c r="N135" s="5">
        <v>22440000000</v>
      </c>
      <c r="O135" s="5">
        <v>37500000000</v>
      </c>
    </row>
    <row r="136" spans="3:15" ht="15.5" x14ac:dyDescent="0.35">
      <c r="C136" t="s">
        <v>1378</v>
      </c>
    </row>
    <row r="137" spans="3:15" ht="15.5" x14ac:dyDescent="0.35">
      <c r="C137" t="s">
        <v>1912</v>
      </c>
      <c r="G137" s="5">
        <v>-7000000000</v>
      </c>
      <c r="I137" s="5">
        <v>50834185200</v>
      </c>
    </row>
    <row r="138" spans="3:15" ht="15.5" x14ac:dyDescent="0.35">
      <c r="C138" t="s">
        <v>867</v>
      </c>
      <c r="I138" s="5">
        <v>-699000000</v>
      </c>
      <c r="N138" s="5">
        <v>-2163709962</v>
      </c>
    </row>
    <row r="139" spans="3:15" ht="15.5" x14ac:dyDescent="0.35">
      <c r="C139" t="s">
        <v>526</v>
      </c>
      <c r="D139" s="5">
        <v>-2700000000</v>
      </c>
      <c r="E139" s="5">
        <v>-1950000000</v>
      </c>
      <c r="F139" s="5">
        <v>-1950000000</v>
      </c>
      <c r="G139" s="5">
        <v>-1900000000</v>
      </c>
      <c r="I139" s="5">
        <v>-5400000000</v>
      </c>
      <c r="J139" s="5">
        <v>-3720000000</v>
      </c>
      <c r="K139" s="5">
        <v>-980000000</v>
      </c>
      <c r="L139" s="5">
        <v>-710000000</v>
      </c>
      <c r="M139" s="5">
        <v>-900000000</v>
      </c>
      <c r="N139" s="5">
        <v>-192638556</v>
      </c>
      <c r="O139" s="5">
        <v>-51774667</v>
      </c>
    </row>
    <row r="140" spans="3:15" ht="15.5" x14ac:dyDescent="0.35">
      <c r="C140" t="s">
        <v>525</v>
      </c>
      <c r="M140" s="5">
        <v>6241600000</v>
      </c>
      <c r="N140" s="5">
        <v>2138400000</v>
      </c>
    </row>
    <row r="141" spans="3:15" ht="15.5" x14ac:dyDescent="0.35">
      <c r="C141" t="s">
        <v>465</v>
      </c>
      <c r="K141" s="5">
        <v>-8856955</v>
      </c>
      <c r="L141" s="5">
        <v>-167095828</v>
      </c>
      <c r="M141" s="5">
        <v>-227791550</v>
      </c>
      <c r="N141" s="5">
        <v>-3524402687</v>
      </c>
      <c r="O141" s="5">
        <v>-3250000000</v>
      </c>
    </row>
    <row r="142" spans="3:15" ht="15.5" x14ac:dyDescent="0.35">
      <c r="C142" t="s">
        <v>495</v>
      </c>
      <c r="G142" s="5">
        <v>8000000000</v>
      </c>
      <c r="I142" s="5">
        <v>8000000000</v>
      </c>
      <c r="J142" s="5">
        <v>7000000000</v>
      </c>
      <c r="L142" s="5">
        <v>-1000000000</v>
      </c>
    </row>
    <row r="143" spans="3:15" ht="15.5" x14ac:dyDescent="0.35">
      <c r="C143" t="s">
        <v>463</v>
      </c>
      <c r="D143" s="5">
        <v>4000000000</v>
      </c>
      <c r="E143" s="5">
        <v>2000000000</v>
      </c>
      <c r="F143" s="5">
        <v>2500000000</v>
      </c>
      <c r="M143" s="5">
        <v>1000000000</v>
      </c>
      <c r="O143" s="5">
        <v>7326016015</v>
      </c>
    </row>
    <row r="144" spans="3:15" ht="15.5" x14ac:dyDescent="0.35">
      <c r="C144" t="s">
        <v>165</v>
      </c>
      <c r="D144" s="5">
        <v>-3867278364</v>
      </c>
      <c r="E144" s="5">
        <v>-687656981</v>
      </c>
      <c r="F144" s="5">
        <v>-5757377805</v>
      </c>
      <c r="G144" s="5">
        <v>-797673042</v>
      </c>
      <c r="I144" s="5">
        <v>39823811475</v>
      </c>
      <c r="J144" s="5">
        <v>-917017512</v>
      </c>
      <c r="K144" s="5">
        <v>-6551679334</v>
      </c>
      <c r="L144" s="5">
        <v>8646620651</v>
      </c>
      <c r="M144" s="5">
        <v>-1289427362</v>
      </c>
      <c r="N144" s="5">
        <v>-438476646</v>
      </c>
      <c r="O144" s="5">
        <v>2144032467</v>
      </c>
    </row>
    <row r="145" spans="2:15" ht="15.5" x14ac:dyDescent="0.35">
      <c r="C145" t="s">
        <v>166</v>
      </c>
      <c r="F145" s="5">
        <v>42683541471</v>
      </c>
      <c r="I145" s="5">
        <v>2859729996</v>
      </c>
      <c r="J145" s="5">
        <v>3776747508</v>
      </c>
      <c r="K145" s="5">
        <v>10328426842</v>
      </c>
      <c r="L145" s="5">
        <v>1681806191</v>
      </c>
      <c r="M145" s="5">
        <v>2971233553</v>
      </c>
      <c r="N145" s="5">
        <v>3409710199</v>
      </c>
      <c r="O145" s="5">
        <v>1265677732</v>
      </c>
    </row>
    <row r="146" spans="2:15" ht="15.5" x14ac:dyDescent="0.35">
      <c r="C146" t="s">
        <v>168</v>
      </c>
      <c r="D146" s="5">
        <v>-3867278364</v>
      </c>
      <c r="E146" s="5">
        <v>-687656981</v>
      </c>
      <c r="F146" s="5">
        <v>36926163666</v>
      </c>
      <c r="G146" s="5">
        <v>-797673042</v>
      </c>
      <c r="I146" s="5">
        <v>42683541471</v>
      </c>
      <c r="J146" s="5">
        <v>2859729996</v>
      </c>
      <c r="K146" s="5">
        <v>3776747508</v>
      </c>
      <c r="L146" s="5">
        <v>10328426842</v>
      </c>
      <c r="M146" s="5">
        <v>1681806191</v>
      </c>
      <c r="N146" s="5">
        <v>2971233553</v>
      </c>
      <c r="O146" s="5">
        <v>3409710199</v>
      </c>
    </row>
    <row r="148" spans="2:15" ht="15.5" x14ac:dyDescent="0.35">
      <c r="B148" t="s">
        <v>169</v>
      </c>
      <c r="C148" t="s">
        <v>11</v>
      </c>
      <c r="D148" s="5">
        <v>1300000000</v>
      </c>
      <c r="E148" s="5">
        <v>1300000000</v>
      </c>
      <c r="F148" s="5">
        <v>1300000000</v>
      </c>
      <c r="G148" s="5">
        <v>1300000000</v>
      </c>
      <c r="I148" s="5">
        <v>1300000000</v>
      </c>
      <c r="J148" s="5">
        <v>730000000</v>
      </c>
      <c r="K148" s="5">
        <v>730000000</v>
      </c>
      <c r="L148" s="5">
        <v>700000000</v>
      </c>
      <c r="M148" s="5">
        <v>600000000</v>
      </c>
      <c r="N148" s="5">
        <v>600000000</v>
      </c>
      <c r="O148" s="5">
        <v>380000000</v>
      </c>
    </row>
    <row r="149" spans="2:15" ht="15.5" x14ac:dyDescent="0.35">
      <c r="C149" t="s">
        <v>170</v>
      </c>
      <c r="D149" s="6">
        <v>-0.96</v>
      </c>
      <c r="E149" s="6">
        <v>-1.31</v>
      </c>
      <c r="F149" s="6">
        <v>-2.06</v>
      </c>
      <c r="G149" s="6">
        <v>-0.63</v>
      </c>
    </row>
    <row r="150" spans="2:15" ht="15.5" x14ac:dyDescent="0.35">
      <c r="C150" t="s">
        <v>171</v>
      </c>
      <c r="D150" s="6">
        <v>-869.79</v>
      </c>
      <c r="E150" s="6">
        <v>-248.85</v>
      </c>
      <c r="F150" s="6">
        <v>-73.790000000000006</v>
      </c>
      <c r="G150" s="6">
        <v>-153.97</v>
      </c>
    </row>
    <row r="151" spans="2:15" ht="15.5" x14ac:dyDescent="0.35">
      <c r="C151" t="s">
        <v>59</v>
      </c>
      <c r="D151" s="6">
        <v>485.45</v>
      </c>
      <c r="E151" s="6">
        <v>193.47</v>
      </c>
      <c r="F151" s="6">
        <v>103.28</v>
      </c>
      <c r="G151" s="6">
        <v>36.65</v>
      </c>
    </row>
    <row r="152" spans="2:15" ht="15.5" x14ac:dyDescent="0.35">
      <c r="C152" t="s">
        <v>172</v>
      </c>
      <c r="D152" s="5">
        <v>-70000000</v>
      </c>
      <c r="E152" s="5">
        <v>-390000000</v>
      </c>
      <c r="F152" s="5">
        <v>-1220000000</v>
      </c>
      <c r="G152" s="5">
        <v>250000000</v>
      </c>
    </row>
    <row r="153" spans="2:15" ht="15.5" x14ac:dyDescent="0.35">
      <c r="C153" t="s">
        <v>173</v>
      </c>
      <c r="D153" s="6">
        <v>-1.2699999999999999E-2</v>
      </c>
      <c r="E153" s="6">
        <v>-1.7399999999999999E-2</v>
      </c>
      <c r="F153" s="6">
        <v>-2.6800000000000001E-2</v>
      </c>
      <c r="G153" s="6">
        <v>-8.1000000000000013E-3</v>
      </c>
    </row>
    <row r="154" spans="2:15" ht="15.5" x14ac:dyDescent="0.35">
      <c r="C154" t="s">
        <v>174</v>
      </c>
      <c r="D154" s="6">
        <v>-1.7399999999999999E-2</v>
      </c>
      <c r="E154" s="6">
        <v>-2.3399999999999997E-2</v>
      </c>
      <c r="F154" s="6">
        <v>-3.6000000000000004E-2</v>
      </c>
      <c r="G154" s="6">
        <v>-1.06E-2</v>
      </c>
    </row>
    <row r="155" spans="2:15" ht="15.5" x14ac:dyDescent="0.35">
      <c r="C155" t="s">
        <v>175</v>
      </c>
      <c r="D155" s="6">
        <v>-1.03E-2</v>
      </c>
      <c r="E155" s="6">
        <v>-1.6E-2</v>
      </c>
      <c r="F155" s="6">
        <v>-2.64E-2</v>
      </c>
      <c r="G155" s="6">
        <v>-8.1000000000000013E-3</v>
      </c>
    </row>
    <row r="156" spans="2:15" ht="15.5" x14ac:dyDescent="0.35">
      <c r="C156" t="s">
        <v>176</v>
      </c>
      <c r="E156" s="6">
        <v>-3.11</v>
      </c>
      <c r="F156" s="6">
        <v>-5.28</v>
      </c>
    </row>
    <row r="157" spans="2:15" ht="15.5" x14ac:dyDescent="0.35">
      <c r="C157" t="s">
        <v>177</v>
      </c>
      <c r="D157" s="6">
        <v>15.15</v>
      </c>
      <c r="E157" s="6">
        <v>5.82</v>
      </c>
      <c r="F157" s="6">
        <v>2.65</v>
      </c>
      <c r="G157" s="6">
        <v>1.63</v>
      </c>
    </row>
    <row r="158" spans="2:15" ht="15.5" x14ac:dyDescent="0.35">
      <c r="C158" t="s">
        <v>178</v>
      </c>
      <c r="D158" s="6">
        <v>55.1</v>
      </c>
      <c r="E158" s="6">
        <v>56.06</v>
      </c>
      <c r="F158" s="6">
        <v>57.37</v>
      </c>
      <c r="G158" s="6">
        <v>59.43</v>
      </c>
    </row>
    <row r="159" spans="2:15" ht="15.5" x14ac:dyDescent="0.35">
      <c r="C159" t="s">
        <v>179</v>
      </c>
      <c r="D159" s="6">
        <v>15.15</v>
      </c>
      <c r="E159" s="6">
        <v>5.82</v>
      </c>
      <c r="F159" s="6">
        <v>2.65</v>
      </c>
      <c r="G159" s="6">
        <v>1.63</v>
      </c>
    </row>
    <row r="160" spans="2:15" ht="15.5" x14ac:dyDescent="0.35">
      <c r="C160" t="s">
        <v>180</v>
      </c>
      <c r="D160" s="6">
        <v>55.1</v>
      </c>
      <c r="E160" s="6">
        <v>56.06</v>
      </c>
      <c r="F160" s="6">
        <v>57.37</v>
      </c>
      <c r="G160" s="6">
        <v>59.43</v>
      </c>
    </row>
    <row r="161" spans="3:15" ht="15.5" x14ac:dyDescent="0.35">
      <c r="C161" t="s">
        <v>181</v>
      </c>
      <c r="D161" s="5">
        <v>19000000000</v>
      </c>
      <c r="E161" s="5">
        <v>18000000000</v>
      </c>
      <c r="F161" s="5">
        <v>18000000000</v>
      </c>
      <c r="G161" s="5">
        <v>17000000000</v>
      </c>
    </row>
    <row r="162" spans="3:15" ht="15.5" x14ac:dyDescent="0.35">
      <c r="C162" t="s">
        <v>182</v>
      </c>
      <c r="D162" s="5">
        <v>6000000000</v>
      </c>
      <c r="E162" s="5">
        <v>6000000000</v>
      </c>
      <c r="F162" s="5">
        <v>6000000000</v>
      </c>
      <c r="G162" s="5">
        <v>6000000000</v>
      </c>
    </row>
    <row r="163" spans="3:15" ht="15.5" x14ac:dyDescent="0.35">
      <c r="C163" t="s">
        <v>183</v>
      </c>
      <c r="D163" s="5">
        <v>72000000000</v>
      </c>
      <c r="E163" s="5">
        <v>73000000000</v>
      </c>
      <c r="F163" s="5">
        <v>75000000000</v>
      </c>
      <c r="G163" s="5">
        <v>78000000000</v>
      </c>
    </row>
    <row r="164" spans="3:15" ht="15.5" x14ac:dyDescent="0.35">
      <c r="C164" t="s">
        <v>23</v>
      </c>
      <c r="D164" s="5">
        <v>25000000000</v>
      </c>
      <c r="E164" s="5">
        <v>24000000000</v>
      </c>
      <c r="F164" s="5">
        <v>24000000000</v>
      </c>
      <c r="G164" s="5">
        <v>23000000000</v>
      </c>
    </row>
    <row r="165" spans="3:15" ht="15.5" x14ac:dyDescent="0.35">
      <c r="C165" t="s">
        <v>20</v>
      </c>
      <c r="D165" s="5">
        <v>-7000000000</v>
      </c>
      <c r="E165" s="5">
        <v>-12000000000</v>
      </c>
      <c r="F165" s="5">
        <v>-13000000000</v>
      </c>
      <c r="G165" s="5">
        <v>-19000000000</v>
      </c>
    </row>
    <row r="166" spans="3:15" ht="15.5" x14ac:dyDescent="0.35">
      <c r="C166" t="s">
        <v>184</v>
      </c>
      <c r="D166" s="5">
        <v>32000000000</v>
      </c>
      <c r="E166" s="5">
        <v>33000000000</v>
      </c>
      <c r="F166" s="5">
        <v>33000000000</v>
      </c>
      <c r="G166" s="5">
        <v>35000000000</v>
      </c>
    </row>
    <row r="167" spans="3:15" ht="15.5" x14ac:dyDescent="0.35">
      <c r="C167" t="s">
        <v>185</v>
      </c>
      <c r="D167" s="5">
        <v>4000000000</v>
      </c>
      <c r="E167" s="5">
        <v>-1000000000</v>
      </c>
      <c r="F167" s="5">
        <v>-6000000000</v>
      </c>
      <c r="G167" s="5">
        <v>0</v>
      </c>
    </row>
    <row r="168" spans="3:15" ht="15.5" x14ac:dyDescent="0.35">
      <c r="C168" t="s">
        <v>186</v>
      </c>
      <c r="E168" s="5">
        <v>0</v>
      </c>
      <c r="F168" s="5">
        <v>0</v>
      </c>
    </row>
    <row r="169" spans="3:15" ht="15.5" x14ac:dyDescent="0.35">
      <c r="C169" t="s">
        <v>12</v>
      </c>
      <c r="D169" s="5">
        <v>4000000000</v>
      </c>
      <c r="E169" s="5">
        <v>-1000000000</v>
      </c>
      <c r="F169" s="5">
        <v>-6000000000</v>
      </c>
      <c r="G169" s="5">
        <v>0</v>
      </c>
    </row>
    <row r="170" spans="3:15" ht="15.5" x14ac:dyDescent="0.35">
      <c r="C170" t="s">
        <v>15</v>
      </c>
      <c r="D170" s="6">
        <v>3.11</v>
      </c>
      <c r="E170" s="6">
        <v>-0.56999999999999995</v>
      </c>
      <c r="F170" s="6">
        <v>-4.84</v>
      </c>
      <c r="G170" s="6">
        <v>0.08</v>
      </c>
    </row>
    <row r="171" spans="3:15" ht="15.5" x14ac:dyDescent="0.35">
      <c r="C171" t="s">
        <v>44</v>
      </c>
      <c r="I171" s="6">
        <v>-5.97</v>
      </c>
      <c r="J171" s="6">
        <v>-10.130000000000001</v>
      </c>
      <c r="K171" s="6">
        <v>-8.25</v>
      </c>
      <c r="L171" s="6">
        <v>-7.71</v>
      </c>
      <c r="M171" s="6">
        <v>-14.24</v>
      </c>
      <c r="N171" s="6">
        <v>-10.220000000000001</v>
      </c>
      <c r="O171" s="6">
        <v>-12.71</v>
      </c>
    </row>
    <row r="172" spans="3:15" ht="15.5" x14ac:dyDescent="0.35">
      <c r="C172" t="s">
        <v>58</v>
      </c>
      <c r="I172" s="6">
        <v>-16.25</v>
      </c>
      <c r="J172" s="6">
        <v>-51.33</v>
      </c>
      <c r="K172" s="6">
        <v>-53.09</v>
      </c>
      <c r="L172" s="6">
        <v>-66.150000000000006</v>
      </c>
      <c r="M172" s="6">
        <v>-5.97</v>
      </c>
      <c r="N172" s="6">
        <v>-7.34</v>
      </c>
      <c r="O172" s="5">
        <v>0</v>
      </c>
    </row>
    <row r="173" spans="3:15" ht="15.5" x14ac:dyDescent="0.35">
      <c r="C173" t="s">
        <v>61</v>
      </c>
      <c r="I173" s="6">
        <v>9.48</v>
      </c>
      <c r="J173" s="6">
        <v>31.91</v>
      </c>
      <c r="K173" s="6">
        <v>30.3</v>
      </c>
      <c r="L173" s="6">
        <v>40.96</v>
      </c>
      <c r="M173" s="6">
        <v>9.4499999999999993</v>
      </c>
      <c r="N173" s="6">
        <v>4.74</v>
      </c>
      <c r="O173" s="5">
        <v>0</v>
      </c>
    </row>
    <row r="174" spans="3:15" ht="15.5" x14ac:dyDescent="0.35">
      <c r="C174" t="s">
        <v>187</v>
      </c>
      <c r="I174" s="5">
        <v>-1370000000</v>
      </c>
      <c r="J174" s="5">
        <v>-20000000</v>
      </c>
      <c r="K174" s="5">
        <v>850000000</v>
      </c>
      <c r="L174" s="5">
        <v>820000000</v>
      </c>
      <c r="M174" s="5">
        <v>-2240000000</v>
      </c>
      <c r="N174" s="5">
        <v>240000000</v>
      </c>
    </row>
    <row r="175" spans="3:15" ht="15.5" x14ac:dyDescent="0.35">
      <c r="C175" t="s">
        <v>188</v>
      </c>
      <c r="I175" s="6">
        <v>-7.5999999999999998E-2</v>
      </c>
      <c r="J175" s="6">
        <v>-0.1273</v>
      </c>
      <c r="K175" s="6">
        <v>-9.6799999999999997E-2</v>
      </c>
      <c r="L175" s="6">
        <v>-8.1500000000000003E-2</v>
      </c>
      <c r="M175" s="6">
        <v>-0.13869999999999999</v>
      </c>
      <c r="N175" s="6">
        <v>-0.1008</v>
      </c>
      <c r="O175" s="6">
        <v>-0.1027</v>
      </c>
    </row>
    <row r="176" spans="3:15" ht="15.5" x14ac:dyDescent="0.35">
      <c r="C176" t="s">
        <v>189</v>
      </c>
      <c r="I176" s="6">
        <v>-0.10039999999999999</v>
      </c>
      <c r="J176" s="6">
        <v>-0.26129999999999998</v>
      </c>
      <c r="K176" s="6">
        <v>-0.16949999999999998</v>
      </c>
      <c r="L176" s="6">
        <v>-0.14230000000000001</v>
      </c>
      <c r="M176" s="6">
        <v>-0.29260000000000003</v>
      </c>
      <c r="N176" s="6">
        <v>-0.1623</v>
      </c>
      <c r="O176" s="6">
        <v>-0.20440000000000003</v>
      </c>
    </row>
    <row r="177" spans="3:15" ht="15.5" x14ac:dyDescent="0.35">
      <c r="C177" t="s">
        <v>190</v>
      </c>
      <c r="I177" s="6">
        <v>-8.1900000000000001E-2</v>
      </c>
      <c r="J177" s="6">
        <v>-8.2200000000000009E-2</v>
      </c>
      <c r="K177" s="6">
        <v>-4.9200000000000001E-2</v>
      </c>
      <c r="L177" s="6">
        <v>-5.5300000000000002E-2</v>
      </c>
      <c r="M177" s="6">
        <v>-0.1208</v>
      </c>
      <c r="N177" s="6">
        <v>-6.6400000000000001E-2</v>
      </c>
      <c r="O177" s="6">
        <v>-0.1764</v>
      </c>
    </row>
    <row r="178" spans="3:15" ht="15.5" x14ac:dyDescent="0.35">
      <c r="C178" t="s">
        <v>191</v>
      </c>
      <c r="L178" s="6">
        <v>-1.32</v>
      </c>
      <c r="M178" s="6">
        <v>-2.66</v>
      </c>
    </row>
    <row r="179" spans="3:15" ht="15.5" x14ac:dyDescent="0.35">
      <c r="C179" t="s">
        <v>55</v>
      </c>
      <c r="I179" s="6">
        <v>1.63</v>
      </c>
      <c r="J179" s="6">
        <v>13.41</v>
      </c>
      <c r="K179" s="5">
        <v>9</v>
      </c>
      <c r="L179" s="6">
        <v>9.42</v>
      </c>
      <c r="M179" s="6">
        <v>1.75</v>
      </c>
      <c r="N179" s="6">
        <v>1.19</v>
      </c>
      <c r="O179" s="5">
        <v>0</v>
      </c>
    </row>
    <row r="180" spans="3:15" ht="15.5" x14ac:dyDescent="0.35">
      <c r="C180" t="s">
        <v>52</v>
      </c>
      <c r="I180" s="6">
        <v>59.43</v>
      </c>
      <c r="J180" s="6">
        <v>38.78</v>
      </c>
      <c r="K180" s="6">
        <v>48.69</v>
      </c>
      <c r="L180" s="6">
        <v>54.14</v>
      </c>
      <c r="M180" s="6">
        <v>48.65</v>
      </c>
      <c r="N180" s="6">
        <v>62.95</v>
      </c>
      <c r="O180" s="6">
        <v>62.19</v>
      </c>
    </row>
    <row r="181" spans="3:15" ht="15.5" x14ac:dyDescent="0.35">
      <c r="C181" t="s">
        <v>192</v>
      </c>
      <c r="I181" s="6">
        <v>1.63</v>
      </c>
      <c r="J181" s="6">
        <v>13.41</v>
      </c>
      <c r="K181" s="5">
        <v>9</v>
      </c>
      <c r="L181" s="6">
        <v>9.42</v>
      </c>
      <c r="M181" s="6">
        <v>1.75</v>
      </c>
      <c r="N181" s="6">
        <v>1.19</v>
      </c>
      <c r="O181" s="5">
        <v>0</v>
      </c>
    </row>
    <row r="182" spans="3:15" ht="15.5" x14ac:dyDescent="0.35">
      <c r="C182" t="s">
        <v>193</v>
      </c>
      <c r="I182" s="6">
        <v>59.43</v>
      </c>
      <c r="J182" s="6">
        <v>38.78</v>
      </c>
      <c r="K182" s="6">
        <v>48.69</v>
      </c>
      <c r="L182" s="6">
        <v>54.14</v>
      </c>
      <c r="M182" s="6">
        <v>48.65</v>
      </c>
      <c r="N182" s="6">
        <v>62.95</v>
      </c>
      <c r="O182" s="6">
        <v>62.19</v>
      </c>
    </row>
    <row r="183" spans="3:15" ht="15.5" x14ac:dyDescent="0.35">
      <c r="C183" t="s">
        <v>194</v>
      </c>
      <c r="I183" s="5">
        <v>17000000000</v>
      </c>
      <c r="J183" s="5">
        <v>12000000000</v>
      </c>
      <c r="K183" s="5">
        <v>4000000000</v>
      </c>
      <c r="L183" s="5">
        <v>4000000000</v>
      </c>
      <c r="M183" s="5">
        <v>4000000000</v>
      </c>
      <c r="N183" s="5">
        <v>4000000000</v>
      </c>
      <c r="O183" s="5">
        <v>4000000000</v>
      </c>
    </row>
    <row r="184" spans="3:15" ht="15.5" x14ac:dyDescent="0.35">
      <c r="C184" t="s">
        <v>195</v>
      </c>
      <c r="I184" s="5">
        <v>6000000000</v>
      </c>
      <c r="J184" s="5">
        <v>15000000000</v>
      </c>
      <c r="K184" s="5">
        <v>21000000000</v>
      </c>
      <c r="L184" s="5">
        <v>22000000000</v>
      </c>
      <c r="M184" s="5">
        <v>24000000000</v>
      </c>
      <c r="N184" s="5">
        <v>17000000000</v>
      </c>
      <c r="O184" s="5">
        <v>19000000000</v>
      </c>
    </row>
    <row r="185" spans="3:15" ht="15.5" x14ac:dyDescent="0.35">
      <c r="C185" t="s">
        <v>25</v>
      </c>
      <c r="I185" s="5">
        <v>23000000000</v>
      </c>
      <c r="J185" s="5">
        <v>28000000000</v>
      </c>
      <c r="K185" s="5">
        <v>25000000000</v>
      </c>
      <c r="L185" s="5">
        <v>26000000000</v>
      </c>
      <c r="M185" s="5">
        <v>28000000000</v>
      </c>
      <c r="N185" s="5">
        <v>22000000000</v>
      </c>
      <c r="O185" s="5">
        <v>23000000000</v>
      </c>
    </row>
    <row r="186" spans="3:15" ht="15.5" x14ac:dyDescent="0.35">
      <c r="C186" t="s">
        <v>22</v>
      </c>
      <c r="I186" s="5">
        <v>-19000000000</v>
      </c>
      <c r="J186" s="5">
        <v>25000000000</v>
      </c>
      <c r="K186" s="5">
        <v>21000000000</v>
      </c>
      <c r="L186" s="5">
        <v>15000000000</v>
      </c>
      <c r="M186" s="5">
        <v>26000000000</v>
      </c>
      <c r="N186" s="5">
        <v>19000000000</v>
      </c>
      <c r="O186" s="5">
        <v>19000000000</v>
      </c>
    </row>
    <row r="187" spans="3:15" ht="15.5" x14ac:dyDescent="0.35">
      <c r="C187" t="s">
        <v>196</v>
      </c>
      <c r="I187" s="5">
        <v>35000000000</v>
      </c>
      <c r="J187" s="5">
        <v>-9000000000</v>
      </c>
      <c r="K187" s="5">
        <v>0</v>
      </c>
      <c r="L187" s="5">
        <v>5000000000</v>
      </c>
      <c r="M187" s="5">
        <v>-6000000000</v>
      </c>
      <c r="N187" s="5">
        <v>-2000000000</v>
      </c>
      <c r="O187" s="5">
        <v>0</v>
      </c>
    </row>
    <row r="188" spans="3:15" ht="15.5" x14ac:dyDescent="0.35">
      <c r="C188" t="s">
        <v>197</v>
      </c>
      <c r="I188" s="5">
        <v>-13000000000</v>
      </c>
      <c r="J188" s="5">
        <v>-4000000000</v>
      </c>
      <c r="K188" s="5">
        <v>-4000000000</v>
      </c>
      <c r="L188" s="5">
        <v>-4000000000</v>
      </c>
      <c r="M188" s="5">
        <v>-1000000000</v>
      </c>
      <c r="N188" s="5">
        <v>-2000000000</v>
      </c>
      <c r="O188" s="5">
        <v>-4000000000</v>
      </c>
    </row>
    <row r="189" spans="3:15" ht="15.5" x14ac:dyDescent="0.35">
      <c r="C189" t="s">
        <v>198</v>
      </c>
      <c r="I189" s="5">
        <v>0</v>
      </c>
      <c r="J189" s="5">
        <v>0</v>
      </c>
      <c r="K189" s="5">
        <v>-5000000000</v>
      </c>
      <c r="L189" s="5">
        <v>0</v>
      </c>
      <c r="M189" s="5">
        <v>-7000000000</v>
      </c>
      <c r="N189" s="5">
        <v>-17000000000</v>
      </c>
      <c r="O189" s="5">
        <v>-1000000000</v>
      </c>
    </row>
    <row r="190" spans="3:15" ht="15.5" x14ac:dyDescent="0.35">
      <c r="C190" t="s">
        <v>14</v>
      </c>
      <c r="I190" s="5">
        <v>-13000000000</v>
      </c>
      <c r="J190" s="5">
        <v>-4000000000</v>
      </c>
      <c r="K190" s="5">
        <v>-9000000000</v>
      </c>
      <c r="L190" s="5">
        <v>-4000000000</v>
      </c>
      <c r="M190" s="5">
        <v>-7000000000</v>
      </c>
      <c r="N190" s="5">
        <v>-19000000000</v>
      </c>
      <c r="O190" s="5">
        <v>-4000000000</v>
      </c>
    </row>
    <row r="191" spans="3:15" ht="15.5" x14ac:dyDescent="0.35">
      <c r="C191" t="s">
        <v>16</v>
      </c>
      <c r="I191" s="6">
        <v>-9.9</v>
      </c>
      <c r="J191" s="6">
        <v>-5.78</v>
      </c>
      <c r="K191" s="6">
        <v>-11.94</v>
      </c>
      <c r="L191" s="6">
        <v>-5.36</v>
      </c>
      <c r="M191" s="6">
        <v>-12.34</v>
      </c>
      <c r="N191" s="6">
        <v>-31.89</v>
      </c>
      <c r="O191" s="6">
        <v>-11.53</v>
      </c>
    </row>
    <row r="193" spans="2:15" ht="15.5" x14ac:dyDescent="0.35">
      <c r="B193" t="s">
        <v>199</v>
      </c>
      <c r="C193" t="s">
        <v>200</v>
      </c>
      <c r="D193" s="5">
        <v>120000000</v>
      </c>
      <c r="E193" s="5">
        <v>-1000000000</v>
      </c>
      <c r="F193" s="5">
        <v>-2000000000</v>
      </c>
      <c r="G193" s="5">
        <v>-3000000000</v>
      </c>
      <c r="H193" s="5">
        <v>-6000000000</v>
      </c>
      <c r="I193" s="5">
        <v>-8000000000</v>
      </c>
      <c r="J193" s="5">
        <v>-7000000000</v>
      </c>
      <c r="K193" s="5">
        <v>-6000000000</v>
      </c>
      <c r="L193" s="5">
        <v>-5000000000</v>
      </c>
      <c r="M193" s="5">
        <v>-9000000000</v>
      </c>
      <c r="N193" s="5">
        <v>-6000000000</v>
      </c>
      <c r="O193" s="5">
        <v>-5000000000</v>
      </c>
    </row>
    <row r="194" spans="2:15" ht="15.5" x14ac:dyDescent="0.35">
      <c r="C194" t="s">
        <v>43</v>
      </c>
      <c r="D194" s="6">
        <v>0.09</v>
      </c>
      <c r="E194" s="6">
        <v>-0.96</v>
      </c>
      <c r="F194" s="6">
        <v>-1.31</v>
      </c>
      <c r="G194" s="6">
        <v>-2.06</v>
      </c>
      <c r="H194" s="6">
        <v>-4.24</v>
      </c>
      <c r="I194" s="6">
        <v>-5.97</v>
      </c>
      <c r="J194" s="6">
        <v>-5.64</v>
      </c>
      <c r="K194" s="6">
        <v>-4.5999999999999996</v>
      </c>
      <c r="L194" s="6">
        <v>-4.16</v>
      </c>
      <c r="M194" s="6">
        <v>-6.55</v>
      </c>
      <c r="N194" s="6">
        <v>-4.7</v>
      </c>
      <c r="O194" s="6">
        <v>-3.7</v>
      </c>
    </row>
    <row r="195" spans="2:15" ht="15.5" x14ac:dyDescent="0.35">
      <c r="C195" t="s">
        <v>201</v>
      </c>
      <c r="D195" s="5">
        <v>3000000000</v>
      </c>
      <c r="E195" s="5">
        <v>2000000000</v>
      </c>
      <c r="F195" s="5">
        <v>2000000000</v>
      </c>
      <c r="G195" s="5">
        <v>2000000000</v>
      </c>
      <c r="H195" s="5">
        <v>9000000000</v>
      </c>
      <c r="I195" s="5">
        <v>13000000000</v>
      </c>
      <c r="J195" s="5">
        <v>12000000000</v>
      </c>
      <c r="K195" s="5">
        <v>10000000000</v>
      </c>
      <c r="L195" s="5">
        <v>9000000000</v>
      </c>
      <c r="M195" s="5">
        <v>5000000000</v>
      </c>
      <c r="N195" s="5">
        <v>9000000000</v>
      </c>
      <c r="O195" s="5">
        <v>8000000000</v>
      </c>
    </row>
    <row r="196" spans="2:15" ht="15.5" x14ac:dyDescent="0.35">
      <c r="C196" t="s">
        <v>202</v>
      </c>
      <c r="I196" s="6">
        <v>-86.71</v>
      </c>
    </row>
    <row r="197" spans="2:15" ht="15.5" x14ac:dyDescent="0.35">
      <c r="C197" t="s">
        <v>203</v>
      </c>
      <c r="I197" s="6">
        <v>-86.71</v>
      </c>
    </row>
    <row r="198" spans="2:15" ht="15.5" x14ac:dyDescent="0.35">
      <c r="C198" t="s">
        <v>204</v>
      </c>
      <c r="I198" s="6">
        <v>7.42</v>
      </c>
    </row>
    <row r="199" spans="2:15" ht="15.5" x14ac:dyDescent="0.35">
      <c r="C199" t="s">
        <v>205</v>
      </c>
      <c r="I199" s="6">
        <v>-1.15E-2</v>
      </c>
    </row>
    <row r="200" spans="2:15" ht="15.5" x14ac:dyDescent="0.35">
      <c r="C200" t="s">
        <v>206</v>
      </c>
      <c r="I200" s="6">
        <v>53.71</v>
      </c>
    </row>
    <row r="201" spans="2:15" ht="15.5" x14ac:dyDescent="0.35">
      <c r="C201" t="s">
        <v>207</v>
      </c>
      <c r="I201" s="6">
        <v>6.2</v>
      </c>
    </row>
    <row r="202" spans="2:15" ht="15.5" x14ac:dyDescent="0.35">
      <c r="C202" t="s">
        <v>329</v>
      </c>
      <c r="I202" s="6">
        <v>-123.5</v>
      </c>
    </row>
    <row r="203" spans="2:15" ht="15.5" x14ac:dyDescent="0.35">
      <c r="C203" t="s">
        <v>208</v>
      </c>
      <c r="I203" s="6">
        <v>-123.5</v>
      </c>
    </row>
    <row r="204" spans="2:15" ht="15.5" x14ac:dyDescent="0.35">
      <c r="C204" t="s">
        <v>210</v>
      </c>
      <c r="I204" s="6">
        <v>-309.83999999999997</v>
      </c>
    </row>
    <row r="205" spans="2:15" ht="15.5" x14ac:dyDescent="0.35">
      <c r="C205" t="s">
        <v>211</v>
      </c>
      <c r="I205" s="6">
        <v>-2.56</v>
      </c>
    </row>
    <row r="206" spans="2:15" ht="15.5" x14ac:dyDescent="0.35">
      <c r="C206" t="s">
        <v>213</v>
      </c>
      <c r="I206" s="6">
        <v>-4.24</v>
      </c>
    </row>
    <row r="207" spans="2:15" ht="15.5" x14ac:dyDescent="0.35">
      <c r="C207" t="s">
        <v>214</v>
      </c>
      <c r="I207" s="6">
        <v>-4.24</v>
      </c>
    </row>
    <row r="208" spans="2:15" ht="15.5" x14ac:dyDescent="0.35">
      <c r="C208" t="s">
        <v>215</v>
      </c>
      <c r="I208" s="6">
        <v>6.85</v>
      </c>
    </row>
    <row r="209" spans="3:9" ht="15.5" x14ac:dyDescent="0.35">
      <c r="C209" t="s">
        <v>216</v>
      </c>
      <c r="D209" s="6">
        <v>26.22</v>
      </c>
    </row>
    <row r="210" spans="3:9" ht="15.5" x14ac:dyDescent="0.35">
      <c r="C210" t="s">
        <v>217</v>
      </c>
      <c r="I210" s="6">
        <v>59.39</v>
      </c>
    </row>
    <row r="211" spans="3:9" ht="15.5" x14ac:dyDescent="0.35">
      <c r="C211" t="s">
        <v>218</v>
      </c>
      <c r="I211" s="6">
        <v>-2.98</v>
      </c>
    </row>
    <row r="212" spans="3:9" ht="15.5" x14ac:dyDescent="0.35">
      <c r="C212" t="s">
        <v>219</v>
      </c>
      <c r="D212" s="6">
        <v>5.78</v>
      </c>
    </row>
    <row r="213" spans="3:9" ht="15.5" x14ac:dyDescent="0.35">
      <c r="C213" t="s">
        <v>220</v>
      </c>
      <c r="D213" s="6">
        <v>2.63</v>
      </c>
    </row>
    <row r="214" spans="3:9" ht="15.5" x14ac:dyDescent="0.35">
      <c r="C214" t="s">
        <v>394</v>
      </c>
      <c r="D214" s="6">
        <v>0.35</v>
      </c>
    </row>
    <row r="215" spans="3:9" ht="15.5" x14ac:dyDescent="0.35">
      <c r="C215" t="s">
        <v>437</v>
      </c>
      <c r="D215" s="6">
        <v>0.08</v>
      </c>
    </row>
    <row r="216" spans="3:9" ht="15.5" x14ac:dyDescent="0.35">
      <c r="C216" t="s">
        <v>221</v>
      </c>
      <c r="D216" s="6">
        <v>0.65</v>
      </c>
    </row>
    <row r="217" spans="3:9" ht="15.5" x14ac:dyDescent="0.35">
      <c r="C217" t="s">
        <v>395</v>
      </c>
      <c r="D217" s="6">
        <v>0.26</v>
      </c>
    </row>
    <row r="218" spans="3:9" ht="15.5" x14ac:dyDescent="0.35">
      <c r="C218" t="s">
        <v>222</v>
      </c>
      <c r="D218" s="6">
        <v>1.37</v>
      </c>
    </row>
    <row r="219" spans="3:9" ht="15.5" x14ac:dyDescent="0.35">
      <c r="C219" t="s">
        <v>12</v>
      </c>
      <c r="D219" s="5">
        <v>4000000000</v>
      </c>
    </row>
    <row r="220" spans="3:9" ht="15.5" x14ac:dyDescent="0.35">
      <c r="C220" t="s">
        <v>224</v>
      </c>
      <c r="I220" s="6">
        <v>3.07</v>
      </c>
    </row>
    <row r="221" spans="3:9" ht="15.5" x14ac:dyDescent="0.35">
      <c r="C221" t="s">
        <v>225</v>
      </c>
      <c r="I221" s="6">
        <v>-4.3200000000000002E-2</v>
      </c>
    </row>
    <row r="222" spans="3:9" ht="15.5" x14ac:dyDescent="0.35">
      <c r="C222" t="s">
        <v>226</v>
      </c>
      <c r="I222" s="6">
        <v>-7.1500000000000008E-2</v>
      </c>
    </row>
    <row r="223" spans="3:9" ht="15.5" x14ac:dyDescent="0.35">
      <c r="C223" t="s">
        <v>227</v>
      </c>
      <c r="I223" s="6">
        <v>-6.3200000000000006E-2</v>
      </c>
    </row>
    <row r="224" spans="3:9" ht="15.5" x14ac:dyDescent="0.35">
      <c r="C224" t="s">
        <v>228</v>
      </c>
      <c r="I224" s="6">
        <v>-5.21E-2</v>
      </c>
    </row>
    <row r="225" spans="3:9" ht="15.5" x14ac:dyDescent="0.35">
      <c r="C225" t="s">
        <v>330</v>
      </c>
      <c r="D225" s="6">
        <v>15.28</v>
      </c>
    </row>
    <row r="226" spans="3:9" ht="15.5" x14ac:dyDescent="0.35">
      <c r="C226" t="s">
        <v>229</v>
      </c>
      <c r="D226" s="6">
        <v>3.69</v>
      </c>
    </row>
    <row r="227" spans="3:9" ht="15.5" x14ac:dyDescent="0.35">
      <c r="C227" t="s">
        <v>231</v>
      </c>
      <c r="D227" s="6">
        <v>18.97</v>
      </c>
    </row>
    <row r="228" spans="3:9" ht="15.5" x14ac:dyDescent="0.35">
      <c r="C228" t="s">
        <v>331</v>
      </c>
      <c r="D228" s="6">
        <v>5.95</v>
      </c>
    </row>
    <row r="229" spans="3:9" ht="15.5" x14ac:dyDescent="0.35">
      <c r="C229" t="s">
        <v>232</v>
      </c>
      <c r="I229" s="6">
        <v>0.08</v>
      </c>
    </row>
    <row r="230" spans="3:9" ht="15.5" x14ac:dyDescent="0.35">
      <c r="C230" t="s">
        <v>233</v>
      </c>
      <c r="I230" s="6">
        <v>112.3</v>
      </c>
    </row>
    <row r="231" spans="3:9" ht="15.5" x14ac:dyDescent="0.35">
      <c r="C231" t="s">
        <v>39</v>
      </c>
      <c r="I231" s="5">
        <v>480000000000</v>
      </c>
    </row>
    <row r="232" spans="3:9" ht="15.5" x14ac:dyDescent="0.35">
      <c r="C232" t="s">
        <v>234</v>
      </c>
      <c r="I232" s="5">
        <v>446000000000</v>
      </c>
    </row>
    <row r="233" spans="3:9" ht="15.5" x14ac:dyDescent="0.35">
      <c r="C233" t="s">
        <v>235</v>
      </c>
      <c r="I233" s="5">
        <v>1300000000</v>
      </c>
    </row>
    <row r="234" spans="3:9" ht="15.5" x14ac:dyDescent="0.35">
      <c r="C234" t="s">
        <v>236</v>
      </c>
      <c r="I234" s="6">
        <v>0.2084</v>
      </c>
    </row>
    <row r="235" spans="3:9" ht="15.5" x14ac:dyDescent="0.35">
      <c r="C235" t="s">
        <v>237</v>
      </c>
      <c r="D235" s="6">
        <v>0.29849999999999999</v>
      </c>
    </row>
    <row r="236" spans="3:9" ht="15.5" x14ac:dyDescent="0.35">
      <c r="C236" t="s">
        <v>238</v>
      </c>
      <c r="D236" s="6">
        <v>-0.36609999999999998</v>
      </c>
    </row>
    <row r="237" spans="3:9" ht="15.5" x14ac:dyDescent="0.35">
      <c r="C237" t="s">
        <v>239</v>
      </c>
      <c r="D237" s="6">
        <v>4.6600000000000003E-2</v>
      </c>
    </row>
    <row r="238" spans="3:9" ht="15.5" x14ac:dyDescent="0.35">
      <c r="C238" t="s">
        <v>240</v>
      </c>
      <c r="D238" s="6">
        <v>-0.25390000000000001</v>
      </c>
    </row>
    <row r="239" spans="3:9" ht="15.5" x14ac:dyDescent="0.35">
      <c r="C239" t="s">
        <v>241</v>
      </c>
      <c r="D239" s="6">
        <v>-0.39789999999999998</v>
      </c>
    </row>
    <row r="240" spans="3:9" ht="15.5" x14ac:dyDescent="0.35">
      <c r="C240" t="s">
        <v>242</v>
      </c>
      <c r="D240" s="6">
        <v>1.1453</v>
      </c>
    </row>
    <row r="241" spans="3:9" ht="15.5" x14ac:dyDescent="0.35">
      <c r="C241" t="s">
        <v>243</v>
      </c>
      <c r="I241" s="5">
        <v>4</v>
      </c>
    </row>
    <row r="242" spans="3:9" ht="15.5" x14ac:dyDescent="0.35">
      <c r="C242" t="s">
        <v>244</v>
      </c>
      <c r="I242" s="6">
        <v>0.47</v>
      </c>
    </row>
    <row r="243" spans="3:9" ht="15.5" x14ac:dyDescent="0.35">
      <c r="C243" t="s">
        <v>245</v>
      </c>
      <c r="I243" s="6">
        <v>0.38</v>
      </c>
    </row>
    <row r="244" spans="3:9" ht="15.5" x14ac:dyDescent="0.35">
      <c r="C244" t="s">
        <v>247</v>
      </c>
      <c r="I244" s="6">
        <v>0.28000000000000003</v>
      </c>
    </row>
    <row r="245" spans="3:9" ht="15.5" x14ac:dyDescent="0.35">
      <c r="C245" t="s">
        <v>248</v>
      </c>
      <c r="I245" s="6">
        <v>0.04</v>
      </c>
    </row>
    <row r="246" spans="3:9" ht="15.5" x14ac:dyDescent="0.35">
      <c r="C246" t="s">
        <v>249</v>
      </c>
      <c r="I246" s="6">
        <v>0.1</v>
      </c>
    </row>
    <row r="247" spans="3:9" ht="15.5" x14ac:dyDescent="0.35">
      <c r="C247" t="s">
        <v>250</v>
      </c>
      <c r="I247" s="6">
        <v>0.05</v>
      </c>
    </row>
    <row r="248" spans="3:9" ht="15.5" x14ac:dyDescent="0.35">
      <c r="C248" t="s">
        <v>251</v>
      </c>
      <c r="I248" s="5">
        <v>9000000000</v>
      </c>
    </row>
    <row r="249" spans="3:9" ht="15.5" x14ac:dyDescent="0.35">
      <c r="C249" t="s">
        <v>252</v>
      </c>
      <c r="I249" s="5">
        <v>3000000000</v>
      </c>
    </row>
    <row r="250" spans="3:9" ht="15.5" x14ac:dyDescent="0.35">
      <c r="C250" t="s">
        <v>253</v>
      </c>
      <c r="I250" s="5">
        <v>-1000000000</v>
      </c>
    </row>
    <row r="251" spans="3:9" ht="15.5" x14ac:dyDescent="0.35">
      <c r="C251" t="s">
        <v>254</v>
      </c>
      <c r="I251" s="5">
        <v>-6000000000</v>
      </c>
    </row>
    <row r="252" spans="3:9" ht="15.5" x14ac:dyDescent="0.35">
      <c r="C252" t="s">
        <v>255</v>
      </c>
      <c r="D252" s="5">
        <v>34000000000</v>
      </c>
    </row>
    <row r="253" spans="3:9" ht="15.5" x14ac:dyDescent="0.35">
      <c r="C253" t="s">
        <v>256</v>
      </c>
      <c r="D253" s="5">
        <v>128000000000</v>
      </c>
    </row>
    <row r="254" spans="3:9" ht="15.5" x14ac:dyDescent="0.35">
      <c r="C254" t="s">
        <v>257</v>
      </c>
      <c r="D254" s="5">
        <v>51000000000</v>
      </c>
    </row>
    <row r="255" spans="3:9" ht="15.5" x14ac:dyDescent="0.35">
      <c r="C255" t="s">
        <v>184</v>
      </c>
      <c r="D255" s="5">
        <v>32000000000</v>
      </c>
    </row>
    <row r="256" spans="3:9" ht="15.5" x14ac:dyDescent="0.35">
      <c r="C256" t="s">
        <v>258</v>
      </c>
      <c r="I256" s="5">
        <v>77000000000</v>
      </c>
    </row>
    <row r="257" spans="3:9" ht="15.5" x14ac:dyDescent="0.35">
      <c r="C257" t="s">
        <v>182</v>
      </c>
      <c r="D257" s="5">
        <v>6000000000</v>
      </c>
    </row>
    <row r="258" spans="3:9" ht="15.5" x14ac:dyDescent="0.35">
      <c r="C258" t="s">
        <v>181</v>
      </c>
      <c r="D258" s="5">
        <v>19000000000</v>
      </c>
    </row>
    <row r="259" spans="3:9" ht="15.5" x14ac:dyDescent="0.35">
      <c r="C259" t="s">
        <v>23</v>
      </c>
      <c r="D259" s="5">
        <v>25000000000</v>
      </c>
    </row>
    <row r="260" spans="3:9" ht="15.5" x14ac:dyDescent="0.35">
      <c r="C260" t="s">
        <v>20</v>
      </c>
      <c r="D260" s="5">
        <v>-7000000000</v>
      </c>
    </row>
    <row r="261" spans="3:9" ht="15.5" x14ac:dyDescent="0.35">
      <c r="C261" t="s">
        <v>183</v>
      </c>
      <c r="I261" s="5">
        <v>72000000000</v>
      </c>
    </row>
    <row r="262" spans="3:9" ht="15.5" x14ac:dyDescent="0.35">
      <c r="C262" t="s">
        <v>332</v>
      </c>
      <c r="I262" s="5">
        <v>-4000000000</v>
      </c>
    </row>
    <row r="263" spans="3:9" ht="15.5" x14ac:dyDescent="0.35">
      <c r="C263" t="s">
        <v>259</v>
      </c>
      <c r="I263" s="5">
        <v>-9000000000</v>
      </c>
    </row>
    <row r="264" spans="3:9" ht="15.5" x14ac:dyDescent="0.35">
      <c r="C264" t="s">
        <v>260</v>
      </c>
      <c r="I264" s="5">
        <v>5000000000</v>
      </c>
    </row>
    <row r="265" spans="3:9" ht="15.5" x14ac:dyDescent="0.35">
      <c r="C265" t="s">
        <v>261</v>
      </c>
      <c r="I265" s="5">
        <v>0</v>
      </c>
    </row>
    <row r="266" spans="3:9" ht="15.5" x14ac:dyDescent="0.35">
      <c r="C266" t="s">
        <v>262</v>
      </c>
      <c r="I266" s="5">
        <v>-3000000000</v>
      </c>
    </row>
  </sheetData>
  <pageMargins left="0.7" right="0.7" top="0.75" bottom="0.75" header="0.3" footer="0.3"/>
  <ignoredErrors>
    <ignoredError sqref="A1:O267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P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1913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1914</v>
      </c>
      <c r="D2" s="2" vm="84">
        <f ca="1">IFERROR(_xlfn.STOCKHISTORY("XIDX:" &amp; $C$1, D3, , 0, 0, 1), "Libur")</f>
        <v>159</v>
      </c>
      <c r="H2" s="2" vm="84">
        <f ca="1">IFERROR(INDEX(D2:G2,COUNT(D2:G2)),"")</f>
        <v>159</v>
      </c>
      <c r="I2" s="2" vm="129">
        <f t="shared" ref="I2:P2" ca="1" si="0">IFERROR(_xlfn.STOCKHISTORY("XIDX:" &amp; $C$1, I1, , 0, 0, 1), "Libur")</f>
        <v>174</v>
      </c>
      <c r="J2" s="2" vm="223">
        <f t="shared" ca="1" si="0"/>
        <v>92</v>
      </c>
      <c r="K2" s="2" vm="485">
        <f t="shared" ca="1" si="0"/>
        <v>160</v>
      </c>
      <c r="L2" s="2" vm="320">
        <f t="shared" ca="1" si="0"/>
        <v>224</v>
      </c>
      <c r="M2" s="2" vm="57">
        <f t="shared" ca="1" si="0"/>
        <v>610</v>
      </c>
      <c r="N2" s="2" vm="152">
        <f t="shared" ca="1" si="0"/>
        <v>164</v>
      </c>
      <c r="O2" s="2" vm="486">
        <f t="shared" ca="1" si="0"/>
        <v>330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77862119529</v>
      </c>
      <c r="H4" s="2">
        <f>IFERROR(SUM(D4:G4)*(4/MAX(1,COUNT(D4:G4))),"")</f>
        <v>311448478116</v>
      </c>
      <c r="I4" s="2">
        <f t="shared" ref="I4:P4" si="1">IFERROR(INDEX(I51:I500,MATCH($C$4,$C$51:$C$500,0)),"")</f>
        <v>356827319458</v>
      </c>
      <c r="J4" s="2">
        <f t="shared" si="1"/>
        <v>335004992448</v>
      </c>
      <c r="K4" s="2">
        <f t="shared" si="1"/>
        <v>363338259016</v>
      </c>
      <c r="L4" s="2">
        <f t="shared" si="1"/>
        <v>353135773784</v>
      </c>
      <c r="M4" s="2">
        <f t="shared" si="1"/>
        <v>198617399174</v>
      </c>
      <c r="N4" s="2">
        <f t="shared" si="1"/>
        <v>76418524906</v>
      </c>
      <c r="O4" s="2">
        <f t="shared" si="1"/>
        <v>215208687512</v>
      </c>
      <c r="P4" s="2">
        <f t="shared" si="1"/>
        <v>115202647743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-102867633620</v>
      </c>
      <c r="H5" s="2">
        <f>IFERROR(SUM(D5:G5)*(4/MAX(1,COUNT(D5:G5))),"")</f>
        <v>-411470534480</v>
      </c>
      <c r="I5" s="2">
        <f t="shared" ref="I5:P5" si="2">IFERROR(INDEX(I51:I500,MATCH($C$5,$C$51:$C$500,0)),"")</f>
        <v>115249029881</v>
      </c>
      <c r="J5" s="2">
        <f t="shared" si="2"/>
        <v>-39451469038</v>
      </c>
      <c r="K5" s="2">
        <f t="shared" si="2"/>
        <v>-4083258608</v>
      </c>
      <c r="L5" s="2">
        <f t="shared" si="2"/>
        <v>16173193151</v>
      </c>
      <c r="M5" s="2">
        <f t="shared" si="2"/>
        <v>189590006259</v>
      </c>
      <c r="N5" s="2">
        <f t="shared" si="2"/>
        <v>3399020724</v>
      </c>
      <c r="O5" s="2">
        <f t="shared" si="2"/>
        <v>10707535268</v>
      </c>
      <c r="P5" s="2">
        <f t="shared" si="2"/>
        <v>5297970769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705313994299</v>
      </c>
      <c r="H6" s="2">
        <f>IFERROR(INDEX(D6:G6,COUNT(D6:G6)),"")</f>
        <v>705313994299</v>
      </c>
      <c r="I6" s="2">
        <f t="shared" ref="I6:P6" si="3">IFERROR(INDEX(I51:I500,MATCH($C$6,$C$51:$C$500,0)),"")</f>
        <v>808181627919</v>
      </c>
      <c r="J6" s="2">
        <f t="shared" si="3"/>
        <v>689570725308</v>
      </c>
      <c r="K6" s="2">
        <f t="shared" si="3"/>
        <v>727196514926</v>
      </c>
      <c r="L6" s="2">
        <f t="shared" si="3"/>
        <v>714324786379</v>
      </c>
      <c r="M6" s="2">
        <f t="shared" si="3"/>
        <v>699487256133</v>
      </c>
      <c r="N6" s="2">
        <f t="shared" si="3"/>
        <v>470839822202</v>
      </c>
      <c r="O6" s="2">
        <f t="shared" si="3"/>
        <v>469488200886</v>
      </c>
      <c r="P6" s="2">
        <f t="shared" si="3"/>
        <v>118369305805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6</v>
      </c>
      <c r="H7" s="3">
        <f>IFERROR(INDEX(D7:G7,COUNT(D7:G7)),"")</f>
        <v>6</v>
      </c>
      <c r="I7" s="3">
        <f t="shared" ref="I7:P7" si="4">IFERROR(INDEX(I51:I500,MATCH($C$7,$C$51:$C$500,0))/1000000000,"")</f>
        <v>6</v>
      </c>
      <c r="J7" s="3">
        <f t="shared" si="4"/>
        <v>6</v>
      </c>
      <c r="K7" s="3">
        <f t="shared" si="4"/>
        <v>6</v>
      </c>
      <c r="L7" s="3">
        <f t="shared" si="4"/>
        <v>6</v>
      </c>
      <c r="M7" s="3">
        <f t="shared" si="4"/>
        <v>6</v>
      </c>
      <c r="N7" s="3">
        <f t="shared" si="4"/>
        <v>6</v>
      </c>
      <c r="O7" s="3">
        <f t="shared" si="4"/>
        <v>6</v>
      </c>
      <c r="P7" s="3">
        <f t="shared" si="4"/>
        <v>0.4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-8000000000</v>
      </c>
      <c r="H8" s="2">
        <f>IFERROR(INDEX(D8:G8,COUNT(D8:G8)),"")</f>
        <v>-8000000000</v>
      </c>
      <c r="I8" s="2">
        <f t="shared" ref="I8:P8" si="5">IFERROR(INDEX(I51:I500,MATCH($C$8,$C$51:$C$500,0)),"")</f>
        <v>-40000000000</v>
      </c>
      <c r="J8" s="2">
        <f t="shared" si="5"/>
        <v>-15000000000</v>
      </c>
      <c r="K8" s="2">
        <f t="shared" si="5"/>
        <v>-65000000000</v>
      </c>
      <c r="L8" s="2">
        <f t="shared" si="5"/>
        <v>-52000000000</v>
      </c>
      <c r="M8" s="2">
        <f t="shared" si="5"/>
        <v>-110000000000</v>
      </c>
      <c r="N8" s="2">
        <f t="shared" si="5"/>
        <v>-80000000000</v>
      </c>
      <c r="O8" s="2">
        <f t="shared" si="5"/>
        <v>-33000000000</v>
      </c>
      <c r="P8" s="2">
        <f t="shared" si="5"/>
        <v>-35000000000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-1.4</v>
      </c>
      <c r="H9" s="3">
        <f>IFERROR(INDEX(D9:G9,COUNT(D9:G9)),"")</f>
        <v>-1.4</v>
      </c>
      <c r="I9" s="3">
        <f t="shared" ref="I9:P9" si="6">IFERROR(INDEX(I51:I500,MATCH($C$9,$C$51:$C$500,0)),"")</f>
        <v>-6.67</v>
      </c>
      <c r="J9" s="3">
        <f t="shared" si="6"/>
        <v>-2.5499999999999998</v>
      </c>
      <c r="K9" s="3">
        <f t="shared" si="6"/>
        <v>-10.81</v>
      </c>
      <c r="L9" s="3">
        <f t="shared" si="6"/>
        <v>-8.59</v>
      </c>
      <c r="M9" s="3">
        <f t="shared" si="6"/>
        <v>-18.28</v>
      </c>
      <c r="N9" s="3">
        <f t="shared" si="6"/>
        <v>-13.36</v>
      </c>
      <c r="O9" s="3">
        <f t="shared" si="6"/>
        <v>-5.54</v>
      </c>
      <c r="P9" s="3">
        <f t="shared" si="6"/>
        <v>-86.99</v>
      </c>
    </row>
    <row r="10" spans="1:16" ht="15.5" x14ac:dyDescent="0.35">
      <c r="C10" t="s">
        <v>17</v>
      </c>
      <c r="D10" s="3">
        <f ca="1">IFERROR(IF(D9=0,"",D2/D9),"")</f>
        <v>-113.57142857142858</v>
      </c>
      <c r="I10" s="3">
        <f t="shared" ref="I10:P10" ca="1" si="7">IFERROR(IF(I9=0,"",I2/I9),"")</f>
        <v>-26.086956521739129</v>
      </c>
      <c r="J10" s="3">
        <f t="shared" ca="1" si="7"/>
        <v>-36.078431372549019</v>
      </c>
      <c r="K10" s="3">
        <f t="shared" ca="1" si="7"/>
        <v>-14.801110083256244</v>
      </c>
      <c r="L10" s="3">
        <f t="shared" ca="1" si="7"/>
        <v>-26.076833527357394</v>
      </c>
      <c r="M10" s="3">
        <f t="shared" ca="1" si="7"/>
        <v>-33.369803063457326</v>
      </c>
      <c r="N10" s="3">
        <f t="shared" ca="1" si="7"/>
        <v>-12.275449101796408</v>
      </c>
      <c r="O10" s="3">
        <f t="shared" ca="1" si="7"/>
        <v>-59.566787003610109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15765189998</v>
      </c>
      <c r="H11" s="2">
        <f>IFERROR(INDEX(D11:G11,COUNT(D11:G11)),"")</f>
        <v>15765189998</v>
      </c>
      <c r="I11" s="2">
        <f t="shared" ref="I11:P11" si="8">IFERROR(INDEX(I51:I500,MATCH($C$11,$C$51:$C$500,0)),"")</f>
        <v>32986899263</v>
      </c>
      <c r="J11" s="2">
        <f t="shared" si="8"/>
        <v>45489572732</v>
      </c>
      <c r="K11" s="2">
        <f t="shared" si="8"/>
        <v>40530111117</v>
      </c>
      <c r="L11" s="2">
        <f t="shared" si="8"/>
        <v>66644695821</v>
      </c>
      <c r="M11" s="2">
        <f t="shared" si="8"/>
        <v>193678917314</v>
      </c>
      <c r="N11" s="2">
        <f t="shared" si="8"/>
        <v>176229181797</v>
      </c>
      <c r="O11" s="2">
        <f t="shared" si="8"/>
        <v>222578845838</v>
      </c>
      <c r="P11" s="2">
        <f t="shared" si="8"/>
        <v>6252543018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-16000000000</v>
      </c>
      <c r="H12" s="2">
        <f>IFERROR(INDEX(D12:G12,COUNT(D12:G12)),"")</f>
        <v>-16000000000</v>
      </c>
      <c r="I12" s="2">
        <f t="shared" ref="I12:P12" si="9">IFERROR(INDEX(I51:I500,MATCH($C$12,$C$51:$C$500,0)),"")</f>
        <v>-33000000000</v>
      </c>
      <c r="J12" s="2">
        <f t="shared" si="9"/>
        <v>-45000000000</v>
      </c>
      <c r="K12" s="2">
        <f t="shared" si="9"/>
        <v>-41000000000</v>
      </c>
      <c r="L12" s="2">
        <f t="shared" si="9"/>
        <v>-67000000000</v>
      </c>
      <c r="M12" s="2">
        <f t="shared" si="9"/>
        <v>-194000000000</v>
      </c>
      <c r="N12" s="2">
        <f t="shared" si="9"/>
        <v>-176000000000</v>
      </c>
      <c r="O12" s="2">
        <f t="shared" si="9"/>
        <v>-223000000000</v>
      </c>
      <c r="P12" s="2">
        <f t="shared" si="9"/>
        <v>-6000000000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-2344192115</v>
      </c>
      <c r="J14" s="2">
        <f t="shared" si="11"/>
        <v>-1220817126</v>
      </c>
      <c r="K14" s="2">
        <f t="shared" si="11"/>
        <v>-1240781519</v>
      </c>
      <c r="L14" s="2">
        <f t="shared" si="11"/>
        <v>-1093820555</v>
      </c>
      <c r="M14" s="2">
        <f t="shared" si="11"/>
        <v>-467330475</v>
      </c>
      <c r="N14" s="2">
        <f t="shared" si="11"/>
        <v>-1216551542</v>
      </c>
      <c r="O14" s="2">
        <f t="shared" si="11"/>
        <v>-821190777</v>
      </c>
      <c r="P14" s="2">
        <f t="shared" si="11"/>
        <v>-1237504838</v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-4178495545</v>
      </c>
      <c r="J15" s="2">
        <f t="shared" si="12"/>
        <v>-3820621899</v>
      </c>
      <c r="K15" s="2">
        <f t="shared" si="12"/>
        <v>-3719096561</v>
      </c>
      <c r="L15" s="2">
        <f t="shared" si="12"/>
        <v>-14559303386</v>
      </c>
      <c r="M15" s="2">
        <f t="shared" si="12"/>
        <v>6001019784</v>
      </c>
      <c r="N15" s="2">
        <f t="shared" si="12"/>
        <v>5474074526</v>
      </c>
      <c r="O15" s="2">
        <f t="shared" si="12"/>
        <v>-1385563985</v>
      </c>
      <c r="P15" s="2">
        <f t="shared" si="12"/>
        <v>-3072327414</v>
      </c>
    </row>
    <row r="16" spans="1:16" ht="15.5" x14ac:dyDescent="0.35">
      <c r="C16" t="s">
        <v>28</v>
      </c>
      <c r="D16" s="2">
        <f>IFERROR(INDEX(D51:D500,MATCH($C$16,$C$51:$C$500,0)),"")</f>
        <v>-102867633620</v>
      </c>
      <c r="H16" s="2">
        <f>IFERROR(SUM(D16:G16)*(4/MAX(1,COUNT(D16:G16))),"")</f>
        <v>-411470534480</v>
      </c>
      <c r="I16" s="2">
        <f t="shared" ref="I16:P16" si="13">IFERROR(INDEX(I51:I500,MATCH($C$16,$C$51:$C$500,0)),"")</f>
        <v>122015080071</v>
      </c>
      <c r="J16" s="2">
        <f t="shared" si="13"/>
        <v>-40156119572</v>
      </c>
      <c r="K16" s="2">
        <f t="shared" si="13"/>
        <v>1975221043</v>
      </c>
      <c r="L16" s="2">
        <f t="shared" si="13"/>
        <v>32533909387</v>
      </c>
      <c r="M16" s="2">
        <f t="shared" si="13"/>
        <v>188196246688</v>
      </c>
      <c r="N16" s="2">
        <f t="shared" si="13"/>
        <v>-2131564230</v>
      </c>
      <c r="O16" s="2">
        <f t="shared" si="13"/>
        <v>8761531078</v>
      </c>
      <c r="P16" s="2">
        <f t="shared" si="13"/>
        <v>8040342940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954000000000</v>
      </c>
      <c r="H20" s="2">
        <f t="shared" ref="H20:P20" ca="1" si="14">IFERROR(H21*H2,"")</f>
        <v>954000000000</v>
      </c>
      <c r="I20" s="2">
        <f t="shared" ca="1" si="14"/>
        <v>1044000000000</v>
      </c>
      <c r="J20" s="2">
        <f t="shared" ca="1" si="14"/>
        <v>552000000000</v>
      </c>
      <c r="K20" s="2">
        <f t="shared" ca="1" si="14"/>
        <v>960000000000</v>
      </c>
      <c r="L20" s="2">
        <f t="shared" ca="1" si="14"/>
        <v>1344000000000</v>
      </c>
      <c r="M20" s="2">
        <f t="shared" ca="1" si="14"/>
        <v>3660000000000</v>
      </c>
      <c r="N20" s="2">
        <f t="shared" ca="1" si="14"/>
        <v>984000000000</v>
      </c>
      <c r="O20" s="2">
        <f t="shared" ca="1" si="14"/>
        <v>1980000000000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6000000000</v>
      </c>
      <c r="H21" s="2">
        <f>IFERROR(INDEX(D21:G21,COUNT(D21:G21)),"")</f>
        <v>6000000000</v>
      </c>
      <c r="I21" s="2">
        <f t="shared" ref="I21:P21" si="15">IFERROR(INDEX(I51:I500,MATCH($C$7,$C$51:$C$500,0)),"")</f>
        <v>6000000000</v>
      </c>
      <c r="J21" s="2">
        <f t="shared" si="15"/>
        <v>6000000000</v>
      </c>
      <c r="K21" s="2">
        <f t="shared" si="15"/>
        <v>6000000000</v>
      </c>
      <c r="L21" s="2">
        <f t="shared" si="15"/>
        <v>6000000000</v>
      </c>
      <c r="M21" s="2">
        <f t="shared" si="15"/>
        <v>6000000000</v>
      </c>
      <c r="N21" s="2">
        <f t="shared" si="15"/>
        <v>6000000000</v>
      </c>
      <c r="O21" s="2">
        <f t="shared" si="15"/>
        <v>6000000000</v>
      </c>
      <c r="P21" s="2">
        <f t="shared" si="15"/>
        <v>400000000</v>
      </c>
    </row>
    <row r="23" spans="1:16" ht="15.5" x14ac:dyDescent="0.35">
      <c r="B23" t="s">
        <v>40</v>
      </c>
      <c r="C23" t="s">
        <v>41</v>
      </c>
      <c r="D23" s="3">
        <f>IFERROR(D5/D6*100,"")</f>
        <v>-14.584657961060088</v>
      </c>
      <c r="H23" s="3">
        <f t="shared" ref="H23:P23" si="16">IFERROR(H5/H6*100,"")</f>
        <v>-58.338631844240354</v>
      </c>
      <c r="I23" s="3">
        <f t="shared" si="16"/>
        <v>14.260288269328344</v>
      </c>
      <c r="J23" s="3">
        <f t="shared" si="16"/>
        <v>-5.7211635572810629</v>
      </c>
      <c r="K23" s="3">
        <f t="shared" si="16"/>
        <v>-0.56150690001801162</v>
      </c>
      <c r="L23" s="3">
        <f t="shared" si="16"/>
        <v>2.2641231914944324</v>
      </c>
      <c r="M23" s="3">
        <f t="shared" si="16"/>
        <v>27.104140153620111</v>
      </c>
      <c r="N23" s="3">
        <f t="shared" si="16"/>
        <v>0.72190595691410098</v>
      </c>
      <c r="O23" s="3">
        <f t="shared" si="16"/>
        <v>2.2806825065663316</v>
      </c>
      <c r="P23" s="3">
        <f t="shared" si="16"/>
        <v>4.4757977864023344</v>
      </c>
    </row>
    <row r="24" spans="1:16" ht="15.5" x14ac:dyDescent="0.35">
      <c r="C24" t="s">
        <v>42</v>
      </c>
      <c r="D24" s="4" t="str">
        <f>IFERROR(_xlfn.RRI(5,I23,D23),"")</f>
        <v/>
      </c>
      <c r="H24" s="4" t="str">
        <f t="shared" ref="H24:P24" si="17">IFERROR(_xlfn.RRI(5,M23,H23),"")</f>
        <v/>
      </c>
      <c r="I24" s="4">
        <f t="shared" si="17"/>
        <v>0.81605725258386386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-16.850000000000001</v>
      </c>
      <c r="H25" s="3">
        <f>IFERROR(INDEX(D25:G25,COUNT(D25:G25)),"")</f>
        <v>-16.850000000000001</v>
      </c>
      <c r="I25" s="3">
        <f t="shared" ref="I25:P25" si="18">IFERROR(INDEX(I51:I500,MATCH($C$25,$C$51:$C$500,0)),"")</f>
        <v>19.39</v>
      </c>
      <c r="J25" s="3">
        <f t="shared" si="18"/>
        <v>-6.81</v>
      </c>
      <c r="K25" s="3">
        <f t="shared" si="18"/>
        <v>-0.62</v>
      </c>
      <c r="L25" s="3">
        <f t="shared" si="18"/>
        <v>2.73</v>
      </c>
      <c r="M25" s="3">
        <f t="shared" si="18"/>
        <v>31.94</v>
      </c>
      <c r="N25" s="3">
        <f t="shared" si="18"/>
        <v>0.87</v>
      </c>
      <c r="O25" s="3">
        <f t="shared" si="18"/>
        <v>1.18</v>
      </c>
      <c r="P25" s="3">
        <f t="shared" si="18"/>
        <v>11.87</v>
      </c>
    </row>
    <row r="26" spans="1:16" ht="15.5" x14ac:dyDescent="0.35">
      <c r="C26" t="s">
        <v>45</v>
      </c>
      <c r="D26" s="4" t="str">
        <f>IFERROR(_xlfn.RRI(5,I25,D25),"")</f>
        <v/>
      </c>
      <c r="H26" s="4" t="str">
        <f t="shared" ref="H26:P26" si="19">IFERROR(_xlfn.RRI(5,M25,H25),"")</f>
        <v/>
      </c>
      <c r="I26" s="4">
        <f t="shared" si="19"/>
        <v>0.86042304854499774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12.9770199215</v>
      </c>
      <c r="H27" s="3">
        <f t="shared" ref="H27:P27" si="20">IFERROR(H4/H21,"")</f>
        <v>51.908079686000001</v>
      </c>
      <c r="I27" s="3">
        <f t="shared" si="20"/>
        <v>59.471219909666665</v>
      </c>
      <c r="J27" s="3">
        <f t="shared" si="20"/>
        <v>55.834165407999997</v>
      </c>
      <c r="K27" s="3">
        <f t="shared" si="20"/>
        <v>60.556376502666666</v>
      </c>
      <c r="L27" s="3">
        <f t="shared" si="20"/>
        <v>58.855962297333335</v>
      </c>
      <c r="M27" s="3">
        <f t="shared" si="20"/>
        <v>33.102899862333331</v>
      </c>
      <c r="N27" s="3">
        <f t="shared" si="20"/>
        <v>12.736420817666666</v>
      </c>
      <c r="O27" s="3">
        <f t="shared" si="20"/>
        <v>35.868114585333331</v>
      </c>
      <c r="P27" s="3">
        <f t="shared" si="20"/>
        <v>288.00661935750003</v>
      </c>
    </row>
    <row r="28" spans="1:16" ht="15.5" x14ac:dyDescent="0.35">
      <c r="C28" t="s">
        <v>47</v>
      </c>
      <c r="D28" s="4">
        <f>IFERROR(_xlfn.RRI(5,I27,D27),"")</f>
        <v>-0.2624803007874833</v>
      </c>
      <c r="H28" s="4">
        <f t="shared" ref="H28:P28" si="21">IFERROR(_xlfn.RRI(5,M27,H27),"")</f>
        <v>9.4142239821653595E-2</v>
      </c>
      <c r="I28" s="4">
        <f t="shared" si="21"/>
        <v>0.36098045836968762</v>
      </c>
      <c r="J28" s="4">
        <f t="shared" si="21"/>
        <v>9.2542389309621109E-2</v>
      </c>
      <c r="K28" s="4">
        <f t="shared" si="21"/>
        <v>-0.26793190099356579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-1.8690046415678185</v>
      </c>
      <c r="I29" s="4">
        <f t="shared" si="22"/>
        <v>-3.8472834067547725</v>
      </c>
      <c r="J29" s="4">
        <f t="shared" si="22"/>
        <v>9.9838709677419342</v>
      </c>
      <c r="K29" s="4">
        <f t="shared" si="22"/>
        <v>-1.2271062271062272</v>
      </c>
      <c r="L29" s="4">
        <f t="shared" si="22"/>
        <v>-0.9145272385723231</v>
      </c>
      <c r="M29" s="4">
        <f t="shared" si="22"/>
        <v>35.712643678160923</v>
      </c>
      <c r="N29" s="4">
        <f t="shared" si="22"/>
        <v>-0.26271186440677963</v>
      </c>
      <c r="O29" s="4">
        <f t="shared" si="22"/>
        <v>-0.90058972198820553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-0.12717311390542579</v>
      </c>
      <c r="I30" s="4">
        <f t="shared" si="23"/>
        <v>6.5140303881851269E-2</v>
      </c>
      <c r="J30" s="4">
        <f t="shared" si="23"/>
        <v>-7.7980410443790685E-2</v>
      </c>
      <c r="K30" s="4">
        <f t="shared" si="23"/>
        <v>2.8891112114402963E-2</v>
      </c>
      <c r="L30" s="4">
        <f t="shared" si="23"/>
        <v>0.77796998275379314</v>
      </c>
      <c r="M30" s="4">
        <f t="shared" si="23"/>
        <v>1.5990739734679902</v>
      </c>
      <c r="N30" s="4">
        <f t="shared" si="23"/>
        <v>-0.64490966517446502</v>
      </c>
      <c r="O30" s="4">
        <f t="shared" si="23"/>
        <v>-0.87546079786169584</v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0</v>
      </c>
      <c r="H32" s="3">
        <f>IFERROR(INDEX(D32:G32,COUNT(D32:G32)),"")</f>
        <v>0</v>
      </c>
      <c r="I32" s="3">
        <f t="shared" ref="I32:P32" si="24">IFERROR(INDEX(I51:I500,MATCH($C$32,$C$51:$C$500,0)),"")</f>
        <v>123.34</v>
      </c>
      <c r="J32" s="3">
        <f t="shared" si="24"/>
        <v>104.13</v>
      </c>
      <c r="K32" s="3">
        <f t="shared" si="24"/>
        <v>110.71</v>
      </c>
      <c r="L32" s="3">
        <f t="shared" si="24"/>
        <v>111.39</v>
      </c>
      <c r="M32" s="3">
        <f t="shared" si="24"/>
        <v>109.12</v>
      </c>
      <c r="N32" s="3">
        <f t="shared" si="24"/>
        <v>77.52</v>
      </c>
      <c r="O32" s="3">
        <f t="shared" si="24"/>
        <v>77.75</v>
      </c>
      <c r="P32" s="3">
        <f t="shared" si="24"/>
        <v>295.12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1.45</v>
      </c>
      <c r="H33" s="3">
        <f>IFERROR(INDEX(D33:G33,COUNT(D33:G33)),"")</f>
        <v>1.45</v>
      </c>
      <c r="I33" s="3">
        <f t="shared" ref="I33:P33" si="25">IFERROR(INDEX(I51:I500,MATCH($C$33,$C$51:$C$500,0)),"")</f>
        <v>1.41</v>
      </c>
      <c r="J33" s="3">
        <f t="shared" si="25"/>
        <v>0.88</v>
      </c>
      <c r="K33" s="3">
        <f t="shared" si="25"/>
        <v>1.45</v>
      </c>
      <c r="L33" s="3">
        <f t="shared" si="25"/>
        <v>2.0099999999999998</v>
      </c>
      <c r="M33" s="3">
        <f t="shared" si="25"/>
        <v>5.59</v>
      </c>
      <c r="N33" s="3">
        <f t="shared" si="25"/>
        <v>2.12</v>
      </c>
      <c r="O33" s="3">
        <f t="shared" si="25"/>
        <v>4.24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-9.14</v>
      </c>
      <c r="H34" s="3">
        <f>IFERROR(INDEX(D34:G34,COUNT(D34:G34)),"")</f>
        <v>-9.14</v>
      </c>
      <c r="I34" s="3">
        <f t="shared" ref="I34:P34" si="26">IFERROR(INDEX(I51:I500,MATCH($C$34,$C$51:$C$500,0)),"")</f>
        <v>8.9700000000000006</v>
      </c>
      <c r="J34" s="3">
        <f t="shared" si="26"/>
        <v>-13.51</v>
      </c>
      <c r="K34" s="3">
        <f t="shared" si="26"/>
        <v>-258.06</v>
      </c>
      <c r="L34" s="3">
        <f t="shared" si="26"/>
        <v>82.05</v>
      </c>
      <c r="M34" s="3">
        <f t="shared" si="26"/>
        <v>0</v>
      </c>
      <c r="N34" s="3">
        <f t="shared" si="26"/>
        <v>188.51</v>
      </c>
      <c r="O34" s="3">
        <f t="shared" si="26"/>
        <v>279.66000000000003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11.87</v>
      </c>
      <c r="H35" s="3">
        <f>IFERROR(INDEX(D35:G35,COUNT(D35:G35)),"")</f>
        <v>11.87</v>
      </c>
      <c r="I35" s="3">
        <f t="shared" ref="I35:P35" si="27">IFERROR(INDEX(I51:I500,MATCH($C$35,$C$51:$C$500,0)),"")</f>
        <v>2.93</v>
      </c>
      <c r="J35" s="3">
        <f t="shared" si="27"/>
        <v>1.65</v>
      </c>
      <c r="K35" s="3">
        <f t="shared" si="27"/>
        <v>2.64</v>
      </c>
      <c r="L35" s="3">
        <f t="shared" si="27"/>
        <v>3.81</v>
      </c>
      <c r="M35" s="3">
        <f t="shared" si="27"/>
        <v>18.43</v>
      </c>
      <c r="N35" s="3">
        <f t="shared" si="27"/>
        <v>12.88</v>
      </c>
      <c r="O35" s="3">
        <f t="shared" si="27"/>
        <v>9.1999999999999993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3.1300000000000001E-2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</row>
    <row r="51" spans="2:16" ht="15.5" x14ac:dyDescent="0.35">
      <c r="B51" t="s">
        <v>71</v>
      </c>
      <c r="C51" t="s">
        <v>5</v>
      </c>
      <c r="D51" s="5">
        <v>77862119529</v>
      </c>
      <c r="E51" s="5">
        <v>151382016271</v>
      </c>
      <c r="F51" s="5">
        <v>71869533742</v>
      </c>
      <c r="G51" s="5">
        <v>73135188998</v>
      </c>
      <c r="I51" s="5">
        <v>356827319458</v>
      </c>
      <c r="J51" s="5">
        <v>335004992448</v>
      </c>
      <c r="K51" s="5">
        <v>363338259016</v>
      </c>
      <c r="L51" s="5">
        <v>353135773784</v>
      </c>
      <c r="M51" s="5">
        <v>198617399174</v>
      </c>
      <c r="N51" s="5">
        <v>76418524906</v>
      </c>
      <c r="O51" s="5">
        <v>215208687512</v>
      </c>
      <c r="P51" s="5">
        <v>115202647743</v>
      </c>
    </row>
    <row r="52" spans="2:16" ht="15.5" x14ac:dyDescent="0.35">
      <c r="C52" t="s">
        <v>72</v>
      </c>
      <c r="E52" s="5">
        <v>14440609079</v>
      </c>
      <c r="F52" s="5">
        <v>-14440609079</v>
      </c>
      <c r="L52" s="5">
        <v>-12557007043</v>
      </c>
    </row>
    <row r="53" spans="2:16" ht="15.5" x14ac:dyDescent="0.35">
      <c r="C53" t="s">
        <v>73</v>
      </c>
      <c r="D53" s="5">
        <v>77862119529</v>
      </c>
      <c r="E53" s="5">
        <v>165822625350</v>
      </c>
      <c r="F53" s="5">
        <v>57428924663</v>
      </c>
      <c r="G53" s="5">
        <v>73135188998</v>
      </c>
      <c r="I53" s="5">
        <v>356827319458</v>
      </c>
      <c r="J53" s="5">
        <v>335004992448</v>
      </c>
      <c r="K53" s="5">
        <v>363338259016</v>
      </c>
      <c r="L53" s="5">
        <v>340578766741</v>
      </c>
      <c r="M53" s="5">
        <v>198617399174</v>
      </c>
      <c r="N53" s="5">
        <v>76418524906</v>
      </c>
      <c r="O53" s="5">
        <v>215208687512</v>
      </c>
      <c r="P53" s="5">
        <v>115202647743</v>
      </c>
    </row>
    <row r="54" spans="2:16" ht="15.5" x14ac:dyDescent="0.35">
      <c r="C54" t="s">
        <v>74</v>
      </c>
      <c r="D54" s="5">
        <v>-83091204246</v>
      </c>
      <c r="E54" s="5">
        <v>-151392959340</v>
      </c>
      <c r="F54" s="5">
        <v>-64926149048</v>
      </c>
      <c r="G54" s="5">
        <v>-68348251806</v>
      </c>
      <c r="I54" s="5">
        <v>-355499198731</v>
      </c>
      <c r="J54" s="5">
        <v>-364212120992</v>
      </c>
      <c r="K54" s="5">
        <v>-437912102877</v>
      </c>
      <c r="L54" s="5">
        <v>-319679638250</v>
      </c>
      <c r="M54" s="5">
        <v>-189954197427</v>
      </c>
      <c r="N54" s="5">
        <v>-157477859333</v>
      </c>
      <c r="O54" s="5">
        <v>-214987847312</v>
      </c>
      <c r="P54" s="5">
        <v>-105961732194</v>
      </c>
    </row>
    <row r="55" spans="2:16" ht="15.5" x14ac:dyDescent="0.35">
      <c r="C55" t="s">
        <v>77</v>
      </c>
      <c r="E55" s="5">
        <v>1787722395</v>
      </c>
      <c r="G55" s="5">
        <v>-526849665</v>
      </c>
      <c r="I55" s="5">
        <v>1260872730</v>
      </c>
      <c r="J55" s="5">
        <v>-2812320580</v>
      </c>
      <c r="K55" s="5">
        <v>1954987155</v>
      </c>
      <c r="L55" s="5">
        <v>1564870275</v>
      </c>
      <c r="M55" s="5">
        <v>2557427672</v>
      </c>
      <c r="N55" s="5">
        <v>-1886978351</v>
      </c>
      <c r="O55" s="5">
        <v>294959864</v>
      </c>
      <c r="P55" s="5">
        <v>219649581</v>
      </c>
    </row>
    <row r="56" spans="2:16" ht="15.5" x14ac:dyDescent="0.35">
      <c r="C56" t="s">
        <v>78</v>
      </c>
      <c r="D56" s="5">
        <v>-5229084717</v>
      </c>
      <c r="E56" s="5">
        <v>14429666010</v>
      </c>
      <c r="F56" s="5">
        <v>-7497224385</v>
      </c>
      <c r="G56" s="5">
        <v>4786937192</v>
      </c>
      <c r="I56" s="5">
        <v>1328120727</v>
      </c>
      <c r="J56" s="5">
        <v>-29207128544</v>
      </c>
      <c r="K56" s="5">
        <v>-74573843861</v>
      </c>
      <c r="L56" s="5">
        <v>20899128491</v>
      </c>
      <c r="M56" s="5">
        <v>8663201747</v>
      </c>
      <c r="N56" s="5">
        <v>-81059334427</v>
      </c>
      <c r="O56" s="5">
        <v>220840200</v>
      </c>
      <c r="P56" s="5">
        <v>9240915549</v>
      </c>
    </row>
    <row r="57" spans="2:16" ht="15.5" x14ac:dyDescent="0.35">
      <c r="C57" t="s">
        <v>79</v>
      </c>
      <c r="D57" s="5">
        <v>-97638548903</v>
      </c>
      <c r="E57" s="5">
        <v>29307182347</v>
      </c>
      <c r="F57" s="5">
        <v>85112621933</v>
      </c>
      <c r="G57" s="5">
        <v>24102529809</v>
      </c>
      <c r="I57" s="5">
        <v>120686959344</v>
      </c>
      <c r="J57" s="5">
        <v>-10948991028</v>
      </c>
      <c r="K57" s="5">
        <v>76549064904</v>
      </c>
      <c r="L57" s="5">
        <v>11634780896</v>
      </c>
      <c r="M57" s="5">
        <v>179533044941</v>
      </c>
      <c r="N57" s="5">
        <v>78927770197</v>
      </c>
      <c r="O57" s="5">
        <v>8540690878</v>
      </c>
      <c r="P57" s="5">
        <v>-1200572609</v>
      </c>
    </row>
    <row r="58" spans="2:16" ht="15.5" x14ac:dyDescent="0.35">
      <c r="C58" t="s">
        <v>80</v>
      </c>
      <c r="E58" s="5">
        <v>2602137990</v>
      </c>
      <c r="F58" s="5">
        <v>393974652</v>
      </c>
      <c r="I58" s="5">
        <v>2996112642</v>
      </c>
      <c r="J58" s="5">
        <v>3439709514</v>
      </c>
      <c r="K58" s="5">
        <v>4069061550</v>
      </c>
      <c r="L58" s="5">
        <v>5521729738</v>
      </c>
      <c r="M58" s="5">
        <v>8827131191</v>
      </c>
      <c r="N58" s="5">
        <v>17841453662</v>
      </c>
      <c r="O58" s="5">
        <v>9169578451</v>
      </c>
      <c r="P58" s="5">
        <v>30752819</v>
      </c>
    </row>
    <row r="59" spans="2:16" ht="15.5" x14ac:dyDescent="0.35">
      <c r="C59" t="s">
        <v>26</v>
      </c>
      <c r="E59" s="5">
        <v>-2344192115</v>
      </c>
      <c r="I59" s="5">
        <v>-2344192115</v>
      </c>
      <c r="J59" s="5">
        <v>-1220817126</v>
      </c>
      <c r="K59" s="5">
        <v>-1240781519</v>
      </c>
      <c r="L59" s="5">
        <v>-1093820555</v>
      </c>
      <c r="M59" s="5">
        <v>-467330475</v>
      </c>
      <c r="N59" s="5">
        <v>-1216551542</v>
      </c>
      <c r="O59" s="5">
        <v>-821190777</v>
      </c>
      <c r="P59" s="5">
        <v>-1237504838</v>
      </c>
    </row>
    <row r="60" spans="2:16" ht="15.5" x14ac:dyDescent="0.35">
      <c r="C60" t="s">
        <v>82</v>
      </c>
      <c r="D60" s="5">
        <v>-97638548903</v>
      </c>
      <c r="E60" s="5">
        <v>29307182347</v>
      </c>
      <c r="F60" s="5">
        <v>85112621933</v>
      </c>
      <c r="G60" s="5">
        <v>24102529809</v>
      </c>
      <c r="I60" s="5">
        <v>120686959344</v>
      </c>
      <c r="J60" s="5">
        <v>-10948991028</v>
      </c>
      <c r="K60" s="5">
        <v>76549064904</v>
      </c>
      <c r="L60" s="5">
        <v>11634780896</v>
      </c>
      <c r="M60" s="5">
        <v>179533044941</v>
      </c>
      <c r="N60" s="5">
        <v>78927770197</v>
      </c>
      <c r="O60" s="5">
        <v>8540690878</v>
      </c>
      <c r="P60" s="5">
        <v>-1200572609</v>
      </c>
    </row>
    <row r="61" spans="2:16" ht="15.5" x14ac:dyDescent="0.35">
      <c r="C61" t="s">
        <v>28</v>
      </c>
      <c r="D61" s="5">
        <v>-102867633620</v>
      </c>
      <c r="E61" s="5">
        <v>43736848357</v>
      </c>
      <c r="F61" s="5">
        <v>77615397548</v>
      </c>
      <c r="G61" s="5">
        <v>28889467001</v>
      </c>
      <c r="I61" s="5">
        <v>122015080071</v>
      </c>
      <c r="J61" s="5">
        <v>-40156119572</v>
      </c>
      <c r="K61" s="5">
        <v>1975221043</v>
      </c>
      <c r="L61" s="5">
        <v>32533909387</v>
      </c>
      <c r="M61" s="5">
        <v>188196246688</v>
      </c>
      <c r="N61" s="5">
        <v>-2131564230</v>
      </c>
      <c r="O61" s="5">
        <v>8761531078</v>
      </c>
      <c r="P61" s="5">
        <v>8040342940</v>
      </c>
    </row>
    <row r="62" spans="2:16" ht="15.5" x14ac:dyDescent="0.35">
      <c r="C62" t="s">
        <v>27</v>
      </c>
      <c r="E62" s="5">
        <v>-4178495545</v>
      </c>
      <c r="I62" s="5">
        <v>-4178495545</v>
      </c>
      <c r="J62" s="5">
        <v>-3820621899</v>
      </c>
      <c r="K62" s="5">
        <v>-3719096561</v>
      </c>
      <c r="L62" s="5">
        <v>-14559303386</v>
      </c>
      <c r="M62" s="5">
        <v>6001019784</v>
      </c>
      <c r="N62" s="5">
        <v>5474074526</v>
      </c>
      <c r="O62" s="5">
        <v>-1385563985</v>
      </c>
      <c r="P62" s="5">
        <v>-3072327414</v>
      </c>
    </row>
    <row r="63" spans="2:16" ht="15.5" x14ac:dyDescent="0.35">
      <c r="C63" t="s">
        <v>83</v>
      </c>
      <c r="D63" s="5">
        <v>-102867633620</v>
      </c>
      <c r="E63" s="5">
        <v>39558352812</v>
      </c>
      <c r="F63" s="5">
        <v>77615397548</v>
      </c>
      <c r="G63" s="5">
        <v>28889467001</v>
      </c>
      <c r="I63" s="5">
        <v>117836584526</v>
      </c>
      <c r="J63" s="5">
        <v>-43976741471</v>
      </c>
      <c r="K63" s="5">
        <v>-1743875518</v>
      </c>
      <c r="L63" s="5">
        <v>17974606001</v>
      </c>
      <c r="M63" s="5">
        <v>194197266472</v>
      </c>
      <c r="N63" s="5">
        <v>3342510296</v>
      </c>
      <c r="O63" s="5">
        <v>7375967093</v>
      </c>
      <c r="P63" s="5">
        <v>4968015526</v>
      </c>
    </row>
    <row r="64" spans="2:16" ht="15.5" x14ac:dyDescent="0.35">
      <c r="C64" t="s">
        <v>84</v>
      </c>
      <c r="E64" s="5">
        <v>-1326681915</v>
      </c>
      <c r="I64" s="5">
        <v>-1326681915</v>
      </c>
      <c r="J64" s="5">
        <v>1712951853</v>
      </c>
      <c r="K64" s="5">
        <v>-384395935</v>
      </c>
      <c r="L64" s="5">
        <v>-236542575</v>
      </c>
      <c r="M64" s="5">
        <v>-2049832541</v>
      </c>
      <c r="N64" s="5">
        <v>-1830467923</v>
      </c>
      <c r="O64" s="5">
        <v>3626528039</v>
      </c>
      <c r="P64" s="5">
        <v>549604824</v>
      </c>
    </row>
    <row r="65" spans="2:16" ht="15.5" x14ac:dyDescent="0.35">
      <c r="C65" t="s">
        <v>85</v>
      </c>
      <c r="D65" s="5">
        <v>-102867633620</v>
      </c>
      <c r="E65" s="5">
        <v>38231670897</v>
      </c>
      <c r="F65" s="5">
        <v>77615397548</v>
      </c>
      <c r="G65" s="5">
        <v>28889467001</v>
      </c>
      <c r="I65" s="5">
        <v>116509902611</v>
      </c>
      <c r="J65" s="5">
        <v>-42263789618</v>
      </c>
      <c r="K65" s="5">
        <v>-2128271453</v>
      </c>
      <c r="L65" s="5">
        <v>17738063426</v>
      </c>
      <c r="M65" s="5">
        <v>192147433931</v>
      </c>
      <c r="N65" s="5">
        <v>1512042373</v>
      </c>
      <c r="O65" s="5">
        <v>11002495132</v>
      </c>
      <c r="P65" s="5">
        <v>5517620350</v>
      </c>
    </row>
    <row r="66" spans="2:16" ht="15.5" x14ac:dyDescent="0.35">
      <c r="C66" t="s">
        <v>86</v>
      </c>
      <c r="D66" s="5">
        <v>-102867633620</v>
      </c>
      <c r="E66" s="5">
        <v>39558352812</v>
      </c>
      <c r="F66" s="5">
        <v>77615397548</v>
      </c>
      <c r="G66" s="5">
        <v>28889467001</v>
      </c>
      <c r="I66" s="5">
        <v>117836584526</v>
      </c>
      <c r="J66" s="5">
        <v>-43976741471</v>
      </c>
      <c r="K66" s="5">
        <v>-1743875518</v>
      </c>
      <c r="L66" s="5">
        <v>17974606001</v>
      </c>
      <c r="M66" s="5">
        <v>194197266472</v>
      </c>
      <c r="N66" s="5">
        <v>3342510296</v>
      </c>
      <c r="O66" s="5">
        <v>7375967093</v>
      </c>
      <c r="P66" s="5">
        <v>4968015526</v>
      </c>
    </row>
    <row r="67" spans="2:16" ht="15.5" x14ac:dyDescent="0.35">
      <c r="C67" t="s">
        <v>7</v>
      </c>
      <c r="D67" s="5">
        <v>-102867633620</v>
      </c>
      <c r="E67" s="5">
        <v>36443948502</v>
      </c>
      <c r="F67" s="5">
        <v>77615397548</v>
      </c>
      <c r="G67" s="5">
        <v>29416316666</v>
      </c>
      <c r="I67" s="5">
        <v>115249029881</v>
      </c>
      <c r="J67" s="5">
        <v>-39451469038</v>
      </c>
      <c r="K67" s="5">
        <v>-4083258608</v>
      </c>
      <c r="L67" s="5">
        <v>16173193151</v>
      </c>
      <c r="M67" s="5">
        <v>189590006259</v>
      </c>
      <c r="N67" s="5">
        <v>3399020724</v>
      </c>
      <c r="O67" s="5">
        <v>10707535268</v>
      </c>
      <c r="P67" s="5">
        <v>5297970769</v>
      </c>
    </row>
    <row r="68" spans="2:16" ht="15.5" x14ac:dyDescent="0.35">
      <c r="C68" t="s">
        <v>88</v>
      </c>
      <c r="D68" s="5">
        <v>-102867633620</v>
      </c>
      <c r="E68" s="5">
        <v>39558352812</v>
      </c>
      <c r="F68" s="5">
        <v>77615397548</v>
      </c>
      <c r="G68" s="5">
        <v>28889467001</v>
      </c>
      <c r="I68" s="5">
        <v>117836584526</v>
      </c>
      <c r="J68" s="5">
        <v>-43976741471</v>
      </c>
      <c r="K68" s="5">
        <v>-1743875518</v>
      </c>
      <c r="L68" s="5">
        <v>17974606001</v>
      </c>
      <c r="M68" s="5">
        <v>194197266472</v>
      </c>
      <c r="N68" s="5">
        <v>3342510296</v>
      </c>
      <c r="O68" s="5">
        <v>7375967093</v>
      </c>
      <c r="P68" s="5">
        <v>4968015526</v>
      </c>
    </row>
    <row r="69" spans="2:16" ht="15.5" x14ac:dyDescent="0.35">
      <c r="C69" t="s">
        <v>89</v>
      </c>
      <c r="D69" s="5">
        <v>-102867633620</v>
      </c>
      <c r="E69" s="5">
        <v>38231670897</v>
      </c>
      <c r="F69" s="5">
        <v>77615397548</v>
      </c>
      <c r="G69" s="5">
        <v>28889467001</v>
      </c>
      <c r="I69" s="5">
        <v>116509902611</v>
      </c>
      <c r="J69" s="5">
        <v>-42263789618</v>
      </c>
      <c r="K69" s="5">
        <v>-2128271453</v>
      </c>
      <c r="L69" s="5">
        <v>17738063426</v>
      </c>
      <c r="M69" s="5">
        <v>192147433931</v>
      </c>
      <c r="N69" s="5">
        <v>1512042373</v>
      </c>
      <c r="O69" s="5">
        <v>11002495132</v>
      </c>
      <c r="P69" s="5">
        <v>5517620350</v>
      </c>
    </row>
    <row r="70" spans="2:16" ht="15.5" x14ac:dyDescent="0.35">
      <c r="C70" t="s">
        <v>281</v>
      </c>
    </row>
    <row r="71" spans="2:16" ht="15.5" x14ac:dyDescent="0.35">
      <c r="C71" t="s">
        <v>90</v>
      </c>
      <c r="D71" s="5">
        <v>-102867633620</v>
      </c>
      <c r="E71" s="5">
        <v>38231670897</v>
      </c>
      <c r="F71" s="5">
        <v>77615397548</v>
      </c>
      <c r="G71" s="5">
        <v>28889467001</v>
      </c>
      <c r="I71" s="5">
        <v>116509902611</v>
      </c>
      <c r="J71" s="5">
        <v>-42263789618</v>
      </c>
      <c r="K71" s="5">
        <v>-2128271453</v>
      </c>
      <c r="L71" s="5">
        <v>17738063426</v>
      </c>
      <c r="M71" s="5">
        <v>192147433931</v>
      </c>
      <c r="N71" s="5">
        <v>1512042373</v>
      </c>
      <c r="O71" s="5">
        <v>11002495132</v>
      </c>
      <c r="P71" s="5">
        <v>5517620350</v>
      </c>
    </row>
    <row r="73" spans="2:16" ht="15.5" x14ac:dyDescent="0.35">
      <c r="B73" t="s">
        <v>91</v>
      </c>
      <c r="C73" t="s">
        <v>92</v>
      </c>
    </row>
    <row r="74" spans="2:16" ht="15.5" x14ac:dyDescent="0.35">
      <c r="C74" t="s">
        <v>93</v>
      </c>
    </row>
    <row r="75" spans="2:16" ht="15.5" x14ac:dyDescent="0.35">
      <c r="C75" t="s">
        <v>19</v>
      </c>
      <c r="D75" s="5">
        <v>15765189998</v>
      </c>
      <c r="E75" s="5">
        <v>32986899263</v>
      </c>
      <c r="F75" s="5">
        <v>34932087834</v>
      </c>
      <c r="G75" s="5">
        <v>20684416595</v>
      </c>
      <c r="I75" s="5">
        <v>32986899263</v>
      </c>
      <c r="J75" s="5">
        <v>45489572732</v>
      </c>
      <c r="K75" s="5">
        <v>40530111117</v>
      </c>
      <c r="L75" s="5">
        <v>66644695821</v>
      </c>
      <c r="M75" s="5">
        <v>193678917314</v>
      </c>
      <c r="N75" s="5">
        <v>176229181797</v>
      </c>
      <c r="O75" s="5">
        <v>222578845838</v>
      </c>
      <c r="P75" s="5">
        <v>6252543018</v>
      </c>
    </row>
    <row r="76" spans="2:16" ht="15.5" x14ac:dyDescent="0.35">
      <c r="C76" t="s">
        <v>401</v>
      </c>
      <c r="L76" s="5">
        <v>47750000000</v>
      </c>
    </row>
    <row r="77" spans="2:16" ht="15.5" x14ac:dyDescent="0.35">
      <c r="C77" t="s">
        <v>519</v>
      </c>
      <c r="D77" s="5">
        <v>226545672040</v>
      </c>
      <c r="E77" s="5">
        <v>313919425766</v>
      </c>
      <c r="F77" s="5">
        <v>373283769388</v>
      </c>
      <c r="G77" s="5">
        <v>313929966872</v>
      </c>
      <c r="I77" s="5">
        <v>313919425766</v>
      </c>
      <c r="J77" s="5">
        <v>327367252790</v>
      </c>
      <c r="K77" s="5">
        <v>353684815742</v>
      </c>
      <c r="L77" s="5">
        <v>262240697952</v>
      </c>
      <c r="M77" s="5">
        <v>296815529953</v>
      </c>
      <c r="N77" s="5">
        <v>175390865318</v>
      </c>
      <c r="O77" s="5">
        <v>114418629540</v>
      </c>
      <c r="P77" s="5">
        <v>19717379431</v>
      </c>
    </row>
    <row r="78" spans="2:16" ht="15.5" x14ac:dyDescent="0.35">
      <c r="C78" t="s">
        <v>94</v>
      </c>
      <c r="D78" s="5">
        <v>149577431771</v>
      </c>
      <c r="E78" s="5">
        <v>119379046222</v>
      </c>
      <c r="F78" s="5">
        <v>140524918170</v>
      </c>
      <c r="G78" s="5">
        <v>117148851105</v>
      </c>
      <c r="I78" s="5">
        <v>119379046222</v>
      </c>
      <c r="J78" s="5">
        <v>107487806719</v>
      </c>
      <c r="K78" s="5">
        <v>97489725471</v>
      </c>
      <c r="L78" s="5">
        <v>110021380667</v>
      </c>
      <c r="M78" s="5">
        <v>79777901378</v>
      </c>
      <c r="N78" s="5">
        <v>36598073657</v>
      </c>
      <c r="O78" s="5">
        <v>86714889104</v>
      </c>
      <c r="P78" s="5">
        <v>30662430088</v>
      </c>
    </row>
    <row r="79" spans="2:16" ht="15.5" x14ac:dyDescent="0.35">
      <c r="C79" t="s">
        <v>283</v>
      </c>
      <c r="L79" s="5">
        <v>2141577203</v>
      </c>
      <c r="M79" s="5">
        <v>1123415944</v>
      </c>
      <c r="N79" s="5">
        <v>593316387</v>
      </c>
      <c r="O79" s="5">
        <v>393816819</v>
      </c>
    </row>
    <row r="80" spans="2:16" ht="15.5" x14ac:dyDescent="0.35">
      <c r="C80" t="s">
        <v>282</v>
      </c>
      <c r="L80" s="5">
        <v>84457629</v>
      </c>
    </row>
    <row r="81" spans="3:16" ht="15.5" x14ac:dyDescent="0.35">
      <c r="C81" t="s">
        <v>284</v>
      </c>
      <c r="D81" s="5">
        <v>149577431771</v>
      </c>
      <c r="E81" s="5">
        <v>119379046222</v>
      </c>
      <c r="F81" s="5">
        <v>140524918170</v>
      </c>
      <c r="G81" s="5">
        <v>117148851105</v>
      </c>
      <c r="I81" s="5">
        <v>119379046222</v>
      </c>
      <c r="J81" s="5">
        <v>107487806719</v>
      </c>
      <c r="K81" s="5">
        <v>97489725471</v>
      </c>
      <c r="L81" s="5">
        <v>110021380667</v>
      </c>
      <c r="M81" s="5">
        <v>79777901378</v>
      </c>
      <c r="N81" s="5">
        <v>36598073657</v>
      </c>
      <c r="O81" s="5">
        <v>86714889104</v>
      </c>
      <c r="P81" s="5">
        <v>30662430088</v>
      </c>
    </row>
    <row r="82" spans="3:16" ht="15.5" x14ac:dyDescent="0.35">
      <c r="C82" t="s">
        <v>95</v>
      </c>
      <c r="D82" s="5">
        <v>1887720000</v>
      </c>
      <c r="L82" s="5">
        <v>1887720000</v>
      </c>
      <c r="M82" s="5">
        <v>1712281200</v>
      </c>
    </row>
    <row r="83" spans="3:16" ht="15.5" x14ac:dyDescent="0.35">
      <c r="C83" t="s">
        <v>285</v>
      </c>
      <c r="D83" s="5">
        <v>24133357991</v>
      </c>
      <c r="E83" s="5">
        <v>25392510109</v>
      </c>
      <c r="F83" s="5">
        <v>39910477399</v>
      </c>
      <c r="G83" s="5">
        <v>27112710772</v>
      </c>
      <c r="I83" s="5">
        <v>25392510109</v>
      </c>
      <c r="J83" s="5">
        <v>29845286133</v>
      </c>
      <c r="K83" s="5">
        <v>27689330272</v>
      </c>
      <c r="L83" s="5">
        <v>25952707114</v>
      </c>
      <c r="M83" s="5">
        <v>8480347104</v>
      </c>
      <c r="N83" s="5">
        <v>5951096732</v>
      </c>
      <c r="O83" s="5">
        <v>4421862507</v>
      </c>
      <c r="P83" s="5">
        <v>2119606667</v>
      </c>
    </row>
    <row r="84" spans="3:16" ht="15.5" x14ac:dyDescent="0.35">
      <c r="C84" t="s">
        <v>96</v>
      </c>
      <c r="D84" s="5">
        <v>15465237809</v>
      </c>
      <c r="E84" s="5">
        <v>15291288713</v>
      </c>
      <c r="F84" s="5">
        <v>11591134912</v>
      </c>
      <c r="G84" s="5">
        <v>8905442274</v>
      </c>
      <c r="I84" s="5">
        <v>15291288713</v>
      </c>
      <c r="J84" s="5">
        <v>9562027411</v>
      </c>
      <c r="K84" s="5">
        <v>6875575840</v>
      </c>
      <c r="L84" s="5">
        <v>4045217595</v>
      </c>
      <c r="M84" s="5">
        <v>3283656657</v>
      </c>
      <c r="N84" s="5">
        <v>3103921362</v>
      </c>
      <c r="O84" s="5">
        <v>3876947838</v>
      </c>
      <c r="P84" s="5">
        <v>3619584938</v>
      </c>
    </row>
    <row r="85" spans="3:16" ht="15.5" x14ac:dyDescent="0.35">
      <c r="C85" t="s">
        <v>77</v>
      </c>
      <c r="D85" s="5">
        <v>73300655</v>
      </c>
      <c r="E85" s="5">
        <v>73300655</v>
      </c>
      <c r="F85" s="5">
        <v>1400015391</v>
      </c>
      <c r="G85" s="5">
        <v>1400015391</v>
      </c>
      <c r="I85" s="5">
        <v>73300655</v>
      </c>
      <c r="J85" s="5">
        <v>1400015391</v>
      </c>
      <c r="K85" s="5">
        <v>30882674</v>
      </c>
      <c r="L85" s="5">
        <v>83418903</v>
      </c>
      <c r="M85" s="5">
        <v>158825358</v>
      </c>
      <c r="N85" s="5">
        <v>2445993376</v>
      </c>
      <c r="O85" s="5">
        <v>4322614714</v>
      </c>
      <c r="P85" s="5">
        <v>540061808</v>
      </c>
    </row>
    <row r="86" spans="3:16" ht="15.5" x14ac:dyDescent="0.35">
      <c r="C86" t="s">
        <v>98</v>
      </c>
      <c r="D86" s="5">
        <v>547262172689</v>
      </c>
      <c r="E86" s="5">
        <v>532236725265</v>
      </c>
      <c r="F86" s="5">
        <v>681771919545</v>
      </c>
      <c r="G86" s="5">
        <v>545050620347</v>
      </c>
      <c r="I86" s="5">
        <v>532236725265</v>
      </c>
      <c r="J86" s="5">
        <v>569019875093</v>
      </c>
      <c r="K86" s="5">
        <v>552552481377</v>
      </c>
      <c r="L86" s="5">
        <v>557213186758</v>
      </c>
      <c r="M86" s="5">
        <v>600707784037</v>
      </c>
      <c r="N86" s="5">
        <v>414812374747</v>
      </c>
      <c r="O86" s="5">
        <v>452051015707</v>
      </c>
      <c r="P86" s="5">
        <v>75942836815</v>
      </c>
    </row>
    <row r="87" spans="3:16" ht="15.5" x14ac:dyDescent="0.35">
      <c r="C87" t="s">
        <v>99</v>
      </c>
    </row>
    <row r="88" spans="3:16" ht="15.5" x14ac:dyDescent="0.35">
      <c r="C88" t="s">
        <v>338</v>
      </c>
      <c r="L88" s="5">
        <v>77452681340</v>
      </c>
    </row>
    <row r="89" spans="3:16" ht="15.5" x14ac:dyDescent="0.35">
      <c r="C89" t="s">
        <v>101</v>
      </c>
      <c r="D89" s="5">
        <v>114275744757</v>
      </c>
      <c r="E89" s="5">
        <v>125480627669</v>
      </c>
      <c r="F89" s="5">
        <v>80394039449</v>
      </c>
      <c r="G89" s="5">
        <v>79506129986</v>
      </c>
      <c r="I89" s="5">
        <v>125480627669</v>
      </c>
      <c r="J89" s="5">
        <v>105754691104</v>
      </c>
      <c r="K89" s="5">
        <v>124797728104</v>
      </c>
      <c r="L89" s="5">
        <v>71894139822</v>
      </c>
      <c r="M89" s="5">
        <v>81169393876</v>
      </c>
      <c r="N89" s="5">
        <v>87277199119</v>
      </c>
      <c r="O89" s="5">
        <v>43820763113</v>
      </c>
      <c r="P89" s="5">
        <v>30564380068</v>
      </c>
    </row>
    <row r="90" spans="3:16" ht="15.5" x14ac:dyDescent="0.35">
      <c r="C90" t="s">
        <v>287</v>
      </c>
      <c r="D90" s="5">
        <v>16220730184</v>
      </c>
      <c r="E90" s="5">
        <v>16220730184</v>
      </c>
      <c r="F90" s="5">
        <v>15797109750</v>
      </c>
      <c r="G90" s="5">
        <v>15797109750</v>
      </c>
      <c r="I90" s="5">
        <v>16220730184</v>
      </c>
      <c r="J90" s="5">
        <v>16556842027</v>
      </c>
      <c r="K90" s="5">
        <v>15133667386</v>
      </c>
      <c r="L90" s="5">
        <v>16665552970</v>
      </c>
      <c r="M90" s="5">
        <v>18015467011</v>
      </c>
      <c r="N90" s="5">
        <v>8814254743</v>
      </c>
      <c r="O90" s="5">
        <v>1676358099</v>
      </c>
      <c r="P90" s="5">
        <v>966053776</v>
      </c>
    </row>
    <row r="91" spans="3:16" ht="15.5" x14ac:dyDescent="0.35">
      <c r="C91" t="s">
        <v>340</v>
      </c>
      <c r="D91" s="5">
        <v>17318189810</v>
      </c>
    </row>
    <row r="92" spans="3:16" ht="15.5" x14ac:dyDescent="0.35">
      <c r="C92" t="s">
        <v>339</v>
      </c>
      <c r="D92" s="5">
        <v>55954531456</v>
      </c>
      <c r="E92" s="5">
        <v>10100173456</v>
      </c>
      <c r="F92" s="5">
        <v>16556842027</v>
      </c>
      <c r="G92" s="5">
        <v>16556842027</v>
      </c>
      <c r="I92" s="5">
        <v>10100173456</v>
      </c>
      <c r="J92" s="5">
        <v>15797109750</v>
      </c>
      <c r="K92" s="5">
        <v>15502590297</v>
      </c>
      <c r="M92" s="5">
        <v>12298704402</v>
      </c>
      <c r="N92" s="5">
        <v>5194316759</v>
      </c>
      <c r="O92" s="5">
        <v>5202303207</v>
      </c>
    </row>
    <row r="93" spans="3:16" ht="15.5" x14ac:dyDescent="0.35">
      <c r="C93" t="s">
        <v>103</v>
      </c>
      <c r="D93" s="5">
        <v>254370447125</v>
      </c>
      <c r="E93" s="5">
        <v>366333935765</v>
      </c>
      <c r="F93" s="5">
        <v>216156823785</v>
      </c>
      <c r="G93" s="5">
        <v>216343930433</v>
      </c>
      <c r="I93" s="5">
        <v>366333935765</v>
      </c>
      <c r="J93" s="5">
        <v>225187553491</v>
      </c>
      <c r="K93" s="5">
        <v>258541886453</v>
      </c>
      <c r="L93" s="5">
        <v>216194786775</v>
      </c>
      <c r="M93" s="5">
        <v>160734611379</v>
      </c>
      <c r="N93" s="5">
        <v>135251522920</v>
      </c>
      <c r="O93" s="5">
        <v>90754467365</v>
      </c>
      <c r="P93" s="5">
        <v>70821364949</v>
      </c>
    </row>
    <row r="94" spans="3:16" ht="15.5" x14ac:dyDescent="0.35">
      <c r="C94" t="s">
        <v>104</v>
      </c>
      <c r="D94" s="5">
        <v>801632619814</v>
      </c>
      <c r="E94" s="5">
        <v>898570661030</v>
      </c>
      <c r="F94" s="5">
        <v>897928743330</v>
      </c>
      <c r="G94" s="5">
        <v>761394550780</v>
      </c>
      <c r="I94" s="5">
        <v>898570661030</v>
      </c>
      <c r="J94" s="5">
        <v>794207428584</v>
      </c>
      <c r="K94" s="5">
        <v>811094367830</v>
      </c>
      <c r="L94" s="5">
        <v>773407973533</v>
      </c>
      <c r="M94" s="5">
        <v>761442395416</v>
      </c>
      <c r="N94" s="5">
        <v>550063897667</v>
      </c>
      <c r="O94" s="5">
        <v>542805483072</v>
      </c>
      <c r="P94" s="5">
        <v>146764201764</v>
      </c>
    </row>
    <row r="95" spans="3:16" ht="15.5" x14ac:dyDescent="0.35">
      <c r="C95" t="s">
        <v>105</v>
      </c>
    </row>
    <row r="96" spans="3:16" ht="15.5" x14ac:dyDescent="0.35">
      <c r="C96" t="s">
        <v>106</v>
      </c>
    </row>
    <row r="97" spans="3:16" ht="15.5" x14ac:dyDescent="0.35">
      <c r="C97" t="s">
        <v>107</v>
      </c>
      <c r="D97" s="5">
        <v>79737723151</v>
      </c>
      <c r="E97" s="5">
        <v>72319611366</v>
      </c>
      <c r="F97" s="5">
        <v>113255256436</v>
      </c>
      <c r="G97" s="5">
        <v>51589172545</v>
      </c>
      <c r="I97" s="5">
        <v>72319611366</v>
      </c>
      <c r="J97" s="5">
        <v>84128113404</v>
      </c>
      <c r="K97" s="5">
        <v>67494643695</v>
      </c>
      <c r="L97" s="5">
        <v>48461373170</v>
      </c>
      <c r="M97" s="5">
        <v>53752505979</v>
      </c>
      <c r="N97" s="5">
        <v>67337604159</v>
      </c>
      <c r="O97" s="5">
        <v>68778524408</v>
      </c>
      <c r="P97" s="5">
        <v>22936243950</v>
      </c>
    </row>
    <row r="98" spans="3:16" ht="15.5" x14ac:dyDescent="0.35">
      <c r="C98" t="s">
        <v>108</v>
      </c>
      <c r="P98" s="5">
        <v>9529122465</v>
      </c>
    </row>
    <row r="99" spans="3:16" ht="15.5" x14ac:dyDescent="0.35">
      <c r="C99" t="s">
        <v>289</v>
      </c>
      <c r="D99" s="5">
        <v>29881580158</v>
      </c>
      <c r="E99" s="5">
        <v>30645338089</v>
      </c>
      <c r="F99" s="5">
        <v>14837063217</v>
      </c>
      <c r="G99" s="5">
        <v>15514601604</v>
      </c>
      <c r="I99" s="5">
        <v>30645338089</v>
      </c>
      <c r="J99" s="5">
        <v>28667455066</v>
      </c>
      <c r="K99" s="5">
        <v>32922533486</v>
      </c>
      <c r="L99" s="5">
        <v>17316167812</v>
      </c>
      <c r="M99" s="5">
        <v>6792171855</v>
      </c>
      <c r="N99" s="5">
        <v>35897258234</v>
      </c>
      <c r="O99" s="5">
        <v>54979654901</v>
      </c>
      <c r="P99" s="5">
        <v>9529122465</v>
      </c>
    </row>
    <row r="100" spans="3:16" ht="15.5" x14ac:dyDescent="0.35">
      <c r="C100" t="s">
        <v>109</v>
      </c>
      <c r="D100" s="5">
        <v>1393980706</v>
      </c>
      <c r="E100" s="5">
        <v>3598512648</v>
      </c>
      <c r="F100" s="5">
        <v>3412012960</v>
      </c>
      <c r="G100" s="5">
        <v>4403045374</v>
      </c>
      <c r="I100" s="5">
        <v>3598512648</v>
      </c>
      <c r="J100" s="5">
        <v>2650157575</v>
      </c>
      <c r="K100" s="5">
        <v>1744080137</v>
      </c>
      <c r="P100" s="5">
        <v>769884083</v>
      </c>
    </row>
    <row r="101" spans="3:16" ht="15.5" x14ac:dyDescent="0.35">
      <c r="C101" t="s">
        <v>290</v>
      </c>
      <c r="D101" s="5">
        <v>1393980706</v>
      </c>
      <c r="E101" s="5">
        <v>3598512648</v>
      </c>
      <c r="F101" s="5">
        <v>3412012960</v>
      </c>
      <c r="G101" s="5">
        <v>4403045374</v>
      </c>
      <c r="I101" s="5">
        <v>3598512648</v>
      </c>
      <c r="J101" s="5">
        <v>2650157575</v>
      </c>
      <c r="K101" s="5">
        <v>1744080137</v>
      </c>
      <c r="L101" s="5">
        <v>2226034832</v>
      </c>
      <c r="M101" s="5">
        <v>1123415944</v>
      </c>
      <c r="N101" s="5">
        <v>593316387</v>
      </c>
      <c r="O101" s="5">
        <v>393816819</v>
      </c>
      <c r="P101" s="5">
        <v>769884083</v>
      </c>
    </row>
    <row r="102" spans="3:16" ht="15.5" x14ac:dyDescent="0.35">
      <c r="C102" t="s">
        <v>110</v>
      </c>
      <c r="D102" s="5">
        <v>6260770136</v>
      </c>
      <c r="E102" s="5">
        <v>5791335568</v>
      </c>
      <c r="F102" s="5">
        <v>8667652928</v>
      </c>
      <c r="G102" s="5">
        <v>2841309610</v>
      </c>
      <c r="I102" s="5">
        <v>5791335568</v>
      </c>
      <c r="J102" s="5">
        <v>9681782487</v>
      </c>
      <c r="K102" s="5">
        <v>4564165979</v>
      </c>
      <c r="L102" s="5">
        <v>7164168376</v>
      </c>
      <c r="M102" s="5">
        <v>3791965728</v>
      </c>
      <c r="N102" s="5">
        <v>1997924803</v>
      </c>
      <c r="O102" s="5">
        <v>6890153187</v>
      </c>
      <c r="P102" s="5">
        <v>2048092744</v>
      </c>
    </row>
    <row r="103" spans="3:16" ht="15.5" x14ac:dyDescent="0.35">
      <c r="C103" t="s">
        <v>111</v>
      </c>
      <c r="D103" s="5">
        <v>8336459798</v>
      </c>
      <c r="E103" s="5">
        <v>8589672033</v>
      </c>
      <c r="F103" s="5">
        <v>8354026289</v>
      </c>
      <c r="G103" s="5">
        <v>8228705196</v>
      </c>
      <c r="I103" s="5">
        <v>8589672033</v>
      </c>
      <c r="J103" s="5">
        <v>19540667718</v>
      </c>
      <c r="K103" s="5">
        <v>5724889605</v>
      </c>
      <c r="L103" s="5">
        <v>10664200405</v>
      </c>
      <c r="M103" s="5">
        <v>11652089142</v>
      </c>
      <c r="N103" s="5">
        <v>4452943812</v>
      </c>
      <c r="O103" s="5">
        <v>5032992456</v>
      </c>
      <c r="P103" s="5">
        <v>4614216402</v>
      </c>
    </row>
    <row r="104" spans="3:16" ht="15.5" x14ac:dyDescent="0.35">
      <c r="C104" t="s">
        <v>113</v>
      </c>
    </row>
    <row r="105" spans="3:16" ht="15.5" x14ac:dyDescent="0.35">
      <c r="C105" t="s">
        <v>115</v>
      </c>
      <c r="D105" s="5">
        <v>5921752367</v>
      </c>
      <c r="E105" s="5">
        <v>5921752367</v>
      </c>
      <c r="F105" s="5">
        <v>3285012370</v>
      </c>
      <c r="G105" s="5">
        <v>3285012370</v>
      </c>
      <c r="I105" s="5">
        <v>5921752367</v>
      </c>
      <c r="J105" s="5">
        <v>3285012370</v>
      </c>
      <c r="K105" s="5">
        <v>10812208409</v>
      </c>
      <c r="L105" s="5">
        <v>2990013608</v>
      </c>
      <c r="M105" s="5">
        <v>3158400364</v>
      </c>
      <c r="N105" s="5">
        <v>3584834903</v>
      </c>
      <c r="O105" s="5">
        <v>1481907045</v>
      </c>
      <c r="P105" s="5">
        <v>1294961592</v>
      </c>
    </row>
    <row r="106" spans="3:16" ht="15.5" x14ac:dyDescent="0.35">
      <c r="C106" t="s">
        <v>116</v>
      </c>
      <c r="D106" s="5">
        <v>16580902364</v>
      </c>
      <c r="E106" s="5">
        <v>18069421745</v>
      </c>
      <c r="F106" s="5">
        <v>16074529872</v>
      </c>
      <c r="G106" s="5">
        <v>19571818761</v>
      </c>
      <c r="I106" s="5">
        <v>18069421745</v>
      </c>
      <c r="J106" s="5">
        <v>20508589872</v>
      </c>
      <c r="K106" s="5">
        <v>16403209209</v>
      </c>
      <c r="L106" s="5">
        <v>10621813984</v>
      </c>
      <c r="M106" s="5">
        <v>8202633304</v>
      </c>
      <c r="N106" s="5">
        <v>11886471306</v>
      </c>
      <c r="O106" s="5">
        <v>4538757778</v>
      </c>
      <c r="P106" s="5">
        <v>5458652009</v>
      </c>
    </row>
    <row r="107" spans="3:16" ht="15.5" x14ac:dyDescent="0.35">
      <c r="C107" t="s">
        <v>117</v>
      </c>
      <c r="D107" s="5">
        <v>16580902364</v>
      </c>
      <c r="E107" s="5">
        <v>18069421745</v>
      </c>
      <c r="F107" s="5">
        <v>16074529872</v>
      </c>
      <c r="G107" s="5">
        <v>19571818761</v>
      </c>
      <c r="I107" s="5">
        <v>18069421745</v>
      </c>
      <c r="J107" s="5">
        <v>20508589872</v>
      </c>
      <c r="K107" s="5">
        <v>16403209209</v>
      </c>
      <c r="L107" s="5">
        <v>10621813984</v>
      </c>
      <c r="M107" s="5">
        <v>8202633304</v>
      </c>
      <c r="N107" s="5">
        <v>11886471306</v>
      </c>
      <c r="O107" s="5">
        <v>4538757778</v>
      </c>
      <c r="P107" s="5">
        <v>5458652009</v>
      </c>
    </row>
    <row r="108" spans="3:16" ht="15.5" x14ac:dyDescent="0.35">
      <c r="C108" t="s">
        <v>293</v>
      </c>
      <c r="D108" s="5">
        <v>2166273910</v>
      </c>
      <c r="E108" s="5">
        <v>2166273910</v>
      </c>
      <c r="F108" s="5">
        <v>1672183392</v>
      </c>
      <c r="G108" s="5">
        <v>1672183392</v>
      </c>
      <c r="I108" s="5">
        <v>2166273910</v>
      </c>
      <c r="J108" s="5">
        <v>1672183392</v>
      </c>
      <c r="K108" s="5">
        <v>177238924</v>
      </c>
      <c r="L108" s="5">
        <v>38685127</v>
      </c>
      <c r="M108" s="5">
        <v>90741131</v>
      </c>
      <c r="N108" s="5">
        <v>72131453</v>
      </c>
      <c r="O108" s="5">
        <v>14703417</v>
      </c>
      <c r="P108" s="5">
        <v>2209959</v>
      </c>
    </row>
    <row r="109" spans="3:16" ht="15.5" x14ac:dyDescent="0.35">
      <c r="C109" t="s">
        <v>119</v>
      </c>
    </row>
    <row r="110" spans="3:16" ht="15.5" x14ac:dyDescent="0.35">
      <c r="C110" t="s">
        <v>120</v>
      </c>
      <c r="D110" s="5">
        <v>9606495619</v>
      </c>
      <c r="E110" s="5">
        <v>11047303799</v>
      </c>
      <c r="F110" s="5">
        <v>10844889503</v>
      </c>
      <c r="G110" s="5">
        <v>14342178392</v>
      </c>
      <c r="I110" s="5">
        <v>11047303799</v>
      </c>
      <c r="J110" s="5">
        <v>15278949503</v>
      </c>
      <c r="K110" s="5">
        <v>13229204331</v>
      </c>
      <c r="L110" s="5">
        <v>8653844218</v>
      </c>
      <c r="M110" s="5">
        <v>6218261514</v>
      </c>
      <c r="N110" s="5">
        <v>10089759528</v>
      </c>
      <c r="O110" s="5">
        <v>3233442734</v>
      </c>
      <c r="P110" s="5">
        <v>4652589779</v>
      </c>
    </row>
    <row r="111" spans="3:16" ht="15.5" x14ac:dyDescent="0.35">
      <c r="C111" t="s">
        <v>121</v>
      </c>
      <c r="D111" s="5">
        <v>96318625515</v>
      </c>
      <c r="E111" s="5">
        <v>90389033111</v>
      </c>
      <c r="F111" s="5">
        <v>129329786308</v>
      </c>
      <c r="G111" s="5">
        <v>71160991306</v>
      </c>
      <c r="I111" s="5">
        <v>90389033111</v>
      </c>
      <c r="J111" s="5">
        <v>104636703276</v>
      </c>
      <c r="K111" s="5">
        <v>83897852904</v>
      </c>
      <c r="L111" s="5">
        <v>59083187154</v>
      </c>
      <c r="M111" s="5">
        <v>61955139283</v>
      </c>
      <c r="N111" s="5">
        <v>79224075465</v>
      </c>
      <c r="O111" s="5">
        <v>73317282186</v>
      </c>
      <c r="P111" s="5">
        <v>28394895959</v>
      </c>
    </row>
    <row r="112" spans="3:16" ht="15.5" x14ac:dyDescent="0.35">
      <c r="C112" t="s">
        <v>122</v>
      </c>
    </row>
    <row r="113" spans="2:16" ht="15.5" x14ac:dyDescent="0.35">
      <c r="C113" t="s">
        <v>123</v>
      </c>
      <c r="D113" s="5">
        <v>60000000000</v>
      </c>
      <c r="E113" s="5">
        <v>60000000000</v>
      </c>
      <c r="F113" s="5">
        <v>60000000000</v>
      </c>
      <c r="G113" s="5">
        <v>60000000000</v>
      </c>
      <c r="I113" s="5">
        <v>60000000000</v>
      </c>
      <c r="J113" s="5">
        <v>60000000000</v>
      </c>
      <c r="K113" s="5">
        <v>60000000000</v>
      </c>
      <c r="L113" s="5">
        <v>60000000000</v>
      </c>
      <c r="M113" s="5">
        <v>60000000000</v>
      </c>
      <c r="N113" s="5">
        <v>60000000000</v>
      </c>
      <c r="O113" s="5">
        <v>60000000000</v>
      </c>
      <c r="P113" s="5">
        <v>40000000000</v>
      </c>
    </row>
    <row r="114" spans="2:16" ht="15.5" x14ac:dyDescent="0.35">
      <c r="C114" t="s">
        <v>124</v>
      </c>
      <c r="D114" s="5">
        <v>408047183674</v>
      </c>
      <c r="E114" s="5">
        <v>408047183674</v>
      </c>
      <c r="F114" s="5">
        <v>408047183674</v>
      </c>
      <c r="G114" s="5">
        <v>408047183674</v>
      </c>
      <c r="I114" s="5">
        <v>408047183674</v>
      </c>
      <c r="J114" s="5">
        <v>408047183674</v>
      </c>
      <c r="K114" s="5">
        <v>408047183674</v>
      </c>
      <c r="L114" s="5">
        <v>408047183674</v>
      </c>
      <c r="M114" s="5">
        <v>408047183674</v>
      </c>
      <c r="N114" s="5">
        <v>408047183674</v>
      </c>
      <c r="O114" s="5">
        <v>408047183674</v>
      </c>
      <c r="P114" s="5">
        <v>90280783725</v>
      </c>
    </row>
    <row r="115" spans="2:16" ht="15.5" x14ac:dyDescent="0.35">
      <c r="C115" t="s">
        <v>125</v>
      </c>
      <c r="D115" s="5">
        <v>170849487700</v>
      </c>
      <c r="E115" s="5">
        <v>271929398926</v>
      </c>
      <c r="F115" s="5">
        <v>234158735688</v>
      </c>
      <c r="G115" s="5">
        <v>156543338140</v>
      </c>
      <c r="I115" s="5">
        <v>271929398926</v>
      </c>
      <c r="J115" s="5">
        <v>155353654309</v>
      </c>
      <c r="K115" s="5">
        <v>196174256064</v>
      </c>
      <c r="L115" s="5">
        <v>200204978443</v>
      </c>
      <c r="M115" s="5">
        <v>186492866066</v>
      </c>
      <c r="N115" s="5">
        <v>-5384308211</v>
      </c>
      <c r="O115" s="5">
        <v>-5849529216</v>
      </c>
      <c r="P115" s="5">
        <v>-12774511578</v>
      </c>
    </row>
    <row r="116" spans="2:16" ht="15.5" x14ac:dyDescent="0.35">
      <c r="C116" t="s">
        <v>294</v>
      </c>
    </row>
    <row r="117" spans="2:16" ht="15.5" x14ac:dyDescent="0.35">
      <c r="C117" t="s">
        <v>295</v>
      </c>
    </row>
    <row r="118" spans="2:16" ht="15.5" x14ac:dyDescent="0.35">
      <c r="C118" t="s">
        <v>296</v>
      </c>
      <c r="D118" s="5">
        <v>170849487700</v>
      </c>
      <c r="E118" s="5">
        <v>271929398926</v>
      </c>
      <c r="F118" s="5">
        <v>234158735688</v>
      </c>
      <c r="G118" s="5">
        <v>156543338140</v>
      </c>
      <c r="I118" s="5">
        <v>271929398926</v>
      </c>
      <c r="J118" s="5">
        <v>155353654309</v>
      </c>
      <c r="K118" s="5">
        <v>196174256064</v>
      </c>
      <c r="L118" s="5">
        <v>200204978443</v>
      </c>
      <c r="M118" s="5">
        <v>186492866066</v>
      </c>
      <c r="N118" s="5">
        <v>-5384308211</v>
      </c>
      <c r="O118" s="5">
        <v>-5849529216</v>
      </c>
      <c r="P118" s="5">
        <v>-12774511578</v>
      </c>
    </row>
    <row r="119" spans="2:16" ht="15.5" x14ac:dyDescent="0.35">
      <c r="C119" t="s">
        <v>297</v>
      </c>
      <c r="D119" s="5">
        <v>66344022270</v>
      </c>
      <c r="E119" s="5">
        <v>68131744664</v>
      </c>
      <c r="F119" s="5">
        <v>64993022269</v>
      </c>
      <c r="G119" s="5">
        <v>64243022269</v>
      </c>
      <c r="I119" s="5">
        <v>68131744664</v>
      </c>
      <c r="J119" s="5">
        <v>64769871934</v>
      </c>
      <c r="K119" s="5">
        <v>62944192514</v>
      </c>
      <c r="L119" s="5">
        <v>45989205359</v>
      </c>
      <c r="M119" s="5">
        <v>44788381035</v>
      </c>
      <c r="N119" s="5">
        <v>5730953363</v>
      </c>
      <c r="O119" s="5">
        <v>2967931714</v>
      </c>
      <c r="P119" s="5">
        <v>322971850</v>
      </c>
    </row>
    <row r="120" spans="2:16" ht="15.5" x14ac:dyDescent="0.35">
      <c r="C120" t="s">
        <v>9</v>
      </c>
      <c r="D120" s="5">
        <v>705313994299</v>
      </c>
      <c r="E120" s="5">
        <v>808181627919</v>
      </c>
      <c r="F120" s="5">
        <v>768598957022</v>
      </c>
      <c r="G120" s="5">
        <v>690233559474</v>
      </c>
      <c r="I120" s="5">
        <v>808181627919</v>
      </c>
      <c r="J120" s="5">
        <v>689570725308</v>
      </c>
      <c r="K120" s="5">
        <v>727196514926</v>
      </c>
      <c r="L120" s="5">
        <v>714324786379</v>
      </c>
      <c r="M120" s="5">
        <v>699487256133</v>
      </c>
      <c r="N120" s="5">
        <v>470839822202</v>
      </c>
      <c r="O120" s="5">
        <v>469488200886</v>
      </c>
      <c r="P120" s="5">
        <v>118369305805</v>
      </c>
    </row>
    <row r="121" spans="2:16" ht="15.5" x14ac:dyDescent="0.35">
      <c r="C121" t="s">
        <v>126</v>
      </c>
      <c r="D121" s="5">
        <v>801632619814</v>
      </c>
      <c r="E121" s="5">
        <v>898570661030</v>
      </c>
      <c r="F121" s="5">
        <v>897928743330</v>
      </c>
      <c r="G121" s="5">
        <v>761394550780</v>
      </c>
      <c r="I121" s="5">
        <v>898570661030</v>
      </c>
      <c r="J121" s="5">
        <v>794207428584</v>
      </c>
      <c r="K121" s="5">
        <v>811094367830</v>
      </c>
      <c r="L121" s="5">
        <v>773407973533</v>
      </c>
      <c r="M121" s="5">
        <v>761442395416</v>
      </c>
      <c r="N121" s="5">
        <v>550063897667</v>
      </c>
      <c r="O121" s="5">
        <v>542805483072</v>
      </c>
      <c r="P121" s="5">
        <v>146764201764</v>
      </c>
    </row>
    <row r="122" spans="2:16" ht="15.5" x14ac:dyDescent="0.35">
      <c r="C122" t="s">
        <v>127</v>
      </c>
      <c r="D122" s="5">
        <v>6000000000</v>
      </c>
      <c r="E122" s="5">
        <v>6000000000</v>
      </c>
      <c r="F122" s="5">
        <v>6000000000</v>
      </c>
      <c r="G122" s="5">
        <v>6000000000</v>
      </c>
      <c r="I122" s="5">
        <v>6000000000</v>
      </c>
      <c r="J122" s="5">
        <v>6000000000</v>
      </c>
      <c r="K122" s="5">
        <v>6000000000</v>
      </c>
      <c r="L122" s="5">
        <v>6000000000</v>
      </c>
      <c r="M122" s="5">
        <v>6000000000</v>
      </c>
      <c r="N122" s="5">
        <v>6000000000</v>
      </c>
      <c r="O122" s="5">
        <v>6000000000</v>
      </c>
      <c r="P122" s="5">
        <v>400000000</v>
      </c>
    </row>
    <row r="124" spans="2:16" ht="15.5" x14ac:dyDescent="0.35">
      <c r="B124" t="s">
        <v>128</v>
      </c>
      <c r="C124" t="s">
        <v>129</v>
      </c>
      <c r="D124" s="5">
        <v>8538770855</v>
      </c>
      <c r="E124" s="5">
        <v>15786479823</v>
      </c>
      <c r="F124" s="5">
        <v>-6635586729</v>
      </c>
      <c r="G124" s="5">
        <v>-13417722003</v>
      </c>
      <c r="I124" s="5">
        <v>-24381801697</v>
      </c>
      <c r="J124" s="5">
        <v>-12299244143</v>
      </c>
      <c r="K124" s="5">
        <v>-1978370194</v>
      </c>
      <c r="L124" s="5">
        <v>-28840294484</v>
      </c>
      <c r="M124" s="5">
        <v>-90862775551</v>
      </c>
      <c r="N124" s="5">
        <v>-28029578432</v>
      </c>
      <c r="O124" s="5">
        <v>-12455140951</v>
      </c>
      <c r="P124" s="5">
        <v>-20025442210</v>
      </c>
    </row>
    <row r="125" spans="2:16" ht="15.5" x14ac:dyDescent="0.35">
      <c r="C125" t="s">
        <v>406</v>
      </c>
      <c r="D125" s="5">
        <v>187513696086</v>
      </c>
      <c r="E125" s="5">
        <v>115797247325</v>
      </c>
      <c r="F125" s="5">
        <v>102029931906</v>
      </c>
      <c r="G125" s="5">
        <v>33890731077</v>
      </c>
      <c r="I125" s="5">
        <v>343128739209</v>
      </c>
      <c r="J125" s="5">
        <v>331373432008</v>
      </c>
      <c r="K125" s="5">
        <v>378043371116</v>
      </c>
      <c r="L125" s="5">
        <v>301570172991</v>
      </c>
      <c r="M125" s="5">
        <v>161860708379</v>
      </c>
      <c r="N125" s="5">
        <v>129715448546</v>
      </c>
      <c r="O125" s="5">
        <v>153669005992</v>
      </c>
      <c r="P125" s="5">
        <v>104270291801</v>
      </c>
    </row>
    <row r="126" spans="2:16" ht="15.5" x14ac:dyDescent="0.35">
      <c r="C126" t="s">
        <v>508</v>
      </c>
      <c r="D126" s="5">
        <v>-150952987494</v>
      </c>
      <c r="E126" s="5">
        <v>-78979546589</v>
      </c>
      <c r="F126" s="5">
        <v>-82269240467</v>
      </c>
      <c r="G126" s="5">
        <v>-23394853639</v>
      </c>
      <c r="I126" s="5">
        <v>-271469427223</v>
      </c>
      <c r="J126" s="5">
        <v>-234127235739</v>
      </c>
      <c r="K126" s="5">
        <v>-291354414854</v>
      </c>
      <c r="L126" s="5">
        <v>-34942898135</v>
      </c>
      <c r="M126" s="5">
        <v>-202066689172</v>
      </c>
      <c r="N126" s="5">
        <v>-98091670843</v>
      </c>
      <c r="O126" s="5">
        <v>-101438356493</v>
      </c>
      <c r="P126" s="5">
        <v>-72143044345</v>
      </c>
    </row>
    <row r="127" spans="2:16" ht="15.5" x14ac:dyDescent="0.35">
      <c r="C127" t="s">
        <v>509</v>
      </c>
      <c r="D127" s="5">
        <v>-25949715220</v>
      </c>
      <c r="E127" s="5">
        <v>-19519780746</v>
      </c>
      <c r="F127" s="5">
        <v>-21549709298</v>
      </c>
      <c r="G127" s="5">
        <v>-22283236202</v>
      </c>
      <c r="I127" s="5">
        <v>-86993376131</v>
      </c>
      <c r="J127" s="5">
        <v>-103714262347</v>
      </c>
      <c r="K127" s="5">
        <v>-78652421839</v>
      </c>
      <c r="L127" s="5">
        <v>-115419620070</v>
      </c>
      <c r="M127" s="5">
        <v>-48238137255</v>
      </c>
      <c r="N127" s="5">
        <v>-55965383901</v>
      </c>
      <c r="O127" s="5">
        <v>-60064143380</v>
      </c>
      <c r="P127" s="5">
        <v>-45998039360</v>
      </c>
    </row>
    <row r="128" spans="2:16" ht="15.5" x14ac:dyDescent="0.35">
      <c r="C128" t="s">
        <v>962</v>
      </c>
      <c r="E128" s="5">
        <v>-393974652</v>
      </c>
      <c r="F128" s="5">
        <v>393974652</v>
      </c>
      <c r="L128" s="5">
        <v>-177136394166</v>
      </c>
    </row>
    <row r="129" spans="3:16" ht="15.5" x14ac:dyDescent="0.35">
      <c r="C129" t="s">
        <v>1582</v>
      </c>
      <c r="D129" s="5">
        <v>-791888375</v>
      </c>
      <c r="E129" s="5">
        <v>-3482728370</v>
      </c>
      <c r="F129" s="5">
        <v>-1582780594</v>
      </c>
      <c r="G129" s="5">
        <v>-804703239</v>
      </c>
      <c r="I129" s="5">
        <v>-6978940406</v>
      </c>
      <c r="J129" s="5">
        <v>-4610360939</v>
      </c>
      <c r="K129" s="5">
        <v>-8774123099</v>
      </c>
      <c r="L129" s="5">
        <v>-7339464287</v>
      </c>
      <c r="M129" s="5">
        <v>-1951327028</v>
      </c>
      <c r="N129" s="5">
        <v>-1643220692</v>
      </c>
      <c r="O129" s="5">
        <v>-3833656293</v>
      </c>
      <c r="P129" s="5">
        <v>-1070305810</v>
      </c>
    </row>
    <row r="130" spans="3:16" ht="15.5" x14ac:dyDescent="0.35">
      <c r="C130" t="s">
        <v>555</v>
      </c>
      <c r="D130" s="5">
        <v>160474038</v>
      </c>
      <c r="F130" s="5">
        <v>-160474038</v>
      </c>
      <c r="L130" s="5">
        <v>5521729738</v>
      </c>
    </row>
    <row r="131" spans="3:16" ht="15.5" x14ac:dyDescent="0.35">
      <c r="C131" t="s">
        <v>1915</v>
      </c>
      <c r="E131" s="5">
        <v>275394969</v>
      </c>
      <c r="I131" s="5">
        <v>275394969</v>
      </c>
    </row>
    <row r="132" spans="3:16" ht="15.5" x14ac:dyDescent="0.35">
      <c r="C132" t="s">
        <v>511</v>
      </c>
      <c r="D132" s="5">
        <v>-1440808180</v>
      </c>
      <c r="E132" s="5">
        <v>2089867886</v>
      </c>
      <c r="F132" s="5">
        <v>-3497288890</v>
      </c>
      <c r="G132" s="5">
        <v>-825660000</v>
      </c>
      <c r="I132" s="5">
        <v>-2344192115</v>
      </c>
      <c r="J132" s="5">
        <v>-1220817126</v>
      </c>
      <c r="K132" s="5">
        <v>-1240781518</v>
      </c>
      <c r="L132" s="5">
        <v>-1093820555</v>
      </c>
      <c r="M132" s="5">
        <v>-467330475</v>
      </c>
      <c r="N132" s="5">
        <v>-2044751542</v>
      </c>
      <c r="O132" s="5">
        <v>-787990777</v>
      </c>
      <c r="P132" s="5">
        <v>-5084344496</v>
      </c>
    </row>
    <row r="133" spans="3:16" ht="15.5" x14ac:dyDescent="0.35">
      <c r="C133" t="s">
        <v>152</v>
      </c>
      <c r="D133" s="5">
        <v>4538838076</v>
      </c>
      <c r="E133" s="5">
        <v>464414216</v>
      </c>
      <c r="F133" s="5">
        <v>-1676614440</v>
      </c>
      <c r="G133" s="5">
        <v>215065986</v>
      </c>
      <c r="I133" s="5">
        <v>-831736465</v>
      </c>
      <c r="J133" s="5">
        <v>-6708723679</v>
      </c>
      <c r="K133" s="5">
        <v>11294971452</v>
      </c>
      <c r="L133" s="5">
        <v>-9154792816</v>
      </c>
      <c r="M133" s="5">
        <v>36158319957</v>
      </c>
      <c r="N133" s="5">
        <v>2553268696</v>
      </c>
      <c r="O133" s="5">
        <v>337013131093</v>
      </c>
      <c r="P133" s="5">
        <v>65429796089</v>
      </c>
    </row>
    <row r="134" spans="3:16" ht="15.5" x14ac:dyDescent="0.35">
      <c r="C134" t="s">
        <v>142</v>
      </c>
      <c r="D134" s="5">
        <v>-30299318196</v>
      </c>
      <c r="E134" s="5">
        <v>-20405680311</v>
      </c>
      <c r="F134" s="5">
        <v>22559871768</v>
      </c>
      <c r="G134" s="5">
        <v>6964165199</v>
      </c>
      <c r="I134" s="5">
        <v>10501266352</v>
      </c>
      <c r="J134" s="5">
        <v>21052825140</v>
      </c>
      <c r="K134" s="5">
        <v>-83181185962</v>
      </c>
      <c r="L134" s="5">
        <v>-88914134193</v>
      </c>
      <c r="M134" s="5">
        <v>72154191111</v>
      </c>
      <c r="N134" s="5">
        <v>-20873354305</v>
      </c>
      <c r="O134" s="5">
        <v>-108231687322</v>
      </c>
      <c r="P134" s="5">
        <v>-40067686465</v>
      </c>
    </row>
    <row r="135" spans="3:16" ht="15.5" x14ac:dyDescent="0.35">
      <c r="C135" t="s">
        <v>151</v>
      </c>
      <c r="D135" s="5">
        <v>-16936231495</v>
      </c>
      <c r="E135" s="5">
        <v>-4032373149</v>
      </c>
      <c r="F135" s="5">
        <v>-6147937025</v>
      </c>
      <c r="G135" s="5">
        <v>-5181837147</v>
      </c>
      <c r="I135" s="5">
        <v>-15607988057</v>
      </c>
      <c r="J135" s="5">
        <v>-1882546881</v>
      </c>
      <c r="K135" s="5">
        <v>-59243199199</v>
      </c>
      <c r="L135" s="5">
        <v>-22436667343</v>
      </c>
      <c r="M135" s="5">
        <v>-13009340407</v>
      </c>
      <c r="N135" s="5">
        <v>-40906940451</v>
      </c>
      <c r="O135" s="5">
        <v>-20805173194</v>
      </c>
      <c r="P135" s="5">
        <v>-14771899541</v>
      </c>
    </row>
    <row r="136" spans="3:16" ht="15.5" x14ac:dyDescent="0.35">
      <c r="C136" t="s">
        <v>416</v>
      </c>
      <c r="E136" s="5">
        <v>364654568</v>
      </c>
      <c r="F136" s="5">
        <v>-232662834</v>
      </c>
      <c r="G136" s="5">
        <v>232662834</v>
      </c>
      <c r="I136" s="5">
        <v>-6595000</v>
      </c>
      <c r="J136" s="5">
        <v>-1125869459</v>
      </c>
      <c r="K136" s="5">
        <v>-3637711370</v>
      </c>
      <c r="L136" s="5">
        <v>-257151796</v>
      </c>
      <c r="M136" s="5">
        <v>-5807715722</v>
      </c>
      <c r="N136" s="5">
        <v>-11215806610</v>
      </c>
    </row>
    <row r="137" spans="3:16" ht="15.5" x14ac:dyDescent="0.35">
      <c r="C137" t="s">
        <v>481</v>
      </c>
      <c r="E137" s="5">
        <v>-378128343</v>
      </c>
      <c r="F137" s="5">
        <v>608128343</v>
      </c>
      <c r="I137" s="5">
        <v>230000000</v>
      </c>
      <c r="J137" s="5">
        <v>554049137</v>
      </c>
      <c r="N137" s="5">
        <v>1792000000</v>
      </c>
    </row>
    <row r="138" spans="3:16" ht="15.5" x14ac:dyDescent="0.35">
      <c r="C138" t="s">
        <v>1916</v>
      </c>
      <c r="J138" s="5">
        <v>19829575665</v>
      </c>
    </row>
    <row r="139" spans="3:16" ht="15.5" x14ac:dyDescent="0.35">
      <c r="C139" t="s">
        <v>305</v>
      </c>
      <c r="E139" s="5">
        <v>786514301</v>
      </c>
      <c r="I139" s="5">
        <v>786514301</v>
      </c>
      <c r="J139" s="5">
        <v>525105217</v>
      </c>
      <c r="K139" s="5">
        <v>3727215150</v>
      </c>
      <c r="M139" s="5">
        <v>67535979669</v>
      </c>
      <c r="N139" s="5">
        <v>17841453662</v>
      </c>
      <c r="O139" s="5">
        <v>8629516643</v>
      </c>
      <c r="P139" s="5">
        <v>30752819</v>
      </c>
    </row>
    <row r="140" spans="3:16" ht="15.5" x14ac:dyDescent="0.35">
      <c r="C140" t="s">
        <v>457</v>
      </c>
      <c r="D140" s="5">
        <v>-13363086701</v>
      </c>
      <c r="G140" s="5">
        <v>-2000000000</v>
      </c>
    </row>
    <row r="141" spans="3:16" ht="15.5" x14ac:dyDescent="0.35">
      <c r="C141" t="s">
        <v>1917</v>
      </c>
      <c r="L141" s="5">
        <v>-3017967051</v>
      </c>
      <c r="M141" s="5">
        <v>-1712281200</v>
      </c>
    </row>
    <row r="142" spans="3:16" ht="15.5" x14ac:dyDescent="0.35">
      <c r="C142" t="s">
        <v>546</v>
      </c>
      <c r="E142" s="5">
        <v>-462350388233</v>
      </c>
      <c r="F142" s="5">
        <v>28332343284</v>
      </c>
      <c r="G142" s="5">
        <v>13913339512</v>
      </c>
      <c r="I142" s="5">
        <v>-420104705437</v>
      </c>
      <c r="J142" s="5">
        <v>-24460406336</v>
      </c>
      <c r="K142" s="5">
        <v>-254872101525</v>
      </c>
      <c r="L142" s="5">
        <v>-274195131536</v>
      </c>
      <c r="M142" s="5">
        <v>-1197572670725</v>
      </c>
      <c r="N142" s="5">
        <v>-431744372778</v>
      </c>
      <c r="O142" s="5">
        <v>-137900000000</v>
      </c>
      <c r="P142" s="5">
        <v>-43000000000</v>
      </c>
    </row>
    <row r="143" spans="3:16" ht="15.5" x14ac:dyDescent="0.35">
      <c r="C143" t="s">
        <v>311</v>
      </c>
      <c r="E143" s="5">
        <v>-5299000000</v>
      </c>
      <c r="I143" s="5">
        <v>-5299000000</v>
      </c>
    </row>
    <row r="144" spans="3:16" ht="15.5" x14ac:dyDescent="0.35">
      <c r="C144" t="s">
        <v>488</v>
      </c>
      <c r="L144" s="5">
        <v>-1000000000</v>
      </c>
    </row>
    <row r="145" spans="3:16" ht="15.5" x14ac:dyDescent="0.35">
      <c r="C145" t="s">
        <v>1918</v>
      </c>
      <c r="E145" s="5">
        <v>457503040545</v>
      </c>
      <c r="I145" s="5">
        <v>457503040545</v>
      </c>
      <c r="J145" s="5">
        <v>28812917797</v>
      </c>
      <c r="K145" s="5">
        <v>232744610982</v>
      </c>
      <c r="L145" s="5">
        <v>299430880658</v>
      </c>
      <c r="M145" s="5">
        <v>1246520219496</v>
      </c>
      <c r="N145" s="5">
        <v>443360311872</v>
      </c>
      <c r="O145" s="5">
        <v>47521364605</v>
      </c>
      <c r="P145" s="5">
        <v>24000000000</v>
      </c>
    </row>
    <row r="146" spans="3:16" ht="15.5" x14ac:dyDescent="0.35">
      <c r="C146" t="s">
        <v>615</v>
      </c>
      <c r="L146" s="5">
        <v>-47625000000</v>
      </c>
    </row>
    <row r="147" spans="3:16" ht="15.5" x14ac:dyDescent="0.35">
      <c r="C147" t="s">
        <v>739</v>
      </c>
      <c r="K147" s="5">
        <v>1600000000</v>
      </c>
    </row>
    <row r="148" spans="3:16" ht="15.5" x14ac:dyDescent="0.35">
      <c r="C148" t="s">
        <v>1919</v>
      </c>
      <c r="O148" s="5">
        <v>-485395376</v>
      </c>
      <c r="P148" s="5">
        <v>-6326539743</v>
      </c>
    </row>
    <row r="149" spans="3:16" ht="15.5" x14ac:dyDescent="0.35">
      <c r="C149" t="s">
        <v>153</v>
      </c>
      <c r="D149" s="5">
        <v>4538838076</v>
      </c>
      <c r="E149" s="5">
        <v>464414216</v>
      </c>
      <c r="F149" s="5">
        <v>-1676614440</v>
      </c>
      <c r="G149" s="5">
        <v>215065986</v>
      </c>
      <c r="I149" s="5">
        <v>-831736465</v>
      </c>
      <c r="J149" s="5">
        <v>-6708723679</v>
      </c>
      <c r="K149" s="5">
        <v>11294971452</v>
      </c>
      <c r="L149" s="5">
        <v>-9154792816</v>
      </c>
      <c r="M149" s="5">
        <v>36158319957</v>
      </c>
      <c r="N149" s="5">
        <v>2553268696</v>
      </c>
      <c r="O149" s="5">
        <v>337013131093</v>
      </c>
      <c r="P149" s="5">
        <v>65429796089</v>
      </c>
    </row>
    <row r="150" spans="3:16" ht="15.5" x14ac:dyDescent="0.35">
      <c r="C150" t="s">
        <v>1920</v>
      </c>
      <c r="E150" s="5">
        <v>-598223823</v>
      </c>
      <c r="F150" s="5">
        <v>-1752887799</v>
      </c>
      <c r="G150" s="5">
        <v>1752887799</v>
      </c>
      <c r="I150" s="5">
        <v>-598223823</v>
      </c>
      <c r="M150" s="5">
        <v>3956252510</v>
      </c>
      <c r="N150" s="5">
        <v>2135000000</v>
      </c>
      <c r="O150" s="5">
        <v>855000000</v>
      </c>
      <c r="P150" s="5">
        <v>3084533333</v>
      </c>
    </row>
    <row r="151" spans="3:16" ht="15.5" x14ac:dyDescent="0.35">
      <c r="C151" t="s">
        <v>549</v>
      </c>
      <c r="D151" s="5">
        <v>743370018</v>
      </c>
      <c r="F151" s="5">
        <v>1372424040</v>
      </c>
      <c r="G151" s="5">
        <v>-120049349</v>
      </c>
    </row>
    <row r="152" spans="3:16" ht="15.5" x14ac:dyDescent="0.35">
      <c r="C152" t="s">
        <v>460</v>
      </c>
      <c r="D152" s="5">
        <v>3795468058</v>
      </c>
      <c r="G152" s="5">
        <v>-1417772464</v>
      </c>
      <c r="O152" s="5">
        <v>-376067264</v>
      </c>
      <c r="P152" s="5">
        <v>-13200000000</v>
      </c>
    </row>
    <row r="153" spans="3:16" ht="15.5" x14ac:dyDescent="0.35">
      <c r="C153" t="s">
        <v>1921</v>
      </c>
      <c r="E153" s="5">
        <v>466273597</v>
      </c>
      <c r="F153" s="5">
        <v>-466273597</v>
      </c>
      <c r="J153" s="5">
        <v>-4039680806</v>
      </c>
      <c r="K153" s="5">
        <v>-1866350067</v>
      </c>
      <c r="L153" s="5">
        <v>-79116371</v>
      </c>
    </row>
    <row r="154" spans="3:16" ht="15.5" x14ac:dyDescent="0.35">
      <c r="C154" t="s">
        <v>798</v>
      </c>
      <c r="E154" s="5">
        <v>2541191199</v>
      </c>
      <c r="F154" s="5">
        <v>-1579877084</v>
      </c>
      <c r="I154" s="5">
        <v>961314115</v>
      </c>
      <c r="P154" s="5">
        <v>-7750000000</v>
      </c>
    </row>
    <row r="155" spans="3:16" ht="15.5" x14ac:dyDescent="0.35">
      <c r="C155" t="s">
        <v>318</v>
      </c>
      <c r="E155" s="5">
        <v>-3295826757</v>
      </c>
      <c r="I155" s="5">
        <v>-3295826757</v>
      </c>
    </row>
    <row r="156" spans="3:16" ht="15.5" x14ac:dyDescent="0.35">
      <c r="C156" t="s">
        <v>371</v>
      </c>
      <c r="L156" s="5">
        <v>-6000000000</v>
      </c>
    </row>
    <row r="157" spans="3:16" ht="15.5" x14ac:dyDescent="0.35">
      <c r="C157" t="s">
        <v>841</v>
      </c>
      <c r="O157" s="5">
        <v>337766399949</v>
      </c>
      <c r="P157" s="5">
        <v>84210526000</v>
      </c>
    </row>
    <row r="158" spans="3:16" ht="15.5" x14ac:dyDescent="0.35">
      <c r="C158" t="s">
        <v>1327</v>
      </c>
      <c r="E158" s="5">
        <v>1351000000</v>
      </c>
      <c r="F158" s="5">
        <v>750000000</v>
      </c>
      <c r="I158" s="5">
        <v>2101000000</v>
      </c>
      <c r="J158" s="5">
        <v>4638000000</v>
      </c>
      <c r="K158" s="5">
        <v>15000000000</v>
      </c>
      <c r="L158" s="5">
        <v>1500000000</v>
      </c>
      <c r="M158" s="5">
        <v>36500000000</v>
      </c>
      <c r="N158" s="5">
        <v>4650000000</v>
      </c>
    </row>
    <row r="159" spans="3:16" ht="15.5" x14ac:dyDescent="0.35">
      <c r="C159" t="s">
        <v>165</v>
      </c>
      <c r="D159" s="5">
        <v>-17221709265</v>
      </c>
      <c r="E159" s="5">
        <v>-1945187931</v>
      </c>
      <c r="F159" s="5">
        <v>14247670599</v>
      </c>
      <c r="G159" s="5">
        <v>-6238490818</v>
      </c>
      <c r="I159" s="5">
        <v>-12502673469</v>
      </c>
      <c r="J159" s="5">
        <v>4959461615</v>
      </c>
      <c r="K159" s="5">
        <v>-73864584704</v>
      </c>
      <c r="L159" s="5">
        <v>-126909221493</v>
      </c>
      <c r="M159" s="5">
        <v>17449735517</v>
      </c>
      <c r="N159" s="5">
        <v>-46349664041</v>
      </c>
      <c r="O159" s="5">
        <v>216326302820</v>
      </c>
      <c r="P159" s="5">
        <v>5336667414</v>
      </c>
    </row>
    <row r="160" spans="3:16" ht="15.5" x14ac:dyDescent="0.35">
      <c r="C160" t="s">
        <v>166</v>
      </c>
      <c r="D160" s="5">
        <v>32986899263</v>
      </c>
      <c r="E160" s="5">
        <v>-640</v>
      </c>
      <c r="F160" s="5">
        <v>-360</v>
      </c>
      <c r="G160" s="5">
        <v>1000</v>
      </c>
      <c r="I160" s="5">
        <v>45489572732</v>
      </c>
      <c r="J160" s="5">
        <v>40530111117</v>
      </c>
      <c r="K160" s="5">
        <v>114394695821</v>
      </c>
      <c r="L160" s="5">
        <v>193553917314</v>
      </c>
      <c r="M160" s="5">
        <v>176229181797</v>
      </c>
      <c r="N160" s="5">
        <v>222578845838</v>
      </c>
      <c r="O160" s="5">
        <v>6252543018</v>
      </c>
      <c r="P160" s="5">
        <v>915875604</v>
      </c>
    </row>
    <row r="161" spans="2:16" ht="15.5" x14ac:dyDescent="0.35">
      <c r="C161" t="s">
        <v>168</v>
      </c>
      <c r="D161" s="5">
        <v>15765189998</v>
      </c>
      <c r="E161" s="5">
        <v>-1945188571</v>
      </c>
      <c r="F161" s="5">
        <v>14247670239</v>
      </c>
      <c r="G161" s="5">
        <v>-6238489818</v>
      </c>
      <c r="I161" s="5">
        <v>32986899263</v>
      </c>
      <c r="J161" s="5">
        <v>45489572732</v>
      </c>
      <c r="K161" s="5">
        <v>40530111117</v>
      </c>
      <c r="L161" s="5">
        <v>66644695821</v>
      </c>
      <c r="M161" s="5">
        <v>193678917314</v>
      </c>
      <c r="N161" s="5">
        <v>176229181797</v>
      </c>
      <c r="O161" s="5">
        <v>222578845838</v>
      </c>
      <c r="P161" s="5">
        <v>6252543018</v>
      </c>
    </row>
    <row r="163" spans="2:16" ht="15.5" x14ac:dyDescent="0.35">
      <c r="B163" t="s">
        <v>169</v>
      </c>
      <c r="C163" t="s">
        <v>11</v>
      </c>
      <c r="D163" s="5">
        <v>6000000000</v>
      </c>
      <c r="E163" s="5">
        <v>6000000000</v>
      </c>
      <c r="F163" s="5">
        <v>6000000000</v>
      </c>
      <c r="G163" s="5">
        <v>6000000000</v>
      </c>
      <c r="I163" s="5">
        <v>6000000000</v>
      </c>
      <c r="J163" s="5">
        <v>6000000000</v>
      </c>
      <c r="K163" s="5">
        <v>6000000000</v>
      </c>
      <c r="L163" s="5">
        <v>6000000000</v>
      </c>
      <c r="M163" s="5">
        <v>6000000000</v>
      </c>
      <c r="N163" s="5">
        <v>6000000000</v>
      </c>
      <c r="O163" s="5">
        <v>6000000000</v>
      </c>
      <c r="P163" s="5">
        <v>400000000</v>
      </c>
    </row>
    <row r="164" spans="2:16" ht="15.5" x14ac:dyDescent="0.35">
      <c r="C164" t="s">
        <v>170</v>
      </c>
      <c r="D164" s="6">
        <v>-16.850000000000001</v>
      </c>
      <c r="E164" s="6">
        <v>6.26</v>
      </c>
      <c r="F164" s="6">
        <v>12.94</v>
      </c>
      <c r="G164" s="6">
        <v>4.8099999999999996</v>
      </c>
    </row>
    <row r="165" spans="2:16" ht="15.5" x14ac:dyDescent="0.35">
      <c r="C165" t="s">
        <v>171</v>
      </c>
      <c r="D165" s="6">
        <v>-9.14</v>
      </c>
      <c r="E165" s="6">
        <v>27.8</v>
      </c>
      <c r="F165" s="6">
        <v>14.22</v>
      </c>
      <c r="G165" s="6">
        <v>19.329999999999998</v>
      </c>
    </row>
    <row r="166" spans="2:16" ht="15.5" x14ac:dyDescent="0.35">
      <c r="C166" t="s">
        <v>59</v>
      </c>
      <c r="D166" s="6">
        <v>11.87</v>
      </c>
      <c r="E166" s="6">
        <v>6.9</v>
      </c>
      <c r="F166" s="6">
        <v>15.36</v>
      </c>
      <c r="G166" s="6">
        <v>7.63</v>
      </c>
    </row>
    <row r="167" spans="2:16" ht="15.5" x14ac:dyDescent="0.35">
      <c r="C167" t="s">
        <v>172</v>
      </c>
      <c r="D167" s="5">
        <v>5720000000</v>
      </c>
      <c r="E167" s="5">
        <v>31610000000</v>
      </c>
      <c r="F167" s="5">
        <v>190000000</v>
      </c>
      <c r="G167" s="5">
        <v>10730000000</v>
      </c>
    </row>
    <row r="168" spans="2:16" ht="15.5" x14ac:dyDescent="0.35">
      <c r="C168" t="s">
        <v>173</v>
      </c>
      <c r="D168" s="6">
        <v>-0.12609999999999999</v>
      </c>
      <c r="E168" s="6">
        <v>4.1799999999999997E-2</v>
      </c>
      <c r="F168" s="6">
        <v>8.6400000000000005E-2</v>
      </c>
      <c r="G168" s="6">
        <v>3.7900000000000003E-2</v>
      </c>
    </row>
    <row r="169" spans="2:16" ht="15.5" x14ac:dyDescent="0.35">
      <c r="C169" t="s">
        <v>174</v>
      </c>
      <c r="D169" s="6">
        <v>-0.15820000000000001</v>
      </c>
      <c r="E169" s="6">
        <v>5.0799999999999998E-2</v>
      </c>
      <c r="F169" s="6">
        <v>0.1103</v>
      </c>
      <c r="G169" s="6">
        <v>4.6199999999999998E-2</v>
      </c>
    </row>
    <row r="170" spans="2:16" ht="15.5" x14ac:dyDescent="0.35">
      <c r="C170" t="s">
        <v>175</v>
      </c>
      <c r="D170" s="6">
        <v>-6.8000000000000005E-3</v>
      </c>
      <c r="E170" s="6">
        <v>1.7899999999999999E-2</v>
      </c>
      <c r="F170" s="6">
        <v>-0.01</v>
      </c>
      <c r="G170" s="6">
        <v>6.8999999999999999E-3</v>
      </c>
    </row>
    <row r="171" spans="2:16" ht="15.5" x14ac:dyDescent="0.35">
      <c r="C171" t="s">
        <v>176</v>
      </c>
      <c r="E171" s="6">
        <v>6.16</v>
      </c>
    </row>
    <row r="172" spans="2:16" ht="15.5" x14ac:dyDescent="0.35">
      <c r="C172" t="s">
        <v>325</v>
      </c>
      <c r="D172" s="5">
        <v>705000000000</v>
      </c>
      <c r="E172" s="5">
        <v>808000000000</v>
      </c>
      <c r="F172" s="5">
        <v>769000000000</v>
      </c>
      <c r="G172" s="5">
        <v>690000000000</v>
      </c>
    </row>
    <row r="173" spans="2:16" ht="15.5" x14ac:dyDescent="0.35">
      <c r="C173" t="s">
        <v>177</v>
      </c>
      <c r="D173" s="6">
        <v>1.45</v>
      </c>
      <c r="E173" s="6">
        <v>1.41</v>
      </c>
      <c r="F173" s="6">
        <v>1.57</v>
      </c>
      <c r="G173" s="6">
        <v>0.89</v>
      </c>
    </row>
    <row r="174" spans="2:16" ht="15.5" x14ac:dyDescent="0.35">
      <c r="C174" t="s">
        <v>178</v>
      </c>
      <c r="D174" s="5">
        <v>0</v>
      </c>
      <c r="E174" s="6">
        <v>123.34</v>
      </c>
      <c r="F174" s="6">
        <v>117.27</v>
      </c>
      <c r="G174" s="6">
        <v>104.33</v>
      </c>
    </row>
    <row r="175" spans="2:16" ht="15.5" x14ac:dyDescent="0.35">
      <c r="C175" t="s">
        <v>179</v>
      </c>
      <c r="D175" s="6">
        <v>1.49</v>
      </c>
      <c r="E175" s="6">
        <v>1.41</v>
      </c>
      <c r="F175" s="6">
        <v>1.57</v>
      </c>
      <c r="G175" s="6">
        <v>0.89</v>
      </c>
    </row>
    <row r="176" spans="2:16" ht="15.5" x14ac:dyDescent="0.35">
      <c r="C176" t="s">
        <v>180</v>
      </c>
      <c r="D176" s="6">
        <v>103.61</v>
      </c>
      <c r="E176" s="6">
        <v>123.34</v>
      </c>
      <c r="F176" s="6">
        <v>117.27</v>
      </c>
      <c r="G176" s="6">
        <v>104.33</v>
      </c>
    </row>
    <row r="177" spans="3:16" ht="15.5" x14ac:dyDescent="0.35">
      <c r="C177" t="s">
        <v>181</v>
      </c>
    </row>
    <row r="178" spans="3:16" ht="15.5" x14ac:dyDescent="0.35">
      <c r="C178" t="s">
        <v>182</v>
      </c>
    </row>
    <row r="179" spans="3:16" ht="15.5" x14ac:dyDescent="0.35">
      <c r="C179" t="s">
        <v>258</v>
      </c>
      <c r="D179" s="5">
        <v>639000000000</v>
      </c>
      <c r="E179" s="5">
        <v>740000000000</v>
      </c>
      <c r="F179" s="5">
        <v>704000000000</v>
      </c>
      <c r="G179" s="5">
        <v>626000000000</v>
      </c>
    </row>
    <row r="180" spans="3:16" ht="15.5" x14ac:dyDescent="0.35">
      <c r="C180" t="s">
        <v>23</v>
      </c>
    </row>
    <row r="181" spans="3:16" ht="15.5" x14ac:dyDescent="0.35">
      <c r="C181" t="s">
        <v>20</v>
      </c>
      <c r="D181" s="5">
        <v>-16000000000</v>
      </c>
      <c r="E181" s="5">
        <v>-33000000000</v>
      </c>
      <c r="F181" s="5">
        <v>-35000000000</v>
      </c>
      <c r="G181" s="5">
        <v>-21000000000</v>
      </c>
    </row>
    <row r="182" spans="3:16" ht="15.5" x14ac:dyDescent="0.35">
      <c r="C182" t="s">
        <v>184</v>
      </c>
      <c r="D182" s="5">
        <v>468000000000</v>
      </c>
      <c r="E182" s="5">
        <v>460000000000</v>
      </c>
      <c r="F182" s="5">
        <v>569000000000</v>
      </c>
      <c r="G182" s="5">
        <v>493000000000</v>
      </c>
    </row>
    <row r="183" spans="3:16" ht="15.5" x14ac:dyDescent="0.35">
      <c r="C183" t="s">
        <v>185</v>
      </c>
      <c r="D183" s="5">
        <v>9000000000</v>
      </c>
      <c r="E183" s="5">
        <v>16000000000</v>
      </c>
      <c r="F183" s="5">
        <v>-7000000000</v>
      </c>
      <c r="G183" s="5">
        <v>-13000000000</v>
      </c>
    </row>
    <row r="184" spans="3:16" ht="15.5" x14ac:dyDescent="0.35">
      <c r="C184" t="s">
        <v>186</v>
      </c>
      <c r="D184" s="5">
        <v>-17000000000</v>
      </c>
      <c r="E184" s="5">
        <v>-4000000000</v>
      </c>
      <c r="F184" s="5">
        <v>-6000000000</v>
      </c>
      <c r="G184" s="5">
        <v>-5000000000</v>
      </c>
    </row>
    <row r="185" spans="3:16" ht="15.5" x14ac:dyDescent="0.35">
      <c r="C185" t="s">
        <v>12</v>
      </c>
      <c r="D185" s="5">
        <v>-8000000000</v>
      </c>
      <c r="E185" s="5">
        <v>12000000000</v>
      </c>
      <c r="F185" s="5">
        <v>-13000000000</v>
      </c>
      <c r="G185" s="5">
        <v>-18000000000</v>
      </c>
    </row>
    <row r="186" spans="3:16" ht="15.5" x14ac:dyDescent="0.35">
      <c r="C186" t="s">
        <v>15</v>
      </c>
      <c r="D186" s="6">
        <v>-1.4</v>
      </c>
      <c r="E186" s="6">
        <v>2.02</v>
      </c>
      <c r="F186" s="6">
        <v>-2.17</v>
      </c>
      <c r="G186" s="6">
        <v>-3.06</v>
      </c>
    </row>
    <row r="187" spans="3:16" ht="15.5" x14ac:dyDescent="0.35">
      <c r="C187" t="s">
        <v>44</v>
      </c>
      <c r="I187" s="6">
        <v>19.39</v>
      </c>
      <c r="J187" s="6">
        <v>-6.81</v>
      </c>
      <c r="K187" s="6">
        <v>-0.62</v>
      </c>
      <c r="L187" s="6">
        <v>2.73</v>
      </c>
      <c r="M187" s="6">
        <v>31.94</v>
      </c>
      <c r="N187" s="6">
        <v>0.87</v>
      </c>
      <c r="O187" s="6">
        <v>1.18</v>
      </c>
      <c r="P187" s="6">
        <v>11.87</v>
      </c>
    </row>
    <row r="188" spans="3:16" ht="15.5" x14ac:dyDescent="0.35">
      <c r="C188" t="s">
        <v>58</v>
      </c>
      <c r="I188" s="6">
        <v>8.9700000000000006</v>
      </c>
      <c r="J188" s="6">
        <v>-13.51</v>
      </c>
      <c r="K188" s="6">
        <v>-258.06</v>
      </c>
      <c r="L188" s="6">
        <v>82.05</v>
      </c>
      <c r="M188" s="5">
        <v>0</v>
      </c>
      <c r="N188" s="6">
        <v>188.51</v>
      </c>
      <c r="O188" s="6">
        <v>279.66000000000003</v>
      </c>
      <c r="P188" s="5">
        <v>0</v>
      </c>
    </row>
    <row r="189" spans="3:16" ht="15.5" x14ac:dyDescent="0.35">
      <c r="C189" t="s">
        <v>61</v>
      </c>
      <c r="I189" s="6">
        <v>2.93</v>
      </c>
      <c r="J189" s="6">
        <v>1.65</v>
      </c>
      <c r="K189" s="6">
        <v>2.64</v>
      </c>
      <c r="L189" s="6">
        <v>3.81</v>
      </c>
      <c r="M189" s="6">
        <v>18.43</v>
      </c>
      <c r="N189" s="6">
        <v>12.88</v>
      </c>
      <c r="O189" s="6">
        <v>9.1999999999999993</v>
      </c>
      <c r="P189" s="5">
        <v>0</v>
      </c>
    </row>
    <row r="190" spans="3:16" ht="15.5" x14ac:dyDescent="0.35">
      <c r="C190" t="s">
        <v>187</v>
      </c>
      <c r="I190" s="5">
        <v>40450000000</v>
      </c>
      <c r="J190" s="5">
        <v>12980000000</v>
      </c>
      <c r="K190" s="5">
        <v>-25830000000</v>
      </c>
      <c r="L190" s="5">
        <v>59350000000</v>
      </c>
      <c r="M190" s="5">
        <v>28870000000</v>
      </c>
      <c r="N190" s="5">
        <v>-57140000000</v>
      </c>
      <c r="O190" s="5">
        <v>11730000000</v>
      </c>
      <c r="P190" s="5">
        <v>17510000000</v>
      </c>
    </row>
    <row r="191" spans="3:16" ht="15.5" x14ac:dyDescent="0.35">
      <c r="C191" t="s">
        <v>188</v>
      </c>
      <c r="I191" s="6">
        <v>0.1295</v>
      </c>
      <c r="J191" s="6">
        <v>-5.1399999999999994E-2</v>
      </c>
      <c r="K191" s="6">
        <v>-4.5999999999999999E-3</v>
      </c>
      <c r="L191" s="6">
        <v>2.12E-2</v>
      </c>
      <c r="M191" s="6">
        <v>0.25170000000000003</v>
      </c>
      <c r="N191" s="6">
        <v>9.4999999999999998E-3</v>
      </c>
      <c r="O191" s="6">
        <v>1.3000000000000001E-2</v>
      </c>
      <c r="P191" s="6">
        <v>3.2400000000000005E-2</v>
      </c>
    </row>
    <row r="192" spans="3:16" ht="15.5" x14ac:dyDescent="0.35">
      <c r="C192" t="s">
        <v>189</v>
      </c>
      <c r="I192" s="6">
        <v>0.15720000000000001</v>
      </c>
      <c r="J192" s="6">
        <v>-6.54E-2</v>
      </c>
      <c r="K192" s="6">
        <v>-5.6000000000000008E-3</v>
      </c>
      <c r="L192" s="6">
        <v>2.4500000000000001E-2</v>
      </c>
      <c r="M192" s="6">
        <v>0.29270000000000002</v>
      </c>
      <c r="N192" s="6">
        <v>1.1200000000000002E-2</v>
      </c>
      <c r="O192" s="6">
        <v>1.52E-2</v>
      </c>
      <c r="P192" s="6">
        <v>4.0199999999999993E-2</v>
      </c>
    </row>
    <row r="193" spans="3:16" ht="15.5" x14ac:dyDescent="0.35">
      <c r="C193" t="s">
        <v>190</v>
      </c>
      <c r="I193" s="6">
        <v>1.7000000000000001E-3</v>
      </c>
      <c r="J193" s="6">
        <v>-4.0199999999999993E-2</v>
      </c>
      <c r="K193" s="6">
        <v>-0.1016</v>
      </c>
      <c r="L193" s="6">
        <v>2.92E-2</v>
      </c>
      <c r="M193" s="6">
        <v>1.46E-2</v>
      </c>
      <c r="N193" s="6">
        <v>-0.16940000000000002</v>
      </c>
      <c r="O193" s="6">
        <v>7.000000000000001E-4</v>
      </c>
      <c r="P193" s="6">
        <v>0.14929999999999999</v>
      </c>
    </row>
    <row r="194" spans="3:16" ht="15.5" x14ac:dyDescent="0.35">
      <c r="C194" t="s">
        <v>191</v>
      </c>
      <c r="I194" s="6">
        <v>0.56999999999999995</v>
      </c>
      <c r="J194" s="6">
        <v>-23.92</v>
      </c>
      <c r="K194" s="6">
        <v>-60.1</v>
      </c>
      <c r="L194" s="6">
        <v>19.11</v>
      </c>
      <c r="M194" s="6">
        <v>18.54</v>
      </c>
      <c r="N194" s="6">
        <v>-66.63</v>
      </c>
      <c r="O194" s="6">
        <v>0.27</v>
      </c>
      <c r="P194" s="6">
        <v>7.47</v>
      </c>
    </row>
    <row r="195" spans="3:16" ht="15.5" x14ac:dyDescent="0.35">
      <c r="C195" t="s">
        <v>55</v>
      </c>
      <c r="I195" s="6">
        <v>1.41</v>
      </c>
      <c r="J195" s="6">
        <v>0.88</v>
      </c>
      <c r="K195" s="6">
        <v>1.45</v>
      </c>
      <c r="L195" s="6">
        <v>2.0099999999999998</v>
      </c>
      <c r="M195" s="6">
        <v>5.59</v>
      </c>
      <c r="N195" s="6">
        <v>2.12</v>
      </c>
      <c r="O195" s="6">
        <v>4.24</v>
      </c>
      <c r="P195" s="5">
        <v>0</v>
      </c>
    </row>
    <row r="196" spans="3:16" ht="15.5" x14ac:dyDescent="0.35">
      <c r="C196" t="s">
        <v>52</v>
      </c>
      <c r="I196" s="6">
        <v>123.34</v>
      </c>
      <c r="J196" s="6">
        <v>104.13</v>
      </c>
      <c r="K196" s="6">
        <v>110.71</v>
      </c>
      <c r="L196" s="6">
        <v>111.39</v>
      </c>
      <c r="M196" s="6">
        <v>109.12</v>
      </c>
      <c r="N196" s="6">
        <v>77.52</v>
      </c>
      <c r="O196" s="6">
        <v>77.75</v>
      </c>
      <c r="P196" s="6">
        <v>295.12</v>
      </c>
    </row>
    <row r="197" spans="3:16" ht="15.5" x14ac:dyDescent="0.35">
      <c r="C197" t="s">
        <v>192</v>
      </c>
      <c r="I197" s="6">
        <v>1.41</v>
      </c>
      <c r="J197" s="6">
        <v>0.88</v>
      </c>
      <c r="K197" s="6">
        <v>1.45</v>
      </c>
      <c r="L197" s="6">
        <v>2.0099999999999998</v>
      </c>
      <c r="M197" s="6">
        <v>5.59</v>
      </c>
      <c r="N197" s="6">
        <v>2.12</v>
      </c>
      <c r="O197" s="6">
        <v>4.24</v>
      </c>
      <c r="P197" s="5">
        <v>0</v>
      </c>
    </row>
    <row r="198" spans="3:16" ht="15.5" x14ac:dyDescent="0.35">
      <c r="C198" t="s">
        <v>193</v>
      </c>
      <c r="I198" s="6">
        <v>123.34</v>
      </c>
      <c r="J198" s="6">
        <v>104.13</v>
      </c>
      <c r="K198" s="6">
        <v>110.71</v>
      </c>
      <c r="L198" s="6">
        <v>111.39</v>
      </c>
      <c r="M198" s="6">
        <v>109.12</v>
      </c>
      <c r="N198" s="6">
        <v>77.52</v>
      </c>
      <c r="O198" s="6">
        <v>77.75</v>
      </c>
      <c r="P198" s="6">
        <v>295.12</v>
      </c>
    </row>
    <row r="199" spans="3:16" ht="15.5" x14ac:dyDescent="0.35">
      <c r="C199" t="s">
        <v>194</v>
      </c>
    </row>
    <row r="200" spans="3:16" ht="15.5" x14ac:dyDescent="0.35">
      <c r="C200" t="s">
        <v>195</v>
      </c>
    </row>
    <row r="201" spans="3:16" ht="15.5" x14ac:dyDescent="0.35">
      <c r="C201" t="s">
        <v>25</v>
      </c>
    </row>
    <row r="202" spans="3:16" ht="15.5" x14ac:dyDescent="0.35">
      <c r="C202" t="s">
        <v>22</v>
      </c>
      <c r="I202" s="5">
        <v>-33000000000</v>
      </c>
      <c r="J202" s="5">
        <v>-45000000000</v>
      </c>
      <c r="K202" s="5">
        <v>-41000000000</v>
      </c>
      <c r="L202" s="5">
        <v>-67000000000</v>
      </c>
      <c r="M202" s="5">
        <v>-194000000000</v>
      </c>
      <c r="N202" s="5">
        <v>-176000000000</v>
      </c>
      <c r="O202" s="5">
        <v>-223000000000</v>
      </c>
      <c r="P202" s="5">
        <v>-6000000000</v>
      </c>
    </row>
    <row r="203" spans="3:16" ht="15.5" x14ac:dyDescent="0.35">
      <c r="C203" t="s">
        <v>196</v>
      </c>
      <c r="I203" s="5">
        <v>460000000000</v>
      </c>
      <c r="J203" s="5">
        <v>485000000000</v>
      </c>
      <c r="K203" s="5">
        <v>485000000000</v>
      </c>
      <c r="L203" s="5">
        <v>509000000000</v>
      </c>
      <c r="M203" s="5">
        <v>547000000000</v>
      </c>
      <c r="N203" s="5">
        <v>347000000000</v>
      </c>
      <c r="O203" s="5">
        <v>383000000000</v>
      </c>
      <c r="P203" s="5">
        <v>53000000000</v>
      </c>
    </row>
    <row r="204" spans="3:16" ht="15.5" x14ac:dyDescent="0.35">
      <c r="C204" t="s">
        <v>197</v>
      </c>
      <c r="I204" s="5">
        <v>-24000000000</v>
      </c>
      <c r="J204" s="5">
        <v>-12000000000</v>
      </c>
      <c r="K204" s="5">
        <v>-2000000000</v>
      </c>
      <c r="L204" s="5">
        <v>-29000000000</v>
      </c>
      <c r="M204" s="5">
        <v>-91000000000</v>
      </c>
      <c r="N204" s="5">
        <v>-28000000000</v>
      </c>
      <c r="O204" s="5">
        <v>-12000000000</v>
      </c>
      <c r="P204" s="5">
        <v>-20000000000</v>
      </c>
    </row>
    <row r="205" spans="3:16" ht="15.5" x14ac:dyDescent="0.35">
      <c r="C205" t="s">
        <v>198</v>
      </c>
      <c r="I205" s="5">
        <v>-16000000000</v>
      </c>
      <c r="J205" s="5">
        <v>-3000000000</v>
      </c>
      <c r="K205" s="5">
        <v>-63000000000</v>
      </c>
      <c r="L205" s="5">
        <v>-23000000000</v>
      </c>
      <c r="M205" s="5">
        <v>-19000000000</v>
      </c>
      <c r="N205" s="5">
        <v>-52000000000</v>
      </c>
      <c r="O205" s="5">
        <v>-21000000000</v>
      </c>
      <c r="P205" s="5">
        <v>-15000000000</v>
      </c>
    </row>
    <row r="206" spans="3:16" ht="15.5" x14ac:dyDescent="0.35">
      <c r="C206" t="s">
        <v>14</v>
      </c>
      <c r="I206" s="5">
        <v>-40000000000</v>
      </c>
      <c r="J206" s="5">
        <v>-15000000000</v>
      </c>
      <c r="K206" s="5">
        <v>-65000000000</v>
      </c>
      <c r="L206" s="5">
        <v>-52000000000</v>
      </c>
      <c r="M206" s="5">
        <v>-110000000000</v>
      </c>
      <c r="N206" s="5">
        <v>-80000000000</v>
      </c>
      <c r="O206" s="5">
        <v>-33000000000</v>
      </c>
      <c r="P206" s="5">
        <v>-35000000000</v>
      </c>
    </row>
    <row r="207" spans="3:16" ht="15.5" x14ac:dyDescent="0.35">
      <c r="C207" t="s">
        <v>16</v>
      </c>
      <c r="I207" s="6">
        <v>-6.67</v>
      </c>
      <c r="J207" s="6">
        <v>-2.5499999999999998</v>
      </c>
      <c r="K207" s="6">
        <v>-10.81</v>
      </c>
      <c r="L207" s="6">
        <v>-8.59</v>
      </c>
      <c r="M207" s="6">
        <v>-18.28</v>
      </c>
      <c r="N207" s="6">
        <v>-13.36</v>
      </c>
      <c r="O207" s="6">
        <v>-5.54</v>
      </c>
      <c r="P207" s="6">
        <v>-86.99</v>
      </c>
    </row>
    <row r="209" spans="2:16" ht="15.5" x14ac:dyDescent="0.35">
      <c r="B209" t="s">
        <v>199</v>
      </c>
      <c r="C209" t="s">
        <v>200</v>
      </c>
      <c r="D209" s="5">
        <v>-101000000000</v>
      </c>
      <c r="E209" s="5">
        <v>38000000000</v>
      </c>
      <c r="F209" s="5">
        <v>78000000000</v>
      </c>
      <c r="G209" s="5">
        <v>29000000000</v>
      </c>
      <c r="H209" s="5">
        <v>-404000000000</v>
      </c>
      <c r="I209" s="5">
        <v>116000000000</v>
      </c>
      <c r="J209" s="5">
        <v>-41000000000</v>
      </c>
      <c r="K209" s="5">
        <v>-4000000000</v>
      </c>
      <c r="L209" s="5">
        <v>16000000000</v>
      </c>
      <c r="M209" s="5">
        <v>192000000000</v>
      </c>
      <c r="N209" s="5">
        <v>5000000000</v>
      </c>
      <c r="O209" s="5">
        <v>7000000000</v>
      </c>
      <c r="P209" s="5">
        <v>5000000000</v>
      </c>
    </row>
    <row r="210" spans="2:16" ht="15.5" x14ac:dyDescent="0.35">
      <c r="C210" t="s">
        <v>326</v>
      </c>
      <c r="H210" s="5">
        <v>43000000000</v>
      </c>
      <c r="I210" s="5">
        <v>116000000000</v>
      </c>
      <c r="J210" s="5">
        <v>-41000000000</v>
      </c>
      <c r="K210" s="5">
        <v>-4000000000</v>
      </c>
      <c r="L210" s="5">
        <v>16000000000</v>
      </c>
      <c r="M210" s="5">
        <v>192000000000</v>
      </c>
      <c r="N210" s="5">
        <v>5000000000</v>
      </c>
      <c r="O210" s="5">
        <v>7000000000</v>
      </c>
    </row>
    <row r="211" spans="2:16" ht="15.5" x14ac:dyDescent="0.35">
      <c r="C211" t="s">
        <v>387</v>
      </c>
      <c r="M211" s="5">
        <v>1</v>
      </c>
    </row>
    <row r="212" spans="2:16" ht="15.5" x14ac:dyDescent="0.35">
      <c r="C212" t="s">
        <v>63</v>
      </c>
      <c r="M212" s="6">
        <v>3.1300000000000001E-2</v>
      </c>
    </row>
    <row r="213" spans="2:16" ht="15.5" x14ac:dyDescent="0.35">
      <c r="C213" t="s">
        <v>388</v>
      </c>
      <c r="M213" s="6">
        <v>2.7000000000000001E-3</v>
      </c>
    </row>
    <row r="214" spans="2:16" ht="15.5" x14ac:dyDescent="0.35">
      <c r="C214" t="s">
        <v>43</v>
      </c>
      <c r="D214" s="6">
        <v>-16.850000000000001</v>
      </c>
      <c r="E214" s="6">
        <v>6.26</v>
      </c>
      <c r="F214" s="6">
        <v>12.94</v>
      </c>
      <c r="G214" s="6">
        <v>4.8099999999999996</v>
      </c>
      <c r="H214" s="6">
        <v>-67.39</v>
      </c>
      <c r="I214" s="6">
        <v>19.39</v>
      </c>
      <c r="J214" s="6">
        <v>-6.81</v>
      </c>
      <c r="K214" s="6">
        <v>-0.62</v>
      </c>
      <c r="L214" s="6">
        <v>2.73</v>
      </c>
      <c r="M214" s="6">
        <v>31.94</v>
      </c>
      <c r="N214" s="6">
        <v>0.87</v>
      </c>
      <c r="O214" s="6">
        <v>1.18</v>
      </c>
      <c r="P214" s="6">
        <v>0.79</v>
      </c>
    </row>
    <row r="215" spans="2:16" ht="15.5" x14ac:dyDescent="0.35">
      <c r="C215" t="s">
        <v>327</v>
      </c>
      <c r="H215" s="6">
        <v>7.16</v>
      </c>
      <c r="I215" s="6">
        <v>19.39</v>
      </c>
      <c r="J215" s="6">
        <v>-6.81</v>
      </c>
      <c r="K215" s="6">
        <v>-0.62</v>
      </c>
      <c r="L215" s="6">
        <v>2.73</v>
      </c>
      <c r="M215" s="6">
        <v>31.94</v>
      </c>
      <c r="N215" s="6">
        <v>0.87</v>
      </c>
      <c r="O215" s="6">
        <v>1.18</v>
      </c>
    </row>
    <row r="216" spans="2:16" ht="15.5" x14ac:dyDescent="0.35">
      <c r="C216" t="s">
        <v>65</v>
      </c>
      <c r="M216" s="5">
        <v>1</v>
      </c>
    </row>
    <row r="217" spans="2:16" ht="15.5" x14ac:dyDescent="0.35">
      <c r="C217" t="s">
        <v>389</v>
      </c>
      <c r="M217" s="6">
        <v>3.1300000000000001E-2</v>
      </c>
    </row>
    <row r="218" spans="2:16" ht="15.5" x14ac:dyDescent="0.35">
      <c r="C218" t="s">
        <v>390</v>
      </c>
      <c r="M218" s="6">
        <v>2.7000000000000001E-3</v>
      </c>
    </row>
    <row r="219" spans="2:16" ht="15.5" x14ac:dyDescent="0.35">
      <c r="C219" t="s">
        <v>201</v>
      </c>
      <c r="D219" s="5">
        <v>78000000000</v>
      </c>
      <c r="E219" s="5">
        <v>151000000000</v>
      </c>
      <c r="F219" s="5">
        <v>72000000000</v>
      </c>
      <c r="G219" s="5">
        <v>73000000000</v>
      </c>
      <c r="H219" s="5">
        <v>311000000000</v>
      </c>
      <c r="I219" s="5">
        <v>357000000000</v>
      </c>
      <c r="J219" s="5">
        <v>335000000000</v>
      </c>
      <c r="K219" s="5">
        <v>363000000000</v>
      </c>
      <c r="L219" s="5">
        <v>353000000000</v>
      </c>
      <c r="M219" s="5">
        <v>199000000000</v>
      </c>
      <c r="N219" s="5">
        <v>76000000000</v>
      </c>
      <c r="O219" s="5">
        <v>215000000000</v>
      </c>
      <c r="P219" s="5">
        <v>115000000000</v>
      </c>
    </row>
    <row r="220" spans="2:16" ht="15.5" x14ac:dyDescent="0.35">
      <c r="C220" t="s">
        <v>328</v>
      </c>
      <c r="H220" s="5">
        <v>374000000000</v>
      </c>
      <c r="I220" s="5">
        <v>357000000000</v>
      </c>
      <c r="J220" s="5">
        <v>335000000000</v>
      </c>
      <c r="K220" s="5">
        <v>363000000000</v>
      </c>
      <c r="L220" s="5">
        <v>353000000000</v>
      </c>
      <c r="M220" s="5">
        <v>199000000000</v>
      </c>
      <c r="N220" s="5">
        <v>76000000000</v>
      </c>
      <c r="O220" s="5">
        <v>215000000000</v>
      </c>
    </row>
    <row r="221" spans="2:16" ht="15.5" x14ac:dyDescent="0.35">
      <c r="C221" t="s">
        <v>391</v>
      </c>
      <c r="M221" s="5">
        <v>1</v>
      </c>
    </row>
    <row r="222" spans="2:16" ht="15.5" x14ac:dyDescent="0.35">
      <c r="C222" t="s">
        <v>392</v>
      </c>
      <c r="M222" s="6">
        <v>3.1300000000000001E-2</v>
      </c>
    </row>
    <row r="223" spans="2:16" ht="15.5" x14ac:dyDescent="0.35">
      <c r="C223" t="s">
        <v>393</v>
      </c>
      <c r="M223" s="6">
        <v>2.7000000000000001E-3</v>
      </c>
    </row>
    <row r="224" spans="2:16" ht="15.5" x14ac:dyDescent="0.35">
      <c r="C224" t="s">
        <v>202</v>
      </c>
      <c r="I224" s="6">
        <v>-2.37</v>
      </c>
    </row>
    <row r="225" spans="3:9" ht="15.5" x14ac:dyDescent="0.35">
      <c r="C225" t="s">
        <v>203</v>
      </c>
      <c r="I225" s="6">
        <v>22.33</v>
      </c>
    </row>
    <row r="226" spans="3:9" ht="15.5" x14ac:dyDescent="0.35">
      <c r="C226" t="s">
        <v>204</v>
      </c>
      <c r="I226" s="6">
        <v>7.42</v>
      </c>
    </row>
    <row r="227" spans="3:9" ht="15.5" x14ac:dyDescent="0.35">
      <c r="C227" t="s">
        <v>205</v>
      </c>
      <c r="I227" s="6">
        <v>4.4800000000000006E-2</v>
      </c>
    </row>
    <row r="228" spans="3:9" ht="15.5" x14ac:dyDescent="0.35">
      <c r="C228" t="s">
        <v>206</v>
      </c>
      <c r="I228" s="6">
        <v>2.57</v>
      </c>
    </row>
    <row r="229" spans="3:9" ht="15.5" x14ac:dyDescent="0.35">
      <c r="C229" t="s">
        <v>207</v>
      </c>
      <c r="I229" s="6">
        <v>1.5</v>
      </c>
    </row>
    <row r="230" spans="3:9" ht="15.5" x14ac:dyDescent="0.35">
      <c r="C230" t="s">
        <v>329</v>
      </c>
      <c r="I230" s="6">
        <v>224.72</v>
      </c>
    </row>
    <row r="231" spans="3:9" ht="15.5" x14ac:dyDescent="0.35">
      <c r="C231" t="s">
        <v>208</v>
      </c>
      <c r="I231" s="6">
        <v>-34.700000000000003</v>
      </c>
    </row>
    <row r="232" spans="3:9" ht="15.5" x14ac:dyDescent="0.35">
      <c r="C232" t="s">
        <v>209</v>
      </c>
      <c r="I232" s="6">
        <v>155.71</v>
      </c>
    </row>
    <row r="233" spans="3:9" ht="15.5" x14ac:dyDescent="0.35">
      <c r="C233" t="s">
        <v>210</v>
      </c>
      <c r="I233" s="6">
        <v>20.95</v>
      </c>
    </row>
    <row r="234" spans="3:9" ht="15.5" x14ac:dyDescent="0.35">
      <c r="C234" t="s">
        <v>211</v>
      </c>
      <c r="I234" s="6">
        <v>0.06</v>
      </c>
    </row>
    <row r="235" spans="3:9" ht="15.5" x14ac:dyDescent="0.35">
      <c r="C235" t="s">
        <v>212</v>
      </c>
      <c r="I235" s="6">
        <v>0.24</v>
      </c>
    </row>
    <row r="236" spans="3:9" ht="15.5" x14ac:dyDescent="0.35">
      <c r="C236" t="s">
        <v>213</v>
      </c>
      <c r="I236" s="6">
        <v>7.16</v>
      </c>
    </row>
    <row r="237" spans="3:9" ht="15.5" x14ac:dyDescent="0.35">
      <c r="C237" t="s">
        <v>214</v>
      </c>
      <c r="I237" s="6">
        <v>-67.39</v>
      </c>
    </row>
    <row r="238" spans="3:9" ht="15.5" x14ac:dyDescent="0.35">
      <c r="C238" t="s">
        <v>215</v>
      </c>
      <c r="I238" s="6">
        <v>62.37</v>
      </c>
    </row>
    <row r="239" spans="3:9" ht="15.5" x14ac:dyDescent="0.35">
      <c r="C239" t="s">
        <v>216</v>
      </c>
      <c r="D239" s="6">
        <v>2.63</v>
      </c>
    </row>
    <row r="240" spans="3:9" ht="15.5" x14ac:dyDescent="0.35">
      <c r="C240" t="s">
        <v>217</v>
      </c>
      <c r="I240" s="6">
        <v>106.49</v>
      </c>
    </row>
    <row r="241" spans="3:9" ht="15.5" x14ac:dyDescent="0.35">
      <c r="C241" t="s">
        <v>218</v>
      </c>
      <c r="I241" s="6">
        <v>-4.6100000000000003</v>
      </c>
    </row>
    <row r="242" spans="3:9" ht="15.5" x14ac:dyDescent="0.35">
      <c r="C242" t="s">
        <v>219</v>
      </c>
      <c r="D242" s="6">
        <v>6.86</v>
      </c>
    </row>
    <row r="243" spans="3:9" ht="15.5" x14ac:dyDescent="0.35">
      <c r="C243" t="s">
        <v>220</v>
      </c>
      <c r="D243" s="6">
        <v>6.67</v>
      </c>
    </row>
    <row r="244" spans="3:9" ht="15.5" x14ac:dyDescent="0.35">
      <c r="C244" t="s">
        <v>221</v>
      </c>
      <c r="D244" s="6">
        <v>0.15</v>
      </c>
    </row>
    <row r="245" spans="3:9" ht="15.5" x14ac:dyDescent="0.35">
      <c r="C245" t="s">
        <v>222</v>
      </c>
      <c r="D245" s="6">
        <v>1.25</v>
      </c>
    </row>
    <row r="246" spans="3:9" ht="15.5" x14ac:dyDescent="0.35">
      <c r="C246" t="s">
        <v>223</v>
      </c>
      <c r="I246" s="6">
        <v>2.77</v>
      </c>
    </row>
    <row r="247" spans="3:9" ht="15.5" x14ac:dyDescent="0.35">
      <c r="C247" t="s">
        <v>12</v>
      </c>
      <c r="D247" s="5">
        <v>-8000000000</v>
      </c>
    </row>
    <row r="248" spans="3:9" ht="15.5" x14ac:dyDescent="0.35">
      <c r="C248" t="s">
        <v>224</v>
      </c>
      <c r="I248" s="6">
        <v>11.54</v>
      </c>
    </row>
    <row r="249" spans="3:9" ht="15.5" x14ac:dyDescent="0.35">
      <c r="C249" t="s">
        <v>225</v>
      </c>
      <c r="I249" s="6">
        <v>5.3600000000000002E-2</v>
      </c>
    </row>
    <row r="250" spans="3:9" ht="15.5" x14ac:dyDescent="0.35">
      <c r="C250" t="s">
        <v>226</v>
      </c>
      <c r="I250" s="6">
        <v>6.7299999999999999E-2</v>
      </c>
    </row>
    <row r="251" spans="3:9" ht="15.5" x14ac:dyDescent="0.35">
      <c r="C251" t="s">
        <v>227</v>
      </c>
      <c r="I251" s="6">
        <v>8.3999999999999995E-3</v>
      </c>
    </row>
    <row r="252" spans="3:9" ht="15.5" x14ac:dyDescent="0.35">
      <c r="C252" t="s">
        <v>228</v>
      </c>
      <c r="I252" s="6">
        <v>7.8000000000000005E-3</v>
      </c>
    </row>
    <row r="253" spans="3:9" ht="15.5" x14ac:dyDescent="0.35">
      <c r="C253" t="s">
        <v>330</v>
      </c>
      <c r="D253" s="6">
        <v>157.16999999999999</v>
      </c>
    </row>
    <row r="254" spans="3:9" ht="15.5" x14ac:dyDescent="0.35">
      <c r="C254" t="s">
        <v>231</v>
      </c>
      <c r="D254" s="6">
        <v>157.16999999999999</v>
      </c>
    </row>
    <row r="255" spans="3:9" ht="15.5" x14ac:dyDescent="0.35">
      <c r="C255" t="s">
        <v>331</v>
      </c>
      <c r="D255" s="6">
        <v>0.57999999999999996</v>
      </c>
    </row>
    <row r="256" spans="3:9" ht="15.5" x14ac:dyDescent="0.35">
      <c r="C256" t="s">
        <v>232</v>
      </c>
      <c r="I256" s="6">
        <v>0.44</v>
      </c>
    </row>
    <row r="257" spans="3:9" ht="15.5" x14ac:dyDescent="0.35">
      <c r="C257" t="s">
        <v>39</v>
      </c>
      <c r="I257" s="5">
        <v>960000000000</v>
      </c>
    </row>
    <row r="258" spans="3:9" ht="15.5" x14ac:dyDescent="0.35">
      <c r="C258" t="s">
        <v>234</v>
      </c>
      <c r="I258" s="5">
        <v>1011000000000</v>
      </c>
    </row>
    <row r="259" spans="3:9" ht="15.5" x14ac:dyDescent="0.35">
      <c r="C259" t="s">
        <v>235</v>
      </c>
      <c r="I259" s="5">
        <v>6000000000</v>
      </c>
    </row>
    <row r="260" spans="3:9" ht="15.5" x14ac:dyDescent="0.35">
      <c r="C260" t="s">
        <v>236</v>
      </c>
      <c r="I260" s="6">
        <v>0.41539999999999999</v>
      </c>
    </row>
    <row r="261" spans="3:9" ht="15.5" x14ac:dyDescent="0.35">
      <c r="C261" t="s">
        <v>237</v>
      </c>
      <c r="D261" s="5">
        <v>1</v>
      </c>
    </row>
    <row r="262" spans="3:9" ht="15.5" x14ac:dyDescent="0.35">
      <c r="C262" t="s">
        <v>238</v>
      </c>
      <c r="D262" s="6">
        <v>-6.7199999999999996E-2</v>
      </c>
    </row>
    <row r="263" spans="3:9" ht="15.5" x14ac:dyDescent="0.35">
      <c r="C263" t="s">
        <v>239</v>
      </c>
      <c r="D263" s="6">
        <v>-1.2982</v>
      </c>
    </row>
    <row r="264" spans="3:9" ht="15.5" x14ac:dyDescent="0.35">
      <c r="C264" t="s">
        <v>240</v>
      </c>
      <c r="D264" s="6">
        <v>0.28820000000000001</v>
      </c>
    </row>
    <row r="265" spans="3:9" ht="15.5" x14ac:dyDescent="0.35">
      <c r="C265" t="s">
        <v>241</v>
      </c>
      <c r="D265" s="6">
        <v>0.28820000000000001</v>
      </c>
    </row>
    <row r="266" spans="3:9" ht="15.5" x14ac:dyDescent="0.35">
      <c r="C266" t="s">
        <v>242</v>
      </c>
      <c r="D266" s="6">
        <v>-2.6491000000000002</v>
      </c>
    </row>
    <row r="267" spans="3:9" ht="15.5" x14ac:dyDescent="0.35">
      <c r="C267" t="s">
        <v>396</v>
      </c>
      <c r="I267" s="5">
        <v>1</v>
      </c>
    </row>
    <row r="268" spans="3:9" ht="15.5" x14ac:dyDescent="0.35">
      <c r="C268" t="s">
        <v>397</v>
      </c>
      <c r="I268" t="s">
        <v>1922</v>
      </c>
    </row>
    <row r="269" spans="3:9" ht="15.5" x14ac:dyDescent="0.35">
      <c r="C269" t="s">
        <v>243</v>
      </c>
      <c r="I269" s="5">
        <v>5</v>
      </c>
    </row>
    <row r="270" spans="3:9" ht="15.5" x14ac:dyDescent="0.35">
      <c r="C270" t="s">
        <v>244</v>
      </c>
      <c r="I270" s="6">
        <v>0.77</v>
      </c>
    </row>
    <row r="271" spans="3:9" ht="15.5" x14ac:dyDescent="0.35">
      <c r="C271" t="s">
        <v>245</v>
      </c>
      <c r="I271" s="6">
        <v>0.51</v>
      </c>
    </row>
    <row r="272" spans="3:9" ht="15.5" x14ac:dyDescent="0.35">
      <c r="C272" t="s">
        <v>246</v>
      </c>
      <c r="I272" s="6">
        <v>0.37</v>
      </c>
    </row>
    <row r="273" spans="3:9" ht="15.5" x14ac:dyDescent="0.35">
      <c r="C273" t="s">
        <v>247</v>
      </c>
      <c r="I273" s="6">
        <v>0.28000000000000003</v>
      </c>
    </row>
    <row r="274" spans="3:9" ht="15.5" x14ac:dyDescent="0.35">
      <c r="C274" t="s">
        <v>248</v>
      </c>
      <c r="I274" s="6">
        <v>0.34</v>
      </c>
    </row>
    <row r="275" spans="3:9" ht="15.5" x14ac:dyDescent="0.35">
      <c r="C275" t="s">
        <v>249</v>
      </c>
      <c r="I275" s="6">
        <v>0.41</v>
      </c>
    </row>
    <row r="276" spans="3:9" ht="15.5" x14ac:dyDescent="0.35">
      <c r="C276" t="s">
        <v>250</v>
      </c>
      <c r="I276" s="6">
        <v>0.64</v>
      </c>
    </row>
    <row r="277" spans="3:9" ht="15.5" x14ac:dyDescent="0.35">
      <c r="C277" t="s">
        <v>251</v>
      </c>
      <c r="I277" s="5">
        <v>374000000000</v>
      </c>
    </row>
    <row r="278" spans="3:9" ht="15.5" x14ac:dyDescent="0.35">
      <c r="C278" t="s">
        <v>252</v>
      </c>
      <c r="I278" s="5">
        <v>374000000000</v>
      </c>
    </row>
    <row r="279" spans="3:9" ht="15.5" x14ac:dyDescent="0.35">
      <c r="C279" t="s">
        <v>253</v>
      </c>
      <c r="I279" s="5">
        <v>48000000000</v>
      </c>
    </row>
    <row r="280" spans="3:9" ht="15.5" x14ac:dyDescent="0.35">
      <c r="C280" t="s">
        <v>254</v>
      </c>
      <c r="I280" s="5">
        <v>43000000000</v>
      </c>
    </row>
    <row r="281" spans="3:9" ht="15.5" x14ac:dyDescent="0.35">
      <c r="C281" t="s">
        <v>255</v>
      </c>
      <c r="D281" s="5">
        <v>16000000000</v>
      </c>
    </row>
    <row r="282" spans="3:9" ht="15.5" x14ac:dyDescent="0.35">
      <c r="C282" t="s">
        <v>256</v>
      </c>
      <c r="D282" s="5">
        <v>802000000000</v>
      </c>
    </row>
    <row r="283" spans="3:9" ht="15.5" x14ac:dyDescent="0.35">
      <c r="C283" t="s">
        <v>257</v>
      </c>
      <c r="D283" s="5">
        <v>96000000000</v>
      </c>
    </row>
    <row r="284" spans="3:9" ht="15.5" x14ac:dyDescent="0.35">
      <c r="C284" t="s">
        <v>184</v>
      </c>
      <c r="D284" s="5">
        <v>468000000000</v>
      </c>
    </row>
    <row r="285" spans="3:9" ht="15.5" x14ac:dyDescent="0.35">
      <c r="C285" t="s">
        <v>258</v>
      </c>
      <c r="I285" s="5">
        <v>639000000000</v>
      </c>
    </row>
    <row r="286" spans="3:9" ht="15.5" x14ac:dyDescent="0.35">
      <c r="C286" t="s">
        <v>20</v>
      </c>
      <c r="D286" s="5">
        <v>-16000000000</v>
      </c>
    </row>
    <row r="287" spans="3:9" ht="15.5" x14ac:dyDescent="0.35">
      <c r="C287" t="s">
        <v>183</v>
      </c>
      <c r="I287" s="5">
        <v>705000000000</v>
      </c>
    </row>
    <row r="288" spans="3:9" ht="15.5" x14ac:dyDescent="0.35">
      <c r="C288" t="s">
        <v>332</v>
      </c>
      <c r="I288" s="5">
        <v>4000000000</v>
      </c>
    </row>
    <row r="289" spans="3:9" ht="15.5" x14ac:dyDescent="0.35">
      <c r="C289" t="s">
        <v>259</v>
      </c>
      <c r="I289" s="5">
        <v>-21000000000</v>
      </c>
    </row>
    <row r="290" spans="3:9" ht="15.5" x14ac:dyDescent="0.35">
      <c r="C290" t="s">
        <v>260</v>
      </c>
      <c r="I290" s="5">
        <v>4000000000</v>
      </c>
    </row>
    <row r="291" spans="3:9" ht="15.5" x14ac:dyDescent="0.35">
      <c r="C291" t="s">
        <v>261</v>
      </c>
      <c r="I291" s="5">
        <v>-32000000000</v>
      </c>
    </row>
    <row r="292" spans="3:9" ht="15.5" x14ac:dyDescent="0.35">
      <c r="C292" t="s">
        <v>262</v>
      </c>
      <c r="I292" s="5">
        <v>-28000000000</v>
      </c>
    </row>
  </sheetData>
  <pageMargins left="0.7" right="0.7" top="0.75" bottom="0.75" header="0.3" footer="0.3"/>
  <ignoredErrors>
    <ignoredError sqref="A1:P293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P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1923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1924</v>
      </c>
      <c r="D2" s="2" vm="131">
        <f ca="1">IFERROR(_xlfn.STOCKHISTORY("XIDX:" &amp; $C$1, D3, , 0, 0, 1), "Libur")</f>
        <v>240</v>
      </c>
      <c r="H2" s="2" vm="131">
        <f ca="1">IFERROR(INDEX(D2:G2,COUNT(D2:G2)),"")</f>
        <v>240</v>
      </c>
      <c r="I2" s="2" vm="26">
        <f t="shared" ref="I2:P2" ca="1" si="0">IFERROR(_xlfn.STOCKHISTORY("XIDX:" &amp; $C$1, I1, , 0, 0, 1), "Libur")</f>
        <v>348</v>
      </c>
      <c r="J2" s="2" vm="16">
        <f t="shared" ca="1" si="0"/>
        <v>288</v>
      </c>
      <c r="K2" s="2" vm="145">
        <f t="shared" ca="1" si="0"/>
        <v>470</v>
      </c>
      <c r="L2" s="2" vm="332">
        <f t="shared" ca="1" si="0"/>
        <v>695</v>
      </c>
      <c r="M2" s="2" vm="68">
        <f t="shared" ca="1" si="0"/>
        <v>725</v>
      </c>
      <c r="N2" s="2" vm="408">
        <f t="shared" ca="1" si="0"/>
        <v>242</v>
      </c>
      <c r="O2" s="2" vm="387">
        <f t="shared" ca="1" si="0"/>
        <v>258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77308112000</v>
      </c>
      <c r="H4" s="2">
        <f>IFERROR(SUM(D4:G4)*(4/MAX(1,COUNT(D4:G4))),"")</f>
        <v>309232448000</v>
      </c>
      <c r="I4" s="2">
        <f t="shared" ref="I4:P4" si="1">IFERROR(INDEX(I51:I500,MATCH($C$4,$C$51:$C$500,0)),"")</f>
        <v>293158952000</v>
      </c>
      <c r="J4" s="2">
        <f t="shared" si="1"/>
        <v>291364724000</v>
      </c>
      <c r="K4" s="2">
        <f t="shared" si="1"/>
        <v>349501044000</v>
      </c>
      <c r="L4" s="2">
        <f t="shared" si="1"/>
        <v>615332096000</v>
      </c>
      <c r="M4" s="2">
        <f t="shared" si="1"/>
        <v>422882541000</v>
      </c>
      <c r="N4" s="2">
        <f t="shared" si="1"/>
        <v>282013025000</v>
      </c>
      <c r="O4" s="2">
        <f t="shared" si="1"/>
        <v>381575196000</v>
      </c>
      <c r="P4" s="2">
        <f t="shared" si="1"/>
        <v>444993904000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2553826000</v>
      </c>
      <c r="H5" s="2">
        <f>IFERROR(SUM(D5:G5)*(4/MAX(1,COUNT(D5:G5))),"")</f>
        <v>10215304000</v>
      </c>
      <c r="I5" s="2">
        <f t="shared" ref="I5:P5" si="2">IFERROR(INDEX(I51:I500,MATCH($C$5,$C$51:$C$500,0)),"")</f>
        <v>86746261000</v>
      </c>
      <c r="J5" s="2">
        <f t="shared" si="2"/>
        <v>3426937000</v>
      </c>
      <c r="K5" s="2">
        <f t="shared" si="2"/>
        <v>-27758653000</v>
      </c>
      <c r="L5" s="2">
        <f t="shared" si="2"/>
        <v>43566211000</v>
      </c>
      <c r="M5" s="2">
        <f t="shared" si="2"/>
        <v>32763289000</v>
      </c>
      <c r="N5" s="2">
        <f t="shared" si="2"/>
        <v>21674896000</v>
      </c>
      <c r="O5" s="2">
        <f t="shared" si="2"/>
        <v>58211188000</v>
      </c>
      <c r="P5" s="2">
        <f t="shared" si="2"/>
        <v>30375086000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560356511000</v>
      </c>
      <c r="H6" s="2">
        <f>IFERROR(INDEX(D6:G6,COUNT(D6:G6)),"")</f>
        <v>560356511000</v>
      </c>
      <c r="I6" s="2">
        <f t="shared" ref="I6:P6" si="3">IFERROR(INDEX(I51:I500,MATCH($C$6,$C$51:$C$500,0)),"")</f>
        <v>558189211000</v>
      </c>
      <c r="J6" s="2">
        <f t="shared" si="3"/>
        <v>419260889000</v>
      </c>
      <c r="K6" s="2">
        <f t="shared" si="3"/>
        <v>409233004000</v>
      </c>
      <c r="L6" s="2">
        <f t="shared" si="3"/>
        <v>436991009000</v>
      </c>
      <c r="M6" s="2">
        <f t="shared" si="3"/>
        <v>364311814000</v>
      </c>
      <c r="N6" s="2">
        <f t="shared" si="3"/>
        <v>339182494000</v>
      </c>
      <c r="O6" s="2">
        <f t="shared" si="3"/>
        <v>326938800000</v>
      </c>
      <c r="P6" s="2">
        <f t="shared" si="3"/>
        <v>223190728000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1.33</v>
      </c>
      <c r="H7" s="3">
        <f>IFERROR(INDEX(D7:G7,COUNT(D7:G7)),"")</f>
        <v>1.33</v>
      </c>
      <c r="I7" s="3">
        <f t="shared" ref="I7:P7" si="4">IFERROR(INDEX(I51:I500,MATCH($C$7,$C$51:$C$500,0))/1000000000,"")</f>
        <v>1.33</v>
      </c>
      <c r="J7" s="3">
        <f t="shared" si="4"/>
        <v>1.2</v>
      </c>
      <c r="K7" s="3">
        <f t="shared" si="4"/>
        <v>1.2</v>
      </c>
      <c r="L7" s="3">
        <f t="shared" si="4"/>
        <v>1.2</v>
      </c>
      <c r="M7" s="3">
        <f t="shared" si="4"/>
        <v>1.2</v>
      </c>
      <c r="N7" s="3">
        <f t="shared" si="4"/>
        <v>1</v>
      </c>
      <c r="O7" s="3">
        <f t="shared" si="4"/>
        <v>1</v>
      </c>
      <c r="P7" s="3">
        <f t="shared" si="4"/>
        <v>0.8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P8" si="5">IFERROR(INDEX(I51:I500,MATCH($C$8,$C$51:$C$500,0)),"")</f>
        <v>-26000000000</v>
      </c>
      <c r="J8" s="2">
        <f t="shared" si="5"/>
        <v>37000000000</v>
      </c>
      <c r="K8" s="2">
        <f t="shared" si="5"/>
        <v>9000000000</v>
      </c>
      <c r="L8" s="2">
        <f t="shared" si="5"/>
        <v>-75000000000</v>
      </c>
      <c r="M8" s="2">
        <f t="shared" si="5"/>
        <v>-72000000000</v>
      </c>
      <c r="N8" s="2">
        <f t="shared" si="5"/>
        <v>13000000000</v>
      </c>
      <c r="O8" s="2">
        <f t="shared" si="5"/>
        <v>-9000000000</v>
      </c>
      <c r="P8" s="2">
        <f t="shared" si="5"/>
        <v>5000000000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-1.75</v>
      </c>
      <c r="H9" s="3">
        <f>IFERROR(INDEX(D9:G9,COUNT(D9:G9)),"")</f>
        <v>-1.75</v>
      </c>
      <c r="I9" s="3">
        <f t="shared" ref="I9:P9" si="6">IFERROR(INDEX(I51:I500,MATCH($C$9,$C$51:$C$500,0)),"")</f>
        <v>-19.579999999999998</v>
      </c>
      <c r="J9" s="3">
        <f t="shared" si="6"/>
        <v>30.8</v>
      </c>
      <c r="K9" s="3">
        <f t="shared" si="6"/>
        <v>7.5</v>
      </c>
      <c r="L9" s="3">
        <f t="shared" si="6"/>
        <v>-62.57</v>
      </c>
      <c r="M9" s="3">
        <f t="shared" si="6"/>
        <v>-59.82</v>
      </c>
      <c r="N9" s="3">
        <f t="shared" si="6"/>
        <v>13.19</v>
      </c>
      <c r="O9" s="3">
        <f t="shared" si="6"/>
        <v>-8.7200000000000006</v>
      </c>
      <c r="P9" s="3">
        <f t="shared" si="6"/>
        <v>6.71</v>
      </c>
    </row>
    <row r="10" spans="1:16" ht="15.5" x14ac:dyDescent="0.35">
      <c r="C10" t="s">
        <v>17</v>
      </c>
      <c r="D10" s="3">
        <f ca="1">IFERROR(IF(D9=0,"",D2/D9),"")</f>
        <v>-137.14285714285714</v>
      </c>
      <c r="I10" s="3">
        <f t="shared" ref="I10:P10" ca="1" si="7">IFERROR(IF(I9=0,"",I2/I9),"")</f>
        <v>-17.7732379979571</v>
      </c>
      <c r="J10" s="3">
        <f t="shared" ca="1" si="7"/>
        <v>9.3506493506493502</v>
      </c>
      <c r="K10" s="3">
        <f t="shared" ca="1" si="7"/>
        <v>62.666666666666664</v>
      </c>
      <c r="L10" s="3">
        <f t="shared" ca="1" si="7"/>
        <v>-11.107559533322679</v>
      </c>
      <c r="M10" s="3">
        <f t="shared" ca="1" si="7"/>
        <v>-12.119692410565028</v>
      </c>
      <c r="N10" s="3">
        <f t="shared" ca="1" si="7"/>
        <v>18.347232752084913</v>
      </c>
      <c r="O10" s="3">
        <f t="shared" ca="1" si="7"/>
        <v>-29.587155963302749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41862911000</v>
      </c>
      <c r="H11" s="2">
        <f>IFERROR(INDEX(D11:G11,COUNT(D11:G11)),"")</f>
        <v>41862911000</v>
      </c>
      <c r="I11" s="2">
        <f t="shared" ref="I11:P11" si="8">IFERROR(INDEX(I51:I500,MATCH($C$11,$C$51:$C$500,0)),"")</f>
        <v>66607628000</v>
      </c>
      <c r="J11" s="2">
        <f t="shared" si="8"/>
        <v>47169276000</v>
      </c>
      <c r="K11" s="2">
        <f t="shared" si="8"/>
        <v>15981542000</v>
      </c>
      <c r="L11" s="2">
        <f t="shared" si="8"/>
        <v>14013364000</v>
      </c>
      <c r="M11" s="2">
        <f t="shared" si="8"/>
        <v>19657323000</v>
      </c>
      <c r="N11" s="2">
        <f t="shared" si="8"/>
        <v>100202951000</v>
      </c>
      <c r="O11" s="2">
        <f t="shared" si="8"/>
        <v>79853218000</v>
      </c>
      <c r="P11" s="2">
        <f t="shared" si="8"/>
        <v>27099037000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28000000000</v>
      </c>
      <c r="H12" s="2">
        <f>IFERROR(INDEX(D12:G12,COUNT(D12:G12)),"")</f>
        <v>28000000000</v>
      </c>
      <c r="I12" s="2">
        <f t="shared" ref="I12:P12" si="9">IFERROR(INDEX(I51:I500,MATCH($C$12,$C$51:$C$500,0)),"")</f>
        <v>24000000000</v>
      </c>
      <c r="J12" s="2">
        <f t="shared" si="9"/>
        <v>82000000000</v>
      </c>
      <c r="K12" s="2">
        <f t="shared" si="9"/>
        <v>161000000000</v>
      </c>
      <c r="L12" s="2">
        <f t="shared" si="9"/>
        <v>149000000000</v>
      </c>
      <c r="M12" s="2">
        <f t="shared" si="9"/>
        <v>37000000000</v>
      </c>
      <c r="N12" s="2">
        <f t="shared" si="9"/>
        <v>-45000000000</v>
      </c>
      <c r="O12" s="2">
        <f t="shared" si="9"/>
        <v>-39000000000</v>
      </c>
      <c r="P12" s="2">
        <f t="shared" si="9"/>
        <v>-4000000000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70000000000</v>
      </c>
      <c r="H13" s="2">
        <f>IFERROR(INDEX(D13:G13,COUNT(D13:G13)),"")</f>
        <v>70000000000</v>
      </c>
      <c r="I13" s="2">
        <f t="shared" ref="I13:P13" si="10">IFERROR(INDEX(I51:I500,MATCH($C$13,$C$51:$C$500,0)),"")</f>
        <v>91000000000</v>
      </c>
      <c r="J13" s="2">
        <f t="shared" si="10"/>
        <v>129000000000</v>
      </c>
      <c r="K13" s="2">
        <f t="shared" si="10"/>
        <v>177000000000</v>
      </c>
      <c r="L13" s="2">
        <f t="shared" si="10"/>
        <v>163000000000</v>
      </c>
      <c r="M13" s="2">
        <f t="shared" si="10"/>
        <v>57000000000</v>
      </c>
      <c r="N13" s="2">
        <f t="shared" si="10"/>
        <v>55000000000</v>
      </c>
      <c r="O13" s="2">
        <f t="shared" si="10"/>
        <v>40000000000</v>
      </c>
      <c r="P13" s="2">
        <f t="shared" si="10"/>
        <v>23000000000</v>
      </c>
    </row>
    <row r="14" spans="1:16" ht="15.5" x14ac:dyDescent="0.35">
      <c r="C14" t="s">
        <v>26</v>
      </c>
      <c r="D14" s="2">
        <f>IFERROR(INDEX(D51:D500,MATCH($C$14,$C$51:$C$500,0)),"")</f>
        <v>-1192840000</v>
      </c>
      <c r="H14" s="2">
        <f>IFERROR(SUM(D14:G14)*(4/MAX(1,COUNT(D14:G14))),"")</f>
        <v>-4771360000</v>
      </c>
      <c r="I14" s="2">
        <f t="shared" ref="I14:P14" si="11">IFERROR(INDEX(I51:I500,MATCH($C$14,$C$51:$C$500,0)),"")</f>
        <v>-5168878000</v>
      </c>
      <c r="J14" s="2">
        <f t="shared" si="11"/>
        <v>-9427675000</v>
      </c>
      <c r="K14" s="2">
        <f t="shared" si="11"/>
        <v>-13776179000</v>
      </c>
      <c r="L14" s="2">
        <f t="shared" si="11"/>
        <v>-5970022000</v>
      </c>
      <c r="M14" s="2">
        <f t="shared" si="11"/>
        <v>-2507453000</v>
      </c>
      <c r="N14" s="2">
        <f t="shared" si="11"/>
        <v>-3594884000</v>
      </c>
      <c r="O14" s="2">
        <f t="shared" si="11"/>
        <v>-2621425000</v>
      </c>
      <c r="P14" s="2">
        <f t="shared" si="11"/>
        <v>-3519917000</v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-781516000</v>
      </c>
      <c r="J15" s="2">
        <f t="shared" si="12"/>
        <v>1407400000</v>
      </c>
      <c r="K15" s="2">
        <f t="shared" si="12"/>
        <v>5746748000</v>
      </c>
      <c r="L15" s="2">
        <f t="shared" si="12"/>
        <v>-14565557000</v>
      </c>
      <c r="M15" s="2">
        <f t="shared" si="12"/>
        <v>-13169644000</v>
      </c>
      <c r="N15" s="2">
        <f t="shared" si="12"/>
        <v>-6655335000</v>
      </c>
      <c r="O15" s="2">
        <f t="shared" si="12"/>
        <v>-18855357000</v>
      </c>
      <c r="P15" s="2">
        <f t="shared" si="12"/>
        <v>-12090039000</v>
      </c>
    </row>
    <row r="16" spans="1:16" ht="15.5" x14ac:dyDescent="0.35">
      <c r="C16" t="s">
        <v>28</v>
      </c>
      <c r="D16" s="2">
        <f>IFERROR(INDEX(D51:D500,MATCH($C$16,$C$51:$C$500,0)),"")</f>
        <v>2167300000</v>
      </c>
      <c r="H16" s="2">
        <f>IFERROR(SUM(D16:G16)*(4/MAX(1,COUNT(D16:G16))),"")</f>
        <v>8669200000</v>
      </c>
      <c r="I16" s="2">
        <f t="shared" ref="I16:P16" si="13">IFERROR(INDEX(I51:I500,MATCH($C$16,$C$51:$C$500,0)),"")</f>
        <v>1401401000</v>
      </c>
      <c r="J16" s="2">
        <f t="shared" si="13"/>
        <v>2495213000</v>
      </c>
      <c r="K16" s="2">
        <f t="shared" si="13"/>
        <v>-28123342000</v>
      </c>
      <c r="L16" s="2">
        <f t="shared" si="13"/>
        <v>59056271000</v>
      </c>
      <c r="M16" s="2">
        <f t="shared" si="13"/>
        <v>51903436000</v>
      </c>
      <c r="N16" s="2">
        <f t="shared" si="13"/>
        <v>35178487000</v>
      </c>
      <c r="O16" s="2">
        <f t="shared" si="13"/>
        <v>74377352000</v>
      </c>
      <c r="P16" s="2">
        <f t="shared" si="13"/>
        <v>47023057000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319200000000</v>
      </c>
      <c r="H20" s="2">
        <f t="shared" ref="H20:P20" ca="1" si="14">IFERROR(H21*H2,"")</f>
        <v>319200000000</v>
      </c>
      <c r="I20" s="2">
        <f t="shared" ca="1" si="14"/>
        <v>462840000000</v>
      </c>
      <c r="J20" s="2">
        <f t="shared" ca="1" si="14"/>
        <v>345600000000</v>
      </c>
      <c r="K20" s="2">
        <f t="shared" ca="1" si="14"/>
        <v>564000000000</v>
      </c>
      <c r="L20" s="2">
        <f t="shared" ca="1" si="14"/>
        <v>834000000000</v>
      </c>
      <c r="M20" s="2">
        <f t="shared" ca="1" si="14"/>
        <v>870000000000</v>
      </c>
      <c r="N20" s="2">
        <f t="shared" ca="1" si="14"/>
        <v>242000000000</v>
      </c>
      <c r="O20" s="2">
        <f t="shared" ca="1" si="14"/>
        <v>258000000000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1330000000</v>
      </c>
      <c r="H21" s="2">
        <f>IFERROR(INDEX(D21:G21,COUNT(D21:G21)),"")</f>
        <v>1330000000</v>
      </c>
      <c r="I21" s="2">
        <f t="shared" ref="I21:P21" si="15">IFERROR(INDEX(I51:I500,MATCH($C$7,$C$51:$C$500,0)),"")</f>
        <v>1330000000</v>
      </c>
      <c r="J21" s="2">
        <f t="shared" si="15"/>
        <v>1200000000</v>
      </c>
      <c r="K21" s="2">
        <f t="shared" si="15"/>
        <v>1200000000</v>
      </c>
      <c r="L21" s="2">
        <f t="shared" si="15"/>
        <v>1200000000</v>
      </c>
      <c r="M21" s="2">
        <f t="shared" si="15"/>
        <v>1200000000</v>
      </c>
      <c r="N21" s="2">
        <f t="shared" si="15"/>
        <v>1000000000</v>
      </c>
      <c r="O21" s="2">
        <f t="shared" si="15"/>
        <v>1000000000</v>
      </c>
      <c r="P21" s="2">
        <f t="shared" si="15"/>
        <v>800000000</v>
      </c>
    </row>
    <row r="23" spans="1:16" ht="15.5" x14ac:dyDescent="0.35">
      <c r="B23" t="s">
        <v>40</v>
      </c>
      <c r="C23" t="s">
        <v>41</v>
      </c>
      <c r="D23" s="3">
        <f>IFERROR(D5/D6*100,"")</f>
        <v>0.45575021434880769</v>
      </c>
      <c r="H23" s="3">
        <f t="shared" ref="H23:P23" si="16">IFERROR(H5/H6*100,"")</f>
        <v>1.8230008573952308</v>
      </c>
      <c r="I23" s="3">
        <f t="shared" si="16"/>
        <v>15.540655263578715</v>
      </c>
      <c r="J23" s="3">
        <f t="shared" si="16"/>
        <v>0.8173757891354374</v>
      </c>
      <c r="K23" s="3">
        <f t="shared" si="16"/>
        <v>-6.7830924506763397</v>
      </c>
      <c r="L23" s="3">
        <f t="shared" si="16"/>
        <v>9.9695897862283012</v>
      </c>
      <c r="M23" s="3">
        <f t="shared" si="16"/>
        <v>8.9931997099605443</v>
      </c>
      <c r="N23" s="3">
        <f t="shared" si="16"/>
        <v>6.3903345200356956</v>
      </c>
      <c r="O23" s="3">
        <f t="shared" si="16"/>
        <v>17.804918841079736</v>
      </c>
      <c r="P23" s="3">
        <f t="shared" si="16"/>
        <v>13.609474852378275</v>
      </c>
    </row>
    <row r="24" spans="1:16" ht="15.5" x14ac:dyDescent="0.35">
      <c r="C24" t="s">
        <v>42</v>
      </c>
      <c r="D24" s="4">
        <f>IFERROR(_xlfn.RRI(5,I23,D23),"")</f>
        <v>-0.50631320499699051</v>
      </c>
      <c r="H24" s="4">
        <f t="shared" ref="H24:P24" si="17">IFERROR(_xlfn.RRI(5,M23,H23),"")</f>
        <v>-0.27326759298310821</v>
      </c>
      <c r="I24" s="4">
        <f t="shared" si="17"/>
        <v>0.19450823104424475</v>
      </c>
      <c r="J24" s="4">
        <f t="shared" si="17"/>
        <v>-0.46002164158275305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1.92</v>
      </c>
      <c r="H25" s="3">
        <f>IFERROR(INDEX(D25:G25,COUNT(D25:G25)),"")</f>
        <v>1.92</v>
      </c>
      <c r="I25" s="3">
        <f t="shared" ref="I25:P25" si="18">IFERROR(INDEX(I51:I500,MATCH($C$25,$C$51:$C$500,0)),"")</f>
        <v>1.1100000000000001</v>
      </c>
      <c r="J25" s="3">
        <f t="shared" si="18"/>
        <v>3.25</v>
      </c>
      <c r="K25" s="3">
        <f t="shared" si="18"/>
        <v>-18.649999999999999</v>
      </c>
      <c r="L25" s="3">
        <f t="shared" si="18"/>
        <v>37.08</v>
      </c>
      <c r="M25" s="3">
        <f t="shared" si="18"/>
        <v>32.28</v>
      </c>
      <c r="N25" s="3">
        <f t="shared" si="18"/>
        <v>28.52</v>
      </c>
      <c r="O25" s="3">
        <f t="shared" si="18"/>
        <v>55.52</v>
      </c>
      <c r="P25" s="3">
        <f t="shared" si="18"/>
        <v>43.67</v>
      </c>
    </row>
    <row r="26" spans="1:16" ht="15.5" x14ac:dyDescent="0.35">
      <c r="C26" t="s">
        <v>45</v>
      </c>
      <c r="D26" s="4">
        <f>IFERROR(_xlfn.RRI(5,I25,D25),"")</f>
        <v>0.1158238758244996</v>
      </c>
      <c r="H26" s="4">
        <f t="shared" ref="H26:P26" si="19">IFERROR(_xlfn.RRI(5,M25,H25),"")</f>
        <v>-0.43131268573739268</v>
      </c>
      <c r="I26" s="4">
        <f t="shared" si="19"/>
        <v>-0.47756208023258917</v>
      </c>
      <c r="J26" s="4">
        <f t="shared" si="19"/>
        <v>-0.43312568357070702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58.126399999999997</v>
      </c>
      <c r="H27" s="3">
        <f t="shared" ref="H27:P27" si="20">IFERROR(H4/H21,"")</f>
        <v>232.50559999999999</v>
      </c>
      <c r="I27" s="3">
        <f t="shared" si="20"/>
        <v>220.42026466165413</v>
      </c>
      <c r="J27" s="3">
        <f t="shared" si="20"/>
        <v>242.80393666666666</v>
      </c>
      <c r="K27" s="3">
        <f t="shared" si="20"/>
        <v>291.25087000000002</v>
      </c>
      <c r="L27" s="3">
        <f t="shared" si="20"/>
        <v>512.77674666666667</v>
      </c>
      <c r="M27" s="3">
        <f t="shared" si="20"/>
        <v>352.40211749999997</v>
      </c>
      <c r="N27" s="3">
        <f t="shared" si="20"/>
        <v>282.01302500000003</v>
      </c>
      <c r="O27" s="3">
        <f t="shared" si="20"/>
        <v>381.57519600000001</v>
      </c>
      <c r="P27" s="3">
        <f t="shared" si="20"/>
        <v>556.24238000000003</v>
      </c>
    </row>
    <row r="28" spans="1:16" ht="15.5" x14ac:dyDescent="0.35">
      <c r="C28" t="s">
        <v>47</v>
      </c>
      <c r="D28" s="4">
        <f>IFERROR(_xlfn.RRI(5,I27,D27),"")</f>
        <v>-0.23400773995140023</v>
      </c>
      <c r="H28" s="4">
        <f t="shared" ref="H28:P28" si="21">IFERROR(_xlfn.RRI(5,M27,H27),"")</f>
        <v>-7.980688045287776E-2</v>
      </c>
      <c r="I28" s="4">
        <f t="shared" si="21"/>
        <v>-4.8088725860460202E-2</v>
      </c>
      <c r="J28" s="4">
        <f t="shared" si="21"/>
        <v>-8.6444119307421352E-2</v>
      </c>
      <c r="K28" s="4">
        <f t="shared" si="21"/>
        <v>-0.12138091753349933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0.72972972972972949</v>
      </c>
      <c r="I29" s="4">
        <f t="shared" si="22"/>
        <v>-0.65846153846153832</v>
      </c>
      <c r="J29" s="4">
        <f t="shared" si="22"/>
        <v>-1.1742627345844505</v>
      </c>
      <c r="K29" s="4">
        <f t="shared" si="22"/>
        <v>-1.5029665587918015</v>
      </c>
      <c r="L29" s="4">
        <f t="shared" si="22"/>
        <v>0.14869888475836421</v>
      </c>
      <c r="M29" s="4">
        <f t="shared" si="22"/>
        <v>0.13183730715287523</v>
      </c>
      <c r="N29" s="4">
        <f t="shared" si="22"/>
        <v>-0.48631123919308361</v>
      </c>
      <c r="O29" s="4">
        <f t="shared" si="22"/>
        <v>0.27135333180673232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5.4828603698924366E-2</v>
      </c>
      <c r="I30" s="4">
        <f t="shared" si="23"/>
        <v>-9.2188258198391354E-2</v>
      </c>
      <c r="J30" s="4">
        <f t="shared" si="23"/>
        <v>-0.16634090512187436</v>
      </c>
      <c r="K30" s="4">
        <f t="shared" si="23"/>
        <v>-0.43201232916021981</v>
      </c>
      <c r="L30" s="4">
        <f t="shared" si="23"/>
        <v>0.45508985673636509</v>
      </c>
      <c r="M30" s="4">
        <f t="shared" si="23"/>
        <v>0.24959518270477024</v>
      </c>
      <c r="N30" s="4">
        <f t="shared" si="23"/>
        <v>-0.26092411677618577</v>
      </c>
      <c r="O30" s="4">
        <f t="shared" si="23"/>
        <v>-0.31401272229562949</v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413.17</v>
      </c>
      <c r="H32" s="3">
        <f>IFERROR(INDEX(D32:G32,COUNT(D32:G32)),"")</f>
        <v>413.17</v>
      </c>
      <c r="I32" s="3">
        <f t="shared" ref="I32:P32" si="24">IFERROR(INDEX(I51:I500,MATCH($C$32,$C$51:$C$500,0)),"")</f>
        <v>411.26</v>
      </c>
      <c r="J32" s="3">
        <f t="shared" si="24"/>
        <v>343.88</v>
      </c>
      <c r="K32" s="3">
        <f t="shared" si="24"/>
        <v>341.03</v>
      </c>
      <c r="L32" s="3">
        <f t="shared" si="24"/>
        <v>364.16</v>
      </c>
      <c r="M32" s="3">
        <f t="shared" si="24"/>
        <v>303.58999999999997</v>
      </c>
      <c r="N32" s="3">
        <f t="shared" si="24"/>
        <v>339.18</v>
      </c>
      <c r="O32" s="3">
        <f t="shared" si="24"/>
        <v>326.94</v>
      </c>
      <c r="P32" s="3">
        <f t="shared" si="24"/>
        <v>278.99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0.56999999999999995</v>
      </c>
      <c r="H33" s="3">
        <f>IFERROR(INDEX(D33:G33,COUNT(D33:G33)),"")</f>
        <v>0.56999999999999995</v>
      </c>
      <c r="I33" s="3">
        <f t="shared" ref="I33:P33" si="25">IFERROR(INDEX(I51:I500,MATCH($C$33,$C$51:$C$500,0)),"")</f>
        <v>0.85</v>
      </c>
      <c r="J33" s="3">
        <f t="shared" si="25"/>
        <v>0.84</v>
      </c>
      <c r="K33" s="3">
        <f t="shared" si="25"/>
        <v>1.38</v>
      </c>
      <c r="L33" s="3">
        <f t="shared" si="25"/>
        <v>1.91</v>
      </c>
      <c r="M33" s="3">
        <f t="shared" si="25"/>
        <v>2.39</v>
      </c>
      <c r="N33" s="3">
        <f t="shared" si="25"/>
        <v>0.71</v>
      </c>
      <c r="O33" s="3">
        <f t="shared" si="25"/>
        <v>0.79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122.92</v>
      </c>
      <c r="H34" s="3">
        <f>IFERROR(INDEX(D34:G34,COUNT(D34:G34)),"")</f>
        <v>122.92</v>
      </c>
      <c r="I34" s="3">
        <f t="shared" ref="I34:P34" si="26">IFERROR(INDEX(I51:I500,MATCH($C$34,$C$51:$C$500,0)),"")</f>
        <v>313.51</v>
      </c>
      <c r="J34" s="3">
        <f t="shared" si="26"/>
        <v>88.62</v>
      </c>
      <c r="K34" s="3">
        <f t="shared" si="26"/>
        <v>-25.2</v>
      </c>
      <c r="L34" s="3">
        <f t="shared" si="26"/>
        <v>18.739999999999998</v>
      </c>
      <c r="M34" s="3">
        <f t="shared" si="26"/>
        <v>22.46</v>
      </c>
      <c r="N34" s="3">
        <f t="shared" si="26"/>
        <v>8.49</v>
      </c>
      <c r="O34" s="3">
        <f t="shared" si="26"/>
        <v>4.6500000000000004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4.07</v>
      </c>
      <c r="H35" s="3">
        <f>IFERROR(INDEX(D35:G35,COUNT(D35:G35)),"")</f>
        <v>4.07</v>
      </c>
      <c r="I35" s="3">
        <f t="shared" ref="I35:P35" si="27">IFERROR(INDEX(I51:I500,MATCH($C$35,$C$51:$C$500,0)),"")</f>
        <v>1.58</v>
      </c>
      <c r="J35" s="3">
        <f t="shared" si="27"/>
        <v>1.19</v>
      </c>
      <c r="K35" s="3">
        <f t="shared" si="27"/>
        <v>1.61</v>
      </c>
      <c r="L35" s="3">
        <f t="shared" si="27"/>
        <v>1.36</v>
      </c>
      <c r="M35" s="3">
        <f t="shared" si="27"/>
        <v>2.06</v>
      </c>
      <c r="N35" s="3">
        <f t="shared" si="27"/>
        <v>0.86</v>
      </c>
      <c r="O35" s="3">
        <f t="shared" si="27"/>
        <v>0.68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0.25819999999999999</v>
      </c>
      <c r="N36" s="4">
        <f t="shared" si="28"/>
        <v>0.29220000000000002</v>
      </c>
      <c r="O36" s="4">
        <f t="shared" si="28"/>
        <v>0.15010000000000001</v>
      </c>
      <c r="P36" s="4">
        <f t="shared" si="28"/>
        <v>0</v>
      </c>
    </row>
    <row r="37" spans="1:16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7.5</v>
      </c>
      <c r="N37" s="3">
        <f t="shared" si="29"/>
        <v>6.25</v>
      </c>
      <c r="O37" s="3">
        <f t="shared" si="29"/>
        <v>6.25</v>
      </c>
      <c r="P37" s="3">
        <f t="shared" si="29"/>
        <v>0</v>
      </c>
    </row>
    <row r="50" spans="2:16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</row>
    <row r="51" spans="2:16" ht="15.5" x14ac:dyDescent="0.35">
      <c r="B51" t="s">
        <v>71</v>
      </c>
      <c r="C51" t="s">
        <v>5</v>
      </c>
      <c r="D51" s="5">
        <v>77308112000</v>
      </c>
      <c r="E51" s="5">
        <v>84955075000</v>
      </c>
      <c r="F51" s="5">
        <v>75733959000</v>
      </c>
      <c r="G51" s="5">
        <v>73683737000</v>
      </c>
      <c r="I51" s="5">
        <v>293158952000</v>
      </c>
      <c r="J51" s="5">
        <v>291364724000</v>
      </c>
      <c r="K51" s="5">
        <v>349501044000</v>
      </c>
      <c r="L51" s="5">
        <v>615332096000</v>
      </c>
      <c r="M51" s="5">
        <v>422882541000</v>
      </c>
      <c r="N51" s="5">
        <v>282013025000</v>
      </c>
      <c r="O51" s="5">
        <v>381575196000</v>
      </c>
      <c r="P51" s="5">
        <v>444993904000</v>
      </c>
    </row>
    <row r="52" spans="2:16" ht="15.5" x14ac:dyDescent="0.35">
      <c r="C52" t="s">
        <v>72</v>
      </c>
      <c r="D52" s="5">
        <v>-66079953000</v>
      </c>
      <c r="E52" s="5">
        <v>-68308006000</v>
      </c>
      <c r="F52" s="5">
        <v>-64001440000</v>
      </c>
      <c r="G52" s="5">
        <v>-57295651000</v>
      </c>
      <c r="I52" s="5">
        <v>-241978499000</v>
      </c>
      <c r="J52" s="5">
        <v>-239631500000</v>
      </c>
      <c r="K52" s="5">
        <v>-321023643000</v>
      </c>
      <c r="L52" s="5">
        <v>-495933419000</v>
      </c>
      <c r="M52" s="5">
        <v>-324764311000</v>
      </c>
      <c r="N52" s="5">
        <v>-205725552000</v>
      </c>
      <c r="O52" s="5">
        <v>-269484142000</v>
      </c>
      <c r="P52" s="5">
        <v>-340778737000</v>
      </c>
    </row>
    <row r="53" spans="2:16" ht="15.5" x14ac:dyDescent="0.35">
      <c r="C53" t="s">
        <v>73</v>
      </c>
      <c r="D53" s="5">
        <v>11228159000</v>
      </c>
      <c r="E53" s="5">
        <v>16647069000</v>
      </c>
      <c r="F53" s="5">
        <v>11732519000</v>
      </c>
      <c r="G53" s="5">
        <v>16388086000</v>
      </c>
      <c r="I53" s="5">
        <v>51180453000</v>
      </c>
      <c r="J53" s="5">
        <v>51733224000</v>
      </c>
      <c r="K53" s="5">
        <v>28477401000</v>
      </c>
      <c r="L53" s="5">
        <v>119398677000</v>
      </c>
      <c r="M53" s="5">
        <v>98118230000</v>
      </c>
      <c r="N53" s="5">
        <v>76287473000</v>
      </c>
      <c r="O53" s="5">
        <v>112091054000</v>
      </c>
      <c r="P53" s="5">
        <v>104215167000</v>
      </c>
    </row>
    <row r="54" spans="2:16" ht="15.5" x14ac:dyDescent="0.35">
      <c r="C54" t="s">
        <v>74</v>
      </c>
      <c r="D54" s="5">
        <v>-7868019000</v>
      </c>
      <c r="E54" s="5">
        <v>-17053946000</v>
      </c>
      <c r="F54" s="5">
        <v>-9340084000</v>
      </c>
      <c r="G54" s="5">
        <v>-8223757000</v>
      </c>
      <c r="I54" s="5">
        <v>-44610174000</v>
      </c>
      <c r="J54" s="5">
        <v>-39810336000</v>
      </c>
      <c r="K54" s="5">
        <v>-42824564000</v>
      </c>
      <c r="L54" s="5">
        <v>-54372384000</v>
      </c>
      <c r="M54" s="5">
        <v>-43707341000</v>
      </c>
      <c r="N54" s="5">
        <v>-37514102000</v>
      </c>
      <c r="O54" s="5">
        <v>-35092277000</v>
      </c>
      <c r="P54" s="5">
        <v>-53672193000</v>
      </c>
    </row>
    <row r="55" spans="2:16" ht="15.5" x14ac:dyDescent="0.35">
      <c r="C55" t="s">
        <v>75</v>
      </c>
      <c r="D55" s="5">
        <v>-2165688000</v>
      </c>
      <c r="E55" s="5">
        <v>-3326820000</v>
      </c>
      <c r="F55" s="5">
        <v>-1803711000</v>
      </c>
      <c r="G55" s="5">
        <v>-1810530000</v>
      </c>
      <c r="I55" s="5">
        <v>-8847354000</v>
      </c>
      <c r="J55" s="5">
        <v>-7409078000</v>
      </c>
      <c r="K55" s="5">
        <v>-10807225000</v>
      </c>
      <c r="L55" s="5">
        <v>-10930893000</v>
      </c>
      <c r="M55" s="5">
        <v>-12708965000</v>
      </c>
      <c r="N55" s="5">
        <v>-5170861000</v>
      </c>
      <c r="O55" s="5">
        <v>-6541496000</v>
      </c>
      <c r="P55" s="5">
        <v>-5458408000</v>
      </c>
    </row>
    <row r="56" spans="2:16" ht="15.5" x14ac:dyDescent="0.35">
      <c r="C56" t="s">
        <v>76</v>
      </c>
      <c r="D56" s="5">
        <v>-6090014000</v>
      </c>
      <c r="E56" s="5">
        <v>-10811308000</v>
      </c>
      <c r="F56" s="5">
        <v>-6791775000</v>
      </c>
      <c r="G56" s="5">
        <v>-6588901000</v>
      </c>
      <c r="I56" s="5">
        <v>-32074321000</v>
      </c>
      <c r="J56" s="5">
        <v>-29942846000</v>
      </c>
      <c r="K56" s="5">
        <v>-34339272000</v>
      </c>
      <c r="L56" s="5">
        <v>-36117723000</v>
      </c>
      <c r="M56" s="5">
        <v>-32739375000</v>
      </c>
      <c r="N56" s="5">
        <v>-35443522000</v>
      </c>
      <c r="O56" s="5">
        <v>-29580084000</v>
      </c>
      <c r="P56" s="5">
        <v>-27048691000</v>
      </c>
    </row>
    <row r="57" spans="2:16" ht="15.5" x14ac:dyDescent="0.35">
      <c r="C57" t="s">
        <v>77</v>
      </c>
      <c r="D57" s="5">
        <v>-386526000</v>
      </c>
      <c r="E57" s="5">
        <v>-1109742000</v>
      </c>
      <c r="F57" s="5">
        <v>277793000</v>
      </c>
      <c r="G57" s="5">
        <v>-34540000</v>
      </c>
      <c r="I57" s="5">
        <v>-855673000</v>
      </c>
      <c r="J57" s="5">
        <v>-51000</v>
      </c>
      <c r="K57" s="5">
        <v>-2000</v>
      </c>
    </row>
    <row r="58" spans="2:16" ht="15.5" x14ac:dyDescent="0.35">
      <c r="C58" t="s">
        <v>78</v>
      </c>
      <c r="D58" s="5">
        <v>3360140000</v>
      </c>
      <c r="E58" s="5">
        <v>-406877000</v>
      </c>
      <c r="F58" s="5">
        <v>2392435000</v>
      </c>
      <c r="G58" s="5">
        <v>8164329000</v>
      </c>
      <c r="I58" s="5">
        <v>6570279000</v>
      </c>
      <c r="J58" s="5">
        <v>11922888000</v>
      </c>
      <c r="K58" s="5">
        <v>-14347163000</v>
      </c>
      <c r="L58" s="5">
        <v>65026293000</v>
      </c>
      <c r="M58" s="5">
        <v>54410889000</v>
      </c>
      <c r="N58" s="5">
        <v>38773371000</v>
      </c>
      <c r="O58" s="5">
        <v>76998777000</v>
      </c>
      <c r="P58" s="5">
        <v>50542974000</v>
      </c>
    </row>
    <row r="59" spans="2:16" ht="15.5" x14ac:dyDescent="0.35">
      <c r="C59" t="s">
        <v>79</v>
      </c>
      <c r="D59" s="5">
        <v>-1192840000</v>
      </c>
      <c r="E59" s="5">
        <v>-1165292000</v>
      </c>
      <c r="F59" s="5">
        <v>-1025396000</v>
      </c>
      <c r="G59" s="5">
        <v>-1170998000</v>
      </c>
      <c r="I59" s="5">
        <v>-5168878000</v>
      </c>
      <c r="J59" s="5">
        <v>-9427675000</v>
      </c>
      <c r="K59" s="5">
        <v>-13776179000</v>
      </c>
      <c r="L59" s="5">
        <v>-5970022000</v>
      </c>
      <c r="M59" s="5">
        <v>-2507453000</v>
      </c>
      <c r="N59" s="5">
        <v>-3594884000</v>
      </c>
      <c r="O59" s="5">
        <v>-2621425000</v>
      </c>
      <c r="P59" s="5">
        <v>-3519917000</v>
      </c>
    </row>
    <row r="60" spans="2:16" ht="15.5" x14ac:dyDescent="0.35">
      <c r="C60" t="s">
        <v>26</v>
      </c>
      <c r="D60" s="5">
        <v>-1192840000</v>
      </c>
      <c r="E60" s="5">
        <v>-1165292000</v>
      </c>
      <c r="F60" s="5">
        <v>-1025396000</v>
      </c>
      <c r="G60" s="5">
        <v>-1170998000</v>
      </c>
      <c r="I60" s="5">
        <v>-5168878000</v>
      </c>
      <c r="J60" s="5">
        <v>-9427675000</v>
      </c>
      <c r="K60" s="5">
        <v>-13776179000</v>
      </c>
      <c r="L60" s="5">
        <v>-5970022000</v>
      </c>
      <c r="M60" s="5">
        <v>-2507453000</v>
      </c>
      <c r="N60" s="5">
        <v>-3594884000</v>
      </c>
      <c r="O60" s="5">
        <v>-2621425000</v>
      </c>
      <c r="P60" s="5">
        <v>-3519917000</v>
      </c>
    </row>
    <row r="61" spans="2:16" ht="15.5" x14ac:dyDescent="0.35">
      <c r="C61" t="s">
        <v>82</v>
      </c>
      <c r="D61" s="5">
        <v>-1192840000</v>
      </c>
      <c r="E61" s="5">
        <v>-1165292000</v>
      </c>
      <c r="F61" s="5">
        <v>-1025396000</v>
      </c>
      <c r="G61" s="5">
        <v>-1170998000</v>
      </c>
      <c r="I61" s="5">
        <v>-5168878000</v>
      </c>
      <c r="J61" s="5">
        <v>-9427675000</v>
      </c>
      <c r="K61" s="5">
        <v>-13776179000</v>
      </c>
      <c r="L61" s="5">
        <v>-5970022000</v>
      </c>
      <c r="M61" s="5">
        <v>-2507453000</v>
      </c>
      <c r="N61" s="5">
        <v>-3594884000</v>
      </c>
      <c r="O61" s="5">
        <v>-2621425000</v>
      </c>
      <c r="P61" s="5">
        <v>-3519917000</v>
      </c>
    </row>
    <row r="62" spans="2:16" ht="15.5" x14ac:dyDescent="0.35">
      <c r="C62" t="s">
        <v>28</v>
      </c>
      <c r="D62" s="5">
        <v>2167300000</v>
      </c>
      <c r="E62" s="5">
        <v>-1572169000</v>
      </c>
      <c r="F62" s="5">
        <v>1367039000</v>
      </c>
      <c r="G62" s="5">
        <v>6993331000</v>
      </c>
      <c r="I62" s="5">
        <v>1401401000</v>
      </c>
      <c r="J62" s="5">
        <v>2495213000</v>
      </c>
      <c r="K62" s="5">
        <v>-28123342000</v>
      </c>
      <c r="L62" s="5">
        <v>59056271000</v>
      </c>
      <c r="M62" s="5">
        <v>51903436000</v>
      </c>
      <c r="N62" s="5">
        <v>35178487000</v>
      </c>
      <c r="O62" s="5">
        <v>74377352000</v>
      </c>
      <c r="P62" s="5">
        <v>47023057000</v>
      </c>
    </row>
    <row r="63" spans="2:16" ht="15.5" x14ac:dyDescent="0.35">
      <c r="C63" t="s">
        <v>27</v>
      </c>
      <c r="E63" s="5">
        <v>171476000</v>
      </c>
      <c r="F63" s="5">
        <v>-1882437000</v>
      </c>
      <c r="G63" s="5">
        <v>-171210000</v>
      </c>
      <c r="I63" s="5">
        <v>-781516000</v>
      </c>
      <c r="J63" s="5">
        <v>1407400000</v>
      </c>
      <c r="K63" s="5">
        <v>5746748000</v>
      </c>
      <c r="L63" s="5">
        <v>-14565557000</v>
      </c>
      <c r="M63" s="5">
        <v>-13169644000</v>
      </c>
      <c r="N63" s="5">
        <v>-6655335000</v>
      </c>
      <c r="O63" s="5">
        <v>-18855357000</v>
      </c>
      <c r="P63" s="5">
        <v>-12090039000</v>
      </c>
    </row>
    <row r="64" spans="2:16" ht="15.5" x14ac:dyDescent="0.35">
      <c r="C64" t="s">
        <v>277</v>
      </c>
      <c r="L64" s="5">
        <v>-14530445000</v>
      </c>
      <c r="M64" s="5">
        <v>-12714157000</v>
      </c>
    </row>
    <row r="65" spans="2:16" ht="15.5" x14ac:dyDescent="0.35">
      <c r="C65" t="s">
        <v>278</v>
      </c>
      <c r="E65" s="5">
        <v>171476000</v>
      </c>
      <c r="F65" s="5">
        <v>-1882437000</v>
      </c>
      <c r="G65" s="5">
        <v>-171210000</v>
      </c>
      <c r="I65" s="5">
        <v>-781516000</v>
      </c>
      <c r="J65" s="5">
        <v>1407400000</v>
      </c>
      <c r="K65" s="5">
        <v>5746748000</v>
      </c>
      <c r="L65" s="5">
        <v>-35112000</v>
      </c>
      <c r="M65" s="5">
        <v>-455487000</v>
      </c>
    </row>
    <row r="66" spans="2:16" ht="15.5" x14ac:dyDescent="0.35">
      <c r="C66" t="s">
        <v>279</v>
      </c>
      <c r="E66" s="5">
        <v>171476000</v>
      </c>
      <c r="F66" s="5">
        <v>-1882437000</v>
      </c>
      <c r="G66" s="5">
        <v>-171210000</v>
      </c>
      <c r="I66" s="5">
        <v>-781516000</v>
      </c>
      <c r="J66" s="5">
        <v>1407400000</v>
      </c>
      <c r="K66" s="5">
        <v>5746748000</v>
      </c>
      <c r="L66" s="5">
        <v>-14565557000</v>
      </c>
      <c r="M66" s="5">
        <v>-13169644000</v>
      </c>
      <c r="N66" s="5">
        <v>-6655335000</v>
      </c>
      <c r="O66" s="5">
        <v>-18855357000</v>
      </c>
      <c r="P66" s="5">
        <v>-12090039000</v>
      </c>
    </row>
    <row r="67" spans="2:16" ht="15.5" x14ac:dyDescent="0.35">
      <c r="C67" t="s">
        <v>83</v>
      </c>
      <c r="D67" s="5">
        <v>2167300000</v>
      </c>
      <c r="E67" s="5">
        <v>-1400693000</v>
      </c>
      <c r="F67" s="5">
        <v>-515398000</v>
      </c>
      <c r="G67" s="5">
        <v>6822121000</v>
      </c>
      <c r="I67" s="5">
        <v>619885000</v>
      </c>
      <c r="J67" s="5">
        <v>3902613000</v>
      </c>
      <c r="K67" s="5">
        <v>-22376594000</v>
      </c>
      <c r="L67" s="5">
        <v>44490714000</v>
      </c>
      <c r="M67" s="5">
        <v>38733792000</v>
      </c>
      <c r="N67" s="5">
        <v>28523152000</v>
      </c>
      <c r="O67" s="5">
        <v>55521995000</v>
      </c>
      <c r="P67" s="5">
        <v>34933018000</v>
      </c>
    </row>
    <row r="68" spans="2:16" ht="15.5" x14ac:dyDescent="0.35">
      <c r="C68" t="s">
        <v>84</v>
      </c>
      <c r="E68" s="5">
        <v>74076098000</v>
      </c>
      <c r="F68" s="5">
        <v>10569525000</v>
      </c>
      <c r="G68" s="5">
        <v>710317000</v>
      </c>
      <c r="I68" s="5">
        <v>85270702000</v>
      </c>
      <c r="J68" s="5">
        <v>-475727000</v>
      </c>
      <c r="K68" s="5">
        <v>-5382061000</v>
      </c>
      <c r="L68" s="5">
        <v>-924504000</v>
      </c>
      <c r="M68" s="5">
        <v>-5970503000</v>
      </c>
      <c r="N68" s="5">
        <v>-6848256000</v>
      </c>
      <c r="O68" s="5">
        <v>2689193000</v>
      </c>
      <c r="P68" s="5">
        <v>-4557932000</v>
      </c>
    </row>
    <row r="69" spans="2:16" ht="15.5" x14ac:dyDescent="0.35">
      <c r="C69" t="s">
        <v>85</v>
      </c>
      <c r="D69" s="5">
        <v>2167300000</v>
      </c>
      <c r="E69" s="5">
        <v>72675405000</v>
      </c>
      <c r="F69" s="5">
        <v>10054127000</v>
      </c>
      <c r="G69" s="5">
        <v>7532438000</v>
      </c>
      <c r="I69" s="5">
        <v>85890587000</v>
      </c>
      <c r="J69" s="5">
        <v>3426886000</v>
      </c>
      <c r="K69" s="5">
        <v>-27758655000</v>
      </c>
      <c r="L69" s="5">
        <v>43566210000</v>
      </c>
      <c r="M69" s="5">
        <v>32763289000</v>
      </c>
      <c r="N69" s="5">
        <v>21674896000</v>
      </c>
      <c r="O69" s="5">
        <v>58211188000</v>
      </c>
      <c r="P69" s="5">
        <v>30375086000</v>
      </c>
    </row>
    <row r="70" spans="2:16" ht="15.5" x14ac:dyDescent="0.35">
      <c r="C70" t="s">
        <v>86</v>
      </c>
      <c r="D70" s="5">
        <v>2167300000</v>
      </c>
      <c r="E70" s="5">
        <v>-1400692000</v>
      </c>
      <c r="F70" s="5">
        <v>-515398000</v>
      </c>
      <c r="G70" s="5">
        <v>6822121000</v>
      </c>
      <c r="I70" s="5">
        <v>619886000</v>
      </c>
      <c r="J70" s="5">
        <v>3902613000</v>
      </c>
      <c r="K70" s="5">
        <v>-22376594000</v>
      </c>
      <c r="L70" s="5">
        <v>44490714000</v>
      </c>
      <c r="M70" s="5">
        <v>38733792000</v>
      </c>
      <c r="N70" s="5">
        <v>28523152000</v>
      </c>
      <c r="O70" s="5">
        <v>55521995000</v>
      </c>
      <c r="P70" s="5">
        <v>34933018000</v>
      </c>
    </row>
    <row r="71" spans="2:16" ht="15.5" x14ac:dyDescent="0.35">
      <c r="C71" t="s">
        <v>7</v>
      </c>
      <c r="D71" s="5">
        <v>2553826000</v>
      </c>
      <c r="E71" s="5">
        <v>73785148000</v>
      </c>
      <c r="F71" s="5">
        <v>9776334000</v>
      </c>
      <c r="G71" s="5">
        <v>7566978000</v>
      </c>
      <c r="I71" s="5">
        <v>86746261000</v>
      </c>
      <c r="J71" s="5">
        <v>3426937000</v>
      </c>
      <c r="K71" s="5">
        <v>-27758653000</v>
      </c>
      <c r="L71" s="5">
        <v>43566211000</v>
      </c>
      <c r="M71" s="5">
        <v>32763289000</v>
      </c>
      <c r="N71" s="5">
        <v>21674896000</v>
      </c>
      <c r="O71" s="5">
        <v>58211188000</v>
      </c>
      <c r="P71" s="5">
        <v>30375086000</v>
      </c>
    </row>
    <row r="72" spans="2:16" ht="15.5" x14ac:dyDescent="0.35">
      <c r="C72" t="s">
        <v>88</v>
      </c>
      <c r="D72" s="5">
        <v>2167300000</v>
      </c>
      <c r="E72" s="5">
        <v>-1400692000</v>
      </c>
      <c r="F72" s="5">
        <v>-515398000</v>
      </c>
      <c r="G72" s="5">
        <v>6822121000</v>
      </c>
      <c r="I72" s="5">
        <v>619886000</v>
      </c>
      <c r="J72" s="5">
        <v>3902613000</v>
      </c>
      <c r="K72" s="5">
        <v>-22376594000</v>
      </c>
      <c r="L72" s="5">
        <v>44490714000</v>
      </c>
      <c r="M72" s="5">
        <v>38733792000</v>
      </c>
      <c r="N72" s="5">
        <v>28523152000</v>
      </c>
      <c r="O72" s="5">
        <v>55521995000</v>
      </c>
      <c r="P72" s="5">
        <v>34933018000</v>
      </c>
    </row>
    <row r="73" spans="2:16" ht="15.5" x14ac:dyDescent="0.35">
      <c r="C73" t="s">
        <v>89</v>
      </c>
      <c r="D73" s="5">
        <v>2167300000</v>
      </c>
      <c r="E73" s="5">
        <v>72675406000</v>
      </c>
      <c r="F73" s="5">
        <v>10054127000</v>
      </c>
      <c r="G73" s="5">
        <v>7532438000</v>
      </c>
      <c r="I73" s="5">
        <v>85890588000</v>
      </c>
      <c r="J73" s="5">
        <v>3426886000</v>
      </c>
      <c r="K73" s="5">
        <v>-27758655000</v>
      </c>
      <c r="L73" s="5">
        <v>43566211000</v>
      </c>
      <c r="M73" s="5">
        <v>32763289000</v>
      </c>
      <c r="N73" s="5">
        <v>21674896000</v>
      </c>
      <c r="O73" s="5">
        <v>58211188000</v>
      </c>
      <c r="P73" s="5">
        <v>30375086000</v>
      </c>
    </row>
    <row r="74" spans="2:16" ht="15.5" x14ac:dyDescent="0.35">
      <c r="C74" t="s">
        <v>90</v>
      </c>
      <c r="D74" s="5">
        <v>2167300000</v>
      </c>
      <c r="E74" s="5">
        <v>72675406000</v>
      </c>
      <c r="F74" s="5">
        <v>10054127000</v>
      </c>
      <c r="G74" s="5">
        <v>7532438000</v>
      </c>
      <c r="I74" s="5">
        <v>85890588000</v>
      </c>
      <c r="J74" s="5">
        <v>3426886000</v>
      </c>
      <c r="K74" s="5">
        <v>-27758655000</v>
      </c>
      <c r="L74" s="5">
        <v>43566211000</v>
      </c>
      <c r="M74" s="5">
        <v>32763289000</v>
      </c>
      <c r="N74" s="5">
        <v>21674896000</v>
      </c>
      <c r="O74" s="5">
        <v>58211188000</v>
      </c>
      <c r="P74" s="5">
        <v>30375086000</v>
      </c>
    </row>
    <row r="76" spans="2:16" ht="15.5" x14ac:dyDescent="0.35">
      <c r="B76" t="s">
        <v>91</v>
      </c>
      <c r="C76" t="s">
        <v>92</v>
      </c>
    </row>
    <row r="77" spans="2:16" ht="15.5" x14ac:dyDescent="0.35">
      <c r="C77" t="s">
        <v>93</v>
      </c>
    </row>
    <row r="78" spans="2:16" ht="15.5" x14ac:dyDescent="0.35">
      <c r="C78" t="s">
        <v>19</v>
      </c>
      <c r="D78" s="5">
        <v>41862911000</v>
      </c>
      <c r="E78" s="5">
        <v>66607628000</v>
      </c>
      <c r="F78" s="5">
        <v>55278300000</v>
      </c>
      <c r="G78" s="5">
        <v>40063998000</v>
      </c>
      <c r="I78" s="5">
        <v>66607628000</v>
      </c>
      <c r="J78" s="5">
        <v>47169276000</v>
      </c>
      <c r="K78" s="5">
        <v>15981542000</v>
      </c>
      <c r="L78" s="5">
        <v>14013364000</v>
      </c>
      <c r="M78" s="5">
        <v>19657323000</v>
      </c>
      <c r="N78" s="5">
        <v>100202951000</v>
      </c>
      <c r="O78" s="5">
        <v>79853218000</v>
      </c>
      <c r="P78" s="5">
        <v>27099037000</v>
      </c>
    </row>
    <row r="79" spans="2:16" ht="15.5" x14ac:dyDescent="0.35">
      <c r="C79" t="s">
        <v>401</v>
      </c>
      <c r="L79" s="5">
        <v>2052103000</v>
      </c>
    </row>
    <row r="80" spans="2:16" ht="15.5" x14ac:dyDescent="0.35">
      <c r="C80" t="s">
        <v>94</v>
      </c>
      <c r="D80" s="5">
        <v>64220294000</v>
      </c>
      <c r="E80" s="5">
        <v>63544857000</v>
      </c>
      <c r="F80" s="5">
        <v>54056000000</v>
      </c>
      <c r="G80" s="5">
        <v>68712498000</v>
      </c>
      <c r="I80" s="5">
        <v>63544857000</v>
      </c>
      <c r="J80" s="5">
        <v>54265749000</v>
      </c>
      <c r="K80" s="5">
        <v>67375337000</v>
      </c>
      <c r="L80" s="5">
        <v>73013407000</v>
      </c>
      <c r="M80" s="5">
        <v>64279127000</v>
      </c>
      <c r="N80" s="5">
        <v>41214955000</v>
      </c>
      <c r="O80" s="5">
        <v>51677232000</v>
      </c>
      <c r="P80" s="5">
        <v>61290513000</v>
      </c>
    </row>
    <row r="81" spans="3:16" ht="15.5" x14ac:dyDescent="0.35">
      <c r="C81" t="s">
        <v>283</v>
      </c>
    </row>
    <row r="82" spans="3:16" ht="15.5" x14ac:dyDescent="0.35">
      <c r="C82" t="s">
        <v>282</v>
      </c>
    </row>
    <row r="83" spans="3:16" ht="15.5" x14ac:dyDescent="0.35">
      <c r="C83" t="s">
        <v>284</v>
      </c>
      <c r="D83" s="5">
        <v>64220294000</v>
      </c>
      <c r="E83" s="5">
        <v>63544857000</v>
      </c>
      <c r="F83" s="5">
        <v>54056000000</v>
      </c>
      <c r="G83" s="5">
        <v>68712498000</v>
      </c>
      <c r="I83" s="5">
        <v>63544857000</v>
      </c>
      <c r="J83" s="5">
        <v>54265749000</v>
      </c>
      <c r="K83" s="5">
        <v>67375337000</v>
      </c>
      <c r="L83" s="5">
        <v>73013407000</v>
      </c>
      <c r="M83" s="5">
        <v>64279127000</v>
      </c>
      <c r="N83" s="5">
        <v>41214955000</v>
      </c>
      <c r="O83" s="5">
        <v>51677232000</v>
      </c>
      <c r="P83" s="5">
        <v>61290513000</v>
      </c>
    </row>
    <row r="84" spans="3:16" ht="15.5" x14ac:dyDescent="0.35">
      <c r="C84" t="s">
        <v>95</v>
      </c>
      <c r="D84" s="5">
        <v>100739000</v>
      </c>
      <c r="E84" s="5">
        <v>66314000</v>
      </c>
      <c r="F84" s="5">
        <v>4100100000</v>
      </c>
      <c r="G84" s="5">
        <v>4105194000</v>
      </c>
      <c r="I84" s="5">
        <v>66314000</v>
      </c>
      <c r="J84" s="5">
        <v>6600100000</v>
      </c>
      <c r="K84" s="5">
        <v>50617000</v>
      </c>
      <c r="L84" s="5">
        <v>91350000</v>
      </c>
      <c r="M84" s="5">
        <v>1063000</v>
      </c>
      <c r="N84" s="5">
        <v>168100000</v>
      </c>
      <c r="O84" s="5">
        <v>244649000</v>
      </c>
      <c r="P84" s="5">
        <v>269515000</v>
      </c>
    </row>
    <row r="85" spans="3:16" ht="15.5" x14ac:dyDescent="0.35">
      <c r="C85" t="s">
        <v>285</v>
      </c>
      <c r="D85" s="5">
        <v>100739000</v>
      </c>
      <c r="E85" s="5">
        <v>66314000</v>
      </c>
      <c r="F85" s="5">
        <v>4100100000</v>
      </c>
      <c r="G85" s="5">
        <v>4105194000</v>
      </c>
      <c r="I85" s="5">
        <v>66314000</v>
      </c>
      <c r="J85" s="5">
        <v>6600100000</v>
      </c>
      <c r="K85" s="5">
        <v>50617000</v>
      </c>
      <c r="L85" s="5">
        <v>91350000</v>
      </c>
      <c r="M85" s="5">
        <v>1063000</v>
      </c>
      <c r="N85" s="5">
        <v>168100000</v>
      </c>
      <c r="O85" s="5">
        <v>244649000</v>
      </c>
      <c r="P85" s="5">
        <v>269515000</v>
      </c>
    </row>
    <row r="86" spans="3:16" ht="15.5" x14ac:dyDescent="0.35">
      <c r="C86" t="s">
        <v>96</v>
      </c>
      <c r="D86" s="5">
        <v>226442674000</v>
      </c>
      <c r="E86" s="5">
        <v>246611473000</v>
      </c>
      <c r="F86" s="5">
        <v>218812519000</v>
      </c>
      <c r="G86" s="5">
        <v>213464798000</v>
      </c>
      <c r="I86" s="5">
        <v>246611473000</v>
      </c>
      <c r="J86" s="5">
        <v>220520636000</v>
      </c>
      <c r="K86" s="5">
        <v>292089933000</v>
      </c>
      <c r="L86" s="5">
        <v>347028828000</v>
      </c>
      <c r="M86" s="5">
        <v>190384093000</v>
      </c>
      <c r="N86" s="5">
        <v>131154154000</v>
      </c>
      <c r="O86" s="5">
        <v>122190882000</v>
      </c>
      <c r="P86" s="5">
        <v>111687649000</v>
      </c>
    </row>
    <row r="87" spans="3:16" ht="15.5" x14ac:dyDescent="0.35">
      <c r="C87" t="s">
        <v>77</v>
      </c>
      <c r="D87" s="5">
        <v>115318233000</v>
      </c>
      <c r="E87" s="5">
        <v>115318233000</v>
      </c>
      <c r="F87" s="5">
        <v>61943884000</v>
      </c>
      <c r="G87" s="5">
        <v>51374359000</v>
      </c>
      <c r="I87" s="5">
        <v>115318233000</v>
      </c>
      <c r="J87" s="5">
        <v>50749280000</v>
      </c>
      <c r="K87" s="5">
        <v>48793007000</v>
      </c>
      <c r="L87" s="5">
        <v>60715078000</v>
      </c>
      <c r="M87" s="5">
        <v>29165704000</v>
      </c>
      <c r="N87" s="5">
        <v>35136207000</v>
      </c>
      <c r="O87" s="5">
        <v>41984463000</v>
      </c>
      <c r="P87" s="5">
        <v>39295270000</v>
      </c>
    </row>
    <row r="88" spans="3:16" ht="15.5" x14ac:dyDescent="0.35">
      <c r="C88" t="s">
        <v>98</v>
      </c>
      <c r="D88" s="5">
        <v>401332635000</v>
      </c>
      <c r="E88" s="5">
        <v>447262588000</v>
      </c>
      <c r="F88" s="5">
        <v>362936168000</v>
      </c>
      <c r="G88" s="5">
        <v>349090165000</v>
      </c>
      <c r="I88" s="5">
        <v>447262588000</v>
      </c>
      <c r="J88" s="5">
        <v>348600117000</v>
      </c>
      <c r="K88" s="5">
        <v>424821583000</v>
      </c>
      <c r="L88" s="5">
        <v>495013365000</v>
      </c>
      <c r="M88" s="5">
        <v>314056289000</v>
      </c>
      <c r="N88" s="5">
        <v>287507616000</v>
      </c>
      <c r="O88" s="5">
        <v>259371455000</v>
      </c>
      <c r="P88" s="5">
        <v>212262785000</v>
      </c>
    </row>
    <row r="89" spans="3:16" ht="15.5" x14ac:dyDescent="0.35">
      <c r="C89" t="s">
        <v>99</v>
      </c>
    </row>
    <row r="90" spans="3:16" ht="15.5" x14ac:dyDescent="0.35">
      <c r="C90" t="s">
        <v>287</v>
      </c>
      <c r="D90" s="5">
        <v>7242211000</v>
      </c>
      <c r="E90" s="5">
        <v>7242211000</v>
      </c>
      <c r="F90" s="5">
        <v>7179204000</v>
      </c>
      <c r="G90" s="5">
        <v>9061641000</v>
      </c>
      <c r="I90" s="5">
        <v>7242211000</v>
      </c>
      <c r="J90" s="5">
        <v>8132196000</v>
      </c>
      <c r="K90" s="5">
        <v>6863568000</v>
      </c>
      <c r="L90" s="5">
        <v>1278339000</v>
      </c>
      <c r="M90" s="5">
        <v>2012428000</v>
      </c>
      <c r="N90" s="5">
        <v>2404321000</v>
      </c>
      <c r="O90" s="5">
        <v>1072346000</v>
      </c>
      <c r="P90" s="5">
        <v>421170000</v>
      </c>
    </row>
    <row r="91" spans="3:16" ht="15.5" x14ac:dyDescent="0.35">
      <c r="C91" t="s">
        <v>101</v>
      </c>
      <c r="D91" s="5">
        <v>356755764000</v>
      </c>
      <c r="E91" s="5">
        <v>356601286000</v>
      </c>
      <c r="F91" s="5">
        <v>287365732000</v>
      </c>
      <c r="G91" s="5">
        <v>290295411000</v>
      </c>
      <c r="I91" s="5">
        <v>356601286000</v>
      </c>
      <c r="J91" s="5">
        <v>297917583000</v>
      </c>
      <c r="K91" s="5">
        <v>279786157000</v>
      </c>
      <c r="L91" s="5">
        <v>257369479000</v>
      </c>
      <c r="M91" s="5">
        <v>206227287000</v>
      </c>
      <c r="N91" s="5">
        <v>191507113000</v>
      </c>
      <c r="O91" s="5">
        <v>170776000000</v>
      </c>
      <c r="P91" s="5">
        <v>133742596000</v>
      </c>
    </row>
    <row r="92" spans="3:16" ht="15.5" x14ac:dyDescent="0.35">
      <c r="C92" t="s">
        <v>286</v>
      </c>
      <c r="D92" s="5">
        <v>119177000</v>
      </c>
      <c r="E92" s="5">
        <v>162026000</v>
      </c>
      <c r="F92" s="5">
        <v>1574521000</v>
      </c>
      <c r="G92" s="5">
        <v>217341000</v>
      </c>
      <c r="I92" s="5">
        <v>162026000</v>
      </c>
      <c r="J92" s="5">
        <v>315403000</v>
      </c>
      <c r="K92" s="5">
        <v>507118000</v>
      </c>
      <c r="L92" s="5">
        <v>602641000</v>
      </c>
      <c r="M92" s="5">
        <v>359728000</v>
      </c>
      <c r="N92" s="5">
        <v>22021000</v>
      </c>
      <c r="O92" s="5">
        <v>63950000</v>
      </c>
      <c r="P92" s="5">
        <v>119907000</v>
      </c>
    </row>
    <row r="93" spans="3:16" ht="15.5" x14ac:dyDescent="0.35">
      <c r="C93" t="s">
        <v>103</v>
      </c>
      <c r="D93" s="5">
        <v>365228777000</v>
      </c>
      <c r="E93" s="5">
        <v>365117148000</v>
      </c>
      <c r="F93" s="5">
        <v>318288023000</v>
      </c>
      <c r="G93" s="5">
        <v>311065449000</v>
      </c>
      <c r="I93" s="5">
        <v>365117148000</v>
      </c>
      <c r="J93" s="5">
        <v>317373484000</v>
      </c>
      <c r="K93" s="5">
        <v>327132094000</v>
      </c>
      <c r="L93" s="5">
        <v>300167014000</v>
      </c>
      <c r="M93" s="5">
        <v>209387375000</v>
      </c>
      <c r="N93" s="5">
        <v>213270930000</v>
      </c>
      <c r="O93" s="5">
        <v>192535165000</v>
      </c>
      <c r="P93" s="5">
        <v>135202238000</v>
      </c>
    </row>
    <row r="94" spans="3:16" ht="15.5" x14ac:dyDescent="0.35">
      <c r="C94" t="s">
        <v>104</v>
      </c>
      <c r="D94" s="5">
        <v>766561412000</v>
      </c>
      <c r="E94" s="5">
        <v>812379736000</v>
      </c>
      <c r="F94" s="5">
        <v>681224191000</v>
      </c>
      <c r="G94" s="5">
        <v>660155614000</v>
      </c>
      <c r="I94" s="5">
        <v>812379736000</v>
      </c>
      <c r="J94" s="5">
        <v>665973601000</v>
      </c>
      <c r="K94" s="5">
        <v>751953677000</v>
      </c>
      <c r="L94" s="5">
        <v>795180379000</v>
      </c>
      <c r="M94" s="5">
        <v>523443664000</v>
      </c>
      <c r="N94" s="5">
        <v>500778546000</v>
      </c>
      <c r="O94" s="5">
        <v>451906620000</v>
      </c>
      <c r="P94" s="5">
        <v>347465023000</v>
      </c>
    </row>
    <row r="95" spans="3:16" ht="15.5" x14ac:dyDescent="0.35">
      <c r="C95" t="s">
        <v>105</v>
      </c>
    </row>
    <row r="96" spans="3:16" ht="15.5" x14ac:dyDescent="0.35">
      <c r="C96" t="s">
        <v>106</v>
      </c>
    </row>
    <row r="97" spans="3:16" ht="15.5" x14ac:dyDescent="0.35">
      <c r="C97" t="s">
        <v>107</v>
      </c>
      <c r="D97" s="5">
        <v>145775103000</v>
      </c>
      <c r="E97" s="5">
        <v>189224627000</v>
      </c>
      <c r="F97" s="5">
        <v>138683351000</v>
      </c>
      <c r="G97" s="5">
        <v>123539573000</v>
      </c>
      <c r="I97" s="5">
        <v>189224627000</v>
      </c>
      <c r="J97" s="5">
        <v>175438308000</v>
      </c>
      <c r="K97" s="5">
        <v>264179869000</v>
      </c>
      <c r="L97" s="5">
        <v>304024656000</v>
      </c>
      <c r="M97" s="5">
        <v>132952571000</v>
      </c>
      <c r="N97" s="5">
        <v>117921144000</v>
      </c>
      <c r="O97" s="5">
        <v>82019438000</v>
      </c>
      <c r="P97" s="5">
        <v>102576234000</v>
      </c>
    </row>
    <row r="98" spans="3:16" ht="15.5" x14ac:dyDescent="0.35">
      <c r="C98" t="s">
        <v>108</v>
      </c>
    </row>
    <row r="99" spans="3:16" ht="15.5" x14ac:dyDescent="0.35">
      <c r="C99" t="s">
        <v>289</v>
      </c>
      <c r="D99" s="5">
        <v>37441703000</v>
      </c>
      <c r="E99" s="5">
        <v>73076941000</v>
      </c>
      <c r="F99" s="5">
        <v>41726035000</v>
      </c>
      <c r="G99" s="5">
        <v>43924896000</v>
      </c>
      <c r="I99" s="5">
        <v>73076941000</v>
      </c>
      <c r="J99" s="5">
        <v>58051096000</v>
      </c>
      <c r="K99" s="5">
        <v>109351945000</v>
      </c>
      <c r="L99" s="5">
        <v>139645074000</v>
      </c>
      <c r="M99" s="5">
        <v>41151925000</v>
      </c>
      <c r="N99" s="5">
        <v>42900159000</v>
      </c>
      <c r="O99" s="5">
        <v>43077799000</v>
      </c>
      <c r="P99" s="5">
        <v>46406342000</v>
      </c>
    </row>
    <row r="100" spans="3:16" ht="15.5" x14ac:dyDescent="0.35">
      <c r="C100" t="s">
        <v>109</v>
      </c>
      <c r="D100" s="5">
        <v>1849729000</v>
      </c>
      <c r="E100" s="5">
        <v>2610822000</v>
      </c>
      <c r="F100" s="5">
        <v>2109028000</v>
      </c>
      <c r="G100" s="5">
        <v>2479040000</v>
      </c>
      <c r="I100" s="5">
        <v>2610822000</v>
      </c>
      <c r="J100" s="5">
        <v>4427425000</v>
      </c>
      <c r="K100" s="5">
        <v>296419000</v>
      </c>
      <c r="L100" s="5">
        <v>545319000</v>
      </c>
      <c r="M100" s="5">
        <v>474753000</v>
      </c>
      <c r="N100" s="5">
        <v>3514274000</v>
      </c>
      <c r="O100" s="5">
        <v>366667000</v>
      </c>
      <c r="P100" s="5">
        <v>68240000</v>
      </c>
    </row>
    <row r="101" spans="3:16" ht="15.5" x14ac:dyDescent="0.35">
      <c r="C101" t="s">
        <v>290</v>
      </c>
      <c r="D101" s="5">
        <v>1849729000</v>
      </c>
      <c r="E101" s="5">
        <v>2610822000</v>
      </c>
      <c r="F101" s="5">
        <v>2109028000</v>
      </c>
      <c r="G101" s="5">
        <v>2479040000</v>
      </c>
      <c r="I101" s="5">
        <v>2610822000</v>
      </c>
      <c r="J101" s="5">
        <v>4427425000</v>
      </c>
      <c r="K101" s="5">
        <v>296419000</v>
      </c>
      <c r="L101" s="5">
        <v>545319000</v>
      </c>
      <c r="M101" s="5">
        <v>474753000</v>
      </c>
      <c r="N101" s="5">
        <v>3514274000</v>
      </c>
      <c r="O101" s="5">
        <v>366667000</v>
      </c>
      <c r="P101" s="5">
        <v>68240000</v>
      </c>
    </row>
    <row r="102" spans="3:16" ht="15.5" x14ac:dyDescent="0.35">
      <c r="C102" t="s">
        <v>111</v>
      </c>
      <c r="D102" s="5">
        <v>3341163000</v>
      </c>
      <c r="E102" s="5">
        <v>4135767000</v>
      </c>
      <c r="F102" s="5">
        <v>5750284000</v>
      </c>
      <c r="G102" s="5">
        <v>6604821000</v>
      </c>
      <c r="I102" s="5">
        <v>4135767000</v>
      </c>
      <c r="J102" s="5">
        <v>6451190000</v>
      </c>
      <c r="K102" s="5">
        <v>18109408000</v>
      </c>
      <c r="L102" s="5">
        <v>7057026000</v>
      </c>
      <c r="M102" s="5">
        <v>8608219000</v>
      </c>
      <c r="N102" s="5">
        <v>1878975000</v>
      </c>
      <c r="O102" s="5">
        <v>6397887000</v>
      </c>
      <c r="P102" s="5">
        <v>5801367000</v>
      </c>
    </row>
    <row r="103" spans="3:16" ht="15.5" x14ac:dyDescent="0.35">
      <c r="C103" t="s">
        <v>110</v>
      </c>
      <c r="D103" s="5">
        <v>886837000</v>
      </c>
      <c r="E103" s="5">
        <v>507154000</v>
      </c>
      <c r="F103" s="5">
        <v>5008836000</v>
      </c>
      <c r="G103" s="5">
        <v>5037405000</v>
      </c>
      <c r="I103" s="5">
        <v>507154000</v>
      </c>
      <c r="J103" s="5">
        <v>2057461000</v>
      </c>
      <c r="K103" s="5">
        <v>574055000</v>
      </c>
      <c r="L103" s="5">
        <v>795975000</v>
      </c>
      <c r="M103" s="5">
        <v>1251266000</v>
      </c>
      <c r="N103" s="5">
        <v>1547780000</v>
      </c>
      <c r="O103" s="5">
        <v>6568901000</v>
      </c>
      <c r="P103" s="5">
        <v>6542499000</v>
      </c>
    </row>
    <row r="104" spans="3:16" ht="15.5" x14ac:dyDescent="0.35">
      <c r="C104" t="s">
        <v>112</v>
      </c>
      <c r="D104" s="5">
        <v>30969667000</v>
      </c>
      <c r="E104" s="5">
        <v>48353987000</v>
      </c>
      <c r="F104" s="5">
        <v>23944064000</v>
      </c>
      <c r="G104" s="5">
        <v>22557062000</v>
      </c>
      <c r="I104" s="5">
        <v>48353987000</v>
      </c>
      <c r="J104" s="5">
        <v>72851900000</v>
      </c>
      <c r="K104" s="5">
        <v>114624053000</v>
      </c>
      <c r="L104" s="5">
        <v>135520644000</v>
      </c>
      <c r="M104" s="5">
        <v>40006514000</v>
      </c>
      <c r="N104" s="5">
        <v>21099969000</v>
      </c>
    </row>
    <row r="105" spans="3:16" ht="15.5" x14ac:dyDescent="0.35">
      <c r="C105" t="s">
        <v>113</v>
      </c>
    </row>
    <row r="106" spans="3:16" ht="15.5" x14ac:dyDescent="0.35">
      <c r="C106" t="s">
        <v>403</v>
      </c>
      <c r="D106" s="5">
        <v>14509289000</v>
      </c>
      <c r="E106" s="5">
        <v>14509289000</v>
      </c>
      <c r="F106" s="5">
        <v>14504106000</v>
      </c>
      <c r="G106" s="5">
        <v>14422586000</v>
      </c>
      <c r="I106" s="5">
        <v>14509289000</v>
      </c>
      <c r="J106" s="5">
        <v>11254277000</v>
      </c>
      <c r="K106" s="5">
        <v>7202131000</v>
      </c>
      <c r="L106" s="5">
        <v>2970000000</v>
      </c>
      <c r="M106" s="5">
        <v>3592486000</v>
      </c>
      <c r="N106" s="5">
        <v>8586339000</v>
      </c>
      <c r="O106" s="5">
        <v>9364897000</v>
      </c>
      <c r="P106" s="5">
        <v>9457445000</v>
      </c>
    </row>
    <row r="107" spans="3:16" ht="15.5" x14ac:dyDescent="0.35">
      <c r="C107" t="s">
        <v>610</v>
      </c>
      <c r="K107" s="5">
        <v>3500000000</v>
      </c>
      <c r="L107" s="5">
        <v>3500000000</v>
      </c>
      <c r="M107" s="5">
        <v>3500000000</v>
      </c>
      <c r="P107" s="5">
        <v>103048000</v>
      </c>
    </row>
    <row r="108" spans="3:16" ht="15.5" x14ac:dyDescent="0.35">
      <c r="C108" t="s">
        <v>115</v>
      </c>
      <c r="D108" s="5">
        <v>18291204000</v>
      </c>
      <c r="E108" s="5">
        <v>18195323000</v>
      </c>
      <c r="F108" s="5">
        <v>15915040000</v>
      </c>
      <c r="G108" s="5">
        <v>15807840000</v>
      </c>
      <c r="I108" s="5">
        <v>18195323000</v>
      </c>
      <c r="J108" s="5">
        <v>12589564000</v>
      </c>
      <c r="K108" s="5">
        <v>11950161000</v>
      </c>
      <c r="L108" s="5">
        <v>9793416000</v>
      </c>
      <c r="M108" s="5">
        <v>8522977000</v>
      </c>
      <c r="N108" s="5">
        <v>9906072000</v>
      </c>
      <c r="O108" s="5">
        <v>9364897000</v>
      </c>
      <c r="P108" s="5">
        <v>9560493000</v>
      </c>
    </row>
    <row r="109" spans="3:16" ht="15.5" x14ac:dyDescent="0.35">
      <c r="C109" t="s">
        <v>116</v>
      </c>
      <c r="D109" s="5">
        <v>60429797000</v>
      </c>
      <c r="E109" s="5">
        <v>64965898000</v>
      </c>
      <c r="F109" s="5">
        <v>57027037000</v>
      </c>
      <c r="G109" s="5">
        <v>61156365000</v>
      </c>
      <c r="I109" s="5">
        <v>64965898000</v>
      </c>
      <c r="J109" s="5">
        <v>71274404000</v>
      </c>
      <c r="K109" s="5">
        <v>78540803000</v>
      </c>
      <c r="L109" s="5">
        <v>54164711000</v>
      </c>
      <c r="M109" s="5">
        <v>26179278000</v>
      </c>
      <c r="N109" s="5">
        <v>43674908000</v>
      </c>
      <c r="O109" s="5">
        <v>42948382000</v>
      </c>
      <c r="P109" s="5">
        <v>21698061000</v>
      </c>
    </row>
    <row r="110" spans="3:16" ht="15.5" x14ac:dyDescent="0.35">
      <c r="C110" t="s">
        <v>117</v>
      </c>
      <c r="D110" s="5">
        <v>60429797000</v>
      </c>
      <c r="E110" s="5">
        <v>64965898000</v>
      </c>
      <c r="F110" s="5">
        <v>57027037000</v>
      </c>
      <c r="G110" s="5">
        <v>61156365000</v>
      </c>
      <c r="I110" s="5">
        <v>64965898000</v>
      </c>
      <c r="J110" s="5">
        <v>71274404000</v>
      </c>
      <c r="K110" s="5">
        <v>78540803000</v>
      </c>
      <c r="L110" s="5">
        <v>54164711000</v>
      </c>
      <c r="M110" s="5">
        <v>26179278000</v>
      </c>
      <c r="N110" s="5">
        <v>43674908000</v>
      </c>
      <c r="O110" s="5">
        <v>42948382000</v>
      </c>
      <c r="P110" s="5">
        <v>21698061000</v>
      </c>
    </row>
    <row r="111" spans="3:16" ht="15.5" x14ac:dyDescent="0.35">
      <c r="C111" t="s">
        <v>404</v>
      </c>
      <c r="D111" s="5">
        <v>24295269000</v>
      </c>
      <c r="E111" s="5">
        <v>27922592000</v>
      </c>
      <c r="F111" s="5">
        <v>31549914000</v>
      </c>
      <c r="G111" s="5">
        <v>35177236000</v>
      </c>
      <c r="I111" s="5">
        <v>27922592000</v>
      </c>
      <c r="J111" s="5">
        <v>44575261000</v>
      </c>
      <c r="K111" s="5">
        <v>49076823000</v>
      </c>
      <c r="L111" s="5">
        <v>14850000000</v>
      </c>
      <c r="M111" s="5">
        <v>316087000</v>
      </c>
      <c r="N111" s="5">
        <v>25407182000</v>
      </c>
      <c r="O111" s="5">
        <v>31026277000</v>
      </c>
      <c r="P111" s="5">
        <v>13122625000</v>
      </c>
    </row>
    <row r="112" spans="3:16" ht="15.5" x14ac:dyDescent="0.35">
      <c r="C112" t="s">
        <v>1637</v>
      </c>
      <c r="K112" s="5">
        <v>2333333000</v>
      </c>
      <c r="L112" s="5">
        <v>5833333000</v>
      </c>
      <c r="M112" s="5">
        <v>9333333000</v>
      </c>
    </row>
    <row r="113" spans="2:16" ht="15.5" x14ac:dyDescent="0.35">
      <c r="C113" t="s">
        <v>293</v>
      </c>
    </row>
    <row r="114" spans="2:16" ht="15.5" x14ac:dyDescent="0.35">
      <c r="C114" t="s">
        <v>121</v>
      </c>
      <c r="D114" s="5">
        <v>206204900000</v>
      </c>
      <c r="E114" s="5">
        <v>254190525000</v>
      </c>
      <c r="F114" s="5">
        <v>195710388000</v>
      </c>
      <c r="G114" s="5">
        <v>184695938000</v>
      </c>
      <c r="I114" s="5">
        <v>254190525000</v>
      </c>
      <c r="J114" s="5">
        <v>246712712000</v>
      </c>
      <c r="K114" s="5">
        <v>342720672000</v>
      </c>
      <c r="L114" s="5">
        <v>358189367000</v>
      </c>
      <c r="M114" s="5">
        <v>159131849000</v>
      </c>
      <c r="N114" s="5">
        <v>161596052000</v>
      </c>
      <c r="O114" s="5">
        <v>124967820000</v>
      </c>
      <c r="P114" s="5">
        <v>124274295000</v>
      </c>
    </row>
    <row r="115" spans="2:16" ht="15.5" x14ac:dyDescent="0.35">
      <c r="C115" t="s">
        <v>122</v>
      </c>
    </row>
    <row r="116" spans="2:16" ht="15.5" x14ac:dyDescent="0.35">
      <c r="C116" t="s">
        <v>123</v>
      </c>
      <c r="D116" s="5">
        <v>133333333000</v>
      </c>
      <c r="E116" s="5">
        <v>133333333000</v>
      </c>
      <c r="F116" s="5">
        <v>133333333000</v>
      </c>
      <c r="G116" s="5">
        <v>133333333000</v>
      </c>
      <c r="I116" s="5">
        <v>133333333000</v>
      </c>
      <c r="J116" s="5">
        <v>120000000000</v>
      </c>
      <c r="K116" s="5">
        <v>120000000000</v>
      </c>
      <c r="L116" s="5">
        <v>120000000000</v>
      </c>
      <c r="M116" s="5">
        <v>120000000000</v>
      </c>
      <c r="N116" s="5">
        <v>100000000000</v>
      </c>
      <c r="O116" s="5">
        <v>100000000000</v>
      </c>
      <c r="P116" s="5">
        <v>80000000000</v>
      </c>
    </row>
    <row r="117" spans="2:16" ht="15.5" x14ac:dyDescent="0.35">
      <c r="C117" t="s">
        <v>124</v>
      </c>
      <c r="D117" s="5">
        <v>173385372000</v>
      </c>
      <c r="E117" s="5">
        <v>173385372000</v>
      </c>
      <c r="F117" s="5">
        <v>173385372000</v>
      </c>
      <c r="G117" s="5">
        <v>173385372000</v>
      </c>
      <c r="I117" s="5">
        <v>173385372000</v>
      </c>
      <c r="J117" s="5">
        <v>137780973000</v>
      </c>
      <c r="K117" s="5">
        <v>137780973000</v>
      </c>
      <c r="L117" s="5">
        <v>137780973000</v>
      </c>
      <c r="M117" s="5">
        <v>137780973000</v>
      </c>
      <c r="N117" s="5">
        <v>49914943000</v>
      </c>
      <c r="O117" s="5">
        <v>49914943000</v>
      </c>
      <c r="P117" s="5">
        <v>24378060000</v>
      </c>
    </row>
    <row r="118" spans="2:16" ht="15.5" x14ac:dyDescent="0.35">
      <c r="C118" t="s">
        <v>125</v>
      </c>
      <c r="D118" s="5">
        <v>128860174000</v>
      </c>
      <c r="E118" s="5">
        <v>126306348000</v>
      </c>
      <c r="F118" s="5">
        <v>105895548000</v>
      </c>
      <c r="G118" s="5">
        <v>106688739000</v>
      </c>
      <c r="I118" s="5">
        <v>126306348000</v>
      </c>
      <c r="J118" s="5">
        <v>104129039000</v>
      </c>
      <c r="K118" s="5">
        <v>102658376000</v>
      </c>
      <c r="L118" s="5">
        <v>118494958000</v>
      </c>
      <c r="M118" s="5">
        <v>77365137000</v>
      </c>
      <c r="N118" s="5">
        <v>154131344000</v>
      </c>
      <c r="O118" s="5">
        <v>135039394000</v>
      </c>
      <c r="P118" s="5">
        <v>79517398000</v>
      </c>
    </row>
    <row r="119" spans="2:16" ht="15.5" x14ac:dyDescent="0.35">
      <c r="C119" t="s">
        <v>294</v>
      </c>
      <c r="D119" s="5">
        <v>500000000</v>
      </c>
      <c r="E119" s="5">
        <v>500000000</v>
      </c>
      <c r="F119" s="5">
        <v>500000000</v>
      </c>
      <c r="G119" s="5">
        <v>500000000</v>
      </c>
      <c r="I119" s="5">
        <v>500000000</v>
      </c>
      <c r="J119" s="5">
        <v>400000000</v>
      </c>
      <c r="K119" s="5">
        <v>400000000</v>
      </c>
      <c r="L119" s="5">
        <v>300000000</v>
      </c>
      <c r="M119" s="5">
        <v>200000000</v>
      </c>
      <c r="N119" s="5">
        <v>100000000</v>
      </c>
    </row>
    <row r="120" spans="2:16" ht="15.5" x14ac:dyDescent="0.35">
      <c r="C120" t="s">
        <v>295</v>
      </c>
      <c r="D120" s="5">
        <v>128360174000</v>
      </c>
      <c r="E120" s="5">
        <v>125806348000</v>
      </c>
      <c r="F120" s="5">
        <v>105395548000</v>
      </c>
      <c r="G120" s="5">
        <v>106188739000</v>
      </c>
      <c r="I120" s="5">
        <v>125806348000</v>
      </c>
      <c r="J120" s="5">
        <v>103729039000</v>
      </c>
      <c r="K120" s="5">
        <v>102258376000</v>
      </c>
      <c r="L120" s="5">
        <v>118194958000</v>
      </c>
      <c r="M120" s="5">
        <v>77165137000</v>
      </c>
      <c r="N120" s="5">
        <v>154031344000</v>
      </c>
      <c r="O120" s="5">
        <v>135039394000</v>
      </c>
    </row>
    <row r="121" spans="2:16" ht="15.5" x14ac:dyDescent="0.35">
      <c r="C121" t="s">
        <v>296</v>
      </c>
      <c r="D121" s="5">
        <v>128860174000</v>
      </c>
      <c r="E121" s="5">
        <v>126306348000</v>
      </c>
      <c r="F121" s="5">
        <v>105895548000</v>
      </c>
      <c r="G121" s="5">
        <v>106688739000</v>
      </c>
      <c r="I121" s="5">
        <v>126306348000</v>
      </c>
      <c r="J121" s="5">
        <v>104129039000</v>
      </c>
      <c r="K121" s="5">
        <v>102658376000</v>
      </c>
      <c r="L121" s="5">
        <v>118494958000</v>
      </c>
      <c r="M121" s="5">
        <v>77365137000</v>
      </c>
      <c r="N121" s="5">
        <v>154131344000</v>
      </c>
      <c r="O121" s="5">
        <v>135039394000</v>
      </c>
      <c r="P121" s="5">
        <v>79517398000</v>
      </c>
    </row>
    <row r="122" spans="2:16" ht="15.5" x14ac:dyDescent="0.35">
      <c r="C122" t="s">
        <v>297</v>
      </c>
      <c r="D122" s="5">
        <v>9459399000</v>
      </c>
      <c r="E122" s="5">
        <v>9845925000</v>
      </c>
      <c r="F122" s="5">
        <v>10955666000</v>
      </c>
      <c r="G122" s="5">
        <v>10677873000</v>
      </c>
      <c r="I122" s="5">
        <v>9845925000</v>
      </c>
      <c r="J122" s="5">
        <v>6601597000</v>
      </c>
      <c r="K122" s="5">
        <v>648000</v>
      </c>
    </row>
    <row r="123" spans="2:16" ht="15.5" x14ac:dyDescent="0.35">
      <c r="C123" t="s">
        <v>9</v>
      </c>
      <c r="D123" s="5">
        <v>560356511000</v>
      </c>
      <c r="E123" s="5">
        <v>558189211000</v>
      </c>
      <c r="F123" s="5">
        <v>485513803000</v>
      </c>
      <c r="G123" s="5">
        <v>475459676000</v>
      </c>
      <c r="I123" s="5">
        <v>558189211000</v>
      </c>
      <c r="J123" s="5">
        <v>419260889000</v>
      </c>
      <c r="K123" s="5">
        <v>409233004000</v>
      </c>
      <c r="L123" s="5">
        <v>436991009000</v>
      </c>
      <c r="M123" s="5">
        <v>364311814000</v>
      </c>
      <c r="N123" s="5">
        <v>339182494000</v>
      </c>
      <c r="O123" s="5">
        <v>326938800000</v>
      </c>
      <c r="P123" s="5">
        <v>223190728000</v>
      </c>
    </row>
    <row r="124" spans="2:16" ht="15.5" x14ac:dyDescent="0.35">
      <c r="C124" t="s">
        <v>126</v>
      </c>
      <c r="D124" s="5">
        <v>766561411000</v>
      </c>
      <c r="E124" s="5">
        <v>812379736000</v>
      </c>
      <c r="F124" s="5">
        <v>681224191000</v>
      </c>
      <c r="G124" s="5">
        <v>660155614000</v>
      </c>
      <c r="I124" s="5">
        <v>812379736000</v>
      </c>
      <c r="J124" s="5">
        <v>665973601000</v>
      </c>
      <c r="K124" s="5">
        <v>751953676000</v>
      </c>
      <c r="L124" s="5">
        <v>795180376000</v>
      </c>
      <c r="M124" s="5">
        <v>523443663000</v>
      </c>
      <c r="N124" s="5">
        <v>500778546000</v>
      </c>
      <c r="O124" s="5">
        <v>451906620000</v>
      </c>
      <c r="P124" s="5">
        <v>347465023000</v>
      </c>
    </row>
    <row r="125" spans="2:16" ht="15.5" x14ac:dyDescent="0.35">
      <c r="C125" t="s">
        <v>127</v>
      </c>
      <c r="D125" s="5">
        <v>1333333331</v>
      </c>
      <c r="E125" s="5">
        <v>1333333331</v>
      </c>
      <c r="F125" s="5">
        <v>1333333331</v>
      </c>
      <c r="G125" s="5">
        <v>1333333331</v>
      </c>
      <c r="I125" s="5">
        <v>1333333331</v>
      </c>
      <c r="J125" s="5">
        <v>1199999998</v>
      </c>
      <c r="K125" s="5">
        <v>1199999998</v>
      </c>
      <c r="L125" s="5">
        <v>1199999998</v>
      </c>
      <c r="M125" s="5">
        <v>1199999998</v>
      </c>
      <c r="N125" s="5">
        <v>1000000000</v>
      </c>
      <c r="O125" s="5">
        <v>1000000000</v>
      </c>
      <c r="P125" s="5">
        <v>800000000</v>
      </c>
    </row>
    <row r="127" spans="2:16" ht="15.5" x14ac:dyDescent="0.35">
      <c r="B127" t="s">
        <v>128</v>
      </c>
      <c r="C127" t="s">
        <v>129</v>
      </c>
      <c r="D127" s="5">
        <v>3747215000</v>
      </c>
      <c r="E127" s="5">
        <v>-45532246000</v>
      </c>
      <c r="F127" s="5">
        <v>25311205000</v>
      </c>
      <c r="G127" s="5">
        <v>5714323000</v>
      </c>
      <c r="I127" s="5">
        <v>-9546859000</v>
      </c>
      <c r="J127" s="5">
        <v>75552137000</v>
      </c>
      <c r="K127" s="5">
        <v>49332623000</v>
      </c>
      <c r="L127" s="5">
        <v>-29268614000</v>
      </c>
      <c r="M127" s="5">
        <v>-40371496000</v>
      </c>
      <c r="N127" s="5">
        <v>47594558000</v>
      </c>
      <c r="O127" s="5">
        <v>30092815000</v>
      </c>
      <c r="P127" s="5">
        <v>13635457000</v>
      </c>
    </row>
    <row r="128" spans="2:16" ht="15.5" x14ac:dyDescent="0.35">
      <c r="C128" t="s">
        <v>298</v>
      </c>
      <c r="D128" s="5">
        <v>87282842000</v>
      </c>
      <c r="E128" s="5">
        <v>73719245000</v>
      </c>
      <c r="F128" s="5">
        <v>107492012000</v>
      </c>
      <c r="G128" s="5">
        <v>54587456000</v>
      </c>
      <c r="I128" s="5">
        <v>307353263000</v>
      </c>
      <c r="J128" s="5">
        <v>314210156000</v>
      </c>
      <c r="K128" s="5">
        <v>353745740000</v>
      </c>
      <c r="L128" s="5">
        <v>584328100000</v>
      </c>
      <c r="M128" s="5">
        <v>395681372000</v>
      </c>
      <c r="N128" s="5">
        <v>310730994000</v>
      </c>
      <c r="O128" s="5">
        <v>372644308000</v>
      </c>
      <c r="P128" s="5">
        <v>404602444000</v>
      </c>
    </row>
    <row r="129" spans="3:16" ht="15.5" x14ac:dyDescent="0.35">
      <c r="C129" t="s">
        <v>508</v>
      </c>
      <c r="D129" s="5">
        <v>-72547514000</v>
      </c>
      <c r="E129" s="5">
        <v>-106021236000</v>
      </c>
      <c r="F129" s="5">
        <v>-71552409000</v>
      </c>
      <c r="G129" s="5">
        <v>-39584382000</v>
      </c>
      <c r="I129" s="5">
        <v>-272099630000</v>
      </c>
      <c r="J129" s="5">
        <v>-190899246000</v>
      </c>
      <c r="K129" s="5">
        <v>-248986324000</v>
      </c>
      <c r="L129" s="5">
        <v>-536350424000</v>
      </c>
      <c r="M129" s="5">
        <v>-367628406000</v>
      </c>
      <c r="N129" s="5">
        <v>-208883404000</v>
      </c>
      <c r="O129" s="5">
        <v>-278182881000</v>
      </c>
      <c r="P129" s="5">
        <v>-345652070000</v>
      </c>
    </row>
    <row r="130" spans="3:16" ht="15.5" x14ac:dyDescent="0.35">
      <c r="C130" t="s">
        <v>806</v>
      </c>
      <c r="D130" s="5">
        <v>-11212478000</v>
      </c>
      <c r="E130" s="5">
        <v>-13483215000</v>
      </c>
      <c r="F130" s="5">
        <v>-10792372000</v>
      </c>
      <c r="G130" s="5">
        <v>-9530028000</v>
      </c>
      <c r="I130" s="5">
        <v>-45840633000</v>
      </c>
      <c r="J130" s="5">
        <v>-43775170000</v>
      </c>
      <c r="K130" s="5">
        <v>-49899712000</v>
      </c>
      <c r="L130" s="5">
        <v>-62904983000</v>
      </c>
      <c r="M130" s="5">
        <v>-57714233000</v>
      </c>
      <c r="N130" s="5">
        <v>-45176069000</v>
      </c>
      <c r="O130" s="5">
        <v>-42627546000</v>
      </c>
      <c r="P130" s="5">
        <v>-38954752000</v>
      </c>
    </row>
    <row r="131" spans="3:16" ht="15.5" x14ac:dyDescent="0.35">
      <c r="C131" t="s">
        <v>598</v>
      </c>
      <c r="J131" s="5">
        <v>-4791157000</v>
      </c>
      <c r="K131" s="5">
        <v>-5637250000</v>
      </c>
      <c r="L131" s="5">
        <v>-14418985000</v>
      </c>
      <c r="M131" s="5">
        <v>-12108703000</v>
      </c>
      <c r="N131" s="5">
        <v>-12180268000</v>
      </c>
      <c r="O131" s="5">
        <v>-23277962000</v>
      </c>
      <c r="P131" s="5">
        <v>-7106804000</v>
      </c>
    </row>
    <row r="132" spans="3:16" ht="15.5" x14ac:dyDescent="0.35">
      <c r="C132" t="s">
        <v>305</v>
      </c>
      <c r="D132" s="5">
        <v>224365000</v>
      </c>
      <c r="E132" s="5">
        <v>252960000</v>
      </c>
      <c r="F132" s="5">
        <v>163974000</v>
      </c>
      <c r="G132" s="5">
        <v>241277000</v>
      </c>
      <c r="I132" s="5">
        <v>1040141000</v>
      </c>
      <c r="J132" s="5">
        <v>807554000</v>
      </c>
      <c r="K132" s="5">
        <v>110169000</v>
      </c>
      <c r="L132" s="5">
        <v>77678000</v>
      </c>
      <c r="M132" s="5">
        <v>1398474000</v>
      </c>
      <c r="N132" s="5">
        <v>3103305000</v>
      </c>
      <c r="O132" s="5">
        <v>1536896000</v>
      </c>
      <c r="P132" s="5">
        <v>746639000</v>
      </c>
    </row>
    <row r="133" spans="3:16" ht="15.5" x14ac:dyDescent="0.35">
      <c r="C133" t="s">
        <v>511</v>
      </c>
      <c r="D133" s="5">
        <v>-1192840000</v>
      </c>
      <c r="E133" s="5">
        <v>-1165292000</v>
      </c>
      <c r="F133" s="5">
        <v>-1025396000</v>
      </c>
      <c r="G133" s="5">
        <v>-1170998000</v>
      </c>
      <c r="I133" s="5">
        <v>-5168878000</v>
      </c>
      <c r="J133" s="5">
        <v>-9427675000</v>
      </c>
      <c r="K133" s="5">
        <v>-13776179000</v>
      </c>
      <c r="L133" s="5">
        <v>-5970022000</v>
      </c>
      <c r="M133" s="5">
        <v>-2507453000</v>
      </c>
      <c r="N133" s="5">
        <v>-3594884000</v>
      </c>
      <c r="O133" s="5">
        <v>-2621425000</v>
      </c>
      <c r="P133" s="5">
        <v>-3519917000</v>
      </c>
    </row>
    <row r="134" spans="3:16" ht="15.5" x14ac:dyDescent="0.35">
      <c r="C134" t="s">
        <v>152</v>
      </c>
      <c r="D134" s="5">
        <v>-22770179000</v>
      </c>
      <c r="E134" s="5">
        <v>31969014000</v>
      </c>
      <c r="F134" s="5">
        <v>-4104360000</v>
      </c>
      <c r="G134" s="5">
        <v>-19285132000</v>
      </c>
      <c r="I134" s="5">
        <v>14894260000</v>
      </c>
      <c r="J134" s="5">
        <v>-56397273000</v>
      </c>
      <c r="K134" s="5">
        <v>-2746122000</v>
      </c>
      <c r="L134" s="5">
        <v>113312814000</v>
      </c>
      <c r="M134" s="5">
        <v>-8755957000</v>
      </c>
      <c r="N134" s="5">
        <v>7157925000</v>
      </c>
      <c r="O134" s="5">
        <v>60623514000</v>
      </c>
      <c r="P134" s="5">
        <v>-18163253000</v>
      </c>
    </row>
    <row r="135" spans="3:16" ht="15.5" x14ac:dyDescent="0.35">
      <c r="C135" t="s">
        <v>142</v>
      </c>
      <c r="D135" s="5">
        <v>-5721753000</v>
      </c>
      <c r="E135" s="5">
        <v>24892559000</v>
      </c>
      <c r="F135" s="5">
        <v>-5992543000</v>
      </c>
      <c r="G135" s="5">
        <v>-3493835000</v>
      </c>
      <c r="I135" s="5">
        <v>14090950000</v>
      </c>
      <c r="J135" s="5">
        <v>12032872000</v>
      </c>
      <c r="K135" s="5">
        <v>-44618322000</v>
      </c>
      <c r="L135" s="5">
        <v>-89688158000</v>
      </c>
      <c r="M135" s="5">
        <v>-31418176000</v>
      </c>
      <c r="N135" s="5">
        <v>-34402750000</v>
      </c>
      <c r="O135" s="5">
        <v>-37962147000</v>
      </c>
      <c r="P135" s="5">
        <v>-7826749000</v>
      </c>
    </row>
    <row r="136" spans="3:16" ht="15.5" x14ac:dyDescent="0.35">
      <c r="C136" t="s">
        <v>151</v>
      </c>
      <c r="D136" s="5">
        <v>-6073949000</v>
      </c>
      <c r="E136" s="5">
        <v>-10911311000</v>
      </c>
      <c r="F136" s="5">
        <v>-2497493000</v>
      </c>
      <c r="G136" s="5">
        <v>-1697286000</v>
      </c>
      <c r="I136" s="5">
        <v>-16508991000</v>
      </c>
      <c r="J136" s="5">
        <v>-36752397000</v>
      </c>
      <c r="K136" s="5">
        <v>-47637761000</v>
      </c>
      <c r="L136" s="5">
        <v>-45421105000</v>
      </c>
      <c r="M136" s="5">
        <v>-31023041000</v>
      </c>
      <c r="N136" s="5">
        <v>-34402750000</v>
      </c>
      <c r="O136" s="5">
        <v>-38814276000</v>
      </c>
      <c r="P136" s="5">
        <v>-8239659000</v>
      </c>
    </row>
    <row r="137" spans="3:16" ht="15.5" x14ac:dyDescent="0.35">
      <c r="C137" t="s">
        <v>416</v>
      </c>
      <c r="D137" s="5">
        <v>-3660000</v>
      </c>
      <c r="E137" s="5">
        <v>1391844000</v>
      </c>
      <c r="F137" s="5">
        <v>-1424049000</v>
      </c>
      <c r="G137" s="5">
        <v>-14700000</v>
      </c>
      <c r="I137" s="5">
        <v>-54166000</v>
      </c>
      <c r="J137" s="5">
        <v>-44364000</v>
      </c>
      <c r="K137" s="5">
        <v>-121050000</v>
      </c>
      <c r="L137" s="5">
        <v>-399599000</v>
      </c>
      <c r="M137" s="5">
        <v>-395135000</v>
      </c>
      <c r="P137" s="5">
        <v>-25000000</v>
      </c>
    </row>
    <row r="138" spans="3:16" ht="15.5" x14ac:dyDescent="0.35">
      <c r="C138" t="s">
        <v>309</v>
      </c>
      <c r="E138" s="5">
        <v>4313693000</v>
      </c>
      <c r="F138" s="5">
        <v>-2456501000</v>
      </c>
      <c r="G138" s="5">
        <v>-1857192000</v>
      </c>
      <c r="J138" s="5">
        <v>-1799029000</v>
      </c>
      <c r="K138" s="5">
        <v>7421649000</v>
      </c>
    </row>
    <row r="139" spans="3:16" ht="15.5" x14ac:dyDescent="0.35">
      <c r="C139" t="s">
        <v>1925</v>
      </c>
      <c r="E139" s="5">
        <v>-555774000</v>
      </c>
      <c r="F139" s="5">
        <v>555774000</v>
      </c>
      <c r="J139" s="5">
        <v>23291083000</v>
      </c>
    </row>
    <row r="140" spans="3:16" ht="15.5" x14ac:dyDescent="0.35">
      <c r="C140" t="s">
        <v>1926</v>
      </c>
      <c r="G140" s="5">
        <v>-94931000</v>
      </c>
    </row>
    <row r="141" spans="3:16" ht="15.5" x14ac:dyDescent="0.35">
      <c r="C141" t="s">
        <v>1927</v>
      </c>
      <c r="L141" s="5">
        <v>-42533700000</v>
      </c>
    </row>
    <row r="142" spans="3:16" ht="15.5" x14ac:dyDescent="0.35">
      <c r="C142" t="s">
        <v>1597</v>
      </c>
      <c r="E142" s="5">
        <v>5332667000</v>
      </c>
      <c r="I142" s="5">
        <v>5332667000</v>
      </c>
      <c r="K142" s="5">
        <v>-4301160000</v>
      </c>
      <c r="L142" s="5">
        <v>-1500000000</v>
      </c>
    </row>
    <row r="143" spans="3:16" ht="15.5" x14ac:dyDescent="0.35">
      <c r="C143" t="s">
        <v>360</v>
      </c>
      <c r="D143" s="5">
        <v>355856000</v>
      </c>
      <c r="F143" s="5">
        <v>-170274000</v>
      </c>
      <c r="G143" s="5">
        <v>170274000</v>
      </c>
      <c r="J143" s="5">
        <v>129667000</v>
      </c>
      <c r="K143" s="5">
        <v>20000000</v>
      </c>
      <c r="L143" s="5">
        <v>166246000</v>
      </c>
      <c r="O143" s="5">
        <v>28723000</v>
      </c>
      <c r="P143" s="5">
        <v>261316000</v>
      </c>
    </row>
    <row r="144" spans="3:16" ht="15.5" x14ac:dyDescent="0.35">
      <c r="C144" t="s">
        <v>1928</v>
      </c>
      <c r="E144" s="5">
        <v>25321440000</v>
      </c>
      <c r="I144" s="5">
        <v>25321440000</v>
      </c>
      <c r="J144" s="5">
        <v>27207912000</v>
      </c>
    </row>
    <row r="145" spans="3:16" ht="15.5" x14ac:dyDescent="0.35">
      <c r="C145" t="s">
        <v>1929</v>
      </c>
      <c r="O145" s="5">
        <v>823406000</v>
      </c>
      <c r="P145" s="5">
        <v>176594000</v>
      </c>
    </row>
    <row r="146" spans="3:16" ht="15.5" x14ac:dyDescent="0.35">
      <c r="C146" t="s">
        <v>153</v>
      </c>
      <c r="D146" s="5">
        <v>-22770179000</v>
      </c>
      <c r="E146" s="5">
        <v>31969014000</v>
      </c>
      <c r="F146" s="5">
        <v>-4104360000</v>
      </c>
      <c r="G146" s="5">
        <v>-19285132000</v>
      </c>
      <c r="I146" s="5">
        <v>14894260000</v>
      </c>
      <c r="J146" s="5">
        <v>-56397273000</v>
      </c>
      <c r="K146" s="5">
        <v>-2746122000</v>
      </c>
      <c r="L146" s="5">
        <v>113312814000</v>
      </c>
      <c r="M146" s="5">
        <v>-8755957000</v>
      </c>
      <c r="N146" s="5">
        <v>7157925000</v>
      </c>
      <c r="O146" s="5">
        <v>60623514000</v>
      </c>
      <c r="P146" s="5">
        <v>-18163253000</v>
      </c>
    </row>
    <row r="147" spans="3:16" ht="15.5" x14ac:dyDescent="0.35">
      <c r="C147" t="s">
        <v>1930</v>
      </c>
      <c r="E147" s="5">
        <v>35604399000</v>
      </c>
      <c r="I147" s="5">
        <v>48937732000</v>
      </c>
      <c r="O147" s="5">
        <v>45536883000</v>
      </c>
    </row>
    <row r="148" spans="3:16" ht="15.5" x14ac:dyDescent="0.35">
      <c r="C148" t="s">
        <v>1931</v>
      </c>
      <c r="E148" s="5">
        <v>-52871761000</v>
      </c>
      <c r="F148" s="5">
        <v>52871761000</v>
      </c>
    </row>
    <row r="149" spans="3:16" ht="15.5" x14ac:dyDescent="0.35">
      <c r="C149" t="s">
        <v>124</v>
      </c>
      <c r="E149" s="5">
        <v>-35604399000</v>
      </c>
    </row>
    <row r="150" spans="3:16" ht="15.5" x14ac:dyDescent="0.35">
      <c r="C150" t="s">
        <v>1932</v>
      </c>
      <c r="F150" s="5">
        <v>-52871761000</v>
      </c>
      <c r="G150" s="5">
        <v>29032385000</v>
      </c>
      <c r="J150" s="5">
        <v>8418032000</v>
      </c>
      <c r="K150" s="5">
        <v>1279645000</v>
      </c>
      <c r="L150" s="5">
        <v>234967814000</v>
      </c>
      <c r="M150" s="5">
        <v>28300000000</v>
      </c>
      <c r="N150" s="5">
        <v>31099969000</v>
      </c>
    </row>
    <row r="151" spans="3:16" ht="15.5" x14ac:dyDescent="0.35">
      <c r="C151" t="s">
        <v>315</v>
      </c>
      <c r="L151" s="5">
        <v>-9000000000</v>
      </c>
      <c r="M151" s="5">
        <v>-7500000000</v>
      </c>
      <c r="N151" s="5">
        <v>-7500000000</v>
      </c>
    </row>
    <row r="152" spans="3:16" ht="15.5" x14ac:dyDescent="0.35">
      <c r="C152" t="s">
        <v>1933</v>
      </c>
      <c r="D152" s="5">
        <v>-3627322000</v>
      </c>
      <c r="E152" s="5">
        <v>-3622140000</v>
      </c>
      <c r="F152" s="5">
        <v>-3545802000</v>
      </c>
      <c r="G152" s="5">
        <v>-3492147000</v>
      </c>
      <c r="I152" s="5">
        <v>-13397658000</v>
      </c>
      <c r="J152" s="5">
        <v>-12519575000</v>
      </c>
      <c r="K152" s="5">
        <v>-2970000000</v>
      </c>
      <c r="L152" s="5">
        <v>-3908573000</v>
      </c>
      <c r="M152" s="5">
        <v>-30084948000</v>
      </c>
      <c r="N152" s="5">
        <v>-10897653000</v>
      </c>
      <c r="O152" s="5">
        <v>-10488896000</v>
      </c>
      <c r="P152" s="5">
        <v>-9386101000</v>
      </c>
    </row>
    <row r="153" spans="3:16" ht="15.5" x14ac:dyDescent="0.35">
      <c r="C153" t="s">
        <v>1301</v>
      </c>
      <c r="F153" s="5">
        <v>-583333000</v>
      </c>
      <c r="G153" s="5">
        <v>-875000000</v>
      </c>
      <c r="I153" s="5">
        <v>-2333333000</v>
      </c>
      <c r="J153" s="5">
        <v>-3500000000</v>
      </c>
      <c r="K153" s="5">
        <v>-3500000000</v>
      </c>
      <c r="L153" s="5">
        <v>-3500000000</v>
      </c>
      <c r="M153" s="5">
        <v>-4666667000</v>
      </c>
      <c r="O153" s="5">
        <v>-103048000</v>
      </c>
      <c r="P153" s="5">
        <v>-257235000</v>
      </c>
    </row>
    <row r="154" spans="3:16" ht="15.5" x14ac:dyDescent="0.35">
      <c r="C154" t="s">
        <v>1934</v>
      </c>
      <c r="M154" s="5">
        <v>17500000000</v>
      </c>
    </row>
    <row r="155" spans="3:16" ht="15.5" x14ac:dyDescent="0.35">
      <c r="C155" t="s">
        <v>1935</v>
      </c>
      <c r="E155" s="5">
        <v>5799420000</v>
      </c>
      <c r="I155" s="5">
        <v>5799420000</v>
      </c>
    </row>
    <row r="156" spans="3:16" ht="15.5" x14ac:dyDescent="0.35">
      <c r="C156" t="s">
        <v>1936</v>
      </c>
      <c r="J156" s="5">
        <v>12070160000</v>
      </c>
      <c r="K156" s="5">
        <v>41428954000</v>
      </c>
      <c r="L156" s="5">
        <v>17820000000</v>
      </c>
      <c r="N156" s="5">
        <v>4500000000</v>
      </c>
      <c r="O156" s="5">
        <v>28300000000</v>
      </c>
    </row>
    <row r="157" spans="3:16" ht="15.5" x14ac:dyDescent="0.35">
      <c r="C157" t="s">
        <v>1937</v>
      </c>
      <c r="D157" s="5">
        <v>-565697000</v>
      </c>
      <c r="E157" s="5">
        <v>-759866000</v>
      </c>
      <c r="F157" s="5">
        <v>-336831000</v>
      </c>
      <c r="G157" s="5">
        <v>-330701000</v>
      </c>
      <c r="I157" s="5">
        <v>-1752079000</v>
      </c>
      <c r="J157" s="5">
        <v>-1248030000</v>
      </c>
      <c r="K157" s="5">
        <v>-3032305000</v>
      </c>
      <c r="L157" s="5">
        <v>-1862268000</v>
      </c>
      <c r="M157" s="5">
        <v>-1381345000</v>
      </c>
    </row>
    <row r="158" spans="3:16" ht="15.5" x14ac:dyDescent="0.35">
      <c r="C158" t="s">
        <v>1938</v>
      </c>
      <c r="E158" s="5">
        <v>7306969000</v>
      </c>
      <c r="I158" s="5">
        <v>7306969000</v>
      </c>
      <c r="L158" s="5">
        <v>24219546000</v>
      </c>
      <c r="M158" s="5">
        <v>977912000</v>
      </c>
      <c r="N158" s="5">
        <v>3550493000</v>
      </c>
    </row>
    <row r="159" spans="3:16" ht="15.5" x14ac:dyDescent="0.35">
      <c r="C159" t="s">
        <v>434</v>
      </c>
      <c r="D159" s="5">
        <v>-24744717000</v>
      </c>
      <c r="E159" s="5">
        <v>11329327000</v>
      </c>
      <c r="F159" s="5">
        <v>15214302000</v>
      </c>
      <c r="G159" s="5">
        <v>-17064644000</v>
      </c>
      <c r="I159" s="5">
        <v>19438351000</v>
      </c>
      <c r="J159" s="5">
        <v>31187736000</v>
      </c>
      <c r="K159" s="5">
        <v>1968179000</v>
      </c>
      <c r="L159" s="5">
        <v>-5643958000</v>
      </c>
      <c r="M159" s="5">
        <v>-80545629000</v>
      </c>
      <c r="N159" s="5">
        <v>20349733000</v>
      </c>
      <c r="O159" s="5">
        <v>52754182000</v>
      </c>
      <c r="P159" s="5">
        <v>-12354545000</v>
      </c>
    </row>
    <row r="160" spans="3:16" ht="15.5" x14ac:dyDescent="0.35">
      <c r="C160" t="s">
        <v>166</v>
      </c>
      <c r="D160" s="5">
        <v>66607628000</v>
      </c>
      <c r="I160" s="5">
        <v>47169276000</v>
      </c>
      <c r="J160" s="5">
        <v>15981542000</v>
      </c>
      <c r="K160" s="5">
        <v>14013364000</v>
      </c>
      <c r="L160" s="5">
        <v>19657323000</v>
      </c>
      <c r="M160" s="5">
        <v>100202951000</v>
      </c>
      <c r="N160" s="5">
        <v>79853218000</v>
      </c>
      <c r="O160" s="5">
        <v>27099037000</v>
      </c>
      <c r="P160" s="5">
        <v>39453582000</v>
      </c>
    </row>
    <row r="161" spans="2:16" ht="15.5" x14ac:dyDescent="0.35">
      <c r="C161" t="s">
        <v>168</v>
      </c>
      <c r="D161" s="5">
        <v>41862911000</v>
      </c>
      <c r="E161" s="5">
        <v>11329327000</v>
      </c>
      <c r="F161" s="5">
        <v>15214302000</v>
      </c>
      <c r="G161" s="5">
        <v>-17064644000</v>
      </c>
      <c r="I161" s="5">
        <v>66607627000</v>
      </c>
      <c r="J161" s="5">
        <v>47169278000</v>
      </c>
      <c r="K161" s="5">
        <v>15981543000</v>
      </c>
      <c r="L161" s="5">
        <v>14013365000</v>
      </c>
      <c r="M161" s="5">
        <v>19657322000</v>
      </c>
      <c r="N161" s="5">
        <v>100202951000</v>
      </c>
      <c r="O161" s="5">
        <v>79853219000</v>
      </c>
      <c r="P161" s="5">
        <v>27099037000</v>
      </c>
    </row>
    <row r="163" spans="2:16" ht="15.5" x14ac:dyDescent="0.35">
      <c r="B163" t="s">
        <v>169</v>
      </c>
      <c r="C163" t="s">
        <v>11</v>
      </c>
      <c r="D163" s="5">
        <v>1330000000</v>
      </c>
      <c r="E163" s="5">
        <v>1330000000</v>
      </c>
      <c r="F163" s="5">
        <v>1330000000</v>
      </c>
      <c r="G163" s="5">
        <v>1330000000</v>
      </c>
      <c r="I163" s="5">
        <v>1330000000</v>
      </c>
      <c r="J163" s="5">
        <v>1200000000</v>
      </c>
      <c r="K163" s="5">
        <v>1200000000</v>
      </c>
      <c r="L163" s="5">
        <v>1200000000</v>
      </c>
      <c r="M163" s="5">
        <v>1200000000</v>
      </c>
      <c r="N163" s="5">
        <v>1000000000</v>
      </c>
      <c r="O163" s="5">
        <v>1000000000</v>
      </c>
      <c r="P163" s="5">
        <v>800000000</v>
      </c>
    </row>
    <row r="164" spans="2:16" ht="15.5" x14ac:dyDescent="0.35">
      <c r="C164" t="s">
        <v>170</v>
      </c>
      <c r="D164" s="6">
        <v>1.92</v>
      </c>
      <c r="E164" s="6">
        <v>-0.22</v>
      </c>
      <c r="F164" s="6">
        <v>-0.59</v>
      </c>
      <c r="G164" s="6">
        <v>5.14</v>
      </c>
    </row>
    <row r="165" spans="2:16" ht="15.5" x14ac:dyDescent="0.35">
      <c r="C165" t="s">
        <v>171</v>
      </c>
      <c r="D165" s="6">
        <v>122.92</v>
      </c>
      <c r="E165" s="6">
        <v>-1581.82</v>
      </c>
      <c r="F165" s="6">
        <v>-613.55999999999995</v>
      </c>
      <c r="G165" s="6">
        <v>67.7</v>
      </c>
    </row>
    <row r="166" spans="2:16" ht="15.5" x14ac:dyDescent="0.35">
      <c r="C166" t="s">
        <v>59</v>
      </c>
      <c r="D166" s="6">
        <v>4.07</v>
      </c>
      <c r="E166" s="6">
        <v>5.46</v>
      </c>
      <c r="F166" s="6">
        <v>6.37</v>
      </c>
      <c r="G166" s="6">
        <v>6.3</v>
      </c>
    </row>
    <row r="167" spans="2:16" ht="15.5" x14ac:dyDescent="0.35">
      <c r="C167" t="s">
        <v>172</v>
      </c>
      <c r="D167" s="5">
        <v>9730000000</v>
      </c>
      <c r="E167" s="5">
        <v>5840000000</v>
      </c>
      <c r="F167" s="5">
        <v>7890000000</v>
      </c>
      <c r="G167" s="5">
        <v>13360000000</v>
      </c>
    </row>
    <row r="168" spans="2:16" ht="15.5" x14ac:dyDescent="0.35">
      <c r="C168" t="s">
        <v>173</v>
      </c>
      <c r="D168" s="6">
        <v>3.3E-3</v>
      </c>
      <c r="E168" s="6">
        <v>-4.0000000000000002E-4</v>
      </c>
      <c r="F168" s="6">
        <v>-1.1999999999999999E-3</v>
      </c>
      <c r="G168" s="6">
        <v>1.04E-2</v>
      </c>
    </row>
    <row r="169" spans="2:16" ht="15.5" x14ac:dyDescent="0.35">
      <c r="C169" t="s">
        <v>174</v>
      </c>
      <c r="D169" s="6">
        <v>4.5999999999999999E-3</v>
      </c>
      <c r="E169" s="6">
        <v>-5.0000000000000001E-4</v>
      </c>
      <c r="F169" s="6">
        <v>-1.7000000000000001E-3</v>
      </c>
      <c r="G169" s="6">
        <v>1.4800000000000001E-2</v>
      </c>
    </row>
    <row r="170" spans="2:16" ht="15.5" x14ac:dyDescent="0.35">
      <c r="C170" t="s">
        <v>175</v>
      </c>
      <c r="D170" s="6">
        <v>5.4000000000000003E-3</v>
      </c>
      <c r="E170" s="6">
        <v>-7.000000000000001E-4</v>
      </c>
      <c r="F170" s="6">
        <v>4.4000000000000003E-3</v>
      </c>
      <c r="G170" s="6">
        <v>1.5300000000000001E-2</v>
      </c>
    </row>
    <row r="171" spans="2:16" ht="15.5" x14ac:dyDescent="0.35">
      <c r="C171" t="s">
        <v>176</v>
      </c>
      <c r="D171" s="6">
        <v>2.82</v>
      </c>
      <c r="E171" s="6">
        <v>-0.35</v>
      </c>
      <c r="F171" s="6">
        <v>2.33</v>
      </c>
      <c r="G171" s="6">
        <v>6.97</v>
      </c>
    </row>
    <row r="172" spans="2:16" ht="15.5" x14ac:dyDescent="0.35">
      <c r="C172" t="s">
        <v>325</v>
      </c>
      <c r="D172" s="5">
        <v>560000000000</v>
      </c>
      <c r="E172" s="5">
        <v>558000000000</v>
      </c>
      <c r="F172" s="5">
        <v>486000000000</v>
      </c>
      <c r="G172" s="5">
        <v>475000000000</v>
      </c>
    </row>
    <row r="173" spans="2:16" ht="15.5" x14ac:dyDescent="0.35">
      <c r="C173" t="s">
        <v>177</v>
      </c>
      <c r="D173" s="6">
        <v>0.56999999999999995</v>
      </c>
      <c r="E173" s="6">
        <v>0.85</v>
      </c>
      <c r="F173" s="6">
        <v>1.02</v>
      </c>
      <c r="G173" s="5">
        <v>1</v>
      </c>
    </row>
    <row r="174" spans="2:16" ht="15.5" x14ac:dyDescent="0.35">
      <c r="C174" t="s">
        <v>178</v>
      </c>
      <c r="D174" s="6">
        <v>413.17</v>
      </c>
      <c r="E174" s="6">
        <v>411.26</v>
      </c>
      <c r="F174" s="6">
        <v>355.92</v>
      </c>
      <c r="G174" s="6">
        <v>348.59</v>
      </c>
    </row>
    <row r="175" spans="2:16" ht="15.5" x14ac:dyDescent="0.35">
      <c r="C175" t="s">
        <v>179</v>
      </c>
      <c r="D175" s="6">
        <v>0.56999999999999995</v>
      </c>
      <c r="E175" s="6">
        <v>0.85</v>
      </c>
      <c r="F175" s="6">
        <v>1.02</v>
      </c>
      <c r="G175" s="5">
        <v>1</v>
      </c>
    </row>
    <row r="176" spans="2:16" ht="15.5" x14ac:dyDescent="0.35">
      <c r="C176" t="s">
        <v>180</v>
      </c>
      <c r="D176" s="6">
        <v>413.08</v>
      </c>
      <c r="E176" s="6">
        <v>411.14</v>
      </c>
      <c r="F176" s="6">
        <v>354.74</v>
      </c>
      <c r="G176" s="6">
        <v>348.42</v>
      </c>
    </row>
    <row r="177" spans="3:16" ht="15.5" x14ac:dyDescent="0.35">
      <c r="C177" t="s">
        <v>181</v>
      </c>
      <c r="D177" s="5">
        <v>45000000000</v>
      </c>
      <c r="E177" s="5">
        <v>63000000000</v>
      </c>
      <c r="F177" s="5">
        <v>38000000000</v>
      </c>
      <c r="G177" s="5">
        <v>37000000000</v>
      </c>
    </row>
    <row r="178" spans="3:16" ht="15.5" x14ac:dyDescent="0.35">
      <c r="C178" t="s">
        <v>182</v>
      </c>
      <c r="D178" s="5">
        <v>24000000000</v>
      </c>
      <c r="E178" s="5">
        <v>28000000000</v>
      </c>
      <c r="F178" s="5">
        <v>32000000000</v>
      </c>
      <c r="G178" s="5">
        <v>35000000000</v>
      </c>
    </row>
    <row r="179" spans="3:16" ht="15.5" x14ac:dyDescent="0.35">
      <c r="C179" t="s">
        <v>258</v>
      </c>
      <c r="D179" s="5">
        <v>551000000000</v>
      </c>
      <c r="E179" s="5">
        <v>548000000000</v>
      </c>
      <c r="F179" s="5">
        <v>475000000000</v>
      </c>
      <c r="G179" s="5">
        <v>465000000000</v>
      </c>
    </row>
    <row r="180" spans="3:16" ht="15.5" x14ac:dyDescent="0.35">
      <c r="C180" t="s">
        <v>23</v>
      </c>
      <c r="D180" s="5">
        <v>70000000000</v>
      </c>
      <c r="E180" s="5">
        <v>91000000000</v>
      </c>
      <c r="F180" s="5">
        <v>70000000000</v>
      </c>
      <c r="G180" s="5">
        <v>72000000000</v>
      </c>
    </row>
    <row r="181" spans="3:16" ht="15.5" x14ac:dyDescent="0.35">
      <c r="C181" t="s">
        <v>20</v>
      </c>
      <c r="D181" s="5">
        <v>28000000000</v>
      </c>
      <c r="E181" s="5">
        <v>24000000000</v>
      </c>
      <c r="F181" s="5">
        <v>15000000000</v>
      </c>
      <c r="G181" s="5">
        <v>32000000000</v>
      </c>
    </row>
    <row r="182" spans="3:16" ht="15.5" x14ac:dyDescent="0.35">
      <c r="C182" t="s">
        <v>184</v>
      </c>
      <c r="D182" s="5">
        <v>256000000000</v>
      </c>
      <c r="E182" s="5">
        <v>258000000000</v>
      </c>
      <c r="F182" s="5">
        <v>224000000000</v>
      </c>
      <c r="G182" s="5">
        <v>226000000000</v>
      </c>
    </row>
    <row r="183" spans="3:16" ht="15.5" x14ac:dyDescent="0.35">
      <c r="C183" t="s">
        <v>185</v>
      </c>
      <c r="D183" s="5">
        <v>4000000000</v>
      </c>
      <c r="E183" s="5">
        <v>-46000000000</v>
      </c>
      <c r="F183" s="5">
        <v>25000000000</v>
      </c>
      <c r="G183" s="5">
        <v>6000000000</v>
      </c>
    </row>
    <row r="184" spans="3:16" ht="15.5" x14ac:dyDescent="0.35">
      <c r="C184" t="s">
        <v>186</v>
      </c>
      <c r="D184" s="5">
        <v>-6000000000</v>
      </c>
      <c r="E184" s="5">
        <v>-5000000000</v>
      </c>
      <c r="F184" s="5">
        <v>-6000000000</v>
      </c>
      <c r="G184" s="5">
        <v>-4000000000</v>
      </c>
    </row>
    <row r="185" spans="3:16" ht="15.5" x14ac:dyDescent="0.35">
      <c r="C185" t="s">
        <v>12</v>
      </c>
      <c r="D185" s="5">
        <v>-2000000000</v>
      </c>
      <c r="E185" s="5">
        <v>-51000000000</v>
      </c>
      <c r="F185" s="5">
        <v>19000000000</v>
      </c>
      <c r="G185" s="5">
        <v>2000000000</v>
      </c>
    </row>
    <row r="186" spans="3:16" ht="15.5" x14ac:dyDescent="0.35">
      <c r="C186" t="s">
        <v>15</v>
      </c>
      <c r="D186" s="6">
        <v>-1.75</v>
      </c>
      <c r="E186" s="6">
        <v>-38.049999999999997</v>
      </c>
      <c r="F186" s="6">
        <v>14.2</v>
      </c>
      <c r="G186" s="6">
        <v>1.61</v>
      </c>
    </row>
    <row r="187" spans="3:16" ht="15.5" x14ac:dyDescent="0.35">
      <c r="C187" t="s">
        <v>44</v>
      </c>
      <c r="I187" s="6">
        <v>1.1100000000000001</v>
      </c>
      <c r="J187" s="6">
        <v>3.25</v>
      </c>
      <c r="K187" s="6">
        <v>-18.649999999999999</v>
      </c>
      <c r="L187" s="6">
        <v>37.08</v>
      </c>
      <c r="M187" s="6">
        <v>32.28</v>
      </c>
      <c r="N187" s="6">
        <v>28.52</v>
      </c>
      <c r="O187" s="6">
        <v>55.52</v>
      </c>
      <c r="P187" s="6">
        <v>43.67</v>
      </c>
    </row>
    <row r="188" spans="3:16" ht="15.5" x14ac:dyDescent="0.35">
      <c r="C188" t="s">
        <v>58</v>
      </c>
      <c r="I188" s="6">
        <v>313.51</v>
      </c>
      <c r="J188" s="6">
        <v>88.62</v>
      </c>
      <c r="K188" s="6">
        <v>-25.2</v>
      </c>
      <c r="L188" s="6">
        <v>18.739999999999998</v>
      </c>
      <c r="M188" s="6">
        <v>22.46</v>
      </c>
      <c r="N188" s="6">
        <v>8.49</v>
      </c>
      <c r="O188" s="6">
        <v>4.6500000000000004</v>
      </c>
      <c r="P188" s="5">
        <v>0</v>
      </c>
    </row>
    <row r="189" spans="3:16" ht="15.5" x14ac:dyDescent="0.35">
      <c r="C189" t="s">
        <v>61</v>
      </c>
      <c r="I189" s="6">
        <v>1.58</v>
      </c>
      <c r="J189" s="6">
        <v>1.19</v>
      </c>
      <c r="K189" s="6">
        <v>1.61</v>
      </c>
      <c r="L189" s="6">
        <v>1.36</v>
      </c>
      <c r="M189" s="6">
        <v>2.06</v>
      </c>
      <c r="N189" s="6">
        <v>0.86</v>
      </c>
      <c r="O189" s="6">
        <v>0.68</v>
      </c>
      <c r="P189" s="5">
        <v>0</v>
      </c>
    </row>
    <row r="190" spans="3:16" ht="15.5" x14ac:dyDescent="0.35">
      <c r="C190" t="s">
        <v>187</v>
      </c>
      <c r="I190" s="5">
        <v>29150000000</v>
      </c>
      <c r="J190" s="5">
        <v>30430000000</v>
      </c>
      <c r="K190" s="5">
        <v>5670000000</v>
      </c>
      <c r="L190" s="5">
        <v>84380000000</v>
      </c>
      <c r="M190" s="5">
        <v>70770000000</v>
      </c>
      <c r="N190" s="5">
        <v>52490000000</v>
      </c>
      <c r="O190" s="5">
        <v>88040000000</v>
      </c>
      <c r="P190" s="5">
        <v>60790000000</v>
      </c>
    </row>
    <row r="191" spans="3:16" ht="15.5" x14ac:dyDescent="0.35">
      <c r="C191" t="s">
        <v>188</v>
      </c>
      <c r="I191" s="6">
        <v>1.8E-3</v>
      </c>
      <c r="J191" s="6">
        <v>5.8999999999999999E-3</v>
      </c>
      <c r="K191" s="6">
        <v>-2.98E-2</v>
      </c>
      <c r="L191" s="6">
        <v>5.5999999999999994E-2</v>
      </c>
      <c r="M191" s="6">
        <v>7.400000000000001E-2</v>
      </c>
      <c r="N191" s="6">
        <v>5.7000000000000002E-2</v>
      </c>
      <c r="O191" s="6">
        <v>0.1229</v>
      </c>
      <c r="P191" s="6">
        <v>0.10050000000000001</v>
      </c>
    </row>
    <row r="192" spans="3:16" ht="15.5" x14ac:dyDescent="0.35">
      <c r="C192" t="s">
        <v>189</v>
      </c>
      <c r="I192" s="6">
        <v>2.7000000000000001E-3</v>
      </c>
      <c r="J192" s="6">
        <v>9.4999999999999998E-3</v>
      </c>
      <c r="K192" s="6">
        <v>-5.4699999999999999E-2</v>
      </c>
      <c r="L192" s="6">
        <v>0.1018</v>
      </c>
      <c r="M192" s="6">
        <v>0.10630000000000001</v>
      </c>
      <c r="N192" s="6">
        <v>8.4100000000000008E-2</v>
      </c>
      <c r="O192" s="6">
        <v>0.16980000000000001</v>
      </c>
      <c r="P192" s="6">
        <v>0.1565</v>
      </c>
    </row>
    <row r="193" spans="3:16" ht="15.5" x14ac:dyDescent="0.35">
      <c r="C193" t="s">
        <v>190</v>
      </c>
      <c r="I193" s="6">
        <v>1.18E-2</v>
      </c>
      <c r="J193" s="6">
        <v>2.4399999999999998E-2</v>
      </c>
      <c r="K193" s="6">
        <v>-2.9300000000000003E-2</v>
      </c>
      <c r="L193" s="6">
        <v>0.14749999999999999</v>
      </c>
      <c r="M193" s="6">
        <v>0.14069999999999999</v>
      </c>
      <c r="N193" s="6">
        <v>0.10300000000000001</v>
      </c>
      <c r="O193" s="6">
        <v>0.2505</v>
      </c>
      <c r="P193" s="6">
        <v>0.4128</v>
      </c>
    </row>
    <row r="194" spans="3:16" ht="15.5" x14ac:dyDescent="0.35">
      <c r="C194" t="s">
        <v>191</v>
      </c>
      <c r="I194" s="6">
        <v>1.27</v>
      </c>
      <c r="J194" s="6">
        <v>1.26</v>
      </c>
      <c r="K194" s="6">
        <v>-1.04</v>
      </c>
      <c r="L194" s="6">
        <v>10.89</v>
      </c>
      <c r="M194" s="6">
        <v>21.7</v>
      </c>
      <c r="N194" s="6">
        <v>10.79</v>
      </c>
      <c r="O194" s="6">
        <v>29.37</v>
      </c>
      <c r="P194" s="6">
        <v>14.36</v>
      </c>
    </row>
    <row r="195" spans="3:16" ht="15.5" x14ac:dyDescent="0.35">
      <c r="C195" t="s">
        <v>55</v>
      </c>
      <c r="I195" s="6">
        <v>0.85</v>
      </c>
      <c r="J195" s="6">
        <v>0.84</v>
      </c>
      <c r="K195" s="6">
        <v>1.38</v>
      </c>
      <c r="L195" s="6">
        <v>1.91</v>
      </c>
      <c r="M195" s="6">
        <v>2.39</v>
      </c>
      <c r="N195" s="6">
        <v>0.71</v>
      </c>
      <c r="O195" s="6">
        <v>0.79</v>
      </c>
      <c r="P195" s="5">
        <v>0</v>
      </c>
    </row>
    <row r="196" spans="3:16" ht="15.5" x14ac:dyDescent="0.35">
      <c r="C196" t="s">
        <v>52</v>
      </c>
      <c r="I196" s="6">
        <v>411.26</v>
      </c>
      <c r="J196" s="6">
        <v>343.88</v>
      </c>
      <c r="K196" s="6">
        <v>341.03</v>
      </c>
      <c r="L196" s="6">
        <v>364.16</v>
      </c>
      <c r="M196" s="6">
        <v>303.58999999999997</v>
      </c>
      <c r="N196" s="6">
        <v>339.18</v>
      </c>
      <c r="O196" s="6">
        <v>326.94</v>
      </c>
      <c r="P196" s="6">
        <v>278.99</v>
      </c>
    </row>
    <row r="197" spans="3:16" ht="15.5" x14ac:dyDescent="0.35">
      <c r="C197" t="s">
        <v>192</v>
      </c>
      <c r="I197" s="6">
        <v>0.85</v>
      </c>
      <c r="J197" s="6">
        <v>0.84</v>
      </c>
      <c r="K197" s="6">
        <v>1.38</v>
      </c>
      <c r="L197" s="6">
        <v>1.91</v>
      </c>
      <c r="M197" s="6">
        <v>2.39</v>
      </c>
      <c r="N197" s="6">
        <v>0.71</v>
      </c>
      <c r="O197" s="6">
        <v>0.79</v>
      </c>
      <c r="P197" s="5">
        <v>0</v>
      </c>
    </row>
    <row r="198" spans="3:16" ht="15.5" x14ac:dyDescent="0.35">
      <c r="C198" t="s">
        <v>193</v>
      </c>
      <c r="I198" s="6">
        <v>411.14</v>
      </c>
      <c r="J198" s="6">
        <v>343.62</v>
      </c>
      <c r="K198" s="6">
        <v>340.6</v>
      </c>
      <c r="L198" s="6">
        <v>363.66</v>
      </c>
      <c r="M198" s="6">
        <v>303.29000000000002</v>
      </c>
      <c r="N198" s="6">
        <v>339.16</v>
      </c>
      <c r="O198" s="6">
        <v>326.87</v>
      </c>
      <c r="P198" s="6">
        <v>278.83999999999997</v>
      </c>
    </row>
    <row r="199" spans="3:16" ht="15.5" x14ac:dyDescent="0.35">
      <c r="C199" t="s">
        <v>194</v>
      </c>
      <c r="I199" s="5">
        <v>63000000000</v>
      </c>
      <c r="J199" s="5">
        <v>84000000000</v>
      </c>
      <c r="K199" s="5">
        <v>125000000000</v>
      </c>
      <c r="L199" s="5">
        <v>142000000000</v>
      </c>
      <c r="M199" s="5">
        <v>47000000000</v>
      </c>
      <c r="N199" s="5">
        <v>30000000000</v>
      </c>
      <c r="O199" s="5">
        <v>9000000000</v>
      </c>
      <c r="P199" s="5">
        <v>10000000000</v>
      </c>
    </row>
    <row r="200" spans="3:16" ht="15.5" x14ac:dyDescent="0.35">
      <c r="C200" t="s">
        <v>195</v>
      </c>
      <c r="I200" s="5">
        <v>28000000000</v>
      </c>
      <c r="J200" s="5">
        <v>45000000000</v>
      </c>
      <c r="K200" s="5">
        <v>51000000000</v>
      </c>
      <c r="L200" s="5">
        <v>21000000000</v>
      </c>
      <c r="M200" s="5">
        <v>10000000000</v>
      </c>
      <c r="N200" s="5">
        <v>25000000000</v>
      </c>
      <c r="O200" s="5">
        <v>31000000000</v>
      </c>
      <c r="P200" s="5">
        <v>13000000000</v>
      </c>
    </row>
    <row r="201" spans="3:16" ht="15.5" x14ac:dyDescent="0.35">
      <c r="C201" t="s">
        <v>25</v>
      </c>
      <c r="I201" s="5">
        <v>91000000000</v>
      </c>
      <c r="J201" s="5">
        <v>129000000000</v>
      </c>
      <c r="K201" s="5">
        <v>177000000000</v>
      </c>
      <c r="L201" s="5">
        <v>163000000000</v>
      </c>
      <c r="M201" s="5">
        <v>57000000000</v>
      </c>
      <c r="N201" s="5">
        <v>55000000000</v>
      </c>
      <c r="O201" s="5">
        <v>40000000000</v>
      </c>
      <c r="P201" s="5">
        <v>23000000000</v>
      </c>
    </row>
    <row r="202" spans="3:16" ht="15.5" x14ac:dyDescent="0.35">
      <c r="C202" t="s">
        <v>22</v>
      </c>
      <c r="I202" s="5">
        <v>24000000000</v>
      </c>
      <c r="J202" s="5">
        <v>82000000000</v>
      </c>
      <c r="K202" s="5">
        <v>161000000000</v>
      </c>
      <c r="L202" s="5">
        <v>149000000000</v>
      </c>
      <c r="M202" s="5">
        <v>37000000000</v>
      </c>
      <c r="N202" s="5">
        <v>-45000000000</v>
      </c>
      <c r="O202" s="5">
        <v>-39000000000</v>
      </c>
      <c r="P202" s="5">
        <v>-4000000000</v>
      </c>
    </row>
    <row r="203" spans="3:16" ht="15.5" x14ac:dyDescent="0.35">
      <c r="C203" t="s">
        <v>196</v>
      </c>
      <c r="I203" s="5">
        <v>258000000000</v>
      </c>
      <c r="J203" s="5">
        <v>173000000000</v>
      </c>
      <c r="K203" s="5">
        <v>161000000000</v>
      </c>
      <c r="L203" s="5">
        <v>191000000000</v>
      </c>
      <c r="M203" s="5">
        <v>181000000000</v>
      </c>
      <c r="N203" s="5">
        <v>170000000000</v>
      </c>
      <c r="O203" s="5">
        <v>177000000000</v>
      </c>
      <c r="P203" s="5">
        <v>110000000000</v>
      </c>
    </row>
    <row r="204" spans="3:16" ht="15.5" x14ac:dyDescent="0.35">
      <c r="C204" t="s">
        <v>197</v>
      </c>
      <c r="I204" s="5">
        <v>-10000000000</v>
      </c>
      <c r="J204" s="5">
        <v>76000000000</v>
      </c>
      <c r="K204" s="5">
        <v>49000000000</v>
      </c>
      <c r="L204" s="5">
        <v>-29000000000</v>
      </c>
      <c r="M204" s="5">
        <v>-40000000000</v>
      </c>
      <c r="N204" s="5">
        <v>48000000000</v>
      </c>
      <c r="O204" s="5">
        <v>30000000000</v>
      </c>
      <c r="P204" s="5">
        <v>14000000000</v>
      </c>
    </row>
    <row r="205" spans="3:16" ht="15.5" x14ac:dyDescent="0.35">
      <c r="C205" t="s">
        <v>198</v>
      </c>
      <c r="I205" s="5">
        <v>-17000000000</v>
      </c>
      <c r="J205" s="5">
        <v>-39000000000</v>
      </c>
      <c r="K205" s="5">
        <v>-40000000000</v>
      </c>
      <c r="L205" s="5">
        <v>-46000000000</v>
      </c>
      <c r="M205" s="5">
        <v>-31000000000</v>
      </c>
      <c r="N205" s="5">
        <v>-34000000000</v>
      </c>
      <c r="O205" s="5">
        <v>-39000000000</v>
      </c>
      <c r="P205" s="5">
        <v>-8000000000</v>
      </c>
    </row>
    <row r="206" spans="3:16" ht="15.5" x14ac:dyDescent="0.35">
      <c r="C206" t="s">
        <v>14</v>
      </c>
      <c r="I206" s="5">
        <v>-26000000000</v>
      </c>
      <c r="J206" s="5">
        <v>37000000000</v>
      </c>
      <c r="K206" s="5">
        <v>9000000000</v>
      </c>
      <c r="L206" s="5">
        <v>-75000000000</v>
      </c>
      <c r="M206" s="5">
        <v>-72000000000</v>
      </c>
      <c r="N206" s="5">
        <v>13000000000</v>
      </c>
      <c r="O206" s="5">
        <v>-9000000000</v>
      </c>
      <c r="P206" s="5">
        <v>5000000000</v>
      </c>
    </row>
    <row r="207" spans="3:16" ht="15.5" x14ac:dyDescent="0.35">
      <c r="C207" t="s">
        <v>16</v>
      </c>
      <c r="I207" s="6">
        <v>-19.579999999999998</v>
      </c>
      <c r="J207" s="6">
        <v>30.8</v>
      </c>
      <c r="K207" s="6">
        <v>7.5</v>
      </c>
      <c r="L207" s="6">
        <v>-62.57</v>
      </c>
      <c r="M207" s="6">
        <v>-59.82</v>
      </c>
      <c r="N207" s="6">
        <v>13.19</v>
      </c>
      <c r="O207" s="6">
        <v>-8.7200000000000006</v>
      </c>
      <c r="P207" s="6">
        <v>6.71</v>
      </c>
    </row>
    <row r="209" spans="2:16" ht="15.5" x14ac:dyDescent="0.35">
      <c r="B209" t="s">
        <v>199</v>
      </c>
      <c r="C209" t="s">
        <v>200</v>
      </c>
      <c r="D209" s="5">
        <v>3000000000</v>
      </c>
      <c r="E209" s="5">
        <v>-291000000</v>
      </c>
      <c r="F209" s="5">
        <v>-793000000</v>
      </c>
      <c r="G209" s="5">
        <v>7000000000</v>
      </c>
      <c r="H209" s="5">
        <v>10000000000</v>
      </c>
      <c r="I209" s="5">
        <v>1000000000</v>
      </c>
      <c r="J209" s="5">
        <v>4000000000</v>
      </c>
      <c r="K209" s="5">
        <v>-22000000000</v>
      </c>
      <c r="L209" s="5">
        <v>44000000000</v>
      </c>
      <c r="M209" s="5">
        <v>39000000000</v>
      </c>
      <c r="N209" s="5">
        <v>29000000000</v>
      </c>
      <c r="O209" s="5">
        <v>56000000000</v>
      </c>
      <c r="P209" s="5">
        <v>35000000000</v>
      </c>
    </row>
    <row r="210" spans="2:16" ht="15.5" x14ac:dyDescent="0.35">
      <c r="C210" t="s">
        <v>326</v>
      </c>
      <c r="H210" s="5">
        <v>8000000000</v>
      </c>
      <c r="I210" s="5">
        <v>1000000000</v>
      </c>
      <c r="J210" s="5">
        <v>4000000000</v>
      </c>
      <c r="K210" s="5">
        <v>-22000000000</v>
      </c>
      <c r="L210" s="5">
        <v>44000000000</v>
      </c>
      <c r="M210" s="5">
        <v>39000000000</v>
      </c>
      <c r="N210" s="5">
        <v>29000000000</v>
      </c>
      <c r="O210" s="5">
        <v>56000000000</v>
      </c>
    </row>
    <row r="211" spans="2:16" ht="15.5" x14ac:dyDescent="0.35">
      <c r="C211" t="s">
        <v>387</v>
      </c>
      <c r="M211" s="6">
        <v>7.5</v>
      </c>
      <c r="N211" s="6">
        <v>6.25</v>
      </c>
      <c r="O211" s="6">
        <v>6.25</v>
      </c>
    </row>
    <row r="212" spans="2:16" ht="15.5" x14ac:dyDescent="0.35">
      <c r="C212" t="s">
        <v>63</v>
      </c>
      <c r="M212" s="6">
        <v>0.25819999999999999</v>
      </c>
      <c r="N212" s="6">
        <v>0.29220000000000002</v>
      </c>
      <c r="O212" s="6">
        <v>0.15010000000000001</v>
      </c>
    </row>
    <row r="213" spans="2:16" ht="15.5" x14ac:dyDescent="0.35">
      <c r="C213" t="s">
        <v>388</v>
      </c>
      <c r="M213" s="6">
        <v>9.8999999999999991E-3</v>
      </c>
      <c r="N213" s="6">
        <v>2.5699999999999997E-2</v>
      </c>
      <c r="O213" s="6">
        <v>2.9500000000000002E-2</v>
      </c>
    </row>
    <row r="214" spans="2:16" ht="15.5" x14ac:dyDescent="0.35">
      <c r="C214" t="s">
        <v>43</v>
      </c>
      <c r="D214" s="6">
        <v>1.92</v>
      </c>
      <c r="E214" s="6">
        <v>-0.22</v>
      </c>
      <c r="F214" s="6">
        <v>-0.59</v>
      </c>
      <c r="G214" s="6">
        <v>5.14</v>
      </c>
      <c r="H214" s="6">
        <v>7.66</v>
      </c>
      <c r="I214" s="6">
        <v>1.1100000000000001</v>
      </c>
      <c r="J214" s="6">
        <v>2.93</v>
      </c>
      <c r="K214" s="6">
        <v>-16.78</v>
      </c>
      <c r="L214" s="6">
        <v>33.369999999999997</v>
      </c>
      <c r="M214" s="6">
        <v>29.05</v>
      </c>
      <c r="N214" s="6">
        <v>21.39</v>
      </c>
      <c r="O214" s="6">
        <v>41.64</v>
      </c>
      <c r="P214" s="6">
        <v>26.2</v>
      </c>
    </row>
    <row r="215" spans="2:16" ht="15.5" x14ac:dyDescent="0.35">
      <c r="C215" t="s">
        <v>327</v>
      </c>
      <c r="H215" s="6">
        <v>6.24</v>
      </c>
      <c r="I215" s="6">
        <v>1.1100000000000001</v>
      </c>
      <c r="J215" s="6">
        <v>2.93</v>
      </c>
      <c r="K215" s="6">
        <v>-16.78</v>
      </c>
      <c r="L215" s="6">
        <v>33.369999999999997</v>
      </c>
      <c r="M215" s="6">
        <v>29.05</v>
      </c>
      <c r="N215" s="6">
        <v>21.39</v>
      </c>
      <c r="O215" s="6">
        <v>41.64</v>
      </c>
    </row>
    <row r="216" spans="2:16" ht="15.5" x14ac:dyDescent="0.35">
      <c r="C216" t="s">
        <v>65</v>
      </c>
      <c r="M216" s="6">
        <v>7.5</v>
      </c>
      <c r="N216" s="6">
        <v>6.25</v>
      </c>
      <c r="O216" s="6">
        <v>6.25</v>
      </c>
    </row>
    <row r="217" spans="2:16" ht="15.5" x14ac:dyDescent="0.35">
      <c r="C217" t="s">
        <v>389</v>
      </c>
      <c r="M217" s="6">
        <v>0.25819999999999999</v>
      </c>
      <c r="N217" s="6">
        <v>0.29220000000000002</v>
      </c>
      <c r="O217" s="6">
        <v>0.15010000000000001</v>
      </c>
    </row>
    <row r="218" spans="2:16" ht="15.5" x14ac:dyDescent="0.35">
      <c r="C218" t="s">
        <v>390</v>
      </c>
      <c r="M218" s="6">
        <v>9.8999999999999991E-3</v>
      </c>
      <c r="N218" s="6">
        <v>2.5699999999999997E-2</v>
      </c>
      <c r="O218" s="6">
        <v>2.9500000000000002E-2</v>
      </c>
    </row>
    <row r="219" spans="2:16" ht="15.5" x14ac:dyDescent="0.35">
      <c r="C219" t="s">
        <v>201</v>
      </c>
      <c r="D219" s="5">
        <v>77000000000</v>
      </c>
      <c r="E219" s="5">
        <v>85000000000</v>
      </c>
      <c r="F219" s="5">
        <v>76000000000</v>
      </c>
      <c r="G219" s="5">
        <v>74000000000</v>
      </c>
      <c r="H219" s="5">
        <v>309000000000</v>
      </c>
      <c r="I219" s="5">
        <v>293000000000</v>
      </c>
      <c r="J219" s="5">
        <v>291000000000</v>
      </c>
      <c r="K219" s="5">
        <v>350000000000</v>
      </c>
      <c r="L219" s="5">
        <v>615000000000</v>
      </c>
      <c r="M219" s="5">
        <v>423000000000</v>
      </c>
      <c r="N219" s="5">
        <v>282000000000</v>
      </c>
      <c r="O219" s="5">
        <v>382000000000</v>
      </c>
      <c r="P219" s="5">
        <v>445000000000</v>
      </c>
    </row>
    <row r="220" spans="2:16" ht="15.5" x14ac:dyDescent="0.35">
      <c r="C220" t="s">
        <v>328</v>
      </c>
      <c r="H220" s="5">
        <v>312000000000</v>
      </c>
      <c r="I220" s="5">
        <v>293000000000</v>
      </c>
      <c r="J220" s="5">
        <v>291000000000</v>
      </c>
      <c r="K220" s="5">
        <v>350000000000</v>
      </c>
      <c r="L220" s="5">
        <v>615000000000</v>
      </c>
      <c r="M220" s="5">
        <v>423000000000</v>
      </c>
      <c r="N220" s="5">
        <v>282000000000</v>
      </c>
      <c r="O220" s="5">
        <v>382000000000</v>
      </c>
    </row>
    <row r="221" spans="2:16" ht="15.5" x14ac:dyDescent="0.35">
      <c r="C221" t="s">
        <v>391</v>
      </c>
      <c r="M221" s="6">
        <v>7.5</v>
      </c>
      <c r="N221" s="6">
        <v>6.25</v>
      </c>
      <c r="O221" s="6">
        <v>6.25</v>
      </c>
    </row>
    <row r="222" spans="2:16" ht="15.5" x14ac:dyDescent="0.35">
      <c r="C222" t="s">
        <v>392</v>
      </c>
      <c r="M222" s="6">
        <v>0.25819999999999999</v>
      </c>
      <c r="N222" s="6">
        <v>0.29220000000000002</v>
      </c>
      <c r="O222" s="6">
        <v>0.15010000000000001</v>
      </c>
    </row>
    <row r="223" spans="2:16" ht="15.5" x14ac:dyDescent="0.35">
      <c r="C223" t="s">
        <v>393</v>
      </c>
      <c r="M223" s="6">
        <v>9.8999999999999991E-3</v>
      </c>
      <c r="N223" s="6">
        <v>2.5699999999999997E-2</v>
      </c>
      <c r="O223" s="6">
        <v>2.9500000000000002E-2</v>
      </c>
    </row>
    <row r="224" spans="2:16" ht="15.5" x14ac:dyDescent="0.35">
      <c r="C224" t="s">
        <v>202</v>
      </c>
      <c r="I224" s="6">
        <v>33.15</v>
      </c>
    </row>
    <row r="225" spans="3:9" ht="15.5" x14ac:dyDescent="0.35">
      <c r="C225" t="s">
        <v>203</v>
      </c>
      <c r="I225" s="6">
        <v>40.67</v>
      </c>
    </row>
    <row r="226" spans="3:9" ht="15.5" x14ac:dyDescent="0.35">
      <c r="C226" t="s">
        <v>204</v>
      </c>
      <c r="I226" s="6">
        <v>7.42</v>
      </c>
    </row>
    <row r="227" spans="3:9" ht="15.5" x14ac:dyDescent="0.35">
      <c r="C227" t="s">
        <v>205</v>
      </c>
      <c r="I227" s="6">
        <v>2.46E-2</v>
      </c>
    </row>
    <row r="228" spans="3:9" ht="15.5" x14ac:dyDescent="0.35">
      <c r="C228" t="s">
        <v>206</v>
      </c>
      <c r="I228" s="6">
        <v>1.0900000000000001</v>
      </c>
    </row>
    <row r="229" spans="3:9" ht="15.5" x14ac:dyDescent="0.35">
      <c r="C229" t="s">
        <v>207</v>
      </c>
      <c r="I229" s="6">
        <v>0.61</v>
      </c>
    </row>
    <row r="230" spans="3:9" ht="15.5" x14ac:dyDescent="0.35">
      <c r="C230" t="s">
        <v>329</v>
      </c>
      <c r="I230" s="6">
        <v>-31.48</v>
      </c>
    </row>
    <row r="231" spans="3:9" ht="15.5" x14ac:dyDescent="0.35">
      <c r="C231" t="s">
        <v>208</v>
      </c>
      <c r="I231" s="6">
        <v>-10.59</v>
      </c>
    </row>
    <row r="232" spans="3:9" ht="15.5" x14ac:dyDescent="0.35">
      <c r="C232" t="s">
        <v>209</v>
      </c>
      <c r="I232" s="6">
        <v>27.83</v>
      </c>
    </row>
    <row r="233" spans="3:9" ht="15.5" x14ac:dyDescent="0.35">
      <c r="C233" t="s">
        <v>210</v>
      </c>
      <c r="I233" s="6">
        <v>10.210000000000001</v>
      </c>
    </row>
    <row r="234" spans="3:9" ht="15.5" x14ac:dyDescent="0.35">
      <c r="C234" t="s">
        <v>211</v>
      </c>
      <c r="I234" s="6">
        <v>-0.62</v>
      </c>
    </row>
    <row r="235" spans="3:9" ht="15.5" x14ac:dyDescent="0.35">
      <c r="C235" t="s">
        <v>212</v>
      </c>
      <c r="I235" s="6">
        <v>-0.59</v>
      </c>
    </row>
    <row r="236" spans="3:9" ht="15.5" x14ac:dyDescent="0.35">
      <c r="C236" t="s">
        <v>213</v>
      </c>
      <c r="I236" s="6">
        <v>6.24</v>
      </c>
    </row>
    <row r="237" spans="3:9" ht="15.5" x14ac:dyDescent="0.35">
      <c r="C237" t="s">
        <v>214</v>
      </c>
      <c r="I237" s="6">
        <v>7.66</v>
      </c>
    </row>
    <row r="238" spans="3:9" ht="15.5" x14ac:dyDescent="0.35">
      <c r="C238" t="s">
        <v>215</v>
      </c>
      <c r="I238" s="6">
        <v>233.76</v>
      </c>
    </row>
    <row r="239" spans="3:9" ht="15.5" x14ac:dyDescent="0.35">
      <c r="C239" t="s">
        <v>216</v>
      </c>
      <c r="D239" s="6">
        <v>31.4</v>
      </c>
    </row>
    <row r="240" spans="3:9" ht="15.5" x14ac:dyDescent="0.35">
      <c r="C240" t="s">
        <v>217</v>
      </c>
      <c r="I240" s="6">
        <v>413.17</v>
      </c>
    </row>
    <row r="241" spans="3:9" ht="15.5" x14ac:dyDescent="0.35">
      <c r="C241" t="s">
        <v>218</v>
      </c>
      <c r="I241" s="6">
        <v>-23.99</v>
      </c>
    </row>
    <row r="242" spans="3:9" ht="15.5" x14ac:dyDescent="0.35">
      <c r="C242" t="s">
        <v>219</v>
      </c>
      <c r="D242" s="6">
        <v>2.75</v>
      </c>
    </row>
    <row r="243" spans="3:9" ht="15.5" x14ac:dyDescent="0.35">
      <c r="C243" t="s">
        <v>220</v>
      </c>
      <c r="D243" s="6">
        <v>1.2</v>
      </c>
    </row>
    <row r="244" spans="3:9" ht="15.5" x14ac:dyDescent="0.35">
      <c r="C244" t="s">
        <v>394</v>
      </c>
      <c r="D244" s="6">
        <v>0.13</v>
      </c>
    </row>
    <row r="245" spans="3:9" ht="15.5" x14ac:dyDescent="0.35">
      <c r="C245" t="s">
        <v>437</v>
      </c>
      <c r="D245" s="6">
        <v>0.04</v>
      </c>
    </row>
    <row r="246" spans="3:9" ht="15.5" x14ac:dyDescent="0.35">
      <c r="C246" t="s">
        <v>221</v>
      </c>
      <c r="D246" s="6">
        <v>0.37</v>
      </c>
    </row>
    <row r="247" spans="3:9" ht="15.5" x14ac:dyDescent="0.35">
      <c r="C247" t="s">
        <v>395</v>
      </c>
      <c r="D247" s="6">
        <v>0.09</v>
      </c>
    </row>
    <row r="248" spans="3:9" ht="15.5" x14ac:dyDescent="0.35">
      <c r="C248" t="s">
        <v>222</v>
      </c>
      <c r="D248" s="6">
        <v>1.39</v>
      </c>
    </row>
    <row r="249" spans="3:9" ht="15.5" x14ac:dyDescent="0.35">
      <c r="C249" t="s">
        <v>223</v>
      </c>
      <c r="I249" s="6">
        <v>2.97</v>
      </c>
    </row>
    <row r="250" spans="3:9" ht="15.5" x14ac:dyDescent="0.35">
      <c r="C250" t="s">
        <v>12</v>
      </c>
      <c r="D250" s="5">
        <v>-2000000000</v>
      </c>
    </row>
    <row r="251" spans="3:9" ht="15.5" x14ac:dyDescent="0.35">
      <c r="C251" t="s">
        <v>224</v>
      </c>
      <c r="I251" s="6">
        <v>5.66</v>
      </c>
    </row>
    <row r="252" spans="3:9" ht="15.5" x14ac:dyDescent="0.35">
      <c r="C252" t="s">
        <v>225</v>
      </c>
      <c r="I252" s="6">
        <v>1.09E-2</v>
      </c>
    </row>
    <row r="253" spans="3:9" ht="15.5" x14ac:dyDescent="0.35">
      <c r="C253" t="s">
        <v>226</v>
      </c>
      <c r="I253" s="6">
        <v>1.5100000000000001E-2</v>
      </c>
    </row>
    <row r="254" spans="3:9" ht="15.5" x14ac:dyDescent="0.35">
      <c r="C254" t="s">
        <v>227</v>
      </c>
      <c r="I254" s="6">
        <v>2.1700000000000001E-2</v>
      </c>
    </row>
    <row r="255" spans="3:9" ht="15.5" x14ac:dyDescent="0.35">
      <c r="C255" t="s">
        <v>228</v>
      </c>
      <c r="I255" s="6">
        <v>1.67E-2</v>
      </c>
    </row>
    <row r="256" spans="3:9" ht="15.5" x14ac:dyDescent="0.35">
      <c r="C256" t="s">
        <v>330</v>
      </c>
      <c r="D256" s="6">
        <v>75.2</v>
      </c>
    </row>
    <row r="257" spans="3:9" ht="15.5" x14ac:dyDescent="0.35">
      <c r="C257" t="s">
        <v>229</v>
      </c>
      <c r="D257" s="6">
        <v>325.73</v>
      </c>
    </row>
    <row r="258" spans="3:9" ht="15.5" x14ac:dyDescent="0.35">
      <c r="C258" t="s">
        <v>230</v>
      </c>
      <c r="D258" s="6">
        <v>76.099999999999994</v>
      </c>
    </row>
    <row r="259" spans="3:9" ht="15.5" x14ac:dyDescent="0.35">
      <c r="C259" t="s">
        <v>231</v>
      </c>
      <c r="D259" s="6">
        <v>324.83</v>
      </c>
    </row>
    <row r="260" spans="3:9" ht="15.5" x14ac:dyDescent="0.35">
      <c r="C260" t="s">
        <v>331</v>
      </c>
      <c r="D260" s="6">
        <v>1.21</v>
      </c>
    </row>
    <row r="261" spans="3:9" ht="15.5" x14ac:dyDescent="0.35">
      <c r="C261" t="s">
        <v>232</v>
      </c>
      <c r="I261" s="6">
        <v>0.39</v>
      </c>
    </row>
    <row r="262" spans="3:9" ht="15.5" x14ac:dyDescent="0.35">
      <c r="C262" t="s">
        <v>233</v>
      </c>
      <c r="I262" s="6">
        <v>1.08</v>
      </c>
    </row>
    <row r="263" spans="3:9" ht="15.5" x14ac:dyDescent="0.35">
      <c r="C263" t="s">
        <v>39</v>
      </c>
      <c r="I263" s="5">
        <v>339000000000</v>
      </c>
    </row>
    <row r="264" spans="3:9" ht="15.5" x14ac:dyDescent="0.35">
      <c r="C264" t="s">
        <v>234</v>
      </c>
      <c r="I264" s="5">
        <v>376000000000</v>
      </c>
    </row>
    <row r="265" spans="3:9" ht="15.5" x14ac:dyDescent="0.35">
      <c r="C265" t="s">
        <v>235</v>
      </c>
      <c r="I265" s="5">
        <v>1330000000</v>
      </c>
    </row>
    <row r="266" spans="3:9" ht="15.5" x14ac:dyDescent="0.35">
      <c r="C266" t="s">
        <v>236</v>
      </c>
      <c r="I266" s="6">
        <v>9.0899999999999995E-2</v>
      </c>
    </row>
    <row r="267" spans="3:9" ht="15.5" x14ac:dyDescent="0.35">
      <c r="C267" t="s">
        <v>237</v>
      </c>
      <c r="D267" s="6">
        <v>0.1452</v>
      </c>
    </row>
    <row r="268" spans="3:9" ht="15.5" x14ac:dyDescent="0.35">
      <c r="C268" t="s">
        <v>238</v>
      </c>
      <c r="D268" s="6">
        <v>4.3499999999999997E-2</v>
      </c>
    </row>
    <row r="269" spans="3:9" ht="15.5" x14ac:dyDescent="0.35">
      <c r="C269" t="s">
        <v>239</v>
      </c>
      <c r="D269" s="6">
        <v>3.3000000000000002E-2</v>
      </c>
    </row>
    <row r="270" spans="3:9" ht="15.5" x14ac:dyDescent="0.35">
      <c r="C270" t="s">
        <v>240</v>
      </c>
      <c r="D270" s="6">
        <v>0.31509999999999999</v>
      </c>
    </row>
    <row r="271" spans="3:9" ht="15.5" x14ac:dyDescent="0.35">
      <c r="C271" t="s">
        <v>241</v>
      </c>
      <c r="D271" s="6">
        <v>0.75090000000000001</v>
      </c>
    </row>
    <row r="272" spans="3:9" ht="15.5" x14ac:dyDescent="0.35">
      <c r="C272" t="s">
        <v>242</v>
      </c>
      <c r="D272" s="6">
        <v>1.5943000000000001</v>
      </c>
    </row>
    <row r="273" spans="3:9" ht="15.5" x14ac:dyDescent="0.35">
      <c r="C273" t="s">
        <v>396</v>
      </c>
      <c r="I273" s="6">
        <v>6.25</v>
      </c>
    </row>
    <row r="274" spans="3:9" ht="15.5" x14ac:dyDescent="0.35">
      <c r="C274" t="s">
        <v>397</v>
      </c>
      <c r="I274" t="s">
        <v>1939</v>
      </c>
    </row>
    <row r="275" spans="3:9" ht="15.5" x14ac:dyDescent="0.35">
      <c r="C275" t="s">
        <v>243</v>
      </c>
      <c r="I275" s="5">
        <v>4</v>
      </c>
    </row>
    <row r="276" spans="3:9" ht="15.5" x14ac:dyDescent="0.35">
      <c r="C276" t="s">
        <v>244</v>
      </c>
      <c r="I276" s="6">
        <v>0.4</v>
      </c>
    </row>
    <row r="277" spans="3:9" ht="15.5" x14ac:dyDescent="0.35">
      <c r="C277" t="s">
        <v>245</v>
      </c>
      <c r="I277" s="6">
        <v>0.3</v>
      </c>
    </row>
    <row r="278" spans="3:9" ht="15.5" x14ac:dyDescent="0.35">
      <c r="C278" t="s">
        <v>246</v>
      </c>
      <c r="I278" s="6">
        <v>0.25</v>
      </c>
    </row>
    <row r="279" spans="3:9" ht="15.5" x14ac:dyDescent="0.35">
      <c r="C279" t="s">
        <v>247</v>
      </c>
      <c r="I279" s="6">
        <v>0.4</v>
      </c>
    </row>
    <row r="280" spans="3:9" ht="15.5" x14ac:dyDescent="0.35">
      <c r="C280" t="s">
        <v>248</v>
      </c>
      <c r="I280" s="6">
        <v>0.56000000000000005</v>
      </c>
    </row>
    <row r="281" spans="3:9" ht="15.5" x14ac:dyDescent="0.35">
      <c r="C281" t="s">
        <v>249</v>
      </c>
      <c r="I281" s="6">
        <v>0.73</v>
      </c>
    </row>
    <row r="282" spans="3:9" ht="15.5" x14ac:dyDescent="0.35">
      <c r="C282" t="s">
        <v>250</v>
      </c>
      <c r="I282" s="6">
        <v>0.51</v>
      </c>
    </row>
    <row r="283" spans="3:9" ht="15.5" x14ac:dyDescent="0.35">
      <c r="C283" t="s">
        <v>251</v>
      </c>
      <c r="I283" s="5">
        <v>312000000000</v>
      </c>
    </row>
    <row r="284" spans="3:9" ht="15.5" x14ac:dyDescent="0.35">
      <c r="C284" t="s">
        <v>252</v>
      </c>
      <c r="I284" s="5">
        <v>56000000000</v>
      </c>
    </row>
    <row r="285" spans="3:9" ht="15.5" x14ac:dyDescent="0.35">
      <c r="C285" t="s">
        <v>253</v>
      </c>
      <c r="I285" s="5">
        <v>37000000000</v>
      </c>
    </row>
    <row r="286" spans="3:9" ht="15.5" x14ac:dyDescent="0.35">
      <c r="C286" t="s">
        <v>254</v>
      </c>
      <c r="I286" s="5">
        <v>8000000000</v>
      </c>
    </row>
    <row r="287" spans="3:9" ht="15.5" x14ac:dyDescent="0.35">
      <c r="C287" t="s">
        <v>255</v>
      </c>
      <c r="D287" s="5">
        <v>42000000000</v>
      </c>
    </row>
    <row r="288" spans="3:9" ht="15.5" x14ac:dyDescent="0.35">
      <c r="C288" t="s">
        <v>256</v>
      </c>
      <c r="D288" s="5">
        <v>767000000000</v>
      </c>
    </row>
    <row r="289" spans="3:9" ht="15.5" x14ac:dyDescent="0.35">
      <c r="C289" t="s">
        <v>257</v>
      </c>
      <c r="D289" s="5">
        <v>206000000000</v>
      </c>
    </row>
    <row r="290" spans="3:9" ht="15.5" x14ac:dyDescent="0.35">
      <c r="C290" t="s">
        <v>184</v>
      </c>
      <c r="D290" s="5">
        <v>256000000000</v>
      </c>
    </row>
    <row r="291" spans="3:9" ht="15.5" x14ac:dyDescent="0.35">
      <c r="C291" t="s">
        <v>258</v>
      </c>
      <c r="I291" s="5">
        <v>551000000000</v>
      </c>
    </row>
    <row r="292" spans="3:9" ht="15.5" x14ac:dyDescent="0.35">
      <c r="C292" t="s">
        <v>182</v>
      </c>
      <c r="D292" s="5">
        <v>24000000000</v>
      </c>
    </row>
    <row r="293" spans="3:9" ht="15.5" x14ac:dyDescent="0.35">
      <c r="C293" t="s">
        <v>181</v>
      </c>
      <c r="D293" s="5">
        <v>45000000000</v>
      </c>
    </row>
    <row r="294" spans="3:9" ht="15.5" x14ac:dyDescent="0.35">
      <c r="C294" t="s">
        <v>23</v>
      </c>
      <c r="D294" s="5">
        <v>70000000000</v>
      </c>
    </row>
    <row r="295" spans="3:9" ht="15.5" x14ac:dyDescent="0.35">
      <c r="C295" t="s">
        <v>20</v>
      </c>
      <c r="D295" s="5">
        <v>28000000000</v>
      </c>
    </row>
    <row r="296" spans="3:9" ht="15.5" x14ac:dyDescent="0.35">
      <c r="C296" t="s">
        <v>183</v>
      </c>
      <c r="I296" s="5">
        <v>560000000000</v>
      </c>
    </row>
    <row r="297" spans="3:9" ht="15.5" x14ac:dyDescent="0.35">
      <c r="C297" t="s">
        <v>332</v>
      </c>
      <c r="I297" s="5">
        <v>-11000000000</v>
      </c>
    </row>
    <row r="298" spans="3:9" ht="15.5" x14ac:dyDescent="0.35">
      <c r="C298" t="s">
        <v>259</v>
      </c>
      <c r="I298" s="5">
        <v>10000000000</v>
      </c>
    </row>
    <row r="299" spans="3:9" ht="15.5" x14ac:dyDescent="0.35">
      <c r="C299" t="s">
        <v>260</v>
      </c>
      <c r="I299" s="5">
        <v>-14000000000</v>
      </c>
    </row>
    <row r="300" spans="3:9" ht="15.5" x14ac:dyDescent="0.35">
      <c r="C300" t="s">
        <v>261</v>
      </c>
      <c r="I300" s="5">
        <v>-21000000000</v>
      </c>
    </row>
    <row r="301" spans="3:9" ht="15.5" x14ac:dyDescent="0.35">
      <c r="C301" t="s">
        <v>262</v>
      </c>
      <c r="I301" s="5">
        <v>-32000000000</v>
      </c>
    </row>
  </sheetData>
  <pageMargins left="0.7" right="0.7" top="0.75" bottom="0.75" header="0.3" footer="0.3"/>
  <ignoredErrors>
    <ignoredError sqref="A1:P302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P26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1940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1941</v>
      </c>
      <c r="D2" s="2" vm="12">
        <f ca="1">IFERROR(_xlfn.STOCKHISTORY("XIDX:" &amp; $C$1, D3, , 0, 0, 1), "Libur")</f>
        <v>1905</v>
      </c>
      <c r="H2" s="2" vm="12">
        <f ca="1">IFERROR(INDEX(D2:G2,COUNT(D2:G2)),"")</f>
        <v>1905</v>
      </c>
      <c r="I2" s="2" vm="6">
        <f t="shared" ref="I2:P2" ca="1" si="0">IFERROR(_xlfn.STOCKHISTORY("XIDX:" &amp; $C$1, I1, , 0, 0, 1), "Libur")</f>
        <v>1940</v>
      </c>
      <c r="J2" s="2" vm="487">
        <f t="shared" ca="1" si="0"/>
        <v>1830</v>
      </c>
      <c r="K2" s="2" vm="488">
        <f t="shared" ca="1" si="0"/>
        <v>1945</v>
      </c>
      <c r="L2" s="2" vm="489">
        <f t="shared" ca="1" si="0"/>
        <v>1880</v>
      </c>
      <c r="M2" s="2" vm="490">
        <f t="shared" ca="1" si="0"/>
        <v>1470</v>
      </c>
      <c r="N2" s="2" vm="491">
        <f t="shared" ca="1" si="0"/>
        <v>1330</v>
      </c>
      <c r="O2" s="2" vm="59">
        <f t="shared" ca="1" si="0"/>
        <v>1075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-1270296593</v>
      </c>
      <c r="H4" s="2">
        <f>IFERROR(SUM(D4:G4)*(4/MAX(1,COUNT(D4:G4))),"")</f>
        <v>-5081186372</v>
      </c>
      <c r="I4" s="2">
        <f t="shared" ref="I4:P4" si="1">IFERROR(INDEX(I51:I500,MATCH($C$4,$C$51:$C$500,0)),"")</f>
        <v>6814975368</v>
      </c>
      <c r="J4" s="2">
        <f t="shared" si="1"/>
        <v>1171568874</v>
      </c>
      <c r="K4" s="2">
        <f t="shared" si="1"/>
        <v>14578849955</v>
      </c>
      <c r="L4" s="2">
        <f t="shared" si="1"/>
        <v>29523934055</v>
      </c>
      <c r="M4" s="2">
        <f t="shared" si="1"/>
        <v>11782784714</v>
      </c>
      <c r="N4" s="2">
        <f t="shared" si="1"/>
        <v>19298087169</v>
      </c>
      <c r="O4" s="2">
        <f t="shared" si="1"/>
        <v>12483230369</v>
      </c>
      <c r="P4" s="2">
        <f t="shared" si="1"/>
        <v>12906143002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-10448466032</v>
      </c>
      <c r="H5" s="2">
        <f>IFERROR(SUM(D5:G5)*(4/MAX(1,COUNT(D5:G5))),"")</f>
        <v>-41793864128</v>
      </c>
      <c r="I5" s="2">
        <f t="shared" ref="I5:P5" si="2">IFERROR(INDEX(I51:I500,MATCH($C$5,$C$51:$C$500,0)),"")</f>
        <v>-16765568862</v>
      </c>
      <c r="J5" s="2">
        <f t="shared" si="2"/>
        <v>-63239656639</v>
      </c>
      <c r="K5" s="2">
        <f t="shared" si="2"/>
        <v>-3347399067</v>
      </c>
      <c r="L5" s="2">
        <f t="shared" si="2"/>
        <v>-18562548847</v>
      </c>
      <c r="M5" s="2">
        <f t="shared" si="2"/>
        <v>-15193060554</v>
      </c>
      <c r="N5" s="2">
        <f t="shared" si="2"/>
        <v>6572309858</v>
      </c>
      <c r="O5" s="2">
        <f t="shared" si="2"/>
        <v>-24514461533</v>
      </c>
      <c r="P5" s="2">
        <f t="shared" si="2"/>
        <v>44227081363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126040768095</v>
      </c>
      <c r="H6" s="2">
        <f>IFERROR(INDEX(D6:G6,COUNT(D6:G6)),"")</f>
        <v>126040768095</v>
      </c>
      <c r="I6" s="2">
        <f t="shared" ref="I6:P6" si="3">IFERROR(INDEX(I51:I500,MATCH($C$6,$C$51:$C$500,0)),"")</f>
        <v>138322021708</v>
      </c>
      <c r="J6" s="2">
        <f t="shared" si="3"/>
        <v>158679837896</v>
      </c>
      <c r="K6" s="2">
        <f t="shared" si="3"/>
        <v>227095661374</v>
      </c>
      <c r="L6" s="2">
        <f t="shared" si="3"/>
        <v>193006225522</v>
      </c>
      <c r="M6" s="2">
        <f t="shared" si="3"/>
        <v>204961967253</v>
      </c>
      <c r="N6" s="2">
        <f t="shared" si="3"/>
        <v>189379507921</v>
      </c>
      <c r="O6" s="2">
        <f t="shared" si="3"/>
        <v>145321288190</v>
      </c>
      <c r="P6" s="2">
        <f t="shared" si="3"/>
        <v>130458360464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1.36</v>
      </c>
      <c r="H7" s="3">
        <f>IFERROR(INDEX(D7:G7,COUNT(D7:G7)),"")</f>
        <v>1.36</v>
      </c>
      <c r="I7" s="3">
        <f t="shared" ref="I7:P7" si="4">IFERROR(INDEX(I51:I500,MATCH($C$7,$C$51:$C$500,0))/1000000000,"")</f>
        <v>1.36</v>
      </c>
      <c r="J7" s="3">
        <f t="shared" si="4"/>
        <v>1.36</v>
      </c>
      <c r="K7" s="3">
        <f t="shared" si="4"/>
        <v>1.36</v>
      </c>
      <c r="L7" s="3">
        <f t="shared" si="4"/>
        <v>1.36</v>
      </c>
      <c r="M7" s="3">
        <f t="shared" si="4"/>
        <v>1.36</v>
      </c>
      <c r="N7" s="3">
        <f t="shared" si="4"/>
        <v>1.36</v>
      </c>
      <c r="O7" s="3">
        <f t="shared" si="4"/>
        <v>1.06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P8" si="5">IFERROR(INDEX(I51:I500,MATCH($C$8,$C$51:$C$500,0)),"")</f>
        <v>-22000000000</v>
      </c>
      <c r="J8" s="2">
        <f t="shared" si="5"/>
        <v>-9000000000</v>
      </c>
      <c r="K8" s="2">
        <f t="shared" si="5"/>
        <v>3000000000</v>
      </c>
      <c r="L8" s="2">
        <f t="shared" si="5"/>
        <v>4000000000</v>
      </c>
      <c r="M8" s="2">
        <f t="shared" si="5"/>
        <v>-39000000000</v>
      </c>
      <c r="N8" s="2">
        <f t="shared" si="5"/>
        <v>-14000000000</v>
      </c>
      <c r="O8" s="2">
        <f t="shared" si="5"/>
        <v>-19000000000</v>
      </c>
      <c r="P8" s="2">
        <f t="shared" si="5"/>
        <v>-9000000000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-2.6</v>
      </c>
      <c r="H9" s="3">
        <f>IFERROR(INDEX(D9:G9,COUNT(D9:G9)),"")</f>
        <v>-2.6</v>
      </c>
      <c r="I9" s="3">
        <f t="shared" ref="I9:P9" si="6">IFERROR(INDEX(I51:I500,MATCH($C$9,$C$51:$C$500,0)),"")</f>
        <v>-16.32</v>
      </c>
      <c r="J9" s="3">
        <f t="shared" si="6"/>
        <v>-6.58</v>
      </c>
      <c r="K9" s="3">
        <f t="shared" si="6"/>
        <v>2.23</v>
      </c>
      <c r="L9" s="3">
        <f t="shared" si="6"/>
        <v>2.64</v>
      </c>
      <c r="M9" s="3">
        <f t="shared" si="6"/>
        <v>-28.76</v>
      </c>
      <c r="N9" s="3">
        <f t="shared" si="6"/>
        <v>-10.27</v>
      </c>
      <c r="O9" s="3">
        <f t="shared" si="6"/>
        <v>-18.21</v>
      </c>
      <c r="P9" s="3">
        <f t="shared" si="6"/>
        <v>-619678.11</v>
      </c>
    </row>
    <row r="10" spans="1:16" ht="15.5" x14ac:dyDescent="0.35">
      <c r="C10" t="s">
        <v>17</v>
      </c>
      <c r="D10" s="3">
        <f ca="1">IFERROR(IF(D9=0,"",D2/D9),"")</f>
        <v>-732.69230769230762</v>
      </c>
      <c r="I10" s="3">
        <f t="shared" ref="I10:P10" ca="1" si="7">IFERROR(IF(I9=0,"",I2/I9),"")</f>
        <v>-118.87254901960785</v>
      </c>
      <c r="J10" s="3">
        <f t="shared" ca="1" si="7"/>
        <v>-278.11550151975683</v>
      </c>
      <c r="K10" s="3">
        <f t="shared" ca="1" si="7"/>
        <v>872.1973094170404</v>
      </c>
      <c r="L10" s="3">
        <f t="shared" ca="1" si="7"/>
        <v>712.12121212121212</v>
      </c>
      <c r="M10" s="3">
        <f t="shared" ca="1" si="7"/>
        <v>-51.112656467315716</v>
      </c>
      <c r="N10" s="3">
        <f t="shared" ca="1" si="7"/>
        <v>-129.50340798442065</v>
      </c>
      <c r="O10" s="3">
        <f t="shared" ca="1" si="7"/>
        <v>-59.033498077979132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39051185861</v>
      </c>
      <c r="H11" s="2">
        <f>IFERROR(INDEX(D11:G11,COUNT(D11:G11)),"")</f>
        <v>39051185861</v>
      </c>
      <c r="I11" s="2">
        <f t="shared" ref="I11:P11" si="8">IFERROR(INDEX(I51:I500,MATCH($C$11,$C$51:$C$500,0)),"")</f>
        <v>42278666247</v>
      </c>
      <c r="J11" s="2">
        <f t="shared" si="8"/>
        <v>40845726541</v>
      </c>
      <c r="K11" s="2">
        <f t="shared" si="8"/>
        <v>44593011188</v>
      </c>
      <c r="L11" s="2">
        <f t="shared" si="8"/>
        <v>59586579117</v>
      </c>
      <c r="M11" s="2">
        <f t="shared" si="8"/>
        <v>48745352714</v>
      </c>
      <c r="N11" s="2">
        <f t="shared" si="8"/>
        <v>31095569021</v>
      </c>
      <c r="O11" s="2">
        <f t="shared" si="8"/>
        <v>48840160852</v>
      </c>
      <c r="P11" s="2">
        <f t="shared" si="8"/>
        <v>21815342995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26</v>
      </c>
      <c r="D14" s="2">
        <f>IFERROR(INDEX(D51:D500,MATCH($C$14,$C$51:$C$500,0)),"")</f>
        <v>-38069444</v>
      </c>
      <c r="H14" s="2">
        <f>IFERROR(SUM(D14:G14)*(4/MAX(1,COUNT(D14:G14))),"")</f>
        <v>-152277776</v>
      </c>
      <c r="I14" s="2">
        <f t="shared" ref="I14:P14" si="11">IFERROR(INDEX(I51:I500,MATCH($C$14,$C$51:$C$500,0)),"")</f>
        <v>-392524557</v>
      </c>
      <c r="J14" s="2">
        <f t="shared" si="11"/>
        <v>-193658335</v>
      </c>
      <c r="K14" s="2">
        <f t="shared" si="11"/>
        <v>-381710786</v>
      </c>
      <c r="L14" s="2">
        <f t="shared" si="11"/>
        <v>-485550243</v>
      </c>
      <c r="M14" s="2">
        <f t="shared" si="11"/>
        <v>-489986909</v>
      </c>
      <c r="N14" s="2">
        <f t="shared" si="11"/>
        <v>-473503648</v>
      </c>
      <c r="O14" s="2">
        <f t="shared" si="11"/>
        <v>-35422410</v>
      </c>
      <c r="P14" s="2">
        <f t="shared" si="11"/>
        <v>-340156384</v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-407914907</v>
      </c>
      <c r="J15" s="2">
        <f t="shared" si="12"/>
        <v>1884215901</v>
      </c>
      <c r="K15" s="2">
        <f t="shared" si="12"/>
        <v>3090952081</v>
      </c>
      <c r="L15" s="2">
        <f t="shared" si="12"/>
        <v>207729276</v>
      </c>
      <c r="M15" s="2">
        <f t="shared" si="12"/>
        <v>515414801</v>
      </c>
      <c r="N15" s="2">
        <f t="shared" si="12"/>
        <v>608753039</v>
      </c>
      <c r="O15" s="2">
        <f t="shared" si="12"/>
        <v>-208421765</v>
      </c>
      <c r="P15" s="2">
        <f t="shared" si="12"/>
        <v>443318452</v>
      </c>
    </row>
    <row r="16" spans="1:16" ht="15.5" x14ac:dyDescent="0.35">
      <c r="C16" t="s">
        <v>28</v>
      </c>
      <c r="D16" s="2">
        <f>IFERROR(INDEX(D51:D500,MATCH($C$16,$C$51:$C$500,0)),"")</f>
        <v>-11245376380</v>
      </c>
      <c r="H16" s="2">
        <f>IFERROR(SUM(D16:G16)*(4/MAX(1,COUNT(D16:G16))),"")</f>
        <v>-44981505520</v>
      </c>
      <c r="I16" s="2">
        <f t="shared" ref="I16:P16" si="13">IFERROR(INDEX(I51:I500,MATCH($C$16,$C$51:$C$500,0)),"")</f>
        <v>-15264357228</v>
      </c>
      <c r="J16" s="2">
        <f t="shared" si="13"/>
        <v>-54624609150</v>
      </c>
      <c r="K16" s="2">
        <f t="shared" si="13"/>
        <v>-20317408312</v>
      </c>
      <c r="L16" s="2">
        <f t="shared" si="13"/>
        <v>-23362482248</v>
      </c>
      <c r="M16" s="2">
        <f t="shared" si="13"/>
        <v>-18975599827</v>
      </c>
      <c r="N16" s="2">
        <f t="shared" si="13"/>
        <v>5277852141</v>
      </c>
      <c r="O16" s="2">
        <f t="shared" si="13"/>
        <v>12015352416</v>
      </c>
      <c r="P16" s="2">
        <f t="shared" si="13"/>
        <v>75708683543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2590800000000</v>
      </c>
      <c r="H20" s="2">
        <f t="shared" ref="H20:P20" ca="1" si="14">IFERROR(H21*H2,"")</f>
        <v>2590800000000</v>
      </c>
      <c r="I20" s="2">
        <f t="shared" ca="1" si="14"/>
        <v>2638400000000</v>
      </c>
      <c r="J20" s="2">
        <f t="shared" ca="1" si="14"/>
        <v>2488800000000</v>
      </c>
      <c r="K20" s="2">
        <f t="shared" ca="1" si="14"/>
        <v>2645200000000</v>
      </c>
      <c r="L20" s="2">
        <f t="shared" ca="1" si="14"/>
        <v>2556800000000</v>
      </c>
      <c r="M20" s="2">
        <f t="shared" ca="1" si="14"/>
        <v>1999200000000</v>
      </c>
      <c r="N20" s="2">
        <f t="shared" ca="1" si="14"/>
        <v>1808800000000</v>
      </c>
      <c r="O20" s="2">
        <f t="shared" ca="1" si="14"/>
        <v>1139500000000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1360000000</v>
      </c>
      <c r="H21" s="2">
        <f>IFERROR(INDEX(D21:G21,COUNT(D21:G21)),"")</f>
        <v>1360000000</v>
      </c>
      <c r="I21" s="2">
        <f t="shared" ref="I21:P21" si="15">IFERROR(INDEX(I51:I500,MATCH($C$7,$C$51:$C$500,0)),"")</f>
        <v>1360000000</v>
      </c>
      <c r="J21" s="2">
        <f t="shared" si="15"/>
        <v>1360000000</v>
      </c>
      <c r="K21" s="2">
        <f t="shared" si="15"/>
        <v>1360000000</v>
      </c>
      <c r="L21" s="2">
        <f t="shared" si="15"/>
        <v>1360000000</v>
      </c>
      <c r="M21" s="2">
        <f t="shared" si="15"/>
        <v>1360000000</v>
      </c>
      <c r="N21" s="2">
        <f t="shared" si="15"/>
        <v>1360000000</v>
      </c>
      <c r="O21" s="2">
        <f t="shared" si="15"/>
        <v>1060000000</v>
      </c>
      <c r="P21" s="2">
        <f t="shared" si="15"/>
        <v>0</v>
      </c>
    </row>
    <row r="23" spans="1:16" ht="15.5" x14ac:dyDescent="0.35">
      <c r="B23" t="s">
        <v>40</v>
      </c>
      <c r="C23" t="s">
        <v>41</v>
      </c>
      <c r="D23" s="3">
        <f>IFERROR(D5/D6*100,"")</f>
        <v>-8.2897511574387881</v>
      </c>
      <c r="H23" s="3">
        <f t="shared" ref="H23:P23" si="16">IFERROR(H5/H6*100,"")</f>
        <v>-33.159004629755152</v>
      </c>
      <c r="I23" s="3">
        <f t="shared" si="16"/>
        <v>-12.120679451455954</v>
      </c>
      <c r="J23" s="3">
        <f t="shared" si="16"/>
        <v>-39.853618126612758</v>
      </c>
      <c r="K23" s="3">
        <f t="shared" si="16"/>
        <v>-1.4740039711666817</v>
      </c>
      <c r="L23" s="3">
        <f t="shared" si="16"/>
        <v>-9.617590726307494</v>
      </c>
      <c r="M23" s="3">
        <f t="shared" si="16"/>
        <v>-7.4126242822630903</v>
      </c>
      <c r="N23" s="3">
        <f t="shared" si="16"/>
        <v>3.4704440465341428</v>
      </c>
      <c r="O23" s="3">
        <f t="shared" si="16"/>
        <v>-16.869146866458149</v>
      </c>
      <c r="P23" s="3">
        <f t="shared" si="16"/>
        <v>33.901300925213192</v>
      </c>
    </row>
    <row r="24" spans="1:16" ht="15.5" x14ac:dyDescent="0.35">
      <c r="C24" t="s">
        <v>42</v>
      </c>
      <c r="D24" s="4">
        <f>IFERROR(_xlfn.RRI(5,I23,D23),"")</f>
        <v>-7.3163975659259806E-2</v>
      </c>
      <c r="H24" s="4">
        <f t="shared" ref="H24:P24" si="17">IFERROR(_xlfn.RRI(5,M23,H23),"")</f>
        <v>0.34935399590647487</v>
      </c>
      <c r="I24" s="4" t="str">
        <f t="shared" si="17"/>
        <v/>
      </c>
      <c r="J24" s="4">
        <f t="shared" si="17"/>
        <v>0.18761295702075809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-6.92</v>
      </c>
      <c r="H25" s="3">
        <f>IFERROR(INDEX(D25:G25,COUNT(D25:G25)),"")</f>
        <v>-6.92</v>
      </c>
      <c r="I25" s="3">
        <f t="shared" ref="I25:P25" si="18">IFERROR(INDEX(I51:I500,MATCH($C$25,$C$51:$C$500,0)),"")</f>
        <v>-8.85</v>
      </c>
      <c r="J25" s="3">
        <f t="shared" si="18"/>
        <v>-34.99</v>
      </c>
      <c r="K25" s="3">
        <f t="shared" si="18"/>
        <v>-10.41</v>
      </c>
      <c r="L25" s="3">
        <f t="shared" si="18"/>
        <v>-15.23</v>
      </c>
      <c r="M25" s="3">
        <f t="shared" si="18"/>
        <v>-12.47</v>
      </c>
      <c r="N25" s="3">
        <f t="shared" si="18"/>
        <v>5.36</v>
      </c>
      <c r="O25" s="3">
        <f t="shared" si="18"/>
        <v>11.99</v>
      </c>
      <c r="P25" s="3">
        <f t="shared" si="18"/>
        <v>5086840.6100000003</v>
      </c>
    </row>
    <row r="26" spans="1:16" ht="15.5" x14ac:dyDescent="0.35">
      <c r="C26" t="s">
        <v>45</v>
      </c>
      <c r="D26" s="4">
        <f>IFERROR(_xlfn.RRI(5,I25,D25),"")</f>
        <v>-4.8009609141794862E-2</v>
      </c>
      <c r="H26" s="4">
        <f t="shared" ref="H26:P26" si="19">IFERROR(_xlfn.RRI(5,M25,H25),"")</f>
        <v>-0.11111018876049028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-0.93404161249999995</v>
      </c>
      <c r="H27" s="3">
        <f t="shared" ref="H27:P27" si="20">IFERROR(H4/H21,"")</f>
        <v>-3.7361664499999998</v>
      </c>
      <c r="I27" s="3">
        <f t="shared" si="20"/>
        <v>5.0110112999999998</v>
      </c>
      <c r="J27" s="3">
        <f t="shared" si="20"/>
        <v>0.86144770147058825</v>
      </c>
      <c r="K27" s="3">
        <f t="shared" si="20"/>
        <v>10.719742613970588</v>
      </c>
      <c r="L27" s="3">
        <f t="shared" si="20"/>
        <v>21.708775040441175</v>
      </c>
      <c r="M27" s="3">
        <f t="shared" si="20"/>
        <v>8.6638122897058825</v>
      </c>
      <c r="N27" s="3">
        <f t="shared" si="20"/>
        <v>14.189769977205883</v>
      </c>
      <c r="O27" s="3">
        <f t="shared" si="20"/>
        <v>11.776632423584905</v>
      </c>
      <c r="P27" s="3" t="str">
        <f t="shared" si="20"/>
        <v/>
      </c>
    </row>
    <row r="28" spans="1:16" ht="15.5" x14ac:dyDescent="0.35">
      <c r="C28" t="s">
        <v>47</v>
      </c>
      <c r="D28" s="4" t="str">
        <f>IFERROR(_xlfn.RRI(5,I27,D27),"")</f>
        <v/>
      </c>
      <c r="H28" s="4" t="str">
        <f t="shared" ref="H28:P28" si="21">IFERROR(_xlfn.RRI(5,M27,H27),"")</f>
        <v/>
      </c>
      <c r="I28" s="4">
        <f t="shared" si="21"/>
        <v>-0.18793647243604661</v>
      </c>
      <c r="J28" s="4">
        <f t="shared" si="21"/>
        <v>-0.4072909488410047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-0.21807909604519771</v>
      </c>
      <c r="I29" s="4">
        <f t="shared" si="22"/>
        <v>-0.74707059159759925</v>
      </c>
      <c r="J29" s="4">
        <f t="shared" si="22"/>
        <v>2.3611911623439004</v>
      </c>
      <c r="K29" s="4">
        <f t="shared" si="22"/>
        <v>-0.3164806303348654</v>
      </c>
      <c r="L29" s="4">
        <f t="shared" si="22"/>
        <v>0.22133119486768241</v>
      </c>
      <c r="M29" s="4">
        <f t="shared" si="22"/>
        <v>-3.3264925373134329</v>
      </c>
      <c r="N29" s="4">
        <f t="shared" si="22"/>
        <v>-0.55296080066722264</v>
      </c>
      <c r="O29" s="4">
        <f t="shared" si="22"/>
        <v>-0.99999764293774474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-1.7455913040946442</v>
      </c>
      <c r="I30" s="4">
        <f t="shared" si="23"/>
        <v>4.8169651987527962</v>
      </c>
      <c r="J30" s="4">
        <f t="shared" si="23"/>
        <v>-0.91963914316861495</v>
      </c>
      <c r="K30" s="4">
        <f t="shared" si="23"/>
        <v>-0.50620232629428286</v>
      </c>
      <c r="L30" s="4">
        <f t="shared" si="23"/>
        <v>1.5056839084839106</v>
      </c>
      <c r="M30" s="4">
        <f t="shared" si="23"/>
        <v>-0.38943250640262461</v>
      </c>
      <c r="N30" s="4">
        <f t="shared" si="23"/>
        <v>0.20490896436473799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72.849999999999994</v>
      </c>
      <c r="H32" s="3">
        <f>IFERROR(INDEX(D32:G32,COUNT(D32:G32)),"")</f>
        <v>72.849999999999994</v>
      </c>
      <c r="I32" s="3">
        <f t="shared" ref="I32:P32" si="24">IFERROR(INDEX(I51:I500,MATCH($C$32,$C$51:$C$500,0)),"")</f>
        <v>80.53</v>
      </c>
      <c r="J32" s="3">
        <f t="shared" si="24"/>
        <v>92.88</v>
      </c>
      <c r="K32" s="3">
        <f t="shared" si="24"/>
        <v>139.4</v>
      </c>
      <c r="L32" s="3">
        <f t="shared" si="24"/>
        <v>137.16999999999999</v>
      </c>
      <c r="M32" s="3">
        <f t="shared" si="24"/>
        <v>149.49</v>
      </c>
      <c r="N32" s="3">
        <f t="shared" si="24"/>
        <v>136.91999999999999</v>
      </c>
      <c r="O32" s="3">
        <f t="shared" si="24"/>
        <v>135.41</v>
      </c>
      <c r="P32" s="3">
        <f t="shared" si="24"/>
        <v>8684622.2100000009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26.15</v>
      </c>
      <c r="H33" s="3">
        <f>IFERROR(INDEX(D33:G33,COUNT(D33:G33)),"")</f>
        <v>26.15</v>
      </c>
      <c r="I33" s="3">
        <f t="shared" ref="I33:P33" si="25">IFERROR(INDEX(I51:I500,MATCH($C$33,$C$51:$C$500,0)),"")</f>
        <v>24.09</v>
      </c>
      <c r="J33" s="3">
        <f t="shared" si="25"/>
        <v>19.7</v>
      </c>
      <c r="K33" s="3">
        <f t="shared" si="25"/>
        <v>13.95</v>
      </c>
      <c r="L33" s="3">
        <f t="shared" si="25"/>
        <v>13.71</v>
      </c>
      <c r="M33" s="3">
        <f t="shared" si="25"/>
        <v>9.83</v>
      </c>
      <c r="N33" s="3">
        <f t="shared" si="25"/>
        <v>9.7100000000000009</v>
      </c>
      <c r="O33" s="3">
        <f t="shared" si="25"/>
        <v>7.94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-275.29000000000002</v>
      </c>
      <c r="H34" s="3">
        <f>IFERROR(INDEX(D34:G34,COUNT(D34:G34)),"")</f>
        <v>-275.29000000000002</v>
      </c>
      <c r="I34" s="3">
        <f t="shared" ref="I34:P34" si="26">IFERROR(INDEX(I51:I500,MATCH($C$34,$C$51:$C$500,0)),"")</f>
        <v>-219.21</v>
      </c>
      <c r="J34" s="3">
        <f t="shared" si="26"/>
        <v>-52.3</v>
      </c>
      <c r="K34" s="3">
        <f t="shared" si="26"/>
        <v>-186.84</v>
      </c>
      <c r="L34" s="3">
        <f t="shared" si="26"/>
        <v>-123.44</v>
      </c>
      <c r="M34" s="3">
        <f t="shared" si="26"/>
        <v>-117.88</v>
      </c>
      <c r="N34" s="3">
        <f t="shared" si="26"/>
        <v>248.13</v>
      </c>
      <c r="O34" s="3">
        <f t="shared" si="26"/>
        <v>89.66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-2039.42</v>
      </c>
      <c r="H35" s="3">
        <f>IFERROR(INDEX(D35:G35,COUNT(D35:G35)),"")</f>
        <v>-2039.42</v>
      </c>
      <c r="I35" s="3">
        <f t="shared" ref="I35:P35" si="27">IFERROR(INDEX(I51:I500,MATCH($C$35,$C$51:$C$500,0)),"")</f>
        <v>387.13</v>
      </c>
      <c r="J35" s="3">
        <f t="shared" si="27"/>
        <v>2124.23</v>
      </c>
      <c r="K35" s="3">
        <f t="shared" si="27"/>
        <v>181.43</v>
      </c>
      <c r="L35" s="3">
        <f t="shared" si="27"/>
        <v>86.6</v>
      </c>
      <c r="M35" s="3">
        <f t="shared" si="27"/>
        <v>169.66</v>
      </c>
      <c r="N35" s="3">
        <f t="shared" si="27"/>
        <v>93.72</v>
      </c>
      <c r="O35" s="3">
        <f t="shared" si="27"/>
        <v>91.5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</row>
    <row r="51" spans="2:16" ht="15.5" x14ac:dyDescent="0.35">
      <c r="B51" t="s">
        <v>71</v>
      </c>
      <c r="C51" t="s">
        <v>5</v>
      </c>
      <c r="D51" s="5">
        <v>-1270296593</v>
      </c>
      <c r="E51" s="5">
        <v>1352207839</v>
      </c>
      <c r="F51" s="5">
        <v>4151579797</v>
      </c>
      <c r="G51" s="5">
        <v>-211361249</v>
      </c>
      <c r="I51" s="5">
        <v>6814975368</v>
      </c>
      <c r="J51" s="5">
        <v>1171568874</v>
      </c>
      <c r="K51" s="5">
        <v>14578849955</v>
      </c>
      <c r="L51" s="5">
        <v>29523934055</v>
      </c>
      <c r="M51" s="5">
        <v>11782784714</v>
      </c>
      <c r="N51" s="5">
        <v>19298087169</v>
      </c>
      <c r="O51" s="5">
        <v>12483230369</v>
      </c>
      <c r="P51" s="5">
        <v>12906143002</v>
      </c>
    </row>
    <row r="52" spans="2:16" ht="15.5" x14ac:dyDescent="0.35">
      <c r="C52" t="s">
        <v>72</v>
      </c>
      <c r="D52" s="5">
        <v>-11673594</v>
      </c>
      <c r="E52" s="5">
        <v>-698970284</v>
      </c>
      <c r="F52" s="5">
        <v>-15423626</v>
      </c>
      <c r="G52" s="5">
        <v>-20245959</v>
      </c>
      <c r="I52" s="5">
        <v>-795292110</v>
      </c>
      <c r="J52" s="5">
        <v>-999616341</v>
      </c>
      <c r="K52" s="5">
        <v>-601469636</v>
      </c>
      <c r="L52" s="5">
        <v>-274000000</v>
      </c>
      <c r="M52" s="5">
        <v>-128500000</v>
      </c>
      <c r="N52" s="5">
        <v>-193930000</v>
      </c>
      <c r="O52" s="5">
        <v>-347277889</v>
      </c>
      <c r="P52" s="5">
        <v>-6551700000</v>
      </c>
    </row>
    <row r="53" spans="2:16" ht="15.5" x14ac:dyDescent="0.35">
      <c r="C53" t="s">
        <v>73</v>
      </c>
      <c r="D53" s="5">
        <v>-1281970187</v>
      </c>
      <c r="E53" s="5">
        <v>653237555</v>
      </c>
      <c r="F53" s="5">
        <v>4136156171</v>
      </c>
      <c r="G53" s="5">
        <v>-231607208</v>
      </c>
      <c r="I53" s="5">
        <v>6019683258</v>
      </c>
      <c r="J53" s="5">
        <v>171952533</v>
      </c>
      <c r="K53" s="5">
        <v>13977380319</v>
      </c>
      <c r="L53" s="5">
        <v>29249934055</v>
      </c>
      <c r="M53" s="5">
        <v>11654284714</v>
      </c>
      <c r="N53" s="5">
        <v>19104157169</v>
      </c>
      <c r="O53" s="5">
        <v>12135952480</v>
      </c>
      <c r="P53" s="5">
        <v>6354443002</v>
      </c>
    </row>
    <row r="54" spans="2:16" ht="15.5" x14ac:dyDescent="0.35">
      <c r="C54" t="s">
        <v>74</v>
      </c>
      <c r="D54" s="5">
        <v>-8813108357</v>
      </c>
      <c r="E54" s="5">
        <v>-8430131291</v>
      </c>
      <c r="F54" s="5">
        <v>-7579145511</v>
      </c>
      <c r="G54" s="5">
        <v>-7587909707</v>
      </c>
      <c r="I54" s="5">
        <v>-33392964933</v>
      </c>
      <c r="J54" s="5">
        <v>-42794694400</v>
      </c>
      <c r="K54" s="5">
        <v>-44024744886</v>
      </c>
      <c r="L54" s="5">
        <v>-45865727035</v>
      </c>
      <c r="M54" s="5">
        <v>-37485762308</v>
      </c>
      <c r="N54" s="5">
        <v>-23589198092</v>
      </c>
      <c r="O54" s="5">
        <v>-19551324436</v>
      </c>
      <c r="P54" s="5">
        <v>-8473593557</v>
      </c>
    </row>
    <row r="55" spans="2:16" ht="15.5" x14ac:dyDescent="0.35">
      <c r="C55" t="s">
        <v>644</v>
      </c>
      <c r="D55" s="5">
        <v>-8813108357</v>
      </c>
      <c r="E55" s="5">
        <v>-8430131291</v>
      </c>
      <c r="F55" s="5">
        <v>-7579145511</v>
      </c>
      <c r="G55" s="5">
        <v>-7587909707</v>
      </c>
      <c r="I55" s="5">
        <v>-33392964933</v>
      </c>
      <c r="J55" s="5">
        <v>-42794694400</v>
      </c>
      <c r="K55" s="5">
        <v>-44024744886</v>
      </c>
      <c r="L55" s="5">
        <v>-45865727035</v>
      </c>
    </row>
    <row r="56" spans="2:16" ht="15.5" x14ac:dyDescent="0.35">
      <c r="C56" t="s">
        <v>77</v>
      </c>
      <c r="D56" s="5">
        <v>-1112228392</v>
      </c>
      <c r="E56" s="5">
        <v>776922781</v>
      </c>
      <c r="F56" s="5">
        <v>10746580678</v>
      </c>
      <c r="G56" s="5">
        <v>-1940601654</v>
      </c>
      <c r="I56" s="5">
        <v>12501449004</v>
      </c>
      <c r="J56" s="5">
        <v>-11808208948</v>
      </c>
      <c r="K56" s="5">
        <v>10111667041</v>
      </c>
      <c r="L56" s="5">
        <v>-6261139025</v>
      </c>
      <c r="M56" s="5">
        <v>5298152681</v>
      </c>
      <c r="N56" s="5">
        <v>7522646022</v>
      </c>
      <c r="O56" s="5">
        <v>16936197983</v>
      </c>
      <c r="P56" s="5">
        <v>77309865287</v>
      </c>
    </row>
    <row r="57" spans="2:16" ht="15.5" x14ac:dyDescent="0.35">
      <c r="C57" t="s">
        <v>78</v>
      </c>
      <c r="D57" s="5">
        <v>-10095078544</v>
      </c>
      <c r="E57" s="5">
        <v>-7776893736</v>
      </c>
      <c r="F57" s="5">
        <v>-3442989340</v>
      </c>
      <c r="G57" s="5">
        <v>-7819516915</v>
      </c>
      <c r="I57" s="5">
        <v>-27373281675</v>
      </c>
      <c r="J57" s="5">
        <v>-42622741867</v>
      </c>
      <c r="K57" s="5">
        <v>-30047364567</v>
      </c>
      <c r="L57" s="5">
        <v>-16615792980</v>
      </c>
      <c r="M57" s="5">
        <v>-25831477594</v>
      </c>
      <c r="N57" s="5">
        <v>-4485040923</v>
      </c>
      <c r="O57" s="5">
        <v>-7415371956</v>
      </c>
      <c r="P57" s="5">
        <v>-2119150555</v>
      </c>
    </row>
    <row r="58" spans="2:16" ht="15.5" x14ac:dyDescent="0.35">
      <c r="C58" t="s">
        <v>79</v>
      </c>
      <c r="D58" s="5">
        <v>-1150297836</v>
      </c>
      <c r="E58" s="5">
        <v>680096557</v>
      </c>
      <c r="F58" s="5">
        <v>10648859411</v>
      </c>
      <c r="G58" s="5">
        <v>-2050635576</v>
      </c>
      <c r="I58" s="5">
        <v>12108924447</v>
      </c>
      <c r="J58" s="5">
        <v>-12001867283</v>
      </c>
      <c r="K58" s="5">
        <v>9729956255</v>
      </c>
      <c r="L58" s="5">
        <v>-6746689268</v>
      </c>
      <c r="M58" s="5">
        <v>6855877767</v>
      </c>
      <c r="N58" s="5">
        <v>9762893064</v>
      </c>
      <c r="O58" s="5">
        <v>19430724372</v>
      </c>
      <c r="P58" s="5">
        <v>77827834098</v>
      </c>
    </row>
    <row r="59" spans="2:16" ht="15.5" x14ac:dyDescent="0.35">
      <c r="C59" t="s">
        <v>80</v>
      </c>
      <c r="M59" s="5">
        <v>2047711995</v>
      </c>
      <c r="N59" s="5">
        <v>2713750690</v>
      </c>
      <c r="O59" s="5">
        <v>2529948799</v>
      </c>
      <c r="P59" s="5">
        <v>858125195</v>
      </c>
    </row>
    <row r="60" spans="2:16" ht="15.5" x14ac:dyDescent="0.35">
      <c r="C60" t="s">
        <v>26</v>
      </c>
      <c r="D60" s="5">
        <v>-38069444</v>
      </c>
      <c r="E60" s="5">
        <v>-96826224</v>
      </c>
      <c r="F60" s="5">
        <v>-97721267</v>
      </c>
      <c r="G60" s="5">
        <v>-110033922</v>
      </c>
      <c r="I60" s="5">
        <v>-392524557</v>
      </c>
      <c r="J60" s="5">
        <v>-193658335</v>
      </c>
      <c r="K60" s="5">
        <v>-381710786</v>
      </c>
      <c r="L60" s="5">
        <v>-485550243</v>
      </c>
      <c r="M60" s="5">
        <v>-489986909</v>
      </c>
      <c r="N60" s="5">
        <v>-473503648</v>
      </c>
      <c r="O60" s="5">
        <v>-35422410</v>
      </c>
      <c r="P60" s="5">
        <v>-340156384</v>
      </c>
    </row>
    <row r="61" spans="2:16" ht="15.5" x14ac:dyDescent="0.35">
      <c r="C61" t="s">
        <v>82</v>
      </c>
      <c r="D61" s="5">
        <v>-1150297836</v>
      </c>
      <c r="E61" s="5">
        <v>680096557</v>
      </c>
      <c r="F61" s="5">
        <v>10648859411</v>
      </c>
      <c r="G61" s="5">
        <v>-2050635576</v>
      </c>
      <c r="I61" s="5">
        <v>12108924447</v>
      </c>
      <c r="J61" s="5">
        <v>-12001867283</v>
      </c>
      <c r="K61" s="5">
        <v>9729956255</v>
      </c>
      <c r="L61" s="5">
        <v>-6746689268</v>
      </c>
      <c r="M61" s="5">
        <v>6855877767</v>
      </c>
      <c r="N61" s="5">
        <v>9762893064</v>
      </c>
      <c r="O61" s="5">
        <v>19430724372</v>
      </c>
      <c r="P61" s="5">
        <v>77827834098</v>
      </c>
    </row>
    <row r="62" spans="2:16" ht="15.5" x14ac:dyDescent="0.35">
      <c r="C62" t="s">
        <v>28</v>
      </c>
      <c r="D62" s="5">
        <v>-11245376380</v>
      </c>
      <c r="E62" s="5">
        <v>-7096797179</v>
      </c>
      <c r="F62" s="5">
        <v>7205870071</v>
      </c>
      <c r="G62" s="5">
        <v>-9870152491</v>
      </c>
      <c r="I62" s="5">
        <v>-15264357228</v>
      </c>
      <c r="J62" s="5">
        <v>-54624609150</v>
      </c>
      <c r="K62" s="5">
        <v>-20317408312</v>
      </c>
      <c r="L62" s="5">
        <v>-23362482248</v>
      </c>
      <c r="M62" s="5">
        <v>-18975599827</v>
      </c>
      <c r="N62" s="5">
        <v>5277852141</v>
      </c>
      <c r="O62" s="5">
        <v>12015352416</v>
      </c>
      <c r="P62" s="5">
        <v>75708683543</v>
      </c>
    </row>
    <row r="63" spans="2:16" ht="15.5" x14ac:dyDescent="0.35">
      <c r="C63" t="s">
        <v>27</v>
      </c>
      <c r="E63" s="5">
        <v>-407914907</v>
      </c>
      <c r="I63" s="5">
        <v>-407914907</v>
      </c>
      <c r="J63" s="5">
        <v>1884215901</v>
      </c>
      <c r="K63" s="5">
        <v>3090952081</v>
      </c>
      <c r="L63" s="5">
        <v>207729276</v>
      </c>
      <c r="M63" s="5">
        <v>515414801</v>
      </c>
      <c r="N63" s="5">
        <v>608753039</v>
      </c>
      <c r="O63" s="5">
        <v>-208421765</v>
      </c>
      <c r="P63" s="5">
        <v>443318452</v>
      </c>
    </row>
    <row r="64" spans="2:16" ht="15.5" x14ac:dyDescent="0.35">
      <c r="C64" t="s">
        <v>83</v>
      </c>
      <c r="D64" s="5">
        <v>-11245376380</v>
      </c>
      <c r="E64" s="5">
        <v>-7504712086</v>
      </c>
      <c r="F64" s="5">
        <v>7205870071</v>
      </c>
      <c r="G64" s="5">
        <v>-9870152491</v>
      </c>
      <c r="I64" s="5">
        <v>-15672272135</v>
      </c>
      <c r="J64" s="5">
        <v>-52740393249</v>
      </c>
      <c r="K64" s="5">
        <v>-17226456231</v>
      </c>
      <c r="L64" s="5">
        <v>-23154752972</v>
      </c>
      <c r="M64" s="5">
        <v>-18460185026</v>
      </c>
      <c r="N64" s="5">
        <v>5897337965</v>
      </c>
      <c r="O64" s="5">
        <v>11806930651</v>
      </c>
      <c r="P64" s="5">
        <v>76152001995</v>
      </c>
    </row>
    <row r="65" spans="2:16" ht="15.5" x14ac:dyDescent="0.35">
      <c r="C65" t="s">
        <v>84</v>
      </c>
      <c r="D65" s="5">
        <v>-1035877236</v>
      </c>
      <c r="E65" s="5">
        <v>1541151526</v>
      </c>
      <c r="F65" s="5">
        <v>-1193685969</v>
      </c>
      <c r="G65" s="5">
        <v>-3992236175</v>
      </c>
      <c r="I65" s="5">
        <v>-4685544053</v>
      </c>
      <c r="J65" s="5">
        <v>-15675430229</v>
      </c>
      <c r="K65" s="5">
        <v>10826599683</v>
      </c>
      <c r="L65" s="5">
        <v>2135835241</v>
      </c>
      <c r="M65" s="5">
        <v>1765938358</v>
      </c>
      <c r="N65" s="5">
        <v>-710503716</v>
      </c>
      <c r="O65" s="5">
        <v>-37255422575</v>
      </c>
      <c r="P65" s="5">
        <v>-32075527827</v>
      </c>
    </row>
    <row r="66" spans="2:16" ht="15.5" x14ac:dyDescent="0.35">
      <c r="C66" t="s">
        <v>85</v>
      </c>
      <c r="D66" s="5">
        <v>-12281253616</v>
      </c>
      <c r="E66" s="5">
        <v>-5963560560</v>
      </c>
      <c r="F66" s="5">
        <v>6012184102</v>
      </c>
      <c r="G66" s="5">
        <v>-13862388666</v>
      </c>
      <c r="I66" s="5">
        <v>-20357816188</v>
      </c>
      <c r="J66" s="5">
        <v>-68415823478</v>
      </c>
      <c r="K66" s="5">
        <v>-6399856548</v>
      </c>
      <c r="L66" s="5">
        <v>-21018917731</v>
      </c>
      <c r="M66" s="5">
        <v>-16694246668</v>
      </c>
      <c r="N66" s="5">
        <v>5186834249</v>
      </c>
      <c r="O66" s="5">
        <v>-25448491924</v>
      </c>
      <c r="P66" s="5">
        <v>44076474168</v>
      </c>
    </row>
    <row r="67" spans="2:16" ht="15.5" x14ac:dyDescent="0.35">
      <c r="C67" t="s">
        <v>86</v>
      </c>
      <c r="D67" s="5">
        <v>-11245376380</v>
      </c>
      <c r="E67" s="5">
        <v>-7504712086</v>
      </c>
      <c r="F67" s="5">
        <v>7205870071</v>
      </c>
      <c r="G67" s="5">
        <v>-9870152491</v>
      </c>
      <c r="I67" s="5">
        <v>-15672272135</v>
      </c>
      <c r="J67" s="5">
        <v>-52740393249</v>
      </c>
      <c r="K67" s="5">
        <v>-17226456231</v>
      </c>
      <c r="L67" s="5">
        <v>-23154752972</v>
      </c>
      <c r="M67" s="5">
        <v>-18460185026</v>
      </c>
      <c r="N67" s="5">
        <v>5897337965</v>
      </c>
      <c r="O67" s="5">
        <v>11806930651</v>
      </c>
      <c r="P67" s="5">
        <v>76152001996</v>
      </c>
    </row>
    <row r="68" spans="2:16" ht="15.5" x14ac:dyDescent="0.35">
      <c r="C68" t="s">
        <v>7</v>
      </c>
      <c r="D68" s="5">
        <v>-10448466032</v>
      </c>
      <c r="E68" s="5">
        <v>-5031500210</v>
      </c>
      <c r="F68" s="5">
        <v>6866456953</v>
      </c>
      <c r="G68" s="5">
        <v>-12095843966</v>
      </c>
      <c r="I68" s="5">
        <v>-16765568862</v>
      </c>
      <c r="J68" s="5">
        <v>-63239656639</v>
      </c>
      <c r="K68" s="5">
        <v>-3347399067</v>
      </c>
      <c r="L68" s="5">
        <v>-18562548847</v>
      </c>
      <c r="M68" s="5">
        <v>-15193060554</v>
      </c>
      <c r="N68" s="5">
        <v>6572309858</v>
      </c>
      <c r="O68" s="5">
        <v>-24514461533</v>
      </c>
      <c r="P68" s="5">
        <v>44227081363</v>
      </c>
    </row>
    <row r="69" spans="2:16" ht="15.5" x14ac:dyDescent="0.35">
      <c r="C69" t="s">
        <v>87</v>
      </c>
      <c r="D69" s="5">
        <v>-1832787584</v>
      </c>
      <c r="E69" s="5">
        <v>-932060350</v>
      </c>
      <c r="F69" s="5">
        <v>-854272851</v>
      </c>
      <c r="G69" s="5">
        <v>-1766544700</v>
      </c>
      <c r="I69" s="5">
        <v>-3592247326</v>
      </c>
      <c r="J69" s="5">
        <v>-5176166839</v>
      </c>
      <c r="K69" s="5">
        <v>-3052457481</v>
      </c>
      <c r="L69" s="5">
        <v>-2456368884</v>
      </c>
      <c r="M69" s="5">
        <v>-1501186114</v>
      </c>
      <c r="N69" s="5">
        <v>-1385475609</v>
      </c>
      <c r="O69" s="5">
        <v>-934030391</v>
      </c>
      <c r="P69" s="5">
        <v>-150607194</v>
      </c>
    </row>
    <row r="70" spans="2:16" ht="15.5" x14ac:dyDescent="0.35">
      <c r="C70" t="s">
        <v>88</v>
      </c>
      <c r="D70" s="5">
        <v>-11245376380</v>
      </c>
      <c r="E70" s="5">
        <v>-7504712086</v>
      </c>
      <c r="F70" s="5">
        <v>7205870071</v>
      </c>
      <c r="G70" s="5">
        <v>-9870152491</v>
      </c>
      <c r="I70" s="5">
        <v>-15672272135</v>
      </c>
      <c r="J70" s="5">
        <v>-52740393249</v>
      </c>
      <c r="K70" s="5">
        <v>-17226456231</v>
      </c>
      <c r="L70" s="5">
        <v>-23154752972</v>
      </c>
      <c r="M70" s="5">
        <v>-18460185026</v>
      </c>
      <c r="N70" s="5">
        <v>5897337965</v>
      </c>
      <c r="O70" s="5">
        <v>11806930651</v>
      </c>
      <c r="P70" s="5">
        <v>76152001996</v>
      </c>
    </row>
    <row r="71" spans="2:16" ht="15.5" x14ac:dyDescent="0.35">
      <c r="C71" t="s">
        <v>89</v>
      </c>
      <c r="D71" s="5">
        <v>-12281253616</v>
      </c>
      <c r="E71" s="5">
        <v>-5963560560</v>
      </c>
      <c r="F71" s="5">
        <v>6012184102</v>
      </c>
      <c r="G71" s="5">
        <v>-13862388666</v>
      </c>
      <c r="I71" s="5">
        <v>-20357816188</v>
      </c>
      <c r="J71" s="5">
        <v>-68415823478</v>
      </c>
      <c r="K71" s="5">
        <v>-6399856548</v>
      </c>
      <c r="L71" s="5">
        <v>-21018917731</v>
      </c>
      <c r="M71" s="5">
        <v>-16694246668</v>
      </c>
      <c r="N71" s="5">
        <v>5186834249</v>
      </c>
      <c r="O71" s="5">
        <v>-25448491924</v>
      </c>
      <c r="P71" s="5">
        <v>44076474169</v>
      </c>
    </row>
    <row r="72" spans="2:16" ht="15.5" x14ac:dyDescent="0.35">
      <c r="C72" t="s">
        <v>90</v>
      </c>
      <c r="D72" s="5">
        <v>-12281253616</v>
      </c>
      <c r="E72" s="5">
        <v>-5963560560</v>
      </c>
      <c r="F72" s="5">
        <v>6012184102</v>
      </c>
      <c r="G72" s="5">
        <v>-13862388666</v>
      </c>
      <c r="I72" s="5">
        <v>-20357816188</v>
      </c>
      <c r="J72" s="5">
        <v>-68415823478</v>
      </c>
      <c r="K72" s="5">
        <v>-6399856548</v>
      </c>
      <c r="L72" s="5">
        <v>-21018917731</v>
      </c>
      <c r="M72" s="5">
        <v>-16694246668</v>
      </c>
      <c r="N72" s="5">
        <v>5186834249</v>
      </c>
      <c r="O72" s="5">
        <v>-25448491924</v>
      </c>
      <c r="P72" s="5">
        <v>44076474169</v>
      </c>
    </row>
    <row r="74" spans="2:16" ht="15.5" x14ac:dyDescent="0.35">
      <c r="B74" t="s">
        <v>91</v>
      </c>
      <c r="C74" t="s">
        <v>92</v>
      </c>
    </row>
    <row r="75" spans="2:16" ht="15.5" x14ac:dyDescent="0.35">
      <c r="C75" t="s">
        <v>19</v>
      </c>
      <c r="D75" s="5">
        <v>39051185861</v>
      </c>
      <c r="E75" s="5">
        <v>42278666247</v>
      </c>
      <c r="F75" s="5">
        <v>43236567728</v>
      </c>
      <c r="G75" s="5">
        <v>44447013318</v>
      </c>
      <c r="I75" s="5">
        <v>42278666247</v>
      </c>
      <c r="J75" s="5">
        <v>40845726541</v>
      </c>
      <c r="K75" s="5">
        <v>44593011188</v>
      </c>
      <c r="L75" s="5">
        <v>59586579117</v>
      </c>
      <c r="M75" s="5">
        <v>48745352714</v>
      </c>
      <c r="N75" s="5">
        <v>31095569021</v>
      </c>
      <c r="O75" s="5">
        <v>48840160852</v>
      </c>
      <c r="P75" s="5">
        <v>21815342995</v>
      </c>
    </row>
    <row r="76" spans="2:16" ht="15.5" x14ac:dyDescent="0.35">
      <c r="C76" t="s">
        <v>1942</v>
      </c>
      <c r="M76" s="5">
        <v>61657070419</v>
      </c>
      <c r="N76" s="5">
        <v>25883127229</v>
      </c>
      <c r="O76" s="5">
        <v>44988531978</v>
      </c>
      <c r="P76" s="5">
        <v>14710717587</v>
      </c>
    </row>
    <row r="77" spans="2:16" ht="15.5" x14ac:dyDescent="0.35">
      <c r="C77" t="s">
        <v>95</v>
      </c>
      <c r="D77" s="5">
        <v>2237594679</v>
      </c>
      <c r="E77" s="5">
        <v>3048491417</v>
      </c>
      <c r="F77" s="5">
        <v>5245285093</v>
      </c>
      <c r="G77" s="5">
        <v>1661197668</v>
      </c>
      <c r="I77" s="5">
        <v>3048491417</v>
      </c>
      <c r="J77" s="5">
        <v>3865863363</v>
      </c>
      <c r="K77" s="5">
        <v>1187005368</v>
      </c>
      <c r="L77" s="5">
        <v>19947854118</v>
      </c>
      <c r="M77" s="5">
        <v>99205990</v>
      </c>
      <c r="N77" s="5">
        <v>66378075100</v>
      </c>
      <c r="O77" s="5">
        <v>9416007900</v>
      </c>
    </row>
    <row r="78" spans="2:16" ht="15.5" x14ac:dyDescent="0.35">
      <c r="C78" t="s">
        <v>101</v>
      </c>
      <c r="D78" s="5">
        <v>2116786776</v>
      </c>
      <c r="E78" s="5">
        <v>2667808387</v>
      </c>
      <c r="F78" s="5">
        <v>3234891584</v>
      </c>
      <c r="G78" s="5">
        <v>3576141512</v>
      </c>
      <c r="I78" s="5">
        <v>2667808387</v>
      </c>
      <c r="J78" s="5">
        <v>2360453822</v>
      </c>
      <c r="K78" s="5">
        <v>6023352251</v>
      </c>
      <c r="L78" s="5">
        <v>7962370349</v>
      </c>
      <c r="M78" s="5">
        <v>11882848446</v>
      </c>
      <c r="N78" s="5">
        <v>15752300999</v>
      </c>
      <c r="O78" s="5">
        <v>6906470482</v>
      </c>
      <c r="P78" s="5">
        <v>5355742648</v>
      </c>
    </row>
    <row r="79" spans="2:16" ht="15.5" x14ac:dyDescent="0.35">
      <c r="C79" t="s">
        <v>287</v>
      </c>
      <c r="D79" s="5">
        <v>6658473465</v>
      </c>
      <c r="E79" s="5">
        <v>6658473465</v>
      </c>
      <c r="F79" s="5">
        <v>7066118061</v>
      </c>
      <c r="G79" s="5">
        <v>7066118061</v>
      </c>
      <c r="I79" s="5">
        <v>6658473465</v>
      </c>
      <c r="J79" s="5">
        <v>7066118061</v>
      </c>
      <c r="K79" s="5">
        <v>5230058356</v>
      </c>
      <c r="L79" s="5">
        <v>2098493102</v>
      </c>
      <c r="M79" s="5">
        <v>1559724270</v>
      </c>
      <c r="N79" s="5">
        <v>1058623267</v>
      </c>
      <c r="O79" s="5">
        <v>542804450</v>
      </c>
      <c r="P79" s="5">
        <v>643563255</v>
      </c>
    </row>
    <row r="80" spans="2:16" ht="15.5" x14ac:dyDescent="0.35">
      <c r="C80" t="s">
        <v>77</v>
      </c>
      <c r="D80" s="5">
        <v>4584916867</v>
      </c>
      <c r="E80" s="5">
        <v>5620794103</v>
      </c>
      <c r="F80" s="5">
        <v>1026823814</v>
      </c>
      <c r="G80" s="5">
        <v>2220509783</v>
      </c>
      <c r="I80" s="5">
        <v>5620794103</v>
      </c>
      <c r="J80" s="5">
        <v>7253519393</v>
      </c>
      <c r="K80" s="5">
        <v>21688789811</v>
      </c>
      <c r="L80" s="5">
        <v>4405135826</v>
      </c>
      <c r="M80" s="5">
        <v>-1330453502</v>
      </c>
      <c r="N80" s="5">
        <v>-2813847537</v>
      </c>
      <c r="O80" s="5">
        <v>310364400</v>
      </c>
      <c r="P80" s="5">
        <v>37509231100</v>
      </c>
    </row>
    <row r="81" spans="3:16" ht="15.5" x14ac:dyDescent="0.35">
      <c r="C81" t="s">
        <v>104</v>
      </c>
      <c r="D81" s="5">
        <v>147251539550</v>
      </c>
      <c r="E81" s="5">
        <v>208978882855</v>
      </c>
      <c r="F81" s="5">
        <v>183268396290</v>
      </c>
      <c r="G81" s="5">
        <v>173030223235</v>
      </c>
      <c r="I81" s="5">
        <v>208978882855</v>
      </c>
      <c r="J81" s="5">
        <v>178961469284</v>
      </c>
      <c r="K81" s="5">
        <v>324722839611</v>
      </c>
      <c r="L81" s="5">
        <v>285454394269</v>
      </c>
      <c r="M81" s="5">
        <v>309790908153</v>
      </c>
      <c r="N81" s="5">
        <v>244592660335</v>
      </c>
      <c r="O81" s="5">
        <v>200291478651</v>
      </c>
      <c r="P81" s="5">
        <v>161258906274</v>
      </c>
    </row>
    <row r="82" spans="3:16" ht="15.5" x14ac:dyDescent="0.35">
      <c r="C82" t="s">
        <v>105</v>
      </c>
    </row>
    <row r="83" spans="3:16" ht="15.5" x14ac:dyDescent="0.35">
      <c r="C83" t="s">
        <v>106</v>
      </c>
    </row>
    <row r="84" spans="3:16" ht="15.5" x14ac:dyDescent="0.35">
      <c r="C84" t="s">
        <v>108</v>
      </c>
      <c r="D84" s="5">
        <v>381549392</v>
      </c>
      <c r="E84" s="5">
        <v>395018461</v>
      </c>
      <c r="F84" s="5">
        <v>407272819</v>
      </c>
      <c r="G84" s="5">
        <v>199164164</v>
      </c>
      <c r="I84" s="5">
        <v>395018461</v>
      </c>
      <c r="J84" s="5">
        <v>320097837</v>
      </c>
      <c r="K84" s="5">
        <v>860381218</v>
      </c>
      <c r="L84" s="5">
        <v>1045009220</v>
      </c>
    </row>
    <row r="85" spans="3:16" ht="15.5" x14ac:dyDescent="0.35">
      <c r="C85" t="s">
        <v>1943</v>
      </c>
      <c r="M85" s="5">
        <v>30630472756</v>
      </c>
      <c r="N85" s="5">
        <v>19331420619</v>
      </c>
      <c r="O85" s="5">
        <v>27920700189</v>
      </c>
      <c r="P85" s="5">
        <v>14890348579</v>
      </c>
    </row>
    <row r="86" spans="3:16" ht="15.5" x14ac:dyDescent="0.35">
      <c r="C86" t="s">
        <v>109</v>
      </c>
      <c r="D86" s="5">
        <v>2170648973</v>
      </c>
      <c r="E86" s="5">
        <v>981356208</v>
      </c>
      <c r="F86" s="5">
        <v>5715061176</v>
      </c>
      <c r="G86" s="5">
        <v>4508148098</v>
      </c>
      <c r="I86" s="5">
        <v>981356208</v>
      </c>
      <c r="J86" s="5">
        <v>4373360739</v>
      </c>
      <c r="K86" s="5">
        <v>286802772</v>
      </c>
      <c r="L86" s="5">
        <v>26887276670</v>
      </c>
      <c r="M86" s="5">
        <v>29131864998</v>
      </c>
      <c r="N86" s="5">
        <v>1980359019</v>
      </c>
      <c r="O86" s="5">
        <v>3692442241</v>
      </c>
      <c r="P86" s="5">
        <v>326347975</v>
      </c>
    </row>
    <row r="87" spans="3:16" ht="15.5" x14ac:dyDescent="0.35">
      <c r="C87" t="s">
        <v>110</v>
      </c>
      <c r="D87" s="5">
        <v>521299669</v>
      </c>
      <c r="E87" s="5">
        <v>132219463</v>
      </c>
      <c r="F87" s="5">
        <v>163976694</v>
      </c>
      <c r="G87" s="5">
        <v>217213008</v>
      </c>
      <c r="I87" s="5">
        <v>132219463</v>
      </c>
      <c r="J87" s="5">
        <v>124779458</v>
      </c>
      <c r="K87" s="5">
        <v>810798497</v>
      </c>
      <c r="L87" s="5">
        <v>631380097</v>
      </c>
      <c r="M87" s="5">
        <v>1353991683</v>
      </c>
      <c r="N87" s="5">
        <v>476394830</v>
      </c>
      <c r="O87" s="5">
        <v>523613897</v>
      </c>
      <c r="P87" s="5">
        <v>320416231</v>
      </c>
    </row>
    <row r="88" spans="3:16" ht="15.5" x14ac:dyDescent="0.35">
      <c r="C88" t="s">
        <v>111</v>
      </c>
      <c r="D88" s="5">
        <v>353499714</v>
      </c>
      <c r="E88" s="5">
        <v>533798957</v>
      </c>
      <c r="F88" s="5">
        <v>189019007</v>
      </c>
      <c r="G88" s="5">
        <v>178586056</v>
      </c>
      <c r="I88" s="5">
        <v>533798957</v>
      </c>
      <c r="J88" s="5">
        <v>811686231</v>
      </c>
      <c r="K88" s="5">
        <v>535473841</v>
      </c>
      <c r="L88" s="5">
        <v>385603475</v>
      </c>
      <c r="M88" s="5">
        <v>513163808</v>
      </c>
      <c r="N88" s="5">
        <v>775761912</v>
      </c>
      <c r="O88" s="5">
        <v>451690292</v>
      </c>
      <c r="P88" s="5">
        <v>163988994</v>
      </c>
    </row>
    <row r="89" spans="3:16" ht="15.5" x14ac:dyDescent="0.35">
      <c r="C89" t="s">
        <v>121</v>
      </c>
      <c r="D89" s="5">
        <v>21210771455</v>
      </c>
      <c r="E89" s="5">
        <v>70656861147</v>
      </c>
      <c r="F89" s="5">
        <v>38982814023</v>
      </c>
      <c r="G89" s="5">
        <v>34756825068</v>
      </c>
      <c r="I89" s="5">
        <v>70656861147</v>
      </c>
      <c r="J89" s="5">
        <v>20281631388</v>
      </c>
      <c r="K89" s="5">
        <v>97627178237</v>
      </c>
      <c r="L89" s="5">
        <v>92448168747</v>
      </c>
      <c r="M89" s="5">
        <v>104828940900</v>
      </c>
      <c r="N89" s="5">
        <v>55213152414</v>
      </c>
      <c r="O89" s="5">
        <v>54970190461</v>
      </c>
      <c r="P89" s="5">
        <v>30800545810</v>
      </c>
    </row>
    <row r="90" spans="3:16" ht="15.5" x14ac:dyDescent="0.35">
      <c r="C90" t="s">
        <v>122</v>
      </c>
    </row>
    <row r="91" spans="3:16" ht="15.5" x14ac:dyDescent="0.35">
      <c r="C91" t="s">
        <v>123</v>
      </c>
      <c r="D91" s="5">
        <v>135993402100</v>
      </c>
      <c r="E91" s="5">
        <v>135993402100</v>
      </c>
      <c r="F91" s="5">
        <v>135993402100</v>
      </c>
      <c r="G91" s="5">
        <v>135993402100</v>
      </c>
      <c r="I91" s="5">
        <v>135993402100</v>
      </c>
      <c r="J91" s="5">
        <v>135993402100</v>
      </c>
      <c r="K91" s="5">
        <v>135993402100</v>
      </c>
      <c r="L91" s="5">
        <v>135993402100</v>
      </c>
      <c r="M91" s="5">
        <v>135993402100</v>
      </c>
      <c r="N91" s="5">
        <v>135993402100</v>
      </c>
      <c r="O91" s="5">
        <v>106250010000</v>
      </c>
      <c r="P91" s="5">
        <v>15000000000</v>
      </c>
    </row>
    <row r="92" spans="3:16" ht="15.5" x14ac:dyDescent="0.35">
      <c r="C92" t="s">
        <v>124</v>
      </c>
      <c r="D92" s="5">
        <v>55374203699</v>
      </c>
      <c r="E92" s="5">
        <v>55374203699</v>
      </c>
      <c r="F92" s="5">
        <v>55374203699</v>
      </c>
      <c r="G92" s="5">
        <v>55374203699</v>
      </c>
      <c r="I92" s="5">
        <v>55374203699</v>
      </c>
      <c r="J92" s="5">
        <v>55374203699</v>
      </c>
      <c r="K92" s="5">
        <v>55374203699</v>
      </c>
      <c r="L92" s="5">
        <v>55374203699</v>
      </c>
      <c r="M92" s="5">
        <v>57025100130</v>
      </c>
      <c r="N92" s="5">
        <v>24748394130</v>
      </c>
      <c r="O92" s="5">
        <v>16868061200</v>
      </c>
    </row>
    <row r="93" spans="3:16" ht="15.5" x14ac:dyDescent="0.35">
      <c r="C93" t="s">
        <v>125</v>
      </c>
      <c r="D93" s="5">
        <v>-96887044102</v>
      </c>
      <c r="E93" s="5">
        <v>-87474455309</v>
      </c>
      <c r="F93" s="5">
        <v>-77822223682</v>
      </c>
      <c r="G93" s="5">
        <v>-85882366604</v>
      </c>
      <c r="I93" s="5">
        <v>-87474455309</v>
      </c>
      <c r="J93" s="5">
        <v>-72314850609</v>
      </c>
      <c r="K93" s="5">
        <v>-23484590269</v>
      </c>
      <c r="L93" s="5">
        <v>-9226778744</v>
      </c>
      <c r="M93" s="5">
        <v>11604423868</v>
      </c>
      <c r="N93" s="5">
        <v>28280878457</v>
      </c>
      <c r="O93" s="5">
        <v>20444507255</v>
      </c>
      <c r="P93" s="5">
        <v>77760102088</v>
      </c>
    </row>
    <row r="94" spans="3:16" ht="15.5" x14ac:dyDescent="0.35">
      <c r="C94" t="s">
        <v>297</v>
      </c>
      <c r="D94" s="5">
        <v>26975289531</v>
      </c>
      <c r="E94" s="5">
        <v>28808077115</v>
      </c>
      <c r="F94" s="5">
        <v>29713376337</v>
      </c>
      <c r="G94" s="5">
        <v>30567649188</v>
      </c>
      <c r="I94" s="5">
        <v>28808077115</v>
      </c>
      <c r="J94" s="5">
        <v>32373563313</v>
      </c>
      <c r="K94" s="5">
        <v>37523856033</v>
      </c>
      <c r="L94" s="5">
        <v>6460262641</v>
      </c>
      <c r="M94" s="5">
        <v>1669494657</v>
      </c>
      <c r="N94" s="5">
        <v>3170680771</v>
      </c>
      <c r="O94" s="5">
        <v>1448345335</v>
      </c>
      <c r="P94" s="5">
        <v>189027276</v>
      </c>
    </row>
    <row r="95" spans="3:16" ht="15.5" x14ac:dyDescent="0.35">
      <c r="C95" t="s">
        <v>9</v>
      </c>
      <c r="D95" s="5">
        <v>126040768095</v>
      </c>
      <c r="E95" s="5">
        <v>138322021708</v>
      </c>
      <c r="F95" s="5">
        <v>144285582268</v>
      </c>
      <c r="G95" s="5">
        <v>138273398166</v>
      </c>
      <c r="I95" s="5">
        <v>138322021708</v>
      </c>
      <c r="J95" s="5">
        <v>158679837896</v>
      </c>
      <c r="K95" s="5">
        <v>227095661374</v>
      </c>
      <c r="L95" s="5">
        <v>193006225522</v>
      </c>
      <c r="M95" s="5">
        <v>204961967253</v>
      </c>
      <c r="N95" s="5">
        <v>189379507921</v>
      </c>
      <c r="O95" s="5">
        <v>145321288190</v>
      </c>
      <c r="P95" s="5">
        <v>130458360464</v>
      </c>
    </row>
    <row r="96" spans="3:16" ht="15.5" x14ac:dyDescent="0.35">
      <c r="C96" t="s">
        <v>126</v>
      </c>
      <c r="D96" s="5">
        <v>147251539550</v>
      </c>
      <c r="E96" s="5">
        <v>208978882855</v>
      </c>
      <c r="F96" s="5">
        <v>183268396291</v>
      </c>
      <c r="G96" s="5">
        <v>173030223234</v>
      </c>
      <c r="I96" s="5">
        <v>208978882855</v>
      </c>
      <c r="J96" s="5">
        <v>178961469284</v>
      </c>
      <c r="K96" s="5">
        <v>324722839611</v>
      </c>
      <c r="L96" s="5">
        <v>285454394269</v>
      </c>
      <c r="M96" s="5">
        <v>309790908153</v>
      </c>
      <c r="N96" s="5">
        <v>244592660335</v>
      </c>
      <c r="O96" s="5">
        <v>200291478651</v>
      </c>
      <c r="P96" s="5">
        <v>161258906274</v>
      </c>
    </row>
    <row r="97" spans="2:16" ht="15.5" x14ac:dyDescent="0.35">
      <c r="C97" t="s">
        <v>127</v>
      </c>
      <c r="D97" s="5">
        <v>1359934021</v>
      </c>
      <c r="E97" s="5">
        <v>1359934021</v>
      </c>
      <c r="F97" s="5">
        <v>1359934021</v>
      </c>
      <c r="G97" s="5">
        <v>1359934021</v>
      </c>
      <c r="I97" s="5">
        <v>1359934021</v>
      </c>
      <c r="J97" s="5">
        <v>1359934021</v>
      </c>
      <c r="K97" s="5">
        <v>1359934021</v>
      </c>
      <c r="L97" s="5">
        <v>1359934021</v>
      </c>
      <c r="M97" s="5">
        <v>1359934021</v>
      </c>
      <c r="N97" s="5">
        <v>1359934021</v>
      </c>
      <c r="O97" s="5">
        <v>1062500000</v>
      </c>
      <c r="P97" s="5">
        <v>15000</v>
      </c>
    </row>
    <row r="99" spans="2:16" ht="15.5" x14ac:dyDescent="0.35">
      <c r="B99" t="s">
        <v>128</v>
      </c>
      <c r="C99" t="s">
        <v>129</v>
      </c>
      <c r="D99" s="5">
        <v>-3427851456</v>
      </c>
      <c r="E99" s="5">
        <v>2283319095</v>
      </c>
      <c r="F99" s="5">
        <v>-14127652721</v>
      </c>
      <c r="G99" s="5">
        <v>-3455160553</v>
      </c>
      <c r="I99" s="5">
        <v>-21244037124</v>
      </c>
      <c r="J99" s="5">
        <v>-8583632500</v>
      </c>
      <c r="K99" s="5">
        <v>4780897355</v>
      </c>
      <c r="L99" s="5">
        <v>5627724895</v>
      </c>
      <c r="M99" s="5">
        <v>-37248511363</v>
      </c>
      <c r="N99" s="5">
        <v>-6095465754</v>
      </c>
      <c r="O99" s="5">
        <v>-18034588929</v>
      </c>
      <c r="P99" s="5">
        <v>-3447193346</v>
      </c>
    </row>
    <row r="100" spans="2:16" ht="15.5" x14ac:dyDescent="0.35">
      <c r="C100" t="s">
        <v>1944</v>
      </c>
      <c r="D100" s="5">
        <v>420000000</v>
      </c>
      <c r="E100" s="5">
        <v>445000000</v>
      </c>
      <c r="F100" s="5">
        <v>148266211</v>
      </c>
      <c r="G100" s="5">
        <v>324233789</v>
      </c>
      <c r="I100" s="5">
        <v>1045000000</v>
      </c>
      <c r="J100" s="5">
        <v>3053850000</v>
      </c>
      <c r="K100" s="5">
        <v>4362500000</v>
      </c>
      <c r="L100" s="5">
        <v>2475000000</v>
      </c>
      <c r="M100" s="5">
        <v>1560000000</v>
      </c>
      <c r="N100" s="5">
        <v>4789500000</v>
      </c>
      <c r="O100" s="5">
        <v>5097045455</v>
      </c>
      <c r="P100" s="5">
        <v>12735000000</v>
      </c>
    </row>
    <row r="101" spans="2:16" ht="15.5" x14ac:dyDescent="0.35">
      <c r="C101" t="s">
        <v>1945</v>
      </c>
      <c r="D101" s="5">
        <v>579867345</v>
      </c>
      <c r="E101" s="5">
        <v>1967331942</v>
      </c>
      <c r="F101" s="5">
        <v>21206051</v>
      </c>
      <c r="G101" s="5">
        <v>14983409</v>
      </c>
      <c r="I101" s="5">
        <v>2008615584</v>
      </c>
      <c r="J101" s="5">
        <v>40217259</v>
      </c>
      <c r="K101" s="5">
        <v>2035051004</v>
      </c>
      <c r="L101" s="5">
        <v>6103635745</v>
      </c>
      <c r="M101" s="5">
        <v>2268944328</v>
      </c>
      <c r="N101" s="5">
        <v>2977302080</v>
      </c>
      <c r="O101" s="5">
        <v>2557817005</v>
      </c>
      <c r="P101" s="5">
        <v>858125195</v>
      </c>
    </row>
    <row r="102" spans="2:16" ht="15.5" x14ac:dyDescent="0.35">
      <c r="C102" t="s">
        <v>1946</v>
      </c>
      <c r="D102" s="5">
        <v>150000000</v>
      </c>
      <c r="F102" s="5">
        <v>-107549365</v>
      </c>
      <c r="G102" s="5">
        <v>49338169</v>
      </c>
      <c r="I102" s="5">
        <v>200000000</v>
      </c>
      <c r="J102" s="5">
        <v>3100000000</v>
      </c>
      <c r="K102" s="5">
        <v>6909000000</v>
      </c>
      <c r="L102" s="5">
        <v>9309597249</v>
      </c>
      <c r="M102" s="5">
        <v>8273450000</v>
      </c>
      <c r="N102" s="5">
        <v>3648908000</v>
      </c>
      <c r="O102" s="5">
        <v>3376076000</v>
      </c>
    </row>
    <row r="103" spans="2:16" ht="15.5" x14ac:dyDescent="0.35">
      <c r="C103" t="s">
        <v>305</v>
      </c>
    </row>
    <row r="104" spans="2:16" ht="15.5" x14ac:dyDescent="0.35">
      <c r="C104" t="s">
        <v>1408</v>
      </c>
      <c r="D104" s="5">
        <v>-34338644785</v>
      </c>
      <c r="E104" s="5">
        <v>34208458920</v>
      </c>
      <c r="F104" s="5">
        <v>1599477354</v>
      </c>
      <c r="G104" s="5">
        <v>-1595702511</v>
      </c>
      <c r="I104" s="5">
        <v>37507293752</v>
      </c>
      <c r="J104" s="5">
        <v>45249218337</v>
      </c>
      <c r="K104" s="5">
        <v>-19448847263</v>
      </c>
      <c r="L104" s="5">
        <v>2788367549</v>
      </c>
      <c r="M104" s="5">
        <v>-24474891053</v>
      </c>
      <c r="N104" s="5">
        <v>10516125179</v>
      </c>
      <c r="O104" s="5">
        <v>-17247462781</v>
      </c>
      <c r="P104" s="5">
        <v>179630992</v>
      </c>
    </row>
    <row r="105" spans="2:16" ht="15.5" x14ac:dyDescent="0.35">
      <c r="C105" t="s">
        <v>486</v>
      </c>
      <c r="E105" s="5">
        <v>-22632000</v>
      </c>
      <c r="F105" s="5">
        <v>10000</v>
      </c>
      <c r="G105" s="5">
        <v>-22642000</v>
      </c>
      <c r="J105" s="5">
        <v>186236000</v>
      </c>
      <c r="K105" s="5">
        <v>8029105168</v>
      </c>
    </row>
    <row r="106" spans="2:16" ht="15.5" x14ac:dyDescent="0.35">
      <c r="C106" t="s">
        <v>741</v>
      </c>
      <c r="E106" s="5">
        <v>22632000</v>
      </c>
      <c r="G106" s="5">
        <v>22632000</v>
      </c>
      <c r="J106" s="5">
        <v>-186236000</v>
      </c>
      <c r="K106" s="5">
        <v>-8331395968</v>
      </c>
    </row>
    <row r="107" spans="2:16" ht="15.5" x14ac:dyDescent="0.35">
      <c r="C107" t="s">
        <v>1947</v>
      </c>
      <c r="D107" s="5">
        <v>396384869</v>
      </c>
      <c r="E107" s="5">
        <v>153088051</v>
      </c>
      <c r="F107" s="5">
        <v>543850897</v>
      </c>
      <c r="G107" s="5">
        <v>211106261</v>
      </c>
      <c r="I107" s="5">
        <v>1436094460</v>
      </c>
      <c r="J107" s="5">
        <v>2061088605</v>
      </c>
      <c r="K107" s="5">
        <v>3673180307</v>
      </c>
      <c r="L107" s="5">
        <v>1981284349</v>
      </c>
    </row>
    <row r="108" spans="2:16" ht="15.5" x14ac:dyDescent="0.35">
      <c r="C108" t="s">
        <v>1948</v>
      </c>
      <c r="O108" s="5">
        <v>384804125</v>
      </c>
      <c r="P108" s="5">
        <v>21342000</v>
      </c>
    </row>
    <row r="109" spans="2:16" ht="15.5" x14ac:dyDescent="0.35">
      <c r="C109" t="s">
        <v>1312</v>
      </c>
      <c r="D109" s="5">
        <v>34446305741</v>
      </c>
      <c r="E109" s="5">
        <v>-34300266167</v>
      </c>
      <c r="F109" s="5">
        <v>-1639002198</v>
      </c>
      <c r="G109" s="5">
        <v>1556458361</v>
      </c>
      <c r="I109" s="5">
        <v>-37694670590</v>
      </c>
      <c r="J109" s="5">
        <v>-35166298618</v>
      </c>
      <c r="K109" s="5">
        <v>34102236873</v>
      </c>
      <c r="L109" s="5">
        <v>6665485069</v>
      </c>
      <c r="M109" s="5">
        <v>-9375963379</v>
      </c>
      <c r="N109" s="5">
        <v>3962354665</v>
      </c>
      <c r="O109" s="5">
        <v>2925864889</v>
      </c>
      <c r="P109" s="5">
        <v>-1264791645</v>
      </c>
    </row>
    <row r="110" spans="2:16" ht="15.5" x14ac:dyDescent="0.35">
      <c r="C110" t="s">
        <v>1949</v>
      </c>
      <c r="D110" s="5">
        <v>1222470361</v>
      </c>
      <c r="E110" s="5">
        <v>1106011332</v>
      </c>
      <c r="F110" s="5">
        <v>1068544708</v>
      </c>
      <c r="G110" s="5">
        <v>483706080</v>
      </c>
      <c r="I110" s="5">
        <v>3467902551</v>
      </c>
      <c r="J110" s="5">
        <v>4900753184</v>
      </c>
      <c r="K110" s="5">
        <v>6934914701</v>
      </c>
      <c r="L110" s="5">
        <v>11313662267</v>
      </c>
      <c r="M110" s="5">
        <v>1056495556</v>
      </c>
      <c r="N110" s="5">
        <v>4530533138</v>
      </c>
      <c r="O110" s="5">
        <v>2497246058</v>
      </c>
      <c r="P110" s="5">
        <v>149801002</v>
      </c>
    </row>
    <row r="111" spans="2:16" ht="15.5" x14ac:dyDescent="0.35">
      <c r="C111" t="s">
        <v>509</v>
      </c>
      <c r="D111" s="5">
        <v>-5841268950</v>
      </c>
      <c r="E111" s="5">
        <v>-3717518426</v>
      </c>
      <c r="F111" s="5">
        <v>-4421379009</v>
      </c>
      <c r="G111" s="5">
        <v>-4542660051</v>
      </c>
      <c r="I111" s="5">
        <v>-18934736602</v>
      </c>
      <c r="J111" s="5">
        <v>-20241232062</v>
      </c>
      <c r="K111" s="5">
        <v>-19555589609</v>
      </c>
      <c r="L111" s="5">
        <v>-16317050597</v>
      </c>
      <c r="M111" s="5">
        <v>-11574014487</v>
      </c>
      <c r="N111" s="5">
        <v>-9370534429</v>
      </c>
      <c r="O111" s="5">
        <v>-9046550076</v>
      </c>
      <c r="P111" s="5">
        <v>-4769518188</v>
      </c>
    </row>
    <row r="112" spans="2:16" ht="15.5" x14ac:dyDescent="0.35">
      <c r="C112" t="s">
        <v>537</v>
      </c>
      <c r="D112" s="5">
        <v>-462966037</v>
      </c>
      <c r="E112" s="5">
        <v>2421213443</v>
      </c>
      <c r="F112" s="5">
        <v>-11341077370</v>
      </c>
      <c r="G112" s="5">
        <v>43385940</v>
      </c>
      <c r="I112" s="5">
        <v>-10279536279</v>
      </c>
      <c r="J112" s="5">
        <v>-11581229205</v>
      </c>
      <c r="K112" s="5">
        <v>-13929257858</v>
      </c>
      <c r="L112" s="5">
        <v>-18692256736</v>
      </c>
      <c r="M112" s="5">
        <v>-4982532328</v>
      </c>
      <c r="N112" s="5">
        <v>-27149654387</v>
      </c>
      <c r="O112" s="5">
        <v>-8579429604</v>
      </c>
      <c r="P112" s="5">
        <v>-11356782702</v>
      </c>
    </row>
    <row r="113" spans="3:16" ht="15.5" x14ac:dyDescent="0.35">
      <c r="C113" t="s">
        <v>152</v>
      </c>
      <c r="D113" s="5">
        <v>305962203</v>
      </c>
      <c r="E113" s="5">
        <v>-3894037800</v>
      </c>
      <c r="F113" s="5">
        <v>-294037800</v>
      </c>
      <c r="G113" s="5">
        <v>-294037800</v>
      </c>
      <c r="I113" s="5">
        <v>-5070189000</v>
      </c>
      <c r="J113" s="5">
        <v>2568556620</v>
      </c>
      <c r="K113" s="5">
        <v>11947277091</v>
      </c>
      <c r="L113" s="5">
        <v>4942325591</v>
      </c>
      <c r="M113" s="5">
        <v>25320704035</v>
      </c>
      <c r="N113" s="5">
        <v>70305982736</v>
      </c>
      <c r="O113" s="5">
        <v>38671072590</v>
      </c>
      <c r="P113" s="5">
        <v>-3139156384</v>
      </c>
    </row>
    <row r="114" spans="3:16" ht="15.5" x14ac:dyDescent="0.35">
      <c r="C114" t="s">
        <v>142</v>
      </c>
      <c r="D114" s="5">
        <v>-105591133</v>
      </c>
      <c r="E114" s="5">
        <v>652817224</v>
      </c>
      <c r="F114" s="5">
        <v>13211244931</v>
      </c>
      <c r="G114" s="5">
        <v>12284109915</v>
      </c>
      <c r="I114" s="5">
        <v>27747165830</v>
      </c>
      <c r="J114" s="5">
        <v>2267791233</v>
      </c>
      <c r="K114" s="5">
        <v>-31221742375</v>
      </c>
      <c r="L114" s="5">
        <v>271175917</v>
      </c>
      <c r="M114" s="5">
        <v>29577591021</v>
      </c>
      <c r="N114" s="5">
        <v>-82615283081</v>
      </c>
      <c r="O114" s="5">
        <v>6388334196</v>
      </c>
      <c r="P114" s="5">
        <v>26186534955</v>
      </c>
    </row>
    <row r="115" spans="3:16" ht="15.5" x14ac:dyDescent="0.35">
      <c r="C115" t="s">
        <v>151</v>
      </c>
      <c r="D115" s="5">
        <v>-21591133</v>
      </c>
      <c r="E115" s="5">
        <v>-23086030</v>
      </c>
      <c r="F115" s="5">
        <v>-282729730</v>
      </c>
      <c r="G115" s="5">
        <v>-30075225</v>
      </c>
      <c r="I115" s="5">
        <v>-587548025</v>
      </c>
      <c r="J115" s="5">
        <v>-365267678</v>
      </c>
      <c r="K115" s="5">
        <v>-1324867318</v>
      </c>
      <c r="L115" s="5">
        <v>-1354528283</v>
      </c>
      <c r="M115" s="5">
        <v>-1818740079</v>
      </c>
      <c r="N115" s="5">
        <v>-5843764450</v>
      </c>
      <c r="O115" s="5">
        <v>-1310575014</v>
      </c>
      <c r="P115" s="5">
        <v>-5847978362</v>
      </c>
    </row>
    <row r="116" spans="3:16" ht="15.5" x14ac:dyDescent="0.35">
      <c r="C116" t="s">
        <v>481</v>
      </c>
      <c r="E116" s="5">
        <v>-261988700</v>
      </c>
      <c r="F116" s="5">
        <v>271278700</v>
      </c>
      <c r="I116" s="5">
        <v>9290000</v>
      </c>
      <c r="J116" s="5">
        <v>20000</v>
      </c>
      <c r="K116" s="5">
        <v>20000000</v>
      </c>
      <c r="N116" s="5">
        <v>254708126</v>
      </c>
    </row>
    <row r="117" spans="3:16" ht="15.5" x14ac:dyDescent="0.35">
      <c r="C117" t="s">
        <v>1016</v>
      </c>
      <c r="E117" s="5">
        <v>2612594441</v>
      </c>
      <c r="F117" s="5">
        <v>-3424210435</v>
      </c>
      <c r="G117" s="5">
        <v>1123748992</v>
      </c>
      <c r="I117" s="5">
        <v>1393049701</v>
      </c>
      <c r="J117" s="5">
        <v>-2310203500</v>
      </c>
      <c r="K117" s="5">
        <v>18880020000</v>
      </c>
      <c r="L117" s="5">
        <v>-1000000000</v>
      </c>
      <c r="M117" s="5">
        <v>38430000000</v>
      </c>
      <c r="N117" s="5">
        <v>-45880000000</v>
      </c>
    </row>
    <row r="118" spans="3:16" ht="15.5" x14ac:dyDescent="0.35">
      <c r="C118" t="s">
        <v>615</v>
      </c>
      <c r="O118" s="5">
        <v>-20000000000</v>
      </c>
      <c r="P118" s="5">
        <v>-10000000000</v>
      </c>
    </row>
    <row r="119" spans="3:16" ht="15.5" x14ac:dyDescent="0.35">
      <c r="C119" t="s">
        <v>416</v>
      </c>
      <c r="D119" s="5">
        <v>-84000000</v>
      </c>
      <c r="E119" s="5">
        <v>-242545046</v>
      </c>
      <c r="F119" s="5">
        <v>-50000000</v>
      </c>
      <c r="G119" s="5">
        <v>-19000000</v>
      </c>
      <c r="I119" s="5">
        <v>-359945046</v>
      </c>
      <c r="K119" s="5">
        <v>-426985657</v>
      </c>
      <c r="L119" s="5">
        <v>-687596000</v>
      </c>
      <c r="M119" s="5">
        <v>-49850000</v>
      </c>
      <c r="N119" s="5">
        <v>-2031480000</v>
      </c>
    </row>
    <row r="120" spans="3:16" ht="15.5" x14ac:dyDescent="0.35">
      <c r="C120" t="s">
        <v>1950</v>
      </c>
    </row>
    <row r="121" spans="3:16" ht="15.5" x14ac:dyDescent="0.35">
      <c r="C121" t="s">
        <v>1951</v>
      </c>
      <c r="E121" s="5">
        <v>1618752030</v>
      </c>
      <c r="F121" s="5">
        <v>12196711165</v>
      </c>
      <c r="G121" s="5">
        <v>6050985948</v>
      </c>
      <c r="I121" s="5">
        <v>25053731600</v>
      </c>
      <c r="J121" s="5">
        <v>5462778821</v>
      </c>
      <c r="K121" s="5">
        <v>5171572000</v>
      </c>
      <c r="L121" s="5">
        <v>54637240000</v>
      </c>
      <c r="M121" s="5">
        <v>25457976800</v>
      </c>
      <c r="N121" s="5">
        <v>82455809097</v>
      </c>
      <c r="O121" s="5">
        <v>49364936409</v>
      </c>
    </row>
    <row r="122" spans="3:16" ht="15.5" x14ac:dyDescent="0.35">
      <c r="C122" t="s">
        <v>1952</v>
      </c>
      <c r="E122" s="5">
        <v>-10084338171</v>
      </c>
      <c r="F122" s="5">
        <v>11807530931</v>
      </c>
      <c r="G122" s="5">
        <v>16243000</v>
      </c>
      <c r="I122" s="5">
        <v>3257358900</v>
      </c>
      <c r="J122" s="5">
        <v>7026166200</v>
      </c>
      <c r="K122" s="5">
        <v>47010429900</v>
      </c>
      <c r="L122" s="5">
        <v>52561297700</v>
      </c>
      <c r="M122" s="5">
        <v>56744956400</v>
      </c>
      <c r="N122" s="5">
        <v>15418496108</v>
      </c>
      <c r="O122" s="5">
        <v>25007290434</v>
      </c>
      <c r="P122" s="5">
        <v>93555164500</v>
      </c>
    </row>
    <row r="123" spans="3:16" ht="15.5" x14ac:dyDescent="0.35">
      <c r="C123" t="s">
        <v>1231</v>
      </c>
      <c r="O123" s="5">
        <v>4800000000</v>
      </c>
      <c r="P123" s="5">
        <v>580000000</v>
      </c>
    </row>
    <row r="124" spans="3:16" ht="15.5" x14ac:dyDescent="0.35">
      <c r="C124" t="s">
        <v>1953</v>
      </c>
      <c r="P124" s="5">
        <v>-2500000000</v>
      </c>
    </row>
    <row r="125" spans="3:16" ht="15.5" x14ac:dyDescent="0.35">
      <c r="C125" t="s">
        <v>1954</v>
      </c>
      <c r="E125" s="5">
        <v>-4246600000</v>
      </c>
      <c r="F125" s="5">
        <v>-7036057000</v>
      </c>
      <c r="G125" s="5">
        <v>4983757000</v>
      </c>
      <c r="I125" s="5">
        <v>-12298800000</v>
      </c>
      <c r="J125" s="5">
        <v>-7437532610</v>
      </c>
      <c r="K125" s="5">
        <v>-100579781300</v>
      </c>
      <c r="L125" s="5">
        <v>-103885237500</v>
      </c>
      <c r="M125" s="5">
        <v>-89183098100</v>
      </c>
      <c r="N125" s="5">
        <v>-126946153429</v>
      </c>
      <c r="O125" s="5">
        <v>-51135438670</v>
      </c>
      <c r="P125" s="5">
        <v>-46955800983</v>
      </c>
    </row>
    <row r="126" spans="3:16" ht="15.5" x14ac:dyDescent="0.35">
      <c r="C126" t="s">
        <v>1120</v>
      </c>
    </row>
    <row r="127" spans="3:16" ht="15.5" x14ac:dyDescent="0.35">
      <c r="C127" t="s">
        <v>1955</v>
      </c>
      <c r="E127" s="5">
        <v>-8465586141</v>
      </c>
      <c r="F127" s="5">
        <v>24004242096</v>
      </c>
      <c r="G127" s="5">
        <v>6067228948</v>
      </c>
      <c r="I127" s="5">
        <v>28311090500</v>
      </c>
      <c r="J127" s="5">
        <v>12488945021</v>
      </c>
      <c r="K127" s="5">
        <v>52182001900</v>
      </c>
      <c r="L127" s="5">
        <v>107198537700</v>
      </c>
      <c r="M127" s="5">
        <v>82202933200</v>
      </c>
      <c r="N127" s="5">
        <v>97874305205</v>
      </c>
      <c r="O127" s="5">
        <v>79172226843</v>
      </c>
      <c r="P127" s="5">
        <v>94135164500</v>
      </c>
    </row>
    <row r="128" spans="3:16" ht="15.5" x14ac:dyDescent="0.35">
      <c r="C128" t="s">
        <v>1956</v>
      </c>
      <c r="E128" s="5">
        <v>10983750000</v>
      </c>
      <c r="I128" s="5">
        <v>10983750000</v>
      </c>
    </row>
    <row r="129" spans="3:16" ht="15.5" x14ac:dyDescent="0.35">
      <c r="C129" t="s">
        <v>1721</v>
      </c>
    </row>
    <row r="130" spans="3:16" ht="15.5" x14ac:dyDescent="0.35">
      <c r="C130" t="s">
        <v>1957</v>
      </c>
      <c r="E130" s="5">
        <v>296278700</v>
      </c>
      <c r="F130" s="5">
        <v>-271278700</v>
      </c>
      <c r="G130" s="5">
        <v>158450200</v>
      </c>
      <c r="I130" s="5">
        <v>296278700</v>
      </c>
      <c r="J130" s="5">
        <v>-108170000</v>
      </c>
      <c r="K130" s="5">
        <v>27870000</v>
      </c>
      <c r="M130" s="5">
        <v>-3654000</v>
      </c>
      <c r="N130" s="5">
        <v>-42898533</v>
      </c>
      <c r="O130" s="5">
        <v>-337878963</v>
      </c>
      <c r="P130" s="5">
        <v>-5144850200</v>
      </c>
    </row>
    <row r="131" spans="3:16" ht="15.5" x14ac:dyDescent="0.35">
      <c r="C131" t="s">
        <v>153</v>
      </c>
      <c r="D131" s="5">
        <v>305962203</v>
      </c>
      <c r="E131" s="5">
        <v>-3894037800</v>
      </c>
      <c r="F131" s="5">
        <v>-294037800</v>
      </c>
      <c r="G131" s="5">
        <v>-294037800</v>
      </c>
      <c r="I131" s="5">
        <v>-5070189000</v>
      </c>
      <c r="J131" s="5">
        <v>2568556620</v>
      </c>
      <c r="K131" s="5">
        <v>11947277091</v>
      </c>
      <c r="L131" s="5">
        <v>4942325591</v>
      </c>
      <c r="M131" s="5">
        <v>25320704035</v>
      </c>
      <c r="N131" s="5">
        <v>70305982736</v>
      </c>
      <c r="O131" s="5">
        <v>38671072590</v>
      </c>
      <c r="P131" s="5">
        <v>-3139156384</v>
      </c>
    </row>
    <row r="132" spans="3:16" ht="15.5" x14ac:dyDescent="0.35">
      <c r="C132" t="s">
        <v>317</v>
      </c>
      <c r="P132" s="5">
        <v>2000000000</v>
      </c>
    </row>
    <row r="133" spans="3:16" ht="15.5" x14ac:dyDescent="0.35">
      <c r="C133" t="s">
        <v>1958</v>
      </c>
      <c r="D133" s="5">
        <v>600000000</v>
      </c>
      <c r="E133" s="5">
        <v>-3600000000</v>
      </c>
      <c r="I133" s="5">
        <v>-3600000000</v>
      </c>
      <c r="J133" s="5">
        <v>4000000000</v>
      </c>
      <c r="K133" s="5">
        <v>-26600473898</v>
      </c>
      <c r="L133" s="5">
        <v>-2244588328</v>
      </c>
      <c r="M133" s="5">
        <v>27151505979</v>
      </c>
    </row>
    <row r="134" spans="3:16" ht="15.5" x14ac:dyDescent="0.35">
      <c r="C134" t="s">
        <v>1959</v>
      </c>
      <c r="O134" s="5">
        <v>38231471500</v>
      </c>
    </row>
    <row r="135" spans="3:16" ht="15.5" x14ac:dyDescent="0.35">
      <c r="C135" t="s">
        <v>1334</v>
      </c>
      <c r="N135" s="5">
        <v>69896971435</v>
      </c>
      <c r="O135" s="5">
        <v>23500</v>
      </c>
    </row>
    <row r="136" spans="3:16" ht="15.5" x14ac:dyDescent="0.35">
      <c r="C136" t="s">
        <v>1960</v>
      </c>
      <c r="N136" s="5">
        <v>62500000</v>
      </c>
    </row>
    <row r="137" spans="3:16" ht="15.5" x14ac:dyDescent="0.35">
      <c r="C137" t="s">
        <v>1961</v>
      </c>
      <c r="P137" s="5">
        <v>-4800000000</v>
      </c>
    </row>
    <row r="138" spans="3:16" ht="15.5" x14ac:dyDescent="0.35">
      <c r="C138" t="s">
        <v>1962</v>
      </c>
      <c r="L138" s="5">
        <v>-1499000000</v>
      </c>
    </row>
    <row r="139" spans="3:16" ht="15.5" x14ac:dyDescent="0.35">
      <c r="C139" t="s">
        <v>1780</v>
      </c>
    </row>
    <row r="140" spans="3:16" ht="15.5" x14ac:dyDescent="0.35">
      <c r="C140" t="s">
        <v>310</v>
      </c>
    </row>
    <row r="141" spans="3:16" ht="15.5" x14ac:dyDescent="0.35">
      <c r="C141" t="s">
        <v>511</v>
      </c>
      <c r="O141" s="5">
        <v>-35422410</v>
      </c>
      <c r="P141" s="5">
        <v>-340156384</v>
      </c>
    </row>
    <row r="142" spans="3:16" ht="15.5" x14ac:dyDescent="0.35">
      <c r="C142" t="s">
        <v>318</v>
      </c>
      <c r="D142" s="5">
        <v>-279298857</v>
      </c>
      <c r="E142" s="5">
        <v>-274365639</v>
      </c>
      <c r="F142" s="5">
        <v>-269938402</v>
      </c>
      <c r="G142" s="5">
        <v>-265360926</v>
      </c>
      <c r="I142" s="5">
        <v>-1364563839</v>
      </c>
      <c r="J142" s="5">
        <v>-1387592660</v>
      </c>
      <c r="K142" s="5">
        <v>-1815517572</v>
      </c>
      <c r="L142" s="5">
        <v>-1876262081</v>
      </c>
      <c r="N142" s="5">
        <v>-1807260943</v>
      </c>
    </row>
    <row r="143" spans="3:16" ht="15.5" x14ac:dyDescent="0.35">
      <c r="C143" t="s">
        <v>1176</v>
      </c>
      <c r="D143" s="5">
        <v>-14738940</v>
      </c>
      <c r="E143" s="5">
        <v>-19672161</v>
      </c>
      <c r="F143" s="5">
        <v>-24099398</v>
      </c>
      <c r="G143" s="5">
        <v>-28676874</v>
      </c>
      <c r="I143" s="5">
        <v>-105625161</v>
      </c>
      <c r="J143" s="5">
        <v>-43850720</v>
      </c>
      <c r="K143" s="5">
        <v>-126023839</v>
      </c>
      <c r="M143" s="5">
        <v>-1830801944</v>
      </c>
      <c r="N143" s="5">
        <v>-250377756</v>
      </c>
    </row>
    <row r="144" spans="3:16" ht="15.5" x14ac:dyDescent="0.35">
      <c r="C144" t="s">
        <v>1585</v>
      </c>
      <c r="K144" s="5">
        <v>40489292400</v>
      </c>
      <c r="L144" s="5">
        <v>10562176000</v>
      </c>
      <c r="N144" s="5">
        <v>2404150000</v>
      </c>
      <c r="O144" s="5">
        <v>475000000</v>
      </c>
      <c r="P144" s="5">
        <v>1000000</v>
      </c>
    </row>
    <row r="145" spans="2:16" ht="15.5" x14ac:dyDescent="0.35">
      <c r="C145" t="s">
        <v>165</v>
      </c>
      <c r="D145" s="5">
        <v>-3227480386</v>
      </c>
      <c r="E145" s="5">
        <v>-957901481</v>
      </c>
      <c r="F145" s="5">
        <v>-1210445590</v>
      </c>
      <c r="G145" s="5">
        <v>8534911562</v>
      </c>
      <c r="I145" s="5">
        <v>1432939706</v>
      </c>
      <c r="J145" s="5">
        <v>-3747284647</v>
      </c>
      <c r="K145" s="5">
        <v>-14493567929</v>
      </c>
      <c r="L145" s="5">
        <v>10841226403</v>
      </c>
      <c r="M145" s="5">
        <v>17649783693</v>
      </c>
      <c r="N145" s="5">
        <v>-18404766099</v>
      </c>
      <c r="O145" s="5">
        <v>27024817857</v>
      </c>
      <c r="P145" s="5">
        <v>19600185225</v>
      </c>
    </row>
    <row r="146" spans="2:16" ht="15.5" x14ac:dyDescent="0.35">
      <c r="C146" t="s">
        <v>1963</v>
      </c>
      <c r="K146" s="5">
        <v>-500000000</v>
      </c>
    </row>
    <row r="147" spans="2:16" ht="15.5" x14ac:dyDescent="0.35">
      <c r="C147" t="s">
        <v>1559</v>
      </c>
    </row>
    <row r="148" spans="2:16" ht="15.5" x14ac:dyDescent="0.35">
      <c r="C148" t="s">
        <v>166</v>
      </c>
      <c r="D148" s="5">
        <v>42278666247</v>
      </c>
      <c r="I148" s="5">
        <v>40845726541</v>
      </c>
      <c r="J148" s="5">
        <v>44593011188</v>
      </c>
      <c r="K148" s="5">
        <v>59586579117</v>
      </c>
      <c r="L148" s="5">
        <v>48745352714</v>
      </c>
      <c r="M148" s="5">
        <v>31095569021</v>
      </c>
      <c r="N148" s="5">
        <v>49500335120</v>
      </c>
      <c r="O148" s="5">
        <v>21815342995</v>
      </c>
      <c r="P148" s="5">
        <v>2215157770</v>
      </c>
    </row>
    <row r="149" spans="2:16" ht="15.5" x14ac:dyDescent="0.35">
      <c r="C149" t="s">
        <v>168</v>
      </c>
      <c r="D149" s="5">
        <v>39051185861</v>
      </c>
      <c r="E149" s="5">
        <v>-957901481</v>
      </c>
      <c r="F149" s="5">
        <v>-1210445590</v>
      </c>
      <c r="G149" s="5">
        <v>8534911562</v>
      </c>
      <c r="I149" s="5">
        <v>42278666247</v>
      </c>
      <c r="J149" s="5">
        <v>40845726541</v>
      </c>
      <c r="K149" s="5">
        <v>44593011188</v>
      </c>
      <c r="L149" s="5">
        <v>59586579117</v>
      </c>
      <c r="M149" s="5">
        <v>48745352714</v>
      </c>
      <c r="N149" s="5">
        <v>31095569021</v>
      </c>
      <c r="O149" s="5">
        <v>48840160852</v>
      </c>
      <c r="P149" s="5">
        <v>21815342995</v>
      </c>
    </row>
    <row r="151" spans="2:16" ht="15.5" x14ac:dyDescent="0.35">
      <c r="B151" t="s">
        <v>169</v>
      </c>
      <c r="C151" t="s">
        <v>11</v>
      </c>
      <c r="D151" s="5">
        <v>1360000000</v>
      </c>
      <c r="E151" s="5">
        <v>1360000000</v>
      </c>
      <c r="F151" s="5">
        <v>1360000000</v>
      </c>
      <c r="G151" s="5">
        <v>1360000000</v>
      </c>
      <c r="I151" s="5">
        <v>1360000000</v>
      </c>
      <c r="J151" s="5">
        <v>1360000000</v>
      </c>
      <c r="K151" s="5">
        <v>1360000000</v>
      </c>
      <c r="L151" s="5">
        <v>1360000000</v>
      </c>
      <c r="M151" s="5">
        <v>1360000000</v>
      </c>
      <c r="N151" s="5">
        <v>1360000000</v>
      </c>
      <c r="O151" s="5">
        <v>1060000000</v>
      </c>
      <c r="P151" s="5">
        <v>0</v>
      </c>
    </row>
    <row r="152" spans="2:16" ht="15.5" x14ac:dyDescent="0.35">
      <c r="C152" t="s">
        <v>170</v>
      </c>
      <c r="D152" s="6">
        <v>-6.92</v>
      </c>
      <c r="E152" s="6">
        <v>-4.8</v>
      </c>
      <c r="F152" s="6">
        <v>5.93</v>
      </c>
      <c r="G152" s="6">
        <v>-5.96</v>
      </c>
    </row>
    <row r="153" spans="2:16" ht="15.5" x14ac:dyDescent="0.35">
      <c r="C153" t="s">
        <v>171</v>
      </c>
      <c r="D153" s="6">
        <v>-275.29000000000002</v>
      </c>
      <c r="E153" s="6">
        <v>-404.17</v>
      </c>
      <c r="F153" s="6">
        <v>324.62</v>
      </c>
      <c r="G153" s="6">
        <v>-321.31</v>
      </c>
    </row>
    <row r="154" spans="2:16" ht="15.5" x14ac:dyDescent="0.35">
      <c r="C154" t="s">
        <v>59</v>
      </c>
      <c r="D154" s="6">
        <v>-2039.42</v>
      </c>
      <c r="E154" s="6">
        <v>1951.08</v>
      </c>
      <c r="F154" s="6">
        <v>630.57000000000005</v>
      </c>
      <c r="G154" s="6">
        <v>-12321.43</v>
      </c>
    </row>
    <row r="155" spans="2:16" ht="15.5" x14ac:dyDescent="0.35">
      <c r="C155" t="s">
        <v>172</v>
      </c>
      <c r="E155" s="5">
        <v>-7090000000</v>
      </c>
      <c r="F155" s="5">
        <v>-2660000000</v>
      </c>
      <c r="G155" s="5">
        <v>-6930000000</v>
      </c>
    </row>
    <row r="156" spans="2:16" ht="15.5" x14ac:dyDescent="0.35">
      <c r="C156" t="s">
        <v>173</v>
      </c>
      <c r="D156" s="6">
        <v>-6.3899999999999998E-2</v>
      </c>
      <c r="E156" s="6">
        <v>-3.1200000000000002E-2</v>
      </c>
      <c r="F156" s="6">
        <v>4.4000000000000004E-2</v>
      </c>
      <c r="G156" s="6">
        <v>-4.6799999999999994E-2</v>
      </c>
    </row>
    <row r="157" spans="2:16" ht="15.5" x14ac:dyDescent="0.35">
      <c r="C157" t="s">
        <v>174</v>
      </c>
      <c r="D157" s="6">
        <v>-9.5000000000000001E-2</v>
      </c>
      <c r="E157" s="6">
        <v>-5.96E-2</v>
      </c>
      <c r="F157" s="6">
        <v>7.0300000000000001E-2</v>
      </c>
      <c r="G157" s="6">
        <v>-7.5199999999999989E-2</v>
      </c>
    </row>
    <row r="158" spans="2:16" ht="15.5" x14ac:dyDescent="0.35">
      <c r="C158" t="s">
        <v>175</v>
      </c>
      <c r="D158" s="6">
        <v>-5.67E-2</v>
      </c>
      <c r="E158" s="6">
        <v>-3.9699999999999999E-2</v>
      </c>
      <c r="F158" s="6">
        <v>-1.9299999999999998E-2</v>
      </c>
      <c r="G158" s="6">
        <v>-4.4900000000000002E-2</v>
      </c>
    </row>
    <row r="159" spans="2:16" ht="15.5" x14ac:dyDescent="0.35">
      <c r="C159" t="s">
        <v>176</v>
      </c>
      <c r="D159" s="6">
        <v>-265.18</v>
      </c>
      <c r="E159" s="6">
        <v>-80.319999999999993</v>
      </c>
      <c r="F159" s="6">
        <v>-35.229999999999997</v>
      </c>
      <c r="G159" s="6">
        <v>-71.06</v>
      </c>
    </row>
    <row r="160" spans="2:16" ht="15.5" x14ac:dyDescent="0.35">
      <c r="C160" t="s">
        <v>325</v>
      </c>
      <c r="D160" s="5">
        <v>126000000000</v>
      </c>
      <c r="E160" s="5">
        <v>138000000000</v>
      </c>
      <c r="F160" s="5">
        <v>144000000000</v>
      </c>
      <c r="G160" s="5">
        <v>138000000000</v>
      </c>
    </row>
    <row r="161" spans="3:16" ht="15.5" x14ac:dyDescent="0.35">
      <c r="C161" t="s">
        <v>177</v>
      </c>
      <c r="D161" s="6">
        <v>26.15</v>
      </c>
      <c r="E161" s="6">
        <v>24.09</v>
      </c>
      <c r="F161" s="6">
        <v>22.85</v>
      </c>
      <c r="G161" s="6">
        <v>24.18</v>
      </c>
    </row>
    <row r="162" spans="3:16" ht="15.5" x14ac:dyDescent="0.35">
      <c r="C162" t="s">
        <v>178</v>
      </c>
      <c r="D162" s="6">
        <v>72.849999999999994</v>
      </c>
      <c r="E162" s="6">
        <v>80.53</v>
      </c>
      <c r="F162" s="6">
        <v>84.25</v>
      </c>
      <c r="G162" s="6">
        <v>79.2</v>
      </c>
    </row>
    <row r="163" spans="3:16" ht="15.5" x14ac:dyDescent="0.35">
      <c r="C163" t="s">
        <v>179</v>
      </c>
      <c r="D163" s="6">
        <v>26.15</v>
      </c>
      <c r="E163" s="6">
        <v>24.09</v>
      </c>
      <c r="F163" s="6">
        <v>22.85</v>
      </c>
      <c r="G163" s="6">
        <v>24.18</v>
      </c>
    </row>
    <row r="164" spans="3:16" ht="15.5" x14ac:dyDescent="0.35">
      <c r="C164" t="s">
        <v>180</v>
      </c>
      <c r="D164" s="6">
        <v>72.849999999999994</v>
      </c>
      <c r="E164" s="6">
        <v>80.53</v>
      </c>
      <c r="F164" s="6">
        <v>84.25</v>
      </c>
      <c r="G164" s="6">
        <v>79.2</v>
      </c>
    </row>
    <row r="165" spans="3:16" ht="15.5" x14ac:dyDescent="0.35">
      <c r="C165" t="s">
        <v>181</v>
      </c>
    </row>
    <row r="166" spans="3:16" ht="15.5" x14ac:dyDescent="0.35">
      <c r="C166" t="s">
        <v>182</v>
      </c>
    </row>
    <row r="167" spans="3:16" ht="15.5" x14ac:dyDescent="0.35">
      <c r="C167" t="s">
        <v>258</v>
      </c>
      <c r="D167" s="5">
        <v>99000000000</v>
      </c>
      <c r="E167" s="5">
        <v>110000000000</v>
      </c>
      <c r="F167" s="5">
        <v>115000000000</v>
      </c>
      <c r="G167" s="5">
        <v>108000000000</v>
      </c>
    </row>
    <row r="168" spans="3:16" ht="15.5" x14ac:dyDescent="0.35">
      <c r="C168" t="s">
        <v>23</v>
      </c>
    </row>
    <row r="169" spans="3:16" ht="15.5" x14ac:dyDescent="0.35">
      <c r="C169" t="s">
        <v>20</v>
      </c>
    </row>
    <row r="170" spans="3:16" ht="15.5" x14ac:dyDescent="0.35">
      <c r="C170" t="s">
        <v>184</v>
      </c>
    </row>
    <row r="171" spans="3:16" ht="15.5" x14ac:dyDescent="0.35">
      <c r="C171" t="s">
        <v>185</v>
      </c>
      <c r="D171" s="5">
        <v>-3000000000</v>
      </c>
      <c r="E171" s="5">
        <v>2000000000</v>
      </c>
      <c r="F171" s="5">
        <v>-14000000000</v>
      </c>
      <c r="G171" s="5">
        <v>-3000000000</v>
      </c>
    </row>
    <row r="172" spans="3:16" ht="15.5" x14ac:dyDescent="0.35">
      <c r="C172" t="s">
        <v>186</v>
      </c>
      <c r="D172" s="5">
        <v>0</v>
      </c>
      <c r="E172" s="5">
        <v>0</v>
      </c>
      <c r="F172" s="5">
        <v>0</v>
      </c>
      <c r="G172" s="5">
        <v>0</v>
      </c>
    </row>
    <row r="173" spans="3:16" ht="15.5" x14ac:dyDescent="0.35">
      <c r="C173" t="s">
        <v>12</v>
      </c>
      <c r="D173" s="5">
        <v>-4000000000</v>
      </c>
      <c r="E173" s="5">
        <v>2000000000</v>
      </c>
      <c r="F173" s="5">
        <v>-14000000000</v>
      </c>
      <c r="G173" s="5">
        <v>-4000000000</v>
      </c>
    </row>
    <row r="174" spans="3:16" ht="15.5" x14ac:dyDescent="0.35">
      <c r="C174" t="s">
        <v>15</v>
      </c>
      <c r="D174" s="6">
        <v>-2.6</v>
      </c>
      <c r="E174" s="6">
        <v>1.48</v>
      </c>
      <c r="F174" s="6">
        <v>-10.63</v>
      </c>
      <c r="G174" s="6">
        <v>-2.58</v>
      </c>
    </row>
    <row r="175" spans="3:16" ht="15.5" x14ac:dyDescent="0.35">
      <c r="C175" t="s">
        <v>44</v>
      </c>
      <c r="I175" s="6">
        <v>-8.85</v>
      </c>
      <c r="J175" s="6">
        <v>-34.99</v>
      </c>
      <c r="K175" s="6">
        <v>-10.41</v>
      </c>
      <c r="L175" s="6">
        <v>-15.23</v>
      </c>
      <c r="M175" s="6">
        <v>-12.47</v>
      </c>
      <c r="N175" s="6">
        <v>5.36</v>
      </c>
      <c r="O175" s="6">
        <v>11.99</v>
      </c>
      <c r="P175" s="6">
        <v>5086840.6100000003</v>
      </c>
    </row>
    <row r="176" spans="3:16" ht="15.5" x14ac:dyDescent="0.35">
      <c r="C176" t="s">
        <v>58</v>
      </c>
      <c r="I176" s="6">
        <v>-219.21</v>
      </c>
      <c r="J176" s="6">
        <v>-52.3</v>
      </c>
      <c r="K176" s="6">
        <v>-186.84</v>
      </c>
      <c r="L176" s="6">
        <v>-123.44</v>
      </c>
      <c r="M176" s="6">
        <v>-117.88</v>
      </c>
      <c r="N176" s="6">
        <v>248.13</v>
      </c>
      <c r="O176" s="6">
        <v>89.66</v>
      </c>
      <c r="P176" s="5">
        <v>0</v>
      </c>
    </row>
    <row r="177" spans="3:16" ht="15.5" x14ac:dyDescent="0.35">
      <c r="C177" t="s">
        <v>61</v>
      </c>
      <c r="I177" s="6">
        <v>387.13</v>
      </c>
      <c r="J177" s="6">
        <v>2124.23</v>
      </c>
      <c r="K177" s="6">
        <v>181.43</v>
      </c>
      <c r="L177" s="6">
        <v>86.6</v>
      </c>
      <c r="M177" s="6">
        <v>169.66</v>
      </c>
      <c r="N177" s="6">
        <v>93.72</v>
      </c>
      <c r="O177" s="6">
        <v>91.5</v>
      </c>
      <c r="P177" s="5">
        <v>0</v>
      </c>
    </row>
    <row r="178" spans="3:16" ht="15.5" x14ac:dyDescent="0.35">
      <c r="C178" t="s">
        <v>187</v>
      </c>
      <c r="I178" s="5">
        <v>-23880000000</v>
      </c>
      <c r="J178" s="5">
        <v>-36540000000</v>
      </c>
      <c r="K178" s="5">
        <v>-25040000000</v>
      </c>
      <c r="L178" s="5">
        <v>-11340000000</v>
      </c>
      <c r="M178" s="5">
        <v>-20490000000</v>
      </c>
      <c r="N178" s="5">
        <v>-140000000</v>
      </c>
      <c r="O178" s="5">
        <v>-5800000000</v>
      </c>
    </row>
    <row r="179" spans="3:16" ht="15.5" x14ac:dyDescent="0.35">
      <c r="C179" t="s">
        <v>188</v>
      </c>
      <c r="I179" s="6">
        <v>-5.7599999999999998E-2</v>
      </c>
      <c r="J179" s="6">
        <v>-0.26590000000000003</v>
      </c>
      <c r="K179" s="6">
        <v>-4.36E-2</v>
      </c>
      <c r="L179" s="6">
        <v>-7.2599999999999998E-2</v>
      </c>
      <c r="M179" s="6">
        <v>-5.4699999999999999E-2</v>
      </c>
      <c r="N179" s="6">
        <v>2.98E-2</v>
      </c>
      <c r="O179" s="6">
        <v>6.3600000000000004E-2</v>
      </c>
      <c r="P179" s="6">
        <v>0.47320000000000001</v>
      </c>
    </row>
    <row r="180" spans="3:16" ht="15.5" x14ac:dyDescent="0.35">
      <c r="C180" t="s">
        <v>189</v>
      </c>
      <c r="I180" s="6">
        <v>-0.1099</v>
      </c>
      <c r="J180" s="6">
        <v>-0.37670000000000003</v>
      </c>
      <c r="K180" s="6">
        <v>-7.4700000000000003E-2</v>
      </c>
      <c r="L180" s="6">
        <v>-0.111</v>
      </c>
      <c r="M180" s="6">
        <v>-8.3400000000000002E-2</v>
      </c>
      <c r="N180" s="6">
        <v>3.9100000000000003E-2</v>
      </c>
      <c r="O180" s="6">
        <v>8.8599999999999998E-2</v>
      </c>
      <c r="P180" s="6">
        <v>0.5857</v>
      </c>
    </row>
    <row r="181" spans="3:16" ht="15.5" x14ac:dyDescent="0.35">
      <c r="C181" t="s">
        <v>190</v>
      </c>
      <c r="I181" s="6">
        <v>-0.1411</v>
      </c>
      <c r="J181" s="6">
        <v>-0.16920000000000002</v>
      </c>
      <c r="K181" s="6">
        <v>-9.849999999999999E-2</v>
      </c>
      <c r="L181" s="6">
        <v>-5.5800000000000002E-2</v>
      </c>
      <c r="M181" s="6">
        <v>-9.3200000000000005E-2</v>
      </c>
      <c r="N181" s="6">
        <v>-2.0199999999999999E-2</v>
      </c>
      <c r="O181" s="6">
        <v>-4.0999999999999995E-2</v>
      </c>
      <c r="P181" s="6">
        <v>-2.63E-2</v>
      </c>
    </row>
    <row r="182" spans="3:16" ht="15.5" x14ac:dyDescent="0.35">
      <c r="C182" t="s">
        <v>191</v>
      </c>
      <c r="I182" s="6">
        <v>-69.739999999999995</v>
      </c>
      <c r="J182" s="6">
        <v>-220.09</v>
      </c>
      <c r="K182" s="6">
        <v>-78.72</v>
      </c>
      <c r="L182" s="6">
        <v>-34.22</v>
      </c>
      <c r="M182" s="6">
        <v>-52.72</v>
      </c>
      <c r="N182" s="6">
        <v>-9.4700000000000006</v>
      </c>
      <c r="O182" s="6">
        <v>-209.34</v>
      </c>
      <c r="P182" s="6">
        <v>-6.23</v>
      </c>
    </row>
    <row r="183" spans="3:16" ht="15.5" x14ac:dyDescent="0.35">
      <c r="C183" t="s">
        <v>55</v>
      </c>
      <c r="I183" s="6">
        <v>24.09</v>
      </c>
      <c r="J183" s="6">
        <v>19.7</v>
      </c>
      <c r="K183" s="6">
        <v>13.95</v>
      </c>
      <c r="L183" s="6">
        <v>13.71</v>
      </c>
      <c r="M183" s="6">
        <v>9.83</v>
      </c>
      <c r="N183" s="6">
        <v>9.7100000000000009</v>
      </c>
      <c r="O183" s="6">
        <v>7.94</v>
      </c>
      <c r="P183" s="5">
        <v>0</v>
      </c>
    </row>
    <row r="184" spans="3:16" ht="15.5" x14ac:dyDescent="0.35">
      <c r="C184" t="s">
        <v>52</v>
      </c>
      <c r="I184" s="6">
        <v>80.53</v>
      </c>
      <c r="J184" s="6">
        <v>92.88</v>
      </c>
      <c r="K184" s="6">
        <v>139.4</v>
      </c>
      <c r="L184" s="6">
        <v>137.16999999999999</v>
      </c>
      <c r="M184" s="6">
        <v>149.49</v>
      </c>
      <c r="N184" s="6">
        <v>136.91999999999999</v>
      </c>
      <c r="O184" s="6">
        <v>135.41</v>
      </c>
      <c r="P184" s="6">
        <v>8684622.2100000009</v>
      </c>
    </row>
    <row r="185" spans="3:16" ht="15.5" x14ac:dyDescent="0.35">
      <c r="C185" t="s">
        <v>192</v>
      </c>
      <c r="I185" s="6">
        <v>24.09</v>
      </c>
      <c r="J185" s="6">
        <v>19.7</v>
      </c>
      <c r="K185" s="6">
        <v>13.95</v>
      </c>
      <c r="L185" s="6">
        <v>13.71</v>
      </c>
      <c r="M185" s="6">
        <v>9.83</v>
      </c>
      <c r="N185" s="6">
        <v>9.7100000000000009</v>
      </c>
      <c r="O185" s="6">
        <v>7.94</v>
      </c>
      <c r="P185" s="5">
        <v>0</v>
      </c>
    </row>
    <row r="186" spans="3:16" ht="15.5" x14ac:dyDescent="0.35">
      <c r="C186" t="s">
        <v>193</v>
      </c>
      <c r="I186" s="6">
        <v>80.53</v>
      </c>
      <c r="J186" s="6">
        <v>92.88</v>
      </c>
      <c r="K186" s="6">
        <v>139.4</v>
      </c>
      <c r="L186" s="6">
        <v>137.16999999999999</v>
      </c>
      <c r="M186" s="6">
        <v>149.49</v>
      </c>
      <c r="N186" s="6">
        <v>136.91999999999999</v>
      </c>
      <c r="O186" s="6">
        <v>135.41</v>
      </c>
      <c r="P186" s="6">
        <v>8684622.2100000009</v>
      </c>
    </row>
    <row r="187" spans="3:16" ht="15.5" x14ac:dyDescent="0.35">
      <c r="C187" t="s">
        <v>194</v>
      </c>
    </row>
    <row r="188" spans="3:16" ht="15.5" x14ac:dyDescent="0.35">
      <c r="C188" t="s">
        <v>195</v>
      </c>
    </row>
    <row r="189" spans="3:16" ht="15.5" x14ac:dyDescent="0.35">
      <c r="C189" t="s">
        <v>25</v>
      </c>
    </row>
    <row r="190" spans="3:16" ht="15.5" x14ac:dyDescent="0.35">
      <c r="C190" t="s">
        <v>22</v>
      </c>
    </row>
    <row r="191" spans="3:16" ht="15.5" x14ac:dyDescent="0.35">
      <c r="C191" t="s">
        <v>196</v>
      </c>
    </row>
    <row r="192" spans="3:16" ht="15.5" x14ac:dyDescent="0.35">
      <c r="C192" t="s">
        <v>197</v>
      </c>
      <c r="I192" s="5">
        <v>-21000000000</v>
      </c>
      <c r="J192" s="5">
        <v>-9000000000</v>
      </c>
      <c r="K192" s="5">
        <v>5000000000</v>
      </c>
      <c r="L192" s="5">
        <v>6000000000</v>
      </c>
      <c r="M192" s="5">
        <v>-37000000000</v>
      </c>
      <c r="N192" s="5">
        <v>-6000000000</v>
      </c>
      <c r="O192" s="5">
        <v>-18000000000</v>
      </c>
      <c r="P192" s="5">
        <v>-3000000000</v>
      </c>
    </row>
    <row r="193" spans="2:16" ht="15.5" x14ac:dyDescent="0.35">
      <c r="C193" t="s">
        <v>198</v>
      </c>
      <c r="I193" s="5">
        <v>-1000000000</v>
      </c>
      <c r="J193" s="5">
        <v>0</v>
      </c>
      <c r="K193" s="5">
        <v>-2000000000</v>
      </c>
      <c r="L193" s="5">
        <v>-2000000000</v>
      </c>
      <c r="M193" s="5">
        <v>-2000000000</v>
      </c>
      <c r="N193" s="5">
        <v>-8000000000</v>
      </c>
      <c r="O193" s="5">
        <v>-1000000000</v>
      </c>
      <c r="P193" s="5">
        <v>-6000000000</v>
      </c>
    </row>
    <row r="194" spans="2:16" ht="15.5" x14ac:dyDescent="0.35">
      <c r="C194" t="s">
        <v>14</v>
      </c>
      <c r="I194" s="5">
        <v>-22000000000</v>
      </c>
      <c r="J194" s="5">
        <v>-9000000000</v>
      </c>
      <c r="K194" s="5">
        <v>3000000000</v>
      </c>
      <c r="L194" s="5">
        <v>4000000000</v>
      </c>
      <c r="M194" s="5">
        <v>-39000000000</v>
      </c>
      <c r="N194" s="5">
        <v>-14000000000</v>
      </c>
      <c r="O194" s="5">
        <v>-19000000000</v>
      </c>
      <c r="P194" s="5">
        <v>-9000000000</v>
      </c>
    </row>
    <row r="195" spans="2:16" ht="15.5" x14ac:dyDescent="0.35">
      <c r="C195" t="s">
        <v>16</v>
      </c>
      <c r="I195" s="6">
        <v>-16.32</v>
      </c>
      <c r="J195" s="6">
        <v>-6.58</v>
      </c>
      <c r="K195" s="6">
        <v>2.23</v>
      </c>
      <c r="L195" s="6">
        <v>2.64</v>
      </c>
      <c r="M195" s="6">
        <v>-28.76</v>
      </c>
      <c r="N195" s="6">
        <v>-10.27</v>
      </c>
      <c r="O195" s="6">
        <v>-18.21</v>
      </c>
      <c r="P195" s="6">
        <v>-619678.11</v>
      </c>
    </row>
    <row r="197" spans="2:16" ht="15.5" x14ac:dyDescent="0.35">
      <c r="B197" t="s">
        <v>199</v>
      </c>
      <c r="C197" t="s">
        <v>200</v>
      </c>
      <c r="D197" s="5">
        <v>-9000000000</v>
      </c>
      <c r="E197" s="5">
        <v>-7000000000</v>
      </c>
      <c r="F197" s="5">
        <v>8000000000</v>
      </c>
      <c r="G197" s="5">
        <v>-8000000000</v>
      </c>
      <c r="H197" s="5">
        <v>-38000000000</v>
      </c>
      <c r="I197" s="5">
        <v>-12000000000</v>
      </c>
      <c r="J197" s="5">
        <v>-48000000000</v>
      </c>
      <c r="K197" s="5">
        <v>-14000000000</v>
      </c>
      <c r="L197" s="5">
        <v>-21000000000</v>
      </c>
      <c r="M197" s="5">
        <v>-17000000000</v>
      </c>
      <c r="N197" s="5">
        <v>7000000000</v>
      </c>
      <c r="O197" s="5">
        <v>13000000000</v>
      </c>
      <c r="P197" s="5">
        <v>76000000000</v>
      </c>
    </row>
    <row r="198" spans="2:16" ht="15.5" x14ac:dyDescent="0.35">
      <c r="C198" t="s">
        <v>326</v>
      </c>
      <c r="H198" s="5">
        <v>-16000000000</v>
      </c>
      <c r="I198" s="5">
        <v>-12000000000</v>
      </c>
      <c r="J198" s="5">
        <v>-48000000000</v>
      </c>
      <c r="K198" s="5">
        <v>-14000000000</v>
      </c>
      <c r="L198" s="5">
        <v>-21000000000</v>
      </c>
      <c r="M198" s="5">
        <v>-17000000000</v>
      </c>
      <c r="N198" s="5">
        <v>7000000000</v>
      </c>
      <c r="O198" s="5">
        <v>13000000000</v>
      </c>
    </row>
    <row r="199" spans="2:16" ht="15.5" x14ac:dyDescent="0.35">
      <c r="C199" t="s">
        <v>43</v>
      </c>
      <c r="D199" s="6">
        <v>-6.92</v>
      </c>
      <c r="E199" s="6">
        <v>-4.8</v>
      </c>
      <c r="F199" s="6">
        <v>5.93</v>
      </c>
      <c r="G199" s="6">
        <v>-5.96</v>
      </c>
      <c r="H199" s="6">
        <v>-27.69</v>
      </c>
      <c r="I199" s="6">
        <v>-8.85</v>
      </c>
      <c r="J199" s="6">
        <v>-34.99</v>
      </c>
      <c r="K199" s="6">
        <v>-10.41</v>
      </c>
      <c r="L199" s="6">
        <v>-15.23</v>
      </c>
      <c r="M199" s="6">
        <v>-12.47</v>
      </c>
      <c r="N199" s="6">
        <v>5.36</v>
      </c>
      <c r="O199" s="6">
        <v>9.3699999999999992</v>
      </c>
      <c r="P199" s="6">
        <v>56.11</v>
      </c>
    </row>
    <row r="200" spans="2:16" ht="15.5" x14ac:dyDescent="0.35">
      <c r="C200" t="s">
        <v>327</v>
      </c>
      <c r="H200" s="6">
        <v>-11.75</v>
      </c>
      <c r="I200" s="6">
        <v>-8.85</v>
      </c>
      <c r="J200" s="6">
        <v>-34.99</v>
      </c>
      <c r="K200" s="6">
        <v>-10.41</v>
      </c>
      <c r="L200" s="6">
        <v>-15.23</v>
      </c>
      <c r="M200" s="6">
        <v>-12.47</v>
      </c>
      <c r="N200" s="6">
        <v>5.36</v>
      </c>
      <c r="O200" s="6">
        <v>9.3699999999999992</v>
      </c>
    </row>
    <row r="201" spans="2:16" ht="15.5" x14ac:dyDescent="0.35">
      <c r="C201" t="s">
        <v>201</v>
      </c>
      <c r="D201" s="5">
        <v>-1000000000</v>
      </c>
      <c r="E201" s="5">
        <v>1000000000</v>
      </c>
      <c r="F201" s="5">
        <v>4000000000</v>
      </c>
      <c r="G201" s="5">
        <v>-211000000</v>
      </c>
      <c r="H201" s="5">
        <v>-5000000000</v>
      </c>
      <c r="I201" s="5">
        <v>7000000000</v>
      </c>
      <c r="J201" s="5">
        <v>1000000000</v>
      </c>
      <c r="K201" s="5">
        <v>15000000000</v>
      </c>
      <c r="L201" s="5">
        <v>30000000000</v>
      </c>
      <c r="M201" s="5">
        <v>12000000000</v>
      </c>
      <c r="N201" s="5">
        <v>19000000000</v>
      </c>
      <c r="O201" s="5">
        <v>12000000000</v>
      </c>
      <c r="P201" s="5">
        <v>13000000000</v>
      </c>
    </row>
    <row r="202" spans="2:16" ht="15.5" x14ac:dyDescent="0.35">
      <c r="C202" t="s">
        <v>328</v>
      </c>
      <c r="H202" s="5">
        <v>4000000000</v>
      </c>
      <c r="I202" s="5">
        <v>7000000000</v>
      </c>
      <c r="J202" s="5">
        <v>1000000000</v>
      </c>
      <c r="K202" s="5">
        <v>15000000000</v>
      </c>
      <c r="L202" s="5">
        <v>30000000000</v>
      </c>
      <c r="M202" s="5">
        <v>12000000000</v>
      </c>
      <c r="N202" s="5">
        <v>19000000000</v>
      </c>
      <c r="O202" s="5">
        <v>12000000000</v>
      </c>
    </row>
    <row r="203" spans="2:16" ht="15.5" x14ac:dyDescent="0.35">
      <c r="C203" t="s">
        <v>202</v>
      </c>
      <c r="I203" s="6">
        <v>-71.16</v>
      </c>
    </row>
    <row r="204" spans="2:16" ht="15.5" x14ac:dyDescent="0.35">
      <c r="C204" t="s">
        <v>203</v>
      </c>
      <c r="I204" s="6">
        <v>-167.6</v>
      </c>
    </row>
    <row r="205" spans="2:16" ht="15.5" x14ac:dyDescent="0.35">
      <c r="C205" t="s">
        <v>204</v>
      </c>
      <c r="I205" s="6">
        <v>7.42</v>
      </c>
    </row>
    <row r="206" spans="2:16" ht="15.5" x14ac:dyDescent="0.35">
      <c r="C206" t="s">
        <v>205</v>
      </c>
      <c r="I206" s="6">
        <v>-6.0000000000000001E-3</v>
      </c>
    </row>
    <row r="207" spans="2:16" ht="15.5" x14ac:dyDescent="0.35">
      <c r="C207" t="s">
        <v>206</v>
      </c>
      <c r="I207" s="6">
        <v>666.08</v>
      </c>
    </row>
    <row r="208" spans="2:16" ht="15.5" x14ac:dyDescent="0.35">
      <c r="C208" t="s">
        <v>207</v>
      </c>
      <c r="I208" s="6">
        <v>27.04</v>
      </c>
    </row>
    <row r="209" spans="3:9" ht="15.5" x14ac:dyDescent="0.35">
      <c r="C209" t="s">
        <v>329</v>
      </c>
      <c r="I209" s="6">
        <v>-143.06</v>
      </c>
    </row>
    <row r="210" spans="3:9" ht="15.5" x14ac:dyDescent="0.35">
      <c r="C210" t="s">
        <v>208</v>
      </c>
      <c r="I210" s="6">
        <v>-137.53</v>
      </c>
    </row>
    <row r="211" spans="3:9" ht="15.5" x14ac:dyDescent="0.35">
      <c r="C211" t="s">
        <v>209</v>
      </c>
      <c r="I211" s="6">
        <v>-91.54</v>
      </c>
    </row>
    <row r="212" spans="3:9" ht="15.5" x14ac:dyDescent="0.35">
      <c r="C212" t="s">
        <v>210</v>
      </c>
      <c r="I212" s="6">
        <v>-111.67</v>
      </c>
    </row>
    <row r="213" spans="3:9" ht="15.5" x14ac:dyDescent="0.35">
      <c r="C213" t="s">
        <v>211</v>
      </c>
      <c r="I213" s="6">
        <v>-2.2400000000000002</v>
      </c>
    </row>
    <row r="214" spans="3:9" ht="15.5" x14ac:dyDescent="0.35">
      <c r="C214" t="s">
        <v>213</v>
      </c>
      <c r="I214" s="6">
        <v>-11.75</v>
      </c>
    </row>
    <row r="215" spans="3:9" ht="15.5" x14ac:dyDescent="0.35">
      <c r="C215" t="s">
        <v>214</v>
      </c>
      <c r="I215" s="6">
        <v>-27.69</v>
      </c>
    </row>
    <row r="216" spans="3:9" ht="15.5" x14ac:dyDescent="0.35">
      <c r="C216" t="s">
        <v>215</v>
      </c>
      <c r="I216" s="6">
        <v>2.96</v>
      </c>
    </row>
    <row r="217" spans="3:9" ht="15.5" x14ac:dyDescent="0.35">
      <c r="C217" t="s">
        <v>216</v>
      </c>
      <c r="D217" s="6">
        <v>28.72</v>
      </c>
    </row>
    <row r="218" spans="3:9" ht="15.5" x14ac:dyDescent="0.35">
      <c r="C218" t="s">
        <v>217</v>
      </c>
      <c r="I218" s="6">
        <v>72.849999999999994</v>
      </c>
    </row>
    <row r="219" spans="3:9" ht="15.5" x14ac:dyDescent="0.35">
      <c r="C219" t="s">
        <v>218</v>
      </c>
      <c r="I219" s="6">
        <v>-14.32</v>
      </c>
    </row>
    <row r="220" spans="3:9" ht="15.5" x14ac:dyDescent="0.35">
      <c r="C220" t="s">
        <v>221</v>
      </c>
      <c r="D220" s="6">
        <v>0.21</v>
      </c>
    </row>
    <row r="221" spans="3:9" ht="15.5" x14ac:dyDescent="0.35">
      <c r="C221" t="s">
        <v>222</v>
      </c>
      <c r="D221" s="6">
        <v>1.49</v>
      </c>
    </row>
    <row r="222" spans="3:9" ht="15.5" x14ac:dyDescent="0.35">
      <c r="C222" t="s">
        <v>223</v>
      </c>
      <c r="I222" s="6">
        <v>-85.03</v>
      </c>
    </row>
    <row r="223" spans="3:9" ht="15.5" x14ac:dyDescent="0.35">
      <c r="C223" t="s">
        <v>12</v>
      </c>
      <c r="D223" s="5">
        <v>-4000000000</v>
      </c>
    </row>
    <row r="224" spans="3:9" ht="15.5" x14ac:dyDescent="0.35">
      <c r="C224" t="s">
        <v>224</v>
      </c>
      <c r="I224" s="6">
        <v>1.43</v>
      </c>
    </row>
    <row r="225" spans="3:9" ht="15.5" x14ac:dyDescent="0.35">
      <c r="C225" t="s">
        <v>225</v>
      </c>
      <c r="I225" s="6">
        <v>-0.10859999999999999</v>
      </c>
    </row>
    <row r="226" spans="3:9" ht="15.5" x14ac:dyDescent="0.35">
      <c r="C226" t="s">
        <v>226</v>
      </c>
      <c r="I226" s="6">
        <v>-0.16140000000000002</v>
      </c>
    </row>
    <row r="227" spans="3:9" ht="15.5" x14ac:dyDescent="0.35">
      <c r="C227" t="s">
        <v>227</v>
      </c>
      <c r="I227" s="6">
        <v>-0.1636</v>
      </c>
    </row>
    <row r="228" spans="3:9" ht="15.5" x14ac:dyDescent="0.35">
      <c r="C228" t="s">
        <v>228</v>
      </c>
      <c r="I228" s="6">
        <v>-0.21609999999999999</v>
      </c>
    </row>
    <row r="229" spans="3:9" ht="15.5" x14ac:dyDescent="0.35">
      <c r="C229" t="s">
        <v>230</v>
      </c>
      <c r="D229" s="6">
        <v>3026.82</v>
      </c>
    </row>
    <row r="230" spans="3:9" ht="15.5" x14ac:dyDescent="0.35">
      <c r="C230" t="s">
        <v>232</v>
      </c>
      <c r="I230" s="6">
        <v>0.02</v>
      </c>
    </row>
    <row r="231" spans="3:9" ht="15.5" x14ac:dyDescent="0.35">
      <c r="C231" t="s">
        <v>39</v>
      </c>
      <c r="I231" s="5">
        <v>2679000000000</v>
      </c>
    </row>
    <row r="232" spans="3:9" ht="15.5" x14ac:dyDescent="0.35">
      <c r="C232" t="s">
        <v>234</v>
      </c>
      <c r="I232" s="5">
        <v>2667000000000</v>
      </c>
    </row>
    <row r="233" spans="3:9" ht="15.5" x14ac:dyDescent="0.35">
      <c r="C233" t="s">
        <v>235</v>
      </c>
      <c r="I233" s="5">
        <v>1360000000</v>
      </c>
    </row>
    <row r="234" spans="3:9" ht="15.5" x14ac:dyDescent="0.35">
      <c r="C234" t="s">
        <v>236</v>
      </c>
      <c r="I234" s="6">
        <v>0.2046</v>
      </c>
    </row>
    <row r="235" spans="3:9" ht="15.5" x14ac:dyDescent="0.35">
      <c r="C235" t="s">
        <v>237</v>
      </c>
      <c r="D235" s="6">
        <v>1.0092000000000001</v>
      </c>
    </row>
    <row r="236" spans="3:9" ht="15.5" x14ac:dyDescent="0.35">
      <c r="C236" t="s">
        <v>238</v>
      </c>
      <c r="D236" s="6">
        <v>7.9470000000000001</v>
      </c>
    </row>
    <row r="237" spans="3:9" ht="15.5" x14ac:dyDescent="0.35">
      <c r="C237" t="s">
        <v>239</v>
      </c>
      <c r="D237" s="6">
        <v>7.4098000000000006</v>
      </c>
    </row>
    <row r="238" spans="3:9" ht="15.5" x14ac:dyDescent="0.35">
      <c r="C238" t="s">
        <v>240</v>
      </c>
      <c r="D238" s="6">
        <v>-1.8343</v>
      </c>
    </row>
    <row r="239" spans="3:9" ht="15.5" x14ac:dyDescent="0.35">
      <c r="C239" t="s">
        <v>241</v>
      </c>
      <c r="D239" s="6">
        <v>-1.8769</v>
      </c>
    </row>
    <row r="240" spans="3:9" ht="15.5" x14ac:dyDescent="0.35">
      <c r="C240" t="s">
        <v>242</v>
      </c>
      <c r="D240" s="6">
        <v>-0.72270000000000001</v>
      </c>
    </row>
    <row r="241" spans="3:9" ht="15.5" x14ac:dyDescent="0.35">
      <c r="C241" t="s">
        <v>243</v>
      </c>
      <c r="I241" s="5">
        <v>3</v>
      </c>
    </row>
    <row r="242" spans="3:9" ht="15.5" x14ac:dyDescent="0.35">
      <c r="C242" t="s">
        <v>244</v>
      </c>
      <c r="I242" s="6">
        <v>0.72</v>
      </c>
    </row>
    <row r="243" spans="3:9" ht="15.5" x14ac:dyDescent="0.35">
      <c r="C243" t="s">
        <v>245</v>
      </c>
      <c r="I243" s="6">
        <v>0.68</v>
      </c>
    </row>
    <row r="244" spans="3:9" ht="15.5" x14ac:dyDescent="0.35">
      <c r="C244" t="s">
        <v>247</v>
      </c>
      <c r="I244" s="6">
        <v>0.32</v>
      </c>
    </row>
    <row r="245" spans="3:9" ht="15.5" x14ac:dyDescent="0.35">
      <c r="C245" t="s">
        <v>248</v>
      </c>
      <c r="I245" s="6">
        <v>0.01</v>
      </c>
    </row>
    <row r="246" spans="3:9" ht="15.5" x14ac:dyDescent="0.35">
      <c r="C246" t="s">
        <v>249</v>
      </c>
      <c r="I246" s="6">
        <v>0.03</v>
      </c>
    </row>
    <row r="247" spans="3:9" ht="15.5" x14ac:dyDescent="0.35">
      <c r="C247" t="s">
        <v>250</v>
      </c>
      <c r="I247" s="6">
        <v>0.9</v>
      </c>
    </row>
    <row r="248" spans="3:9" ht="15.5" x14ac:dyDescent="0.35">
      <c r="C248" t="s">
        <v>251</v>
      </c>
      <c r="I248" s="5">
        <v>4000000000</v>
      </c>
    </row>
    <row r="249" spans="3:9" ht="15.5" x14ac:dyDescent="0.35">
      <c r="C249" t="s">
        <v>252</v>
      </c>
      <c r="I249" s="5">
        <v>3000000000</v>
      </c>
    </row>
    <row r="250" spans="3:9" ht="15.5" x14ac:dyDescent="0.35">
      <c r="C250" t="s">
        <v>253</v>
      </c>
      <c r="I250" s="5">
        <v>-24000000000</v>
      </c>
    </row>
    <row r="251" spans="3:9" ht="15.5" x14ac:dyDescent="0.35">
      <c r="C251" t="s">
        <v>254</v>
      </c>
      <c r="I251" s="5">
        <v>-16000000000</v>
      </c>
    </row>
    <row r="252" spans="3:9" ht="15.5" x14ac:dyDescent="0.35">
      <c r="C252" t="s">
        <v>255</v>
      </c>
      <c r="D252" s="5">
        <v>39000000000</v>
      </c>
    </row>
    <row r="253" spans="3:9" ht="15.5" x14ac:dyDescent="0.35">
      <c r="C253" t="s">
        <v>256</v>
      </c>
      <c r="D253" s="5">
        <v>147000000000</v>
      </c>
    </row>
    <row r="254" spans="3:9" ht="15.5" x14ac:dyDescent="0.35">
      <c r="C254" t="s">
        <v>257</v>
      </c>
      <c r="D254" s="5">
        <v>21000000000</v>
      </c>
    </row>
    <row r="255" spans="3:9" ht="15.5" x14ac:dyDescent="0.35">
      <c r="C255" t="s">
        <v>258</v>
      </c>
      <c r="I255" s="5">
        <v>99000000000</v>
      </c>
    </row>
    <row r="256" spans="3:9" ht="15.5" x14ac:dyDescent="0.35">
      <c r="C256" t="s">
        <v>183</v>
      </c>
      <c r="I256" s="5">
        <v>126000000000</v>
      </c>
    </row>
    <row r="257" spans="3:9" ht="15.5" x14ac:dyDescent="0.35">
      <c r="C257" t="s">
        <v>332</v>
      </c>
      <c r="I257" s="5">
        <v>-19000000000</v>
      </c>
    </row>
    <row r="258" spans="3:9" ht="15.5" x14ac:dyDescent="0.35">
      <c r="C258" t="s">
        <v>259</v>
      </c>
      <c r="I258" s="5">
        <v>26000000000</v>
      </c>
    </row>
    <row r="259" spans="3:9" ht="15.5" x14ac:dyDescent="0.35">
      <c r="C259" t="s">
        <v>260</v>
      </c>
      <c r="I259" s="5">
        <v>-4000000000</v>
      </c>
    </row>
    <row r="260" spans="3:9" ht="15.5" x14ac:dyDescent="0.35">
      <c r="C260" t="s">
        <v>261</v>
      </c>
      <c r="I260" s="5">
        <v>-1000000000</v>
      </c>
    </row>
    <row r="261" spans="3:9" ht="15.5" x14ac:dyDescent="0.35">
      <c r="C261" t="s">
        <v>262</v>
      </c>
      <c r="I261" s="5">
        <v>-19000000000</v>
      </c>
    </row>
  </sheetData>
  <pageMargins left="0.7" right="0.7" top="0.75" bottom="0.75" header="0.3" footer="0.3"/>
  <ignoredErrors>
    <ignoredError sqref="A1:P262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P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1964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1965</v>
      </c>
      <c r="D2" s="2" vm="492">
        <f ca="1">IFERROR(_xlfn.STOCKHISTORY("XIDX:" &amp; $C$1, D3, , 0, 0, 1), "Libur")</f>
        <v>15725</v>
      </c>
      <c r="H2" s="2" vm="492">
        <f ca="1">IFERROR(INDEX(D2:G2,COUNT(D2:G2)),"")</f>
        <v>15725</v>
      </c>
      <c r="I2" s="2" vm="493">
        <f t="shared" ref="I2:P2" ca="1" si="0">IFERROR(_xlfn.STOCKHISTORY("XIDX:" &amp; $C$1, I1, , 0, 0, 1), "Libur")</f>
        <v>18825</v>
      </c>
      <c r="J2" s="2" vm="392">
        <f t="shared" ca="1" si="0"/>
        <v>2300</v>
      </c>
      <c r="K2" s="2" t="str">
        <f t="shared" ca="1" si="0"/>
        <v>Libur</v>
      </c>
      <c r="L2" s="2" vm="192">
        <f t="shared" ca="1" si="0"/>
        <v>286</v>
      </c>
      <c r="M2" s="2" vm="357">
        <f t="shared" ca="1" si="0"/>
        <v>428</v>
      </c>
      <c r="N2" s="2" vm="232">
        <f t="shared" ca="1" si="0"/>
        <v>750</v>
      </c>
      <c r="O2" s="2" vm="195">
        <f t="shared" ca="1" si="0"/>
        <v>2400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45366782408</v>
      </c>
      <c r="H4" s="2">
        <f>IFERROR(SUM(D4:G4)*(4/MAX(1,COUNT(D4:G4))),"")</f>
        <v>181467129632</v>
      </c>
      <c r="I4" s="2">
        <f t="shared" ref="I4:P4" si="1">IFERROR(INDEX(I51:I500,MATCH($C$4,$C$51:$C$500,0)),"")</f>
        <v>156480922291</v>
      </c>
      <c r="J4" s="2">
        <f t="shared" si="1"/>
        <v>135521321941</v>
      </c>
      <c r="K4" s="2">
        <f t="shared" si="1"/>
        <v>87603006966</v>
      </c>
      <c r="L4" s="2">
        <f t="shared" si="1"/>
        <v>126547485872</v>
      </c>
      <c r="M4" s="2">
        <f t="shared" si="1"/>
        <v>104782481860</v>
      </c>
      <c r="N4" s="2">
        <f t="shared" si="1"/>
        <v>196517768308</v>
      </c>
      <c r="O4" s="2">
        <f t="shared" si="1"/>
        <v>467723294399</v>
      </c>
      <c r="P4" s="2">
        <f t="shared" si="1"/>
        <v>438456223557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-266972271</v>
      </c>
      <c r="H5" s="2">
        <f>IFERROR(SUM(D5:G5)*(4/MAX(1,COUNT(D5:G5))),"")</f>
        <v>-1067889084</v>
      </c>
      <c r="I5" s="2">
        <f t="shared" ref="I5:P5" si="2">IFERROR(INDEX(I51:I500,MATCH($C$5,$C$51:$C$500,0)),"")</f>
        <v>-13832908683</v>
      </c>
      <c r="J5" s="2">
        <f t="shared" si="2"/>
        <v>3984136605</v>
      </c>
      <c r="K5" s="2">
        <f t="shared" si="2"/>
        <v>-7411985662</v>
      </c>
      <c r="L5" s="2">
        <f t="shared" si="2"/>
        <v>-9674085390</v>
      </c>
      <c r="M5" s="2">
        <f t="shared" si="2"/>
        <v>-22296629978</v>
      </c>
      <c r="N5" s="2">
        <f t="shared" si="2"/>
        <v>-3602475635</v>
      </c>
      <c r="O5" s="2">
        <f t="shared" si="2"/>
        <v>12738273676</v>
      </c>
      <c r="P5" s="2">
        <f t="shared" si="2"/>
        <v>13192782343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117588434873</v>
      </c>
      <c r="H6" s="2">
        <f>IFERROR(INDEX(D6:G6,COUNT(D6:G6)),"")</f>
        <v>117588434873</v>
      </c>
      <c r="I6" s="2">
        <f t="shared" ref="I6:P6" si="3">IFERROR(INDEX(I51:I500,MATCH($C$6,$C$51:$C$500,0)),"")</f>
        <v>117855407144</v>
      </c>
      <c r="J6" s="2">
        <f t="shared" si="3"/>
        <v>125516272867</v>
      </c>
      <c r="K6" s="2">
        <f t="shared" si="3"/>
        <v>121532136262</v>
      </c>
      <c r="L6" s="2">
        <f t="shared" si="3"/>
        <v>128944121924</v>
      </c>
      <c r="M6" s="2">
        <f t="shared" si="3"/>
        <v>138618207314</v>
      </c>
      <c r="N6" s="2">
        <f t="shared" si="3"/>
        <v>160914837292</v>
      </c>
      <c r="O6" s="2">
        <f t="shared" si="3"/>
        <v>164817312927</v>
      </c>
      <c r="P6" s="2">
        <f t="shared" si="3"/>
        <v>112293043140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0.75</v>
      </c>
      <c r="H7" s="3">
        <f>IFERROR(INDEX(D7:G7,COUNT(D7:G7)),"")</f>
        <v>0.75</v>
      </c>
      <c r="I7" s="3">
        <f t="shared" ref="I7:P7" si="4">IFERROR(INDEX(I51:I500,MATCH($C$7,$C$51:$C$500,0))/1000000000,"")</f>
        <v>0.75</v>
      </c>
      <c r="J7" s="3">
        <f t="shared" si="4"/>
        <v>0.75</v>
      </c>
      <c r="K7" s="3">
        <f t="shared" si="4"/>
        <v>0.75</v>
      </c>
      <c r="L7" s="3">
        <f t="shared" si="4"/>
        <v>0.75</v>
      </c>
      <c r="M7" s="3">
        <f t="shared" si="4"/>
        <v>0.75</v>
      </c>
      <c r="N7" s="3">
        <f t="shared" si="4"/>
        <v>0.75</v>
      </c>
      <c r="O7" s="3">
        <f t="shared" si="4"/>
        <v>0.75</v>
      </c>
      <c r="P7" s="3">
        <f t="shared" si="4"/>
        <v>0.6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9000000000</v>
      </c>
      <c r="H8" s="2">
        <f>IFERROR(INDEX(D8:G8,COUNT(D8:G8)),"")</f>
        <v>9000000000</v>
      </c>
      <c r="I8" s="2">
        <f t="shared" ref="I8:P8" si="5">IFERROR(INDEX(I51:I500,MATCH($C$8,$C$51:$C$500,0)),"")</f>
        <v>29000000000</v>
      </c>
      <c r="J8" s="2">
        <f t="shared" si="5"/>
        <v>0</v>
      </c>
      <c r="K8" s="2">
        <f t="shared" si="5"/>
        <v>-1000000000</v>
      </c>
      <c r="L8" s="2">
        <f t="shared" si="5"/>
        <v>35000000000</v>
      </c>
      <c r="M8" s="2">
        <f t="shared" si="5"/>
        <v>11000000000</v>
      </c>
      <c r="N8" s="2">
        <f t="shared" si="5"/>
        <v>45000000000</v>
      </c>
      <c r="O8" s="2">
        <f t="shared" si="5"/>
        <v>4000000000</v>
      </c>
      <c r="P8" s="2">
        <f t="shared" si="5"/>
        <v>35000000000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11.55</v>
      </c>
      <c r="H9" s="3">
        <f>IFERROR(INDEX(D9:G9,COUNT(D9:G9)),"")</f>
        <v>11.55</v>
      </c>
      <c r="I9" s="3">
        <f t="shared" ref="I9:P9" si="6">IFERROR(INDEX(I51:I500,MATCH($C$9,$C$51:$C$500,0)),"")</f>
        <v>38.17</v>
      </c>
      <c r="J9" s="3">
        <f t="shared" si="6"/>
        <v>0.05</v>
      </c>
      <c r="K9" s="3">
        <f t="shared" si="6"/>
        <v>-1.47</v>
      </c>
      <c r="L9" s="3">
        <f t="shared" si="6"/>
        <v>47.05</v>
      </c>
      <c r="M9" s="3">
        <f t="shared" si="6"/>
        <v>15.33</v>
      </c>
      <c r="N9" s="3">
        <f t="shared" si="6"/>
        <v>60.36</v>
      </c>
      <c r="O9" s="3">
        <f t="shared" si="6"/>
        <v>5.75</v>
      </c>
      <c r="P9" s="3">
        <f t="shared" si="6"/>
        <v>57.74</v>
      </c>
    </row>
    <row r="10" spans="1:16" ht="15.5" x14ac:dyDescent="0.35">
      <c r="C10" t="s">
        <v>17</v>
      </c>
      <c r="D10" s="3">
        <f ca="1">IFERROR(IF(D9=0,"",D2/D9),"")</f>
        <v>1361.4718614718613</v>
      </c>
      <c r="I10" s="3">
        <f t="shared" ref="I10:P10" ca="1" si="7">IFERROR(IF(I9=0,"",I2/I9),"")</f>
        <v>493.18836782813725</v>
      </c>
      <c r="J10" s="3">
        <f t="shared" ca="1" si="7"/>
        <v>46000</v>
      </c>
      <c r="K10" s="3" t="str">
        <f t="shared" ca="1" si="7"/>
        <v/>
      </c>
      <c r="L10" s="3">
        <f t="shared" ca="1" si="7"/>
        <v>6.078639744952179</v>
      </c>
      <c r="M10" s="3">
        <f t="shared" ca="1" si="7"/>
        <v>27.919112850619701</v>
      </c>
      <c r="N10" s="3">
        <f t="shared" ca="1" si="7"/>
        <v>12.42544731610338</v>
      </c>
      <c r="O10" s="3">
        <f t="shared" ca="1" si="7"/>
        <v>417.39130434782606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84095859152</v>
      </c>
      <c r="H11" s="2">
        <f>IFERROR(INDEX(D11:G11,COUNT(D11:G11)),"")</f>
        <v>84095859152</v>
      </c>
      <c r="I11" s="2">
        <f t="shared" ref="I11:P11" si="8">IFERROR(INDEX(I51:I500,MATCH($C$11,$C$51:$C$500,0)),"")</f>
        <v>76709500263</v>
      </c>
      <c r="J11" s="2">
        <f t="shared" si="8"/>
        <v>44464852383</v>
      </c>
      <c r="K11" s="2">
        <f t="shared" si="8"/>
        <v>29831172485</v>
      </c>
      <c r="L11" s="2">
        <f t="shared" si="8"/>
        <v>45263675077</v>
      </c>
      <c r="M11" s="2">
        <f t="shared" si="8"/>
        <v>55112549904</v>
      </c>
      <c r="N11" s="2">
        <f t="shared" si="8"/>
        <v>9263517172</v>
      </c>
      <c r="O11" s="2">
        <f t="shared" si="8"/>
        <v>90941401894</v>
      </c>
      <c r="P11" s="2">
        <f t="shared" si="8"/>
        <v>75629344554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-45000000000</v>
      </c>
      <c r="H12" s="2">
        <f>IFERROR(INDEX(D12:G12,COUNT(D12:G12)),"")</f>
        <v>-45000000000</v>
      </c>
      <c r="I12" s="2">
        <f t="shared" ref="I12:P12" si="9">IFERROR(INDEX(I51:I500,MATCH($C$12,$C$51:$C$500,0)),"")</f>
        <v>-37000000000</v>
      </c>
      <c r="J12" s="2">
        <f t="shared" si="9"/>
        <v>-9000000000</v>
      </c>
      <c r="K12" s="2">
        <f t="shared" si="9"/>
        <v>-10000000000</v>
      </c>
      <c r="L12" s="2">
        <f t="shared" si="9"/>
        <v>-15000000000</v>
      </c>
      <c r="M12" s="2">
        <f t="shared" si="9"/>
        <v>-49000000000</v>
      </c>
      <c r="N12" s="2">
        <f t="shared" si="9"/>
        <v>35000000000</v>
      </c>
      <c r="O12" s="2">
        <f t="shared" si="9"/>
        <v>0</v>
      </c>
      <c r="P12" s="2">
        <f t="shared" si="9"/>
        <v>28000000000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39000000000</v>
      </c>
      <c r="H13" s="2">
        <f>IFERROR(INDEX(D13:G13,COUNT(D13:G13)),"")</f>
        <v>39000000000</v>
      </c>
      <c r="I13" s="2">
        <f t="shared" ref="I13:P13" si="10">IFERROR(INDEX(I51:I500,MATCH($C$13,$C$51:$C$500,0)),"")</f>
        <v>40000000000</v>
      </c>
      <c r="J13" s="2">
        <f t="shared" si="10"/>
        <v>35000000000</v>
      </c>
      <c r="K13" s="2">
        <f t="shared" si="10"/>
        <v>20000000000</v>
      </c>
      <c r="L13" s="2">
        <f t="shared" si="10"/>
        <v>30000000000</v>
      </c>
      <c r="M13" s="2">
        <f t="shared" si="10"/>
        <v>6000000000</v>
      </c>
      <c r="N13" s="2">
        <f t="shared" si="10"/>
        <v>44000000000</v>
      </c>
      <c r="O13" s="2">
        <f t="shared" si="10"/>
        <v>91000000000</v>
      </c>
      <c r="P13" s="2">
        <f t="shared" si="10"/>
        <v>104000000000</v>
      </c>
    </row>
    <row r="14" spans="1:16" ht="15.5" x14ac:dyDescent="0.35">
      <c r="C14" t="s">
        <v>26</v>
      </c>
      <c r="D14" s="2">
        <f>IFERROR(INDEX(D51:D500,MATCH($C$14,$C$51:$C$500,0)),"")</f>
        <v>-983995493</v>
      </c>
      <c r="H14" s="2">
        <f>IFERROR(SUM(D14:G14)*(4/MAX(1,COUNT(D14:G14))),"")</f>
        <v>-3935981972</v>
      </c>
      <c r="I14" s="2">
        <f t="shared" ref="I14:P14" si="11">IFERROR(INDEX(I51:I500,MATCH($C$14,$C$51:$C$500,0)),"")</f>
        <v>-2322209481</v>
      </c>
      <c r="J14" s="2">
        <f t="shared" si="11"/>
        <v>-2365968272</v>
      </c>
      <c r="K14" s="2">
        <f t="shared" si="11"/>
        <v>-2771258424</v>
      </c>
      <c r="L14" s="2">
        <f t="shared" si="11"/>
        <v>-1273051863</v>
      </c>
      <c r="M14" s="2">
        <f t="shared" si="11"/>
        <v>-3915263664</v>
      </c>
      <c r="N14" s="2">
        <f t="shared" si="11"/>
        <v>-7825473065</v>
      </c>
      <c r="O14" s="2">
        <f t="shared" si="11"/>
        <v>-8679712848</v>
      </c>
      <c r="P14" s="2">
        <f t="shared" si="11"/>
        <v>-7089028245</v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2057139622</v>
      </c>
      <c r="J15" s="2">
        <f t="shared" si="12"/>
        <v>414129072</v>
      </c>
      <c r="K15" s="2">
        <f t="shared" si="12"/>
        <v>1272230641</v>
      </c>
      <c r="L15" s="2">
        <f t="shared" si="12"/>
        <v>2293159680</v>
      </c>
      <c r="M15" s="2">
        <f t="shared" si="12"/>
        <v>4358860575</v>
      </c>
      <c r="N15" s="2">
        <f t="shared" si="12"/>
        <v>926104195</v>
      </c>
      <c r="O15" s="2">
        <f t="shared" si="12"/>
        <v>-3587537500</v>
      </c>
      <c r="P15" s="2">
        <f t="shared" si="12"/>
        <v>-3770735250</v>
      </c>
    </row>
    <row r="16" spans="1:16" ht="15.5" x14ac:dyDescent="0.35">
      <c r="C16" t="s">
        <v>28</v>
      </c>
      <c r="D16" s="2">
        <f>IFERROR(INDEX(D51:D500,MATCH($C$16,$C$51:$C$500,0)),"")</f>
        <v>-266972271</v>
      </c>
      <c r="H16" s="2">
        <f>IFERROR(SUM(D16:G16)*(4/MAX(1,COUNT(D16:G16))),"")</f>
        <v>-1067889084</v>
      </c>
      <c r="I16" s="2">
        <f t="shared" ref="I16:P16" si="13">IFERROR(INDEX(I51:I500,MATCH($C$16,$C$51:$C$500,0)),"")</f>
        <v>-15165569748</v>
      </c>
      <c r="J16" s="2">
        <f t="shared" si="13"/>
        <v>-1730476282</v>
      </c>
      <c r="K16" s="2">
        <f t="shared" si="13"/>
        <v>-16239333246</v>
      </c>
      <c r="L16" s="2">
        <f t="shared" si="13"/>
        <v>-8557198021</v>
      </c>
      <c r="M16" s="2">
        <f t="shared" si="13"/>
        <v>-55861418699</v>
      </c>
      <c r="N16" s="2">
        <f t="shared" si="13"/>
        <v>-7030533644</v>
      </c>
      <c r="O16" s="2">
        <f t="shared" si="13"/>
        <v>12579012574</v>
      </c>
      <c r="P16" s="2">
        <f t="shared" si="13"/>
        <v>12735463936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11793750000000</v>
      </c>
      <c r="H20" s="2">
        <f t="shared" ref="H20:P20" ca="1" si="14">IFERROR(H21*H2,"")</f>
        <v>11793750000000</v>
      </c>
      <c r="I20" s="2">
        <f t="shared" ca="1" si="14"/>
        <v>14118750000000</v>
      </c>
      <c r="J20" s="2">
        <f t="shared" ca="1" si="14"/>
        <v>1725000000000</v>
      </c>
      <c r="K20" s="2" t="str">
        <f t="shared" ca="1" si="14"/>
        <v/>
      </c>
      <c r="L20" s="2">
        <f t="shared" ca="1" si="14"/>
        <v>214500000000</v>
      </c>
      <c r="M20" s="2">
        <f t="shared" ca="1" si="14"/>
        <v>321000000000</v>
      </c>
      <c r="N20" s="2">
        <f t="shared" ca="1" si="14"/>
        <v>562500000000</v>
      </c>
      <c r="O20" s="2">
        <f t="shared" ca="1" si="14"/>
        <v>1800000000000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750000000</v>
      </c>
      <c r="H21" s="2">
        <f>IFERROR(INDEX(D21:G21,COUNT(D21:G21)),"")</f>
        <v>750000000</v>
      </c>
      <c r="I21" s="2">
        <f t="shared" ref="I21:P21" si="15">IFERROR(INDEX(I51:I500,MATCH($C$7,$C$51:$C$500,0)),"")</f>
        <v>750000000</v>
      </c>
      <c r="J21" s="2">
        <f t="shared" si="15"/>
        <v>750000000</v>
      </c>
      <c r="K21" s="2">
        <f t="shared" si="15"/>
        <v>750000000</v>
      </c>
      <c r="L21" s="2">
        <f t="shared" si="15"/>
        <v>750000000</v>
      </c>
      <c r="M21" s="2">
        <f t="shared" si="15"/>
        <v>750000000</v>
      </c>
      <c r="N21" s="2">
        <f t="shared" si="15"/>
        <v>750000000</v>
      </c>
      <c r="O21" s="2">
        <f t="shared" si="15"/>
        <v>750000000</v>
      </c>
      <c r="P21" s="2">
        <f t="shared" si="15"/>
        <v>600000000</v>
      </c>
    </row>
    <row r="23" spans="1:16" ht="15.5" x14ac:dyDescent="0.35">
      <c r="B23" t="s">
        <v>40</v>
      </c>
      <c r="C23" t="s">
        <v>41</v>
      </c>
      <c r="D23" s="3">
        <f>IFERROR(D5/D6*100,"")</f>
        <v>-0.22703956497791664</v>
      </c>
      <c r="H23" s="3">
        <f t="shared" ref="H23:P23" si="16">IFERROR(H5/H6*100,"")</f>
        <v>-0.90815825991166654</v>
      </c>
      <c r="I23" s="3">
        <f t="shared" si="16"/>
        <v>-11.737186284629649</v>
      </c>
      <c r="J23" s="3">
        <f t="shared" si="16"/>
        <v>3.174199260379317</v>
      </c>
      <c r="K23" s="3">
        <f t="shared" si="16"/>
        <v>-6.0987866172459766</v>
      </c>
      <c r="L23" s="3">
        <f t="shared" si="16"/>
        <v>-7.5025408259415896</v>
      </c>
      <c r="M23" s="3">
        <f t="shared" si="16"/>
        <v>-16.084921605928251</v>
      </c>
      <c r="N23" s="3">
        <f t="shared" si="16"/>
        <v>-2.2387467157319119</v>
      </c>
      <c r="O23" s="3">
        <f t="shared" si="16"/>
        <v>7.7287230629964023</v>
      </c>
      <c r="P23" s="3">
        <f t="shared" si="16"/>
        <v>11.748530429041857</v>
      </c>
    </row>
    <row r="24" spans="1:16" ht="15.5" x14ac:dyDescent="0.35">
      <c r="C24" t="s">
        <v>42</v>
      </c>
      <c r="D24" s="4">
        <f>IFERROR(_xlfn.RRI(5,I23,D23),"")</f>
        <v>-0.54573684833320713</v>
      </c>
      <c r="H24" s="4">
        <f t="shared" ref="H24:P24" si="17">IFERROR(_xlfn.RRI(5,M23,H23),"")</f>
        <v>-0.43720721941065332</v>
      </c>
      <c r="I24" s="4">
        <f t="shared" si="17"/>
        <v>0.39287392115068731</v>
      </c>
      <c r="J24" s="4">
        <f t="shared" si="17"/>
        <v>-0.16303887189522737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-0.36</v>
      </c>
      <c r="H25" s="3">
        <f>IFERROR(INDEX(D25:G25,COUNT(D25:G25)),"")</f>
        <v>-0.36</v>
      </c>
      <c r="I25" s="3">
        <f t="shared" ref="I25:P25" si="18">IFERROR(INDEX(I51:I500,MATCH($C$25,$C$51:$C$500,0)),"")</f>
        <v>-17.48</v>
      </c>
      <c r="J25" s="3">
        <f t="shared" si="18"/>
        <v>-1.76</v>
      </c>
      <c r="K25" s="3">
        <f t="shared" si="18"/>
        <v>-19.96</v>
      </c>
      <c r="L25" s="3">
        <f t="shared" si="18"/>
        <v>-8.35</v>
      </c>
      <c r="M25" s="3">
        <f t="shared" si="18"/>
        <v>-68.67</v>
      </c>
      <c r="N25" s="3">
        <f t="shared" si="18"/>
        <v>-8.14</v>
      </c>
      <c r="O25" s="3">
        <f t="shared" si="18"/>
        <v>11.99</v>
      </c>
      <c r="P25" s="3">
        <f t="shared" si="18"/>
        <v>14.94</v>
      </c>
    </row>
    <row r="26" spans="1:16" ht="15.5" x14ac:dyDescent="0.35">
      <c r="C26" t="s">
        <v>45</v>
      </c>
      <c r="D26" s="4">
        <f>IFERROR(_xlfn.RRI(5,I25,D25),"")</f>
        <v>-0.54000594962584736</v>
      </c>
      <c r="H26" s="4">
        <f t="shared" ref="H26:P26" si="19">IFERROR(_xlfn.RRI(5,M25,H25),"")</f>
        <v>-0.65012968930345183</v>
      </c>
      <c r="I26" s="4">
        <f t="shared" si="19"/>
        <v>0.16515419914801921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60.489043210666665</v>
      </c>
      <c r="H27" s="3">
        <f t="shared" ref="H27:P27" si="20">IFERROR(H4/H21,"")</f>
        <v>241.95617284266666</v>
      </c>
      <c r="I27" s="3">
        <f t="shared" si="20"/>
        <v>208.64122972133333</v>
      </c>
      <c r="J27" s="3">
        <f t="shared" si="20"/>
        <v>180.69509592133332</v>
      </c>
      <c r="K27" s="3">
        <f t="shared" si="20"/>
        <v>116.804009288</v>
      </c>
      <c r="L27" s="3">
        <f t="shared" si="20"/>
        <v>168.72998116266666</v>
      </c>
      <c r="M27" s="3">
        <f t="shared" si="20"/>
        <v>139.70997581333333</v>
      </c>
      <c r="N27" s="3">
        <f t="shared" si="20"/>
        <v>262.02369107733335</v>
      </c>
      <c r="O27" s="3">
        <f t="shared" si="20"/>
        <v>623.63105919866666</v>
      </c>
      <c r="P27" s="3">
        <f t="shared" si="20"/>
        <v>730.76037259500004</v>
      </c>
    </row>
    <row r="28" spans="1:16" ht="15.5" x14ac:dyDescent="0.35">
      <c r="C28" t="s">
        <v>47</v>
      </c>
      <c r="D28" s="4">
        <f>IFERROR(_xlfn.RRI(5,I27,D27),"")</f>
        <v>-0.21935188340246781</v>
      </c>
      <c r="H28" s="4">
        <f t="shared" ref="H28:P28" si="21">IFERROR(_xlfn.RRI(5,M27,H27),"")</f>
        <v>0.11609678672145951</v>
      </c>
      <c r="I28" s="4">
        <f t="shared" si="21"/>
        <v>-4.4541310037867654E-2</v>
      </c>
      <c r="J28" s="4">
        <f t="shared" si="21"/>
        <v>-0.21944461206950072</v>
      </c>
      <c r="K28" s="4">
        <f t="shared" si="21"/>
        <v>-0.30699470594203204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-0.97940503432494286</v>
      </c>
      <c r="I29" s="4">
        <f t="shared" si="22"/>
        <v>8.9318181818181817</v>
      </c>
      <c r="J29" s="4">
        <f t="shared" si="22"/>
        <v>-0.91182364729458909</v>
      </c>
      <c r="K29" s="4">
        <f t="shared" si="22"/>
        <v>1.3904191616766468</v>
      </c>
      <c r="L29" s="4">
        <f t="shared" si="22"/>
        <v>-0.87840396097276829</v>
      </c>
      <c r="M29" s="4">
        <f t="shared" si="22"/>
        <v>7.4361179361179355</v>
      </c>
      <c r="N29" s="4">
        <f t="shared" si="22"/>
        <v>-1.6788990825688075</v>
      </c>
      <c r="O29" s="4">
        <f t="shared" si="22"/>
        <v>-0.19745649263721549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0.15967574177850483</v>
      </c>
      <c r="I30" s="4">
        <f t="shared" si="23"/>
        <v>0.15465906065412272</v>
      </c>
      <c r="J30" s="4">
        <f t="shared" si="23"/>
        <v>0.54699395185827104</v>
      </c>
      <c r="K30" s="4">
        <f t="shared" si="23"/>
        <v>-0.3077459709108048</v>
      </c>
      <c r="L30" s="4">
        <f t="shared" si="23"/>
        <v>0.20771605735661278</v>
      </c>
      <c r="M30" s="4">
        <f t="shared" si="23"/>
        <v>-0.4668040311969367</v>
      </c>
      <c r="N30" s="4">
        <f t="shared" si="23"/>
        <v>-0.57984181959439274</v>
      </c>
      <c r="O30" s="4">
        <f t="shared" si="23"/>
        <v>-0.14659978484589542</v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156.78</v>
      </c>
      <c r="H32" s="3">
        <f>IFERROR(INDEX(D32:G32,COUNT(D32:G32)),"")</f>
        <v>156.78</v>
      </c>
      <c r="I32" s="3">
        <f t="shared" ref="I32:P32" si="24">IFERROR(INDEX(I51:I500,MATCH($C$32,$C$51:$C$500,0)),"")</f>
        <v>157.13999999999999</v>
      </c>
      <c r="J32" s="3">
        <f t="shared" si="24"/>
        <v>167.36</v>
      </c>
      <c r="K32" s="3">
        <f t="shared" si="24"/>
        <v>162.04</v>
      </c>
      <c r="L32" s="3">
        <f t="shared" si="24"/>
        <v>171.93</v>
      </c>
      <c r="M32" s="3">
        <f t="shared" si="24"/>
        <v>184.82</v>
      </c>
      <c r="N32" s="3">
        <f t="shared" si="24"/>
        <v>214.55</v>
      </c>
      <c r="O32" s="3">
        <f t="shared" si="24"/>
        <v>219.76</v>
      </c>
      <c r="P32" s="3">
        <f t="shared" si="24"/>
        <v>187.16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100.3</v>
      </c>
      <c r="H33" s="3">
        <f>IFERROR(INDEX(D33:G33,COUNT(D33:G33)),"")</f>
        <v>100.3</v>
      </c>
      <c r="I33" s="3">
        <f t="shared" ref="I33:P33" si="25">IFERROR(INDEX(I51:I500,MATCH($C$33,$C$51:$C$500,0)),"")</f>
        <v>119.8</v>
      </c>
      <c r="J33" s="3">
        <f t="shared" si="25"/>
        <v>13.74</v>
      </c>
      <c r="K33" s="3">
        <f t="shared" si="25"/>
        <v>5.09</v>
      </c>
      <c r="L33" s="3">
        <f t="shared" si="25"/>
        <v>1.66</v>
      </c>
      <c r="M33" s="3">
        <f t="shared" si="25"/>
        <v>2.3199999999999998</v>
      </c>
      <c r="N33" s="3">
        <f t="shared" si="25"/>
        <v>3.5</v>
      </c>
      <c r="O33" s="3">
        <f t="shared" si="25"/>
        <v>10.92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-43680.56</v>
      </c>
      <c r="H34" s="3">
        <f>IFERROR(INDEX(D34:G34,COUNT(D34:G34)),"")</f>
        <v>-43680.56</v>
      </c>
      <c r="I34" s="3">
        <f t="shared" ref="I34:P34" si="26">IFERROR(INDEX(I51:I500,MATCH($C$34,$C$51:$C$500,0)),"")</f>
        <v>-1076.95</v>
      </c>
      <c r="J34" s="3">
        <f t="shared" si="26"/>
        <v>-1306.82</v>
      </c>
      <c r="K34" s="3">
        <f t="shared" si="26"/>
        <v>-41.33</v>
      </c>
      <c r="L34" s="3">
        <f t="shared" si="26"/>
        <v>-34.25</v>
      </c>
      <c r="M34" s="3">
        <f t="shared" si="26"/>
        <v>-6.23</v>
      </c>
      <c r="N34" s="3">
        <f t="shared" si="26"/>
        <v>-92.14</v>
      </c>
      <c r="O34" s="3">
        <f t="shared" si="26"/>
        <v>200.17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259.95999999999998</v>
      </c>
      <c r="H35" s="3">
        <f>IFERROR(INDEX(D35:G35,COUNT(D35:G35)),"")</f>
        <v>259.95999999999998</v>
      </c>
      <c r="I35" s="3">
        <f t="shared" ref="I35:P35" si="27">IFERROR(INDEX(I51:I500,MATCH($C$35,$C$51:$C$500,0)),"")</f>
        <v>90.23</v>
      </c>
      <c r="J35" s="3">
        <f t="shared" si="27"/>
        <v>12.73</v>
      </c>
      <c r="K35" s="3">
        <f t="shared" si="27"/>
        <v>7.06</v>
      </c>
      <c r="L35" s="3">
        <f t="shared" si="27"/>
        <v>1.7</v>
      </c>
      <c r="M35" s="3">
        <f t="shared" si="27"/>
        <v>3.06</v>
      </c>
      <c r="N35" s="3">
        <f t="shared" si="27"/>
        <v>2.86</v>
      </c>
      <c r="O35" s="3">
        <f t="shared" si="27"/>
        <v>3.85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</row>
    <row r="51" spans="2:16" ht="15.5" x14ac:dyDescent="0.35">
      <c r="B51" t="s">
        <v>71</v>
      </c>
      <c r="C51" t="s">
        <v>5</v>
      </c>
      <c r="D51" s="5">
        <v>45366782408</v>
      </c>
      <c r="E51" s="5">
        <v>35798926740</v>
      </c>
      <c r="F51" s="5">
        <v>43090466356</v>
      </c>
      <c r="G51" s="5">
        <v>31942937250</v>
      </c>
      <c r="I51" s="5">
        <v>156480922291</v>
      </c>
      <c r="J51" s="5">
        <v>135521321941</v>
      </c>
      <c r="K51" s="5">
        <v>87603006966</v>
      </c>
      <c r="L51" s="5">
        <v>126547485872</v>
      </c>
      <c r="M51" s="5">
        <v>104782481860</v>
      </c>
      <c r="N51" s="5">
        <v>196517768308</v>
      </c>
      <c r="O51" s="5">
        <v>467723294399</v>
      </c>
      <c r="P51" s="5">
        <v>438456223557</v>
      </c>
    </row>
    <row r="52" spans="2:16" ht="15.5" x14ac:dyDescent="0.35">
      <c r="C52" t="s">
        <v>72</v>
      </c>
      <c r="D52" s="5">
        <v>-41538914268</v>
      </c>
      <c r="E52" s="5">
        <v>-40800400753</v>
      </c>
      <c r="F52" s="5">
        <v>-35476607967</v>
      </c>
      <c r="G52" s="5">
        <v>-28170922361</v>
      </c>
      <c r="I52" s="5">
        <v>-136129992327</v>
      </c>
      <c r="J52" s="5">
        <v>-125174964135</v>
      </c>
      <c r="K52" s="5">
        <v>-75975799755</v>
      </c>
      <c r="L52" s="5">
        <v>-100210809474</v>
      </c>
      <c r="M52" s="5">
        <v>-111408834614</v>
      </c>
      <c r="N52" s="5">
        <v>-182338070216</v>
      </c>
      <c r="O52" s="5">
        <v>-406394102682</v>
      </c>
      <c r="P52" s="5">
        <v>-393671080835</v>
      </c>
    </row>
    <row r="53" spans="2:16" ht="15.5" x14ac:dyDescent="0.35">
      <c r="C53" t="s">
        <v>73</v>
      </c>
      <c r="D53" s="5">
        <v>3827868140</v>
      </c>
      <c r="E53" s="5">
        <v>-5001474013</v>
      </c>
      <c r="F53" s="5">
        <v>7613858389</v>
      </c>
      <c r="G53" s="5">
        <v>3772014889</v>
      </c>
      <c r="I53" s="5">
        <v>20350929964</v>
      </c>
      <c r="J53" s="5">
        <v>10346357806</v>
      </c>
      <c r="K53" s="5">
        <v>11627207211</v>
      </c>
      <c r="L53" s="5">
        <v>26336676398</v>
      </c>
      <c r="M53" s="5">
        <v>-6626352754</v>
      </c>
      <c r="N53" s="5">
        <v>14179698092</v>
      </c>
      <c r="O53" s="5">
        <v>61329191717</v>
      </c>
      <c r="P53" s="5">
        <v>44785142722</v>
      </c>
    </row>
    <row r="54" spans="2:16" ht="15.5" x14ac:dyDescent="0.35">
      <c r="C54" t="s">
        <v>74</v>
      </c>
      <c r="D54" s="5">
        <v>-3466599934</v>
      </c>
      <c r="E54" s="5">
        <v>-21926274824</v>
      </c>
      <c r="F54" s="5">
        <v>-4172484443</v>
      </c>
      <c r="G54" s="5">
        <v>-5317308573</v>
      </c>
      <c r="I54" s="5">
        <v>-35069936539</v>
      </c>
      <c r="J54" s="5">
        <v>-10795700795</v>
      </c>
      <c r="K54" s="5">
        <v>-26168407469</v>
      </c>
      <c r="L54" s="5">
        <v>-34090872443</v>
      </c>
      <c r="M54" s="5">
        <v>-49625780878</v>
      </c>
      <c r="N54" s="5">
        <v>-14896504894</v>
      </c>
      <c r="O54" s="5">
        <v>-40248765431</v>
      </c>
      <c r="P54" s="5">
        <v>-25011923192</v>
      </c>
    </row>
    <row r="55" spans="2:16" ht="15.5" x14ac:dyDescent="0.35">
      <c r="C55" t="s">
        <v>75</v>
      </c>
      <c r="D55" s="5">
        <v>-778278417</v>
      </c>
      <c r="E55" s="5">
        <v>-792864624</v>
      </c>
      <c r="F55" s="5">
        <v>-1043404024</v>
      </c>
      <c r="G55" s="5">
        <v>-504715555</v>
      </c>
      <c r="I55" s="5">
        <v>-3159133700</v>
      </c>
      <c r="J55" s="5">
        <v>-2444413077</v>
      </c>
      <c r="K55" s="5">
        <v>-1739910970</v>
      </c>
      <c r="L55" s="5">
        <v>-4567402517</v>
      </c>
      <c r="M55" s="5">
        <v>-3187192365</v>
      </c>
      <c r="N55" s="5">
        <v>-6047261335</v>
      </c>
      <c r="O55" s="5">
        <v>-12689920148</v>
      </c>
      <c r="P55" s="5">
        <v>-15085389920</v>
      </c>
    </row>
    <row r="56" spans="2:16" ht="15.5" x14ac:dyDescent="0.35">
      <c r="C56" t="s">
        <v>76</v>
      </c>
      <c r="D56" s="5">
        <v>-3673955255</v>
      </c>
      <c r="E56" s="5">
        <v>-23397601176</v>
      </c>
      <c r="F56" s="5">
        <v>-3183055163</v>
      </c>
      <c r="G56" s="5">
        <v>-3566718104</v>
      </c>
      <c r="I56" s="5">
        <v>-34174993815</v>
      </c>
      <c r="J56" s="5">
        <v>-13841686250</v>
      </c>
      <c r="K56" s="5">
        <v>-21053773447</v>
      </c>
      <c r="L56" s="5">
        <v>-41134625038</v>
      </c>
      <c r="M56" s="5">
        <v>-46091633856</v>
      </c>
      <c r="N56" s="5">
        <v>-16117189154</v>
      </c>
      <c r="O56" s="5">
        <v>-22807794949</v>
      </c>
      <c r="P56" s="5">
        <v>-16050157390</v>
      </c>
    </row>
    <row r="57" spans="2:16" ht="15.5" x14ac:dyDescent="0.35">
      <c r="C57" t="s">
        <v>281</v>
      </c>
    </row>
    <row r="58" spans="2:16" ht="15.5" x14ac:dyDescent="0.35">
      <c r="C58" t="s">
        <v>77</v>
      </c>
    </row>
    <row r="59" spans="2:16" ht="15.5" x14ac:dyDescent="0.35">
      <c r="C59" t="s">
        <v>78</v>
      </c>
      <c r="D59" s="5">
        <v>361268206</v>
      </c>
      <c r="E59" s="5">
        <v>-26927748837</v>
      </c>
      <c r="F59" s="5">
        <v>3441373946</v>
      </c>
      <c r="G59" s="5">
        <v>-1545293684</v>
      </c>
      <c r="I59" s="5">
        <v>-14719006575</v>
      </c>
      <c r="J59" s="5">
        <v>-449342989</v>
      </c>
      <c r="K59" s="5">
        <v>-14541200258</v>
      </c>
      <c r="L59" s="5">
        <v>-7754196045</v>
      </c>
      <c r="M59" s="5">
        <v>-56252133632</v>
      </c>
      <c r="N59" s="5">
        <v>-716806802</v>
      </c>
      <c r="O59" s="5">
        <v>21080426286</v>
      </c>
      <c r="P59" s="5">
        <v>19773219530</v>
      </c>
    </row>
    <row r="60" spans="2:16" ht="15.5" x14ac:dyDescent="0.35">
      <c r="C60" t="s">
        <v>79</v>
      </c>
      <c r="D60" s="5">
        <v>-628240477</v>
      </c>
      <c r="E60" s="5">
        <v>-1451296557</v>
      </c>
      <c r="F60" s="5">
        <v>1113401793</v>
      </c>
      <c r="G60" s="5">
        <v>1221844960</v>
      </c>
      <c r="I60" s="5">
        <v>-446563173</v>
      </c>
      <c r="J60" s="5">
        <v>-1281133293</v>
      </c>
      <c r="K60" s="5">
        <v>-1698132988</v>
      </c>
      <c r="L60" s="5">
        <v>-803001976</v>
      </c>
      <c r="M60" s="5">
        <v>390714933</v>
      </c>
      <c r="N60" s="5">
        <v>-6313726842</v>
      </c>
      <c r="O60" s="5">
        <v>-8501413712</v>
      </c>
      <c r="P60" s="5">
        <v>-7037755594</v>
      </c>
    </row>
    <row r="61" spans="2:16" ht="15.5" x14ac:dyDescent="0.35">
      <c r="C61" t="s">
        <v>80</v>
      </c>
      <c r="D61" s="5">
        <v>355755016</v>
      </c>
      <c r="E61" s="5">
        <v>481174962</v>
      </c>
      <c r="F61" s="5">
        <v>536991416</v>
      </c>
      <c r="G61" s="5">
        <v>530424205</v>
      </c>
      <c r="I61" s="5">
        <v>1875646308</v>
      </c>
      <c r="J61" s="5">
        <v>1084834979</v>
      </c>
      <c r="K61" s="5">
        <v>1073125436</v>
      </c>
      <c r="L61" s="5">
        <v>470049887</v>
      </c>
      <c r="M61" s="5">
        <v>4305978597</v>
      </c>
      <c r="N61" s="5">
        <v>1511746223</v>
      </c>
      <c r="O61" s="5">
        <v>178299136</v>
      </c>
      <c r="P61" s="5">
        <v>51272651</v>
      </c>
    </row>
    <row r="62" spans="2:16" ht="15.5" x14ac:dyDescent="0.35">
      <c r="C62" t="s">
        <v>26</v>
      </c>
      <c r="D62" s="5">
        <v>-983995493</v>
      </c>
      <c r="E62" s="5">
        <v>-186270250</v>
      </c>
      <c r="F62" s="5">
        <v>-1169790892</v>
      </c>
      <c r="G62" s="5">
        <v>691420755</v>
      </c>
      <c r="I62" s="5">
        <v>-2322209481</v>
      </c>
      <c r="J62" s="5">
        <v>-2365968272</v>
      </c>
      <c r="K62" s="5">
        <v>-2771258424</v>
      </c>
      <c r="L62" s="5">
        <v>-1273051863</v>
      </c>
      <c r="M62" s="5">
        <v>-3915263664</v>
      </c>
      <c r="N62" s="5">
        <v>-7825473065</v>
      </c>
      <c r="O62" s="5">
        <v>-8679712848</v>
      </c>
      <c r="P62" s="5">
        <v>-7089028245</v>
      </c>
    </row>
    <row r="63" spans="2:16" ht="15.5" x14ac:dyDescent="0.35">
      <c r="C63" t="s">
        <v>82</v>
      </c>
      <c r="D63" s="5">
        <v>-628240477</v>
      </c>
      <c r="E63" s="5">
        <v>-1451296557</v>
      </c>
      <c r="F63" s="5">
        <v>1113401793</v>
      </c>
      <c r="G63" s="5">
        <v>1221844960</v>
      </c>
      <c r="I63" s="5">
        <v>-446563173</v>
      </c>
      <c r="J63" s="5">
        <v>-1281133293</v>
      </c>
      <c r="K63" s="5">
        <v>-1698132988</v>
      </c>
      <c r="L63" s="5">
        <v>-803001976</v>
      </c>
      <c r="M63" s="5">
        <v>390714933</v>
      </c>
      <c r="N63" s="5">
        <v>-6313726842</v>
      </c>
      <c r="O63" s="5">
        <v>-8501413712</v>
      </c>
      <c r="P63" s="5">
        <v>-7037755594</v>
      </c>
    </row>
    <row r="64" spans="2:16" ht="15.5" x14ac:dyDescent="0.35">
      <c r="C64" t="s">
        <v>28</v>
      </c>
      <c r="D64" s="5">
        <v>-266972271</v>
      </c>
      <c r="E64" s="5">
        <v>-28379045394</v>
      </c>
      <c r="F64" s="5">
        <v>4554775739</v>
      </c>
      <c r="G64" s="5">
        <v>-323448724</v>
      </c>
      <c r="I64" s="5">
        <v>-15165569748</v>
      </c>
      <c r="J64" s="5">
        <v>-1730476282</v>
      </c>
      <c r="K64" s="5">
        <v>-16239333246</v>
      </c>
      <c r="L64" s="5">
        <v>-8557198021</v>
      </c>
      <c r="M64" s="5">
        <v>-55861418699</v>
      </c>
      <c r="N64" s="5">
        <v>-7030533644</v>
      </c>
      <c r="O64" s="5">
        <v>12579012574</v>
      </c>
      <c r="P64" s="5">
        <v>12735463936</v>
      </c>
    </row>
    <row r="65" spans="2:16" ht="15.5" x14ac:dyDescent="0.35">
      <c r="C65" t="s">
        <v>27</v>
      </c>
      <c r="E65" s="5">
        <v>5010711122</v>
      </c>
      <c r="F65" s="5">
        <v>-1083703060</v>
      </c>
      <c r="G65" s="5">
        <v>543589420</v>
      </c>
      <c r="I65" s="5">
        <v>2057139622</v>
      </c>
      <c r="J65" s="5">
        <v>414129072</v>
      </c>
      <c r="K65" s="5">
        <v>1272230641</v>
      </c>
      <c r="L65" s="5">
        <v>2293159680</v>
      </c>
      <c r="M65" s="5">
        <v>4358860575</v>
      </c>
      <c r="N65" s="5">
        <v>926104195</v>
      </c>
      <c r="O65" s="5">
        <v>-3587537500</v>
      </c>
      <c r="P65" s="5">
        <v>-3770735250</v>
      </c>
    </row>
    <row r="66" spans="2:16" ht="15.5" x14ac:dyDescent="0.35">
      <c r="C66" t="s">
        <v>83</v>
      </c>
      <c r="D66" s="5">
        <v>-266972271</v>
      </c>
      <c r="E66" s="5">
        <v>-23368334272</v>
      </c>
      <c r="F66" s="5">
        <v>3471072679</v>
      </c>
      <c r="G66" s="5">
        <v>220140696</v>
      </c>
      <c r="I66" s="5">
        <v>-13108430126</v>
      </c>
      <c r="J66" s="5">
        <v>-1316347210</v>
      </c>
      <c r="K66" s="5">
        <v>-14967102605</v>
      </c>
      <c r="L66" s="5">
        <v>-6264038341</v>
      </c>
      <c r="M66" s="5">
        <v>-51502558124</v>
      </c>
      <c r="N66" s="5">
        <v>-6104429449</v>
      </c>
      <c r="O66" s="5">
        <v>8991475074</v>
      </c>
      <c r="P66" s="5">
        <v>8964728686</v>
      </c>
    </row>
    <row r="67" spans="2:16" ht="15.5" x14ac:dyDescent="0.35">
      <c r="C67" t="s">
        <v>84</v>
      </c>
      <c r="E67" s="5">
        <v>-724478557</v>
      </c>
      <c r="I67" s="5">
        <v>-724478557</v>
      </c>
      <c r="J67" s="5">
        <v>5300483815</v>
      </c>
      <c r="K67" s="5">
        <v>7555116943</v>
      </c>
      <c r="L67" s="5">
        <v>-3410047049</v>
      </c>
      <c r="M67" s="5">
        <v>29205928146</v>
      </c>
      <c r="N67" s="5">
        <v>2501953814</v>
      </c>
      <c r="O67" s="5">
        <v>3746798602</v>
      </c>
      <c r="P67" s="5">
        <v>4228053657</v>
      </c>
    </row>
    <row r="68" spans="2:16" ht="15.5" x14ac:dyDescent="0.35">
      <c r="C68" t="s">
        <v>85</v>
      </c>
      <c r="D68" s="5">
        <v>-266972271</v>
      </c>
      <c r="E68" s="5">
        <v>-24092812829</v>
      </c>
      <c r="F68" s="5">
        <v>3471072679</v>
      </c>
      <c r="G68" s="5">
        <v>220140696</v>
      </c>
      <c r="I68" s="5">
        <v>-13832908683</v>
      </c>
      <c r="J68" s="5">
        <v>3984136605</v>
      </c>
      <c r="K68" s="5">
        <v>-7411985662</v>
      </c>
      <c r="L68" s="5">
        <v>-9674085390</v>
      </c>
      <c r="M68" s="5">
        <v>-22296629978</v>
      </c>
      <c r="N68" s="5">
        <v>-3602475635</v>
      </c>
      <c r="O68" s="5">
        <v>12738273676</v>
      </c>
      <c r="P68" s="5">
        <v>13192782343</v>
      </c>
    </row>
    <row r="69" spans="2:16" ht="15.5" x14ac:dyDescent="0.35">
      <c r="C69" t="s">
        <v>86</v>
      </c>
      <c r="D69" s="5">
        <v>-266972271</v>
      </c>
      <c r="E69" s="5">
        <v>-23368334272</v>
      </c>
      <c r="F69" s="5">
        <v>3471072679</v>
      </c>
      <c r="G69" s="5">
        <v>220140696</v>
      </c>
      <c r="I69" s="5">
        <v>-13108430126</v>
      </c>
      <c r="J69" s="5">
        <v>-1316347210</v>
      </c>
      <c r="K69" s="5">
        <v>-14967102605</v>
      </c>
      <c r="L69" s="5">
        <v>-6264038341</v>
      </c>
      <c r="M69" s="5">
        <v>-51502558124</v>
      </c>
      <c r="N69" s="5">
        <v>-6104429449</v>
      </c>
      <c r="O69" s="5">
        <v>8991475074</v>
      </c>
      <c r="P69" s="5">
        <v>8964728686</v>
      </c>
    </row>
    <row r="70" spans="2:16" ht="15.5" x14ac:dyDescent="0.35">
      <c r="C70" t="s">
        <v>7</v>
      </c>
      <c r="D70" s="5">
        <v>-266972271</v>
      </c>
      <c r="E70" s="5">
        <v>-24092812829</v>
      </c>
      <c r="F70" s="5">
        <v>3471072679</v>
      </c>
      <c r="G70" s="5">
        <v>220140696</v>
      </c>
      <c r="I70" s="5">
        <v>-13832908683</v>
      </c>
      <c r="J70" s="5">
        <v>3984136605</v>
      </c>
      <c r="K70" s="5">
        <v>-7411985662</v>
      </c>
      <c r="L70" s="5">
        <v>-9674085390</v>
      </c>
      <c r="M70" s="5">
        <v>-22296629978</v>
      </c>
      <c r="N70" s="5">
        <v>-3602475635</v>
      </c>
      <c r="O70" s="5">
        <v>12738273676</v>
      </c>
      <c r="P70" s="5">
        <v>13192782343</v>
      </c>
    </row>
    <row r="71" spans="2:16" ht="15.5" x14ac:dyDescent="0.35">
      <c r="C71" t="s">
        <v>88</v>
      </c>
      <c r="D71" s="5">
        <v>-266972271</v>
      </c>
      <c r="E71" s="5">
        <v>-23368334272</v>
      </c>
      <c r="F71" s="5">
        <v>3471072679</v>
      </c>
      <c r="G71" s="5">
        <v>220140696</v>
      </c>
      <c r="I71" s="5">
        <v>-13108430126</v>
      </c>
      <c r="J71" s="5">
        <v>-1316347210</v>
      </c>
      <c r="K71" s="5">
        <v>-14967102605</v>
      </c>
      <c r="L71" s="5">
        <v>-6264038341</v>
      </c>
      <c r="M71" s="5">
        <v>-51502558124</v>
      </c>
      <c r="N71" s="5">
        <v>-6104429449</v>
      </c>
      <c r="O71" s="5">
        <v>8991475074</v>
      </c>
      <c r="P71" s="5">
        <v>8964728686</v>
      </c>
    </row>
    <row r="72" spans="2:16" ht="15.5" x14ac:dyDescent="0.35">
      <c r="C72" t="s">
        <v>89</v>
      </c>
      <c r="D72" s="5">
        <v>-266972271</v>
      </c>
      <c r="E72" s="5">
        <v>-24092812829</v>
      </c>
      <c r="F72" s="5">
        <v>3471072679</v>
      </c>
      <c r="G72" s="5">
        <v>220140696</v>
      </c>
      <c r="I72" s="5">
        <v>-13832908683</v>
      </c>
      <c r="J72" s="5">
        <v>3984136605</v>
      </c>
      <c r="K72" s="5">
        <v>-7411985662</v>
      </c>
      <c r="L72" s="5">
        <v>-9674085390</v>
      </c>
      <c r="M72" s="5">
        <v>-22296629978</v>
      </c>
      <c r="N72" s="5">
        <v>-3602475635</v>
      </c>
      <c r="O72" s="5">
        <v>12738273676</v>
      </c>
      <c r="P72" s="5">
        <v>13192782343</v>
      </c>
    </row>
    <row r="73" spans="2:16" ht="15.5" x14ac:dyDescent="0.35">
      <c r="C73" t="s">
        <v>90</v>
      </c>
      <c r="D73" s="5">
        <v>-266972271</v>
      </c>
      <c r="E73" s="5">
        <v>-24092812829</v>
      </c>
      <c r="F73" s="5">
        <v>3471072679</v>
      </c>
      <c r="G73" s="5">
        <v>220140696</v>
      </c>
      <c r="I73" s="5">
        <v>-13832908683</v>
      </c>
      <c r="J73" s="5">
        <v>3984136605</v>
      </c>
      <c r="K73" s="5">
        <v>-7411985662</v>
      </c>
      <c r="L73" s="5">
        <v>-9674085390</v>
      </c>
      <c r="M73" s="5">
        <v>-22296629978</v>
      </c>
      <c r="N73" s="5">
        <v>-3602475635</v>
      </c>
      <c r="O73" s="5">
        <v>12738273676</v>
      </c>
      <c r="P73" s="5">
        <v>13192782343</v>
      </c>
    </row>
    <row r="75" spans="2:16" ht="15.5" x14ac:dyDescent="0.35">
      <c r="B75" t="s">
        <v>91</v>
      </c>
      <c r="C75" t="s">
        <v>92</v>
      </c>
    </row>
    <row r="76" spans="2:16" ht="15.5" x14ac:dyDescent="0.35">
      <c r="C76" t="s">
        <v>93</v>
      </c>
    </row>
    <row r="77" spans="2:16" ht="15.5" x14ac:dyDescent="0.35">
      <c r="C77" t="s">
        <v>19</v>
      </c>
      <c r="D77" s="5">
        <v>84095859152</v>
      </c>
      <c r="E77" s="5">
        <v>76709500263</v>
      </c>
      <c r="F77" s="5">
        <v>70638272665</v>
      </c>
      <c r="G77" s="5">
        <v>55899639867</v>
      </c>
      <c r="I77" s="5">
        <v>76709500263</v>
      </c>
      <c r="J77" s="5">
        <v>44464852383</v>
      </c>
      <c r="K77" s="5">
        <v>29831172485</v>
      </c>
      <c r="L77" s="5">
        <v>45263675077</v>
      </c>
      <c r="M77" s="5">
        <v>55112549904</v>
      </c>
      <c r="N77" s="5">
        <v>9263517172</v>
      </c>
      <c r="O77" s="5">
        <v>90941401894</v>
      </c>
      <c r="P77" s="5">
        <v>75629344554</v>
      </c>
    </row>
    <row r="78" spans="2:16" ht="15.5" x14ac:dyDescent="0.35">
      <c r="C78" t="s">
        <v>519</v>
      </c>
    </row>
    <row r="79" spans="2:16" ht="15.5" x14ac:dyDescent="0.35">
      <c r="C79" t="s">
        <v>94</v>
      </c>
      <c r="D79" s="5">
        <v>19163524764</v>
      </c>
      <c r="E79" s="5">
        <v>12761661236</v>
      </c>
      <c r="F79" s="5">
        <v>23597123405</v>
      </c>
      <c r="G79" s="5">
        <v>30284443565</v>
      </c>
      <c r="I79" s="5">
        <v>12761661236</v>
      </c>
      <c r="J79" s="5">
        <v>16299581539</v>
      </c>
      <c r="K79" s="5">
        <v>12656298041</v>
      </c>
      <c r="L79" s="5">
        <v>16047488760</v>
      </c>
      <c r="M79" s="5">
        <v>43684595656</v>
      </c>
      <c r="N79" s="5">
        <v>50894611802</v>
      </c>
      <c r="O79" s="5">
        <v>74680576360</v>
      </c>
      <c r="P79" s="5">
        <v>74654568387</v>
      </c>
    </row>
    <row r="80" spans="2:16" ht="15.5" x14ac:dyDescent="0.35">
      <c r="C80" t="s">
        <v>283</v>
      </c>
      <c r="O80" s="5">
        <v>10811887776</v>
      </c>
    </row>
    <row r="81" spans="3:16" ht="15.5" x14ac:dyDescent="0.35">
      <c r="C81" t="s">
        <v>282</v>
      </c>
      <c r="J81" s="5">
        <v>2500000</v>
      </c>
      <c r="K81" s="5">
        <v>48477621</v>
      </c>
      <c r="L81" s="5">
        <v>76448068</v>
      </c>
      <c r="M81" s="5">
        <v>710840382</v>
      </c>
      <c r="N81" s="5">
        <v>10809987676</v>
      </c>
      <c r="O81" s="5">
        <v>313116758</v>
      </c>
    </row>
    <row r="82" spans="3:16" ht="15.5" x14ac:dyDescent="0.35">
      <c r="C82" t="s">
        <v>284</v>
      </c>
      <c r="D82" s="5">
        <v>19163524764</v>
      </c>
      <c r="E82" s="5">
        <v>12761661236</v>
      </c>
      <c r="F82" s="5">
        <v>23597123405</v>
      </c>
      <c r="G82" s="5">
        <v>30284443565</v>
      </c>
      <c r="I82" s="5">
        <v>12761661236</v>
      </c>
      <c r="J82" s="5">
        <v>16299581539</v>
      </c>
      <c r="K82" s="5">
        <v>12656298041</v>
      </c>
      <c r="L82" s="5">
        <v>16047488760</v>
      </c>
      <c r="M82" s="5">
        <v>43684595656</v>
      </c>
      <c r="N82" s="5">
        <v>50894611802</v>
      </c>
      <c r="O82" s="5">
        <v>74680576360</v>
      </c>
      <c r="P82" s="5">
        <v>74654568387</v>
      </c>
    </row>
    <row r="83" spans="3:16" ht="15.5" x14ac:dyDescent="0.35">
      <c r="C83" t="s">
        <v>95</v>
      </c>
      <c r="L83" s="5">
        <v>240700000</v>
      </c>
      <c r="M83" s="5">
        <v>570811901</v>
      </c>
      <c r="N83" s="5">
        <v>1624102784</v>
      </c>
      <c r="O83" s="5">
        <v>593965796</v>
      </c>
      <c r="P83" s="5">
        <v>5524003110</v>
      </c>
    </row>
    <row r="84" spans="3:16" ht="15.5" x14ac:dyDescent="0.35">
      <c r="C84" t="s">
        <v>285</v>
      </c>
      <c r="D84" s="5">
        <v>197420853</v>
      </c>
      <c r="E84" s="5">
        <v>783860853</v>
      </c>
      <c r="F84" s="5">
        <v>783860855</v>
      </c>
      <c r="G84" s="5">
        <v>1193860855</v>
      </c>
      <c r="I84" s="5">
        <v>783860853</v>
      </c>
      <c r="J84" s="5">
        <v>19273601455</v>
      </c>
      <c r="K84" s="5">
        <v>299310353</v>
      </c>
      <c r="L84" s="5">
        <v>99580798</v>
      </c>
      <c r="M84" s="5">
        <v>99580798</v>
      </c>
    </row>
    <row r="85" spans="3:16" ht="15.5" x14ac:dyDescent="0.35">
      <c r="C85" t="s">
        <v>96</v>
      </c>
      <c r="D85" s="5">
        <v>11213051238</v>
      </c>
      <c r="E85" s="5">
        <v>22160367390</v>
      </c>
      <c r="F85" s="5">
        <v>18782278741</v>
      </c>
      <c r="G85" s="5">
        <v>15432796784</v>
      </c>
      <c r="I85" s="5">
        <v>22160367390</v>
      </c>
      <c r="J85" s="5">
        <v>8744307124</v>
      </c>
      <c r="K85" s="5">
        <v>22126623895</v>
      </c>
      <c r="L85" s="5">
        <v>17013458384</v>
      </c>
      <c r="M85" s="5">
        <v>24595398699</v>
      </c>
      <c r="N85" s="5">
        <v>70964686613</v>
      </c>
      <c r="O85" s="5">
        <v>97280255420</v>
      </c>
      <c r="P85" s="5">
        <v>96312141649</v>
      </c>
    </row>
    <row r="86" spans="3:16" ht="15.5" x14ac:dyDescent="0.35">
      <c r="C86" t="s">
        <v>281</v>
      </c>
    </row>
    <row r="87" spans="3:16" ht="15.5" x14ac:dyDescent="0.35">
      <c r="C87" t="s">
        <v>77</v>
      </c>
      <c r="D87" s="5">
        <v>88291860570</v>
      </c>
      <c r="E87" s="5">
        <v>88291860570</v>
      </c>
      <c r="F87" s="5">
        <v>89016339127</v>
      </c>
      <c r="G87" s="5">
        <v>89016339127</v>
      </c>
      <c r="I87" s="5">
        <v>88291860570</v>
      </c>
      <c r="J87" s="5">
        <v>89016339127</v>
      </c>
      <c r="K87" s="5">
        <v>83715855312</v>
      </c>
      <c r="L87" s="5">
        <v>76160738369</v>
      </c>
      <c r="M87" s="5">
        <v>79570785418</v>
      </c>
      <c r="N87" s="5">
        <v>50364857272</v>
      </c>
      <c r="O87" s="5">
        <v>47862903458</v>
      </c>
      <c r="P87" s="5">
        <v>44116104856</v>
      </c>
    </row>
    <row r="88" spans="3:16" ht="15.5" x14ac:dyDescent="0.35">
      <c r="C88" t="s">
        <v>98</v>
      </c>
      <c r="D88" s="5">
        <v>120719463007</v>
      </c>
      <c r="E88" s="5">
        <v>123537961488</v>
      </c>
      <c r="F88" s="5">
        <v>121405751414</v>
      </c>
      <c r="G88" s="5">
        <v>110218284861</v>
      </c>
      <c r="I88" s="5">
        <v>123537961488</v>
      </c>
      <c r="J88" s="5">
        <v>98454182898</v>
      </c>
      <c r="K88" s="5">
        <v>80340562835</v>
      </c>
      <c r="L88" s="5">
        <v>83130479011</v>
      </c>
      <c r="M88" s="5">
        <v>139034733137</v>
      </c>
      <c r="N88" s="5">
        <v>146554729977</v>
      </c>
      <c r="O88" s="5">
        <v>289141076528</v>
      </c>
      <c r="P88" s="5">
        <v>249789805290</v>
      </c>
    </row>
    <row r="89" spans="3:16" ht="15.5" x14ac:dyDescent="0.35">
      <c r="C89" t="s">
        <v>99</v>
      </c>
    </row>
    <row r="90" spans="3:16" ht="15.5" x14ac:dyDescent="0.35">
      <c r="C90" t="s">
        <v>338</v>
      </c>
      <c r="N90" s="5">
        <v>82245000000</v>
      </c>
    </row>
    <row r="91" spans="3:16" ht="15.5" x14ac:dyDescent="0.35">
      <c r="C91" t="s">
        <v>101</v>
      </c>
      <c r="D91" s="5">
        <v>25835132048</v>
      </c>
      <c r="E91" s="5">
        <v>26824317983</v>
      </c>
      <c r="F91" s="5">
        <v>24253831035</v>
      </c>
      <c r="G91" s="5">
        <v>25071546285</v>
      </c>
      <c r="I91" s="5">
        <v>26824317983</v>
      </c>
      <c r="J91" s="5">
        <v>26627942099</v>
      </c>
      <c r="K91" s="5">
        <v>29282962762</v>
      </c>
      <c r="L91" s="5">
        <v>42881627537</v>
      </c>
      <c r="M91" s="5">
        <v>48626286886</v>
      </c>
      <c r="N91" s="5">
        <v>48528763208</v>
      </c>
      <c r="O91" s="5">
        <v>53772405116</v>
      </c>
      <c r="P91" s="5">
        <v>60387229032</v>
      </c>
    </row>
    <row r="92" spans="3:16" ht="15.5" x14ac:dyDescent="0.35">
      <c r="C92" t="s">
        <v>100</v>
      </c>
      <c r="D92" s="5">
        <v>80206549546</v>
      </c>
      <c r="E92" s="5">
        <v>80206549546</v>
      </c>
      <c r="F92" s="5">
        <v>61689189234</v>
      </c>
      <c r="G92" s="5">
        <v>61689189234</v>
      </c>
      <c r="I92" s="5">
        <v>80206549546</v>
      </c>
      <c r="J92" s="5">
        <v>61689189234</v>
      </c>
      <c r="K92" s="5">
        <v>60918074369</v>
      </c>
    </row>
    <row r="93" spans="3:16" ht="15.5" x14ac:dyDescent="0.35">
      <c r="C93" t="s">
        <v>287</v>
      </c>
      <c r="D93" s="5">
        <v>12062729054</v>
      </c>
      <c r="E93" s="5">
        <v>12062729054</v>
      </c>
      <c r="F93" s="5">
        <v>13558030921</v>
      </c>
      <c r="G93" s="5">
        <v>13558030921</v>
      </c>
      <c r="I93" s="5">
        <v>12062729054</v>
      </c>
      <c r="J93" s="5">
        <v>13558030921</v>
      </c>
      <c r="K93" s="5">
        <v>14399046524</v>
      </c>
      <c r="L93" s="5">
        <v>15257746303</v>
      </c>
      <c r="M93" s="5">
        <v>11507377201</v>
      </c>
    </row>
    <row r="94" spans="3:16" ht="15.5" x14ac:dyDescent="0.35">
      <c r="C94" t="s">
        <v>103</v>
      </c>
      <c r="D94" s="5">
        <v>121368789661</v>
      </c>
      <c r="E94" s="5">
        <v>122575534197</v>
      </c>
      <c r="F94" s="5">
        <v>103200547405</v>
      </c>
      <c r="G94" s="5">
        <v>104235821255</v>
      </c>
      <c r="I94" s="5">
        <v>122575534197</v>
      </c>
      <c r="J94" s="5">
        <v>106227334271</v>
      </c>
      <c r="K94" s="5">
        <v>109822490075</v>
      </c>
      <c r="L94" s="5">
        <v>126207484359</v>
      </c>
      <c r="M94" s="5">
        <v>64180396766</v>
      </c>
      <c r="N94" s="5">
        <v>135444517265</v>
      </c>
      <c r="O94" s="5">
        <v>54382300912</v>
      </c>
      <c r="P94" s="5">
        <v>65930982142</v>
      </c>
    </row>
    <row r="95" spans="3:16" ht="15.5" x14ac:dyDescent="0.35">
      <c r="C95" t="s">
        <v>104</v>
      </c>
      <c r="D95" s="5">
        <v>242088252668</v>
      </c>
      <c r="E95" s="5">
        <v>246113495685</v>
      </c>
      <c r="F95" s="5">
        <v>224606298819</v>
      </c>
      <c r="G95" s="5">
        <v>214454106116</v>
      </c>
      <c r="I95" s="5">
        <v>246113495685</v>
      </c>
      <c r="J95" s="5">
        <v>204681517169</v>
      </c>
      <c r="K95" s="5">
        <v>190163052910</v>
      </c>
      <c r="L95" s="5">
        <v>209337963370</v>
      </c>
      <c r="M95" s="5">
        <v>203215129903</v>
      </c>
      <c r="N95" s="5">
        <v>281999247242</v>
      </c>
      <c r="O95" s="5">
        <v>343523377440</v>
      </c>
      <c r="P95" s="5">
        <v>315720787432</v>
      </c>
    </row>
    <row r="96" spans="3:16" ht="15.5" x14ac:dyDescent="0.35">
      <c r="C96" t="s">
        <v>105</v>
      </c>
    </row>
    <row r="97" spans="3:16" ht="15.5" x14ac:dyDescent="0.35">
      <c r="C97" t="s">
        <v>106</v>
      </c>
    </row>
    <row r="98" spans="3:16" ht="15.5" x14ac:dyDescent="0.35">
      <c r="C98" t="s">
        <v>107</v>
      </c>
      <c r="D98" s="5">
        <v>93920509154</v>
      </c>
      <c r="E98" s="5">
        <v>97661171100</v>
      </c>
      <c r="F98" s="5">
        <v>59612061621</v>
      </c>
      <c r="G98" s="5">
        <v>52313332797</v>
      </c>
      <c r="I98" s="5">
        <v>97661171100</v>
      </c>
      <c r="J98" s="5">
        <v>49294357717</v>
      </c>
      <c r="K98" s="5">
        <v>34275360700</v>
      </c>
      <c r="L98" s="5">
        <v>39297273996</v>
      </c>
      <c r="M98" s="5">
        <v>25091161012</v>
      </c>
      <c r="N98" s="5">
        <v>66398645600</v>
      </c>
      <c r="O98" s="5">
        <v>122585815148</v>
      </c>
      <c r="P98" s="5">
        <v>146776354300</v>
      </c>
    </row>
    <row r="99" spans="3:16" ht="15.5" x14ac:dyDescent="0.35">
      <c r="C99" t="s">
        <v>112</v>
      </c>
      <c r="D99" s="5">
        <v>38658747000</v>
      </c>
      <c r="E99" s="5">
        <v>39932145628</v>
      </c>
      <c r="F99" s="5">
        <v>20040270568</v>
      </c>
      <c r="G99" s="5">
        <v>19986176100</v>
      </c>
      <c r="I99" s="5">
        <v>39932145628</v>
      </c>
      <c r="J99" s="5">
        <v>35458687602</v>
      </c>
      <c r="K99" s="5">
        <v>19923315702</v>
      </c>
      <c r="L99" s="5">
        <v>30346500000</v>
      </c>
      <c r="M99" s="5">
        <v>6238874997</v>
      </c>
      <c r="N99" s="5">
        <v>44028772576</v>
      </c>
      <c r="O99" s="5">
        <v>90841038925</v>
      </c>
      <c r="P99" s="5">
        <v>103993807212</v>
      </c>
    </row>
    <row r="100" spans="3:16" ht="15.5" x14ac:dyDescent="0.35">
      <c r="C100" t="s">
        <v>108</v>
      </c>
      <c r="P100" s="5">
        <v>17483208737</v>
      </c>
    </row>
    <row r="101" spans="3:16" ht="15.5" x14ac:dyDescent="0.35">
      <c r="C101" t="s">
        <v>289</v>
      </c>
      <c r="D101" s="5">
        <v>42310796384</v>
      </c>
      <c r="E101" s="5">
        <v>44750407199</v>
      </c>
      <c r="F101" s="5">
        <v>28355369291</v>
      </c>
      <c r="G101" s="5">
        <v>20763196607</v>
      </c>
      <c r="I101" s="5">
        <v>44750407199</v>
      </c>
      <c r="J101" s="5">
        <v>6731808710</v>
      </c>
      <c r="K101" s="5">
        <v>8242157536</v>
      </c>
      <c r="L101" s="5">
        <v>3477118851</v>
      </c>
      <c r="M101" s="5">
        <v>7994113722</v>
      </c>
      <c r="N101" s="5">
        <v>5616855805</v>
      </c>
      <c r="O101" s="5">
        <v>8663107756</v>
      </c>
      <c r="P101" s="5">
        <v>17483208737</v>
      </c>
    </row>
    <row r="102" spans="3:16" ht="15.5" x14ac:dyDescent="0.35">
      <c r="C102" t="s">
        <v>109</v>
      </c>
      <c r="P102" s="5">
        <v>10383625591</v>
      </c>
    </row>
    <row r="103" spans="3:16" ht="15.5" x14ac:dyDescent="0.35">
      <c r="C103" t="s">
        <v>290</v>
      </c>
      <c r="J103" s="5">
        <v>2500000</v>
      </c>
      <c r="K103" s="5">
        <v>48477621</v>
      </c>
      <c r="L103" s="5">
        <v>76448068</v>
      </c>
      <c r="M103" s="5">
        <v>710840382</v>
      </c>
      <c r="N103" s="5">
        <v>10809987676</v>
      </c>
      <c r="O103" s="5">
        <v>11125004534</v>
      </c>
      <c r="P103" s="5">
        <v>10383625591</v>
      </c>
    </row>
    <row r="104" spans="3:16" ht="15.5" x14ac:dyDescent="0.35">
      <c r="C104" t="s">
        <v>110</v>
      </c>
      <c r="D104" s="5">
        <v>4736506039</v>
      </c>
      <c r="E104" s="5">
        <v>4911864470</v>
      </c>
      <c r="F104" s="5">
        <v>3562490601</v>
      </c>
      <c r="G104" s="5">
        <v>2316876221</v>
      </c>
      <c r="I104" s="5">
        <v>4911864470</v>
      </c>
      <c r="J104" s="5">
        <v>581616398</v>
      </c>
      <c r="K104" s="5">
        <v>539363061</v>
      </c>
      <c r="L104" s="5">
        <v>629990949</v>
      </c>
      <c r="M104" s="5">
        <v>396139295</v>
      </c>
      <c r="N104" s="5">
        <v>352027620</v>
      </c>
      <c r="O104" s="5">
        <v>788002330</v>
      </c>
      <c r="P104" s="5">
        <v>2831815993</v>
      </c>
    </row>
    <row r="105" spans="3:16" ht="15.5" x14ac:dyDescent="0.35">
      <c r="C105" t="s">
        <v>111</v>
      </c>
      <c r="D105" s="5">
        <v>6924153478</v>
      </c>
      <c r="E105" s="5">
        <v>6769657945</v>
      </c>
      <c r="F105" s="5">
        <v>6386049228</v>
      </c>
      <c r="G105" s="5">
        <v>6733923320</v>
      </c>
      <c r="I105" s="5">
        <v>6769657945</v>
      </c>
      <c r="J105" s="5">
        <v>5676901449</v>
      </c>
      <c r="K105" s="5">
        <v>4172160790</v>
      </c>
      <c r="L105" s="5">
        <v>3290059721</v>
      </c>
      <c r="M105" s="5">
        <v>3586745424</v>
      </c>
      <c r="N105" s="5">
        <v>2277820426</v>
      </c>
      <c r="O105" s="5">
        <v>10396539319</v>
      </c>
      <c r="P105" s="5">
        <v>11311519036</v>
      </c>
    </row>
    <row r="106" spans="3:16" ht="15.5" x14ac:dyDescent="0.35">
      <c r="C106" t="s">
        <v>116</v>
      </c>
      <c r="D106" s="5">
        <v>30579308641</v>
      </c>
      <c r="E106" s="5">
        <v>30596917441</v>
      </c>
      <c r="F106" s="5">
        <v>29218060185</v>
      </c>
      <c r="G106" s="5">
        <v>29835668985</v>
      </c>
      <c r="I106" s="5">
        <v>30596917441</v>
      </c>
      <c r="J106" s="5">
        <v>29870886585</v>
      </c>
      <c r="K106" s="5">
        <v>34355555948</v>
      </c>
      <c r="L106" s="5">
        <v>41096567450</v>
      </c>
      <c r="M106" s="5">
        <v>39505761575</v>
      </c>
      <c r="N106" s="5">
        <v>54685764350</v>
      </c>
      <c r="O106" s="5">
        <v>56120249366</v>
      </c>
      <c r="P106" s="5">
        <v>56651389992</v>
      </c>
    </row>
    <row r="107" spans="3:16" ht="15.5" x14ac:dyDescent="0.35">
      <c r="C107" t="s">
        <v>117</v>
      </c>
      <c r="D107" s="5">
        <v>30579308641</v>
      </c>
      <c r="E107" s="5">
        <v>30596917441</v>
      </c>
      <c r="F107" s="5">
        <v>29218060185</v>
      </c>
      <c r="G107" s="5">
        <v>29835668985</v>
      </c>
      <c r="I107" s="5">
        <v>30596917441</v>
      </c>
      <c r="J107" s="5">
        <v>29870886585</v>
      </c>
      <c r="K107" s="5">
        <v>34355555948</v>
      </c>
      <c r="L107" s="5">
        <v>41096567450</v>
      </c>
      <c r="M107" s="5">
        <v>39505761575</v>
      </c>
      <c r="N107" s="5">
        <v>54685764350</v>
      </c>
      <c r="O107" s="5">
        <v>56120249366</v>
      </c>
      <c r="P107" s="5">
        <v>56651389992</v>
      </c>
    </row>
    <row r="108" spans="3:16" ht="15.5" x14ac:dyDescent="0.35">
      <c r="C108" t="s">
        <v>293</v>
      </c>
      <c r="N108" s="5">
        <v>10037039285</v>
      </c>
      <c r="O108" s="5">
        <v>10608617000</v>
      </c>
      <c r="P108" s="5">
        <v>10638570000</v>
      </c>
    </row>
    <row r="109" spans="3:16" ht="15.5" x14ac:dyDescent="0.35">
      <c r="C109" t="s">
        <v>121</v>
      </c>
      <c r="D109" s="5">
        <v>124499817795</v>
      </c>
      <c r="E109" s="5">
        <v>128258088541</v>
      </c>
      <c r="F109" s="5">
        <v>88830121806</v>
      </c>
      <c r="G109" s="5">
        <v>82149001782</v>
      </c>
      <c r="I109" s="5">
        <v>128258088541</v>
      </c>
      <c r="J109" s="5">
        <v>79165244302</v>
      </c>
      <c r="K109" s="5">
        <v>68630916648</v>
      </c>
      <c r="L109" s="5">
        <v>80393841446</v>
      </c>
      <c r="M109" s="5">
        <v>64596922587</v>
      </c>
      <c r="N109" s="5">
        <v>121084409950</v>
      </c>
      <c r="O109" s="5">
        <v>178706064514</v>
      </c>
      <c r="P109" s="5">
        <v>203427744292</v>
      </c>
    </row>
    <row r="110" spans="3:16" ht="15.5" x14ac:dyDescent="0.35">
      <c r="C110" t="s">
        <v>122</v>
      </c>
    </row>
    <row r="111" spans="3:16" ht="15.5" x14ac:dyDescent="0.35">
      <c r="C111" t="s">
        <v>123</v>
      </c>
      <c r="D111" s="5">
        <v>75000000000</v>
      </c>
      <c r="E111" s="5">
        <v>75000000000</v>
      </c>
      <c r="F111" s="5">
        <v>75000000000</v>
      </c>
      <c r="G111" s="5">
        <v>75000000000</v>
      </c>
      <c r="I111" s="5">
        <v>75000000000</v>
      </c>
      <c r="J111" s="5">
        <v>75000000000</v>
      </c>
      <c r="K111" s="5">
        <v>75000000000</v>
      </c>
      <c r="L111" s="5">
        <v>75000000000</v>
      </c>
      <c r="M111" s="5">
        <v>75000000000</v>
      </c>
      <c r="N111" s="5">
        <v>75000000000</v>
      </c>
      <c r="O111" s="5">
        <v>75000000000</v>
      </c>
      <c r="P111" s="5">
        <v>60000000000</v>
      </c>
    </row>
    <row r="112" spans="3:16" ht="15.5" x14ac:dyDescent="0.35">
      <c r="C112" t="s">
        <v>124</v>
      </c>
      <c r="D112" s="5">
        <v>24485996111</v>
      </c>
      <c r="E112" s="5">
        <v>24485996111</v>
      </c>
      <c r="F112" s="5">
        <v>24485996111</v>
      </c>
      <c r="G112" s="5">
        <v>24485996111</v>
      </c>
      <c r="I112" s="5">
        <v>24485996111</v>
      </c>
      <c r="J112" s="5">
        <v>24485996111</v>
      </c>
      <c r="K112" s="5">
        <v>24485996111</v>
      </c>
      <c r="L112" s="5">
        <v>24485996111</v>
      </c>
      <c r="M112" s="5">
        <v>24485996111</v>
      </c>
      <c r="N112" s="5">
        <v>24485996111</v>
      </c>
      <c r="O112" s="5">
        <v>24785996111</v>
      </c>
    </row>
    <row r="113" spans="2:16" ht="15.5" x14ac:dyDescent="0.35">
      <c r="C113" t="s">
        <v>125</v>
      </c>
      <c r="D113" s="5">
        <v>-70189421808</v>
      </c>
      <c r="E113" s="5">
        <v>-69922449537</v>
      </c>
      <c r="F113" s="5">
        <v>-52726158225</v>
      </c>
      <c r="G113" s="5">
        <v>-56197230904</v>
      </c>
      <c r="I113" s="5">
        <v>-69922449537</v>
      </c>
      <c r="J113" s="5">
        <v>-62986062371</v>
      </c>
      <c r="K113" s="5">
        <v>-61669715161</v>
      </c>
      <c r="L113" s="5">
        <v>-46702612556</v>
      </c>
      <c r="M113" s="5">
        <v>-40438574215</v>
      </c>
      <c r="N113" s="5">
        <v>11063983909</v>
      </c>
      <c r="O113" s="5">
        <v>17168413358</v>
      </c>
      <c r="P113" s="5">
        <v>8176938284</v>
      </c>
    </row>
    <row r="114" spans="2:16" ht="15.5" x14ac:dyDescent="0.35">
      <c r="C114" t="s">
        <v>294</v>
      </c>
      <c r="D114" s="5">
        <v>1798295075</v>
      </c>
      <c r="E114" s="5">
        <v>1798295075</v>
      </c>
      <c r="F114" s="5">
        <v>1798295075</v>
      </c>
      <c r="G114" s="5">
        <v>1798295075</v>
      </c>
      <c r="I114" s="5">
        <v>1798295075</v>
      </c>
      <c r="J114" s="5">
        <v>1798295075</v>
      </c>
      <c r="K114" s="5">
        <v>1798295075</v>
      </c>
      <c r="L114" s="5">
        <v>1798295075</v>
      </c>
    </row>
    <row r="115" spans="2:16" ht="15.5" x14ac:dyDescent="0.35">
      <c r="C115" t="s">
        <v>295</v>
      </c>
      <c r="D115" s="5">
        <v>-71987716883</v>
      </c>
      <c r="E115" s="5">
        <v>-71720744612</v>
      </c>
      <c r="F115" s="5">
        <v>-54524453300</v>
      </c>
      <c r="G115" s="5">
        <v>-57995525979</v>
      </c>
      <c r="I115" s="5">
        <v>-71720744612</v>
      </c>
      <c r="J115" s="5">
        <v>-64784357446</v>
      </c>
      <c r="K115" s="5">
        <v>-63468010236</v>
      </c>
      <c r="L115" s="5">
        <v>-48500907631</v>
      </c>
    </row>
    <row r="116" spans="2:16" ht="15.5" x14ac:dyDescent="0.35">
      <c r="C116" t="s">
        <v>296</v>
      </c>
      <c r="D116" s="5">
        <v>-70189421808</v>
      </c>
      <c r="E116" s="5">
        <v>-69922449537</v>
      </c>
      <c r="F116" s="5">
        <v>-52726158225</v>
      </c>
      <c r="G116" s="5">
        <v>-56197230904</v>
      </c>
      <c r="I116" s="5">
        <v>-69922449537</v>
      </c>
      <c r="J116" s="5">
        <v>-62986062371</v>
      </c>
      <c r="K116" s="5">
        <v>-61669715161</v>
      </c>
      <c r="L116" s="5">
        <v>-46702612556</v>
      </c>
      <c r="M116" s="5">
        <v>-40438574215</v>
      </c>
      <c r="N116" s="5">
        <v>11063983909</v>
      </c>
      <c r="O116" s="5">
        <v>17168413358</v>
      </c>
      <c r="P116" s="5">
        <v>8176938284</v>
      </c>
    </row>
    <row r="117" spans="2:16" ht="15.5" x14ac:dyDescent="0.35">
      <c r="C117" t="s">
        <v>9</v>
      </c>
      <c r="D117" s="5">
        <v>117588434873</v>
      </c>
      <c r="E117" s="5">
        <v>117855407144</v>
      </c>
      <c r="F117" s="5">
        <v>135776177013</v>
      </c>
      <c r="G117" s="5">
        <v>132305104334</v>
      </c>
      <c r="I117" s="5">
        <v>117855407144</v>
      </c>
      <c r="J117" s="5">
        <v>125516272867</v>
      </c>
      <c r="K117" s="5">
        <v>121532136262</v>
      </c>
      <c r="L117" s="5">
        <v>128944121924</v>
      </c>
      <c r="M117" s="5">
        <v>138618207314</v>
      </c>
      <c r="N117" s="5">
        <v>160914837292</v>
      </c>
      <c r="O117" s="5">
        <v>164817312927</v>
      </c>
      <c r="P117" s="5">
        <v>112293043140</v>
      </c>
    </row>
    <row r="118" spans="2:16" ht="15.5" x14ac:dyDescent="0.35">
      <c r="C118" t="s">
        <v>126</v>
      </c>
      <c r="D118" s="5">
        <v>242088252668</v>
      </c>
      <c r="E118" s="5">
        <v>246113495685</v>
      </c>
      <c r="F118" s="5">
        <v>224606298819</v>
      </c>
      <c r="G118" s="5">
        <v>214454106116</v>
      </c>
      <c r="I118" s="5">
        <v>246113495685</v>
      </c>
      <c r="J118" s="5">
        <v>204681517169</v>
      </c>
      <c r="K118" s="5">
        <v>190163052910</v>
      </c>
      <c r="L118" s="5">
        <v>209337963370</v>
      </c>
      <c r="M118" s="5">
        <v>203215129901</v>
      </c>
      <c r="N118" s="5">
        <v>281999247242</v>
      </c>
      <c r="O118" s="5">
        <v>343523377441</v>
      </c>
      <c r="P118" s="5">
        <v>315720787432</v>
      </c>
    </row>
    <row r="119" spans="2:16" ht="15.5" x14ac:dyDescent="0.35">
      <c r="C119" t="s">
        <v>127</v>
      </c>
      <c r="D119" s="5">
        <v>750000000</v>
      </c>
      <c r="E119" s="5">
        <v>750000000</v>
      </c>
      <c r="F119" s="5">
        <v>750000000</v>
      </c>
      <c r="G119" s="5">
        <v>750000000</v>
      </c>
      <c r="I119" s="5">
        <v>750000000</v>
      </c>
      <c r="J119" s="5">
        <v>750000000</v>
      </c>
      <c r="K119" s="5">
        <v>750000000</v>
      </c>
      <c r="L119" s="5">
        <v>750000000</v>
      </c>
      <c r="M119" s="5">
        <v>750000000</v>
      </c>
      <c r="N119" s="5">
        <v>750000000</v>
      </c>
      <c r="O119" s="5">
        <v>750000000</v>
      </c>
      <c r="P119" s="5">
        <v>600000000</v>
      </c>
    </row>
    <row r="121" spans="2:16" ht="15.5" x14ac:dyDescent="0.35">
      <c r="B121" t="s">
        <v>128</v>
      </c>
      <c r="C121" t="s">
        <v>129</v>
      </c>
      <c r="D121" s="5">
        <v>8683157517</v>
      </c>
      <c r="E121" s="5">
        <v>-10029948523</v>
      </c>
      <c r="F121" s="5">
        <v>15290413330</v>
      </c>
      <c r="G121" s="5">
        <v>-5322780191</v>
      </c>
      <c r="I121" s="5">
        <v>32256376182</v>
      </c>
      <c r="J121" s="5">
        <v>550652783</v>
      </c>
      <c r="K121" s="5">
        <v>-1025566594</v>
      </c>
      <c r="L121" s="5">
        <v>35305145772</v>
      </c>
      <c r="M121" s="5">
        <v>11422004506</v>
      </c>
      <c r="N121" s="5">
        <v>45065151651</v>
      </c>
      <c r="O121" s="5">
        <v>2483651624</v>
      </c>
      <c r="P121" s="5">
        <v>35407665013</v>
      </c>
    </row>
    <row r="122" spans="2:16" ht="15.5" x14ac:dyDescent="0.35">
      <c r="C122" t="s">
        <v>406</v>
      </c>
      <c r="D122" s="5">
        <v>38964918880</v>
      </c>
      <c r="E122" s="5">
        <v>42126572060</v>
      </c>
      <c r="F122" s="5">
        <v>49777786516</v>
      </c>
      <c r="G122" s="5">
        <v>18650807230</v>
      </c>
      <c r="I122" s="5">
        <v>155511025745</v>
      </c>
      <c r="J122" s="5">
        <v>131878038443</v>
      </c>
      <c r="K122" s="5">
        <v>153364171860</v>
      </c>
      <c r="L122" s="5">
        <v>161850010978</v>
      </c>
      <c r="M122" s="5">
        <v>129170588054</v>
      </c>
      <c r="N122" s="5">
        <v>223150207822</v>
      </c>
      <c r="O122" s="5">
        <v>467697030978</v>
      </c>
      <c r="P122" s="5">
        <v>458158541286</v>
      </c>
    </row>
    <row r="123" spans="2:16" ht="15.5" x14ac:dyDescent="0.35">
      <c r="C123" t="s">
        <v>408</v>
      </c>
      <c r="D123" s="5">
        <v>-30448305757</v>
      </c>
      <c r="E123" s="5">
        <v>-49636814522</v>
      </c>
      <c r="F123" s="5">
        <v>-35814406322</v>
      </c>
      <c r="G123" s="5">
        <v>-24952657783</v>
      </c>
      <c r="I123" s="5">
        <v>-124699421352</v>
      </c>
      <c r="J123" s="5">
        <v>-138142038480</v>
      </c>
      <c r="K123" s="5">
        <v>-146879856270</v>
      </c>
      <c r="L123" s="5">
        <v>-123675321360</v>
      </c>
      <c r="M123" s="5">
        <v>-117710028976</v>
      </c>
      <c r="N123" s="5">
        <v>-178252147654</v>
      </c>
      <c r="O123" s="5">
        <v>-442439545117</v>
      </c>
      <c r="P123" s="5">
        <v>-411204126372</v>
      </c>
    </row>
    <row r="124" spans="2:16" ht="15.5" x14ac:dyDescent="0.35">
      <c r="C124" t="s">
        <v>1096</v>
      </c>
      <c r="O124" s="5">
        <v>-621000000</v>
      </c>
    </row>
    <row r="125" spans="2:16" ht="15.5" x14ac:dyDescent="0.35">
      <c r="C125" t="s">
        <v>1582</v>
      </c>
      <c r="D125" s="5">
        <v>-173240067</v>
      </c>
      <c r="E125" s="5">
        <v>-3385426880</v>
      </c>
      <c r="F125" s="5">
        <v>177265399</v>
      </c>
      <c r="G125" s="5">
        <v>267203051</v>
      </c>
      <c r="I125" s="5">
        <v>-372856014</v>
      </c>
      <c r="J125" s="5">
        <v>3583141045</v>
      </c>
      <c r="K125" s="5">
        <v>-5158439196</v>
      </c>
      <c r="L125" s="5">
        <v>-1651462527</v>
      </c>
      <c r="M125" s="5">
        <v>-429269505</v>
      </c>
      <c r="N125" s="5">
        <v>-787127270</v>
      </c>
      <c r="O125" s="5">
        <v>-7477556528</v>
      </c>
      <c r="P125" s="5">
        <v>-4508994307</v>
      </c>
    </row>
    <row r="126" spans="2:16" ht="15.5" x14ac:dyDescent="0.35">
      <c r="C126" t="s">
        <v>479</v>
      </c>
      <c r="D126" s="5">
        <v>-15970555</v>
      </c>
      <c r="E126" s="5">
        <v>384545857</v>
      </c>
      <c r="F126" s="5">
        <v>-442564362</v>
      </c>
      <c r="G126" s="5">
        <v>-747841030</v>
      </c>
      <c r="I126" s="5">
        <v>-58018505</v>
      </c>
      <c r="J126" s="5">
        <v>2146676796</v>
      </c>
      <c r="K126" s="5">
        <v>-2771258424</v>
      </c>
      <c r="L126" s="5">
        <v>-1273051863</v>
      </c>
      <c r="M126" s="5">
        <v>-3915263664</v>
      </c>
      <c r="N126" s="5">
        <v>-557527470</v>
      </c>
      <c r="O126" s="5">
        <v>-15474576845</v>
      </c>
      <c r="P126" s="5">
        <v>-7089028245</v>
      </c>
    </row>
    <row r="127" spans="2:16" ht="15.5" x14ac:dyDescent="0.35">
      <c r="C127" t="s">
        <v>305</v>
      </c>
      <c r="D127" s="5">
        <v>355755016</v>
      </c>
      <c r="E127" s="5">
        <v>481174962</v>
      </c>
      <c r="F127" s="5">
        <v>536991416</v>
      </c>
      <c r="G127" s="5">
        <v>2515049024</v>
      </c>
      <c r="I127" s="5">
        <v>1875646308</v>
      </c>
      <c r="J127" s="5">
        <v>1084834979</v>
      </c>
      <c r="K127" s="5">
        <v>1073125436</v>
      </c>
      <c r="L127" s="5">
        <v>470049887</v>
      </c>
      <c r="M127" s="5">
        <v>4305978597</v>
      </c>
      <c r="N127" s="5">
        <v>1511746223</v>
      </c>
      <c r="O127" s="5">
        <v>178299136</v>
      </c>
      <c r="P127" s="5">
        <v>51272651</v>
      </c>
    </row>
    <row r="128" spans="2:16" ht="15.5" x14ac:dyDescent="0.35">
      <c r="C128" t="s">
        <v>493</v>
      </c>
    </row>
    <row r="129" spans="3:16" ht="15.5" x14ac:dyDescent="0.35">
      <c r="C129" t="s">
        <v>152</v>
      </c>
      <c r="D129" s="5">
        <v>-1273398628</v>
      </c>
      <c r="E129" s="5">
        <v>38155397282</v>
      </c>
      <c r="F129" s="5">
        <v>-545905532</v>
      </c>
      <c r="G129" s="5">
        <v>6404029100</v>
      </c>
      <c r="I129" s="5">
        <v>22136980248</v>
      </c>
      <c r="J129" s="5">
        <v>14368579900</v>
      </c>
      <c r="K129" s="5">
        <v>-10762794652</v>
      </c>
      <c r="L129" s="5">
        <v>22642889919</v>
      </c>
      <c r="M129" s="5">
        <v>-47890471774</v>
      </c>
      <c r="N129" s="5">
        <v>-44714166449</v>
      </c>
      <c r="O129" s="5">
        <v>10995840608</v>
      </c>
      <c r="P129" s="5">
        <v>8128006411</v>
      </c>
    </row>
    <row r="130" spans="3:16" ht="15.5" x14ac:dyDescent="0.35">
      <c r="C130" t="s">
        <v>142</v>
      </c>
      <c r="D130" s="5">
        <v>-23400000</v>
      </c>
      <c r="E130" s="5">
        <v>-22054221161</v>
      </c>
      <c r="F130" s="5">
        <v>-5875000</v>
      </c>
      <c r="G130" s="5">
        <v>-773866426</v>
      </c>
      <c r="I130" s="5">
        <v>-22148708550</v>
      </c>
      <c r="J130" s="5">
        <v>-285552785</v>
      </c>
      <c r="K130" s="5">
        <v>-3644141346</v>
      </c>
      <c r="L130" s="5">
        <v>-67796910519</v>
      </c>
      <c r="M130" s="5">
        <v>82317500000</v>
      </c>
      <c r="N130" s="5">
        <v>-82028869924</v>
      </c>
      <c r="O130" s="5">
        <v>1832565104</v>
      </c>
      <c r="P130" s="5">
        <v>-768573928</v>
      </c>
    </row>
    <row r="131" spans="3:16" ht="15.5" x14ac:dyDescent="0.35">
      <c r="C131" t="s">
        <v>338</v>
      </c>
      <c r="M131" s="5">
        <v>82245000000</v>
      </c>
      <c r="N131" s="5">
        <v>-82245000000</v>
      </c>
    </row>
    <row r="132" spans="3:16" ht="15.5" x14ac:dyDescent="0.35">
      <c r="C132" t="s">
        <v>459</v>
      </c>
    </row>
    <row r="133" spans="3:16" ht="15.5" x14ac:dyDescent="0.35">
      <c r="C133" t="s">
        <v>151</v>
      </c>
      <c r="D133" s="5">
        <v>-23400000</v>
      </c>
      <c r="E133" s="5">
        <v>-3536860849</v>
      </c>
      <c r="F133" s="5">
        <v>-5875000</v>
      </c>
      <c r="G133" s="5">
        <v>-2751561</v>
      </c>
      <c r="I133" s="5">
        <v>-3631348238</v>
      </c>
      <c r="J133" s="5">
        <v>-513052784</v>
      </c>
      <c r="K133" s="5">
        <v>-78649000</v>
      </c>
      <c r="L133" s="5">
        <v>-18000000</v>
      </c>
      <c r="M133" s="5">
        <v>72500000</v>
      </c>
      <c r="N133" s="5">
        <v>201200076</v>
      </c>
      <c r="O133" s="5">
        <v>1828745104</v>
      </c>
      <c r="P133" s="5">
        <v>-765223928</v>
      </c>
    </row>
    <row r="134" spans="3:16" ht="15.5" x14ac:dyDescent="0.35">
      <c r="C134" t="s">
        <v>481</v>
      </c>
      <c r="J134" s="5">
        <v>227499999</v>
      </c>
      <c r="K134" s="5">
        <v>833777600</v>
      </c>
      <c r="L134" s="5">
        <v>47500000</v>
      </c>
    </row>
    <row r="135" spans="3:16" ht="15.5" x14ac:dyDescent="0.35">
      <c r="C135" t="s">
        <v>100</v>
      </c>
      <c r="E135" s="5">
        <v>-18517360312</v>
      </c>
      <c r="I135" s="5">
        <v>-18517360312</v>
      </c>
    </row>
    <row r="136" spans="3:16" ht="15.5" x14ac:dyDescent="0.35">
      <c r="C136" t="s">
        <v>143</v>
      </c>
      <c r="K136" s="5">
        <v>-4399269946</v>
      </c>
      <c r="L136" s="5">
        <v>-67826410519</v>
      </c>
    </row>
    <row r="137" spans="3:16" ht="15.5" x14ac:dyDescent="0.35">
      <c r="C137" t="s">
        <v>1966</v>
      </c>
      <c r="N137" s="5">
        <v>14930000</v>
      </c>
      <c r="O137" s="5">
        <v>3820000</v>
      </c>
      <c r="P137" s="5">
        <v>-3350000</v>
      </c>
    </row>
    <row r="138" spans="3:16" ht="15.5" x14ac:dyDescent="0.35">
      <c r="C138" t="s">
        <v>1967</v>
      </c>
    </row>
    <row r="139" spans="3:16" ht="15.5" x14ac:dyDescent="0.35">
      <c r="C139" t="s">
        <v>153</v>
      </c>
      <c r="D139" s="5">
        <v>-1273398628</v>
      </c>
      <c r="E139" s="5">
        <v>38155397282</v>
      </c>
      <c r="F139" s="5">
        <v>-545905532</v>
      </c>
      <c r="G139" s="5">
        <v>6404029100</v>
      </c>
      <c r="I139" s="5">
        <v>22136980248</v>
      </c>
      <c r="J139" s="5">
        <v>14368579900</v>
      </c>
      <c r="K139" s="5">
        <v>-10762794652</v>
      </c>
      <c r="L139" s="5">
        <v>22642889919</v>
      </c>
      <c r="M139" s="5">
        <v>-47890471774</v>
      </c>
      <c r="N139" s="5">
        <v>-44714166449</v>
      </c>
      <c r="O139" s="5">
        <v>10995840608</v>
      </c>
      <c r="P139" s="5">
        <v>8128006411</v>
      </c>
    </row>
    <row r="140" spans="3:16" ht="15.5" x14ac:dyDescent="0.35">
      <c r="C140" t="s">
        <v>1408</v>
      </c>
      <c r="E140" s="5">
        <v>18489740602</v>
      </c>
      <c r="I140" s="5">
        <v>18489740602</v>
      </c>
      <c r="O140" s="5">
        <v>-24615679194</v>
      </c>
      <c r="P140" s="5">
        <v>1831978098</v>
      </c>
    </row>
    <row r="141" spans="3:16" ht="15.5" x14ac:dyDescent="0.35">
      <c r="C141" t="s">
        <v>1968</v>
      </c>
      <c r="D141" s="5">
        <v>-1273398628</v>
      </c>
      <c r="E141" s="5">
        <v>19891875060</v>
      </c>
      <c r="F141" s="5">
        <v>-15418417034</v>
      </c>
      <c r="G141" s="5">
        <v>21876540602</v>
      </c>
      <c r="I141" s="5">
        <v>4473458026</v>
      </c>
      <c r="J141" s="5">
        <v>15535371900</v>
      </c>
      <c r="K141" s="5">
        <v>-10423184298</v>
      </c>
      <c r="L141" s="5">
        <v>24107625003</v>
      </c>
      <c r="M141" s="5">
        <v>-37789897579</v>
      </c>
      <c r="N141" s="5">
        <v>-46812266349</v>
      </c>
      <c r="O141" s="5">
        <v>-13152768287</v>
      </c>
      <c r="P141" s="5">
        <v>29335710091</v>
      </c>
    </row>
    <row r="142" spans="3:16" ht="15.5" x14ac:dyDescent="0.35">
      <c r="C142" t="s">
        <v>625</v>
      </c>
      <c r="F142" s="5">
        <v>15472511502</v>
      </c>
      <c r="G142" s="5">
        <v>-15472511502</v>
      </c>
    </row>
    <row r="143" spans="3:16" ht="15.5" x14ac:dyDescent="0.35">
      <c r="C143" t="s">
        <v>698</v>
      </c>
    </row>
    <row r="144" spans="3:16" ht="15.5" x14ac:dyDescent="0.35">
      <c r="C144" t="s">
        <v>1969</v>
      </c>
      <c r="P144" s="5">
        <v>10118709300</v>
      </c>
    </row>
    <row r="145" spans="2:16" ht="15.5" x14ac:dyDescent="0.35">
      <c r="C145" t="s">
        <v>318</v>
      </c>
      <c r="K145" s="5">
        <v>-311639907</v>
      </c>
      <c r="L145" s="5">
        <v>-1160454670</v>
      </c>
      <c r="M145" s="5">
        <v>-1900000000</v>
      </c>
    </row>
    <row r="146" spans="2:16" ht="15.5" x14ac:dyDescent="0.35">
      <c r="C146" t="s">
        <v>1970</v>
      </c>
      <c r="O146" s="5">
        <v>43200000000</v>
      </c>
    </row>
    <row r="147" spans="2:16" ht="15.5" x14ac:dyDescent="0.35">
      <c r="C147" t="s">
        <v>498</v>
      </c>
      <c r="N147" s="5">
        <v>-300000000</v>
      </c>
      <c r="O147" s="5">
        <v>-3414003889</v>
      </c>
    </row>
    <row r="148" spans="2:16" ht="15.5" x14ac:dyDescent="0.35">
      <c r="C148" t="s">
        <v>160</v>
      </c>
      <c r="E148" s="5">
        <v>600000000</v>
      </c>
      <c r="F148" s="5">
        <v>-600000000</v>
      </c>
      <c r="N148" s="5">
        <v>2398099900</v>
      </c>
      <c r="O148" s="5">
        <v>9599291978</v>
      </c>
      <c r="P148" s="5">
        <v>5695411545</v>
      </c>
    </row>
    <row r="149" spans="2:16" ht="15.5" x14ac:dyDescent="0.35">
      <c r="C149" t="s">
        <v>1085</v>
      </c>
      <c r="E149" s="5">
        <v>-826218380</v>
      </c>
      <c r="I149" s="5">
        <v>-826218380</v>
      </c>
      <c r="J149" s="5">
        <v>-1166792000</v>
      </c>
      <c r="K149" s="5">
        <v>-27970447</v>
      </c>
      <c r="L149" s="5">
        <v>-304280414</v>
      </c>
      <c r="M149" s="5">
        <v>-8200574195</v>
      </c>
      <c r="P149" s="5">
        <v>-38853802623</v>
      </c>
    </row>
    <row r="150" spans="2:16" ht="15.5" x14ac:dyDescent="0.35">
      <c r="C150" t="s">
        <v>165</v>
      </c>
      <c r="D150" s="5">
        <v>7386358889</v>
      </c>
      <c r="E150" s="5">
        <v>6071227598</v>
      </c>
      <c r="F150" s="5">
        <v>14738632798</v>
      </c>
      <c r="G150" s="5">
        <v>307382483</v>
      </c>
      <c r="I150" s="5">
        <v>32244647880</v>
      </c>
      <c r="J150" s="5">
        <v>14633679898</v>
      </c>
      <c r="K150" s="5">
        <v>-15432502592</v>
      </c>
      <c r="L150" s="5">
        <v>-9848874828</v>
      </c>
      <c r="M150" s="5">
        <v>45849032732</v>
      </c>
      <c r="N150" s="5">
        <v>-81677884722</v>
      </c>
      <c r="O150" s="5">
        <v>15312057336</v>
      </c>
      <c r="P150" s="5">
        <v>42767097496</v>
      </c>
    </row>
    <row r="151" spans="2:16" ht="15.5" x14ac:dyDescent="0.35">
      <c r="C151" t="s">
        <v>166</v>
      </c>
      <c r="D151" s="5">
        <v>76709500263</v>
      </c>
      <c r="I151" s="5">
        <v>44464852383</v>
      </c>
      <c r="J151" s="5">
        <v>29831172485</v>
      </c>
      <c r="K151" s="5">
        <v>45263675077</v>
      </c>
      <c r="L151" s="5">
        <v>55112549904</v>
      </c>
      <c r="M151" s="5">
        <v>9263517172</v>
      </c>
      <c r="N151" s="5">
        <v>90941401894</v>
      </c>
      <c r="O151" s="5">
        <v>75629344559</v>
      </c>
      <c r="P151" s="5">
        <v>32862247063</v>
      </c>
    </row>
    <row r="152" spans="2:16" ht="15.5" x14ac:dyDescent="0.35">
      <c r="C152" t="s">
        <v>281</v>
      </c>
    </row>
    <row r="153" spans="2:16" ht="15.5" x14ac:dyDescent="0.35">
      <c r="C153" t="s">
        <v>168</v>
      </c>
      <c r="D153" s="5">
        <v>84095859152</v>
      </c>
      <c r="E153" s="5">
        <v>6071227598</v>
      </c>
      <c r="F153" s="5">
        <v>14738632798</v>
      </c>
      <c r="G153" s="5">
        <v>307382483</v>
      </c>
      <c r="I153" s="5">
        <v>76709500263</v>
      </c>
      <c r="J153" s="5">
        <v>44464852383</v>
      </c>
      <c r="K153" s="5">
        <v>29831172485</v>
      </c>
      <c r="L153" s="5">
        <v>45263675076</v>
      </c>
      <c r="M153" s="5">
        <v>55112549904</v>
      </c>
      <c r="N153" s="5">
        <v>9263517172</v>
      </c>
      <c r="O153" s="5">
        <v>90941401895</v>
      </c>
      <c r="P153" s="5">
        <v>75629344559</v>
      </c>
    </row>
    <row r="155" spans="2:16" ht="15.5" x14ac:dyDescent="0.35">
      <c r="B155" t="s">
        <v>169</v>
      </c>
      <c r="C155" t="s">
        <v>11</v>
      </c>
      <c r="D155" s="5">
        <v>750000000</v>
      </c>
      <c r="E155" s="5">
        <v>750000000</v>
      </c>
      <c r="F155" s="5">
        <v>750000000</v>
      </c>
      <c r="G155" s="5">
        <v>750000000</v>
      </c>
      <c r="I155" s="5">
        <v>750000000</v>
      </c>
      <c r="J155" s="5">
        <v>750000000</v>
      </c>
      <c r="K155" s="5">
        <v>750000000</v>
      </c>
      <c r="L155" s="5">
        <v>750000000</v>
      </c>
      <c r="M155" s="5">
        <v>750000000</v>
      </c>
      <c r="N155" s="5">
        <v>750000000</v>
      </c>
      <c r="O155" s="5">
        <v>750000000</v>
      </c>
      <c r="P155" s="5">
        <v>600000000</v>
      </c>
    </row>
    <row r="156" spans="2:16" ht="15.5" x14ac:dyDescent="0.35">
      <c r="C156" t="s">
        <v>170</v>
      </c>
      <c r="D156" s="6">
        <v>-0.36</v>
      </c>
      <c r="E156" s="6">
        <v>-31.16</v>
      </c>
      <c r="F156" s="6">
        <v>4.63</v>
      </c>
      <c r="G156" s="6">
        <v>0.28999999999999998</v>
      </c>
    </row>
    <row r="157" spans="2:16" ht="15.5" x14ac:dyDescent="0.35">
      <c r="C157" t="s">
        <v>171</v>
      </c>
      <c r="D157" s="6">
        <v>-43680.56</v>
      </c>
      <c r="E157" s="6">
        <v>-604.14</v>
      </c>
      <c r="F157" s="6">
        <v>2516.1999999999998</v>
      </c>
      <c r="G157" s="6">
        <v>30431.03</v>
      </c>
    </row>
    <row r="158" spans="2:16" ht="15.5" x14ac:dyDescent="0.35">
      <c r="C158" t="s">
        <v>59</v>
      </c>
      <c r="D158" s="6">
        <v>259.95999999999998</v>
      </c>
      <c r="E158" s="6">
        <v>394.39</v>
      </c>
      <c r="F158" s="6">
        <v>202.77</v>
      </c>
      <c r="G158" s="6">
        <v>207.21</v>
      </c>
    </row>
    <row r="159" spans="2:16" ht="15.5" x14ac:dyDescent="0.35">
      <c r="C159" t="s">
        <v>172</v>
      </c>
      <c r="E159" s="5">
        <v>-25810000000</v>
      </c>
      <c r="F159" s="5">
        <v>4480000000</v>
      </c>
      <c r="G159" s="5">
        <v>-290000000</v>
      </c>
    </row>
    <row r="160" spans="2:16" ht="15.5" x14ac:dyDescent="0.35">
      <c r="C160" t="s">
        <v>173</v>
      </c>
      <c r="D160" s="6">
        <v>-1.1000000000000001E-3</v>
      </c>
      <c r="E160" s="6">
        <v>-9.4899999999999998E-2</v>
      </c>
      <c r="F160" s="6">
        <v>1.55E-2</v>
      </c>
      <c r="G160" s="6">
        <v>1E-3</v>
      </c>
    </row>
    <row r="161" spans="3:7" ht="15.5" x14ac:dyDescent="0.35">
      <c r="C161" t="s">
        <v>174</v>
      </c>
      <c r="D161" s="6">
        <v>-2.3E-3</v>
      </c>
      <c r="E161" s="6">
        <v>-0.19829999999999998</v>
      </c>
      <c r="F161" s="6">
        <v>2.5600000000000001E-2</v>
      </c>
      <c r="G161" s="6">
        <v>1.7000000000000001E-3</v>
      </c>
    </row>
    <row r="162" spans="3:7" ht="15.5" x14ac:dyDescent="0.35">
      <c r="C162" t="s">
        <v>175</v>
      </c>
      <c r="D162" s="6">
        <v>2.3999999999999998E-3</v>
      </c>
      <c r="E162" s="6">
        <v>-0.17180000000000001</v>
      </c>
      <c r="F162" s="6">
        <v>2.1000000000000001E-2</v>
      </c>
      <c r="G162" s="6">
        <v>-9.4999999999999998E-3</v>
      </c>
    </row>
    <row r="163" spans="3:7" ht="15.5" x14ac:dyDescent="0.35">
      <c r="C163" t="s">
        <v>176</v>
      </c>
      <c r="D163" s="6">
        <v>0.37</v>
      </c>
      <c r="E163" s="6">
        <v>-144.56</v>
      </c>
      <c r="F163" s="6">
        <v>2.94</v>
      </c>
      <c r="G163" s="6">
        <v>-2.23</v>
      </c>
    </row>
    <row r="164" spans="3:7" ht="15.5" x14ac:dyDescent="0.35">
      <c r="C164" t="s">
        <v>325</v>
      </c>
      <c r="D164" s="5">
        <v>118000000000</v>
      </c>
      <c r="E164" s="5">
        <v>118000000000</v>
      </c>
      <c r="F164" s="5">
        <v>136000000000</v>
      </c>
      <c r="G164" s="5">
        <v>132000000000</v>
      </c>
    </row>
    <row r="165" spans="3:7" ht="15.5" x14ac:dyDescent="0.35">
      <c r="C165" t="s">
        <v>177</v>
      </c>
      <c r="D165" s="6">
        <v>100.3</v>
      </c>
      <c r="E165" s="6">
        <v>119.8</v>
      </c>
      <c r="F165" s="6">
        <v>64.349999999999994</v>
      </c>
      <c r="G165" s="6">
        <v>50.03</v>
      </c>
    </row>
    <row r="166" spans="3:7" ht="15.5" x14ac:dyDescent="0.35">
      <c r="C166" t="s">
        <v>178</v>
      </c>
      <c r="D166" s="6">
        <v>156.78</v>
      </c>
      <c r="E166" s="6">
        <v>157.13999999999999</v>
      </c>
      <c r="F166" s="6">
        <v>181.03</v>
      </c>
      <c r="G166" s="6">
        <v>176.41</v>
      </c>
    </row>
    <row r="167" spans="3:7" ht="15.5" x14ac:dyDescent="0.35">
      <c r="C167" t="s">
        <v>179</v>
      </c>
      <c r="D167" s="6">
        <v>100.3</v>
      </c>
      <c r="E167" s="6">
        <v>119.8</v>
      </c>
      <c r="F167" s="6">
        <v>64.349999999999994</v>
      </c>
      <c r="G167" s="6">
        <v>50.03</v>
      </c>
    </row>
    <row r="168" spans="3:7" ht="15.5" x14ac:dyDescent="0.35">
      <c r="C168" t="s">
        <v>180</v>
      </c>
      <c r="D168" s="6">
        <v>156.78</v>
      </c>
      <c r="E168" s="6">
        <v>157.13999999999999</v>
      </c>
      <c r="F168" s="6">
        <v>181.03</v>
      </c>
      <c r="G168" s="6">
        <v>176.41</v>
      </c>
    </row>
    <row r="169" spans="3:7" ht="15.5" x14ac:dyDescent="0.35">
      <c r="C169" t="s">
        <v>181</v>
      </c>
      <c r="D169" s="5">
        <v>39000000000</v>
      </c>
      <c r="E169" s="5">
        <v>40000000000</v>
      </c>
      <c r="F169" s="5">
        <v>20000000000</v>
      </c>
      <c r="G169" s="5">
        <v>20000000000</v>
      </c>
    </row>
    <row r="170" spans="3:7" ht="15.5" x14ac:dyDescent="0.35">
      <c r="C170" t="s">
        <v>182</v>
      </c>
    </row>
    <row r="171" spans="3:7" ht="15.5" x14ac:dyDescent="0.35">
      <c r="C171" t="s">
        <v>258</v>
      </c>
      <c r="D171" s="5">
        <v>118000000000</v>
      </c>
      <c r="E171" s="5">
        <v>118000000000</v>
      </c>
      <c r="F171" s="5">
        <v>136000000000</v>
      </c>
      <c r="G171" s="5">
        <v>132000000000</v>
      </c>
    </row>
    <row r="172" spans="3:7" ht="15.5" x14ac:dyDescent="0.35">
      <c r="C172" t="s">
        <v>23</v>
      </c>
      <c r="D172" s="5">
        <v>39000000000</v>
      </c>
      <c r="E172" s="5">
        <v>40000000000</v>
      </c>
      <c r="F172" s="5">
        <v>20000000000</v>
      </c>
      <c r="G172" s="5">
        <v>20000000000</v>
      </c>
    </row>
    <row r="173" spans="3:7" ht="15.5" x14ac:dyDescent="0.35">
      <c r="C173" t="s">
        <v>20</v>
      </c>
      <c r="D173" s="5">
        <v>-45000000000</v>
      </c>
      <c r="E173" s="5">
        <v>-37000000000</v>
      </c>
      <c r="F173" s="5">
        <v>-51000000000</v>
      </c>
      <c r="G173" s="5">
        <v>-36000000000</v>
      </c>
    </row>
    <row r="174" spans="3:7" ht="15.5" x14ac:dyDescent="0.35">
      <c r="C174" t="s">
        <v>184</v>
      </c>
      <c r="D174" s="5">
        <v>27000000000</v>
      </c>
      <c r="E174" s="5">
        <v>26000000000</v>
      </c>
      <c r="F174" s="5">
        <v>62000000000</v>
      </c>
      <c r="G174" s="5">
        <v>58000000000</v>
      </c>
    </row>
    <row r="175" spans="3:7" ht="15.5" x14ac:dyDescent="0.35">
      <c r="C175" t="s">
        <v>185</v>
      </c>
      <c r="D175" s="5">
        <v>9000000000</v>
      </c>
      <c r="E175" s="5">
        <v>-10000000000</v>
      </c>
      <c r="F175" s="5">
        <v>15000000000</v>
      </c>
      <c r="G175" s="5">
        <v>-5000000000</v>
      </c>
    </row>
    <row r="176" spans="3:7" ht="15.5" x14ac:dyDescent="0.35">
      <c r="C176" t="s">
        <v>186</v>
      </c>
      <c r="D176" s="5">
        <v>0</v>
      </c>
      <c r="E176" s="5">
        <v>-4000000000</v>
      </c>
      <c r="F176" s="5">
        <v>0</v>
      </c>
      <c r="G176" s="5">
        <v>0</v>
      </c>
    </row>
    <row r="177" spans="3:16" ht="15.5" x14ac:dyDescent="0.35">
      <c r="C177" t="s">
        <v>12</v>
      </c>
      <c r="D177" s="5">
        <v>9000000000</v>
      </c>
      <c r="E177" s="5">
        <v>-14000000000</v>
      </c>
      <c r="F177" s="5">
        <v>15000000000</v>
      </c>
      <c r="G177" s="5">
        <v>-5000000000</v>
      </c>
    </row>
    <row r="178" spans="3:16" ht="15.5" x14ac:dyDescent="0.35">
      <c r="C178" t="s">
        <v>15</v>
      </c>
      <c r="D178" s="6">
        <v>11.55</v>
      </c>
      <c r="E178" s="6">
        <v>-18.09</v>
      </c>
      <c r="F178" s="6">
        <v>20.38</v>
      </c>
      <c r="G178" s="6">
        <v>-7.1</v>
      </c>
    </row>
    <row r="179" spans="3:16" ht="15.5" x14ac:dyDescent="0.35">
      <c r="C179" t="s">
        <v>44</v>
      </c>
      <c r="I179" s="6">
        <v>-17.48</v>
      </c>
      <c r="J179" s="6">
        <v>-1.76</v>
      </c>
      <c r="K179" s="6">
        <v>-19.96</v>
      </c>
      <c r="L179" s="6">
        <v>-8.35</v>
      </c>
      <c r="M179" s="6">
        <v>-68.67</v>
      </c>
      <c r="N179" s="6">
        <v>-8.14</v>
      </c>
      <c r="O179" s="6">
        <v>11.99</v>
      </c>
      <c r="P179" s="6">
        <v>14.94</v>
      </c>
    </row>
    <row r="180" spans="3:16" ht="15.5" x14ac:dyDescent="0.35">
      <c r="C180" t="s">
        <v>58</v>
      </c>
      <c r="I180" s="6">
        <v>-1076.95</v>
      </c>
      <c r="J180" s="6">
        <v>-1306.82</v>
      </c>
      <c r="K180" s="6">
        <v>-41.33</v>
      </c>
      <c r="L180" s="6">
        <v>-34.25</v>
      </c>
      <c r="M180" s="6">
        <v>-6.23</v>
      </c>
      <c r="N180" s="6">
        <v>-92.14</v>
      </c>
      <c r="O180" s="6">
        <v>200.17</v>
      </c>
      <c r="P180" s="5">
        <v>0</v>
      </c>
    </row>
    <row r="181" spans="3:16" ht="15.5" x14ac:dyDescent="0.35">
      <c r="C181" t="s">
        <v>61</v>
      </c>
      <c r="I181" s="6">
        <v>90.23</v>
      </c>
      <c r="J181" s="6">
        <v>12.73</v>
      </c>
      <c r="K181" s="6">
        <v>7.06</v>
      </c>
      <c r="L181" s="6">
        <v>1.7</v>
      </c>
      <c r="M181" s="6">
        <v>3.06</v>
      </c>
      <c r="N181" s="6">
        <v>2.86</v>
      </c>
      <c r="O181" s="6">
        <v>3.85</v>
      </c>
      <c r="P181" s="5">
        <v>0</v>
      </c>
    </row>
    <row r="182" spans="3:16" ht="15.5" x14ac:dyDescent="0.35">
      <c r="C182" t="s">
        <v>187</v>
      </c>
      <c r="I182" s="5">
        <v>-10480000000</v>
      </c>
      <c r="J182" s="5">
        <v>3730000000</v>
      </c>
      <c r="K182" s="5">
        <v>-6090000000</v>
      </c>
      <c r="L182" s="5">
        <v>-1990000000</v>
      </c>
      <c r="M182" s="5">
        <v>-49460000000</v>
      </c>
      <c r="N182" s="5">
        <v>7000000000</v>
      </c>
      <c r="O182" s="5">
        <v>28790000000</v>
      </c>
      <c r="P182" s="5">
        <v>28770000000</v>
      </c>
    </row>
    <row r="183" spans="3:16" ht="15.5" x14ac:dyDescent="0.35">
      <c r="C183" t="s">
        <v>188</v>
      </c>
      <c r="I183" s="6">
        <v>-5.33E-2</v>
      </c>
      <c r="J183" s="6">
        <v>-6.4000000000000003E-3</v>
      </c>
      <c r="K183" s="6">
        <v>-7.8700000000000006E-2</v>
      </c>
      <c r="L183" s="6">
        <v>-2.9900000000000003E-2</v>
      </c>
      <c r="M183" s="6">
        <v>-0.25340000000000001</v>
      </c>
      <c r="N183" s="6">
        <v>-2.1600000000000001E-2</v>
      </c>
      <c r="O183" s="6">
        <v>2.6200000000000001E-2</v>
      </c>
      <c r="P183" s="6">
        <v>2.8399999999999998E-2</v>
      </c>
    </row>
    <row r="184" spans="3:16" ht="15.5" x14ac:dyDescent="0.35">
      <c r="C184" t="s">
        <v>189</v>
      </c>
      <c r="I184" s="6">
        <v>-0.11119999999999999</v>
      </c>
      <c r="J184" s="6">
        <v>-1.0500000000000001E-2</v>
      </c>
      <c r="K184" s="6">
        <v>-0.1232</v>
      </c>
      <c r="L184" s="6">
        <v>-4.8600000000000004E-2</v>
      </c>
      <c r="M184" s="6">
        <v>-0.3715</v>
      </c>
      <c r="N184" s="6">
        <v>-3.7900000000000003E-2</v>
      </c>
      <c r="O184" s="6">
        <v>5.4600000000000003E-2</v>
      </c>
      <c r="P184" s="6">
        <v>7.980000000000001E-2</v>
      </c>
    </row>
    <row r="185" spans="3:16" ht="15.5" x14ac:dyDescent="0.35">
      <c r="C185" t="s">
        <v>190</v>
      </c>
      <c r="I185" s="6">
        <v>-9.69E-2</v>
      </c>
      <c r="J185" s="6">
        <v>-2.8999999999999998E-3</v>
      </c>
      <c r="K185" s="6">
        <v>-8.9200000000000002E-2</v>
      </c>
      <c r="L185" s="6">
        <v>-4.4500000000000005E-2</v>
      </c>
      <c r="M185" s="6">
        <v>-0.28570000000000001</v>
      </c>
      <c r="N185" s="6">
        <v>-3.3E-3</v>
      </c>
      <c r="O185" s="6">
        <v>0.1081</v>
      </c>
      <c r="P185" s="6">
        <v>0.2341</v>
      </c>
    </row>
    <row r="186" spans="3:16" ht="15.5" x14ac:dyDescent="0.35">
      <c r="C186" t="s">
        <v>191</v>
      </c>
      <c r="I186" s="6">
        <v>-6.34</v>
      </c>
      <c r="J186" s="6">
        <v>-0.19</v>
      </c>
      <c r="K186" s="6">
        <v>-5.25</v>
      </c>
      <c r="L186" s="6">
        <v>-6.09</v>
      </c>
      <c r="M186" s="6">
        <v>-14.37</v>
      </c>
      <c r="N186" s="6">
        <v>-0.09</v>
      </c>
      <c r="O186" s="6">
        <v>2.4300000000000002</v>
      </c>
      <c r="P186" s="6">
        <v>2.79</v>
      </c>
    </row>
    <row r="187" spans="3:16" ht="15.5" x14ac:dyDescent="0.35">
      <c r="C187" t="s">
        <v>55</v>
      </c>
      <c r="I187" s="6">
        <v>119.8</v>
      </c>
      <c r="J187" s="6">
        <v>13.74</v>
      </c>
      <c r="K187" s="6">
        <v>5.09</v>
      </c>
      <c r="L187" s="6">
        <v>1.66</v>
      </c>
      <c r="M187" s="6">
        <v>2.3199999999999998</v>
      </c>
      <c r="N187" s="6">
        <v>3.5</v>
      </c>
      <c r="O187" s="6">
        <v>10.92</v>
      </c>
      <c r="P187" s="5">
        <v>0</v>
      </c>
    </row>
    <row r="188" spans="3:16" ht="15.5" x14ac:dyDescent="0.35">
      <c r="C188" t="s">
        <v>52</v>
      </c>
      <c r="I188" s="6">
        <v>157.13999999999999</v>
      </c>
      <c r="J188" s="6">
        <v>167.36</v>
      </c>
      <c r="K188" s="6">
        <v>162.04</v>
      </c>
      <c r="L188" s="6">
        <v>171.93</v>
      </c>
      <c r="M188" s="6">
        <v>184.82</v>
      </c>
      <c r="N188" s="6">
        <v>214.55</v>
      </c>
      <c r="O188" s="6">
        <v>219.76</v>
      </c>
      <c r="P188" s="6">
        <v>187.16</v>
      </c>
    </row>
    <row r="189" spans="3:16" ht="15.5" x14ac:dyDescent="0.35">
      <c r="C189" t="s">
        <v>192</v>
      </c>
      <c r="I189" s="6">
        <v>119.8</v>
      </c>
      <c r="J189" s="6">
        <v>13.74</v>
      </c>
      <c r="K189" s="6">
        <v>5.09</v>
      </c>
      <c r="L189" s="6">
        <v>1.66</v>
      </c>
      <c r="M189" s="6">
        <v>2.3199999999999998</v>
      </c>
      <c r="N189" s="6">
        <v>3.5</v>
      </c>
      <c r="O189" s="6">
        <v>10.92</v>
      </c>
      <c r="P189" s="5">
        <v>0</v>
      </c>
    </row>
    <row r="190" spans="3:16" ht="15.5" x14ac:dyDescent="0.35">
      <c r="C190" t="s">
        <v>193</v>
      </c>
      <c r="I190" s="6">
        <v>157.13999999999999</v>
      </c>
      <c r="J190" s="6">
        <v>167.36</v>
      </c>
      <c r="K190" s="6">
        <v>162.04</v>
      </c>
      <c r="L190" s="6">
        <v>171.93</v>
      </c>
      <c r="M190" s="6">
        <v>184.82</v>
      </c>
      <c r="N190" s="6">
        <v>214.55</v>
      </c>
      <c r="O190" s="6">
        <v>219.76</v>
      </c>
      <c r="P190" s="6">
        <v>187.16</v>
      </c>
    </row>
    <row r="191" spans="3:16" ht="15.5" x14ac:dyDescent="0.35">
      <c r="C191" t="s">
        <v>194</v>
      </c>
      <c r="I191" s="5">
        <v>40000000000</v>
      </c>
      <c r="J191" s="5">
        <v>35000000000</v>
      </c>
      <c r="K191" s="5">
        <v>20000000000</v>
      </c>
      <c r="L191" s="5">
        <v>30000000000</v>
      </c>
      <c r="M191" s="5">
        <v>6000000000</v>
      </c>
      <c r="N191" s="5">
        <v>44000000000</v>
      </c>
      <c r="O191" s="5">
        <v>91000000000</v>
      </c>
      <c r="P191" s="5">
        <v>104000000000</v>
      </c>
    </row>
    <row r="192" spans="3:16" ht="15.5" x14ac:dyDescent="0.35">
      <c r="C192" t="s">
        <v>195</v>
      </c>
    </row>
    <row r="193" spans="2:16" ht="15.5" x14ac:dyDescent="0.35">
      <c r="C193" t="s">
        <v>25</v>
      </c>
      <c r="I193" s="5">
        <v>40000000000</v>
      </c>
      <c r="J193" s="5">
        <v>35000000000</v>
      </c>
      <c r="K193" s="5">
        <v>20000000000</v>
      </c>
      <c r="L193" s="5">
        <v>30000000000</v>
      </c>
      <c r="M193" s="5">
        <v>6000000000</v>
      </c>
      <c r="N193" s="5">
        <v>44000000000</v>
      </c>
      <c r="O193" s="5">
        <v>91000000000</v>
      </c>
      <c r="P193" s="5">
        <v>104000000000</v>
      </c>
    </row>
    <row r="194" spans="2:16" ht="15.5" x14ac:dyDescent="0.35">
      <c r="C194" t="s">
        <v>22</v>
      </c>
      <c r="I194" s="5">
        <v>-37000000000</v>
      </c>
      <c r="J194" s="5">
        <v>-9000000000</v>
      </c>
      <c r="K194" s="5">
        <v>-10000000000</v>
      </c>
      <c r="L194" s="5">
        <v>-15000000000</v>
      </c>
      <c r="M194" s="5">
        <v>-49000000000</v>
      </c>
      <c r="N194" s="5">
        <v>35000000000</v>
      </c>
      <c r="O194" s="5">
        <v>0</v>
      </c>
      <c r="P194" s="5">
        <v>28000000000</v>
      </c>
    </row>
    <row r="195" spans="2:16" ht="15.5" x14ac:dyDescent="0.35">
      <c r="C195" t="s">
        <v>196</v>
      </c>
      <c r="I195" s="5">
        <v>26000000000</v>
      </c>
      <c r="J195" s="5">
        <v>49000000000</v>
      </c>
      <c r="K195" s="5">
        <v>46000000000</v>
      </c>
      <c r="L195" s="5">
        <v>44000000000</v>
      </c>
      <c r="M195" s="5">
        <v>114000000000</v>
      </c>
      <c r="N195" s="5">
        <v>80000000000</v>
      </c>
      <c r="O195" s="5">
        <v>167000000000</v>
      </c>
      <c r="P195" s="5">
        <v>103000000000</v>
      </c>
    </row>
    <row r="196" spans="2:16" ht="15.5" x14ac:dyDescent="0.35">
      <c r="C196" t="s">
        <v>197</v>
      </c>
      <c r="I196" s="5">
        <v>32000000000</v>
      </c>
      <c r="J196" s="5">
        <v>1000000000</v>
      </c>
      <c r="K196" s="5">
        <v>-1000000000</v>
      </c>
      <c r="L196" s="5">
        <v>35000000000</v>
      </c>
      <c r="M196" s="5">
        <v>11000000000</v>
      </c>
      <c r="N196" s="5">
        <v>45000000000</v>
      </c>
      <c r="O196" s="5">
        <v>2000000000</v>
      </c>
      <c r="P196" s="5">
        <v>35000000000</v>
      </c>
    </row>
    <row r="197" spans="2:16" ht="15.5" x14ac:dyDescent="0.35">
      <c r="C197" t="s">
        <v>198</v>
      </c>
      <c r="I197" s="5">
        <v>-4000000000</v>
      </c>
      <c r="J197" s="5">
        <v>-1000000000</v>
      </c>
      <c r="K197" s="5">
        <v>0</v>
      </c>
      <c r="L197" s="5">
        <v>0</v>
      </c>
      <c r="M197" s="5">
        <v>0</v>
      </c>
      <c r="N197" s="5">
        <v>0</v>
      </c>
      <c r="O197" s="5">
        <v>2000000000</v>
      </c>
      <c r="P197" s="5">
        <v>-1000000000</v>
      </c>
    </row>
    <row r="198" spans="2:16" ht="15.5" x14ac:dyDescent="0.35">
      <c r="C198" t="s">
        <v>14</v>
      </c>
      <c r="I198" s="5">
        <v>29000000000</v>
      </c>
      <c r="J198" s="5">
        <v>0</v>
      </c>
      <c r="K198" s="5">
        <v>-1000000000</v>
      </c>
      <c r="L198" s="5">
        <v>35000000000</v>
      </c>
      <c r="M198" s="5">
        <v>11000000000</v>
      </c>
      <c r="N198" s="5">
        <v>45000000000</v>
      </c>
      <c r="O198" s="5">
        <v>4000000000</v>
      </c>
      <c r="P198" s="5">
        <v>35000000000</v>
      </c>
    </row>
    <row r="199" spans="2:16" ht="15.5" x14ac:dyDescent="0.35">
      <c r="C199" t="s">
        <v>16</v>
      </c>
      <c r="I199" s="6">
        <v>38.17</v>
      </c>
      <c r="J199" s="6">
        <v>0.05</v>
      </c>
      <c r="K199" s="6">
        <v>-1.47</v>
      </c>
      <c r="L199" s="6">
        <v>47.05</v>
      </c>
      <c r="M199" s="6">
        <v>15.33</v>
      </c>
      <c r="N199" s="6">
        <v>60.36</v>
      </c>
      <c r="O199" s="6">
        <v>5.75</v>
      </c>
      <c r="P199" s="6">
        <v>57.74</v>
      </c>
    </row>
    <row r="201" spans="2:16" ht="15.5" x14ac:dyDescent="0.35">
      <c r="B201" t="s">
        <v>199</v>
      </c>
      <c r="C201" t="s">
        <v>200</v>
      </c>
      <c r="D201" s="5">
        <v>-267000000</v>
      </c>
      <c r="E201" s="5">
        <v>-23000000000</v>
      </c>
      <c r="F201" s="5">
        <v>3000000000</v>
      </c>
      <c r="G201" s="5">
        <v>220000000</v>
      </c>
      <c r="H201" s="5">
        <v>-1000000000</v>
      </c>
      <c r="I201" s="5">
        <v>-13000000000</v>
      </c>
      <c r="J201" s="5">
        <v>-1000000000</v>
      </c>
      <c r="K201" s="5">
        <v>-15000000000</v>
      </c>
      <c r="L201" s="5">
        <v>-6000000000</v>
      </c>
      <c r="M201" s="5">
        <v>-52000000000</v>
      </c>
      <c r="N201" s="5">
        <v>-6000000000</v>
      </c>
      <c r="O201" s="5">
        <v>9000000000</v>
      </c>
      <c r="P201" s="5">
        <v>9000000000</v>
      </c>
    </row>
    <row r="202" spans="2:16" ht="15.5" x14ac:dyDescent="0.35">
      <c r="C202" t="s">
        <v>326</v>
      </c>
      <c r="H202" s="5">
        <v>-20000000000</v>
      </c>
      <c r="I202" s="5">
        <v>-13000000000</v>
      </c>
      <c r="J202" s="5">
        <v>-1000000000</v>
      </c>
      <c r="K202" s="5">
        <v>-15000000000</v>
      </c>
      <c r="L202" s="5">
        <v>-6000000000</v>
      </c>
      <c r="M202" s="5">
        <v>-52000000000</v>
      </c>
      <c r="N202" s="5">
        <v>-6000000000</v>
      </c>
      <c r="O202" s="5">
        <v>9000000000</v>
      </c>
    </row>
    <row r="203" spans="2:16" ht="15.5" x14ac:dyDescent="0.35">
      <c r="C203" t="s">
        <v>43</v>
      </c>
      <c r="D203" s="6">
        <v>-0.36</v>
      </c>
      <c r="E203" s="6">
        <v>-31.16</v>
      </c>
      <c r="F203" s="6">
        <v>4.63</v>
      </c>
      <c r="G203" s="6">
        <v>0.28999999999999998</v>
      </c>
      <c r="H203" s="6">
        <v>-1.42</v>
      </c>
      <c r="I203" s="6">
        <v>-17.48</v>
      </c>
      <c r="J203" s="6">
        <v>-1.76</v>
      </c>
      <c r="K203" s="6">
        <v>-19.96</v>
      </c>
      <c r="L203" s="6">
        <v>-8.35</v>
      </c>
      <c r="M203" s="6">
        <v>-68.67</v>
      </c>
      <c r="N203" s="6">
        <v>-8.14</v>
      </c>
      <c r="O203" s="6">
        <v>11.99</v>
      </c>
      <c r="P203" s="6">
        <v>11.95</v>
      </c>
    </row>
    <row r="204" spans="2:16" ht="15.5" x14ac:dyDescent="0.35">
      <c r="C204" t="s">
        <v>327</v>
      </c>
      <c r="H204" s="6">
        <v>-26.59</v>
      </c>
      <c r="I204" s="6">
        <v>-17.48</v>
      </c>
      <c r="J204" s="6">
        <v>-1.76</v>
      </c>
      <c r="K204" s="6">
        <v>-19.96</v>
      </c>
      <c r="L204" s="6">
        <v>-8.35</v>
      </c>
      <c r="M204" s="6">
        <v>-68.67</v>
      </c>
      <c r="N204" s="6">
        <v>-8.14</v>
      </c>
      <c r="O204" s="6">
        <v>11.99</v>
      </c>
    </row>
    <row r="205" spans="2:16" ht="15.5" x14ac:dyDescent="0.35">
      <c r="C205" t="s">
        <v>201</v>
      </c>
      <c r="D205" s="5">
        <v>45000000000</v>
      </c>
      <c r="E205" s="5">
        <v>36000000000</v>
      </c>
      <c r="F205" s="5">
        <v>43000000000</v>
      </c>
      <c r="G205" s="5">
        <v>32000000000</v>
      </c>
      <c r="H205" s="5">
        <v>181000000000</v>
      </c>
      <c r="I205" s="5">
        <v>156000000000</v>
      </c>
      <c r="J205" s="5">
        <v>136000000000</v>
      </c>
      <c r="K205" s="5">
        <v>88000000000</v>
      </c>
      <c r="L205" s="5">
        <v>127000000000</v>
      </c>
      <c r="M205" s="5">
        <v>105000000000</v>
      </c>
      <c r="N205" s="5">
        <v>197000000000</v>
      </c>
      <c r="O205" s="5">
        <v>468000000000</v>
      </c>
      <c r="P205" s="5">
        <v>438000000000</v>
      </c>
    </row>
    <row r="206" spans="2:16" ht="15.5" x14ac:dyDescent="0.35">
      <c r="C206" t="s">
        <v>328</v>
      </c>
      <c r="H206" s="5">
        <v>156000000000</v>
      </c>
      <c r="I206" s="5">
        <v>156000000000</v>
      </c>
      <c r="J206" s="5">
        <v>136000000000</v>
      </c>
      <c r="K206" s="5">
        <v>88000000000</v>
      </c>
      <c r="L206" s="5">
        <v>127000000000</v>
      </c>
      <c r="M206" s="5">
        <v>105000000000</v>
      </c>
      <c r="N206" s="5">
        <v>197000000000</v>
      </c>
      <c r="O206" s="5">
        <v>468000000000</v>
      </c>
    </row>
    <row r="207" spans="2:16" ht="15.5" x14ac:dyDescent="0.35">
      <c r="C207" t="s">
        <v>202</v>
      </c>
      <c r="I207" s="6">
        <v>-9481.32</v>
      </c>
    </row>
    <row r="208" spans="2:16" ht="15.5" x14ac:dyDescent="0.35">
      <c r="C208" t="s">
        <v>203</v>
      </c>
      <c r="I208" s="6">
        <v>-507.67</v>
      </c>
    </row>
    <row r="209" spans="3:9" ht="15.5" x14ac:dyDescent="0.35">
      <c r="C209" t="s">
        <v>204</v>
      </c>
      <c r="I209" s="6">
        <v>7.42</v>
      </c>
    </row>
    <row r="210" spans="3:9" ht="15.5" x14ac:dyDescent="0.35">
      <c r="C210" t="s">
        <v>205</v>
      </c>
      <c r="I210" s="6">
        <v>-2E-3</v>
      </c>
    </row>
    <row r="211" spans="3:9" ht="15.5" x14ac:dyDescent="0.35">
      <c r="C211" t="s">
        <v>206</v>
      </c>
      <c r="I211" s="6">
        <v>64.819999999999993</v>
      </c>
    </row>
    <row r="212" spans="3:9" ht="15.5" x14ac:dyDescent="0.35">
      <c r="C212" t="s">
        <v>207</v>
      </c>
      <c r="I212" s="6">
        <v>86.11</v>
      </c>
    </row>
    <row r="213" spans="3:9" ht="15.5" x14ac:dyDescent="0.35">
      <c r="C213" t="s">
        <v>329</v>
      </c>
      <c r="I213" s="6">
        <v>1174.48</v>
      </c>
    </row>
    <row r="214" spans="3:9" ht="15.5" x14ac:dyDescent="0.35">
      <c r="C214" t="s">
        <v>208</v>
      </c>
      <c r="I214" s="6">
        <v>2004.17</v>
      </c>
    </row>
    <row r="215" spans="3:9" ht="15.5" x14ac:dyDescent="0.35">
      <c r="C215" t="s">
        <v>209</v>
      </c>
      <c r="I215" s="6">
        <v>-408.57</v>
      </c>
    </row>
    <row r="216" spans="3:9" ht="15.5" x14ac:dyDescent="0.35">
      <c r="C216" t="s">
        <v>210</v>
      </c>
      <c r="I216" s="6">
        <v>-961.4</v>
      </c>
    </row>
    <row r="217" spans="3:9" ht="15.5" x14ac:dyDescent="0.35">
      <c r="C217" t="s">
        <v>212</v>
      </c>
      <c r="I217" s="6">
        <v>-18.18</v>
      </c>
    </row>
    <row r="218" spans="3:9" ht="15.5" x14ac:dyDescent="0.35">
      <c r="C218" t="s">
        <v>213</v>
      </c>
      <c r="I218" s="6">
        <v>-26.59</v>
      </c>
    </row>
    <row r="219" spans="3:9" ht="15.5" x14ac:dyDescent="0.35">
      <c r="C219" t="s">
        <v>214</v>
      </c>
      <c r="I219" s="6">
        <v>-1.42</v>
      </c>
    </row>
    <row r="220" spans="3:9" ht="15.5" x14ac:dyDescent="0.35">
      <c r="C220" t="s">
        <v>215</v>
      </c>
      <c r="I220" s="6">
        <v>208.27</v>
      </c>
    </row>
    <row r="221" spans="3:9" ht="15.5" x14ac:dyDescent="0.35">
      <c r="C221" t="s">
        <v>216</v>
      </c>
      <c r="D221" s="6">
        <v>112.13</v>
      </c>
    </row>
    <row r="222" spans="3:9" ht="15.5" x14ac:dyDescent="0.35">
      <c r="C222" t="s">
        <v>217</v>
      </c>
      <c r="I222" s="6">
        <v>156.78</v>
      </c>
    </row>
    <row r="223" spans="3:9" ht="15.5" x14ac:dyDescent="0.35">
      <c r="C223" t="s">
        <v>218</v>
      </c>
      <c r="I223" s="6">
        <v>6.74</v>
      </c>
    </row>
    <row r="224" spans="3:9" ht="15.5" x14ac:dyDescent="0.35">
      <c r="C224" t="s">
        <v>219</v>
      </c>
      <c r="D224" s="6">
        <v>1.29</v>
      </c>
    </row>
    <row r="225" spans="3:9" ht="15.5" x14ac:dyDescent="0.35">
      <c r="C225" t="s">
        <v>220</v>
      </c>
      <c r="D225" s="6">
        <v>1.17</v>
      </c>
    </row>
    <row r="226" spans="3:9" ht="15.5" x14ac:dyDescent="0.35">
      <c r="C226" t="s">
        <v>394</v>
      </c>
      <c r="D226" s="6">
        <v>0.33</v>
      </c>
    </row>
    <row r="227" spans="3:9" ht="15.5" x14ac:dyDescent="0.35">
      <c r="C227" t="s">
        <v>221</v>
      </c>
      <c r="D227" s="6">
        <v>1.06</v>
      </c>
    </row>
    <row r="228" spans="3:9" ht="15.5" x14ac:dyDescent="0.35">
      <c r="C228" t="s">
        <v>395</v>
      </c>
      <c r="D228" s="6">
        <v>0.16</v>
      </c>
    </row>
    <row r="229" spans="3:9" ht="15.5" x14ac:dyDescent="0.35">
      <c r="C229" t="s">
        <v>222</v>
      </c>
      <c r="D229" s="6">
        <v>2.06</v>
      </c>
    </row>
    <row r="230" spans="3:9" ht="15.5" x14ac:dyDescent="0.35">
      <c r="C230" t="s">
        <v>223</v>
      </c>
      <c r="I230" s="6">
        <v>-14.96</v>
      </c>
    </row>
    <row r="231" spans="3:9" ht="15.5" x14ac:dyDescent="0.35">
      <c r="C231" t="s">
        <v>12</v>
      </c>
      <c r="D231" s="5">
        <v>9000000000</v>
      </c>
    </row>
    <row r="232" spans="3:9" ht="15.5" x14ac:dyDescent="0.35">
      <c r="C232" t="s">
        <v>224</v>
      </c>
      <c r="I232" s="6">
        <v>0.09</v>
      </c>
    </row>
    <row r="233" spans="3:9" ht="15.5" x14ac:dyDescent="0.35">
      <c r="C233" t="s">
        <v>225</v>
      </c>
      <c r="I233" s="6">
        <v>-8.2400000000000001E-2</v>
      </c>
    </row>
    <row r="234" spans="3:9" ht="15.5" x14ac:dyDescent="0.35">
      <c r="C234" t="s">
        <v>226</v>
      </c>
      <c r="I234" s="6">
        <v>-0.1696</v>
      </c>
    </row>
    <row r="235" spans="3:9" ht="15.5" x14ac:dyDescent="0.35">
      <c r="C235" t="s">
        <v>227</v>
      </c>
      <c r="I235" s="6">
        <v>-0.1663</v>
      </c>
    </row>
    <row r="236" spans="3:9" ht="15.5" x14ac:dyDescent="0.35">
      <c r="C236" t="s">
        <v>228</v>
      </c>
      <c r="I236" s="6">
        <v>-0.18590000000000001</v>
      </c>
    </row>
    <row r="237" spans="3:9" ht="15.5" x14ac:dyDescent="0.35">
      <c r="C237" t="s">
        <v>330</v>
      </c>
      <c r="D237" s="6">
        <v>32.020000000000003</v>
      </c>
    </row>
    <row r="238" spans="3:9" ht="15.5" x14ac:dyDescent="0.35">
      <c r="C238" t="s">
        <v>229</v>
      </c>
      <c r="D238" s="6">
        <v>36.56</v>
      </c>
    </row>
    <row r="239" spans="3:9" ht="15.5" x14ac:dyDescent="0.35">
      <c r="C239" t="s">
        <v>230</v>
      </c>
      <c r="D239" s="6">
        <v>95.36</v>
      </c>
    </row>
    <row r="240" spans="3:9" ht="15.5" x14ac:dyDescent="0.35">
      <c r="C240" t="s">
        <v>231</v>
      </c>
      <c r="D240" s="6">
        <v>-26.78</v>
      </c>
    </row>
    <row r="241" spans="3:9" ht="15.5" x14ac:dyDescent="0.35">
      <c r="C241" t="s">
        <v>331</v>
      </c>
      <c r="D241" s="6">
        <v>2.84</v>
      </c>
    </row>
    <row r="242" spans="3:9" ht="15.5" x14ac:dyDescent="0.35">
      <c r="C242" t="s">
        <v>232</v>
      </c>
      <c r="I242" s="6">
        <v>0.64</v>
      </c>
    </row>
    <row r="243" spans="3:9" ht="15.5" x14ac:dyDescent="0.35">
      <c r="C243" t="s">
        <v>233</v>
      </c>
      <c r="I243" s="6">
        <v>8.75</v>
      </c>
    </row>
    <row r="244" spans="3:9" ht="15.5" x14ac:dyDescent="0.35">
      <c r="C244" t="s">
        <v>39</v>
      </c>
      <c r="I244" s="5">
        <v>10125000000000</v>
      </c>
    </row>
    <row r="245" spans="3:9" ht="15.5" x14ac:dyDescent="0.35">
      <c r="C245" t="s">
        <v>234</v>
      </c>
      <c r="I245" s="5">
        <v>10080000000000</v>
      </c>
    </row>
    <row r="246" spans="3:9" ht="15.5" x14ac:dyDescent="0.35">
      <c r="C246" t="s">
        <v>235</v>
      </c>
      <c r="I246" s="5">
        <v>750000000</v>
      </c>
    </row>
    <row r="247" spans="3:9" ht="15.5" x14ac:dyDescent="0.35">
      <c r="C247" t="s">
        <v>236</v>
      </c>
      <c r="I247" s="6">
        <v>0.11449999999999999</v>
      </c>
    </row>
    <row r="248" spans="3:9" ht="15.5" x14ac:dyDescent="0.35">
      <c r="C248" t="s">
        <v>237</v>
      </c>
      <c r="D248" s="6">
        <v>8.4399999999999989E-2</v>
      </c>
    </row>
    <row r="249" spans="3:9" ht="15.5" x14ac:dyDescent="0.35">
      <c r="C249" t="s">
        <v>238</v>
      </c>
      <c r="D249" s="6">
        <v>8.0000000000000002E-3</v>
      </c>
    </row>
    <row r="250" spans="3:9" ht="15.5" x14ac:dyDescent="0.35">
      <c r="C250" t="s">
        <v>239</v>
      </c>
      <c r="D250" s="6">
        <v>-5.8999999999999999E-3</v>
      </c>
    </row>
    <row r="251" spans="3:9" ht="15.5" x14ac:dyDescent="0.35">
      <c r="C251" t="s">
        <v>240</v>
      </c>
      <c r="D251" s="6">
        <v>-6.1999999999999998E-3</v>
      </c>
    </row>
    <row r="252" spans="3:9" ht="15.5" x14ac:dyDescent="0.35">
      <c r="C252" t="s">
        <v>241</v>
      </c>
      <c r="D252" s="6">
        <v>-0.72589999999999999</v>
      </c>
    </row>
    <row r="253" spans="3:9" ht="15.5" x14ac:dyDescent="0.35">
      <c r="C253" t="s">
        <v>242</v>
      </c>
      <c r="D253" s="6">
        <v>-1.0406</v>
      </c>
    </row>
    <row r="254" spans="3:9" ht="15.5" x14ac:dyDescent="0.35">
      <c r="C254" t="s">
        <v>243</v>
      </c>
      <c r="I254" s="5">
        <v>4</v>
      </c>
    </row>
    <row r="255" spans="3:9" ht="15.5" x14ac:dyDescent="0.35">
      <c r="C255" t="s">
        <v>244</v>
      </c>
      <c r="I255" s="6">
        <v>0.74</v>
      </c>
    </row>
    <row r="256" spans="3:9" ht="15.5" x14ac:dyDescent="0.35">
      <c r="C256" t="s">
        <v>245</v>
      </c>
      <c r="I256" s="6">
        <v>0.84</v>
      </c>
    </row>
    <row r="257" spans="3:9" ht="15.5" x14ac:dyDescent="0.35">
      <c r="C257" t="s">
        <v>246</v>
      </c>
      <c r="I257" s="6">
        <v>0.02</v>
      </c>
    </row>
    <row r="258" spans="3:9" ht="15.5" x14ac:dyDescent="0.35">
      <c r="C258" t="s">
        <v>247</v>
      </c>
      <c r="I258" s="6">
        <v>0.17</v>
      </c>
    </row>
    <row r="259" spans="3:9" ht="15.5" x14ac:dyDescent="0.35">
      <c r="C259" t="s">
        <v>248</v>
      </c>
      <c r="I259" s="6">
        <v>0.03</v>
      </c>
    </row>
    <row r="260" spans="3:9" ht="15.5" x14ac:dyDescent="0.35">
      <c r="C260" t="s">
        <v>249</v>
      </c>
      <c r="I260" s="6">
        <v>0.01</v>
      </c>
    </row>
    <row r="261" spans="3:9" ht="15.5" x14ac:dyDescent="0.35">
      <c r="C261" t="s">
        <v>250</v>
      </c>
      <c r="I261" s="6">
        <v>0.13</v>
      </c>
    </row>
    <row r="262" spans="3:9" ht="15.5" x14ac:dyDescent="0.35">
      <c r="C262" t="s">
        <v>251</v>
      </c>
      <c r="I262" s="5">
        <v>156000000000</v>
      </c>
    </row>
    <row r="263" spans="3:9" ht="15.5" x14ac:dyDescent="0.35">
      <c r="C263" t="s">
        <v>252</v>
      </c>
      <c r="I263" s="5">
        <v>10000000000</v>
      </c>
    </row>
    <row r="264" spans="3:9" ht="15.5" x14ac:dyDescent="0.35">
      <c r="C264" t="s">
        <v>253</v>
      </c>
      <c r="I264" s="5">
        <v>-10000000000</v>
      </c>
    </row>
    <row r="265" spans="3:9" ht="15.5" x14ac:dyDescent="0.35">
      <c r="C265" t="s">
        <v>254</v>
      </c>
      <c r="I265" s="5">
        <v>-20000000000</v>
      </c>
    </row>
    <row r="266" spans="3:9" ht="15.5" x14ac:dyDescent="0.35">
      <c r="C266" t="s">
        <v>255</v>
      </c>
      <c r="D266" s="5">
        <v>84000000000</v>
      </c>
    </row>
    <row r="267" spans="3:9" ht="15.5" x14ac:dyDescent="0.35">
      <c r="C267" t="s">
        <v>256</v>
      </c>
      <c r="D267" s="5">
        <v>242000000000</v>
      </c>
    </row>
    <row r="268" spans="3:9" ht="15.5" x14ac:dyDescent="0.35">
      <c r="C268" t="s">
        <v>257</v>
      </c>
      <c r="D268" s="5">
        <v>124000000000</v>
      </c>
    </row>
    <row r="269" spans="3:9" ht="15.5" x14ac:dyDescent="0.35">
      <c r="C269" t="s">
        <v>184</v>
      </c>
      <c r="D269" s="5">
        <v>27000000000</v>
      </c>
    </row>
    <row r="270" spans="3:9" ht="15.5" x14ac:dyDescent="0.35">
      <c r="C270" t="s">
        <v>258</v>
      </c>
      <c r="I270" s="5">
        <v>118000000000</v>
      </c>
    </row>
    <row r="271" spans="3:9" ht="15.5" x14ac:dyDescent="0.35">
      <c r="C271" t="s">
        <v>181</v>
      </c>
      <c r="D271" s="5">
        <v>39000000000</v>
      </c>
    </row>
    <row r="272" spans="3:9" ht="15.5" x14ac:dyDescent="0.35">
      <c r="C272" t="s">
        <v>23</v>
      </c>
      <c r="D272" s="5">
        <v>39000000000</v>
      </c>
    </row>
    <row r="273" spans="3:9" ht="15.5" x14ac:dyDescent="0.35">
      <c r="C273" t="s">
        <v>20</v>
      </c>
      <c r="D273" s="5">
        <v>-45000000000</v>
      </c>
    </row>
    <row r="274" spans="3:9" ht="15.5" x14ac:dyDescent="0.35">
      <c r="C274" t="s">
        <v>183</v>
      </c>
      <c r="I274" s="5">
        <v>118000000000</v>
      </c>
    </row>
    <row r="275" spans="3:9" ht="15.5" x14ac:dyDescent="0.35">
      <c r="C275" t="s">
        <v>332</v>
      </c>
      <c r="I275" s="5">
        <v>9000000000</v>
      </c>
    </row>
    <row r="276" spans="3:9" ht="15.5" x14ac:dyDescent="0.35">
      <c r="C276" t="s">
        <v>259</v>
      </c>
      <c r="I276" s="5">
        <v>-23000000000</v>
      </c>
    </row>
    <row r="277" spans="3:9" ht="15.5" x14ac:dyDescent="0.35">
      <c r="C277" t="s">
        <v>260</v>
      </c>
      <c r="I277" s="5">
        <v>43000000000</v>
      </c>
    </row>
    <row r="278" spans="3:9" ht="15.5" x14ac:dyDescent="0.35">
      <c r="C278" t="s">
        <v>261</v>
      </c>
      <c r="I278" s="5">
        <v>-4000000000</v>
      </c>
    </row>
    <row r="279" spans="3:9" ht="15.5" x14ac:dyDescent="0.35">
      <c r="C279" t="s">
        <v>262</v>
      </c>
      <c r="I279" s="5">
        <v>5000000000</v>
      </c>
    </row>
  </sheetData>
  <pageMargins left="0.7" right="0.7" top="0.75" bottom="0.75" header="0.3" footer="0.3"/>
  <ignoredErrors>
    <ignoredError sqref="A1:P280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P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1971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1972</v>
      </c>
      <c r="D2" s="2" vm="36">
        <f ca="1">IFERROR(_xlfn.STOCKHISTORY("XIDX:" &amp; $C$1, D3, , 0, 0, 1), "Libur")</f>
        <v>113</v>
      </c>
      <c r="H2" s="2" vm="36">
        <f ca="1">IFERROR(INDEX(D2:G2,COUNT(D2:G2)),"")</f>
        <v>113</v>
      </c>
      <c r="I2" s="2" vm="28">
        <f t="shared" ref="I2:P2" ca="1" si="0">IFERROR(_xlfn.STOCKHISTORY("XIDX:" &amp; $C$1, I1, , 0, 0, 1), "Libur")</f>
        <v>212</v>
      </c>
      <c r="J2" s="2" t="str">
        <f t="shared" ca="1" si="0"/>
        <v>Libur</v>
      </c>
      <c r="K2" s="2" vm="193">
        <f t="shared" ca="1" si="0"/>
        <v>89</v>
      </c>
      <c r="L2" s="2" vm="39">
        <f t="shared" ca="1" si="0"/>
        <v>181</v>
      </c>
      <c r="M2" s="2" vm="187">
        <f t="shared" ca="1" si="0"/>
        <v>1100</v>
      </c>
      <c r="N2" s="2" vm="494">
        <f t="shared" ca="1" si="0"/>
        <v>1145</v>
      </c>
      <c r="O2" s="2" vm="495">
        <f t="shared" ca="1" si="0"/>
        <v>2060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984731920</v>
      </c>
      <c r="H4" s="2">
        <f>IFERROR(SUM(D4:G4)*(4/MAX(1,COUNT(D4:G4))),"")</f>
        <v>3938927680</v>
      </c>
      <c r="I4" s="2">
        <f t="shared" ref="I4:P4" si="1">IFERROR(INDEX(I51:I500,MATCH($C$4,$C$51:$C$500,0)),"")</f>
        <v>3891986063</v>
      </c>
      <c r="J4" s="2">
        <f t="shared" si="1"/>
        <v>6317757841</v>
      </c>
      <c r="K4" s="2">
        <f t="shared" si="1"/>
        <v>7784775847</v>
      </c>
      <c r="L4" s="2">
        <f t="shared" si="1"/>
        <v>8432422626</v>
      </c>
      <c r="M4" s="2">
        <f t="shared" si="1"/>
        <v>8447187923</v>
      </c>
      <c r="N4" s="2">
        <f t="shared" si="1"/>
        <v>13158116600</v>
      </c>
      <c r="O4" s="2">
        <f t="shared" si="1"/>
        <v>12615551557</v>
      </c>
      <c r="P4" s="2">
        <f t="shared" si="1"/>
        <v>6473847833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12268732</v>
      </c>
      <c r="H5" s="2">
        <f>IFERROR(SUM(D5:G5)*(4/MAX(1,COUNT(D5:G5))),"")</f>
        <v>49074928</v>
      </c>
      <c r="I5" s="2">
        <f t="shared" ref="I5:P5" si="2">IFERROR(INDEX(I51:I500,MATCH($C$5,$C$51:$C$500,0)),"")</f>
        <v>21236303</v>
      </c>
      <c r="J5" s="2">
        <f t="shared" si="2"/>
        <v>115254448</v>
      </c>
      <c r="K5" s="2">
        <f t="shared" si="2"/>
        <v>17924289</v>
      </c>
      <c r="L5" s="2">
        <f t="shared" si="2"/>
        <v>14593506</v>
      </c>
      <c r="M5" s="2">
        <f t="shared" si="2"/>
        <v>-1720008391</v>
      </c>
      <c r="N5" s="2">
        <f t="shared" si="2"/>
        <v>-1656970032</v>
      </c>
      <c r="O5" s="2">
        <f t="shared" si="2"/>
        <v>409692506</v>
      </c>
      <c r="P5" s="2">
        <f t="shared" si="2"/>
        <v>371097425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62419501070</v>
      </c>
      <c r="H6" s="2">
        <f>IFERROR(INDEX(D6:G6,COUNT(D6:G6)),"")</f>
        <v>62419501070</v>
      </c>
      <c r="I6" s="2">
        <f t="shared" ref="I6:P6" si="3">IFERROR(INDEX(I51:I500,MATCH($C$6,$C$51:$C$500,0)),"")</f>
        <v>62407232338</v>
      </c>
      <c r="J6" s="2">
        <f t="shared" si="3"/>
        <v>62385996035</v>
      </c>
      <c r="K6" s="2">
        <f t="shared" si="3"/>
        <v>62270741587</v>
      </c>
      <c r="L6" s="2">
        <f t="shared" si="3"/>
        <v>62252817298</v>
      </c>
      <c r="M6" s="2">
        <f t="shared" si="3"/>
        <v>62238223791</v>
      </c>
      <c r="N6" s="2">
        <f t="shared" si="3"/>
        <v>63958232182</v>
      </c>
      <c r="O6" s="2">
        <f t="shared" si="3"/>
        <v>65615202214</v>
      </c>
      <c r="P6" s="2">
        <f t="shared" si="3"/>
        <v>37203092288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0.5</v>
      </c>
      <c r="H7" s="3">
        <f>IFERROR(INDEX(D7:G7,COUNT(D7:G7)),"")</f>
        <v>0.5</v>
      </c>
      <c r="I7" s="3">
        <f t="shared" ref="I7:P7" si="4">IFERROR(INDEX(I51:I500,MATCH($C$7,$C$51:$C$500,0))/1000000000,"")</f>
        <v>0.5</v>
      </c>
      <c r="J7" s="3">
        <f t="shared" si="4"/>
        <v>0.5</v>
      </c>
      <c r="K7" s="3">
        <f t="shared" si="4"/>
        <v>0.5</v>
      </c>
      <c r="L7" s="3">
        <f t="shared" si="4"/>
        <v>0.5</v>
      </c>
      <c r="M7" s="3">
        <f t="shared" si="4"/>
        <v>0.5</v>
      </c>
      <c r="N7" s="3">
        <f t="shared" si="4"/>
        <v>0.5</v>
      </c>
      <c r="O7" s="3">
        <f t="shared" si="4"/>
        <v>0.5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0</v>
      </c>
      <c r="J8" s="2">
        <f t="shared" si="5"/>
        <v>2000000000</v>
      </c>
      <c r="K8" s="2">
        <f t="shared" si="5"/>
        <v>1000000000</v>
      </c>
      <c r="L8" s="2">
        <f t="shared" si="5"/>
        <v>1000000000</v>
      </c>
      <c r="M8" s="2">
        <f t="shared" si="5"/>
        <v>-1000000000</v>
      </c>
      <c r="N8" s="2">
        <f t="shared" si="5"/>
        <v>-2000000000</v>
      </c>
      <c r="O8" s="2">
        <f t="shared" si="5"/>
        <v>-38000000000</v>
      </c>
      <c r="P8" s="2">
        <f t="shared" si="5"/>
        <v>3000000000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-0.79</v>
      </c>
      <c r="H9" s="3">
        <f>IFERROR(INDEX(D9:G9,COUNT(D9:G9)),"")</f>
        <v>-0.79</v>
      </c>
      <c r="I9" s="3">
        <f t="shared" ref="I9:P9" si="6">IFERROR(INDEX(I51:I500,MATCH($C$9,$C$51:$C$500,0)),"")</f>
        <v>0.95</v>
      </c>
      <c r="J9" s="3">
        <f t="shared" si="6"/>
        <v>4.2699999999999996</v>
      </c>
      <c r="K9" s="3">
        <f t="shared" si="6"/>
        <v>2.56</v>
      </c>
      <c r="L9" s="3">
        <f t="shared" si="6"/>
        <v>1.5</v>
      </c>
      <c r="M9" s="3">
        <f t="shared" si="6"/>
        <v>-2.31</v>
      </c>
      <c r="N9" s="3">
        <f t="shared" si="6"/>
        <v>-3.53</v>
      </c>
      <c r="O9" s="3">
        <f t="shared" si="6"/>
        <v>-75.650000000000006</v>
      </c>
      <c r="P9" s="3">
        <f t="shared" si="6"/>
        <v>7868.47</v>
      </c>
    </row>
    <row r="10" spans="1:16" ht="15.5" x14ac:dyDescent="0.35">
      <c r="C10" t="s">
        <v>17</v>
      </c>
      <c r="D10" s="3">
        <f ca="1">IFERROR(IF(D9=0,"",D2/D9),"")</f>
        <v>-143.03797468354429</v>
      </c>
      <c r="I10" s="3">
        <f t="shared" ref="I10:P10" ca="1" si="7">IFERROR(IF(I9=0,"",I2/I9),"")</f>
        <v>223.15789473684211</v>
      </c>
      <c r="J10" s="3" t="str">
        <f t="shared" ca="1" si="7"/>
        <v/>
      </c>
      <c r="K10" s="3">
        <f t="shared" ca="1" si="7"/>
        <v>34.765625</v>
      </c>
      <c r="L10" s="3">
        <f t="shared" ca="1" si="7"/>
        <v>120.66666666666667</v>
      </c>
      <c r="M10" s="3">
        <f t="shared" ca="1" si="7"/>
        <v>-476.1904761904762</v>
      </c>
      <c r="N10" s="3">
        <f t="shared" ca="1" si="7"/>
        <v>-324.36260623229464</v>
      </c>
      <c r="O10" s="3">
        <f t="shared" ca="1" si="7"/>
        <v>-27.230667547918042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1250395944</v>
      </c>
      <c r="H11" s="2">
        <f>IFERROR(INDEX(D11:G11,COUNT(D11:G11)),"")</f>
        <v>1250395944</v>
      </c>
      <c r="I11" s="2">
        <f t="shared" ref="I11:P11" si="8">IFERROR(INDEX(I51:I500,MATCH($C$11,$C$51:$C$500,0)),"")</f>
        <v>1550925345</v>
      </c>
      <c r="J11" s="2">
        <f t="shared" si="8"/>
        <v>1273313057</v>
      </c>
      <c r="K11" s="2">
        <f t="shared" si="8"/>
        <v>573727600</v>
      </c>
      <c r="L11" s="2">
        <f t="shared" si="8"/>
        <v>97859872</v>
      </c>
      <c r="M11" s="2">
        <f t="shared" si="8"/>
        <v>331143751</v>
      </c>
      <c r="N11" s="2">
        <f t="shared" si="8"/>
        <v>153723684</v>
      </c>
      <c r="O11" s="2">
        <f t="shared" si="8"/>
        <v>1441894531</v>
      </c>
      <c r="P11" s="2">
        <f t="shared" si="8"/>
        <v>9819940831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1000000000</v>
      </c>
      <c r="H12" s="2">
        <f>IFERROR(INDEX(D12:G12,COUNT(D12:G12)),"")</f>
        <v>1000000000</v>
      </c>
      <c r="I12" s="2">
        <f t="shared" ref="I12:P12" si="9">IFERROR(INDEX(I51:I500,MATCH($C$12,$C$51:$C$500,0)),"")</f>
        <v>1000000000</v>
      </c>
      <c r="J12" s="2">
        <f t="shared" si="9"/>
        <v>1000000000</v>
      </c>
      <c r="K12" s="2">
        <f t="shared" si="9"/>
        <v>2000000000</v>
      </c>
      <c r="L12" s="2">
        <f t="shared" si="9"/>
        <v>3000000000</v>
      </c>
      <c r="M12" s="2">
        <f t="shared" si="9"/>
        <v>4000000000</v>
      </c>
      <c r="N12" s="2">
        <f t="shared" si="9"/>
        <v>6000000000</v>
      </c>
      <c r="O12" s="2">
        <f t="shared" si="9"/>
        <v>-1000000000</v>
      </c>
      <c r="P12" s="2">
        <f t="shared" si="9"/>
        <v>-10000000000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</v>
      </c>
      <c r="H13" s="2">
        <f>IFERROR(INDEX(D13:G13,COUNT(D13:G13)),"")</f>
        <v>2000000000</v>
      </c>
      <c r="I13" s="2">
        <f t="shared" ref="I13:P13" si="10">IFERROR(INDEX(I51:I500,MATCH($C$13,$C$51:$C$500,0)),"")</f>
        <v>2000000000</v>
      </c>
      <c r="J13" s="2">
        <f t="shared" si="10"/>
        <v>3000000000</v>
      </c>
      <c r="K13" s="2">
        <f t="shared" si="10"/>
        <v>3000000000</v>
      </c>
      <c r="L13" s="2">
        <f t="shared" si="10"/>
        <v>3000000000</v>
      </c>
      <c r="M13" s="2">
        <f t="shared" si="10"/>
        <v>5000000000</v>
      </c>
      <c r="N13" s="2">
        <f t="shared" si="10"/>
        <v>6000000000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26</v>
      </c>
      <c r="D14" s="2">
        <f>IFERROR(INDEX(D51:D500,MATCH($C$14,$C$51:$C$500,0)),"")</f>
        <v>-67239506</v>
      </c>
      <c r="H14" s="2">
        <f>IFERROR(SUM(D14:G14)*(4/MAX(1,COUNT(D14:G14))),"")</f>
        <v>-268958024</v>
      </c>
      <c r="I14" s="2">
        <f t="shared" ref="I14:P14" si="11">IFERROR(INDEX(I51:I500,MATCH($C$14,$C$51:$C$500,0)),"")</f>
        <v>-284049415</v>
      </c>
      <c r="J14" s="2">
        <f t="shared" si="11"/>
        <v>-474623319</v>
      </c>
      <c r="K14" s="2">
        <f t="shared" si="11"/>
        <v>-182568278</v>
      </c>
      <c r="L14" s="2">
        <f t="shared" si="11"/>
        <v>-415727231</v>
      </c>
      <c r="M14" s="2">
        <f t="shared" si="11"/>
        <v>-667418705</v>
      </c>
      <c r="N14" s="2">
        <f t="shared" si="11"/>
        <v>-578471492</v>
      </c>
      <c r="O14" s="2">
        <f t="shared" si="11"/>
        <v>-8092592</v>
      </c>
      <c r="P14" s="2">
        <f t="shared" si="11"/>
        <v>-4935374</v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-11431543</v>
      </c>
      <c r="J15" s="2">
        <f t="shared" si="12"/>
        <v>-95761468</v>
      </c>
      <c r="K15" s="2">
        <f t="shared" si="12"/>
        <v>-89688727</v>
      </c>
      <c r="L15" s="2">
        <f t="shared" si="12"/>
        <v>6067762</v>
      </c>
      <c r="M15" s="2">
        <f t="shared" si="12"/>
        <v>462974894</v>
      </c>
      <c r="N15" s="2">
        <f t="shared" si="12"/>
        <v>317838375</v>
      </c>
      <c r="O15" s="2">
        <f t="shared" si="12"/>
        <v>-290501300</v>
      </c>
      <c r="P15" s="2">
        <f t="shared" si="12"/>
        <v>-107849696</v>
      </c>
    </row>
    <row r="16" spans="1:16" ht="15.5" x14ac:dyDescent="0.35">
      <c r="C16" t="s">
        <v>28</v>
      </c>
      <c r="D16" s="2">
        <f>IFERROR(INDEX(D51:D500,MATCH($C$16,$C$51:$C$500,0)),"")</f>
        <v>12268732</v>
      </c>
      <c r="H16" s="2">
        <f>IFERROR(SUM(D16:G16)*(4/MAX(1,COUNT(D16:G16))),"")</f>
        <v>49074928</v>
      </c>
      <c r="I16" s="2">
        <f t="shared" ref="I16:P16" si="13">IFERROR(INDEX(I51:I500,MATCH($C$16,$C$51:$C$500,0)),"")</f>
        <v>41470154</v>
      </c>
      <c r="J16" s="2">
        <f t="shared" si="13"/>
        <v>204252580</v>
      </c>
      <c r="K16" s="2">
        <f t="shared" si="13"/>
        <v>112541463</v>
      </c>
      <c r="L16" s="2">
        <f t="shared" si="13"/>
        <v>-100170290</v>
      </c>
      <c r="M16" s="2">
        <f t="shared" si="13"/>
        <v>-2303277525</v>
      </c>
      <c r="N16" s="2">
        <f t="shared" si="13"/>
        <v>-1999025470</v>
      </c>
      <c r="O16" s="2">
        <f t="shared" si="13"/>
        <v>550644393</v>
      </c>
      <c r="P16" s="2">
        <f t="shared" si="13"/>
        <v>474259803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56500000000</v>
      </c>
      <c r="H20" s="2">
        <f t="shared" ref="H20:P20" ca="1" si="14">IFERROR(H21*H2,"")</f>
        <v>56500000000</v>
      </c>
      <c r="I20" s="2">
        <f t="shared" ca="1" si="14"/>
        <v>106000000000</v>
      </c>
      <c r="J20" s="2" t="str">
        <f t="shared" ca="1" si="14"/>
        <v/>
      </c>
      <c r="K20" s="2">
        <f t="shared" ca="1" si="14"/>
        <v>44500000000</v>
      </c>
      <c r="L20" s="2">
        <f t="shared" ca="1" si="14"/>
        <v>90500000000</v>
      </c>
      <c r="M20" s="2">
        <f t="shared" ca="1" si="14"/>
        <v>550000000000</v>
      </c>
      <c r="N20" s="2">
        <f t="shared" ca="1" si="14"/>
        <v>572500000000</v>
      </c>
      <c r="O20" s="2">
        <f t="shared" ca="1" si="14"/>
        <v>1030000000000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500000000</v>
      </c>
      <c r="H21" s="2">
        <f>IFERROR(INDEX(D21:G21,COUNT(D21:G21)),"")</f>
        <v>500000000</v>
      </c>
      <c r="I21" s="2">
        <f t="shared" ref="I21:P21" si="15">IFERROR(INDEX(I51:I500,MATCH($C$7,$C$51:$C$500,0)),"")</f>
        <v>500000000</v>
      </c>
      <c r="J21" s="2">
        <f t="shared" si="15"/>
        <v>500000000</v>
      </c>
      <c r="K21" s="2">
        <f t="shared" si="15"/>
        <v>500000000</v>
      </c>
      <c r="L21" s="2">
        <f t="shared" si="15"/>
        <v>500000000</v>
      </c>
      <c r="M21" s="2">
        <f t="shared" si="15"/>
        <v>500000000</v>
      </c>
      <c r="N21" s="2">
        <f t="shared" si="15"/>
        <v>500000000</v>
      </c>
      <c r="O21" s="2">
        <f t="shared" si="15"/>
        <v>500000000</v>
      </c>
      <c r="P21" s="2">
        <f t="shared" si="15"/>
        <v>0</v>
      </c>
    </row>
    <row r="23" spans="1:16" ht="15.5" x14ac:dyDescent="0.35">
      <c r="B23" t="s">
        <v>40</v>
      </c>
      <c r="C23" t="s">
        <v>41</v>
      </c>
      <c r="D23" s="3">
        <f>IFERROR(D5/D6*100,"")</f>
        <v>1.9655286872993904E-2</v>
      </c>
      <c r="H23" s="3">
        <f t="shared" ref="H23:P23" si="16">IFERROR(H5/H6*100,"")</f>
        <v>7.8621147491975615E-2</v>
      </c>
      <c r="I23" s="3">
        <f t="shared" si="16"/>
        <v>3.4028592847994532E-2</v>
      </c>
      <c r="J23" s="3">
        <f t="shared" si="16"/>
        <v>0.1847441017617793</v>
      </c>
      <c r="K23" s="3">
        <f t="shared" si="16"/>
        <v>2.8784447628518332E-2</v>
      </c>
      <c r="L23" s="3">
        <f t="shared" si="16"/>
        <v>2.3442322184619981E-2</v>
      </c>
      <c r="M23" s="3">
        <f t="shared" si="16"/>
        <v>-2.7635884931033701</v>
      </c>
      <c r="N23" s="3">
        <f t="shared" si="16"/>
        <v>-2.5907064274148701</v>
      </c>
      <c r="O23" s="3">
        <f t="shared" si="16"/>
        <v>0.62438656313793373</v>
      </c>
      <c r="P23" s="3">
        <f t="shared" si="16"/>
        <v>0.99749080567611559</v>
      </c>
    </row>
    <row r="24" spans="1:16" ht="15.5" x14ac:dyDescent="0.35">
      <c r="C24" t="s">
        <v>42</v>
      </c>
      <c r="D24" s="4">
        <f>IFERROR(_xlfn.RRI(5,I23,D23),"")</f>
        <v>-0.1039606563309815</v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-0.21616724727351533</v>
      </c>
      <c r="K24" s="4">
        <f t="shared" si="17"/>
        <v>-0.50790403987044064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0.02</v>
      </c>
      <c r="H25" s="3">
        <f>IFERROR(INDEX(D25:G25,COUNT(D25:G25)),"")</f>
        <v>0.02</v>
      </c>
      <c r="I25" s="3">
        <f t="shared" ref="I25:P25" si="18">IFERROR(INDEX(I51:I500,MATCH($C$25,$C$51:$C$500,0)),"")</f>
        <v>0.06</v>
      </c>
      <c r="J25" s="3">
        <f t="shared" si="18"/>
        <v>0.22</v>
      </c>
      <c r="K25" s="3">
        <f t="shared" si="18"/>
        <v>0.05</v>
      </c>
      <c r="L25" s="3">
        <f t="shared" si="18"/>
        <v>-0.19</v>
      </c>
      <c r="M25" s="3">
        <f t="shared" si="18"/>
        <v>-3.68</v>
      </c>
      <c r="N25" s="3">
        <f t="shared" si="18"/>
        <v>-3.36</v>
      </c>
      <c r="O25" s="3">
        <f t="shared" si="18"/>
        <v>0.52</v>
      </c>
      <c r="P25" s="3">
        <f t="shared" si="18"/>
        <v>1046.8900000000001</v>
      </c>
    </row>
    <row r="26" spans="1:16" ht="15.5" x14ac:dyDescent="0.35">
      <c r="C26" t="s">
        <v>45</v>
      </c>
      <c r="D26" s="4">
        <f>IFERROR(_xlfn.RRI(5,I25,D25),"")</f>
        <v>-0.1972584382397693</v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-0.15805471837460527</v>
      </c>
      <c r="K26" s="4">
        <f t="shared" si="19"/>
        <v>-0.86328574802407521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1.96946384</v>
      </c>
      <c r="H27" s="3">
        <f t="shared" ref="H27:P27" si="20">IFERROR(H4/H21,"")</f>
        <v>7.8778553599999999</v>
      </c>
      <c r="I27" s="3">
        <f t="shared" si="20"/>
        <v>7.7839721260000001</v>
      </c>
      <c r="J27" s="3">
        <f t="shared" si="20"/>
        <v>12.635515681999999</v>
      </c>
      <c r="K27" s="3">
        <f t="shared" si="20"/>
        <v>15.569551693999999</v>
      </c>
      <c r="L27" s="3">
        <f t="shared" si="20"/>
        <v>16.864845251999999</v>
      </c>
      <c r="M27" s="3">
        <f t="shared" si="20"/>
        <v>16.894375845999999</v>
      </c>
      <c r="N27" s="3">
        <f t="shared" si="20"/>
        <v>26.316233199999999</v>
      </c>
      <c r="O27" s="3">
        <f t="shared" si="20"/>
        <v>25.231103114</v>
      </c>
      <c r="P27" s="3" t="str">
        <f t="shared" si="20"/>
        <v/>
      </c>
    </row>
    <row r="28" spans="1:16" ht="15.5" x14ac:dyDescent="0.35">
      <c r="C28" t="s">
        <v>47</v>
      </c>
      <c r="D28" s="4">
        <f>IFERROR(_xlfn.RRI(5,I27,D27),"")</f>
        <v>-0.24032235282668313</v>
      </c>
      <c r="H28" s="4">
        <f t="shared" ref="H28:P28" si="21">IFERROR(_xlfn.RRI(5,M27,H27),"")</f>
        <v>-0.14151409280591165</v>
      </c>
      <c r="I28" s="4">
        <f t="shared" si="21"/>
        <v>-0.21621759622041381</v>
      </c>
      <c r="J28" s="4">
        <f t="shared" si="21"/>
        <v>-0.12917408149310616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-0.66666666666666663</v>
      </c>
      <c r="I29" s="4">
        <f t="shared" si="22"/>
        <v>-0.72727272727272729</v>
      </c>
      <c r="J29" s="4">
        <f t="shared" si="22"/>
        <v>3.3999999999999995</v>
      </c>
      <c r="K29" s="4">
        <f t="shared" si="22"/>
        <v>-1.263157894736842</v>
      </c>
      <c r="L29" s="4">
        <f t="shared" si="22"/>
        <v>-0.94836956521739135</v>
      </c>
      <c r="M29" s="4">
        <f t="shared" si="22"/>
        <v>9.523809523809533E-2</v>
      </c>
      <c r="N29" s="4">
        <f t="shared" si="22"/>
        <v>-7.4615384615384608</v>
      </c>
      <c r="O29" s="4">
        <f t="shared" si="22"/>
        <v>-0.99950329069911836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1.2061095862151313E-2</v>
      </c>
      <c r="I30" s="4">
        <f t="shared" si="23"/>
        <v>-0.3839608669799916</v>
      </c>
      <c r="J30" s="4">
        <f t="shared" si="23"/>
        <v>-0.18844704521137126</v>
      </c>
      <c r="K30" s="4">
        <f t="shared" si="23"/>
        <v>-7.6804354777366871E-2</v>
      </c>
      <c r="L30" s="4">
        <f t="shared" si="23"/>
        <v>-1.747954128000082E-3</v>
      </c>
      <c r="M30" s="4">
        <f t="shared" si="23"/>
        <v>-0.35802454258537275</v>
      </c>
      <c r="N30" s="4">
        <f t="shared" si="23"/>
        <v>4.3007635500403173E-2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124.84</v>
      </c>
      <c r="H32" s="3">
        <f>IFERROR(INDEX(D32:G32,COUNT(D32:G32)),"")</f>
        <v>124.84</v>
      </c>
      <c r="I32" s="3">
        <f t="shared" ref="I32:P32" si="24">IFERROR(INDEX(I51:I500,MATCH($C$32,$C$51:$C$500,0)),"")</f>
        <v>124.81</v>
      </c>
      <c r="J32" s="3">
        <f t="shared" si="24"/>
        <v>124.77</v>
      </c>
      <c r="K32" s="3">
        <f t="shared" si="24"/>
        <v>124.54</v>
      </c>
      <c r="L32" s="3">
        <f t="shared" si="24"/>
        <v>124.51</v>
      </c>
      <c r="M32" s="3">
        <f t="shared" si="24"/>
        <v>124.48</v>
      </c>
      <c r="N32" s="3">
        <f t="shared" si="24"/>
        <v>127.92</v>
      </c>
      <c r="O32" s="3">
        <f t="shared" si="24"/>
        <v>131.22999999999999</v>
      </c>
      <c r="P32" s="3">
        <f t="shared" si="24"/>
        <v>106294.55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0.91</v>
      </c>
      <c r="H33" s="3">
        <f>IFERROR(INDEX(D33:G33,COUNT(D33:G33)),"")</f>
        <v>0.91</v>
      </c>
      <c r="I33" s="3">
        <f t="shared" ref="I33:P33" si="25">IFERROR(INDEX(I51:I500,MATCH($C$33,$C$51:$C$500,0)),"")</f>
        <v>1.7</v>
      </c>
      <c r="J33" s="3">
        <f t="shared" si="25"/>
        <v>1.65</v>
      </c>
      <c r="K33" s="3">
        <f t="shared" si="25"/>
        <v>0.71</v>
      </c>
      <c r="L33" s="3">
        <f t="shared" si="25"/>
        <v>1.45</v>
      </c>
      <c r="M33" s="3">
        <f t="shared" si="25"/>
        <v>8.84</v>
      </c>
      <c r="N33" s="3">
        <f t="shared" si="25"/>
        <v>8.9499999999999993</v>
      </c>
      <c r="O33" s="3">
        <f t="shared" si="25"/>
        <v>15.7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5650</v>
      </c>
      <c r="H34" s="3">
        <f>IFERROR(INDEX(D34:G34,COUNT(D34:G34)),"")</f>
        <v>5650</v>
      </c>
      <c r="I34" s="3">
        <f t="shared" ref="I34:P34" si="26">IFERROR(INDEX(I51:I500,MATCH($C$34,$C$51:$C$500,0)),"")</f>
        <v>3533.33</v>
      </c>
      <c r="J34" s="3">
        <f t="shared" si="26"/>
        <v>936.36</v>
      </c>
      <c r="K34" s="3">
        <f t="shared" si="26"/>
        <v>1780</v>
      </c>
      <c r="L34" s="3">
        <f t="shared" si="26"/>
        <v>-952.63</v>
      </c>
      <c r="M34" s="3">
        <f t="shared" si="26"/>
        <v>-298.91000000000003</v>
      </c>
      <c r="N34" s="3">
        <f t="shared" si="26"/>
        <v>-340.77</v>
      </c>
      <c r="O34" s="3">
        <f t="shared" si="26"/>
        <v>3961.54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57.38</v>
      </c>
      <c r="H35" s="3">
        <f>IFERROR(INDEX(D35:G35,COUNT(D35:G35)),"")</f>
        <v>57.38</v>
      </c>
      <c r="I35" s="3">
        <f t="shared" ref="I35:P35" si="27">IFERROR(INDEX(I51:I500,MATCH($C$35,$C$51:$C$500,0)),"")</f>
        <v>27.24</v>
      </c>
      <c r="J35" s="3">
        <f t="shared" si="27"/>
        <v>16.3</v>
      </c>
      <c r="K35" s="3">
        <f t="shared" si="27"/>
        <v>5.72</v>
      </c>
      <c r="L35" s="3">
        <f t="shared" si="27"/>
        <v>10.73</v>
      </c>
      <c r="M35" s="3">
        <f t="shared" si="27"/>
        <v>65.11</v>
      </c>
      <c r="N35" s="3">
        <f t="shared" si="27"/>
        <v>43.51</v>
      </c>
      <c r="O35" s="3">
        <f t="shared" si="27"/>
        <v>81.650000000000006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</row>
    <row r="51" spans="2:16" ht="15.5" x14ac:dyDescent="0.35">
      <c r="B51" t="s">
        <v>71</v>
      </c>
      <c r="C51" t="s">
        <v>5</v>
      </c>
      <c r="D51" s="5">
        <v>984731920</v>
      </c>
      <c r="E51" s="5">
        <v>992784369</v>
      </c>
      <c r="F51" s="5">
        <v>970191608</v>
      </c>
      <c r="G51" s="5">
        <v>1086895706</v>
      </c>
      <c r="I51" s="5">
        <v>3891986063</v>
      </c>
      <c r="J51" s="5">
        <v>6317757841</v>
      </c>
      <c r="K51" s="5">
        <v>7784775847</v>
      </c>
      <c r="L51" s="5">
        <v>8432422626</v>
      </c>
      <c r="M51" s="5">
        <v>8447187923</v>
      </c>
      <c r="N51" s="5">
        <v>13158116600</v>
      </c>
      <c r="O51" s="5">
        <v>12615551557</v>
      </c>
      <c r="P51" s="5">
        <v>6473847833</v>
      </c>
    </row>
    <row r="52" spans="2:16" ht="15.5" x14ac:dyDescent="0.35">
      <c r="C52" t="s">
        <v>72</v>
      </c>
      <c r="D52" s="5">
        <v>-464809332</v>
      </c>
      <c r="E52" s="5">
        <v>-214813846</v>
      </c>
      <c r="F52" s="5">
        <v>-497562479</v>
      </c>
      <c r="G52" s="5">
        <v>-560266300</v>
      </c>
      <c r="I52" s="5">
        <v>-1730820825</v>
      </c>
      <c r="J52" s="5">
        <v>-2591742389</v>
      </c>
      <c r="K52" s="5">
        <v>-4106884479</v>
      </c>
      <c r="L52" s="5">
        <v>-3378968312</v>
      </c>
      <c r="M52" s="5">
        <v>-3909961156</v>
      </c>
      <c r="N52" s="5">
        <v>-6172248526</v>
      </c>
      <c r="O52" s="5">
        <v>-4156448421</v>
      </c>
      <c r="P52" s="5">
        <v>-2628953492</v>
      </c>
    </row>
    <row r="53" spans="2:16" ht="15.5" x14ac:dyDescent="0.35">
      <c r="C53" t="s">
        <v>73</v>
      </c>
      <c r="D53" s="5">
        <v>519922588</v>
      </c>
      <c r="E53" s="5">
        <v>777970523</v>
      </c>
      <c r="F53" s="5">
        <v>472629129</v>
      </c>
      <c r="G53" s="5">
        <v>526629406</v>
      </c>
      <c r="I53" s="5">
        <v>2161165238</v>
      </c>
      <c r="J53" s="5">
        <v>3726015452</v>
      </c>
      <c r="K53" s="5">
        <v>3677891368</v>
      </c>
      <c r="L53" s="5">
        <v>5053454314</v>
      </c>
      <c r="M53" s="5">
        <v>4537226767</v>
      </c>
      <c r="N53" s="5">
        <v>6985868074</v>
      </c>
      <c r="O53" s="5">
        <v>8459103136</v>
      </c>
      <c r="P53" s="5">
        <v>3844894341</v>
      </c>
    </row>
    <row r="54" spans="2:16" ht="15.5" x14ac:dyDescent="0.35">
      <c r="C54" t="s">
        <v>74</v>
      </c>
      <c r="D54" s="5">
        <v>-508171413</v>
      </c>
      <c r="E54" s="5">
        <v>-907093006</v>
      </c>
      <c r="F54" s="5">
        <v>-618996765</v>
      </c>
      <c r="G54" s="5">
        <v>-555281914</v>
      </c>
      <c r="I54" s="5">
        <v>-2557578027</v>
      </c>
      <c r="J54" s="5">
        <v>-3497464600</v>
      </c>
      <c r="K54" s="5">
        <v>-4418065445</v>
      </c>
      <c r="L54" s="5">
        <v>-6254242588</v>
      </c>
      <c r="M54" s="5">
        <v>-6697467626</v>
      </c>
      <c r="N54" s="5">
        <v>-8035707896</v>
      </c>
      <c r="O54" s="5">
        <v>-8046366086</v>
      </c>
      <c r="P54" s="5">
        <v>-3367002420</v>
      </c>
    </row>
    <row r="55" spans="2:16" ht="15.5" x14ac:dyDescent="0.35">
      <c r="C55" t="s">
        <v>78</v>
      </c>
      <c r="D55" s="5">
        <v>11751175</v>
      </c>
      <c r="E55" s="5">
        <v>-129122483</v>
      </c>
      <c r="F55" s="5">
        <v>-146367636</v>
      </c>
      <c r="G55" s="5">
        <v>-28652508</v>
      </c>
      <c r="I55" s="5">
        <v>-396412789</v>
      </c>
      <c r="J55" s="5">
        <v>228550852</v>
      </c>
      <c r="K55" s="5">
        <v>-740174077</v>
      </c>
      <c r="L55" s="5">
        <v>-1200788274</v>
      </c>
      <c r="M55" s="5">
        <v>-2160240859</v>
      </c>
      <c r="N55" s="5">
        <v>-1049839822</v>
      </c>
      <c r="O55" s="5">
        <v>412737050</v>
      </c>
      <c r="P55" s="5">
        <v>477891921</v>
      </c>
    </row>
    <row r="56" spans="2:16" ht="15.5" x14ac:dyDescent="0.35">
      <c r="C56" t="s">
        <v>79</v>
      </c>
      <c r="D56" s="5">
        <v>517557</v>
      </c>
      <c r="E56" s="5">
        <v>29258259</v>
      </c>
      <c r="F56" s="5">
        <v>130699826</v>
      </c>
      <c r="G56" s="5">
        <v>161265096</v>
      </c>
      <c r="I56" s="5">
        <v>437882943</v>
      </c>
      <c r="J56" s="5">
        <v>-24298272</v>
      </c>
      <c r="K56" s="5">
        <v>852715540</v>
      </c>
      <c r="L56" s="5">
        <v>1100617984</v>
      </c>
      <c r="M56" s="5">
        <v>-143036666</v>
      </c>
      <c r="N56" s="5">
        <v>-949185648</v>
      </c>
      <c r="O56" s="5">
        <v>137907343</v>
      </c>
      <c r="P56" s="5">
        <v>-3632118</v>
      </c>
    </row>
    <row r="57" spans="2:16" ht="15.5" x14ac:dyDescent="0.35">
      <c r="C57" t="s">
        <v>80</v>
      </c>
      <c r="E57" s="5">
        <v>-5970602</v>
      </c>
      <c r="G57" s="5">
        <v>8194229</v>
      </c>
      <c r="I57" s="5">
        <v>2223627</v>
      </c>
      <c r="J57" s="5">
        <v>11311338</v>
      </c>
      <c r="K57" s="5">
        <v>164874</v>
      </c>
      <c r="L57" s="5">
        <v>456704</v>
      </c>
      <c r="M57" s="5">
        <v>333974796</v>
      </c>
      <c r="N57" s="5">
        <v>116714213</v>
      </c>
      <c r="O57" s="5">
        <v>22108591</v>
      </c>
      <c r="P57" s="5">
        <v>1130963</v>
      </c>
    </row>
    <row r="58" spans="2:16" ht="15.5" x14ac:dyDescent="0.35">
      <c r="C58" t="s">
        <v>26</v>
      </c>
      <c r="D58" s="5">
        <v>-67239506</v>
      </c>
      <c r="E58" s="5">
        <v>-279074465</v>
      </c>
      <c r="F58" s="5">
        <v>-4435309</v>
      </c>
      <c r="G58" s="5">
        <v>17935732</v>
      </c>
      <c r="I58" s="5">
        <v>-284049415</v>
      </c>
      <c r="J58" s="5">
        <v>-474623319</v>
      </c>
      <c r="K58" s="5">
        <v>-182568278</v>
      </c>
      <c r="L58" s="5">
        <v>-415727231</v>
      </c>
      <c r="M58" s="5">
        <v>-667418705</v>
      </c>
      <c r="N58" s="5">
        <v>-578471492</v>
      </c>
      <c r="O58" s="5">
        <v>-8092592</v>
      </c>
      <c r="P58" s="5">
        <v>-4935374</v>
      </c>
    </row>
    <row r="59" spans="2:16" ht="15.5" x14ac:dyDescent="0.35">
      <c r="C59" t="s">
        <v>77</v>
      </c>
      <c r="D59" s="5">
        <v>67757063</v>
      </c>
      <c r="E59" s="5">
        <v>314303326</v>
      </c>
      <c r="F59" s="5">
        <v>135135135</v>
      </c>
      <c r="G59" s="5">
        <v>135135135</v>
      </c>
      <c r="I59" s="5">
        <v>719708731</v>
      </c>
      <c r="J59" s="5">
        <v>439013709</v>
      </c>
      <c r="K59" s="5">
        <v>1035118944</v>
      </c>
      <c r="L59" s="5">
        <v>1515888511</v>
      </c>
      <c r="M59" s="5">
        <v>190407243</v>
      </c>
      <c r="N59" s="5">
        <v>-487428369</v>
      </c>
      <c r="O59" s="5">
        <v>123891344</v>
      </c>
      <c r="P59" s="5">
        <v>172293</v>
      </c>
    </row>
    <row r="60" spans="2:16" ht="15.5" x14ac:dyDescent="0.35">
      <c r="C60" t="s">
        <v>82</v>
      </c>
      <c r="D60" s="5">
        <v>517557</v>
      </c>
      <c r="E60" s="5">
        <v>29258259</v>
      </c>
      <c r="F60" s="5">
        <v>130699826</v>
      </c>
      <c r="G60" s="5">
        <v>161265096</v>
      </c>
      <c r="I60" s="5">
        <v>437882943</v>
      </c>
      <c r="J60" s="5">
        <v>-24298272</v>
      </c>
      <c r="K60" s="5">
        <v>852715540</v>
      </c>
      <c r="L60" s="5">
        <v>1100617984</v>
      </c>
      <c r="M60" s="5">
        <v>-143036666</v>
      </c>
      <c r="N60" s="5">
        <v>-949185648</v>
      </c>
      <c r="O60" s="5">
        <v>137907343</v>
      </c>
      <c r="P60" s="5">
        <v>-3632118</v>
      </c>
    </row>
    <row r="61" spans="2:16" ht="15.5" x14ac:dyDescent="0.35">
      <c r="C61" t="s">
        <v>28</v>
      </c>
      <c r="D61" s="5">
        <v>12268732</v>
      </c>
      <c r="E61" s="5">
        <v>-99864224</v>
      </c>
      <c r="F61" s="5">
        <v>-15667810</v>
      </c>
      <c r="G61" s="5">
        <v>132612588</v>
      </c>
      <c r="I61" s="5">
        <v>41470154</v>
      </c>
      <c r="J61" s="5">
        <v>204252580</v>
      </c>
      <c r="K61" s="5">
        <v>112541463</v>
      </c>
      <c r="L61" s="5">
        <v>-100170290</v>
      </c>
      <c r="M61" s="5">
        <v>-2303277525</v>
      </c>
      <c r="N61" s="5">
        <v>-1999025470</v>
      </c>
      <c r="O61" s="5">
        <v>550644393</v>
      </c>
      <c r="P61" s="5">
        <v>474259803</v>
      </c>
    </row>
    <row r="62" spans="2:16" ht="15.5" x14ac:dyDescent="0.35">
      <c r="C62" t="s">
        <v>27</v>
      </c>
      <c r="E62" s="5">
        <v>-11431543</v>
      </c>
      <c r="I62" s="5">
        <v>-11431543</v>
      </c>
      <c r="J62" s="5">
        <v>-95761468</v>
      </c>
      <c r="K62" s="5">
        <v>-89688727</v>
      </c>
      <c r="L62" s="5">
        <v>6067762</v>
      </c>
      <c r="M62" s="5">
        <v>462974894</v>
      </c>
      <c r="N62" s="5">
        <v>317838375</v>
      </c>
      <c r="O62" s="5">
        <v>-290501300</v>
      </c>
      <c r="P62" s="5">
        <v>-107849696</v>
      </c>
    </row>
    <row r="63" spans="2:16" ht="15.5" x14ac:dyDescent="0.35">
      <c r="C63" t="s">
        <v>277</v>
      </c>
      <c r="O63" s="5">
        <v>-321593043</v>
      </c>
      <c r="P63" s="5">
        <v>-156594645</v>
      </c>
    </row>
    <row r="64" spans="2:16" ht="15.5" x14ac:dyDescent="0.35">
      <c r="C64" t="s">
        <v>278</v>
      </c>
      <c r="E64" s="5">
        <v>-11431543</v>
      </c>
      <c r="I64" s="5">
        <v>-11431543</v>
      </c>
      <c r="J64" s="5">
        <v>-95761468</v>
      </c>
      <c r="K64" s="5">
        <v>-89688727</v>
      </c>
      <c r="L64" s="5">
        <v>6067762</v>
      </c>
      <c r="M64" s="5">
        <v>462974894</v>
      </c>
      <c r="N64" s="5">
        <v>317838375</v>
      </c>
      <c r="O64" s="5">
        <v>31091743</v>
      </c>
      <c r="P64" s="5">
        <v>48744949</v>
      </c>
    </row>
    <row r="65" spans="2:16" ht="15.5" x14ac:dyDescent="0.35">
      <c r="C65" t="s">
        <v>279</v>
      </c>
      <c r="E65" s="5">
        <v>-11431543</v>
      </c>
      <c r="I65" s="5">
        <v>-11431543</v>
      </c>
      <c r="J65" s="5">
        <v>-95761468</v>
      </c>
      <c r="K65" s="5">
        <v>-89688727</v>
      </c>
      <c r="L65" s="5">
        <v>6067762</v>
      </c>
      <c r="M65" s="5">
        <v>462974894</v>
      </c>
      <c r="N65" s="5">
        <v>317838375</v>
      </c>
      <c r="O65" s="5">
        <v>-290501300</v>
      </c>
      <c r="P65" s="5">
        <v>-107849696</v>
      </c>
    </row>
    <row r="66" spans="2:16" ht="15.5" x14ac:dyDescent="0.35">
      <c r="C66" t="s">
        <v>83</v>
      </c>
      <c r="D66" s="5">
        <v>12268732</v>
      </c>
      <c r="E66" s="5">
        <v>-111295767</v>
      </c>
      <c r="F66" s="5">
        <v>-15667810</v>
      </c>
      <c r="G66" s="5">
        <v>132612588</v>
      </c>
      <c r="I66" s="5">
        <v>30038611</v>
      </c>
      <c r="J66" s="5">
        <v>108491112</v>
      </c>
      <c r="K66" s="5">
        <v>22852736</v>
      </c>
      <c r="L66" s="5">
        <v>-94102528</v>
      </c>
      <c r="M66" s="5">
        <v>-1840302631</v>
      </c>
      <c r="N66" s="5">
        <v>-1681187095</v>
      </c>
      <c r="O66" s="5">
        <v>260143093</v>
      </c>
      <c r="P66" s="5">
        <v>366410107</v>
      </c>
    </row>
    <row r="67" spans="2:16" ht="15.5" x14ac:dyDescent="0.35">
      <c r="C67" t="s">
        <v>84</v>
      </c>
      <c r="E67" s="5">
        <v>-8802308</v>
      </c>
      <c r="I67" s="5">
        <v>-8802308</v>
      </c>
      <c r="J67" s="5">
        <v>6763336</v>
      </c>
      <c r="K67" s="5">
        <v>-4928447</v>
      </c>
      <c r="L67" s="5">
        <v>108696034</v>
      </c>
      <c r="M67" s="5">
        <v>120294240</v>
      </c>
      <c r="N67" s="5">
        <v>24217063</v>
      </c>
      <c r="O67" s="5">
        <v>149549413</v>
      </c>
      <c r="P67" s="5">
        <v>4687318</v>
      </c>
    </row>
    <row r="68" spans="2:16" ht="15.5" x14ac:dyDescent="0.35">
      <c r="C68" t="s">
        <v>85</v>
      </c>
      <c r="D68" s="5">
        <v>12268732</v>
      </c>
      <c r="E68" s="5">
        <v>-120098075</v>
      </c>
      <c r="F68" s="5">
        <v>-15667810</v>
      </c>
      <c r="G68" s="5">
        <v>132612588</v>
      </c>
      <c r="I68" s="5">
        <v>21236303</v>
      </c>
      <c r="J68" s="5">
        <v>115254448</v>
      </c>
      <c r="K68" s="5">
        <v>17924289</v>
      </c>
      <c r="L68" s="5">
        <v>14593506</v>
      </c>
      <c r="M68" s="5">
        <v>-1720008391</v>
      </c>
      <c r="N68" s="5">
        <v>-1656970032</v>
      </c>
      <c r="O68" s="5">
        <v>409692506</v>
      </c>
      <c r="P68" s="5">
        <v>371097425</v>
      </c>
    </row>
    <row r="69" spans="2:16" ht="15.5" x14ac:dyDescent="0.35">
      <c r="C69" t="s">
        <v>86</v>
      </c>
      <c r="D69" s="5">
        <v>12268732</v>
      </c>
      <c r="E69" s="5">
        <v>-111295767</v>
      </c>
      <c r="F69" s="5">
        <v>-15667810</v>
      </c>
      <c r="G69" s="5">
        <v>132612588</v>
      </c>
      <c r="I69" s="5">
        <v>30038611</v>
      </c>
      <c r="J69" s="5">
        <v>108491112</v>
      </c>
      <c r="K69" s="5">
        <v>22852736</v>
      </c>
      <c r="L69" s="5">
        <v>-94102528</v>
      </c>
      <c r="M69" s="5">
        <v>-1840302631</v>
      </c>
      <c r="N69" s="5">
        <v>-1681187095</v>
      </c>
      <c r="O69" s="5">
        <v>260143093</v>
      </c>
      <c r="P69" s="5">
        <v>366410107</v>
      </c>
    </row>
    <row r="70" spans="2:16" ht="15.5" x14ac:dyDescent="0.35">
      <c r="C70" t="s">
        <v>7</v>
      </c>
      <c r="D70" s="5">
        <v>12268732</v>
      </c>
      <c r="E70" s="5">
        <v>-120098075</v>
      </c>
      <c r="F70" s="5">
        <v>-15667810</v>
      </c>
      <c r="G70" s="5">
        <v>132612588</v>
      </c>
      <c r="I70" s="5">
        <v>21236303</v>
      </c>
      <c r="J70" s="5">
        <v>115254448</v>
      </c>
      <c r="K70" s="5">
        <v>17924289</v>
      </c>
      <c r="L70" s="5">
        <v>14593506</v>
      </c>
      <c r="M70" s="5">
        <v>-1720008391</v>
      </c>
      <c r="N70" s="5">
        <v>-1656970032</v>
      </c>
      <c r="O70" s="5">
        <v>409692506</v>
      </c>
      <c r="P70" s="5">
        <v>371097425</v>
      </c>
    </row>
    <row r="71" spans="2:16" ht="15.5" x14ac:dyDescent="0.35">
      <c r="C71" t="s">
        <v>87</v>
      </c>
    </row>
    <row r="72" spans="2:16" ht="15.5" x14ac:dyDescent="0.35">
      <c r="C72" t="s">
        <v>88</v>
      </c>
      <c r="D72" s="5">
        <v>12268732</v>
      </c>
      <c r="E72" s="5">
        <v>-111295767</v>
      </c>
      <c r="F72" s="5">
        <v>-15667810</v>
      </c>
      <c r="G72" s="5">
        <v>132612588</v>
      </c>
      <c r="I72" s="5">
        <v>30038611</v>
      </c>
      <c r="J72" s="5">
        <v>108491112</v>
      </c>
      <c r="K72" s="5">
        <v>22852736</v>
      </c>
      <c r="L72" s="5">
        <v>-94102528</v>
      </c>
      <c r="M72" s="5">
        <v>-1840302631</v>
      </c>
      <c r="N72" s="5">
        <v>-1681187095</v>
      </c>
      <c r="O72" s="5">
        <v>260143093</v>
      </c>
      <c r="P72" s="5">
        <v>366410107</v>
      </c>
    </row>
    <row r="73" spans="2:16" ht="15.5" x14ac:dyDescent="0.35">
      <c r="C73" t="s">
        <v>89</v>
      </c>
      <c r="D73" s="5">
        <v>12268732</v>
      </c>
      <c r="E73" s="5">
        <v>-120098075</v>
      </c>
      <c r="F73" s="5">
        <v>-15667810</v>
      </c>
      <c r="G73" s="5">
        <v>132612588</v>
      </c>
      <c r="I73" s="5">
        <v>21236303</v>
      </c>
      <c r="J73" s="5">
        <v>115254448</v>
      </c>
      <c r="K73" s="5">
        <v>17924289</v>
      </c>
      <c r="L73" s="5">
        <v>14593506</v>
      </c>
      <c r="M73" s="5">
        <v>-1720008391</v>
      </c>
      <c r="N73" s="5">
        <v>-1656970032</v>
      </c>
      <c r="O73" s="5">
        <v>409692506</v>
      </c>
      <c r="P73" s="5">
        <v>371097425</v>
      </c>
    </row>
    <row r="74" spans="2:16" ht="15.5" x14ac:dyDescent="0.35">
      <c r="C74" t="s">
        <v>90</v>
      </c>
      <c r="D74" s="5">
        <v>12268732</v>
      </c>
      <c r="E74" s="5">
        <v>-120098075</v>
      </c>
      <c r="F74" s="5">
        <v>-15667810</v>
      </c>
      <c r="G74" s="5">
        <v>132612588</v>
      </c>
      <c r="I74" s="5">
        <v>21236303</v>
      </c>
      <c r="J74" s="5">
        <v>115254448</v>
      </c>
      <c r="K74" s="5">
        <v>17924289</v>
      </c>
      <c r="L74" s="5">
        <v>14593506</v>
      </c>
      <c r="M74" s="5">
        <v>-1720008391</v>
      </c>
      <c r="N74" s="5">
        <v>-1656970032</v>
      </c>
      <c r="O74" s="5">
        <v>409692506</v>
      </c>
      <c r="P74" s="5">
        <v>371097425</v>
      </c>
    </row>
    <row r="76" spans="2:16" ht="15.5" x14ac:dyDescent="0.35">
      <c r="B76" t="s">
        <v>91</v>
      </c>
      <c r="C76" t="s">
        <v>92</v>
      </c>
    </row>
    <row r="77" spans="2:16" ht="15.5" x14ac:dyDescent="0.35">
      <c r="C77" t="s">
        <v>93</v>
      </c>
    </row>
    <row r="78" spans="2:16" ht="15.5" x14ac:dyDescent="0.35">
      <c r="C78" t="s">
        <v>19</v>
      </c>
      <c r="D78" s="5">
        <v>1250395944</v>
      </c>
      <c r="E78" s="5">
        <v>1550925345</v>
      </c>
      <c r="F78" s="5">
        <v>343211723</v>
      </c>
      <c r="G78" s="5">
        <v>300650737</v>
      </c>
      <c r="I78" s="5">
        <v>1550925345</v>
      </c>
      <c r="J78" s="5">
        <v>1273313057</v>
      </c>
      <c r="K78" s="5">
        <v>573727600</v>
      </c>
      <c r="L78" s="5">
        <v>97859872</v>
      </c>
      <c r="M78" s="5">
        <v>331143751</v>
      </c>
      <c r="N78" s="5">
        <v>153723684</v>
      </c>
      <c r="O78" s="5">
        <v>1441894531</v>
      </c>
      <c r="P78" s="5">
        <v>9819940831</v>
      </c>
    </row>
    <row r="79" spans="2:16" ht="15.5" x14ac:dyDescent="0.35">
      <c r="C79" t="s">
        <v>94</v>
      </c>
      <c r="D79" s="5">
        <v>3064905168</v>
      </c>
      <c r="E79" s="5">
        <v>3514464622</v>
      </c>
      <c r="F79" s="5">
        <v>3755097177</v>
      </c>
      <c r="G79" s="5">
        <v>4516279842</v>
      </c>
      <c r="I79" s="5">
        <v>3514464622</v>
      </c>
      <c r="J79" s="5">
        <v>3568506847</v>
      </c>
      <c r="K79" s="5">
        <v>3554150208</v>
      </c>
      <c r="L79" s="5">
        <v>4115430121</v>
      </c>
      <c r="M79" s="5">
        <v>3482691555</v>
      </c>
      <c r="N79" s="5">
        <v>2801053047</v>
      </c>
      <c r="O79" s="5">
        <v>1129914489</v>
      </c>
      <c r="P79" s="5">
        <v>1608642312</v>
      </c>
    </row>
    <row r="80" spans="2:16" ht="15.5" x14ac:dyDescent="0.35">
      <c r="C80" t="s">
        <v>283</v>
      </c>
      <c r="L80" s="5">
        <v>140846100</v>
      </c>
      <c r="M80" s="5">
        <v>25000000</v>
      </c>
      <c r="N80" s="5">
        <v>209906228</v>
      </c>
      <c r="O80" s="5">
        <v>345834893</v>
      </c>
      <c r="P80" s="5">
        <v>517131862</v>
      </c>
    </row>
    <row r="81" spans="3:16" ht="15.5" x14ac:dyDescent="0.35">
      <c r="C81" t="s">
        <v>282</v>
      </c>
      <c r="O81" s="5">
        <v>57572145</v>
      </c>
      <c r="P81" s="5">
        <v>176568667</v>
      </c>
    </row>
    <row r="82" spans="3:16" ht="15.5" x14ac:dyDescent="0.35">
      <c r="C82" t="s">
        <v>284</v>
      </c>
      <c r="D82" s="5">
        <v>3064905168</v>
      </c>
      <c r="E82" s="5">
        <v>3514464622</v>
      </c>
      <c r="F82" s="5">
        <v>3755097177</v>
      </c>
      <c r="G82" s="5">
        <v>4516279842</v>
      </c>
      <c r="I82" s="5">
        <v>3514464622</v>
      </c>
      <c r="J82" s="5">
        <v>3568506847</v>
      </c>
      <c r="K82" s="5">
        <v>3554150208</v>
      </c>
      <c r="L82" s="5">
        <v>4115430121</v>
      </c>
      <c r="M82" s="5">
        <v>3482691555</v>
      </c>
      <c r="N82" s="5">
        <v>2801053047</v>
      </c>
      <c r="O82" s="5">
        <v>1129914489</v>
      </c>
      <c r="P82" s="5">
        <v>1608642312</v>
      </c>
    </row>
    <row r="83" spans="3:16" ht="15.5" x14ac:dyDescent="0.35">
      <c r="C83" t="s">
        <v>95</v>
      </c>
      <c r="D83" s="5">
        <v>1564791824</v>
      </c>
      <c r="E83" s="5">
        <v>1660559940</v>
      </c>
      <c r="F83" s="5">
        <v>2220244048</v>
      </c>
      <c r="G83" s="5">
        <v>2167108456</v>
      </c>
      <c r="I83" s="5">
        <v>1660559940</v>
      </c>
      <c r="J83" s="5">
        <v>1815705528</v>
      </c>
    </row>
    <row r="84" spans="3:16" ht="15.5" x14ac:dyDescent="0.35">
      <c r="C84" t="s">
        <v>285</v>
      </c>
      <c r="D84" s="5">
        <v>1564791824</v>
      </c>
      <c r="E84" s="5">
        <v>1660559940</v>
      </c>
      <c r="F84" s="5">
        <v>2220244048</v>
      </c>
      <c r="G84" s="5">
        <v>2167108456</v>
      </c>
      <c r="I84" s="5">
        <v>1660559940</v>
      </c>
      <c r="J84" s="5">
        <v>1815705528</v>
      </c>
    </row>
    <row r="85" spans="3:16" ht="15.5" x14ac:dyDescent="0.35">
      <c r="C85" t="s">
        <v>96</v>
      </c>
      <c r="L85" s="5">
        <v>20938082</v>
      </c>
      <c r="M85" s="5">
        <v>15708133</v>
      </c>
      <c r="N85" s="5">
        <v>42322112</v>
      </c>
      <c r="O85" s="5">
        <v>11600018</v>
      </c>
      <c r="P85" s="5">
        <v>2507901</v>
      </c>
    </row>
    <row r="86" spans="3:16" ht="15.5" x14ac:dyDescent="0.35">
      <c r="C86" t="s">
        <v>77</v>
      </c>
    </row>
    <row r="87" spans="3:16" ht="15.5" x14ac:dyDescent="0.35">
      <c r="C87" t="s">
        <v>98</v>
      </c>
      <c r="D87" s="5">
        <v>7350198955</v>
      </c>
      <c r="E87" s="5">
        <v>7091655378</v>
      </c>
      <c r="F87" s="5">
        <v>5879700993</v>
      </c>
      <c r="G87" s="5">
        <v>6544371419</v>
      </c>
      <c r="I87" s="5">
        <v>7091655378</v>
      </c>
      <c r="J87" s="5">
        <v>7062414988</v>
      </c>
      <c r="K87" s="5">
        <v>7864400701</v>
      </c>
      <c r="L87" s="5">
        <v>7978924683</v>
      </c>
      <c r="M87" s="5">
        <v>7517165587</v>
      </c>
      <c r="N87" s="5">
        <v>10198668815</v>
      </c>
      <c r="O87" s="5">
        <v>5318745267</v>
      </c>
      <c r="P87" s="5">
        <v>14301272151</v>
      </c>
    </row>
    <row r="88" spans="3:16" ht="15.5" x14ac:dyDescent="0.35">
      <c r="C88" t="s">
        <v>99</v>
      </c>
    </row>
    <row r="89" spans="3:16" ht="15.5" x14ac:dyDescent="0.35">
      <c r="C89" t="s">
        <v>287</v>
      </c>
      <c r="D89" s="5">
        <v>745851278</v>
      </c>
      <c r="E89" s="5">
        <v>745851278</v>
      </c>
      <c r="F89" s="5">
        <v>754800119</v>
      </c>
      <c r="G89" s="5">
        <v>754800119</v>
      </c>
      <c r="I89" s="5">
        <v>745851278</v>
      </c>
      <c r="J89" s="5">
        <v>754800119</v>
      </c>
      <c r="K89" s="5">
        <v>852469195</v>
      </c>
      <c r="L89" s="5">
        <v>940767847</v>
      </c>
      <c r="M89" s="5">
        <v>965357941</v>
      </c>
      <c r="N89" s="5">
        <v>530818460</v>
      </c>
      <c r="O89" s="5">
        <v>219034351</v>
      </c>
      <c r="P89" s="5">
        <v>237792413</v>
      </c>
    </row>
    <row r="90" spans="3:16" ht="15.5" x14ac:dyDescent="0.35">
      <c r="C90" t="s">
        <v>101</v>
      </c>
      <c r="D90" s="5">
        <v>56557055320</v>
      </c>
      <c r="E90" s="5">
        <v>56802452240</v>
      </c>
      <c r="F90" s="5">
        <v>57082420866</v>
      </c>
      <c r="G90" s="5">
        <v>55841122821</v>
      </c>
      <c r="I90" s="5">
        <v>56802452240</v>
      </c>
      <c r="J90" s="5">
        <v>56297478809</v>
      </c>
      <c r="K90" s="5">
        <v>56926432447</v>
      </c>
      <c r="L90" s="5">
        <v>58062399998</v>
      </c>
      <c r="M90" s="5">
        <v>60653491197</v>
      </c>
      <c r="N90" s="5">
        <v>62403200463</v>
      </c>
      <c r="O90" s="5">
        <v>62130841800</v>
      </c>
      <c r="P90" s="5">
        <v>24039202017</v>
      </c>
    </row>
    <row r="91" spans="3:16" ht="15.5" x14ac:dyDescent="0.35">
      <c r="C91" t="s">
        <v>103</v>
      </c>
      <c r="D91" s="5">
        <v>59714638013</v>
      </c>
      <c r="E91" s="5">
        <v>60058990549</v>
      </c>
      <c r="F91" s="5">
        <v>60918279624</v>
      </c>
      <c r="G91" s="5">
        <v>59627033487</v>
      </c>
      <c r="I91" s="5">
        <v>60058990549</v>
      </c>
      <c r="J91" s="5">
        <v>59730861547</v>
      </c>
      <c r="K91" s="5">
        <v>58639528733</v>
      </c>
      <c r="L91" s="5">
        <v>60079399815</v>
      </c>
      <c r="M91" s="5">
        <v>61618849138</v>
      </c>
      <c r="N91" s="5">
        <v>62934018923</v>
      </c>
      <c r="O91" s="5">
        <v>62349876151</v>
      </c>
      <c r="P91" s="5">
        <v>25041152713</v>
      </c>
    </row>
    <row r="92" spans="3:16" ht="15.5" x14ac:dyDescent="0.35">
      <c r="C92" t="s">
        <v>104</v>
      </c>
      <c r="D92" s="5">
        <v>67064836968</v>
      </c>
      <c r="E92" s="5">
        <v>67150645927</v>
      </c>
      <c r="F92" s="5">
        <v>66797980617</v>
      </c>
      <c r="G92" s="5">
        <v>66171404906</v>
      </c>
      <c r="I92" s="5">
        <v>67150645927</v>
      </c>
      <c r="J92" s="5">
        <v>66793276535</v>
      </c>
      <c r="K92" s="5">
        <v>66503929434</v>
      </c>
      <c r="L92" s="5">
        <v>68058324498</v>
      </c>
      <c r="M92" s="5">
        <v>69136014725</v>
      </c>
      <c r="N92" s="5">
        <v>73132687738</v>
      </c>
      <c r="O92" s="5">
        <v>67668621418</v>
      </c>
      <c r="P92" s="5">
        <v>39342424864</v>
      </c>
    </row>
    <row r="93" spans="3:16" ht="15.5" x14ac:dyDescent="0.35">
      <c r="C93" t="s">
        <v>105</v>
      </c>
    </row>
    <row r="94" spans="3:16" ht="15.5" x14ac:dyDescent="0.35">
      <c r="C94" t="s">
        <v>106</v>
      </c>
    </row>
    <row r="95" spans="3:16" ht="15.5" x14ac:dyDescent="0.35">
      <c r="C95" t="s">
        <v>107</v>
      </c>
      <c r="D95" s="5">
        <v>3251542801</v>
      </c>
      <c r="E95" s="5">
        <v>3349620492</v>
      </c>
      <c r="F95" s="5">
        <v>2213221601</v>
      </c>
      <c r="G95" s="5">
        <v>1391044690</v>
      </c>
      <c r="I95" s="5">
        <v>3349620492</v>
      </c>
      <c r="J95" s="5">
        <v>1943662480</v>
      </c>
      <c r="K95" s="5">
        <v>3270659753</v>
      </c>
      <c r="L95" s="5">
        <v>3261564866</v>
      </c>
      <c r="M95" s="5">
        <v>2688790395</v>
      </c>
      <c r="N95" s="5">
        <v>4739828485</v>
      </c>
      <c r="O95" s="5">
        <v>1222391000</v>
      </c>
      <c r="P95" s="5">
        <v>1188162924</v>
      </c>
    </row>
    <row r="96" spans="3:16" ht="15.5" x14ac:dyDescent="0.35">
      <c r="C96" t="s">
        <v>108</v>
      </c>
    </row>
    <row r="97" spans="3:16" ht="15.5" x14ac:dyDescent="0.35">
      <c r="C97" t="s">
        <v>289</v>
      </c>
      <c r="D97" s="5">
        <v>1060000000</v>
      </c>
      <c r="E97" s="5">
        <v>1060000000</v>
      </c>
      <c r="F97" s="5">
        <v>75000000</v>
      </c>
      <c r="G97" s="5">
        <v>75000000</v>
      </c>
      <c r="I97" s="5">
        <v>1060000000</v>
      </c>
      <c r="J97" s="5">
        <v>427962264</v>
      </c>
      <c r="K97" s="5">
        <v>251768828</v>
      </c>
      <c r="L97" s="5">
        <v>365147351</v>
      </c>
      <c r="M97" s="5">
        <v>692082633</v>
      </c>
      <c r="N97" s="5">
        <v>1442715122</v>
      </c>
      <c r="O97" s="5">
        <v>693002359</v>
      </c>
      <c r="P97" s="5">
        <v>45485900</v>
      </c>
    </row>
    <row r="98" spans="3:16" ht="15.5" x14ac:dyDescent="0.35">
      <c r="C98" t="s">
        <v>109</v>
      </c>
    </row>
    <row r="99" spans="3:16" ht="15.5" x14ac:dyDescent="0.35">
      <c r="C99" t="s">
        <v>290</v>
      </c>
      <c r="L99" s="5">
        <v>140846100</v>
      </c>
      <c r="M99" s="5">
        <v>25000000</v>
      </c>
      <c r="N99" s="5">
        <v>209906228</v>
      </c>
      <c r="O99" s="5">
        <v>403407038</v>
      </c>
      <c r="P99" s="5">
        <v>693700529</v>
      </c>
    </row>
    <row r="100" spans="3:16" ht="15.5" x14ac:dyDescent="0.35">
      <c r="C100" t="s">
        <v>111</v>
      </c>
      <c r="D100" s="5">
        <v>36944444</v>
      </c>
      <c r="E100" s="5">
        <v>36944444</v>
      </c>
      <c r="F100" s="5">
        <v>926503430</v>
      </c>
      <c r="G100" s="5">
        <v>41503430</v>
      </c>
      <c r="I100" s="5">
        <v>36944444</v>
      </c>
      <c r="J100" s="5">
        <v>160285762</v>
      </c>
      <c r="K100" s="5">
        <v>203946031</v>
      </c>
      <c r="L100" s="5">
        <v>1325667589</v>
      </c>
      <c r="M100" s="5">
        <v>611232264</v>
      </c>
      <c r="N100" s="5">
        <v>672733688</v>
      </c>
    </row>
    <row r="101" spans="3:16" ht="15.5" x14ac:dyDescent="0.35">
      <c r="C101" t="s">
        <v>110</v>
      </c>
      <c r="D101" s="5">
        <v>79898357</v>
      </c>
      <c r="E101" s="5">
        <v>153076048</v>
      </c>
      <c r="F101" s="5">
        <v>113916525</v>
      </c>
      <c r="G101" s="5">
        <v>133040635</v>
      </c>
      <c r="I101" s="5">
        <v>153076048</v>
      </c>
      <c r="J101" s="5">
        <v>115414454</v>
      </c>
      <c r="K101" s="5">
        <v>68956593</v>
      </c>
      <c r="L101" s="5">
        <v>89944524</v>
      </c>
      <c r="M101" s="5">
        <v>7161968</v>
      </c>
      <c r="N101" s="5">
        <v>96278442</v>
      </c>
      <c r="O101" s="5">
        <v>123402980</v>
      </c>
      <c r="P101" s="5">
        <v>447685175</v>
      </c>
    </row>
    <row r="102" spans="3:16" ht="15.5" x14ac:dyDescent="0.35">
      <c r="C102" t="s">
        <v>113</v>
      </c>
    </row>
    <row r="103" spans="3:16" ht="15.5" x14ac:dyDescent="0.35">
      <c r="C103" t="s">
        <v>403</v>
      </c>
      <c r="D103" s="5">
        <v>175500000</v>
      </c>
      <c r="E103" s="5">
        <v>175500000</v>
      </c>
      <c r="F103" s="5">
        <v>981837377</v>
      </c>
      <c r="G103" s="5">
        <v>1161770767</v>
      </c>
      <c r="I103" s="5">
        <v>175500000</v>
      </c>
      <c r="J103" s="5">
        <v>1388026707</v>
      </c>
      <c r="L103" s="5">
        <v>1711425253</v>
      </c>
      <c r="M103" s="5">
        <v>2607500000</v>
      </c>
      <c r="N103" s="5">
        <v>2375000000</v>
      </c>
    </row>
    <row r="104" spans="3:16" ht="15.5" x14ac:dyDescent="0.35">
      <c r="C104" t="s">
        <v>450</v>
      </c>
      <c r="M104" s="5">
        <v>735504564</v>
      </c>
      <c r="N104" s="5">
        <v>1117024410</v>
      </c>
    </row>
    <row r="105" spans="3:16" ht="15.5" x14ac:dyDescent="0.35">
      <c r="C105" t="s">
        <v>115</v>
      </c>
      <c r="D105" s="5">
        <v>2074700000</v>
      </c>
      <c r="E105" s="5">
        <v>2099600000</v>
      </c>
      <c r="F105" s="5">
        <v>1097801646</v>
      </c>
      <c r="G105" s="5">
        <v>1141500625</v>
      </c>
      <c r="I105" s="5">
        <v>2099600000</v>
      </c>
      <c r="J105" s="5">
        <v>1240000000</v>
      </c>
      <c r="K105" s="5">
        <v>2745988301</v>
      </c>
      <c r="L105" s="5">
        <v>1339959302</v>
      </c>
      <c r="M105" s="5">
        <v>1353313530</v>
      </c>
      <c r="N105" s="5">
        <v>2318195005</v>
      </c>
    </row>
    <row r="106" spans="3:16" ht="15.5" x14ac:dyDescent="0.35">
      <c r="C106" t="s">
        <v>116</v>
      </c>
      <c r="D106" s="5">
        <v>1393793097</v>
      </c>
      <c r="E106" s="5">
        <v>1393793097</v>
      </c>
      <c r="F106" s="5">
        <v>2057428690</v>
      </c>
      <c r="G106" s="5">
        <v>2237362080</v>
      </c>
      <c r="I106" s="5">
        <v>1393793097</v>
      </c>
      <c r="J106" s="5">
        <v>2463618020</v>
      </c>
      <c r="K106" s="5">
        <v>962528094</v>
      </c>
      <c r="L106" s="5">
        <v>2543942334</v>
      </c>
      <c r="M106" s="5">
        <v>4209000539</v>
      </c>
      <c r="N106" s="5">
        <v>4434627071</v>
      </c>
      <c r="O106" s="5">
        <v>831028204</v>
      </c>
      <c r="P106" s="5">
        <v>951169652</v>
      </c>
    </row>
    <row r="107" spans="3:16" ht="15.5" x14ac:dyDescent="0.35">
      <c r="C107" t="s">
        <v>117</v>
      </c>
      <c r="D107" s="5">
        <v>1393793097</v>
      </c>
      <c r="E107" s="5">
        <v>1393793097</v>
      </c>
      <c r="F107" s="5">
        <v>2057428690</v>
      </c>
      <c r="G107" s="5">
        <v>2237362080</v>
      </c>
      <c r="I107" s="5">
        <v>1393793097</v>
      </c>
      <c r="J107" s="5">
        <v>2463618020</v>
      </c>
      <c r="K107" s="5">
        <v>962528094</v>
      </c>
      <c r="L107" s="5">
        <v>2543942334</v>
      </c>
      <c r="M107" s="5">
        <v>4209000539</v>
      </c>
      <c r="N107" s="5">
        <v>4434627071</v>
      </c>
      <c r="O107" s="5">
        <v>831028204</v>
      </c>
      <c r="P107" s="5">
        <v>951169652</v>
      </c>
    </row>
    <row r="108" spans="3:16" ht="15.5" x14ac:dyDescent="0.35">
      <c r="C108" t="s">
        <v>119</v>
      </c>
    </row>
    <row r="109" spans="3:16" ht="15.5" x14ac:dyDescent="0.35">
      <c r="C109" t="s">
        <v>120</v>
      </c>
      <c r="D109" s="5">
        <v>175500000</v>
      </c>
      <c r="E109" s="5">
        <v>175500000</v>
      </c>
      <c r="F109" s="5">
        <v>981837377</v>
      </c>
      <c r="G109" s="5">
        <v>1161770767</v>
      </c>
      <c r="I109" s="5">
        <v>175500000</v>
      </c>
      <c r="J109" s="5">
        <v>1388026707</v>
      </c>
      <c r="L109" s="5">
        <v>1711425253</v>
      </c>
      <c r="M109" s="5">
        <v>3343004564</v>
      </c>
      <c r="N109" s="5">
        <v>3492024410</v>
      </c>
    </row>
    <row r="110" spans="3:16" ht="15.5" x14ac:dyDescent="0.35">
      <c r="C110" t="s">
        <v>281</v>
      </c>
    </row>
    <row r="111" spans="3:16" ht="15.5" x14ac:dyDescent="0.35">
      <c r="C111" t="s">
        <v>121</v>
      </c>
      <c r="D111" s="5">
        <v>4645335898</v>
      </c>
      <c r="E111" s="5">
        <v>4743413589</v>
      </c>
      <c r="F111" s="5">
        <v>4270650291</v>
      </c>
      <c r="G111" s="5">
        <v>3628406770</v>
      </c>
      <c r="I111" s="5">
        <v>4743413589</v>
      </c>
      <c r="J111" s="5">
        <v>4407280500</v>
      </c>
      <c r="K111" s="5">
        <v>4233187847</v>
      </c>
      <c r="L111" s="5">
        <v>5805507200</v>
      </c>
      <c r="M111" s="5">
        <v>6897790934</v>
      </c>
      <c r="N111" s="5">
        <v>9174455556</v>
      </c>
      <c r="O111" s="5">
        <v>2053419204</v>
      </c>
      <c r="P111" s="5">
        <v>2139332576</v>
      </c>
    </row>
    <row r="112" spans="3:16" ht="15.5" x14ac:dyDescent="0.35">
      <c r="C112" t="s">
        <v>122</v>
      </c>
    </row>
    <row r="113" spans="2:16" ht="15.5" x14ac:dyDescent="0.35">
      <c r="C113" t="s">
        <v>123</v>
      </c>
      <c r="D113" s="5">
        <v>50000000000</v>
      </c>
      <c r="E113" s="5">
        <v>50000000000</v>
      </c>
      <c r="F113" s="5">
        <v>50000000000</v>
      </c>
      <c r="G113" s="5">
        <v>50000000000</v>
      </c>
      <c r="I113" s="5">
        <v>50000000000</v>
      </c>
      <c r="J113" s="5">
        <v>50000000000</v>
      </c>
      <c r="K113" s="5">
        <v>50000000000</v>
      </c>
      <c r="L113" s="5">
        <v>50000000000</v>
      </c>
      <c r="M113" s="5">
        <v>50000000000</v>
      </c>
      <c r="N113" s="5">
        <v>50000000000</v>
      </c>
      <c r="O113" s="5">
        <v>50000000000</v>
      </c>
      <c r="P113" s="5">
        <v>35000000000</v>
      </c>
    </row>
    <row r="114" spans="2:16" ht="15.5" x14ac:dyDescent="0.35">
      <c r="C114" t="s">
        <v>124</v>
      </c>
      <c r="D114" s="5">
        <v>13002417420</v>
      </c>
      <c r="E114" s="5">
        <v>13002417420</v>
      </c>
      <c r="F114" s="5">
        <v>13002417420</v>
      </c>
      <c r="G114" s="5">
        <v>13002417420</v>
      </c>
      <c r="I114" s="5">
        <v>13002417420</v>
      </c>
      <c r="J114" s="5">
        <v>13002417420</v>
      </c>
      <c r="K114" s="5">
        <v>13002417420</v>
      </c>
      <c r="L114" s="5">
        <v>13002417420</v>
      </c>
      <c r="M114" s="5">
        <v>13002417420</v>
      </c>
      <c r="N114" s="5">
        <v>13002417420</v>
      </c>
      <c r="O114" s="5">
        <v>13002417420</v>
      </c>
    </row>
    <row r="115" spans="2:16" ht="15.5" x14ac:dyDescent="0.35">
      <c r="C115" t="s">
        <v>125</v>
      </c>
      <c r="D115" s="5">
        <v>-582916350</v>
      </c>
      <c r="E115" s="5">
        <v>-595185082</v>
      </c>
      <c r="F115" s="5">
        <v>-475087094</v>
      </c>
      <c r="G115" s="5">
        <v>-459419284</v>
      </c>
      <c r="I115" s="5">
        <v>-595185082</v>
      </c>
      <c r="J115" s="5">
        <v>-616421385</v>
      </c>
      <c r="K115" s="5">
        <v>-731675833</v>
      </c>
      <c r="L115" s="5">
        <v>-749600122</v>
      </c>
      <c r="M115" s="5">
        <v>-764193629</v>
      </c>
      <c r="N115" s="5">
        <v>955814762</v>
      </c>
      <c r="O115" s="5">
        <v>2612784794</v>
      </c>
      <c r="P115" s="5">
        <v>2203092288</v>
      </c>
    </row>
    <row r="116" spans="2:16" ht="15.5" x14ac:dyDescent="0.35">
      <c r="C116" t="s">
        <v>297</v>
      </c>
    </row>
    <row r="117" spans="2:16" ht="15.5" x14ac:dyDescent="0.35">
      <c r="C117" t="s">
        <v>9</v>
      </c>
      <c r="D117" s="5">
        <v>62419501070</v>
      </c>
      <c r="E117" s="5">
        <v>62407232338</v>
      </c>
      <c r="F117" s="5">
        <v>62527330326</v>
      </c>
      <c r="G117" s="5">
        <v>62542998136</v>
      </c>
      <c r="I117" s="5">
        <v>62407232338</v>
      </c>
      <c r="J117" s="5">
        <v>62385996035</v>
      </c>
      <c r="K117" s="5">
        <v>62270741587</v>
      </c>
      <c r="L117" s="5">
        <v>62252817298</v>
      </c>
      <c r="M117" s="5">
        <v>62238223791</v>
      </c>
      <c r="N117" s="5">
        <v>63958232182</v>
      </c>
      <c r="O117" s="5">
        <v>65615202214</v>
      </c>
      <c r="P117" s="5">
        <v>37203092288</v>
      </c>
    </row>
    <row r="118" spans="2:16" ht="15.5" x14ac:dyDescent="0.35">
      <c r="C118" t="s">
        <v>126</v>
      </c>
      <c r="D118" s="5">
        <v>67064836968</v>
      </c>
      <c r="E118" s="5">
        <v>67150645927</v>
      </c>
      <c r="F118" s="5">
        <v>66797980617</v>
      </c>
      <c r="G118" s="5">
        <v>66171404906</v>
      </c>
      <c r="I118" s="5">
        <v>67150645927</v>
      </c>
      <c r="J118" s="5">
        <v>66793276535</v>
      </c>
      <c r="K118" s="5">
        <v>66503929434</v>
      </c>
      <c r="L118" s="5">
        <v>68058324498</v>
      </c>
      <c r="M118" s="5">
        <v>69136014725</v>
      </c>
      <c r="N118" s="5">
        <v>73132687738</v>
      </c>
      <c r="O118" s="5">
        <v>67668621418</v>
      </c>
      <c r="P118" s="5">
        <v>39342424864</v>
      </c>
    </row>
    <row r="119" spans="2:16" ht="15.5" x14ac:dyDescent="0.35">
      <c r="C119" t="s">
        <v>127</v>
      </c>
      <c r="D119" s="5">
        <v>500000000</v>
      </c>
      <c r="E119" s="5">
        <v>500000000</v>
      </c>
      <c r="F119" s="5">
        <v>500000000</v>
      </c>
      <c r="G119" s="5">
        <v>500000000</v>
      </c>
      <c r="I119" s="5">
        <v>500000000</v>
      </c>
      <c r="J119" s="5">
        <v>500000000</v>
      </c>
      <c r="K119" s="5">
        <v>500000000</v>
      </c>
      <c r="L119" s="5">
        <v>500000000</v>
      </c>
      <c r="M119" s="5">
        <v>500000000</v>
      </c>
      <c r="N119" s="5">
        <v>500000000</v>
      </c>
      <c r="O119" s="5">
        <v>500000000</v>
      </c>
      <c r="P119" s="5">
        <v>350000</v>
      </c>
    </row>
    <row r="121" spans="2:16" ht="15.5" x14ac:dyDescent="0.35">
      <c r="B121" t="s">
        <v>128</v>
      </c>
      <c r="C121" t="s">
        <v>129</v>
      </c>
      <c r="D121" s="5">
        <v>-396297517</v>
      </c>
      <c r="E121" s="5">
        <v>1741993080</v>
      </c>
      <c r="F121" s="5">
        <v>735221368</v>
      </c>
      <c r="G121" s="5">
        <v>40616055</v>
      </c>
      <c r="I121" s="5">
        <v>1961954518</v>
      </c>
      <c r="J121" s="5">
        <v>2486583570</v>
      </c>
      <c r="K121" s="5">
        <v>1413307991</v>
      </c>
      <c r="L121" s="5">
        <v>752283620</v>
      </c>
      <c r="M121" s="5">
        <v>-1147544263</v>
      </c>
      <c r="N121" s="5">
        <v>-1289518944</v>
      </c>
      <c r="O121" s="5">
        <v>1213592764</v>
      </c>
      <c r="P121" s="5">
        <v>6616620251</v>
      </c>
    </row>
    <row r="122" spans="2:16" ht="15.5" x14ac:dyDescent="0.35">
      <c r="C122" t="s">
        <v>406</v>
      </c>
      <c r="D122" s="5">
        <v>425658942</v>
      </c>
      <c r="E122" s="5">
        <v>932856162</v>
      </c>
      <c r="F122" s="5">
        <v>1658695220</v>
      </c>
      <c r="G122" s="5">
        <v>815247980</v>
      </c>
      <c r="I122" s="5">
        <v>4035555017</v>
      </c>
      <c r="J122" s="5">
        <v>7282459973</v>
      </c>
      <c r="K122" s="5">
        <v>9915837075</v>
      </c>
      <c r="L122" s="5">
        <v>7940703617</v>
      </c>
      <c r="M122" s="5">
        <v>8624020206</v>
      </c>
      <c r="N122" s="5">
        <v>9554349001</v>
      </c>
      <c r="O122" s="5">
        <v>12880219094</v>
      </c>
      <c r="P122" s="5">
        <v>15503919111</v>
      </c>
    </row>
    <row r="123" spans="2:16" ht="15.5" x14ac:dyDescent="0.35">
      <c r="C123" t="s">
        <v>508</v>
      </c>
      <c r="D123" s="5">
        <v>-621198515</v>
      </c>
      <c r="E123" s="5">
        <v>1212080458</v>
      </c>
      <c r="F123" s="5">
        <v>-874416158</v>
      </c>
      <c r="G123" s="5">
        <v>-819862387</v>
      </c>
      <c r="I123" s="5">
        <v>-1595417214</v>
      </c>
      <c r="J123" s="5">
        <v>-3479746214</v>
      </c>
      <c r="K123" s="5">
        <v>-6056591021</v>
      </c>
      <c r="L123" s="5">
        <v>-4047475109</v>
      </c>
      <c r="M123" s="5">
        <v>-4633979667</v>
      </c>
      <c r="N123" s="5">
        <v>-5053165265</v>
      </c>
      <c r="O123" s="5">
        <v>-3579052205</v>
      </c>
      <c r="P123" s="5">
        <v>-4244345910</v>
      </c>
    </row>
    <row r="124" spans="2:16" ht="15.5" x14ac:dyDescent="0.35">
      <c r="C124" t="s">
        <v>509</v>
      </c>
      <c r="D124" s="5">
        <v>-128097810</v>
      </c>
      <c r="E124" s="5">
        <v>-433699728</v>
      </c>
      <c r="F124" s="5">
        <v>-160633410</v>
      </c>
      <c r="G124" s="5">
        <v>-131937916</v>
      </c>
      <c r="I124" s="5">
        <v>-916066228</v>
      </c>
      <c r="J124" s="5">
        <v>-1291831917</v>
      </c>
      <c r="K124" s="5">
        <v>-2104672900</v>
      </c>
      <c r="L124" s="5">
        <v>-2931275553</v>
      </c>
      <c r="M124" s="5">
        <v>-2905226801</v>
      </c>
      <c r="N124" s="5">
        <v>-3532285324</v>
      </c>
      <c r="O124" s="5">
        <v>-7500043872</v>
      </c>
      <c r="P124" s="5">
        <v>-4342246802</v>
      </c>
    </row>
    <row r="125" spans="2:16" ht="15.5" x14ac:dyDescent="0.35">
      <c r="C125" t="s">
        <v>493</v>
      </c>
      <c r="E125" s="5">
        <v>296745269</v>
      </c>
      <c r="F125" s="5">
        <v>135135135</v>
      </c>
      <c r="G125" s="5">
        <v>135135135</v>
      </c>
      <c r="I125" s="5">
        <v>702150674</v>
      </c>
      <c r="J125" s="5">
        <v>439013709</v>
      </c>
      <c r="K125" s="5">
        <v>-140579310</v>
      </c>
      <c r="L125" s="5">
        <v>231891646</v>
      </c>
      <c r="M125" s="5">
        <v>-1897185523</v>
      </c>
      <c r="N125" s="5">
        <v>-1805022682</v>
      </c>
      <c r="O125" s="5">
        <v>123891344</v>
      </c>
      <c r="P125" s="5">
        <v>-34283071</v>
      </c>
    </row>
    <row r="126" spans="2:16" ht="15.5" x14ac:dyDescent="0.35">
      <c r="C126" t="s">
        <v>572</v>
      </c>
      <c r="D126" s="5">
        <v>67757063</v>
      </c>
      <c r="E126" s="5">
        <v>-5970602</v>
      </c>
      <c r="G126" s="5">
        <v>8194229</v>
      </c>
      <c r="I126" s="5">
        <v>2223627</v>
      </c>
      <c r="J126" s="5">
        <v>11311338</v>
      </c>
      <c r="K126" s="5">
        <v>164874</v>
      </c>
      <c r="L126" s="5">
        <v>351858</v>
      </c>
      <c r="M126" s="5">
        <v>333974796</v>
      </c>
      <c r="N126" s="5">
        <v>116714213</v>
      </c>
      <c r="O126" s="5">
        <v>22108591</v>
      </c>
      <c r="P126" s="5">
        <v>1130963</v>
      </c>
    </row>
    <row r="127" spans="2:16" ht="15.5" x14ac:dyDescent="0.35">
      <c r="C127" t="s">
        <v>1973</v>
      </c>
      <c r="E127" s="5">
        <v>4974950</v>
      </c>
      <c r="F127" s="5">
        <v>-4974950</v>
      </c>
    </row>
    <row r="128" spans="2:16" ht="15.5" x14ac:dyDescent="0.35">
      <c r="C128" t="s">
        <v>301</v>
      </c>
      <c r="D128" s="5">
        <v>-67239506</v>
      </c>
      <c r="E128" s="5">
        <v>-266491358</v>
      </c>
      <c r="F128" s="5">
        <v>539641</v>
      </c>
      <c r="G128" s="5">
        <v>17935732</v>
      </c>
      <c r="I128" s="5">
        <v>-266491358</v>
      </c>
      <c r="J128" s="5">
        <v>-474623319</v>
      </c>
      <c r="K128" s="5">
        <v>-182568278</v>
      </c>
      <c r="L128" s="5">
        <v>-415727231</v>
      </c>
      <c r="M128" s="5">
        <v>-669147274</v>
      </c>
      <c r="N128" s="5">
        <v>-554583070</v>
      </c>
      <c r="O128" s="5">
        <v>-8092592</v>
      </c>
      <c r="P128" s="5">
        <v>-4935374</v>
      </c>
    </row>
    <row r="129" spans="3:16" ht="15.5" x14ac:dyDescent="0.35">
      <c r="C129" t="s">
        <v>598</v>
      </c>
      <c r="D129" s="5">
        <v>-73177691</v>
      </c>
      <c r="E129" s="5">
        <v>1497929</v>
      </c>
      <c r="F129" s="5">
        <v>-19124110</v>
      </c>
      <c r="G129" s="5">
        <v>15903282</v>
      </c>
      <c r="K129" s="5">
        <v>-18282449</v>
      </c>
      <c r="L129" s="5">
        <v>-26185608</v>
      </c>
      <c r="N129" s="5">
        <v>-15525817</v>
      </c>
      <c r="O129" s="5">
        <v>-725437596</v>
      </c>
      <c r="P129" s="5">
        <v>-262618666</v>
      </c>
    </row>
    <row r="130" spans="3:16" ht="15.5" x14ac:dyDescent="0.35">
      <c r="C130" t="s">
        <v>281</v>
      </c>
    </row>
    <row r="131" spans="3:16" ht="15.5" x14ac:dyDescent="0.35">
      <c r="C131" t="s">
        <v>152</v>
      </c>
      <c r="D131" s="5">
        <v>95768116</v>
      </c>
      <c r="E131" s="5">
        <v>348955842</v>
      </c>
      <c r="F131" s="5">
        <v>-96834571</v>
      </c>
      <c r="G131" s="5">
        <v>-48394368</v>
      </c>
      <c r="I131" s="5">
        <v>-197781119</v>
      </c>
      <c r="J131" s="5">
        <v>-1421998113</v>
      </c>
      <c r="K131" s="5">
        <v>-817065263</v>
      </c>
      <c r="L131" s="5">
        <v>-2035102965</v>
      </c>
      <c r="M131" s="5">
        <v>1333721330</v>
      </c>
      <c r="N131" s="5">
        <v>477448467</v>
      </c>
      <c r="O131" s="5">
        <v>29445341801</v>
      </c>
      <c r="P131" s="5">
        <v>6262947715</v>
      </c>
    </row>
    <row r="132" spans="3:16" ht="15.5" x14ac:dyDescent="0.35">
      <c r="C132" t="s">
        <v>142</v>
      </c>
      <c r="E132" s="5">
        <v>-883235300</v>
      </c>
      <c r="F132" s="5">
        <v>-595825811</v>
      </c>
      <c r="I132" s="5">
        <v>-1486561111</v>
      </c>
      <c r="J132" s="5">
        <v>-365000000</v>
      </c>
      <c r="K132" s="5">
        <v>-120375000</v>
      </c>
      <c r="L132" s="5">
        <v>1049535466</v>
      </c>
      <c r="M132" s="5">
        <v>-8757000</v>
      </c>
      <c r="N132" s="5">
        <v>-476100370</v>
      </c>
      <c r="O132" s="5">
        <v>-39036980865</v>
      </c>
      <c r="P132" s="5">
        <v>-3512656417</v>
      </c>
    </row>
    <row r="133" spans="3:16" ht="15.5" x14ac:dyDescent="0.35">
      <c r="C133" t="s">
        <v>692</v>
      </c>
      <c r="E133" s="5">
        <v>7500000</v>
      </c>
      <c r="G133" s="5">
        <v>-7500000</v>
      </c>
      <c r="J133" s="5">
        <v>-15000000</v>
      </c>
      <c r="L133" s="5">
        <v>1105000000</v>
      </c>
      <c r="P133" s="5">
        <v>350000000</v>
      </c>
    </row>
    <row r="134" spans="3:16" ht="15.5" x14ac:dyDescent="0.35">
      <c r="C134" t="s">
        <v>1974</v>
      </c>
    </row>
    <row r="135" spans="3:16" ht="15.5" x14ac:dyDescent="0.35">
      <c r="C135" t="s">
        <v>1975</v>
      </c>
      <c r="G135" s="5">
        <v>7500000</v>
      </c>
      <c r="K135" s="5">
        <v>12750000</v>
      </c>
      <c r="L135" s="5">
        <v>-51000000</v>
      </c>
    </row>
    <row r="136" spans="3:16" ht="15.5" x14ac:dyDescent="0.35">
      <c r="C136" t="s">
        <v>151</v>
      </c>
      <c r="E136" s="5">
        <v>-890735300</v>
      </c>
      <c r="F136" s="5">
        <v>-595825811</v>
      </c>
      <c r="I136" s="5">
        <v>-1486561111</v>
      </c>
      <c r="J136" s="5">
        <v>-350000000</v>
      </c>
      <c r="K136" s="5">
        <v>-133125000</v>
      </c>
      <c r="L136" s="5">
        <v>-4464534</v>
      </c>
      <c r="M136" s="5">
        <v>-8757000</v>
      </c>
      <c r="N136" s="5">
        <v>-476100370</v>
      </c>
      <c r="O136" s="5">
        <v>-39036980865</v>
      </c>
      <c r="P136" s="5">
        <v>-3862656417</v>
      </c>
    </row>
    <row r="137" spans="3:16" ht="15.5" x14ac:dyDescent="0.35">
      <c r="C137" t="s">
        <v>153</v>
      </c>
      <c r="D137" s="5">
        <v>95768116</v>
      </c>
      <c r="E137" s="5">
        <v>348955842</v>
      </c>
      <c r="F137" s="5">
        <v>-96834571</v>
      </c>
      <c r="G137" s="5">
        <v>-48394368</v>
      </c>
      <c r="I137" s="5">
        <v>-197781119</v>
      </c>
      <c r="J137" s="5">
        <v>-1421998113</v>
      </c>
      <c r="K137" s="5">
        <v>-817065263</v>
      </c>
      <c r="L137" s="5">
        <v>-2035102965</v>
      </c>
      <c r="M137" s="5">
        <v>1333721330</v>
      </c>
      <c r="N137" s="5">
        <v>477448467</v>
      </c>
      <c r="O137" s="5">
        <v>29445341801</v>
      </c>
      <c r="P137" s="5">
        <v>6262947715</v>
      </c>
    </row>
    <row r="138" spans="3:16" ht="15.5" x14ac:dyDescent="0.35">
      <c r="C138" t="s">
        <v>1114</v>
      </c>
      <c r="O138" s="5">
        <v>15300000000</v>
      </c>
      <c r="P138" s="5">
        <v>15300000000</v>
      </c>
    </row>
    <row r="139" spans="3:16" ht="15.5" x14ac:dyDescent="0.35">
      <c r="C139" t="s">
        <v>1776</v>
      </c>
      <c r="O139" s="5">
        <v>15000000000</v>
      </c>
    </row>
    <row r="140" spans="3:16" ht="15.5" x14ac:dyDescent="0.35">
      <c r="C140" t="s">
        <v>1016</v>
      </c>
      <c r="D140" s="5">
        <v>95768116</v>
      </c>
      <c r="E140" s="5">
        <v>559684195</v>
      </c>
      <c r="F140" s="5">
        <v>-53135592</v>
      </c>
      <c r="G140" s="5">
        <v>-13479253</v>
      </c>
      <c r="I140" s="5">
        <v>155145588</v>
      </c>
      <c r="J140" s="5">
        <v>-1304036519</v>
      </c>
      <c r="K140" s="5">
        <v>-511669009</v>
      </c>
      <c r="L140" s="5">
        <v>-390169426</v>
      </c>
      <c r="M140" s="5">
        <v>2447622651</v>
      </c>
      <c r="N140" s="5">
        <v>-3589040948</v>
      </c>
      <c r="O140" s="5">
        <v>797762620</v>
      </c>
      <c r="P140" s="5">
        <v>-5390618315</v>
      </c>
    </row>
    <row r="141" spans="3:16" ht="15.5" x14ac:dyDescent="0.35">
      <c r="C141" t="s">
        <v>463</v>
      </c>
    </row>
    <row r="142" spans="3:16" ht="15.5" x14ac:dyDescent="0.35">
      <c r="C142" t="s">
        <v>310</v>
      </c>
      <c r="O142" s="5">
        <v>-118996522</v>
      </c>
      <c r="P142" s="5">
        <v>-3646433970</v>
      </c>
    </row>
    <row r="143" spans="3:16" ht="15.5" x14ac:dyDescent="0.35">
      <c r="C143" t="s">
        <v>1976</v>
      </c>
      <c r="O143" s="5">
        <v>-1533424297</v>
      </c>
    </row>
    <row r="144" spans="3:16" ht="15.5" x14ac:dyDescent="0.35">
      <c r="C144" t="s">
        <v>1977</v>
      </c>
    </row>
    <row r="145" spans="2:16" ht="15.5" x14ac:dyDescent="0.35">
      <c r="C145" t="s">
        <v>1978</v>
      </c>
      <c r="E145" s="5">
        <v>142198354</v>
      </c>
      <c r="F145" s="5">
        <v>-43698979</v>
      </c>
      <c r="G145" s="5">
        <v>-98499375</v>
      </c>
      <c r="L145" s="5">
        <v>485548746</v>
      </c>
      <c r="N145" s="5">
        <v>5000000000</v>
      </c>
    </row>
    <row r="146" spans="2:16" ht="15.5" x14ac:dyDescent="0.35">
      <c r="C146" t="s">
        <v>314</v>
      </c>
      <c r="E146" s="5">
        <v>-352926707</v>
      </c>
      <c r="G146" s="5">
        <v>63584260</v>
      </c>
      <c r="I146" s="5">
        <v>-352926707</v>
      </c>
      <c r="J146" s="5">
        <v>-117961594</v>
      </c>
      <c r="K146" s="5">
        <v>-305396254</v>
      </c>
      <c r="L146" s="5">
        <v>-896115445</v>
      </c>
      <c r="M146" s="5">
        <v>-913048746</v>
      </c>
      <c r="N146" s="5">
        <v>-625000000</v>
      </c>
    </row>
    <row r="147" spans="2:16" ht="15.5" x14ac:dyDescent="0.35">
      <c r="C147" t="s">
        <v>1979</v>
      </c>
    </row>
    <row r="148" spans="2:16" ht="15.5" x14ac:dyDescent="0.35">
      <c r="C148" t="s">
        <v>433</v>
      </c>
      <c r="L148" s="5">
        <v>-1234366840</v>
      </c>
      <c r="M148" s="5">
        <v>-200852575</v>
      </c>
      <c r="N148" s="5">
        <v>-308510585</v>
      </c>
    </row>
    <row r="149" spans="2:16" ht="15.5" x14ac:dyDescent="0.35">
      <c r="C149" t="s">
        <v>165</v>
      </c>
      <c r="D149" s="5">
        <v>-300529401</v>
      </c>
      <c r="E149" s="5">
        <v>1207713622</v>
      </c>
      <c r="F149" s="5">
        <v>42560986</v>
      </c>
      <c r="G149" s="5">
        <v>-7778313</v>
      </c>
      <c r="I149" s="5">
        <v>277612288</v>
      </c>
      <c r="J149" s="5">
        <v>699585457</v>
      </c>
      <c r="K149" s="5">
        <v>475867728</v>
      </c>
      <c r="L149" s="5">
        <v>-233283879</v>
      </c>
      <c r="M149" s="5">
        <v>177420067</v>
      </c>
      <c r="N149" s="5">
        <v>-1288170847</v>
      </c>
      <c r="O149" s="5">
        <v>-8378046300</v>
      </c>
      <c r="P149" s="5">
        <v>9366911549</v>
      </c>
    </row>
    <row r="150" spans="2:16" ht="15.5" x14ac:dyDescent="0.35">
      <c r="C150" t="s">
        <v>167</v>
      </c>
    </row>
    <row r="151" spans="2:16" ht="15.5" x14ac:dyDescent="0.35">
      <c r="C151" t="s">
        <v>166</v>
      </c>
      <c r="D151" s="5">
        <v>1550925345</v>
      </c>
      <c r="I151" s="5">
        <v>1273313057</v>
      </c>
      <c r="J151" s="5">
        <v>573727600</v>
      </c>
      <c r="K151" s="5">
        <v>97859872</v>
      </c>
      <c r="L151" s="5">
        <v>331143751</v>
      </c>
      <c r="M151" s="5">
        <v>153723684</v>
      </c>
      <c r="N151" s="5">
        <v>1441894531</v>
      </c>
      <c r="O151" s="5">
        <v>9819940831</v>
      </c>
      <c r="P151" s="5">
        <v>453029278</v>
      </c>
    </row>
    <row r="152" spans="2:16" ht="15.5" x14ac:dyDescent="0.35">
      <c r="C152" t="s">
        <v>168</v>
      </c>
      <c r="D152" s="5">
        <v>1250395944</v>
      </c>
      <c r="E152" s="5">
        <v>1207713622</v>
      </c>
      <c r="F152" s="5">
        <v>42560986</v>
      </c>
      <c r="G152" s="5">
        <v>-7778313</v>
      </c>
      <c r="I152" s="5">
        <v>1550925345</v>
      </c>
      <c r="J152" s="5">
        <v>1273313057</v>
      </c>
      <c r="K152" s="5">
        <v>573727600</v>
      </c>
      <c r="L152" s="5">
        <v>97859872</v>
      </c>
      <c r="M152" s="5">
        <v>331143751</v>
      </c>
      <c r="N152" s="5">
        <v>153723684</v>
      </c>
      <c r="O152" s="5">
        <v>1441894531</v>
      </c>
      <c r="P152" s="5">
        <v>9819940827</v>
      </c>
    </row>
    <row r="154" spans="2:16" ht="15.5" x14ac:dyDescent="0.35">
      <c r="B154" t="s">
        <v>169</v>
      </c>
      <c r="C154" t="s">
        <v>11</v>
      </c>
      <c r="D154" s="5">
        <v>500000000</v>
      </c>
      <c r="E154" s="5">
        <v>500000000</v>
      </c>
      <c r="F154" s="5">
        <v>500000000</v>
      </c>
      <c r="G154" s="5">
        <v>500000000</v>
      </c>
      <c r="I154" s="5">
        <v>500000000</v>
      </c>
      <c r="J154" s="5">
        <v>500000000</v>
      </c>
      <c r="K154" s="5">
        <v>500000000</v>
      </c>
      <c r="L154" s="5">
        <v>500000000</v>
      </c>
      <c r="M154" s="5">
        <v>500000000</v>
      </c>
      <c r="N154" s="5">
        <v>500000000</v>
      </c>
      <c r="O154" s="5">
        <v>500000000</v>
      </c>
      <c r="P154" s="5">
        <v>0</v>
      </c>
    </row>
    <row r="155" spans="2:16" ht="15.5" x14ac:dyDescent="0.35">
      <c r="C155" t="s">
        <v>170</v>
      </c>
      <c r="D155" s="6">
        <v>0.02</v>
      </c>
      <c r="E155" s="6">
        <v>-0.22</v>
      </c>
      <c r="F155" s="6">
        <v>-0.03</v>
      </c>
      <c r="G155" s="6">
        <v>0.27</v>
      </c>
    </row>
    <row r="156" spans="2:16" ht="15.5" x14ac:dyDescent="0.35">
      <c r="C156" t="s">
        <v>171</v>
      </c>
      <c r="D156" s="5">
        <v>5650</v>
      </c>
      <c r="E156" s="6">
        <v>-963.64</v>
      </c>
      <c r="F156" s="6">
        <v>-9933.33</v>
      </c>
      <c r="G156" s="6">
        <v>385.19</v>
      </c>
    </row>
    <row r="157" spans="2:16" ht="15.5" x14ac:dyDescent="0.35">
      <c r="C157" t="s">
        <v>59</v>
      </c>
      <c r="D157" s="6">
        <v>57.38</v>
      </c>
      <c r="E157" s="6">
        <v>106.77</v>
      </c>
      <c r="F157" s="6">
        <v>153.58000000000001</v>
      </c>
      <c r="G157" s="6">
        <v>47.84</v>
      </c>
    </row>
    <row r="158" spans="2:16" ht="15.5" x14ac:dyDescent="0.35">
      <c r="C158" t="s">
        <v>172</v>
      </c>
      <c r="D158" s="5">
        <v>260000000</v>
      </c>
      <c r="E158" s="5">
        <v>160000000</v>
      </c>
      <c r="F158" s="5">
        <v>100000000</v>
      </c>
      <c r="G158" s="5">
        <v>200000000</v>
      </c>
    </row>
    <row r="159" spans="2:16" ht="15.5" x14ac:dyDescent="0.35">
      <c r="C159" t="s">
        <v>173</v>
      </c>
      <c r="D159" s="6">
        <v>2.0000000000000001E-4</v>
      </c>
      <c r="E159" s="6">
        <v>-1.7000000000000001E-3</v>
      </c>
      <c r="F159" s="6">
        <v>-2.0000000000000001E-4</v>
      </c>
      <c r="G159" s="6">
        <v>2E-3</v>
      </c>
    </row>
    <row r="160" spans="2:16" ht="15.5" x14ac:dyDescent="0.35">
      <c r="C160" t="s">
        <v>174</v>
      </c>
      <c r="D160" s="6">
        <v>2.0000000000000001E-4</v>
      </c>
      <c r="E160" s="6">
        <v>-1.8E-3</v>
      </c>
      <c r="F160" s="6">
        <v>-2.9999999999999997E-4</v>
      </c>
      <c r="G160" s="6">
        <v>2.0999999999999999E-3</v>
      </c>
    </row>
    <row r="161" spans="3:7" ht="15.5" x14ac:dyDescent="0.35">
      <c r="C161" t="s">
        <v>175</v>
      </c>
      <c r="D161" s="6">
        <v>2.0000000000000001E-4</v>
      </c>
      <c r="E161" s="6">
        <v>-2E-3</v>
      </c>
      <c r="F161" s="6">
        <v>-2.3E-3</v>
      </c>
      <c r="G161" s="6">
        <v>-4.0000000000000002E-4</v>
      </c>
    </row>
    <row r="162" spans="3:7" ht="15.5" x14ac:dyDescent="0.35">
      <c r="C162" t="s">
        <v>176</v>
      </c>
      <c r="D162" s="6">
        <v>0.17</v>
      </c>
      <c r="E162" s="6">
        <v>-0.46</v>
      </c>
      <c r="F162" s="5">
        <v>-33</v>
      </c>
      <c r="G162" s="6">
        <v>-1.6</v>
      </c>
    </row>
    <row r="163" spans="3:7" ht="15.5" x14ac:dyDescent="0.35">
      <c r="C163" t="s">
        <v>325</v>
      </c>
      <c r="D163" s="5">
        <v>62000000000</v>
      </c>
      <c r="E163" s="5">
        <v>62000000000</v>
      </c>
      <c r="F163" s="5">
        <v>63000000000</v>
      </c>
      <c r="G163" s="5">
        <v>63000000000</v>
      </c>
    </row>
    <row r="164" spans="3:7" ht="15.5" x14ac:dyDescent="0.35">
      <c r="C164" t="s">
        <v>177</v>
      </c>
      <c r="D164" s="6">
        <v>0.91</v>
      </c>
      <c r="E164" s="6">
        <v>1.7</v>
      </c>
      <c r="F164" s="6">
        <v>2.38</v>
      </c>
      <c r="G164" s="6">
        <v>0.83</v>
      </c>
    </row>
    <row r="165" spans="3:7" ht="15.5" x14ac:dyDescent="0.35">
      <c r="C165" t="s">
        <v>178</v>
      </c>
      <c r="D165" s="6">
        <v>124.84</v>
      </c>
      <c r="E165" s="6">
        <v>124.81</v>
      </c>
      <c r="F165" s="6">
        <v>125.05</v>
      </c>
      <c r="G165" s="6">
        <v>125.09</v>
      </c>
    </row>
    <row r="166" spans="3:7" ht="15.5" x14ac:dyDescent="0.35">
      <c r="C166" t="s">
        <v>179</v>
      </c>
      <c r="D166" s="6">
        <v>0.91</v>
      </c>
      <c r="E166" s="6">
        <v>1.7</v>
      </c>
      <c r="F166" s="6">
        <v>2.38</v>
      </c>
      <c r="G166" s="6">
        <v>0.83</v>
      </c>
    </row>
    <row r="167" spans="3:7" ht="15.5" x14ac:dyDescent="0.35">
      <c r="C167" t="s">
        <v>180</v>
      </c>
      <c r="D167" s="6">
        <v>124.84</v>
      </c>
      <c r="E167" s="6">
        <v>124.81</v>
      </c>
      <c r="F167" s="6">
        <v>125.05</v>
      </c>
      <c r="G167" s="6">
        <v>125.09</v>
      </c>
    </row>
    <row r="168" spans="3:7" ht="15.5" x14ac:dyDescent="0.35">
      <c r="C168" t="s">
        <v>181</v>
      </c>
      <c r="D168" s="5">
        <v>2000000000</v>
      </c>
      <c r="E168" s="5">
        <v>2000000000</v>
      </c>
      <c r="F168" s="5">
        <v>1000000000</v>
      </c>
      <c r="G168" s="5">
        <v>1000000000</v>
      </c>
    </row>
    <row r="169" spans="3:7" ht="15.5" x14ac:dyDescent="0.35">
      <c r="C169" t="s">
        <v>182</v>
      </c>
      <c r="D169" s="5">
        <v>0</v>
      </c>
      <c r="E169" s="5">
        <v>0</v>
      </c>
      <c r="F169" s="5">
        <v>1000000000</v>
      </c>
      <c r="G169" s="5">
        <v>1000000000</v>
      </c>
    </row>
    <row r="170" spans="3:7" ht="15.5" x14ac:dyDescent="0.35">
      <c r="C170" t="s">
        <v>258</v>
      </c>
      <c r="D170" s="5">
        <v>62000000000</v>
      </c>
      <c r="E170" s="5">
        <v>62000000000</v>
      </c>
      <c r="F170" s="5">
        <v>63000000000</v>
      </c>
      <c r="G170" s="5">
        <v>63000000000</v>
      </c>
    </row>
    <row r="171" spans="3:7" ht="15.5" x14ac:dyDescent="0.35">
      <c r="C171" t="s">
        <v>23</v>
      </c>
      <c r="D171" s="5">
        <v>2000000000</v>
      </c>
      <c r="E171" s="5">
        <v>2000000000</v>
      </c>
      <c r="F171" s="5">
        <v>2000000000</v>
      </c>
      <c r="G171" s="5">
        <v>2000000000</v>
      </c>
    </row>
    <row r="172" spans="3:7" ht="15.5" x14ac:dyDescent="0.35">
      <c r="C172" t="s">
        <v>20</v>
      </c>
      <c r="D172" s="5">
        <v>1000000000</v>
      </c>
      <c r="E172" s="5">
        <v>1000000000</v>
      </c>
      <c r="F172" s="5">
        <v>2000000000</v>
      </c>
      <c r="G172" s="5">
        <v>2000000000</v>
      </c>
    </row>
    <row r="173" spans="3:7" ht="15.5" x14ac:dyDescent="0.35">
      <c r="C173" t="s">
        <v>184</v>
      </c>
      <c r="D173" s="5">
        <v>4000000000</v>
      </c>
      <c r="E173" s="5">
        <v>4000000000</v>
      </c>
      <c r="F173" s="5">
        <v>4000000000</v>
      </c>
      <c r="G173" s="5">
        <v>5000000000</v>
      </c>
    </row>
    <row r="174" spans="3:7" ht="15.5" x14ac:dyDescent="0.35">
      <c r="C174" t="s">
        <v>185</v>
      </c>
      <c r="D174" s="5">
        <v>0</v>
      </c>
      <c r="E174" s="5">
        <v>2000000000</v>
      </c>
      <c r="F174" s="5">
        <v>1000000000</v>
      </c>
      <c r="G174" s="5">
        <v>0</v>
      </c>
    </row>
    <row r="175" spans="3:7" ht="15.5" x14ac:dyDescent="0.35">
      <c r="C175" t="s">
        <v>186</v>
      </c>
      <c r="E175" s="5">
        <v>-1000000000</v>
      </c>
      <c r="F175" s="5">
        <v>-1000000000</v>
      </c>
    </row>
    <row r="176" spans="3:7" ht="15.5" x14ac:dyDescent="0.35">
      <c r="C176" t="s">
        <v>12</v>
      </c>
      <c r="D176" s="5">
        <v>0</v>
      </c>
      <c r="E176" s="5">
        <v>1000000000</v>
      </c>
      <c r="F176" s="5">
        <v>0</v>
      </c>
      <c r="G176" s="5">
        <v>0</v>
      </c>
    </row>
    <row r="177" spans="3:16" ht="15.5" x14ac:dyDescent="0.35">
      <c r="C177" t="s">
        <v>15</v>
      </c>
      <c r="D177" s="6">
        <v>-0.79</v>
      </c>
      <c r="E177" s="6">
        <v>1.7</v>
      </c>
      <c r="F177" s="6">
        <v>0.28000000000000003</v>
      </c>
      <c r="G177" s="6">
        <v>0.08</v>
      </c>
    </row>
    <row r="178" spans="3:16" ht="15.5" x14ac:dyDescent="0.35">
      <c r="C178" t="s">
        <v>44</v>
      </c>
      <c r="I178" s="6">
        <v>0.06</v>
      </c>
      <c r="J178" s="6">
        <v>0.22</v>
      </c>
      <c r="K178" s="6">
        <v>0.05</v>
      </c>
      <c r="L178" s="6">
        <v>-0.19</v>
      </c>
      <c r="M178" s="6">
        <v>-3.68</v>
      </c>
      <c r="N178" s="6">
        <v>-3.36</v>
      </c>
      <c r="O178" s="6">
        <v>0.52</v>
      </c>
      <c r="P178" s="6">
        <v>1046.8900000000001</v>
      </c>
    </row>
    <row r="179" spans="3:16" ht="15.5" x14ac:dyDescent="0.35">
      <c r="C179" t="s">
        <v>58</v>
      </c>
      <c r="I179" s="6">
        <v>3533.33</v>
      </c>
      <c r="J179" s="6">
        <v>936.36</v>
      </c>
      <c r="K179" s="5">
        <v>1780</v>
      </c>
      <c r="L179" s="6">
        <v>-952.63</v>
      </c>
      <c r="M179" s="6">
        <v>-298.91000000000003</v>
      </c>
      <c r="N179" s="6">
        <v>-340.77</v>
      </c>
      <c r="O179" s="6">
        <v>3961.54</v>
      </c>
      <c r="P179" s="5">
        <v>0</v>
      </c>
    </row>
    <row r="180" spans="3:16" ht="15.5" x14ac:dyDescent="0.35">
      <c r="C180" t="s">
        <v>61</v>
      </c>
      <c r="I180" s="6">
        <v>27.24</v>
      </c>
      <c r="J180" s="6">
        <v>16.3</v>
      </c>
      <c r="K180" s="6">
        <v>5.72</v>
      </c>
      <c r="L180" s="6">
        <v>10.73</v>
      </c>
      <c r="M180" s="6">
        <v>65.11</v>
      </c>
      <c r="N180" s="6">
        <v>43.51</v>
      </c>
      <c r="O180" s="6">
        <v>81.650000000000006</v>
      </c>
      <c r="P180" s="5">
        <v>0</v>
      </c>
    </row>
    <row r="181" spans="3:16" ht="15.5" x14ac:dyDescent="0.35">
      <c r="C181" t="s">
        <v>187</v>
      </c>
      <c r="I181" s="5">
        <v>600000000</v>
      </c>
      <c r="J181" s="5">
        <v>1220000000</v>
      </c>
      <c r="K181" s="5">
        <v>540000000</v>
      </c>
      <c r="L181" s="5">
        <v>410000000</v>
      </c>
      <c r="M181" s="5">
        <v>-400000000</v>
      </c>
      <c r="N181" s="5">
        <v>900000000</v>
      </c>
      <c r="O181" s="5">
        <v>1360000000</v>
      </c>
    </row>
    <row r="182" spans="3:16" ht="15.5" x14ac:dyDescent="0.35">
      <c r="C182" t="s">
        <v>188</v>
      </c>
      <c r="I182" s="6">
        <v>4.0000000000000002E-4</v>
      </c>
      <c r="J182" s="6">
        <v>1.6000000000000001E-3</v>
      </c>
      <c r="K182" s="6">
        <v>2.9999999999999997E-4</v>
      </c>
      <c r="L182" s="6">
        <v>-1.4000000000000002E-3</v>
      </c>
      <c r="M182" s="6">
        <v>-2.6600000000000002E-2</v>
      </c>
      <c r="N182" s="6">
        <v>-2.3E-2</v>
      </c>
      <c r="O182" s="6">
        <v>3.8E-3</v>
      </c>
      <c r="P182" s="6">
        <v>9.300000000000001E-3</v>
      </c>
    </row>
    <row r="183" spans="3:16" ht="15.5" x14ac:dyDescent="0.35">
      <c r="C183" t="s">
        <v>189</v>
      </c>
      <c r="I183" s="6">
        <v>5.0000000000000001E-4</v>
      </c>
      <c r="J183" s="6">
        <v>1.7000000000000001E-3</v>
      </c>
      <c r="K183" s="6">
        <v>4.0000000000000002E-4</v>
      </c>
      <c r="L183" s="6">
        <v>-1.5E-3</v>
      </c>
      <c r="M183" s="6">
        <v>-2.9600000000000001E-2</v>
      </c>
      <c r="N183" s="6">
        <v>-2.63E-2</v>
      </c>
      <c r="O183" s="6">
        <v>4.0000000000000001E-3</v>
      </c>
      <c r="P183" s="6">
        <v>9.7999999999999997E-3</v>
      </c>
    </row>
    <row r="184" spans="3:16" ht="15.5" x14ac:dyDescent="0.35">
      <c r="C184" t="s">
        <v>190</v>
      </c>
      <c r="I184" s="6">
        <v>-6.1999999999999998E-3</v>
      </c>
      <c r="J184" s="6">
        <v>3.5999999999999999E-3</v>
      </c>
      <c r="K184" s="6">
        <v>-1.1599999999999999E-2</v>
      </c>
      <c r="L184" s="6">
        <v>-1.83E-2</v>
      </c>
      <c r="M184" s="6">
        <v>-3.2000000000000001E-2</v>
      </c>
      <c r="N184" s="6">
        <v>-1.5600000000000001E-2</v>
      </c>
      <c r="O184" s="6">
        <v>7.9000000000000008E-3</v>
      </c>
      <c r="P184" s="6">
        <v>2.5099999999999997E-2</v>
      </c>
    </row>
    <row r="185" spans="3:16" ht="15.5" x14ac:dyDescent="0.35">
      <c r="C185" t="s">
        <v>191</v>
      </c>
      <c r="I185" s="6">
        <v>-1.4</v>
      </c>
      <c r="J185" s="6">
        <v>0.48</v>
      </c>
      <c r="K185" s="6">
        <v>-4.05</v>
      </c>
      <c r="L185" s="6">
        <v>-2.89</v>
      </c>
      <c r="M185" s="6">
        <v>-3.24</v>
      </c>
      <c r="N185" s="6">
        <v>-1.81</v>
      </c>
      <c r="O185" s="5">
        <v>51</v>
      </c>
      <c r="P185" s="6">
        <v>96.83</v>
      </c>
    </row>
    <row r="186" spans="3:16" ht="15.5" x14ac:dyDescent="0.35">
      <c r="C186" t="s">
        <v>55</v>
      </c>
      <c r="I186" s="6">
        <v>1.7</v>
      </c>
      <c r="J186" s="6">
        <v>1.65</v>
      </c>
      <c r="K186" s="6">
        <v>0.71</v>
      </c>
      <c r="L186" s="6">
        <v>1.45</v>
      </c>
      <c r="M186" s="6">
        <v>8.84</v>
      </c>
      <c r="N186" s="6">
        <v>8.9499999999999993</v>
      </c>
      <c r="O186" s="6">
        <v>15.7</v>
      </c>
      <c r="P186" s="5">
        <v>0</v>
      </c>
    </row>
    <row r="187" spans="3:16" ht="15.5" x14ac:dyDescent="0.35">
      <c r="C187" t="s">
        <v>52</v>
      </c>
      <c r="I187" s="6">
        <v>124.81</v>
      </c>
      <c r="J187" s="6">
        <v>124.77</v>
      </c>
      <c r="K187" s="6">
        <v>124.54</v>
      </c>
      <c r="L187" s="6">
        <v>124.51</v>
      </c>
      <c r="M187" s="6">
        <v>124.48</v>
      </c>
      <c r="N187" s="6">
        <v>127.92</v>
      </c>
      <c r="O187" s="6">
        <v>131.22999999999999</v>
      </c>
      <c r="P187" s="6">
        <v>106294.55</v>
      </c>
    </row>
    <row r="188" spans="3:16" ht="15.5" x14ac:dyDescent="0.35">
      <c r="C188" t="s">
        <v>192</v>
      </c>
      <c r="I188" s="6">
        <v>1.7</v>
      </c>
      <c r="J188" s="6">
        <v>1.65</v>
      </c>
      <c r="K188" s="6">
        <v>0.71</v>
      </c>
      <c r="L188" s="6">
        <v>1.45</v>
      </c>
      <c r="M188" s="6">
        <v>8.84</v>
      </c>
      <c r="N188" s="6">
        <v>8.9499999999999993</v>
      </c>
      <c r="O188" s="6">
        <v>15.7</v>
      </c>
      <c r="P188" s="5">
        <v>0</v>
      </c>
    </row>
    <row r="189" spans="3:16" ht="15.5" x14ac:dyDescent="0.35">
      <c r="C189" t="s">
        <v>193</v>
      </c>
      <c r="I189" s="6">
        <v>124.81</v>
      </c>
      <c r="J189" s="6">
        <v>124.77</v>
      </c>
      <c r="K189" s="6">
        <v>124.54</v>
      </c>
      <c r="L189" s="6">
        <v>124.51</v>
      </c>
      <c r="M189" s="6">
        <v>124.48</v>
      </c>
      <c r="N189" s="6">
        <v>127.92</v>
      </c>
      <c r="O189" s="6">
        <v>131.22999999999999</v>
      </c>
      <c r="P189" s="6">
        <v>106294.55</v>
      </c>
    </row>
    <row r="190" spans="3:16" ht="15.5" x14ac:dyDescent="0.35">
      <c r="C190" t="s">
        <v>194</v>
      </c>
      <c r="I190" s="5">
        <v>2000000000</v>
      </c>
      <c r="J190" s="5">
        <v>1000000000</v>
      </c>
      <c r="K190" s="5">
        <v>3000000000</v>
      </c>
      <c r="L190" s="5">
        <v>1000000000</v>
      </c>
      <c r="M190" s="5">
        <v>1000000000</v>
      </c>
      <c r="N190" s="5">
        <v>2000000000</v>
      </c>
    </row>
    <row r="191" spans="3:16" ht="15.5" x14ac:dyDescent="0.35">
      <c r="C191" t="s">
        <v>195</v>
      </c>
      <c r="I191" s="5">
        <v>0</v>
      </c>
      <c r="J191" s="5">
        <v>1000000000</v>
      </c>
      <c r="L191" s="5">
        <v>2000000000</v>
      </c>
      <c r="M191" s="5">
        <v>3000000000</v>
      </c>
      <c r="N191" s="5">
        <v>3000000000</v>
      </c>
    </row>
    <row r="192" spans="3:16" ht="15.5" x14ac:dyDescent="0.35">
      <c r="C192" t="s">
        <v>25</v>
      </c>
      <c r="I192" s="5">
        <v>2000000000</v>
      </c>
      <c r="J192" s="5">
        <v>3000000000</v>
      </c>
      <c r="K192" s="5">
        <v>3000000000</v>
      </c>
      <c r="L192" s="5">
        <v>3000000000</v>
      </c>
      <c r="M192" s="5">
        <v>5000000000</v>
      </c>
      <c r="N192" s="5">
        <v>6000000000</v>
      </c>
    </row>
    <row r="193" spans="2:16" ht="15.5" x14ac:dyDescent="0.35">
      <c r="C193" t="s">
        <v>22</v>
      </c>
      <c r="I193" s="5">
        <v>1000000000</v>
      </c>
      <c r="J193" s="5">
        <v>1000000000</v>
      </c>
      <c r="K193" s="5">
        <v>2000000000</v>
      </c>
      <c r="L193" s="5">
        <v>3000000000</v>
      </c>
      <c r="M193" s="5">
        <v>4000000000</v>
      </c>
      <c r="N193" s="5">
        <v>6000000000</v>
      </c>
      <c r="O193" s="5">
        <v>-1000000000</v>
      </c>
      <c r="P193" s="5">
        <v>-10000000000</v>
      </c>
    </row>
    <row r="194" spans="2:16" ht="15.5" x14ac:dyDescent="0.35">
      <c r="C194" t="s">
        <v>196</v>
      </c>
      <c r="I194" s="5">
        <v>4000000000</v>
      </c>
      <c r="J194" s="5">
        <v>5000000000</v>
      </c>
      <c r="K194" s="5">
        <v>5000000000</v>
      </c>
      <c r="L194" s="5">
        <v>5000000000</v>
      </c>
      <c r="M194" s="5">
        <v>5000000000</v>
      </c>
      <c r="N194" s="5">
        <v>5000000000</v>
      </c>
      <c r="O194" s="5">
        <v>4000000000</v>
      </c>
      <c r="P194" s="5">
        <v>13000000000</v>
      </c>
    </row>
    <row r="195" spans="2:16" ht="15.5" x14ac:dyDescent="0.35">
      <c r="C195" t="s">
        <v>197</v>
      </c>
      <c r="I195" s="5">
        <v>2000000000</v>
      </c>
      <c r="J195" s="5">
        <v>2000000000</v>
      </c>
      <c r="K195" s="5">
        <v>1000000000</v>
      </c>
      <c r="L195" s="5">
        <v>1000000000</v>
      </c>
      <c r="M195" s="5">
        <v>-1000000000</v>
      </c>
      <c r="N195" s="5">
        <v>-1000000000</v>
      </c>
      <c r="O195" s="5">
        <v>1000000000</v>
      </c>
      <c r="P195" s="5">
        <v>7000000000</v>
      </c>
    </row>
    <row r="196" spans="2:16" ht="15.5" x14ac:dyDescent="0.35">
      <c r="C196" t="s">
        <v>198</v>
      </c>
      <c r="I196" s="5">
        <v>-1000000000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-39000000000</v>
      </c>
      <c r="P196" s="5">
        <v>-4000000000</v>
      </c>
    </row>
    <row r="197" spans="2:16" ht="15.5" x14ac:dyDescent="0.35">
      <c r="C197" t="s">
        <v>14</v>
      </c>
      <c r="I197" s="5">
        <v>0</v>
      </c>
      <c r="J197" s="5">
        <v>2000000000</v>
      </c>
      <c r="K197" s="5">
        <v>1000000000</v>
      </c>
      <c r="L197" s="5">
        <v>1000000000</v>
      </c>
      <c r="M197" s="5">
        <v>-1000000000</v>
      </c>
      <c r="N197" s="5">
        <v>-2000000000</v>
      </c>
      <c r="O197" s="5">
        <v>-38000000000</v>
      </c>
      <c r="P197" s="5">
        <v>3000000000</v>
      </c>
    </row>
    <row r="198" spans="2:16" ht="15.5" x14ac:dyDescent="0.35">
      <c r="C198" t="s">
        <v>16</v>
      </c>
      <c r="I198" s="6">
        <v>0.95</v>
      </c>
      <c r="J198" s="6">
        <v>4.2699999999999996</v>
      </c>
      <c r="K198" s="6">
        <v>2.56</v>
      </c>
      <c r="L198" s="6">
        <v>1.5</v>
      </c>
      <c r="M198" s="6">
        <v>-2.31</v>
      </c>
      <c r="N198" s="6">
        <v>-3.53</v>
      </c>
      <c r="O198" s="6">
        <v>-75.650000000000006</v>
      </c>
      <c r="P198" s="6">
        <v>7868.47</v>
      </c>
    </row>
    <row r="200" spans="2:16" ht="15.5" x14ac:dyDescent="0.35">
      <c r="B200" t="s">
        <v>199</v>
      </c>
      <c r="C200" t="s">
        <v>200</v>
      </c>
      <c r="D200" s="5">
        <v>12000000</v>
      </c>
      <c r="E200" s="5">
        <v>-111000000</v>
      </c>
      <c r="F200" s="5">
        <v>-16000000</v>
      </c>
      <c r="G200" s="5">
        <v>133000000</v>
      </c>
      <c r="H200" s="5">
        <v>49000000</v>
      </c>
      <c r="I200" s="5">
        <v>30000000</v>
      </c>
      <c r="J200" s="5">
        <v>108000000</v>
      </c>
      <c r="K200" s="5">
        <v>23000000</v>
      </c>
      <c r="L200" s="5">
        <v>-94000000</v>
      </c>
      <c r="M200" s="5">
        <v>-2000000000</v>
      </c>
      <c r="N200" s="5">
        <v>-2000000000</v>
      </c>
      <c r="O200" s="5">
        <v>260000000</v>
      </c>
      <c r="P200" s="5">
        <v>366000000</v>
      </c>
    </row>
    <row r="201" spans="2:16" ht="15.5" x14ac:dyDescent="0.35">
      <c r="C201" t="s">
        <v>326</v>
      </c>
      <c r="H201" s="5">
        <v>18000000</v>
      </c>
      <c r="I201" s="5">
        <v>30000000</v>
      </c>
      <c r="J201" s="5">
        <v>108000000</v>
      </c>
      <c r="K201" s="5">
        <v>23000000</v>
      </c>
      <c r="L201" s="5">
        <v>-94000000</v>
      </c>
      <c r="M201" s="5">
        <v>-2000000000</v>
      </c>
      <c r="N201" s="5">
        <v>-2000000000</v>
      </c>
      <c r="O201" s="5">
        <v>260000000</v>
      </c>
    </row>
    <row r="202" spans="2:16" ht="15.5" x14ac:dyDescent="0.35">
      <c r="C202" t="s">
        <v>43</v>
      </c>
      <c r="D202" s="6">
        <v>0.02</v>
      </c>
      <c r="E202" s="6">
        <v>-0.22</v>
      </c>
      <c r="F202" s="6">
        <v>-0.03</v>
      </c>
      <c r="G202" s="6">
        <v>0.27</v>
      </c>
      <c r="H202" s="6">
        <v>0.1</v>
      </c>
      <c r="I202" s="6">
        <v>0.06</v>
      </c>
      <c r="J202" s="6">
        <v>0.22</v>
      </c>
      <c r="K202" s="6">
        <v>0.05</v>
      </c>
      <c r="L202" s="6">
        <v>-0.19</v>
      </c>
      <c r="M202" s="6">
        <v>-3.68</v>
      </c>
      <c r="N202" s="6">
        <v>-3.36</v>
      </c>
      <c r="O202" s="6">
        <v>0.52</v>
      </c>
      <c r="P202" s="6">
        <v>0.73</v>
      </c>
    </row>
    <row r="203" spans="2:16" ht="15.5" x14ac:dyDescent="0.35">
      <c r="C203" t="s">
        <v>327</v>
      </c>
      <c r="H203" s="6">
        <v>0.04</v>
      </c>
      <c r="I203" s="6">
        <v>0.06</v>
      </c>
      <c r="J203" s="6">
        <v>0.22</v>
      </c>
      <c r="K203" s="6">
        <v>0.05</v>
      </c>
      <c r="L203" s="6">
        <v>-0.19</v>
      </c>
      <c r="M203" s="6">
        <v>-3.68</v>
      </c>
      <c r="N203" s="6">
        <v>-3.36</v>
      </c>
      <c r="O203" s="6">
        <v>0.52</v>
      </c>
    </row>
    <row r="204" spans="2:16" ht="15.5" x14ac:dyDescent="0.35">
      <c r="C204" t="s">
        <v>201</v>
      </c>
      <c r="D204" s="5">
        <v>985000000</v>
      </c>
      <c r="E204" s="5">
        <v>993000000</v>
      </c>
      <c r="F204" s="5">
        <v>970000000</v>
      </c>
      <c r="G204" s="5">
        <v>1000000000</v>
      </c>
      <c r="H204" s="5">
        <v>4000000000</v>
      </c>
      <c r="I204" s="5">
        <v>4000000000</v>
      </c>
      <c r="J204" s="5">
        <v>6000000000</v>
      </c>
      <c r="K204" s="5">
        <v>8000000000</v>
      </c>
      <c r="L204" s="5">
        <v>8000000000</v>
      </c>
      <c r="M204" s="5">
        <v>8000000000</v>
      </c>
      <c r="N204" s="5">
        <v>13000000000</v>
      </c>
      <c r="O204" s="5">
        <v>13000000000</v>
      </c>
      <c r="P204" s="5">
        <v>6000000000</v>
      </c>
    </row>
    <row r="205" spans="2:16" ht="15.5" x14ac:dyDescent="0.35">
      <c r="C205" t="s">
        <v>328</v>
      </c>
      <c r="H205" s="5">
        <v>4000000000</v>
      </c>
      <c r="I205" s="5">
        <v>4000000000</v>
      </c>
      <c r="J205" s="5">
        <v>6000000000</v>
      </c>
      <c r="K205" s="5">
        <v>8000000000</v>
      </c>
      <c r="L205" s="5">
        <v>8000000000</v>
      </c>
      <c r="M205" s="5">
        <v>8000000000</v>
      </c>
      <c r="N205" s="5">
        <v>13000000000</v>
      </c>
      <c r="O205" s="5">
        <v>13000000000</v>
      </c>
    </row>
    <row r="206" spans="2:16" ht="15.5" x14ac:dyDescent="0.35">
      <c r="C206" t="s">
        <v>202</v>
      </c>
      <c r="I206" s="6">
        <v>1151.3</v>
      </c>
    </row>
    <row r="207" spans="2:16" ht="15.5" x14ac:dyDescent="0.35">
      <c r="C207" t="s">
        <v>203</v>
      </c>
      <c r="I207" s="6">
        <v>3153.3</v>
      </c>
    </row>
    <row r="208" spans="2:16" ht="15.5" x14ac:dyDescent="0.35">
      <c r="C208" t="s">
        <v>204</v>
      </c>
      <c r="I208" s="6">
        <v>7.42</v>
      </c>
    </row>
    <row r="209" spans="3:9" ht="15.5" x14ac:dyDescent="0.35">
      <c r="C209" t="s">
        <v>205</v>
      </c>
      <c r="I209" s="6">
        <v>2.9999999999999997E-4</v>
      </c>
    </row>
    <row r="210" spans="3:9" ht="15.5" x14ac:dyDescent="0.35">
      <c r="C210" t="s">
        <v>206</v>
      </c>
      <c r="I210" s="5">
        <v>14</v>
      </c>
    </row>
    <row r="211" spans="3:9" ht="15.5" x14ac:dyDescent="0.35">
      <c r="C211" t="s">
        <v>207</v>
      </c>
      <c r="I211" s="6">
        <v>0.91</v>
      </c>
    </row>
    <row r="212" spans="3:9" ht="15.5" x14ac:dyDescent="0.35">
      <c r="C212" t="s">
        <v>329</v>
      </c>
      <c r="I212" s="6">
        <v>26.63</v>
      </c>
    </row>
    <row r="213" spans="3:9" ht="15.5" x14ac:dyDescent="0.35">
      <c r="C213" t="s">
        <v>208</v>
      </c>
      <c r="I213" s="6">
        <v>88.98</v>
      </c>
    </row>
    <row r="214" spans="3:9" ht="15.5" x14ac:dyDescent="0.35">
      <c r="C214" t="s">
        <v>209</v>
      </c>
      <c r="I214" s="6">
        <v>-196.65</v>
      </c>
    </row>
    <row r="215" spans="3:9" ht="15.5" x14ac:dyDescent="0.35">
      <c r="C215" t="s">
        <v>210</v>
      </c>
      <c r="I215" s="6">
        <v>133.27000000000001</v>
      </c>
    </row>
    <row r="216" spans="3:9" ht="15.5" x14ac:dyDescent="0.35">
      <c r="C216" t="s">
        <v>211</v>
      </c>
      <c r="I216" s="6">
        <v>-43.36</v>
      </c>
    </row>
    <row r="217" spans="3:9" ht="15.5" x14ac:dyDescent="0.35">
      <c r="C217" t="s">
        <v>212</v>
      </c>
      <c r="I217" s="6">
        <v>-98.85</v>
      </c>
    </row>
    <row r="218" spans="3:9" ht="15.5" x14ac:dyDescent="0.35">
      <c r="C218" t="s">
        <v>213</v>
      </c>
      <c r="I218" s="6">
        <v>0.04</v>
      </c>
    </row>
    <row r="219" spans="3:9" ht="15.5" x14ac:dyDescent="0.35">
      <c r="C219" t="s">
        <v>214</v>
      </c>
      <c r="I219" s="6">
        <v>0.1</v>
      </c>
    </row>
    <row r="220" spans="3:9" ht="15.5" x14ac:dyDescent="0.35">
      <c r="C220" t="s">
        <v>215</v>
      </c>
      <c r="I220" s="6">
        <v>8.07</v>
      </c>
    </row>
    <row r="221" spans="3:9" ht="15.5" x14ac:dyDescent="0.35">
      <c r="C221" t="s">
        <v>216</v>
      </c>
      <c r="D221" s="6">
        <v>2.5</v>
      </c>
    </row>
    <row r="222" spans="3:9" ht="15.5" x14ac:dyDescent="0.35">
      <c r="C222" t="s">
        <v>217</v>
      </c>
      <c r="I222" s="6">
        <v>124.84</v>
      </c>
    </row>
    <row r="223" spans="3:9" ht="15.5" x14ac:dyDescent="0.35">
      <c r="C223" t="s">
        <v>218</v>
      </c>
      <c r="I223" s="6">
        <v>1.27</v>
      </c>
    </row>
    <row r="224" spans="3:9" ht="15.5" x14ac:dyDescent="0.35">
      <c r="C224" t="s">
        <v>219</v>
      </c>
      <c r="D224" s="6">
        <v>2.2599999999999998</v>
      </c>
    </row>
    <row r="225" spans="3:9" ht="15.5" x14ac:dyDescent="0.35">
      <c r="C225" t="s">
        <v>220</v>
      </c>
      <c r="D225" s="6">
        <v>2.2599999999999998</v>
      </c>
    </row>
    <row r="226" spans="3:9" ht="15.5" x14ac:dyDescent="0.35">
      <c r="C226" t="s">
        <v>394</v>
      </c>
      <c r="D226" s="6">
        <v>0.04</v>
      </c>
    </row>
    <row r="227" spans="3:9" ht="15.5" x14ac:dyDescent="0.35">
      <c r="C227" t="s">
        <v>221</v>
      </c>
      <c r="D227" s="6">
        <v>7.0000000000000007E-2</v>
      </c>
    </row>
    <row r="228" spans="3:9" ht="15.5" x14ac:dyDescent="0.35">
      <c r="C228" t="s">
        <v>395</v>
      </c>
      <c r="D228" s="6">
        <v>0.03</v>
      </c>
    </row>
    <row r="229" spans="3:9" ht="15.5" x14ac:dyDescent="0.35">
      <c r="C229" t="s">
        <v>222</v>
      </c>
      <c r="D229" s="6">
        <v>1.07</v>
      </c>
    </row>
    <row r="230" spans="3:9" ht="15.5" x14ac:dyDescent="0.35">
      <c r="C230" t="s">
        <v>223</v>
      </c>
      <c r="I230" s="6">
        <v>-0.88</v>
      </c>
    </row>
    <row r="231" spans="3:9" ht="15.5" x14ac:dyDescent="0.35">
      <c r="C231" t="s">
        <v>12</v>
      </c>
      <c r="D231" s="5">
        <v>0</v>
      </c>
    </row>
    <row r="232" spans="3:9" ht="15.5" x14ac:dyDescent="0.35">
      <c r="C232" t="s">
        <v>224</v>
      </c>
      <c r="I232" s="6">
        <v>14.45</v>
      </c>
    </row>
    <row r="233" spans="3:9" ht="15.5" x14ac:dyDescent="0.35">
      <c r="C233" t="s">
        <v>225</v>
      </c>
      <c r="I233" s="6">
        <v>2.9999999999999997E-4</v>
      </c>
    </row>
    <row r="234" spans="3:9" ht="15.5" x14ac:dyDescent="0.35">
      <c r="C234" t="s">
        <v>226</v>
      </c>
      <c r="I234" s="6">
        <v>2.9999999999999997E-4</v>
      </c>
    </row>
    <row r="235" spans="3:9" ht="15.5" x14ac:dyDescent="0.35">
      <c r="C235" t="s">
        <v>227</v>
      </c>
      <c r="I235" s="6">
        <v>-4.5999999999999999E-3</v>
      </c>
    </row>
    <row r="236" spans="3:9" ht="15.5" x14ac:dyDescent="0.35">
      <c r="C236" t="s">
        <v>228</v>
      </c>
      <c r="I236" s="6">
        <v>-2.8000000000000004E-3</v>
      </c>
    </row>
    <row r="237" spans="3:9" ht="15.5" x14ac:dyDescent="0.35">
      <c r="C237" t="s">
        <v>330</v>
      </c>
      <c r="D237" s="5">
        <v>304</v>
      </c>
    </row>
    <row r="238" spans="3:9" ht="15.5" x14ac:dyDescent="0.35">
      <c r="C238" t="s">
        <v>230</v>
      </c>
      <c r="D238" s="6">
        <v>207.53</v>
      </c>
    </row>
    <row r="239" spans="3:9" ht="15.5" x14ac:dyDescent="0.35">
      <c r="C239" t="s">
        <v>231</v>
      </c>
      <c r="D239" s="6">
        <v>96.47</v>
      </c>
    </row>
    <row r="240" spans="3:9" ht="15.5" x14ac:dyDescent="0.35">
      <c r="C240" t="s">
        <v>331</v>
      </c>
      <c r="D240" s="6">
        <v>0.3</v>
      </c>
    </row>
    <row r="241" spans="3:9" ht="15.5" x14ac:dyDescent="0.35">
      <c r="C241" t="s">
        <v>232</v>
      </c>
      <c r="I241" s="6">
        <v>0.06</v>
      </c>
    </row>
    <row r="242" spans="3:9" ht="15.5" x14ac:dyDescent="0.35">
      <c r="C242" t="s">
        <v>39</v>
      </c>
      <c r="I242" s="5">
        <v>57000000000</v>
      </c>
    </row>
    <row r="243" spans="3:9" ht="15.5" x14ac:dyDescent="0.35">
      <c r="C243" t="s">
        <v>234</v>
      </c>
      <c r="I243" s="5">
        <v>57000000000</v>
      </c>
    </row>
    <row r="244" spans="3:9" ht="15.5" x14ac:dyDescent="0.35">
      <c r="C244" t="s">
        <v>235</v>
      </c>
      <c r="I244" s="5">
        <v>500000000</v>
      </c>
    </row>
    <row r="245" spans="3:9" ht="15.5" x14ac:dyDescent="0.35">
      <c r="C245" t="s">
        <v>236</v>
      </c>
      <c r="I245" s="6">
        <v>0.22320000000000001</v>
      </c>
    </row>
    <row r="246" spans="3:9" ht="15.5" x14ac:dyDescent="0.35">
      <c r="C246" t="s">
        <v>237</v>
      </c>
      <c r="D246" s="6">
        <v>0.52800000000000002</v>
      </c>
    </row>
    <row r="247" spans="3:9" ht="15.5" x14ac:dyDescent="0.35">
      <c r="C247" t="s">
        <v>238</v>
      </c>
      <c r="D247" s="6">
        <v>1.1899999999999999E-2</v>
      </c>
    </row>
    <row r="248" spans="3:9" ht="15.5" x14ac:dyDescent="0.35">
      <c r="C248" t="s">
        <v>239</v>
      </c>
      <c r="D248" s="6">
        <v>1.2500000000000001E-2</v>
      </c>
    </row>
    <row r="249" spans="3:9" ht="15.5" x14ac:dyDescent="0.35">
      <c r="C249" t="s">
        <v>240</v>
      </c>
      <c r="D249" s="6">
        <v>0.16940000000000002</v>
      </c>
    </row>
    <row r="250" spans="3:9" ht="15.5" x14ac:dyDescent="0.35">
      <c r="C250" t="s">
        <v>241</v>
      </c>
      <c r="D250" s="6">
        <v>0.35420000000000001</v>
      </c>
    </row>
    <row r="251" spans="3:9" ht="15.5" x14ac:dyDescent="0.35">
      <c r="C251" t="s">
        <v>242</v>
      </c>
      <c r="D251" s="6">
        <v>-0.49700000000000005</v>
      </c>
    </row>
    <row r="252" spans="3:9" ht="15.5" x14ac:dyDescent="0.35">
      <c r="C252" t="s">
        <v>243</v>
      </c>
      <c r="I252" s="5">
        <v>7</v>
      </c>
    </row>
    <row r="253" spans="3:9" ht="15.5" x14ac:dyDescent="0.35">
      <c r="C253" t="s">
        <v>244</v>
      </c>
      <c r="I253" s="6">
        <v>0.19</v>
      </c>
    </row>
    <row r="254" spans="3:9" ht="15.5" x14ac:dyDescent="0.35">
      <c r="C254" t="s">
        <v>245</v>
      </c>
      <c r="I254" s="6">
        <v>0.04</v>
      </c>
    </row>
    <row r="255" spans="3:9" ht="15.5" x14ac:dyDescent="0.35">
      <c r="C255" t="s">
        <v>246</v>
      </c>
      <c r="I255" s="6">
        <v>0.01</v>
      </c>
    </row>
    <row r="256" spans="3:9" ht="15.5" x14ac:dyDescent="0.35">
      <c r="C256" t="s">
        <v>247</v>
      </c>
      <c r="I256" s="6">
        <v>0.33</v>
      </c>
    </row>
    <row r="257" spans="3:9" ht="15.5" x14ac:dyDescent="0.35">
      <c r="C257" t="s">
        <v>248</v>
      </c>
      <c r="I257" s="6">
        <v>0.11</v>
      </c>
    </row>
    <row r="258" spans="3:9" ht="15.5" x14ac:dyDescent="0.35">
      <c r="C258" t="s">
        <v>249</v>
      </c>
      <c r="I258" s="6">
        <v>0.6</v>
      </c>
    </row>
    <row r="259" spans="3:9" ht="15.5" x14ac:dyDescent="0.35">
      <c r="C259" t="s">
        <v>250</v>
      </c>
      <c r="I259" s="6">
        <v>0.15</v>
      </c>
    </row>
    <row r="260" spans="3:9" ht="15.5" x14ac:dyDescent="0.35">
      <c r="C260" t="s">
        <v>251</v>
      </c>
      <c r="I260" s="5">
        <v>4000000000</v>
      </c>
    </row>
    <row r="261" spans="3:9" ht="15.5" x14ac:dyDescent="0.35">
      <c r="C261" t="s">
        <v>252</v>
      </c>
      <c r="I261" s="5">
        <v>2000000000</v>
      </c>
    </row>
    <row r="262" spans="3:9" ht="15.5" x14ac:dyDescent="0.35">
      <c r="C262" t="s">
        <v>253</v>
      </c>
      <c r="I262" s="5">
        <v>0</v>
      </c>
    </row>
    <row r="263" spans="3:9" ht="15.5" x14ac:dyDescent="0.35">
      <c r="C263" t="s">
        <v>254</v>
      </c>
      <c r="I263" s="5">
        <v>0</v>
      </c>
    </row>
    <row r="264" spans="3:9" ht="15.5" x14ac:dyDescent="0.35">
      <c r="C264" t="s">
        <v>255</v>
      </c>
      <c r="D264" s="5">
        <v>1000000000</v>
      </c>
    </row>
    <row r="265" spans="3:9" ht="15.5" x14ac:dyDescent="0.35">
      <c r="C265" t="s">
        <v>256</v>
      </c>
      <c r="D265" s="5">
        <v>67000000000</v>
      </c>
    </row>
    <row r="266" spans="3:9" ht="15.5" x14ac:dyDescent="0.35">
      <c r="C266" t="s">
        <v>257</v>
      </c>
      <c r="D266" s="5">
        <v>5000000000</v>
      </c>
    </row>
    <row r="267" spans="3:9" ht="15.5" x14ac:dyDescent="0.35">
      <c r="C267" t="s">
        <v>184</v>
      </c>
      <c r="D267" s="5">
        <v>4000000000</v>
      </c>
    </row>
    <row r="268" spans="3:9" ht="15.5" x14ac:dyDescent="0.35">
      <c r="C268" t="s">
        <v>258</v>
      </c>
      <c r="I268" s="5">
        <v>62000000000</v>
      </c>
    </row>
    <row r="269" spans="3:9" ht="15.5" x14ac:dyDescent="0.35">
      <c r="C269" t="s">
        <v>182</v>
      </c>
      <c r="D269" s="5">
        <v>0</v>
      </c>
    </row>
    <row r="270" spans="3:9" ht="15.5" x14ac:dyDescent="0.35">
      <c r="C270" t="s">
        <v>181</v>
      </c>
      <c r="D270" s="5">
        <v>2000000000</v>
      </c>
    </row>
    <row r="271" spans="3:9" ht="15.5" x14ac:dyDescent="0.35">
      <c r="C271" t="s">
        <v>23</v>
      </c>
      <c r="D271" s="5">
        <v>2000000000</v>
      </c>
    </row>
    <row r="272" spans="3:9" ht="15.5" x14ac:dyDescent="0.35">
      <c r="C272" t="s">
        <v>20</v>
      </c>
      <c r="D272" s="5">
        <v>1000000000</v>
      </c>
    </row>
    <row r="273" spans="3:9" ht="15.5" x14ac:dyDescent="0.35">
      <c r="C273" t="s">
        <v>183</v>
      </c>
      <c r="I273" s="5">
        <v>62000000000</v>
      </c>
    </row>
    <row r="274" spans="3:9" ht="15.5" x14ac:dyDescent="0.35">
      <c r="C274" t="s">
        <v>332</v>
      </c>
      <c r="I274" s="5">
        <v>2000000000</v>
      </c>
    </row>
    <row r="275" spans="3:9" ht="15.5" x14ac:dyDescent="0.35">
      <c r="C275" t="s">
        <v>259</v>
      </c>
      <c r="I275" s="5">
        <v>-1000000000</v>
      </c>
    </row>
    <row r="276" spans="3:9" ht="15.5" x14ac:dyDescent="0.35">
      <c r="C276" t="s">
        <v>260</v>
      </c>
      <c r="I276" s="5">
        <v>0</v>
      </c>
    </row>
    <row r="277" spans="3:9" ht="15.5" x14ac:dyDescent="0.35">
      <c r="C277" t="s">
        <v>261</v>
      </c>
      <c r="I277" s="5">
        <v>-1000000000</v>
      </c>
    </row>
    <row r="278" spans="3:9" ht="15.5" x14ac:dyDescent="0.35">
      <c r="C278" t="s">
        <v>262</v>
      </c>
      <c r="I278" s="5">
        <v>1000000000</v>
      </c>
    </row>
  </sheetData>
  <pageMargins left="0.7" right="0.7" top="0.75" bottom="0.75" header="0.3" footer="0.3"/>
  <ignoredErrors>
    <ignoredError sqref="A1:P279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N26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1980</v>
      </c>
      <c r="D1" t="s">
        <v>1</v>
      </c>
      <c r="H1" t="s">
        <v>2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</row>
    <row r="2" spans="1:14" ht="15.5" x14ac:dyDescent="0.35">
      <c r="C2" t="s">
        <v>1981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200">
        <f t="shared" ref="I2:N2" ca="1" si="0">IFERROR(_xlfn.STOCKHISTORY("XIDX:" &amp; $C$1, I1, , 0, 0, 1), "Libur")</f>
        <v>121</v>
      </c>
      <c r="J2" s="2" vm="32">
        <f t="shared" ca="1" si="0"/>
        <v>50</v>
      </c>
      <c r="K2" s="2" vm="32">
        <f t="shared" ca="1" si="0"/>
        <v>50</v>
      </c>
      <c r="L2" s="2" vm="95">
        <f t="shared" ca="1" si="0"/>
        <v>77</v>
      </c>
      <c r="M2" s="2" vm="421">
        <f t="shared" ca="1" si="0"/>
        <v>68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1393140600</v>
      </c>
      <c r="H4" s="2">
        <f>IFERROR(SUM(D4:G4)*(4/MAX(1,COUNT(D4:G4))),"")</f>
        <v>5572562400</v>
      </c>
      <c r="I4" s="2">
        <f t="shared" ref="I4:N4" si="1">IFERROR(INDEX(I51:I500,MATCH($C$4,$C$51:$C$500,0)),"")</f>
        <v>6736381978</v>
      </c>
      <c r="J4" s="2">
        <f t="shared" si="1"/>
        <v>22711399943</v>
      </c>
      <c r="K4" s="2">
        <f t="shared" si="1"/>
        <v>5061674079</v>
      </c>
      <c r="L4" s="2">
        <f t="shared" si="1"/>
        <v>74089340627</v>
      </c>
      <c r="M4" s="2">
        <f t="shared" si="1"/>
        <v>43739894072</v>
      </c>
      <c r="N4" s="2">
        <f t="shared" si="1"/>
        <v>37623881263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157110177</v>
      </c>
      <c r="H5" s="2">
        <f>IFERROR(SUM(D5:G5)*(4/MAX(1,COUNT(D5:G5))),"")</f>
        <v>628440708</v>
      </c>
      <c r="I5" s="2">
        <f t="shared" ref="I5:N5" si="2">IFERROR(INDEX(I51:I500,MATCH($C$5,$C$51:$C$500,0)),"")</f>
        <v>806770691</v>
      </c>
      <c r="J5" s="2">
        <f t="shared" si="2"/>
        <v>1734099129</v>
      </c>
      <c r="K5" s="2">
        <f t="shared" si="2"/>
        <v>246016582</v>
      </c>
      <c r="L5" s="2">
        <f t="shared" si="2"/>
        <v>244637222</v>
      </c>
      <c r="M5" s="2">
        <f t="shared" si="2"/>
        <v>3334613120</v>
      </c>
      <c r="N5" s="2">
        <f t="shared" si="2"/>
        <v>1908889504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81130451655</v>
      </c>
      <c r="H6" s="2">
        <f>IFERROR(INDEX(D6:G6,COUNT(D6:G6)),"")</f>
        <v>81130451655</v>
      </c>
      <c r="I6" s="2">
        <f t="shared" ref="I6:N6" si="3">IFERROR(INDEX(I51:I500,MATCH($C$6,$C$51:$C$500,0)),"")</f>
        <v>81130451655</v>
      </c>
      <c r="J6" s="2">
        <f t="shared" si="3"/>
        <v>80323680964</v>
      </c>
      <c r="K6" s="2">
        <f t="shared" si="3"/>
        <v>78589581834</v>
      </c>
      <c r="L6" s="2">
        <f t="shared" si="3"/>
        <v>78343565251</v>
      </c>
      <c r="M6" s="2">
        <f t="shared" si="3"/>
        <v>78098928029</v>
      </c>
      <c r="N6" s="2">
        <f t="shared" si="3"/>
        <v>55018314909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0.67</v>
      </c>
      <c r="H7" s="3">
        <f>IFERROR(INDEX(D7:G7,COUNT(D7:G7)),"")</f>
        <v>0.67</v>
      </c>
      <c r="I7" s="3">
        <f t="shared" ref="I7:N7" si="4">IFERROR(INDEX(I51:I500,MATCH($C$7,$C$51:$C$500,0))/1000000000,"")</f>
        <v>0.67</v>
      </c>
      <c r="J7" s="3">
        <f t="shared" si="4"/>
        <v>0.67</v>
      </c>
      <c r="K7" s="3">
        <f t="shared" si="4"/>
        <v>0.67</v>
      </c>
      <c r="L7" s="3">
        <f t="shared" si="4"/>
        <v>0.67</v>
      </c>
      <c r="M7" s="3">
        <f t="shared" si="4"/>
        <v>0.67</v>
      </c>
      <c r="N7" s="3">
        <f t="shared" si="4"/>
        <v>0.52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0</v>
      </c>
      <c r="J8" s="2">
        <f t="shared" si="5"/>
        <v>0</v>
      </c>
      <c r="K8" s="2">
        <f t="shared" si="5"/>
        <v>11000000000</v>
      </c>
      <c r="L8" s="2">
        <f t="shared" si="5"/>
        <v>-1000000000</v>
      </c>
      <c r="M8" s="2">
        <f t="shared" si="5"/>
        <v>-16000000000</v>
      </c>
      <c r="N8" s="2">
        <f t="shared" si="5"/>
        <v>-55000000000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</v>
      </c>
      <c r="H9" s="3">
        <f>IFERROR(INDEX(D9:G9,COUNT(D9:G9)),"")</f>
        <v>0</v>
      </c>
      <c r="I9" s="3">
        <f t="shared" ref="I9:N9" si="6">IFERROR(INDEX(I51:I500,MATCH($C$9,$C$51:$C$500,0)),"")</f>
        <v>0</v>
      </c>
      <c r="J9" s="3">
        <f t="shared" si="6"/>
        <v>0.3</v>
      </c>
      <c r="K9" s="3">
        <f t="shared" si="6"/>
        <v>16.25</v>
      </c>
      <c r="L9" s="3">
        <f t="shared" si="6"/>
        <v>-1.0900000000000001</v>
      </c>
      <c r="M9" s="3">
        <f t="shared" si="6"/>
        <v>-23.88</v>
      </c>
      <c r="N9" s="3">
        <f t="shared" si="6"/>
        <v>-106.13</v>
      </c>
    </row>
    <row r="10" spans="1:14" ht="15.5" x14ac:dyDescent="0.35">
      <c r="C10" t="s">
        <v>17</v>
      </c>
      <c r="D10" s="3" t="str">
        <f>IFERROR(IF(D9=0,"",D2/D9),"")</f>
        <v/>
      </c>
      <c r="I10" s="3" t="str">
        <f t="shared" ref="I10:N10" si="7">IFERROR(IF(I9=0,"",I2/I9),"")</f>
        <v/>
      </c>
      <c r="J10" s="3">
        <f t="shared" ca="1" si="7"/>
        <v>166.66666666666669</v>
      </c>
      <c r="K10" s="3">
        <f t="shared" ca="1" si="7"/>
        <v>3.0769230769230771</v>
      </c>
      <c r="L10" s="3">
        <f t="shared" ca="1" si="7"/>
        <v>-70.642201834862377</v>
      </c>
      <c r="M10" s="3">
        <f t="shared" ca="1" si="7"/>
        <v>-2.8475711892797322</v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376522750</v>
      </c>
      <c r="H11" s="2">
        <f>IFERROR(INDEX(D11:G11,COUNT(D11:G11)),"")</f>
        <v>376522750</v>
      </c>
      <c r="I11" s="2">
        <f t="shared" ref="I11:N11" si="8">IFERROR(INDEX(I51:I500,MATCH($C$11,$C$51:$C$500,0)),"")</f>
        <v>376522750</v>
      </c>
      <c r="J11" s="2">
        <f t="shared" si="8"/>
        <v>325570778</v>
      </c>
      <c r="K11" s="2">
        <f t="shared" si="8"/>
        <v>102598748</v>
      </c>
      <c r="L11" s="2">
        <f t="shared" si="8"/>
        <v>125522615</v>
      </c>
      <c r="M11" s="2">
        <f t="shared" si="8"/>
        <v>494986781</v>
      </c>
      <c r="N11" s="2">
        <f t="shared" si="8"/>
        <v>389923099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7000000000</v>
      </c>
      <c r="H12" s="2">
        <f>IFERROR(INDEX(D12:G12,COUNT(D12:G12)),"")</f>
        <v>7000000000</v>
      </c>
      <c r="I12" s="2">
        <f t="shared" ref="I12:N12" si="9">IFERROR(INDEX(I51:I500,MATCH($C$12,$C$51:$C$500,0)),"")</f>
        <v>7000000000</v>
      </c>
      <c r="J12" s="2">
        <f t="shared" si="9"/>
        <v>7000000000</v>
      </c>
      <c r="K12" s="2">
        <f t="shared" si="9"/>
        <v>8000000000</v>
      </c>
      <c r="L12" s="2">
        <f t="shared" si="9"/>
        <v>14000000000</v>
      </c>
      <c r="M12" s="2">
        <f t="shared" si="9"/>
        <v>15000000000</v>
      </c>
      <c r="N12" s="2">
        <f t="shared" si="9"/>
        <v>15000000000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8000000000</v>
      </c>
      <c r="H13" s="2">
        <f>IFERROR(INDEX(D13:G13,COUNT(D13:G13)),"")</f>
        <v>8000000000</v>
      </c>
      <c r="I13" s="2">
        <f t="shared" ref="I13:N13" si="10">IFERROR(INDEX(I51:I500,MATCH($C$13,$C$51:$C$500,0)),"")</f>
        <v>8000000000</v>
      </c>
      <c r="J13" s="2">
        <f t="shared" si="10"/>
        <v>8000000000</v>
      </c>
      <c r="K13" s="2">
        <f t="shared" si="10"/>
        <v>8000000000</v>
      </c>
      <c r="L13" s="2">
        <f t="shared" si="10"/>
        <v>14000000000</v>
      </c>
      <c r="M13" s="2">
        <f t="shared" si="10"/>
        <v>15000000000</v>
      </c>
      <c r="N13" s="2">
        <f t="shared" si="10"/>
        <v>15000000000</v>
      </c>
    </row>
    <row r="14" spans="1:14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N14" si="11">IFERROR(INDEX(I51:I500,MATCH($C$14,$C$51:$C$500,0)),"")</f>
        <v>0</v>
      </c>
      <c r="J14" s="2">
        <f t="shared" si="11"/>
        <v>-539810331</v>
      </c>
      <c r="K14" s="2">
        <f t="shared" si="11"/>
        <v>-775426705</v>
      </c>
      <c r="L14" s="2">
        <f t="shared" si="11"/>
        <v>-954423539</v>
      </c>
      <c r="M14" s="2">
        <f t="shared" si="11"/>
        <v>-2486731127</v>
      </c>
      <c r="N14" s="2">
        <f t="shared" si="11"/>
        <v>-1376755486</v>
      </c>
    </row>
    <row r="15" spans="1:14" ht="15.5" x14ac:dyDescent="0.35">
      <c r="C15" t="s">
        <v>27</v>
      </c>
      <c r="D15" s="2">
        <f>IFERROR(INDEX(D51:D500,MATCH($C$15,$C$51:$C$500,0)),"")</f>
        <v>-58864791</v>
      </c>
      <c r="H15" s="2">
        <f>IFERROR(SUM(D15:G15)*(4/MAX(1,COUNT(D15:G15))),"")</f>
        <v>-235459164</v>
      </c>
      <c r="I15" s="2">
        <f t="shared" ref="I15:N15" si="12">IFERROR(INDEX(I51:I500,MATCH($C$15,$C$51:$C$500,0)),"")</f>
        <v>-271419881</v>
      </c>
      <c r="J15" s="2">
        <f t="shared" si="12"/>
        <v>-659521954</v>
      </c>
      <c r="K15" s="2">
        <f t="shared" si="12"/>
        <v>-62448100</v>
      </c>
      <c r="L15" s="2">
        <f t="shared" si="12"/>
        <v>-171469486</v>
      </c>
      <c r="M15" s="2">
        <f t="shared" si="12"/>
        <v>-948886452</v>
      </c>
      <c r="N15" s="2">
        <f t="shared" si="12"/>
        <v>-557568913</v>
      </c>
    </row>
    <row r="16" spans="1:14" ht="15.5" x14ac:dyDescent="0.35">
      <c r="C16" t="s">
        <v>28</v>
      </c>
      <c r="D16" s="2">
        <f>IFERROR(INDEX(D51:D500,MATCH($C$16,$C$51:$C$500,0)),"")</f>
        <v>215974968</v>
      </c>
      <c r="H16" s="2">
        <f>IFERROR(SUM(D16:G16)*(4/MAX(1,COUNT(D16:G16))),"")</f>
        <v>863899872</v>
      </c>
      <c r="I16" s="2">
        <f t="shared" ref="I16:N16" si="13">IFERROR(INDEX(I51:I500,MATCH($C$16,$C$51:$C$500,0)),"")</f>
        <v>1078190572</v>
      </c>
      <c r="J16" s="2">
        <f t="shared" si="13"/>
        <v>2438454948</v>
      </c>
      <c r="K16" s="2">
        <f t="shared" si="13"/>
        <v>209892131</v>
      </c>
      <c r="L16" s="2">
        <f t="shared" si="13"/>
        <v>551362054</v>
      </c>
      <c r="M16" s="2">
        <f t="shared" si="13"/>
        <v>4248844053</v>
      </c>
      <c r="N16" s="2">
        <f t="shared" si="13"/>
        <v>2410947634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267</v>
      </c>
      <c r="J18" t="s">
        <v>268</v>
      </c>
      <c r="K18" t="s">
        <v>269</v>
      </c>
      <c r="L18" t="s">
        <v>31</v>
      </c>
      <c r="M18" t="s">
        <v>32</v>
      </c>
      <c r="N18" t="s">
        <v>33</v>
      </c>
    </row>
    <row r="19" spans="1:14" ht="15.5" x14ac:dyDescent="0.35">
      <c r="A19" t="s">
        <v>36</v>
      </c>
      <c r="C19" t="s">
        <v>37</v>
      </c>
    </row>
    <row r="20" spans="1:14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t="shared" ref="H20:N20" ca="1" si="14">IFERROR(H21*H2,"")</f>
        <v/>
      </c>
      <c r="I20" s="2">
        <f t="shared" ca="1" si="14"/>
        <v>81070000000</v>
      </c>
      <c r="J20" s="2">
        <f t="shared" ca="1" si="14"/>
        <v>33500000000</v>
      </c>
      <c r="K20" s="2">
        <f t="shared" ca="1" si="14"/>
        <v>33500000000</v>
      </c>
      <c r="L20" s="2">
        <f t="shared" ca="1" si="14"/>
        <v>51590000000</v>
      </c>
      <c r="M20" s="2">
        <f t="shared" ca="1" si="14"/>
        <v>45560000000</v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670000000</v>
      </c>
      <c r="H21" s="2">
        <f>IFERROR(INDEX(D21:G21,COUNT(D21:G21)),"")</f>
        <v>670000000</v>
      </c>
      <c r="I21" s="2">
        <f t="shared" ref="I21:N21" si="15">IFERROR(INDEX(I51:I500,MATCH($C$7,$C$51:$C$500,0)),"")</f>
        <v>670000000</v>
      </c>
      <c r="J21" s="2">
        <f t="shared" si="15"/>
        <v>670000000</v>
      </c>
      <c r="K21" s="2">
        <f t="shared" si="15"/>
        <v>670000000</v>
      </c>
      <c r="L21" s="2">
        <f t="shared" si="15"/>
        <v>670000000</v>
      </c>
      <c r="M21" s="2">
        <f t="shared" si="15"/>
        <v>670000000</v>
      </c>
      <c r="N21" s="2">
        <f t="shared" si="15"/>
        <v>520000000</v>
      </c>
    </row>
    <row r="23" spans="1:14" ht="15.5" x14ac:dyDescent="0.35">
      <c r="B23" t="s">
        <v>40</v>
      </c>
      <c r="C23" t="s">
        <v>41</v>
      </c>
      <c r="D23" s="3">
        <f>IFERROR(D5/D6*100,"")</f>
        <v>0.19365130329619881</v>
      </c>
      <c r="H23" s="3">
        <f t="shared" ref="H23:N23" si="16">IFERROR(H5/H6*100,"")</f>
        <v>0.77460521318479525</v>
      </c>
      <c r="I23" s="3">
        <f t="shared" si="16"/>
        <v>0.99441168456786155</v>
      </c>
      <c r="J23" s="3">
        <f t="shared" si="16"/>
        <v>2.1588890202594175</v>
      </c>
      <c r="K23" s="3">
        <f t="shared" si="16"/>
        <v>0.31303968828800477</v>
      </c>
      <c r="L23" s="3">
        <f t="shared" si="16"/>
        <v>0.312262048856498</v>
      </c>
      <c r="M23" s="3">
        <f t="shared" si="16"/>
        <v>4.269729693039805</v>
      </c>
      <c r="N23" s="3">
        <f t="shared" si="16"/>
        <v>3.4695528337378074</v>
      </c>
    </row>
    <row r="24" spans="1:14" ht="15.5" x14ac:dyDescent="0.35">
      <c r="C24" t="s">
        <v>42</v>
      </c>
      <c r="D24" s="4">
        <f>IFERROR(_xlfn.RRI(5,I23,D23),"")</f>
        <v>-0.27907374672836172</v>
      </c>
      <c r="H24" s="4">
        <f t="shared" ref="H24:N24" si="17">IFERROR(_xlfn.RRI(5,M23,H23),"")</f>
        <v>-0.28921867812162583</v>
      </c>
      <c r="I24" s="4">
        <f t="shared" si="17"/>
        <v>-0.22114153801887637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43</v>
      </c>
      <c r="C25" t="s">
        <v>44</v>
      </c>
      <c r="D25" s="3">
        <f>IFERROR(INDEX(D51:D500,MATCH($A$25,$C$51:$C$500,0)),"")</f>
        <v>0.33</v>
      </c>
      <c r="H25" s="3">
        <f>IFERROR(INDEX(D25:G25,COUNT(D25:G25)),"")</f>
        <v>0.33</v>
      </c>
      <c r="I25" s="3">
        <f t="shared" ref="I25:N25" si="18">IFERROR(INDEX(I51:I500,MATCH($C$25,$C$51:$C$500,0)),"")</f>
        <v>1.21</v>
      </c>
      <c r="J25" s="3">
        <f t="shared" si="18"/>
        <v>2.68</v>
      </c>
      <c r="K25" s="3">
        <f t="shared" si="18"/>
        <v>0.22</v>
      </c>
      <c r="L25" s="3">
        <f t="shared" si="18"/>
        <v>0.56999999999999995</v>
      </c>
      <c r="M25" s="3">
        <f t="shared" si="18"/>
        <v>4.96</v>
      </c>
      <c r="N25" s="3">
        <f t="shared" si="18"/>
        <v>3.6</v>
      </c>
    </row>
    <row r="26" spans="1:14" ht="15.5" x14ac:dyDescent="0.35">
      <c r="C26" t="s">
        <v>45</v>
      </c>
      <c r="D26" s="4">
        <f>IFERROR(_xlfn.RRI(5,I25,D25),"")</f>
        <v>-0.22883783502323929</v>
      </c>
      <c r="H26" s="4">
        <f t="shared" ref="H26:N26" si="19">IFERROR(_xlfn.RRI(5,M25,H25),"")</f>
        <v>-0.41842403138350692</v>
      </c>
      <c r="I26" s="4">
        <f t="shared" si="19"/>
        <v>-0.19592497314305757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46</v>
      </c>
      <c r="D27" s="3">
        <f>IFERROR(D4/D21,"")</f>
        <v>2.0793143283582092</v>
      </c>
      <c r="H27" s="3">
        <f t="shared" ref="H27:N27" si="20">IFERROR(H4/H21,"")</f>
        <v>8.3172573134328367</v>
      </c>
      <c r="I27" s="3">
        <f t="shared" si="20"/>
        <v>10.054301459701492</v>
      </c>
      <c r="J27" s="3">
        <f t="shared" si="20"/>
        <v>33.897611855223879</v>
      </c>
      <c r="K27" s="3">
        <f t="shared" si="20"/>
        <v>7.554737431343284</v>
      </c>
      <c r="L27" s="3">
        <f t="shared" si="20"/>
        <v>110.58110541343284</v>
      </c>
      <c r="M27" s="3">
        <f t="shared" si="20"/>
        <v>65.283423988059695</v>
      </c>
      <c r="N27" s="3">
        <f t="shared" si="20"/>
        <v>72.35361781346154</v>
      </c>
    </row>
    <row r="28" spans="1:14" ht="15.5" x14ac:dyDescent="0.35">
      <c r="C28" t="s">
        <v>47</v>
      </c>
      <c r="D28" s="4">
        <f>IFERROR(_xlfn.RRI(5,I27,D27),"")</f>
        <v>-0.27035157604174487</v>
      </c>
      <c r="H28" s="4">
        <f t="shared" ref="H28:N28" si="21">IFERROR(_xlfn.RRI(5,M27,H27),"")</f>
        <v>-0.337729450761592</v>
      </c>
      <c r="I28" s="4">
        <f t="shared" si="21"/>
        <v>-0.32612657433610293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48</v>
      </c>
      <c r="H29" s="4">
        <f t="shared" ref="H29:N29" si="22">IFERROR(((H25-I25)/I25)*100%,"")</f>
        <v>-0.72727272727272718</v>
      </c>
      <c r="I29" s="4">
        <f t="shared" si="22"/>
        <v>-0.54850746268656725</v>
      </c>
      <c r="J29" s="4">
        <f t="shared" si="22"/>
        <v>11.181818181818182</v>
      </c>
      <c r="K29" s="4">
        <f t="shared" si="22"/>
        <v>-0.61403508771929827</v>
      </c>
      <c r="L29" s="4">
        <f t="shared" si="22"/>
        <v>-0.88508064516129026</v>
      </c>
      <c r="M29" s="4">
        <f t="shared" si="22"/>
        <v>0.37777777777777771</v>
      </c>
      <c r="N29" s="4" t="str">
        <f t="shared" si="22"/>
        <v/>
      </c>
    </row>
    <row r="30" spans="1:14" ht="15.5" x14ac:dyDescent="0.35">
      <c r="C30" t="s">
        <v>49</v>
      </c>
      <c r="H30" s="4">
        <f t="shared" ref="H30:N30" si="23">IFERROR(((H27-I27)/I27)*100%,"")</f>
        <v>-0.17276626856981342</v>
      </c>
      <c r="I30" s="4">
        <f t="shared" si="23"/>
        <v>-0.70339204122569932</v>
      </c>
      <c r="J30" s="4">
        <f t="shared" si="23"/>
        <v>3.486934478303457</v>
      </c>
      <c r="K30" s="4">
        <f t="shared" si="23"/>
        <v>-0.93168148027551212</v>
      </c>
      <c r="L30" s="4">
        <f t="shared" si="23"/>
        <v>0.69386191253782992</v>
      </c>
      <c r="M30" s="4">
        <f t="shared" si="23"/>
        <v>-9.7717212201190312E-2</v>
      </c>
      <c r="N30" s="4" t="str">
        <f t="shared" si="23"/>
        <v/>
      </c>
    </row>
    <row r="32" spans="1:14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122</v>
      </c>
      <c r="H32" s="3">
        <f>IFERROR(INDEX(D32:G32,COUNT(D32:G32)),"")</f>
        <v>122</v>
      </c>
      <c r="I32" s="3">
        <f t="shared" ref="I32:N32" si="24">IFERROR(INDEX(I51:I500,MATCH($C$32,$C$51:$C$500,0)),"")</f>
        <v>122</v>
      </c>
      <c r="J32" s="3">
        <f t="shared" si="24"/>
        <v>120.79</v>
      </c>
      <c r="K32" s="3">
        <f t="shared" si="24"/>
        <v>118.18</v>
      </c>
      <c r="L32" s="3">
        <f t="shared" si="24"/>
        <v>117.81</v>
      </c>
      <c r="M32" s="3">
        <f t="shared" si="24"/>
        <v>117.44</v>
      </c>
      <c r="N32" s="3">
        <f t="shared" si="24"/>
        <v>106.83</v>
      </c>
    </row>
    <row r="33" spans="1:14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0.99</v>
      </c>
      <c r="H33" s="3">
        <f>IFERROR(INDEX(D33:G33,COUNT(D33:G33)),"")</f>
        <v>0.99</v>
      </c>
      <c r="I33" s="3">
        <f t="shared" ref="I33:N33" si="25">IFERROR(INDEX(I51:I500,MATCH($C$33,$C$51:$C$500,0)),"")</f>
        <v>0.99</v>
      </c>
      <c r="J33" s="3">
        <f t="shared" si="25"/>
        <v>0.41</v>
      </c>
      <c r="K33" s="3">
        <f t="shared" si="25"/>
        <v>0.42</v>
      </c>
      <c r="L33" s="3">
        <f t="shared" si="25"/>
        <v>0.65</v>
      </c>
      <c r="M33" s="3">
        <f t="shared" si="25"/>
        <v>0.57999999999999996</v>
      </c>
      <c r="N33" s="3">
        <f t="shared" si="25"/>
        <v>0</v>
      </c>
    </row>
    <row r="34" spans="1:14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504.17</v>
      </c>
      <c r="H34" s="3">
        <f>IFERROR(INDEX(D34:G34,COUNT(D34:G34)),"")</f>
        <v>504.17</v>
      </c>
      <c r="I34" s="3">
        <f t="shared" ref="I34:N34" si="26">IFERROR(INDEX(I51:I500,MATCH($C$34,$C$51:$C$500,0)),"")</f>
        <v>100</v>
      </c>
      <c r="J34" s="3">
        <f t="shared" si="26"/>
        <v>18.66</v>
      </c>
      <c r="K34" s="3">
        <f t="shared" si="26"/>
        <v>227.27</v>
      </c>
      <c r="L34" s="3">
        <f t="shared" si="26"/>
        <v>135.09</v>
      </c>
      <c r="M34" s="3">
        <f t="shared" si="26"/>
        <v>13.71</v>
      </c>
      <c r="N34" s="3">
        <f t="shared" si="26"/>
        <v>0</v>
      </c>
    </row>
    <row r="35" spans="1:14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57.76</v>
      </c>
      <c r="H35" s="3">
        <f>IFERROR(INDEX(D35:G35,COUNT(D35:G35)),"")</f>
        <v>57.76</v>
      </c>
      <c r="I35" s="3">
        <f t="shared" ref="I35:N35" si="27">IFERROR(INDEX(I51:I500,MATCH($C$35,$C$51:$C$500,0)),"")</f>
        <v>11.94</v>
      </c>
      <c r="J35" s="3">
        <f t="shared" si="27"/>
        <v>1.46</v>
      </c>
      <c r="K35" s="3">
        <f t="shared" si="27"/>
        <v>6.57</v>
      </c>
      <c r="L35" s="3">
        <f t="shared" si="27"/>
        <v>0.69</v>
      </c>
      <c r="M35" s="3">
        <f t="shared" si="27"/>
        <v>1.03</v>
      </c>
      <c r="N35" s="3">
        <f t="shared" si="27"/>
        <v>0</v>
      </c>
    </row>
    <row r="36" spans="1:14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1982</v>
      </c>
      <c r="E50" t="s">
        <v>1005</v>
      </c>
      <c r="F50" t="s">
        <v>1006</v>
      </c>
      <c r="G50" t="s">
        <v>1007</v>
      </c>
      <c r="H50" t="s">
        <v>1009</v>
      </c>
      <c r="I50" t="s">
        <v>267</v>
      </c>
      <c r="J50" t="s">
        <v>268</v>
      </c>
      <c r="K50" t="s">
        <v>269</v>
      </c>
      <c r="L50" t="s">
        <v>31</v>
      </c>
      <c r="M50" t="s">
        <v>32</v>
      </c>
      <c r="N50" t="s">
        <v>33</v>
      </c>
    </row>
    <row r="51" spans="2:14" ht="15.5" x14ac:dyDescent="0.35">
      <c r="B51" t="s">
        <v>71</v>
      </c>
      <c r="C51" t="s">
        <v>5</v>
      </c>
      <c r="D51" s="5">
        <v>1393140600</v>
      </c>
      <c r="E51" s="5">
        <v>1914604755</v>
      </c>
      <c r="F51" s="5">
        <v>1463540540</v>
      </c>
      <c r="G51" s="5">
        <v>1965096083</v>
      </c>
      <c r="I51" s="5">
        <v>6736381978</v>
      </c>
      <c r="J51" s="5">
        <v>22711399943</v>
      </c>
      <c r="K51" s="5">
        <v>5061674079</v>
      </c>
      <c r="L51" s="5">
        <v>74089340627</v>
      </c>
      <c r="M51" s="5">
        <v>43739894072</v>
      </c>
      <c r="N51" s="5">
        <v>37623881263</v>
      </c>
    </row>
    <row r="52" spans="2:14" ht="15.5" x14ac:dyDescent="0.35">
      <c r="C52" t="s">
        <v>72</v>
      </c>
      <c r="D52" s="5">
        <v>-1484710277</v>
      </c>
      <c r="E52" s="5">
        <v>-1635105334</v>
      </c>
      <c r="F52" s="5">
        <v>-1386447186</v>
      </c>
      <c r="G52" s="5">
        <v>-2124684149</v>
      </c>
      <c r="I52" s="5">
        <v>-6630946946</v>
      </c>
      <c r="J52" s="5">
        <v>-19338922229</v>
      </c>
      <c r="K52" s="5">
        <v>-6759813189</v>
      </c>
      <c r="L52" s="5">
        <v>-73993082437</v>
      </c>
      <c r="M52" s="5">
        <v>-37190555852</v>
      </c>
      <c r="N52" s="5">
        <v>-31228187027</v>
      </c>
    </row>
    <row r="53" spans="2:14" ht="15.5" x14ac:dyDescent="0.35">
      <c r="C53" t="s">
        <v>73</v>
      </c>
      <c r="D53" s="5">
        <v>-91569677</v>
      </c>
      <c r="E53" s="5">
        <v>279499421</v>
      </c>
      <c r="F53" s="5">
        <v>77093354</v>
      </c>
      <c r="G53" s="5">
        <v>-159588066</v>
      </c>
      <c r="I53" s="5">
        <v>105435032</v>
      </c>
      <c r="J53" s="5">
        <v>3372477714</v>
      </c>
      <c r="K53" s="5">
        <v>-1698139110</v>
      </c>
      <c r="L53" s="5">
        <v>96258190</v>
      </c>
      <c r="M53" s="5">
        <v>6549338220</v>
      </c>
      <c r="N53" s="5">
        <v>6395694236</v>
      </c>
    </row>
    <row r="54" spans="2:14" ht="15.5" x14ac:dyDescent="0.35">
      <c r="C54" t="s">
        <v>74</v>
      </c>
      <c r="D54" s="5">
        <v>-485826889</v>
      </c>
      <c r="E54" s="5">
        <v>-575263266</v>
      </c>
      <c r="F54" s="5">
        <v>-597094050</v>
      </c>
      <c r="G54" s="5">
        <v>-463202472</v>
      </c>
      <c r="I54" s="5">
        <v>-2121386677</v>
      </c>
      <c r="J54" s="5">
        <v>-3017782596</v>
      </c>
      <c r="K54" s="5">
        <v>-2744039531</v>
      </c>
      <c r="L54" s="5">
        <v>-5878630771</v>
      </c>
      <c r="M54" s="5">
        <v>-3630567751</v>
      </c>
      <c r="N54" s="5">
        <v>-3397139435</v>
      </c>
    </row>
    <row r="55" spans="2:14" ht="15.5" x14ac:dyDescent="0.35">
      <c r="C55" t="s">
        <v>75</v>
      </c>
      <c r="D55" s="5">
        <v>-44892634</v>
      </c>
      <c r="E55" s="5">
        <v>-91600000</v>
      </c>
      <c r="F55" s="5">
        <v>-80453828</v>
      </c>
      <c r="G55" s="5">
        <v>-73050000</v>
      </c>
      <c r="I55" s="5">
        <v>-289996462</v>
      </c>
      <c r="J55" s="5">
        <v>-927700538</v>
      </c>
      <c r="K55" s="5">
        <v>-311949876</v>
      </c>
      <c r="L55" s="5">
        <v>-2810103929</v>
      </c>
      <c r="M55" s="5">
        <v>-1764671440</v>
      </c>
      <c r="N55" s="5">
        <v>-1395268305</v>
      </c>
    </row>
    <row r="56" spans="2:14" ht="15.5" x14ac:dyDescent="0.35">
      <c r="C56" t="s">
        <v>76</v>
      </c>
      <c r="D56" s="5">
        <v>-440934255</v>
      </c>
      <c r="E56" s="5">
        <v>-483663266</v>
      </c>
      <c r="F56" s="5">
        <v>-516640222</v>
      </c>
      <c r="G56" s="5">
        <v>-390152472</v>
      </c>
      <c r="I56" s="5">
        <v>-1831390215</v>
      </c>
      <c r="J56" s="5">
        <v>-2090082058</v>
      </c>
      <c r="K56" s="5">
        <v>-2432089655</v>
      </c>
      <c r="L56" s="5">
        <v>-3068526842</v>
      </c>
      <c r="M56" s="5">
        <v>-1865896311</v>
      </c>
      <c r="N56" s="5">
        <v>-2001871130</v>
      </c>
    </row>
    <row r="57" spans="2:14" ht="15.5" x14ac:dyDescent="0.35">
      <c r="C57" t="s">
        <v>78</v>
      </c>
      <c r="D57" s="5">
        <v>-577396566</v>
      </c>
      <c r="E57" s="5">
        <v>-295763845</v>
      </c>
      <c r="F57" s="5">
        <v>-520000696</v>
      </c>
      <c r="G57" s="5">
        <v>-622790538</v>
      </c>
      <c r="I57" s="5">
        <v>-2015951645</v>
      </c>
      <c r="J57" s="5">
        <v>354695118</v>
      </c>
      <c r="K57" s="5">
        <v>-4442178641</v>
      </c>
      <c r="L57" s="5">
        <v>-5782372581</v>
      </c>
      <c r="M57" s="5">
        <v>2918770469</v>
      </c>
      <c r="N57" s="5">
        <v>2998554801</v>
      </c>
    </row>
    <row r="58" spans="2:14" ht="15.5" x14ac:dyDescent="0.35">
      <c r="C58" t="s">
        <v>79</v>
      </c>
      <c r="D58" s="5">
        <v>793371534</v>
      </c>
      <c r="E58" s="5">
        <v>1098003227</v>
      </c>
      <c r="F58" s="5">
        <v>568924666</v>
      </c>
      <c r="G58" s="5">
        <v>633842790</v>
      </c>
      <c r="I58" s="5">
        <v>3094142217</v>
      </c>
      <c r="J58" s="5">
        <v>2083759830</v>
      </c>
      <c r="K58" s="5">
        <v>4652070772</v>
      </c>
      <c r="L58" s="5">
        <v>6333734635</v>
      </c>
      <c r="M58" s="5">
        <v>1330073584</v>
      </c>
      <c r="N58" s="5">
        <v>-587607167</v>
      </c>
    </row>
    <row r="59" spans="2:14" ht="15.5" x14ac:dyDescent="0.35">
      <c r="C59" t="s">
        <v>26</v>
      </c>
      <c r="J59" s="5">
        <v>-539810331</v>
      </c>
      <c r="K59" s="5">
        <v>-775426705</v>
      </c>
      <c r="L59" s="5">
        <v>-954423539</v>
      </c>
      <c r="M59" s="5">
        <v>-2486731127</v>
      </c>
      <c r="N59" s="5">
        <v>-1376755486</v>
      </c>
    </row>
    <row r="60" spans="2:14" ht="15.5" x14ac:dyDescent="0.35">
      <c r="C60" t="s">
        <v>77</v>
      </c>
      <c r="D60" s="5">
        <v>793371534</v>
      </c>
      <c r="E60" s="5">
        <v>1098003227</v>
      </c>
      <c r="F60" s="5">
        <v>568924666</v>
      </c>
      <c r="G60" s="5">
        <v>633842790</v>
      </c>
      <c r="I60" s="5">
        <v>3094142217</v>
      </c>
      <c r="J60" s="5">
        <v>2623570161</v>
      </c>
      <c r="K60" s="5">
        <v>5427497477</v>
      </c>
      <c r="L60" s="5">
        <v>7288158174</v>
      </c>
      <c r="M60" s="5">
        <v>3816804711</v>
      </c>
      <c r="N60" s="5">
        <v>789148319</v>
      </c>
    </row>
    <row r="61" spans="2:14" ht="15.5" x14ac:dyDescent="0.35">
      <c r="C61" t="s">
        <v>82</v>
      </c>
      <c r="D61" s="5">
        <v>793371534</v>
      </c>
      <c r="E61" s="5">
        <v>1098003227</v>
      </c>
      <c r="F61" s="5">
        <v>568924666</v>
      </c>
      <c r="G61" s="5">
        <v>633842790</v>
      </c>
      <c r="I61" s="5">
        <v>3094142217</v>
      </c>
      <c r="J61" s="5">
        <v>2083759830</v>
      </c>
      <c r="K61" s="5">
        <v>4652070772</v>
      </c>
      <c r="L61" s="5">
        <v>6333734635</v>
      </c>
      <c r="M61" s="5">
        <v>1330073584</v>
      </c>
      <c r="N61" s="5">
        <v>-587607167</v>
      </c>
    </row>
    <row r="62" spans="2:14" ht="15.5" x14ac:dyDescent="0.35">
      <c r="C62" t="s">
        <v>28</v>
      </c>
      <c r="D62" s="5">
        <v>215974968</v>
      </c>
      <c r="E62" s="5">
        <v>802239382</v>
      </c>
      <c r="F62" s="5">
        <v>48923970</v>
      </c>
      <c r="G62" s="5">
        <v>11052252</v>
      </c>
      <c r="I62" s="5">
        <v>1078190572</v>
      </c>
      <c r="J62" s="5">
        <v>2438454948</v>
      </c>
      <c r="K62" s="5">
        <v>209892131</v>
      </c>
      <c r="L62" s="5">
        <v>551362054</v>
      </c>
      <c r="M62" s="5">
        <v>4248844053</v>
      </c>
      <c r="N62" s="5">
        <v>2410947634</v>
      </c>
    </row>
    <row r="63" spans="2:14" ht="15.5" x14ac:dyDescent="0.35">
      <c r="C63" t="s">
        <v>27</v>
      </c>
      <c r="D63" s="5">
        <v>-58864791</v>
      </c>
      <c r="E63" s="5">
        <v>-200559845</v>
      </c>
      <c r="F63" s="5">
        <v>-9784795</v>
      </c>
      <c r="G63" s="5">
        <v>-2210450</v>
      </c>
      <c r="I63" s="5">
        <v>-271419881</v>
      </c>
      <c r="J63" s="5">
        <v>-659521954</v>
      </c>
      <c r="K63" s="5">
        <v>-62448100</v>
      </c>
      <c r="L63" s="5">
        <v>-171469486</v>
      </c>
      <c r="M63" s="5">
        <v>-948886452</v>
      </c>
      <c r="N63" s="5">
        <v>-557568913</v>
      </c>
    </row>
    <row r="64" spans="2:14" ht="15.5" x14ac:dyDescent="0.35">
      <c r="C64" t="s">
        <v>280</v>
      </c>
      <c r="D64" s="5">
        <v>157110177</v>
      </c>
      <c r="E64" s="5">
        <v>601679537</v>
      </c>
      <c r="F64" s="5">
        <v>39139175</v>
      </c>
      <c r="G64" s="5">
        <v>8841802</v>
      </c>
      <c r="I64" s="5">
        <v>806770691</v>
      </c>
      <c r="J64" s="5">
        <v>1778932994</v>
      </c>
      <c r="K64" s="5">
        <v>147444031</v>
      </c>
      <c r="L64" s="5">
        <v>379892568</v>
      </c>
      <c r="M64" s="5">
        <v>3299957601</v>
      </c>
      <c r="N64" s="5">
        <v>1853378721</v>
      </c>
    </row>
    <row r="65" spans="2:14" ht="15.5" x14ac:dyDescent="0.35">
      <c r="C65" t="s">
        <v>83</v>
      </c>
      <c r="D65" s="5">
        <v>157110177</v>
      </c>
      <c r="E65" s="5">
        <v>601679537</v>
      </c>
      <c r="F65" s="5">
        <v>39139175</v>
      </c>
      <c r="G65" s="5">
        <v>8841802</v>
      </c>
      <c r="I65" s="5">
        <v>806770691</v>
      </c>
      <c r="J65" s="5">
        <v>1778932994</v>
      </c>
      <c r="K65" s="5">
        <v>147444031</v>
      </c>
      <c r="L65" s="5">
        <v>379892568</v>
      </c>
      <c r="M65" s="5">
        <v>3299957601</v>
      </c>
      <c r="N65" s="5">
        <v>1853378721</v>
      </c>
    </row>
    <row r="66" spans="2:14" ht="15.5" x14ac:dyDescent="0.35">
      <c r="C66" t="s">
        <v>84</v>
      </c>
      <c r="J66" s="5">
        <v>-44833864</v>
      </c>
      <c r="K66" s="5">
        <v>98572551</v>
      </c>
      <c r="L66" s="5">
        <v>-135255346</v>
      </c>
      <c r="M66" s="5">
        <v>34655519</v>
      </c>
      <c r="N66" s="5">
        <v>55510783</v>
      </c>
    </row>
    <row r="67" spans="2:14" ht="15.5" x14ac:dyDescent="0.35">
      <c r="C67" t="s">
        <v>85</v>
      </c>
      <c r="D67" s="5">
        <v>157110177</v>
      </c>
      <c r="E67" s="5">
        <v>601679537</v>
      </c>
      <c r="F67" s="5">
        <v>39139175</v>
      </c>
      <c r="G67" s="5">
        <v>8841802</v>
      </c>
      <c r="I67" s="5">
        <v>806770691</v>
      </c>
      <c r="J67" s="5">
        <v>1734099130</v>
      </c>
      <c r="K67" s="5">
        <v>246016582</v>
      </c>
      <c r="L67" s="5">
        <v>244637222</v>
      </c>
      <c r="M67" s="5">
        <v>3334613120</v>
      </c>
      <c r="N67" s="5">
        <v>1908889504</v>
      </c>
    </row>
    <row r="68" spans="2:14" ht="15.5" x14ac:dyDescent="0.35">
      <c r="C68" t="s">
        <v>86</v>
      </c>
      <c r="D68" s="5">
        <v>157110177</v>
      </c>
      <c r="E68" s="5">
        <v>601679537</v>
      </c>
      <c r="F68" s="5">
        <v>39139175</v>
      </c>
      <c r="G68" s="5">
        <v>8841802</v>
      </c>
      <c r="I68" s="5">
        <v>806770691</v>
      </c>
      <c r="J68" s="5">
        <v>1778932994</v>
      </c>
      <c r="K68" s="5">
        <v>147444031</v>
      </c>
      <c r="L68" s="5">
        <v>379892568</v>
      </c>
      <c r="M68" s="5">
        <v>3299957601</v>
      </c>
      <c r="N68" s="5">
        <v>1853378721</v>
      </c>
    </row>
    <row r="69" spans="2:14" ht="15.5" x14ac:dyDescent="0.35">
      <c r="C69" t="s">
        <v>7</v>
      </c>
      <c r="D69" s="5">
        <v>157110177</v>
      </c>
      <c r="E69" s="5">
        <v>601679537</v>
      </c>
      <c r="F69" s="5">
        <v>39139175</v>
      </c>
      <c r="G69" s="5">
        <v>8841802</v>
      </c>
      <c r="I69" s="5">
        <v>806770691</v>
      </c>
      <c r="J69" s="5">
        <v>1734099129</v>
      </c>
      <c r="K69" s="5">
        <v>246016582</v>
      </c>
      <c r="L69" s="5">
        <v>244637222</v>
      </c>
      <c r="M69" s="5">
        <v>3334613120</v>
      </c>
      <c r="N69" s="5">
        <v>1908889504</v>
      </c>
    </row>
    <row r="70" spans="2:14" ht="15.5" x14ac:dyDescent="0.35">
      <c r="C70" t="s">
        <v>87</v>
      </c>
    </row>
    <row r="71" spans="2:14" ht="15.5" x14ac:dyDescent="0.35">
      <c r="C71" t="s">
        <v>88</v>
      </c>
      <c r="D71" s="5">
        <v>157110177</v>
      </c>
      <c r="E71" s="5">
        <v>601679537</v>
      </c>
      <c r="F71" s="5">
        <v>39139175</v>
      </c>
      <c r="G71" s="5">
        <v>8841802</v>
      </c>
      <c r="I71" s="5">
        <v>806770691</v>
      </c>
      <c r="J71" s="5">
        <v>1778932994</v>
      </c>
      <c r="K71" s="5">
        <v>147444031</v>
      </c>
      <c r="L71" s="5">
        <v>379892568</v>
      </c>
      <c r="M71" s="5">
        <v>3299957601</v>
      </c>
      <c r="N71" s="5">
        <v>1853378721</v>
      </c>
    </row>
    <row r="72" spans="2:14" ht="15.5" x14ac:dyDescent="0.35">
      <c r="C72" t="s">
        <v>89</v>
      </c>
      <c r="D72" s="5">
        <v>157110177</v>
      </c>
      <c r="E72" s="5">
        <v>601679537</v>
      </c>
      <c r="F72" s="5">
        <v>39139175</v>
      </c>
      <c r="G72" s="5">
        <v>8841802</v>
      </c>
      <c r="I72" s="5">
        <v>806770691</v>
      </c>
      <c r="J72" s="5">
        <v>1734099129</v>
      </c>
      <c r="K72" s="5">
        <v>246016582</v>
      </c>
      <c r="L72" s="5">
        <v>244637222</v>
      </c>
      <c r="M72" s="5">
        <v>3334613120</v>
      </c>
      <c r="N72" s="5">
        <v>1908889504</v>
      </c>
    </row>
    <row r="73" spans="2:14" ht="15.5" x14ac:dyDescent="0.35">
      <c r="C73" t="s">
        <v>90</v>
      </c>
      <c r="D73" s="5">
        <v>157110177</v>
      </c>
      <c r="E73" s="5">
        <v>601679537</v>
      </c>
      <c r="F73" s="5">
        <v>39139175</v>
      </c>
      <c r="G73" s="5">
        <v>8841802</v>
      </c>
      <c r="I73" s="5">
        <v>806770691</v>
      </c>
      <c r="J73" s="5">
        <v>1734099129</v>
      </c>
      <c r="K73" s="5">
        <v>246016582</v>
      </c>
      <c r="L73" s="5">
        <v>244637222</v>
      </c>
      <c r="M73" s="5">
        <v>3334613120</v>
      </c>
      <c r="N73" s="5">
        <v>1908889504</v>
      </c>
    </row>
    <row r="75" spans="2:14" ht="15.5" x14ac:dyDescent="0.35">
      <c r="B75" t="s">
        <v>91</v>
      </c>
      <c r="C75" t="s">
        <v>92</v>
      </c>
    </row>
    <row r="76" spans="2:14" ht="15.5" x14ac:dyDescent="0.35">
      <c r="C76" t="s">
        <v>93</v>
      </c>
    </row>
    <row r="77" spans="2:14" ht="15.5" x14ac:dyDescent="0.35">
      <c r="C77" t="s">
        <v>19</v>
      </c>
      <c r="D77" s="5">
        <v>376522750</v>
      </c>
      <c r="E77" s="5">
        <v>379178023</v>
      </c>
      <c r="F77" s="5">
        <v>366349383</v>
      </c>
      <c r="G77" s="5">
        <v>343406782</v>
      </c>
      <c r="I77" s="5">
        <v>376522750</v>
      </c>
      <c r="J77" s="5">
        <v>325570778</v>
      </c>
      <c r="K77" s="5">
        <v>102598748</v>
      </c>
      <c r="L77" s="5">
        <v>125522615</v>
      </c>
      <c r="M77" s="5">
        <v>494986781</v>
      </c>
      <c r="N77" s="5">
        <v>389923099</v>
      </c>
    </row>
    <row r="78" spans="2:14" ht="15.5" x14ac:dyDescent="0.35">
      <c r="C78" t="s">
        <v>519</v>
      </c>
      <c r="L78" s="5">
        <v>6000000000</v>
      </c>
      <c r="M78" s="5">
        <v>3000000000</v>
      </c>
      <c r="N78" s="5">
        <v>3000000000</v>
      </c>
    </row>
    <row r="79" spans="2:14" ht="15.5" x14ac:dyDescent="0.35">
      <c r="C79" t="s">
        <v>94</v>
      </c>
      <c r="D79" s="5">
        <v>1416581599</v>
      </c>
      <c r="E79" s="5">
        <v>1332672782</v>
      </c>
      <c r="F79" s="5">
        <v>966173789</v>
      </c>
      <c r="G79" s="5">
        <v>3649242422</v>
      </c>
      <c r="I79" s="5">
        <v>1416581599</v>
      </c>
      <c r="J79" s="5">
        <v>1684146339</v>
      </c>
      <c r="K79" s="5">
        <v>557337415</v>
      </c>
      <c r="L79" s="5">
        <v>4723319697</v>
      </c>
      <c r="M79" s="5">
        <v>3107582451</v>
      </c>
    </row>
    <row r="80" spans="2:14" ht="15.5" x14ac:dyDescent="0.35">
      <c r="C80" t="s">
        <v>95</v>
      </c>
      <c r="D80" s="5">
        <v>10380711440</v>
      </c>
      <c r="E80" s="5">
        <v>10630711440</v>
      </c>
      <c r="F80" s="5">
        <v>10730711440</v>
      </c>
      <c r="G80" s="5">
        <v>11041861320</v>
      </c>
      <c r="I80" s="5">
        <v>10380711440</v>
      </c>
      <c r="J80" s="5">
        <v>10941861320</v>
      </c>
      <c r="K80" s="5">
        <v>9984361319</v>
      </c>
      <c r="L80" s="5">
        <v>5138271459</v>
      </c>
      <c r="M80" s="5">
        <v>9464633241</v>
      </c>
      <c r="N80" s="5">
        <v>5840000000</v>
      </c>
    </row>
    <row r="81" spans="3:14" ht="15.5" x14ac:dyDescent="0.35">
      <c r="C81" t="s">
        <v>96</v>
      </c>
      <c r="D81" s="5">
        <v>33759609191</v>
      </c>
      <c r="E81" s="5">
        <v>34485918127</v>
      </c>
      <c r="F81" s="5">
        <v>34752478953</v>
      </c>
      <c r="G81" s="5">
        <v>35637038753</v>
      </c>
      <c r="I81" s="5">
        <v>33759609191</v>
      </c>
      <c r="J81" s="5">
        <v>37419588292</v>
      </c>
      <c r="K81" s="5">
        <v>44127834145</v>
      </c>
      <c r="L81" s="5">
        <v>47815548311</v>
      </c>
      <c r="M81" s="5">
        <v>43794695213</v>
      </c>
      <c r="N81" s="5">
        <v>2519038702</v>
      </c>
    </row>
    <row r="82" spans="3:14" ht="15.5" x14ac:dyDescent="0.35">
      <c r="C82" t="s">
        <v>77</v>
      </c>
      <c r="D82" s="5">
        <v>24653650</v>
      </c>
      <c r="E82" s="5">
        <v>24653650</v>
      </c>
      <c r="F82" s="5">
        <v>24653650</v>
      </c>
      <c r="G82" s="5">
        <v>24653650</v>
      </c>
      <c r="I82" s="5">
        <v>24653650</v>
      </c>
      <c r="J82" s="5">
        <v>24653650</v>
      </c>
      <c r="K82" s="5">
        <v>69487513</v>
      </c>
      <c r="L82" s="5">
        <v>-29085038</v>
      </c>
      <c r="M82" s="5">
        <v>106170308</v>
      </c>
      <c r="N82" s="5">
        <v>71514789</v>
      </c>
    </row>
    <row r="83" spans="3:14" ht="15.5" x14ac:dyDescent="0.35">
      <c r="C83" t="s">
        <v>98</v>
      </c>
      <c r="D83" s="5">
        <v>90032280508</v>
      </c>
      <c r="E83" s="5">
        <v>90940967743</v>
      </c>
      <c r="F83" s="5">
        <v>91581071182</v>
      </c>
      <c r="G83" s="5">
        <v>95224038311</v>
      </c>
      <c r="I83" s="5">
        <v>90032280508</v>
      </c>
      <c r="J83" s="5">
        <v>94923655763</v>
      </c>
      <c r="K83" s="5">
        <v>96130971815</v>
      </c>
      <c r="L83" s="5">
        <v>94530219659</v>
      </c>
      <c r="M83" s="5">
        <v>96566812161</v>
      </c>
      <c r="N83" s="5">
        <v>65880619827</v>
      </c>
    </row>
    <row r="84" spans="3:14" ht="15.5" x14ac:dyDescent="0.35">
      <c r="C84" t="s">
        <v>99</v>
      </c>
    </row>
    <row r="85" spans="3:14" ht="15.5" x14ac:dyDescent="0.35">
      <c r="C85" t="s">
        <v>100</v>
      </c>
      <c r="D85" s="5">
        <v>6015210578</v>
      </c>
      <c r="E85" s="5">
        <v>6053746460</v>
      </c>
      <c r="F85" s="5">
        <v>6092282318</v>
      </c>
      <c r="G85" s="5">
        <v>6130818176</v>
      </c>
      <c r="I85" s="5">
        <v>6015210578</v>
      </c>
      <c r="J85" s="5">
        <v>6169354021</v>
      </c>
      <c r="K85" s="5">
        <v>6323497464</v>
      </c>
      <c r="L85" s="5">
        <v>6477640898</v>
      </c>
      <c r="M85" s="5">
        <v>6631784332</v>
      </c>
      <c r="N85" s="5">
        <v>6785927766</v>
      </c>
    </row>
    <row r="86" spans="3:14" ht="15.5" x14ac:dyDescent="0.35">
      <c r="C86" t="s">
        <v>101</v>
      </c>
      <c r="D86" s="5">
        <v>2650442968</v>
      </c>
      <c r="E86" s="5">
        <v>2783578051</v>
      </c>
      <c r="F86" s="5">
        <v>2919372988</v>
      </c>
      <c r="G86" s="5">
        <v>3058669883</v>
      </c>
      <c r="I86" s="5">
        <v>2650442968</v>
      </c>
      <c r="J86" s="5">
        <v>3199269575</v>
      </c>
      <c r="K86" s="5">
        <v>3731603366</v>
      </c>
      <c r="L86" s="5">
        <v>4297833366</v>
      </c>
      <c r="M86" s="5">
        <v>488346080</v>
      </c>
      <c r="N86" s="5">
        <v>500596826</v>
      </c>
    </row>
    <row r="87" spans="3:14" ht="15.5" x14ac:dyDescent="0.35">
      <c r="C87" t="s">
        <v>287</v>
      </c>
      <c r="D87" s="5">
        <v>151803184</v>
      </c>
      <c r="E87" s="5">
        <v>151803184</v>
      </c>
      <c r="F87" s="5">
        <v>151803184</v>
      </c>
      <c r="G87" s="5">
        <v>151803184</v>
      </c>
      <c r="I87" s="5">
        <v>151803184</v>
      </c>
      <c r="J87" s="5">
        <v>151803184</v>
      </c>
      <c r="K87" s="5">
        <v>133250114</v>
      </c>
      <c r="L87" s="5">
        <v>138877783</v>
      </c>
      <c r="M87" s="5">
        <v>85149128</v>
      </c>
      <c r="N87" s="5">
        <v>64392014</v>
      </c>
    </row>
    <row r="88" spans="3:14" ht="15.5" x14ac:dyDescent="0.35">
      <c r="C88" t="s">
        <v>103</v>
      </c>
      <c r="D88" s="5">
        <v>8936345593</v>
      </c>
      <c r="E88" s="5">
        <v>9129625243</v>
      </c>
      <c r="F88" s="5">
        <v>9303956038</v>
      </c>
      <c r="G88" s="5">
        <v>9481788791</v>
      </c>
      <c r="I88" s="5">
        <v>8936345593</v>
      </c>
      <c r="J88" s="5">
        <v>9660924328</v>
      </c>
      <c r="K88" s="5">
        <v>10350457176</v>
      </c>
      <c r="L88" s="5">
        <v>15802412441</v>
      </c>
      <c r="M88" s="5">
        <v>9065234946</v>
      </c>
      <c r="N88" s="5">
        <v>7801428733</v>
      </c>
    </row>
    <row r="89" spans="3:14" ht="15.5" x14ac:dyDescent="0.35">
      <c r="C89" t="s">
        <v>104</v>
      </c>
      <c r="D89" s="5">
        <v>98968626101</v>
      </c>
      <c r="E89" s="5">
        <v>100070592986</v>
      </c>
      <c r="F89" s="5">
        <v>100885027220</v>
      </c>
      <c r="G89" s="5">
        <v>104705827102</v>
      </c>
      <c r="I89" s="5">
        <v>98968626101</v>
      </c>
      <c r="J89" s="5">
        <v>104584580091</v>
      </c>
      <c r="K89" s="5">
        <v>106481428991</v>
      </c>
      <c r="L89" s="5">
        <v>110332632100</v>
      </c>
      <c r="M89" s="5">
        <v>105632047107</v>
      </c>
      <c r="N89" s="5">
        <v>73682048560</v>
      </c>
    </row>
    <row r="90" spans="3:14" ht="15.5" x14ac:dyDescent="0.35">
      <c r="C90" t="s">
        <v>105</v>
      </c>
    </row>
    <row r="91" spans="3:14" ht="15.5" x14ac:dyDescent="0.35">
      <c r="C91" t="s">
        <v>106</v>
      </c>
    </row>
    <row r="92" spans="3:14" ht="15.5" x14ac:dyDescent="0.35">
      <c r="C92" t="s">
        <v>107</v>
      </c>
      <c r="D92" s="5">
        <v>16146757889</v>
      </c>
      <c r="E92" s="5">
        <v>17405834950</v>
      </c>
      <c r="F92" s="5">
        <v>18821948721</v>
      </c>
      <c r="G92" s="5">
        <v>22681887778</v>
      </c>
      <c r="I92" s="5">
        <v>16146757889</v>
      </c>
      <c r="J92" s="5">
        <v>22569482569</v>
      </c>
      <c r="K92" s="5">
        <v>26312458429</v>
      </c>
      <c r="L92" s="5">
        <v>30014979309</v>
      </c>
      <c r="M92" s="5">
        <v>26210142567</v>
      </c>
      <c r="N92" s="5">
        <v>17136265596</v>
      </c>
    </row>
    <row r="93" spans="3:14" ht="15.5" x14ac:dyDescent="0.35">
      <c r="C93" t="s">
        <v>112</v>
      </c>
      <c r="D93" s="5">
        <v>6841485003</v>
      </c>
      <c r="E93" s="5">
        <v>6841485003</v>
      </c>
      <c r="F93" s="5">
        <v>6841485003</v>
      </c>
      <c r="G93" s="5">
        <v>6841485003</v>
      </c>
      <c r="I93" s="5">
        <v>6841485003</v>
      </c>
      <c r="J93" s="5">
        <v>6841485003</v>
      </c>
      <c r="K93" s="5">
        <v>6783046054</v>
      </c>
      <c r="L93" s="5">
        <v>12478565450</v>
      </c>
      <c r="M93" s="5">
        <v>13770455675</v>
      </c>
      <c r="N93" s="5">
        <v>13770080000</v>
      </c>
    </row>
    <row r="94" spans="3:14" ht="15.5" x14ac:dyDescent="0.35">
      <c r="C94" t="s">
        <v>108</v>
      </c>
      <c r="D94" s="5">
        <v>302646555</v>
      </c>
      <c r="E94" s="5">
        <v>346899796</v>
      </c>
      <c r="F94" s="5">
        <v>427878732</v>
      </c>
      <c r="G94" s="5">
        <v>908366349</v>
      </c>
      <c r="I94" s="5">
        <v>302646555</v>
      </c>
      <c r="J94" s="5">
        <v>826780191</v>
      </c>
      <c r="K94" s="5">
        <v>2414745437</v>
      </c>
      <c r="L94" s="5">
        <v>3425187232</v>
      </c>
      <c r="M94" s="5">
        <v>2550467898</v>
      </c>
      <c r="N94" s="5">
        <v>747082227</v>
      </c>
    </row>
    <row r="95" spans="3:14" ht="15.5" x14ac:dyDescent="0.35">
      <c r="C95" t="s">
        <v>283</v>
      </c>
      <c r="L95" s="5">
        <v>3376194169</v>
      </c>
    </row>
    <row r="96" spans="3:14" ht="15.5" x14ac:dyDescent="0.35">
      <c r="C96" t="s">
        <v>282</v>
      </c>
    </row>
    <row r="97" spans="3:14" ht="15.5" x14ac:dyDescent="0.35">
      <c r="C97" t="s">
        <v>289</v>
      </c>
      <c r="D97" s="5">
        <v>302646555</v>
      </c>
      <c r="E97" s="5">
        <v>346899796</v>
      </c>
      <c r="F97" s="5">
        <v>427878732</v>
      </c>
      <c r="G97" s="5">
        <v>908366349</v>
      </c>
      <c r="I97" s="5">
        <v>302646555</v>
      </c>
      <c r="J97" s="5">
        <v>826780191</v>
      </c>
      <c r="K97" s="5">
        <v>2414745437</v>
      </c>
      <c r="L97" s="5">
        <v>3425187232</v>
      </c>
      <c r="M97" s="5">
        <v>2550467898</v>
      </c>
      <c r="N97" s="5">
        <v>747082227</v>
      </c>
    </row>
    <row r="98" spans="3:14" ht="15.5" x14ac:dyDescent="0.35">
      <c r="C98" t="s">
        <v>109</v>
      </c>
      <c r="N98" s="5">
        <v>252306130</v>
      </c>
    </row>
    <row r="99" spans="3:14" ht="15.5" x14ac:dyDescent="0.35">
      <c r="C99" t="s">
        <v>290</v>
      </c>
      <c r="L99" s="5">
        <v>3376194169</v>
      </c>
      <c r="N99" s="5">
        <v>252306130</v>
      </c>
    </row>
    <row r="100" spans="3:14" ht="15.5" x14ac:dyDescent="0.35">
      <c r="C100" t="s">
        <v>110</v>
      </c>
      <c r="D100" s="5">
        <v>3769138999</v>
      </c>
      <c r="E100" s="5">
        <v>3653920034</v>
      </c>
      <c r="F100" s="5">
        <v>3419315790</v>
      </c>
      <c r="G100" s="5">
        <v>3456626565</v>
      </c>
      <c r="I100" s="5">
        <v>3769138999</v>
      </c>
      <c r="J100" s="5">
        <v>3425807519</v>
      </c>
      <c r="K100" s="5">
        <v>2886851528</v>
      </c>
      <c r="L100" s="5">
        <v>2605224913</v>
      </c>
      <c r="M100" s="5">
        <v>1577489681</v>
      </c>
      <c r="N100" s="5">
        <v>827599932</v>
      </c>
    </row>
    <row r="101" spans="3:14" ht="15.5" x14ac:dyDescent="0.35">
      <c r="C101" t="s">
        <v>111</v>
      </c>
      <c r="D101" s="5">
        <v>60180000</v>
      </c>
      <c r="E101" s="5">
        <v>57550000</v>
      </c>
      <c r="F101" s="5">
        <v>57550000</v>
      </c>
      <c r="G101" s="5">
        <v>57550000</v>
      </c>
      <c r="I101" s="5">
        <v>60180000</v>
      </c>
      <c r="J101" s="5">
        <v>57550000</v>
      </c>
      <c r="K101" s="5">
        <v>66205000</v>
      </c>
      <c r="L101" s="5">
        <v>72700000</v>
      </c>
      <c r="M101" s="5">
        <v>65800000</v>
      </c>
      <c r="N101" s="5">
        <v>39500000</v>
      </c>
    </row>
    <row r="102" spans="3:14" ht="15.5" x14ac:dyDescent="0.35">
      <c r="C102" t="s">
        <v>113</v>
      </c>
    </row>
    <row r="103" spans="3:14" ht="15.5" x14ac:dyDescent="0.35">
      <c r="C103" t="s">
        <v>403</v>
      </c>
      <c r="D103" s="5">
        <v>972270145</v>
      </c>
      <c r="E103" s="5">
        <v>972270145</v>
      </c>
      <c r="F103" s="5">
        <v>972270145</v>
      </c>
      <c r="G103" s="5">
        <v>972270145</v>
      </c>
      <c r="I103" s="5">
        <v>972270145</v>
      </c>
      <c r="J103" s="5">
        <v>972270145</v>
      </c>
      <c r="K103" s="5">
        <v>1007961381</v>
      </c>
      <c r="L103" s="5">
        <v>1272879661</v>
      </c>
      <c r="M103" s="5">
        <v>982380000</v>
      </c>
      <c r="N103" s="5">
        <v>1269900000</v>
      </c>
    </row>
    <row r="104" spans="3:14" ht="15.5" x14ac:dyDescent="0.35">
      <c r="C104" t="s">
        <v>115</v>
      </c>
      <c r="D104" s="5">
        <v>18290233</v>
      </c>
      <c r="E104" s="5">
        <v>18290233</v>
      </c>
      <c r="F104" s="5">
        <v>18290233</v>
      </c>
      <c r="G104" s="5">
        <v>18290233</v>
      </c>
      <c r="I104" s="5">
        <v>18290233</v>
      </c>
      <c r="J104" s="5">
        <v>18290233</v>
      </c>
      <c r="K104" s="5">
        <v>18290233</v>
      </c>
      <c r="L104" s="5">
        <v>39206646</v>
      </c>
      <c r="M104" s="5">
        <v>287520000</v>
      </c>
      <c r="N104" s="5">
        <v>335440000</v>
      </c>
    </row>
    <row r="105" spans="3:14" ht="15.5" x14ac:dyDescent="0.35">
      <c r="C105" t="s">
        <v>116</v>
      </c>
      <c r="D105" s="5">
        <v>1691416558</v>
      </c>
      <c r="E105" s="5">
        <v>1691416558</v>
      </c>
      <c r="F105" s="5">
        <v>1691416558</v>
      </c>
      <c r="G105" s="5">
        <v>1691416558</v>
      </c>
      <c r="I105" s="5">
        <v>1691416558</v>
      </c>
      <c r="J105" s="5">
        <v>1691416558</v>
      </c>
      <c r="K105" s="5">
        <v>1579388728</v>
      </c>
      <c r="L105" s="5">
        <v>1974087540</v>
      </c>
      <c r="M105" s="5">
        <v>1322976511</v>
      </c>
      <c r="N105" s="5">
        <v>1527468055</v>
      </c>
    </row>
    <row r="106" spans="3:14" ht="15.5" x14ac:dyDescent="0.35">
      <c r="C106" t="s">
        <v>117</v>
      </c>
      <c r="D106" s="5">
        <v>1691416558</v>
      </c>
      <c r="E106" s="5">
        <v>1691416558</v>
      </c>
      <c r="F106" s="5">
        <v>1691416558</v>
      </c>
      <c r="G106" s="5">
        <v>1691416558</v>
      </c>
      <c r="I106" s="5">
        <v>1691416558</v>
      </c>
      <c r="J106" s="5">
        <v>1691416558</v>
      </c>
      <c r="K106" s="5">
        <v>1579388728</v>
      </c>
      <c r="L106" s="5">
        <v>1974087540</v>
      </c>
      <c r="M106" s="5">
        <v>1322976511</v>
      </c>
      <c r="N106" s="5">
        <v>1527468055</v>
      </c>
    </row>
    <row r="107" spans="3:14" ht="15.5" x14ac:dyDescent="0.35">
      <c r="C107" t="s">
        <v>119</v>
      </c>
    </row>
    <row r="108" spans="3:14" ht="15.5" x14ac:dyDescent="0.35">
      <c r="C108" t="s">
        <v>120</v>
      </c>
      <c r="D108" s="5">
        <v>1047318008</v>
      </c>
      <c r="E108" s="5">
        <v>1047318008</v>
      </c>
      <c r="F108" s="5">
        <v>1047318008</v>
      </c>
      <c r="G108" s="5">
        <v>1047318008</v>
      </c>
      <c r="I108" s="5">
        <v>1047318008</v>
      </c>
      <c r="J108" s="5">
        <v>1047318008</v>
      </c>
      <c r="K108" s="5">
        <v>1083009244</v>
      </c>
      <c r="L108" s="5">
        <v>1347927524</v>
      </c>
      <c r="M108" s="5">
        <v>982380000</v>
      </c>
      <c r="N108" s="5">
        <v>1269900000</v>
      </c>
    </row>
    <row r="109" spans="3:14" ht="15.5" x14ac:dyDescent="0.35">
      <c r="C109" t="s">
        <v>121</v>
      </c>
      <c r="D109" s="5">
        <v>17838174447</v>
      </c>
      <c r="E109" s="5">
        <v>19097251508</v>
      </c>
      <c r="F109" s="5">
        <v>20513365279</v>
      </c>
      <c r="G109" s="5">
        <v>24373304336</v>
      </c>
      <c r="I109" s="5">
        <v>17838174447</v>
      </c>
      <c r="J109" s="5">
        <v>24260899127</v>
      </c>
      <c r="K109" s="5">
        <v>27891847157</v>
      </c>
      <c r="L109" s="5">
        <v>31989066849</v>
      </c>
      <c r="M109" s="5">
        <v>27533119078</v>
      </c>
      <c r="N109" s="5">
        <v>18663733651</v>
      </c>
    </row>
    <row r="110" spans="3:14" ht="15.5" x14ac:dyDescent="0.35">
      <c r="C110" t="s">
        <v>122</v>
      </c>
    </row>
    <row r="111" spans="3:14" ht="15.5" x14ac:dyDescent="0.35">
      <c r="C111" t="s">
        <v>123</v>
      </c>
      <c r="D111" s="5">
        <v>66500000000</v>
      </c>
      <c r="E111" s="5">
        <v>66500000000</v>
      </c>
      <c r="F111" s="5">
        <v>66500000000</v>
      </c>
      <c r="G111" s="5">
        <v>66500000000</v>
      </c>
      <c r="I111" s="5">
        <v>66500000000</v>
      </c>
      <c r="J111" s="5">
        <v>66500000000</v>
      </c>
      <c r="K111" s="5">
        <v>66500000000</v>
      </c>
      <c r="L111" s="5">
        <v>66500000000</v>
      </c>
      <c r="M111" s="5">
        <v>66500000000</v>
      </c>
      <c r="N111" s="5">
        <v>51500000000</v>
      </c>
    </row>
    <row r="112" spans="3:14" ht="15.5" x14ac:dyDescent="0.35">
      <c r="C112" t="s">
        <v>124</v>
      </c>
      <c r="D112" s="5">
        <v>4746000000</v>
      </c>
      <c r="E112" s="5">
        <v>4746000000</v>
      </c>
      <c r="F112" s="5">
        <v>4746000000</v>
      </c>
      <c r="G112" s="5">
        <v>4746000000</v>
      </c>
      <c r="I112" s="5">
        <v>4746000000</v>
      </c>
      <c r="J112" s="5">
        <v>4746000000</v>
      </c>
      <c r="K112" s="5">
        <v>4746000000</v>
      </c>
      <c r="L112" s="5">
        <v>4746000000</v>
      </c>
      <c r="M112" s="5">
        <v>4746000000</v>
      </c>
    </row>
    <row r="113" spans="2:14" ht="15.5" x14ac:dyDescent="0.35">
      <c r="C113" t="s">
        <v>125</v>
      </c>
      <c r="D113" s="5">
        <v>9859798005</v>
      </c>
      <c r="E113" s="5">
        <v>9702687828</v>
      </c>
      <c r="F113" s="5">
        <v>9101008291</v>
      </c>
      <c r="G113" s="5">
        <v>9061869116</v>
      </c>
      <c r="I113" s="5">
        <v>9859798005</v>
      </c>
      <c r="J113" s="5">
        <v>9053027314</v>
      </c>
      <c r="K113" s="5">
        <v>7274094321</v>
      </c>
      <c r="L113" s="5">
        <v>7126650289</v>
      </c>
      <c r="M113" s="5">
        <v>6746757721</v>
      </c>
      <c r="N113" s="5">
        <v>3446800120</v>
      </c>
    </row>
    <row r="114" spans="2:14" ht="15.5" x14ac:dyDescent="0.35">
      <c r="C114" t="s">
        <v>294</v>
      </c>
    </row>
    <row r="115" spans="2:14" ht="15.5" x14ac:dyDescent="0.35">
      <c r="C115" t="s">
        <v>295</v>
      </c>
      <c r="D115" s="5">
        <v>9859798005</v>
      </c>
      <c r="E115" s="5">
        <v>9702687828</v>
      </c>
      <c r="F115" s="5">
        <v>9101008291</v>
      </c>
      <c r="G115" s="5">
        <v>9061869116</v>
      </c>
      <c r="I115" s="5">
        <v>9859798005</v>
      </c>
      <c r="J115" s="5">
        <v>9053027314</v>
      </c>
      <c r="K115" s="5">
        <v>7274094321</v>
      </c>
    </row>
    <row r="116" spans="2:14" ht="15.5" x14ac:dyDescent="0.35">
      <c r="C116" t="s">
        <v>296</v>
      </c>
      <c r="D116" s="5">
        <v>9859798005</v>
      </c>
      <c r="E116" s="5">
        <v>9702687828</v>
      </c>
      <c r="F116" s="5">
        <v>9101008291</v>
      </c>
      <c r="G116" s="5">
        <v>9061869116</v>
      </c>
      <c r="I116" s="5">
        <v>9859798005</v>
      </c>
      <c r="J116" s="5">
        <v>9053027314</v>
      </c>
      <c r="K116" s="5">
        <v>7274094321</v>
      </c>
      <c r="L116" s="5">
        <v>7126650289</v>
      </c>
      <c r="M116" s="5">
        <v>6746757721</v>
      </c>
      <c r="N116" s="5">
        <v>3446800120</v>
      </c>
    </row>
    <row r="117" spans="2:14" ht="15.5" x14ac:dyDescent="0.35">
      <c r="C117" t="s">
        <v>9</v>
      </c>
      <c r="D117" s="5">
        <v>81130451655</v>
      </c>
      <c r="E117" s="5">
        <v>80973341478</v>
      </c>
      <c r="F117" s="5">
        <v>80371661941</v>
      </c>
      <c r="G117" s="5">
        <v>80332522766</v>
      </c>
      <c r="I117" s="5">
        <v>81130451655</v>
      </c>
      <c r="J117" s="5">
        <v>80323680964</v>
      </c>
      <c r="K117" s="5">
        <v>78589581834</v>
      </c>
      <c r="L117" s="5">
        <v>78343565251</v>
      </c>
      <c r="M117" s="5">
        <v>78098928029</v>
      </c>
      <c r="N117" s="5">
        <v>55018314909</v>
      </c>
    </row>
    <row r="118" spans="2:14" ht="15.5" x14ac:dyDescent="0.35">
      <c r="C118" t="s">
        <v>126</v>
      </c>
      <c r="D118" s="5">
        <v>98968626102</v>
      </c>
      <c r="E118" s="5">
        <v>100070592986</v>
      </c>
      <c r="F118" s="5">
        <v>100885027220</v>
      </c>
      <c r="G118" s="5">
        <v>104705827102</v>
      </c>
      <c r="I118" s="5">
        <v>98968626102</v>
      </c>
      <c r="J118" s="5">
        <v>104584580091</v>
      </c>
      <c r="K118" s="5">
        <v>106481428991</v>
      </c>
      <c r="L118" s="5">
        <v>110332632100</v>
      </c>
      <c r="M118" s="5">
        <v>105632047107</v>
      </c>
      <c r="N118" s="5">
        <v>73682048560</v>
      </c>
    </row>
    <row r="119" spans="2:14" ht="15.5" x14ac:dyDescent="0.35">
      <c r="C119" t="s">
        <v>127</v>
      </c>
      <c r="D119" s="5">
        <v>665000000</v>
      </c>
      <c r="E119" s="5">
        <v>665000000</v>
      </c>
      <c r="F119" s="5">
        <v>665000000</v>
      </c>
      <c r="G119" s="5">
        <v>665000000</v>
      </c>
      <c r="I119" s="5">
        <v>665000000</v>
      </c>
      <c r="J119" s="5">
        <v>665000000</v>
      </c>
      <c r="K119" s="5">
        <v>665000000</v>
      </c>
      <c r="L119" s="5">
        <v>665000000</v>
      </c>
      <c r="M119" s="5">
        <v>665000000</v>
      </c>
      <c r="N119" s="5">
        <v>515000000</v>
      </c>
    </row>
    <row r="121" spans="2:14" ht="15.5" x14ac:dyDescent="0.35">
      <c r="B121" t="s">
        <v>128</v>
      </c>
      <c r="C121" t="s">
        <v>129</v>
      </c>
      <c r="E121" s="5">
        <v>-87171360</v>
      </c>
      <c r="F121" s="5">
        <v>-288207279</v>
      </c>
      <c r="G121" s="5">
        <v>117836004</v>
      </c>
      <c r="J121" s="5">
        <v>200224315</v>
      </c>
      <c r="K121" s="5">
        <v>10804520082</v>
      </c>
      <c r="L121" s="5">
        <v>-303639762</v>
      </c>
      <c r="M121" s="5">
        <v>-12030020670</v>
      </c>
      <c r="N121" s="5">
        <v>-54651680201</v>
      </c>
    </row>
    <row r="122" spans="2:14" ht="15.5" x14ac:dyDescent="0.35">
      <c r="C122" t="s">
        <v>406</v>
      </c>
      <c r="E122" s="5">
        <v>-21633318</v>
      </c>
      <c r="F122" s="5">
        <v>804468507</v>
      </c>
      <c r="J122" s="5">
        <v>18840840469</v>
      </c>
      <c r="K122" s="5">
        <v>15353075639</v>
      </c>
      <c r="L122" s="5">
        <v>72533094967</v>
      </c>
      <c r="M122" s="5">
        <v>48118663445</v>
      </c>
      <c r="N122" s="5">
        <v>32001450030</v>
      </c>
    </row>
    <row r="123" spans="2:14" ht="15.5" x14ac:dyDescent="0.35">
      <c r="C123" t="s">
        <v>508</v>
      </c>
      <c r="E123" s="5">
        <v>214279622</v>
      </c>
      <c r="F123" s="5">
        <v>-1614056773</v>
      </c>
      <c r="G123" s="5">
        <v>-220366398</v>
      </c>
      <c r="J123" s="5">
        <v>-17474608867</v>
      </c>
      <c r="K123" s="5">
        <v>-14369390928</v>
      </c>
      <c r="L123" s="5">
        <v>-78042074432</v>
      </c>
      <c r="M123" s="5">
        <v>-59120239340</v>
      </c>
      <c r="N123" s="5">
        <v>-83163277902</v>
      </c>
    </row>
    <row r="124" spans="2:14" ht="15.5" x14ac:dyDescent="0.35">
      <c r="C124" t="s">
        <v>509</v>
      </c>
      <c r="E124" s="5">
        <v>-295620000</v>
      </c>
      <c r="F124" s="5">
        <v>-355630000</v>
      </c>
      <c r="G124" s="5">
        <v>-295650000</v>
      </c>
      <c r="J124" s="5">
        <v>-1754296528</v>
      </c>
      <c r="K124" s="5">
        <v>-1409039341</v>
      </c>
      <c r="L124" s="5">
        <v>-7186167018</v>
      </c>
      <c r="M124" s="5">
        <v>-2200921680</v>
      </c>
      <c r="N124" s="5">
        <v>-2635936777</v>
      </c>
    </row>
    <row r="125" spans="2:14" ht="15.5" x14ac:dyDescent="0.35">
      <c r="C125" t="s">
        <v>1582</v>
      </c>
      <c r="E125" s="5">
        <v>1</v>
      </c>
      <c r="F125" s="5">
        <v>-78306785</v>
      </c>
      <c r="J125" s="5">
        <v>-659521954</v>
      </c>
      <c r="K125" s="5">
        <v>-62448100</v>
      </c>
      <c r="L125" s="5">
        <v>-568337013</v>
      </c>
      <c r="M125" s="5">
        <v>-594506561</v>
      </c>
      <c r="N125" s="5">
        <v>-99981857</v>
      </c>
    </row>
    <row r="126" spans="2:14" ht="15.5" x14ac:dyDescent="0.35">
      <c r="C126" t="s">
        <v>557</v>
      </c>
    </row>
    <row r="127" spans="2:14" ht="15.5" x14ac:dyDescent="0.35">
      <c r="C127" t="s">
        <v>1765</v>
      </c>
      <c r="L127" s="5">
        <v>5292494558</v>
      </c>
      <c r="M127" s="5">
        <v>394954114</v>
      </c>
    </row>
    <row r="128" spans="2:14" ht="15.5" x14ac:dyDescent="0.35">
      <c r="C128" t="s">
        <v>479</v>
      </c>
      <c r="J128" s="5">
        <v>-539810331</v>
      </c>
      <c r="K128" s="5">
        <v>-775426704</v>
      </c>
      <c r="L128" s="5">
        <v>-954423539</v>
      </c>
      <c r="M128" s="5">
        <v>-2486731127</v>
      </c>
      <c r="N128" s="5">
        <v>-1376755486</v>
      </c>
    </row>
    <row r="129" spans="3:14" ht="15.5" x14ac:dyDescent="0.35">
      <c r="C129" t="s">
        <v>305</v>
      </c>
      <c r="E129" s="5">
        <v>3777</v>
      </c>
      <c r="F129" s="5">
        <v>7112</v>
      </c>
      <c r="G129" s="5">
        <v>9612</v>
      </c>
      <c r="J129" s="5">
        <v>4974</v>
      </c>
      <c r="K129" s="5">
        <v>54224665</v>
      </c>
      <c r="L129" s="5">
        <v>173976194</v>
      </c>
      <c r="M129" s="5">
        <v>174484246</v>
      </c>
      <c r="N129" s="5">
        <v>43693221</v>
      </c>
    </row>
    <row r="130" spans="3:14" ht="15.5" x14ac:dyDescent="0.35">
      <c r="C130" t="s">
        <v>898</v>
      </c>
      <c r="E130" s="5">
        <v>15798558</v>
      </c>
      <c r="F130" s="5">
        <v>955310660</v>
      </c>
      <c r="G130" s="5">
        <v>633842790</v>
      </c>
      <c r="J130" s="5">
        <v>1787616552</v>
      </c>
      <c r="K130" s="5">
        <v>12013524851</v>
      </c>
      <c r="L130" s="5">
        <v>8447796521</v>
      </c>
      <c r="M130" s="5">
        <v>3684276233</v>
      </c>
      <c r="N130" s="5">
        <v>579128570</v>
      </c>
    </row>
    <row r="131" spans="3:14" ht="15.5" x14ac:dyDescent="0.35">
      <c r="C131" t="s">
        <v>152</v>
      </c>
      <c r="E131" s="5">
        <v>-211149880</v>
      </c>
      <c r="F131" s="5">
        <v>311149880</v>
      </c>
      <c r="G131" s="5">
        <v>-100000000</v>
      </c>
      <c r="J131" s="5">
        <v>22747713</v>
      </c>
      <c r="K131" s="5">
        <v>-5981354089</v>
      </c>
      <c r="L131" s="5">
        <v>-1282699478</v>
      </c>
      <c r="M131" s="5">
        <v>19410935675</v>
      </c>
      <c r="N131" s="5">
        <v>54930469283</v>
      </c>
    </row>
    <row r="132" spans="3:14" ht="15.5" x14ac:dyDescent="0.35">
      <c r="C132" t="s">
        <v>142</v>
      </c>
      <c r="E132" s="5">
        <v>311149880</v>
      </c>
      <c r="K132" s="5">
        <v>-4846089860</v>
      </c>
      <c r="L132" s="5">
        <v>1216875074</v>
      </c>
      <c r="M132" s="5">
        <v>-7275851323</v>
      </c>
      <c r="N132" s="5">
        <v>-47650000</v>
      </c>
    </row>
    <row r="133" spans="3:14" ht="15.5" x14ac:dyDescent="0.35">
      <c r="C133" t="s">
        <v>151</v>
      </c>
      <c r="L133" s="5">
        <v>-424486500</v>
      </c>
      <c r="M133" s="5">
        <v>-24036000</v>
      </c>
      <c r="N133" s="5">
        <v>-7650000</v>
      </c>
    </row>
    <row r="134" spans="3:14" ht="15.5" x14ac:dyDescent="0.35">
      <c r="C134" t="s">
        <v>309</v>
      </c>
      <c r="M134" s="5">
        <v>-3823013500</v>
      </c>
    </row>
    <row r="135" spans="3:14" ht="15.5" x14ac:dyDescent="0.35">
      <c r="C135" t="s">
        <v>546</v>
      </c>
    </row>
    <row r="136" spans="3:14" ht="15.5" x14ac:dyDescent="0.35">
      <c r="C136" t="s">
        <v>1983</v>
      </c>
      <c r="E136" s="5">
        <v>-211149880</v>
      </c>
      <c r="F136" s="5">
        <v>311149880</v>
      </c>
      <c r="G136" s="5">
        <v>-100000000</v>
      </c>
    </row>
    <row r="137" spans="3:14" ht="15.5" x14ac:dyDescent="0.35">
      <c r="C137" t="s">
        <v>153</v>
      </c>
      <c r="E137" s="5">
        <v>-211149880</v>
      </c>
      <c r="F137" s="5">
        <v>311149880</v>
      </c>
      <c r="G137" s="5">
        <v>-100000000</v>
      </c>
      <c r="J137" s="5">
        <v>22747713</v>
      </c>
      <c r="K137" s="5">
        <v>-5981354089</v>
      </c>
      <c r="L137" s="5">
        <v>-1282699478</v>
      </c>
      <c r="M137" s="5">
        <v>19410935675</v>
      </c>
      <c r="N137" s="5">
        <v>54930469283</v>
      </c>
    </row>
    <row r="138" spans="3:14" ht="15.5" x14ac:dyDescent="0.35">
      <c r="C138" t="s">
        <v>1984</v>
      </c>
    </row>
    <row r="139" spans="3:14" ht="15.5" x14ac:dyDescent="0.35">
      <c r="C139" t="s">
        <v>836</v>
      </c>
    </row>
    <row r="140" spans="3:14" ht="15.5" x14ac:dyDescent="0.35">
      <c r="C140" t="s">
        <v>837</v>
      </c>
      <c r="J140" s="5">
        <v>22747713</v>
      </c>
      <c r="L140" s="5">
        <v>-1291890225</v>
      </c>
      <c r="M140" s="5">
        <v>375675</v>
      </c>
      <c r="N140" s="5">
        <v>3859460315</v>
      </c>
    </row>
    <row r="141" spans="3:14" ht="15.5" x14ac:dyDescent="0.35">
      <c r="C141" t="s">
        <v>838</v>
      </c>
      <c r="K141" s="5">
        <v>-5981354089</v>
      </c>
      <c r="L141" s="5">
        <v>23896074</v>
      </c>
      <c r="M141" s="5">
        <v>-335440000</v>
      </c>
      <c r="N141" s="5">
        <v>-178991032</v>
      </c>
    </row>
    <row r="142" spans="3:14" ht="15.5" x14ac:dyDescent="0.35">
      <c r="C142" t="s">
        <v>839</v>
      </c>
      <c r="J142" s="5">
        <v>22747713</v>
      </c>
      <c r="K142" s="5">
        <v>-5981354089</v>
      </c>
      <c r="L142" s="5">
        <v>-1267994151</v>
      </c>
      <c r="M142" s="5">
        <v>-335064325</v>
      </c>
      <c r="N142" s="5">
        <v>3680469283</v>
      </c>
    </row>
    <row r="143" spans="3:14" ht="15.5" x14ac:dyDescent="0.35">
      <c r="C143" t="s">
        <v>1985</v>
      </c>
    </row>
    <row r="144" spans="3:14" ht="15.5" x14ac:dyDescent="0.35">
      <c r="C144" t="s">
        <v>310</v>
      </c>
    </row>
    <row r="145" spans="2:14" ht="15.5" x14ac:dyDescent="0.35">
      <c r="C145" t="s">
        <v>563</v>
      </c>
    </row>
    <row r="146" spans="2:14" ht="15.5" x14ac:dyDescent="0.35">
      <c r="C146" t="s">
        <v>318</v>
      </c>
      <c r="L146" s="5">
        <v>-14705327</v>
      </c>
    </row>
    <row r="147" spans="2:14" ht="15.5" x14ac:dyDescent="0.35">
      <c r="C147" t="s">
        <v>749</v>
      </c>
      <c r="N147" s="5">
        <v>51250000000</v>
      </c>
    </row>
    <row r="148" spans="2:14" ht="15.5" x14ac:dyDescent="0.35">
      <c r="C148" t="s">
        <v>567</v>
      </c>
      <c r="M148" s="5">
        <v>19746000000</v>
      </c>
    </row>
    <row r="149" spans="2:14" ht="15.5" x14ac:dyDescent="0.35">
      <c r="C149" t="s">
        <v>1572</v>
      </c>
    </row>
    <row r="150" spans="2:14" ht="15.5" x14ac:dyDescent="0.35">
      <c r="C150" t="s">
        <v>165</v>
      </c>
      <c r="E150" s="5">
        <v>12828640</v>
      </c>
      <c r="F150" s="5">
        <v>22942601</v>
      </c>
      <c r="G150" s="5">
        <v>17836004</v>
      </c>
      <c r="J150" s="5">
        <v>222972028</v>
      </c>
      <c r="K150" s="5">
        <v>-22923867</v>
      </c>
      <c r="L150" s="5">
        <v>-369464166</v>
      </c>
      <c r="M150" s="5">
        <v>105063682</v>
      </c>
      <c r="N150" s="5">
        <v>231139082</v>
      </c>
    </row>
    <row r="151" spans="2:14" ht="15.5" x14ac:dyDescent="0.35">
      <c r="C151" t="s">
        <v>166</v>
      </c>
      <c r="G151" s="5">
        <v>325570778</v>
      </c>
      <c r="J151" s="5">
        <v>102598748</v>
      </c>
      <c r="K151" s="5">
        <v>125522615</v>
      </c>
      <c r="L151" s="5">
        <v>494986781</v>
      </c>
      <c r="M151" s="5">
        <v>389923099</v>
      </c>
      <c r="N151" s="5">
        <v>158784017</v>
      </c>
    </row>
    <row r="152" spans="2:14" ht="15.5" x14ac:dyDescent="0.35">
      <c r="C152" t="s">
        <v>168</v>
      </c>
      <c r="E152" s="5">
        <v>12828640</v>
      </c>
      <c r="F152" s="5">
        <v>22942601</v>
      </c>
      <c r="G152" s="5">
        <v>343406782</v>
      </c>
      <c r="J152" s="5">
        <v>325570776</v>
      </c>
      <c r="K152" s="5">
        <v>102598748</v>
      </c>
      <c r="L152" s="5">
        <v>125522615</v>
      </c>
      <c r="M152" s="5">
        <v>494986781</v>
      </c>
      <c r="N152" s="5">
        <v>389923099</v>
      </c>
    </row>
    <row r="154" spans="2:14" ht="15.5" x14ac:dyDescent="0.35">
      <c r="B154" t="s">
        <v>169</v>
      </c>
      <c r="C154" t="s">
        <v>11</v>
      </c>
      <c r="D154" s="5">
        <v>670000000</v>
      </c>
      <c r="E154" s="5">
        <v>670000000</v>
      </c>
      <c r="F154" s="5">
        <v>670000000</v>
      </c>
      <c r="G154" s="5">
        <v>670000000</v>
      </c>
      <c r="I154" s="5">
        <v>670000000</v>
      </c>
      <c r="J154" s="5">
        <v>670000000</v>
      </c>
      <c r="K154" s="5">
        <v>670000000</v>
      </c>
      <c r="L154" s="5">
        <v>670000000</v>
      </c>
      <c r="M154" s="5">
        <v>670000000</v>
      </c>
      <c r="N154" s="5">
        <v>520000000</v>
      </c>
    </row>
    <row r="155" spans="2:14" ht="15.5" x14ac:dyDescent="0.35">
      <c r="C155" t="s">
        <v>170</v>
      </c>
      <c r="D155" s="6">
        <v>0.24</v>
      </c>
      <c r="E155" s="6">
        <v>0.9</v>
      </c>
      <c r="F155" s="6">
        <v>0.06</v>
      </c>
      <c r="G155" s="6">
        <v>0.01</v>
      </c>
    </row>
    <row r="156" spans="2:14" ht="15.5" x14ac:dyDescent="0.35">
      <c r="C156" t="s">
        <v>171</v>
      </c>
      <c r="D156" s="6">
        <v>504.17</v>
      </c>
      <c r="E156" s="6">
        <v>404.44</v>
      </c>
      <c r="F156" s="5">
        <v>2550</v>
      </c>
      <c r="G156" s="5">
        <v>5000</v>
      </c>
    </row>
    <row r="157" spans="2:14" ht="15.5" x14ac:dyDescent="0.35">
      <c r="C157" t="s">
        <v>59</v>
      </c>
      <c r="D157" s="6">
        <v>57.76</v>
      </c>
      <c r="E157" s="6">
        <v>126.43</v>
      </c>
      <c r="F157" s="6">
        <v>69.52</v>
      </c>
      <c r="G157" s="6">
        <v>16.920000000000002</v>
      </c>
    </row>
    <row r="158" spans="2:14" ht="15.5" x14ac:dyDescent="0.35">
      <c r="C158" t="s">
        <v>172</v>
      </c>
      <c r="E158" s="5">
        <v>240000000</v>
      </c>
      <c r="F158" s="5">
        <v>-340000000</v>
      </c>
      <c r="G158" s="5">
        <v>-440000000</v>
      </c>
    </row>
    <row r="159" spans="2:14" ht="15.5" x14ac:dyDescent="0.35">
      <c r="C159" t="s">
        <v>173</v>
      </c>
      <c r="D159" s="6">
        <v>1.6000000000000001E-3</v>
      </c>
      <c r="E159" s="6">
        <v>6.0000000000000001E-3</v>
      </c>
      <c r="F159" s="6">
        <v>4.0000000000000002E-4</v>
      </c>
      <c r="G159" s="6">
        <v>1E-4</v>
      </c>
    </row>
    <row r="160" spans="2:14" ht="15.5" x14ac:dyDescent="0.35">
      <c r="C160" t="s">
        <v>174</v>
      </c>
      <c r="D160" s="6">
        <v>1.9E-3</v>
      </c>
      <c r="E160" s="6">
        <v>7.4000000000000003E-3</v>
      </c>
      <c r="F160" s="6">
        <v>5.0000000000000001E-4</v>
      </c>
      <c r="G160" s="6">
        <v>1E-4</v>
      </c>
    </row>
    <row r="161" spans="3:7" ht="15.5" x14ac:dyDescent="0.35">
      <c r="C161" t="s">
        <v>175</v>
      </c>
      <c r="D161" s="6">
        <v>-6.9999999999999993E-3</v>
      </c>
      <c r="E161" s="6">
        <v>-3.5999999999999999E-3</v>
      </c>
      <c r="F161" s="6">
        <v>-6.3E-3</v>
      </c>
      <c r="G161" s="6">
        <v>-7.6E-3</v>
      </c>
    </row>
    <row r="162" spans="3:7" ht="15.5" x14ac:dyDescent="0.35">
      <c r="C162" t="s">
        <v>176</v>
      </c>
    </row>
    <row r="163" spans="3:7" ht="15.5" x14ac:dyDescent="0.35">
      <c r="C163" t="s">
        <v>177</v>
      </c>
      <c r="D163" s="6">
        <v>0.99</v>
      </c>
      <c r="E163" s="6">
        <v>2.99</v>
      </c>
      <c r="F163" s="6">
        <v>1.27</v>
      </c>
      <c r="G163" s="6">
        <v>0.41</v>
      </c>
    </row>
    <row r="164" spans="3:7" ht="15.5" x14ac:dyDescent="0.35">
      <c r="C164" t="s">
        <v>178</v>
      </c>
      <c r="D164" s="5">
        <v>122</v>
      </c>
      <c r="E164" s="6">
        <v>121.76</v>
      </c>
      <c r="F164" s="6">
        <v>120.86</v>
      </c>
      <c r="G164" s="6">
        <v>120.8</v>
      </c>
    </row>
    <row r="165" spans="3:7" ht="15.5" x14ac:dyDescent="0.35">
      <c r="C165" t="s">
        <v>179</v>
      </c>
      <c r="D165" s="6">
        <v>0.99</v>
      </c>
      <c r="E165" s="6">
        <v>2.99</v>
      </c>
      <c r="F165" s="6">
        <v>1.27</v>
      </c>
      <c r="G165" s="6">
        <v>0.41</v>
      </c>
    </row>
    <row r="166" spans="3:7" ht="15.5" x14ac:dyDescent="0.35">
      <c r="C166" t="s">
        <v>180</v>
      </c>
      <c r="D166" s="5">
        <v>122</v>
      </c>
      <c r="E166" s="6">
        <v>121.76</v>
      </c>
      <c r="F166" s="6">
        <v>120.86</v>
      </c>
      <c r="G166" s="6">
        <v>120.8</v>
      </c>
    </row>
    <row r="167" spans="3:7" ht="15.5" x14ac:dyDescent="0.35">
      <c r="C167" t="s">
        <v>181</v>
      </c>
      <c r="D167" s="5">
        <v>7000000000</v>
      </c>
      <c r="E167" s="5">
        <v>7000000000</v>
      </c>
      <c r="F167" s="5">
        <v>7000000000</v>
      </c>
      <c r="G167" s="5">
        <v>7000000000</v>
      </c>
    </row>
    <row r="168" spans="3:7" ht="15.5" x14ac:dyDescent="0.35">
      <c r="C168" t="s">
        <v>182</v>
      </c>
      <c r="D168" s="5">
        <v>1000000000</v>
      </c>
      <c r="E168" s="5">
        <v>1000000000</v>
      </c>
      <c r="F168" s="5">
        <v>1000000000</v>
      </c>
      <c r="G168" s="5">
        <v>1000000000</v>
      </c>
    </row>
    <row r="169" spans="3:7" ht="15.5" x14ac:dyDescent="0.35">
      <c r="C169" t="s">
        <v>183</v>
      </c>
      <c r="D169" s="5">
        <v>81000000000</v>
      </c>
      <c r="E169" s="5">
        <v>81000000000</v>
      </c>
      <c r="F169" s="5">
        <v>80000000000</v>
      </c>
      <c r="G169" s="5">
        <v>80000000000</v>
      </c>
    </row>
    <row r="170" spans="3:7" ht="15.5" x14ac:dyDescent="0.35">
      <c r="C170" t="s">
        <v>23</v>
      </c>
      <c r="D170" s="5">
        <v>8000000000</v>
      </c>
      <c r="E170" s="5">
        <v>8000000000</v>
      </c>
      <c r="F170" s="5">
        <v>8000000000</v>
      </c>
      <c r="G170" s="5">
        <v>8000000000</v>
      </c>
    </row>
    <row r="171" spans="3:7" ht="15.5" x14ac:dyDescent="0.35">
      <c r="C171" t="s">
        <v>20</v>
      </c>
      <c r="D171" s="5">
        <v>7000000000</v>
      </c>
      <c r="E171" s="5">
        <v>7000000000</v>
      </c>
      <c r="F171" s="5">
        <v>7000000000</v>
      </c>
      <c r="G171" s="5">
        <v>7000000000</v>
      </c>
    </row>
    <row r="172" spans="3:7" ht="15.5" x14ac:dyDescent="0.35">
      <c r="C172" t="s">
        <v>184</v>
      </c>
      <c r="D172" s="5">
        <v>74000000000</v>
      </c>
      <c r="E172" s="5">
        <v>74000000000</v>
      </c>
      <c r="F172" s="5">
        <v>73000000000</v>
      </c>
      <c r="G172" s="5">
        <v>73000000000</v>
      </c>
    </row>
    <row r="173" spans="3:7" ht="15.5" x14ac:dyDescent="0.35">
      <c r="C173" t="s">
        <v>185</v>
      </c>
      <c r="E173" s="5">
        <v>0</v>
      </c>
      <c r="F173" s="5">
        <v>0</v>
      </c>
      <c r="G173" s="5">
        <v>0</v>
      </c>
    </row>
    <row r="174" spans="3:7" ht="15.5" x14ac:dyDescent="0.35">
      <c r="C174" t="s">
        <v>186</v>
      </c>
    </row>
    <row r="175" spans="3:7" ht="15.5" x14ac:dyDescent="0.35">
      <c r="C175" t="s">
        <v>12</v>
      </c>
      <c r="E175" s="5">
        <v>0</v>
      </c>
      <c r="F175" s="5">
        <v>0</v>
      </c>
      <c r="G175" s="5">
        <v>0</v>
      </c>
    </row>
    <row r="176" spans="3:7" ht="15.5" x14ac:dyDescent="0.35">
      <c r="C176" t="s">
        <v>15</v>
      </c>
      <c r="E176" s="6">
        <v>-0.13</v>
      </c>
      <c r="F176" s="6">
        <v>-0.43</v>
      </c>
      <c r="G176" s="6">
        <v>0.18</v>
      </c>
    </row>
    <row r="177" spans="3:14" ht="15.5" x14ac:dyDescent="0.35">
      <c r="C177" t="s">
        <v>44</v>
      </c>
      <c r="I177" s="6">
        <v>1.21</v>
      </c>
      <c r="J177" s="6">
        <v>2.68</v>
      </c>
      <c r="K177" s="6">
        <v>0.22</v>
      </c>
      <c r="L177" s="6">
        <v>0.56999999999999995</v>
      </c>
      <c r="M177" s="6">
        <v>4.96</v>
      </c>
      <c r="N177" s="6">
        <v>3.6</v>
      </c>
    </row>
    <row r="178" spans="3:14" ht="15.5" x14ac:dyDescent="0.35">
      <c r="C178" t="s">
        <v>58</v>
      </c>
      <c r="I178" s="5">
        <v>100</v>
      </c>
      <c r="J178" s="6">
        <v>18.66</v>
      </c>
      <c r="K178" s="6">
        <v>227.27</v>
      </c>
      <c r="L178" s="6">
        <v>135.09</v>
      </c>
      <c r="M178" s="6">
        <v>13.71</v>
      </c>
      <c r="N178" s="5">
        <v>0</v>
      </c>
    </row>
    <row r="179" spans="3:14" ht="15.5" x14ac:dyDescent="0.35">
      <c r="C179" t="s">
        <v>61</v>
      </c>
      <c r="I179" s="6">
        <v>11.94</v>
      </c>
      <c r="J179" s="6">
        <v>1.46</v>
      </c>
      <c r="K179" s="6">
        <v>6.57</v>
      </c>
      <c r="L179" s="6">
        <v>0.69</v>
      </c>
      <c r="M179" s="6">
        <v>1.03</v>
      </c>
      <c r="N179" s="5">
        <v>0</v>
      </c>
    </row>
    <row r="180" spans="3:14" ht="15.5" x14ac:dyDescent="0.35">
      <c r="C180" t="s">
        <v>187</v>
      </c>
      <c r="J180" s="5">
        <v>930000000</v>
      </c>
      <c r="K180" s="5">
        <v>-3850000000</v>
      </c>
      <c r="L180" s="5">
        <v>-5170000000</v>
      </c>
      <c r="M180" s="5">
        <v>3110000000</v>
      </c>
      <c r="N180" s="5">
        <v>3190000000</v>
      </c>
    </row>
    <row r="181" spans="3:14" ht="15.5" x14ac:dyDescent="0.35">
      <c r="C181" t="s">
        <v>188</v>
      </c>
      <c r="I181" s="6">
        <v>8.199999999999999E-3</v>
      </c>
      <c r="J181" s="6">
        <v>1.7000000000000001E-2</v>
      </c>
      <c r="K181" s="6">
        <v>1.4000000000000002E-3</v>
      </c>
      <c r="L181" s="6">
        <v>3.4000000000000002E-3</v>
      </c>
      <c r="M181" s="6">
        <v>3.1200000000000002E-2</v>
      </c>
      <c r="N181" s="6">
        <v>2.52E-2</v>
      </c>
    </row>
    <row r="182" spans="3:14" ht="15.5" x14ac:dyDescent="0.35">
      <c r="C182" t="s">
        <v>189</v>
      </c>
      <c r="I182" s="6">
        <v>9.8999999999999991E-3</v>
      </c>
      <c r="J182" s="6">
        <v>2.2099999999999998E-2</v>
      </c>
      <c r="K182" s="6">
        <v>1.9E-3</v>
      </c>
      <c r="L182" s="6">
        <v>4.7999999999999996E-3</v>
      </c>
      <c r="M182" s="6">
        <v>4.2300000000000004E-2</v>
      </c>
      <c r="N182" s="6">
        <v>3.3700000000000001E-2</v>
      </c>
    </row>
    <row r="183" spans="3:14" ht="15.5" x14ac:dyDescent="0.35">
      <c r="C183" t="s">
        <v>190</v>
      </c>
      <c r="I183" s="6">
        <v>-2.4500000000000001E-2</v>
      </c>
      <c r="J183" s="6">
        <v>4.4000000000000003E-3</v>
      </c>
      <c r="K183" s="6">
        <v>-5.5399999999999998E-2</v>
      </c>
      <c r="L183" s="6">
        <v>-7.2400000000000006E-2</v>
      </c>
      <c r="M183" s="6">
        <v>4.2900000000000001E-2</v>
      </c>
      <c r="N183" s="6">
        <v>0.1061</v>
      </c>
    </row>
    <row r="184" spans="3:14" ht="15.5" x14ac:dyDescent="0.35">
      <c r="C184" t="s">
        <v>191</v>
      </c>
      <c r="J184" s="6">
        <v>0.66</v>
      </c>
      <c r="K184" s="6">
        <v>-5.73</v>
      </c>
      <c r="L184" s="6">
        <v>-6.06</v>
      </c>
      <c r="M184" s="6">
        <v>1.17</v>
      </c>
      <c r="N184" s="6">
        <v>2.1800000000000002</v>
      </c>
    </row>
    <row r="185" spans="3:14" ht="15.5" x14ac:dyDescent="0.35">
      <c r="C185" t="s">
        <v>55</v>
      </c>
      <c r="I185" s="6">
        <v>0.99</v>
      </c>
      <c r="J185" s="6">
        <v>0.41</v>
      </c>
      <c r="K185" s="6">
        <v>0.42</v>
      </c>
      <c r="L185" s="6">
        <v>0.65</v>
      </c>
      <c r="M185" s="6">
        <v>0.57999999999999996</v>
      </c>
      <c r="N185" s="5">
        <v>0</v>
      </c>
    </row>
    <row r="186" spans="3:14" ht="15.5" x14ac:dyDescent="0.35">
      <c r="C186" t="s">
        <v>52</v>
      </c>
      <c r="I186" s="5">
        <v>122</v>
      </c>
      <c r="J186" s="6">
        <v>120.79</v>
      </c>
      <c r="K186" s="6">
        <v>118.18</v>
      </c>
      <c r="L186" s="6">
        <v>117.81</v>
      </c>
      <c r="M186" s="6">
        <v>117.44</v>
      </c>
      <c r="N186" s="6">
        <v>106.83</v>
      </c>
    </row>
    <row r="187" spans="3:14" ht="15.5" x14ac:dyDescent="0.35">
      <c r="C187" t="s">
        <v>192</v>
      </c>
      <c r="I187" s="6">
        <v>0.99</v>
      </c>
      <c r="J187" s="6">
        <v>0.41</v>
      </c>
      <c r="K187" s="6">
        <v>0.42</v>
      </c>
      <c r="L187" s="6">
        <v>0.65</v>
      </c>
      <c r="M187" s="6">
        <v>0.57999999999999996</v>
      </c>
      <c r="N187" s="5">
        <v>0</v>
      </c>
    </row>
    <row r="188" spans="3:14" ht="15.5" x14ac:dyDescent="0.35">
      <c r="C188" t="s">
        <v>193</v>
      </c>
      <c r="I188" s="5">
        <v>122</v>
      </c>
      <c r="J188" s="6">
        <v>120.79</v>
      </c>
      <c r="K188" s="6">
        <v>118.18</v>
      </c>
      <c r="L188" s="6">
        <v>117.81</v>
      </c>
      <c r="M188" s="6">
        <v>117.44</v>
      </c>
      <c r="N188" s="6">
        <v>106.83</v>
      </c>
    </row>
    <row r="189" spans="3:14" ht="15.5" x14ac:dyDescent="0.35">
      <c r="C189" t="s">
        <v>194</v>
      </c>
      <c r="I189" s="5">
        <v>7000000000</v>
      </c>
      <c r="J189" s="5">
        <v>7000000000</v>
      </c>
      <c r="K189" s="5">
        <v>7000000000</v>
      </c>
      <c r="L189" s="5">
        <v>12000000000</v>
      </c>
      <c r="M189" s="5">
        <v>14000000000</v>
      </c>
      <c r="N189" s="5">
        <v>14000000000</v>
      </c>
    </row>
    <row r="190" spans="3:14" ht="15.5" x14ac:dyDescent="0.35">
      <c r="C190" t="s">
        <v>195</v>
      </c>
      <c r="I190" s="5">
        <v>1000000000</v>
      </c>
      <c r="J190" s="5">
        <v>1000000000</v>
      </c>
      <c r="K190" s="5">
        <v>1000000000</v>
      </c>
      <c r="L190" s="5">
        <v>1000000000</v>
      </c>
      <c r="M190" s="5">
        <v>1000000000</v>
      </c>
      <c r="N190" s="5">
        <v>1000000000</v>
      </c>
    </row>
    <row r="191" spans="3:14" ht="15.5" x14ac:dyDescent="0.35">
      <c r="C191" t="s">
        <v>25</v>
      </c>
      <c r="I191" s="5">
        <v>8000000000</v>
      </c>
      <c r="J191" s="5">
        <v>8000000000</v>
      </c>
      <c r="K191" s="5">
        <v>8000000000</v>
      </c>
      <c r="L191" s="5">
        <v>14000000000</v>
      </c>
      <c r="M191" s="5">
        <v>15000000000</v>
      </c>
      <c r="N191" s="5">
        <v>15000000000</v>
      </c>
    </row>
    <row r="192" spans="3:14" ht="15.5" x14ac:dyDescent="0.35">
      <c r="C192" t="s">
        <v>22</v>
      </c>
      <c r="I192" s="5">
        <v>7000000000</v>
      </c>
      <c r="J192" s="5">
        <v>7000000000</v>
      </c>
      <c r="K192" s="5">
        <v>8000000000</v>
      </c>
      <c r="L192" s="5">
        <v>14000000000</v>
      </c>
      <c r="M192" s="5">
        <v>15000000000</v>
      </c>
      <c r="N192" s="5">
        <v>15000000000</v>
      </c>
    </row>
    <row r="193" spans="2:14" ht="15.5" x14ac:dyDescent="0.35">
      <c r="C193" t="s">
        <v>196</v>
      </c>
      <c r="I193" s="5">
        <v>74000000000</v>
      </c>
      <c r="J193" s="5">
        <v>72000000000</v>
      </c>
      <c r="K193" s="5">
        <v>70000000000</v>
      </c>
      <c r="L193" s="5">
        <v>65000000000</v>
      </c>
      <c r="M193" s="5">
        <v>70000000000</v>
      </c>
      <c r="N193" s="5">
        <v>49000000000</v>
      </c>
    </row>
    <row r="194" spans="2:14" ht="15.5" x14ac:dyDescent="0.35">
      <c r="C194" t="s">
        <v>197</v>
      </c>
      <c r="J194" s="5">
        <v>0</v>
      </c>
      <c r="K194" s="5">
        <v>11000000000</v>
      </c>
      <c r="L194" s="5">
        <v>0</v>
      </c>
      <c r="M194" s="5">
        <v>-12000000000</v>
      </c>
      <c r="N194" s="5">
        <v>-55000000000</v>
      </c>
    </row>
    <row r="195" spans="2:14" ht="15.5" x14ac:dyDescent="0.35">
      <c r="C195" t="s">
        <v>198</v>
      </c>
      <c r="L195" s="5">
        <v>0</v>
      </c>
      <c r="M195" s="5">
        <v>-4000000000</v>
      </c>
      <c r="N195" s="5">
        <v>0</v>
      </c>
    </row>
    <row r="196" spans="2:14" ht="15.5" x14ac:dyDescent="0.35">
      <c r="C196" t="s">
        <v>14</v>
      </c>
      <c r="J196" s="5">
        <v>0</v>
      </c>
      <c r="K196" s="5">
        <v>11000000000</v>
      </c>
      <c r="L196" s="5">
        <v>-1000000000</v>
      </c>
      <c r="M196" s="5">
        <v>-16000000000</v>
      </c>
      <c r="N196" s="5">
        <v>-55000000000</v>
      </c>
    </row>
    <row r="197" spans="2:14" ht="15.5" x14ac:dyDescent="0.35">
      <c r="C197" t="s">
        <v>16</v>
      </c>
      <c r="J197" s="6">
        <v>0.3</v>
      </c>
      <c r="K197" s="6">
        <v>16.25</v>
      </c>
      <c r="L197" s="6">
        <v>-1.0900000000000001</v>
      </c>
      <c r="M197" s="6">
        <v>-23.88</v>
      </c>
      <c r="N197" s="6">
        <v>-106.13</v>
      </c>
    </row>
    <row r="199" spans="2:14" ht="15.5" x14ac:dyDescent="0.35">
      <c r="B199" t="s">
        <v>199</v>
      </c>
      <c r="C199" t="s">
        <v>200</v>
      </c>
      <c r="D199" s="5">
        <v>157000000</v>
      </c>
      <c r="E199" s="5">
        <v>602000000</v>
      </c>
      <c r="F199" s="5">
        <v>39000000</v>
      </c>
      <c r="G199" s="5">
        <v>9000000</v>
      </c>
      <c r="H199" s="5">
        <v>807000000</v>
      </c>
      <c r="J199" s="5">
        <v>2000000000</v>
      </c>
      <c r="K199" s="5">
        <v>147000000</v>
      </c>
      <c r="L199" s="5">
        <v>380000000</v>
      </c>
      <c r="M199" s="5">
        <v>3000000000</v>
      </c>
      <c r="N199" s="5">
        <v>2000000000</v>
      </c>
    </row>
    <row r="200" spans="2:14" ht="15.5" x14ac:dyDescent="0.35">
      <c r="C200" t="s">
        <v>43</v>
      </c>
      <c r="D200" s="6">
        <v>0.33</v>
      </c>
      <c r="E200" s="6">
        <v>1.26</v>
      </c>
      <c r="F200" s="6">
        <v>0.08</v>
      </c>
      <c r="G200" s="6">
        <v>0.02</v>
      </c>
      <c r="H200" s="6">
        <v>1.69</v>
      </c>
      <c r="J200" s="6">
        <v>3.73</v>
      </c>
      <c r="K200" s="6">
        <v>0.31</v>
      </c>
      <c r="L200" s="6">
        <v>0.8</v>
      </c>
      <c r="M200" s="6">
        <v>6.92</v>
      </c>
      <c r="N200" s="6">
        <v>3.89</v>
      </c>
    </row>
    <row r="201" spans="2:14" ht="15.5" x14ac:dyDescent="0.35">
      <c r="C201" t="s">
        <v>201</v>
      </c>
      <c r="D201" s="5">
        <v>1000000000</v>
      </c>
      <c r="E201" s="5">
        <v>2000000000</v>
      </c>
      <c r="F201" s="5">
        <v>1000000000</v>
      </c>
      <c r="G201" s="5">
        <v>2000000000</v>
      </c>
      <c r="H201" s="5">
        <v>7000000000</v>
      </c>
      <c r="J201" s="5">
        <v>23000000000</v>
      </c>
      <c r="K201" s="5">
        <v>5000000000</v>
      </c>
      <c r="L201" s="5">
        <v>74000000000</v>
      </c>
      <c r="M201" s="5">
        <v>44000000000</v>
      </c>
      <c r="N201" s="5">
        <v>38000000000</v>
      </c>
    </row>
    <row r="202" spans="2:14" ht="15.5" x14ac:dyDescent="0.35">
      <c r="C202" t="s">
        <v>202</v>
      </c>
      <c r="I202" s="6">
        <v>10.64</v>
      </c>
    </row>
    <row r="203" spans="2:14" ht="15.5" x14ac:dyDescent="0.35">
      <c r="C203" t="s">
        <v>203</v>
      </c>
      <c r="I203" s="6">
        <v>10.64</v>
      </c>
    </row>
    <row r="204" spans="2:14" ht="15.5" x14ac:dyDescent="0.35">
      <c r="C204" t="s">
        <v>204</v>
      </c>
      <c r="I204" s="6">
        <v>7.42</v>
      </c>
    </row>
    <row r="205" spans="2:14" ht="15.5" x14ac:dyDescent="0.35">
      <c r="C205" t="s">
        <v>205</v>
      </c>
      <c r="I205" s="6">
        <v>9.4E-2</v>
      </c>
    </row>
    <row r="206" spans="2:14" ht="15.5" x14ac:dyDescent="0.35">
      <c r="C206" t="s">
        <v>206</v>
      </c>
      <c r="I206" s="6">
        <v>1.27</v>
      </c>
    </row>
    <row r="207" spans="2:14" ht="15.5" x14ac:dyDescent="0.35">
      <c r="C207" t="s">
        <v>207</v>
      </c>
      <c r="I207" s="6">
        <v>0.11</v>
      </c>
    </row>
    <row r="208" spans="2:14" ht="15.5" x14ac:dyDescent="0.35">
      <c r="C208" t="s">
        <v>209</v>
      </c>
      <c r="I208" s="6">
        <v>-7.95</v>
      </c>
    </row>
    <row r="209" spans="3:9" ht="15.5" x14ac:dyDescent="0.35">
      <c r="C209" t="s">
        <v>210</v>
      </c>
      <c r="I209" s="6">
        <v>-12.01</v>
      </c>
    </row>
    <row r="210" spans="3:9" ht="15.5" x14ac:dyDescent="0.35">
      <c r="C210" t="s">
        <v>211</v>
      </c>
      <c r="I210" s="6">
        <v>-0.19</v>
      </c>
    </row>
    <row r="211" spans="3:9" ht="15.5" x14ac:dyDescent="0.35">
      <c r="C211" t="s">
        <v>212</v>
      </c>
      <c r="I211" s="6">
        <v>0.37</v>
      </c>
    </row>
    <row r="212" spans="3:9" ht="15.5" x14ac:dyDescent="0.35">
      <c r="C212" t="s">
        <v>213</v>
      </c>
      <c r="I212" s="6">
        <v>1.69</v>
      </c>
    </row>
    <row r="213" spans="3:9" ht="15.5" x14ac:dyDescent="0.35">
      <c r="C213" t="s">
        <v>214</v>
      </c>
      <c r="I213" s="6">
        <v>1.69</v>
      </c>
    </row>
    <row r="214" spans="3:9" ht="15.5" x14ac:dyDescent="0.35">
      <c r="C214" t="s">
        <v>215</v>
      </c>
      <c r="I214" s="6">
        <v>14.13</v>
      </c>
    </row>
    <row r="215" spans="3:9" ht="15.5" x14ac:dyDescent="0.35">
      <c r="C215" t="s">
        <v>216</v>
      </c>
      <c r="D215" s="6">
        <v>0.79</v>
      </c>
    </row>
    <row r="216" spans="3:9" ht="15.5" x14ac:dyDescent="0.35">
      <c r="C216" t="s">
        <v>217</v>
      </c>
      <c r="I216" s="6">
        <v>170.12</v>
      </c>
    </row>
    <row r="217" spans="3:9" ht="15.5" x14ac:dyDescent="0.35">
      <c r="C217" t="s">
        <v>219</v>
      </c>
      <c r="D217" s="6">
        <v>5.58</v>
      </c>
    </row>
    <row r="218" spans="3:9" ht="15.5" x14ac:dyDescent="0.35">
      <c r="C218" t="s">
        <v>220</v>
      </c>
      <c r="D218" s="6">
        <v>3.49</v>
      </c>
    </row>
    <row r="219" spans="3:9" ht="15.5" x14ac:dyDescent="0.35">
      <c r="C219" t="s">
        <v>394</v>
      </c>
      <c r="D219" s="6">
        <v>0.1</v>
      </c>
    </row>
    <row r="220" spans="3:9" ht="15.5" x14ac:dyDescent="0.35">
      <c r="C220" t="s">
        <v>437</v>
      </c>
      <c r="D220" s="6">
        <v>0.01</v>
      </c>
    </row>
    <row r="221" spans="3:9" ht="15.5" x14ac:dyDescent="0.35">
      <c r="C221" t="s">
        <v>221</v>
      </c>
      <c r="D221" s="6">
        <v>0.22</v>
      </c>
    </row>
    <row r="222" spans="3:9" ht="15.5" x14ac:dyDescent="0.35">
      <c r="C222" t="s">
        <v>395</v>
      </c>
      <c r="D222" s="6">
        <v>0.08</v>
      </c>
    </row>
    <row r="223" spans="3:9" ht="15.5" x14ac:dyDescent="0.35">
      <c r="C223" t="s">
        <v>222</v>
      </c>
      <c r="D223" s="6">
        <v>1.22</v>
      </c>
    </row>
    <row r="224" spans="3:9" ht="15.5" x14ac:dyDescent="0.35">
      <c r="C224" t="s">
        <v>224</v>
      </c>
      <c r="I224" s="6">
        <v>9.86</v>
      </c>
    </row>
    <row r="225" spans="3:9" ht="15.5" x14ac:dyDescent="0.35">
      <c r="C225" t="s">
        <v>225</v>
      </c>
      <c r="I225" s="6">
        <v>8.199999999999999E-3</v>
      </c>
    </row>
    <row r="226" spans="3:9" ht="15.5" x14ac:dyDescent="0.35">
      <c r="C226" t="s">
        <v>226</v>
      </c>
      <c r="I226" s="6">
        <v>9.8999999999999991E-3</v>
      </c>
    </row>
    <row r="227" spans="3:9" ht="15.5" x14ac:dyDescent="0.35">
      <c r="C227" t="s">
        <v>227</v>
      </c>
      <c r="I227" s="6">
        <v>-2.4399999999999998E-2</v>
      </c>
    </row>
    <row r="228" spans="3:9" ht="15.5" x14ac:dyDescent="0.35">
      <c r="C228" t="s">
        <v>228</v>
      </c>
      <c r="I228" s="6">
        <v>-1.7000000000000001E-2</v>
      </c>
    </row>
    <row r="229" spans="3:9" ht="15.5" x14ac:dyDescent="0.35">
      <c r="C229" t="s">
        <v>330</v>
      </c>
      <c r="D229" s="6">
        <v>89.79</v>
      </c>
    </row>
    <row r="230" spans="3:9" ht="15.5" x14ac:dyDescent="0.35">
      <c r="C230" t="s">
        <v>229</v>
      </c>
      <c r="D230" s="6">
        <v>2091.4299999999998</v>
      </c>
    </row>
    <row r="231" spans="3:9" ht="15.5" x14ac:dyDescent="0.35">
      <c r="C231" t="s">
        <v>230</v>
      </c>
      <c r="D231" s="6">
        <v>19.91</v>
      </c>
    </row>
    <row r="232" spans="3:9" ht="15.5" x14ac:dyDescent="0.35">
      <c r="C232" t="s">
        <v>231</v>
      </c>
      <c r="D232" s="6">
        <v>2161.31</v>
      </c>
    </row>
    <row r="233" spans="3:9" ht="15.5" x14ac:dyDescent="0.35">
      <c r="C233" t="s">
        <v>331</v>
      </c>
      <c r="D233" s="6">
        <v>1.01</v>
      </c>
    </row>
    <row r="234" spans="3:9" ht="15.5" x14ac:dyDescent="0.35">
      <c r="C234" t="s">
        <v>232</v>
      </c>
      <c r="I234" s="6">
        <v>7.0000000000000007E-2</v>
      </c>
    </row>
    <row r="235" spans="3:9" ht="15.5" x14ac:dyDescent="0.35">
      <c r="C235" t="s">
        <v>233</v>
      </c>
      <c r="I235" s="6">
        <v>0.19</v>
      </c>
    </row>
    <row r="236" spans="3:9" ht="15.5" x14ac:dyDescent="0.35">
      <c r="C236" t="s">
        <v>39</v>
      </c>
      <c r="I236" s="5">
        <v>9000000000</v>
      </c>
    </row>
    <row r="237" spans="3:9" ht="15.5" x14ac:dyDescent="0.35">
      <c r="C237" t="s">
        <v>234</v>
      </c>
      <c r="I237" s="5">
        <v>16000000000</v>
      </c>
    </row>
    <row r="238" spans="3:9" ht="15.5" x14ac:dyDescent="0.35">
      <c r="C238" t="s">
        <v>235</v>
      </c>
      <c r="I238" s="5">
        <v>476900000</v>
      </c>
    </row>
    <row r="239" spans="3:9" ht="15.5" x14ac:dyDescent="0.35">
      <c r="C239" t="s">
        <v>236</v>
      </c>
      <c r="I239" s="6">
        <v>0.46490000000000004</v>
      </c>
    </row>
    <row r="240" spans="3:9" ht="15.5" x14ac:dyDescent="0.35">
      <c r="C240" t="s">
        <v>237</v>
      </c>
      <c r="D240" s="6">
        <v>-6.5700000000000008E-2</v>
      </c>
    </row>
    <row r="241" spans="3:9" ht="15.5" x14ac:dyDescent="0.35">
      <c r="C241" t="s">
        <v>238</v>
      </c>
      <c r="D241" s="6">
        <v>-0.41450000000000004</v>
      </c>
    </row>
    <row r="242" spans="3:9" ht="15.5" x14ac:dyDescent="0.35">
      <c r="C242" t="s">
        <v>239</v>
      </c>
      <c r="D242" s="6">
        <v>0.1128</v>
      </c>
    </row>
    <row r="243" spans="3:9" ht="15.5" x14ac:dyDescent="0.35">
      <c r="C243" t="s">
        <v>240</v>
      </c>
      <c r="D243" s="6">
        <v>-0.53569999999999995</v>
      </c>
    </row>
    <row r="244" spans="3:9" ht="15.5" x14ac:dyDescent="0.35">
      <c r="C244" t="s">
        <v>241</v>
      </c>
      <c r="D244" s="6">
        <v>-1.8222999999999998</v>
      </c>
    </row>
    <row r="245" spans="3:9" ht="15.5" x14ac:dyDescent="0.35">
      <c r="C245" t="s">
        <v>242</v>
      </c>
      <c r="D245" s="6">
        <v>-0.58989999999999998</v>
      </c>
    </row>
    <row r="246" spans="3:9" ht="15.5" x14ac:dyDescent="0.35">
      <c r="C246" t="s">
        <v>243</v>
      </c>
      <c r="I246" s="5">
        <v>3</v>
      </c>
    </row>
    <row r="247" spans="3:9" ht="15.5" x14ac:dyDescent="0.35">
      <c r="C247" t="s">
        <v>244</v>
      </c>
      <c r="I247" s="6">
        <v>0.64</v>
      </c>
    </row>
    <row r="248" spans="3:9" ht="15.5" x14ac:dyDescent="0.35">
      <c r="C248" t="s">
        <v>245</v>
      </c>
      <c r="I248" s="6">
        <v>0.01</v>
      </c>
    </row>
    <row r="249" spans="3:9" ht="15.5" x14ac:dyDescent="0.35">
      <c r="C249" t="s">
        <v>246</v>
      </c>
      <c r="I249" s="6">
        <v>0.61</v>
      </c>
    </row>
    <row r="250" spans="3:9" ht="15.5" x14ac:dyDescent="0.35">
      <c r="C250" t="s">
        <v>247</v>
      </c>
      <c r="I250" s="6">
        <v>0.49</v>
      </c>
    </row>
    <row r="251" spans="3:9" ht="15.5" x14ac:dyDescent="0.35">
      <c r="C251" t="s">
        <v>248</v>
      </c>
      <c r="I251" s="6">
        <v>0.51</v>
      </c>
    </row>
    <row r="252" spans="3:9" ht="15.5" x14ac:dyDescent="0.35">
      <c r="C252" t="s">
        <v>249</v>
      </c>
      <c r="I252" s="5">
        <v>1</v>
      </c>
    </row>
    <row r="253" spans="3:9" ht="15.5" x14ac:dyDescent="0.35">
      <c r="C253" t="s">
        <v>250</v>
      </c>
      <c r="I253" s="6">
        <v>0.95</v>
      </c>
    </row>
    <row r="254" spans="3:9" ht="15.5" x14ac:dyDescent="0.35">
      <c r="C254" t="s">
        <v>251</v>
      </c>
      <c r="I254" s="5">
        <v>7000000000</v>
      </c>
    </row>
    <row r="255" spans="3:9" ht="15.5" x14ac:dyDescent="0.35">
      <c r="C255" t="s">
        <v>252</v>
      </c>
      <c r="I255" s="5">
        <v>0</v>
      </c>
    </row>
    <row r="256" spans="3:9" ht="15.5" x14ac:dyDescent="0.35">
      <c r="C256" t="s">
        <v>253</v>
      </c>
      <c r="I256" s="5">
        <v>-1000000000</v>
      </c>
    </row>
    <row r="257" spans="3:9" ht="15.5" x14ac:dyDescent="0.35">
      <c r="C257" t="s">
        <v>254</v>
      </c>
      <c r="I257" s="5">
        <v>1000000000</v>
      </c>
    </row>
    <row r="258" spans="3:9" ht="15.5" x14ac:dyDescent="0.35">
      <c r="C258" t="s">
        <v>255</v>
      </c>
      <c r="D258" s="5">
        <v>0</v>
      </c>
    </row>
    <row r="259" spans="3:9" ht="15.5" x14ac:dyDescent="0.35">
      <c r="C259" t="s">
        <v>256</v>
      </c>
      <c r="D259" s="5">
        <v>99000000000</v>
      </c>
    </row>
    <row r="260" spans="3:9" ht="15.5" x14ac:dyDescent="0.35">
      <c r="C260" t="s">
        <v>257</v>
      </c>
      <c r="D260" s="5">
        <v>18000000000</v>
      </c>
    </row>
    <row r="261" spans="3:9" ht="15.5" x14ac:dyDescent="0.35">
      <c r="C261" t="s">
        <v>184</v>
      </c>
      <c r="D261" s="5">
        <v>74000000000</v>
      </c>
    </row>
    <row r="262" spans="3:9" ht="15.5" x14ac:dyDescent="0.35">
      <c r="C262" t="s">
        <v>258</v>
      </c>
      <c r="I262" s="5">
        <v>81000000000</v>
      </c>
    </row>
    <row r="263" spans="3:9" ht="15.5" x14ac:dyDescent="0.35">
      <c r="C263" t="s">
        <v>182</v>
      </c>
      <c r="D263" s="5">
        <v>1000000000</v>
      </c>
    </row>
    <row r="264" spans="3:9" ht="15.5" x14ac:dyDescent="0.35">
      <c r="C264" t="s">
        <v>181</v>
      </c>
      <c r="D264" s="5">
        <v>7000000000</v>
      </c>
    </row>
    <row r="265" spans="3:9" ht="15.5" x14ac:dyDescent="0.35">
      <c r="C265" t="s">
        <v>23</v>
      </c>
      <c r="D265" s="5">
        <v>8000000000</v>
      </c>
    </row>
    <row r="266" spans="3:9" ht="15.5" x14ac:dyDescent="0.35">
      <c r="C266" t="s">
        <v>20</v>
      </c>
      <c r="D266" s="5">
        <v>7000000000</v>
      </c>
    </row>
    <row r="267" spans="3:9" ht="15.5" x14ac:dyDescent="0.35">
      <c r="C267" t="s">
        <v>183</v>
      </c>
      <c r="I267" s="5">
        <v>81000000000</v>
      </c>
    </row>
  </sheetData>
  <pageMargins left="0.7" right="0.7" top="0.75" bottom="0.75" header="0.3" footer="0.3"/>
  <ignoredErrors>
    <ignoredError sqref="A1:N268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P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1986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1987</v>
      </c>
      <c r="D2" s="2" vm="135">
        <f ca="1">IFERROR(_xlfn.STOCKHISTORY("XIDX:" &amp; $C$1, D3, , 0, 0, 1), "Libur")</f>
        <v>256</v>
      </c>
      <c r="H2" s="2" vm="135">
        <f ca="1">IFERROR(INDEX(D2:G2,COUNT(D2:G2)),"")</f>
        <v>256</v>
      </c>
      <c r="I2" s="2" vm="138">
        <f t="shared" ref="I2:P2" ca="1" si="0">IFERROR(_xlfn.STOCKHISTORY("XIDX:" &amp; $C$1, I1, , 0, 0, 1), "Libur")</f>
        <v>360</v>
      </c>
      <c r="J2" s="2" vm="230">
        <f t="shared" ca="1" si="0"/>
        <v>248</v>
      </c>
      <c r="K2" s="2" vm="2">
        <f t="shared" ca="1" si="0"/>
        <v>300</v>
      </c>
      <c r="L2" s="2" vm="130">
        <f t="shared" ca="1" si="0"/>
        <v>262</v>
      </c>
      <c r="M2" s="2" vm="177">
        <f t="shared" ca="1" si="0"/>
        <v>274</v>
      </c>
      <c r="N2" s="2" vm="229">
        <f t="shared" ca="1" si="0"/>
        <v>650</v>
      </c>
      <c r="O2" s="2" vm="93">
        <f t="shared" ca="1" si="0"/>
        <v>2600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66908632973</v>
      </c>
      <c r="H4" s="2">
        <f>IFERROR(SUM(D4:G4)*(4/MAX(1,COUNT(D4:G4))),"")</f>
        <v>267634531892</v>
      </c>
      <c r="I4" s="2">
        <f t="shared" ref="I4:P4" si="1">IFERROR(INDEX(I51:I500,MATCH($C$4,$C$51:$C$500,0)),"")</f>
        <v>313448154429</v>
      </c>
      <c r="J4" s="2">
        <f t="shared" si="1"/>
        <v>324484368661</v>
      </c>
      <c r="K4" s="2">
        <f t="shared" si="1"/>
        <v>303928233031</v>
      </c>
      <c r="L4" s="2">
        <f t="shared" si="1"/>
        <v>279179553590</v>
      </c>
      <c r="M4" s="2">
        <f t="shared" si="1"/>
        <v>238398863725</v>
      </c>
      <c r="N4" s="2">
        <f t="shared" si="1"/>
        <v>224296360636</v>
      </c>
      <c r="O4" s="2">
        <f t="shared" si="1"/>
        <v>166565482035</v>
      </c>
      <c r="P4" s="2">
        <f t="shared" si="1"/>
        <v>134518467847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3109265187</v>
      </c>
      <c r="H5" s="2">
        <f>IFERROR(SUM(D5:G5)*(4/MAX(1,COUNT(D5:G5))),"")</f>
        <v>12437060748</v>
      </c>
      <c r="I5" s="2">
        <f t="shared" ref="I5:P5" si="2">IFERROR(INDEX(I51:I500,MATCH($C$5,$C$51:$C$500,0)),"")</f>
        <v>38581134785</v>
      </c>
      <c r="J5" s="2">
        <f t="shared" si="2"/>
        <v>40068555071</v>
      </c>
      <c r="K5" s="2">
        <f t="shared" si="2"/>
        <v>38313607630</v>
      </c>
      <c r="L5" s="2">
        <f t="shared" si="2"/>
        <v>39641694131</v>
      </c>
      <c r="M5" s="2">
        <f t="shared" si="2"/>
        <v>44853252178</v>
      </c>
      <c r="N5" s="2">
        <f t="shared" si="2"/>
        <v>13675939429</v>
      </c>
      <c r="O5" s="2">
        <f t="shared" si="2"/>
        <v>8523789018</v>
      </c>
      <c r="P5" s="2">
        <f t="shared" si="2"/>
        <v>189505788319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474986565991</v>
      </c>
      <c r="H6" s="2">
        <f>IFERROR(INDEX(D6:G6,COUNT(D6:G6)),"")</f>
        <v>474986565991</v>
      </c>
      <c r="I6" s="2">
        <f t="shared" ref="I6:P6" si="3">IFERROR(INDEX(I51:I500,MATCH($C$6,$C$51:$C$500,0)),"")</f>
        <v>471877300804</v>
      </c>
      <c r="J6" s="2">
        <f t="shared" si="3"/>
        <v>433296166019</v>
      </c>
      <c r="K6" s="2">
        <f t="shared" si="3"/>
        <v>397931210948</v>
      </c>
      <c r="L6" s="2">
        <f t="shared" si="3"/>
        <v>364321203318</v>
      </c>
      <c r="M6" s="2">
        <f t="shared" si="3"/>
        <v>324679509187</v>
      </c>
      <c r="N6" s="2">
        <f t="shared" si="3"/>
        <v>279826257009</v>
      </c>
      <c r="O6" s="2">
        <f t="shared" si="3"/>
        <v>266150317580</v>
      </c>
      <c r="P6" s="2">
        <f t="shared" si="3"/>
        <v>206017388562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0.94</v>
      </c>
      <c r="H7" s="3">
        <f>IFERROR(INDEX(D7:G7,COUNT(D7:G7)),"")</f>
        <v>0.94</v>
      </c>
      <c r="I7" s="3">
        <f t="shared" ref="I7:P7" si="4">IFERROR(INDEX(I51:I500,MATCH($C$7,$C$51:$C$500,0))/1000000000,"")</f>
        <v>0.94</v>
      </c>
      <c r="J7" s="3">
        <f t="shared" si="4"/>
        <v>0.94</v>
      </c>
      <c r="K7" s="3">
        <f t="shared" si="4"/>
        <v>0.94</v>
      </c>
      <c r="L7" s="3">
        <f t="shared" si="4"/>
        <v>0.94</v>
      </c>
      <c r="M7" s="3">
        <f t="shared" si="4"/>
        <v>0.94</v>
      </c>
      <c r="N7" s="3">
        <f t="shared" si="4"/>
        <v>0.94</v>
      </c>
      <c r="O7" s="3">
        <f t="shared" si="4"/>
        <v>0.94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12000000000</v>
      </c>
      <c r="H8" s="2">
        <f>IFERROR(INDEX(D8:G8,COUNT(D8:G8)),"")</f>
        <v>12000000000</v>
      </c>
      <c r="I8" s="2">
        <f t="shared" ref="I8:P8" si="5">IFERROR(INDEX(I51:I500,MATCH($C$8,$C$51:$C$500,0)),"")</f>
        <v>41000000000</v>
      </c>
      <c r="J8" s="2">
        <f t="shared" si="5"/>
        <v>-17000000000</v>
      </c>
      <c r="K8" s="2">
        <f t="shared" si="5"/>
        <v>53000000000</v>
      </c>
      <c r="L8" s="2">
        <f t="shared" si="5"/>
        <v>30000000000</v>
      </c>
      <c r="M8" s="2">
        <f t="shared" si="5"/>
        <v>41000000000</v>
      </c>
      <c r="N8" s="2">
        <f t="shared" si="5"/>
        <v>-28000000000</v>
      </c>
      <c r="O8" s="2">
        <f t="shared" si="5"/>
        <v>-70000000000</v>
      </c>
      <c r="P8" s="2">
        <f t="shared" si="5"/>
        <v>4000000000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13.22</v>
      </c>
      <c r="H9" s="3">
        <f>IFERROR(INDEX(D9:G9,COUNT(D9:G9)),"")</f>
        <v>13.22</v>
      </c>
      <c r="I9" s="3">
        <f t="shared" ref="I9:P9" si="6">IFERROR(INDEX(I51:I500,MATCH($C$9,$C$51:$C$500,0)),"")</f>
        <v>44.05</v>
      </c>
      <c r="J9" s="3">
        <f t="shared" si="6"/>
        <v>-18.11</v>
      </c>
      <c r="K9" s="3">
        <f t="shared" si="6"/>
        <v>56.23</v>
      </c>
      <c r="L9" s="3">
        <f t="shared" si="6"/>
        <v>32.299999999999997</v>
      </c>
      <c r="M9" s="3">
        <f t="shared" si="6"/>
        <v>43.43</v>
      </c>
      <c r="N9" s="3">
        <f t="shared" si="6"/>
        <v>-29.97</v>
      </c>
      <c r="O9" s="3">
        <f t="shared" si="6"/>
        <v>-74.2</v>
      </c>
      <c r="P9" s="3">
        <f t="shared" si="6"/>
        <v>178403.4</v>
      </c>
    </row>
    <row r="10" spans="1:16" ht="15.5" x14ac:dyDescent="0.35">
      <c r="C10" t="s">
        <v>17</v>
      </c>
      <c r="D10" s="3">
        <f ca="1">IFERROR(IF(D9=0,"",D2/D9),"")</f>
        <v>19.364599092284415</v>
      </c>
      <c r="I10" s="3">
        <f t="shared" ref="I10:P10" ca="1" si="7">IFERROR(IF(I9=0,"",I2/I9),"")</f>
        <v>8.172531214528945</v>
      </c>
      <c r="J10" s="3">
        <f t="shared" ca="1" si="7"/>
        <v>-13.694091662065158</v>
      </c>
      <c r="K10" s="3">
        <f t="shared" ca="1" si="7"/>
        <v>5.3352303041081273</v>
      </c>
      <c r="L10" s="3">
        <f t="shared" ca="1" si="7"/>
        <v>8.1114551083591344</v>
      </c>
      <c r="M10" s="3">
        <f t="shared" ca="1" si="7"/>
        <v>6.3090029933225882</v>
      </c>
      <c r="N10" s="3">
        <f t="shared" ca="1" si="7"/>
        <v>-21.688355021688356</v>
      </c>
      <c r="O10" s="3">
        <f t="shared" ca="1" si="7"/>
        <v>-35.040431266846362</v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1119092351</v>
      </c>
      <c r="H11" s="2">
        <f>IFERROR(INDEX(D11:G11,COUNT(D11:G11)),"")</f>
        <v>1119092351</v>
      </c>
      <c r="I11" s="2">
        <f t="shared" ref="I11:P11" si="8">IFERROR(INDEX(I51:I500,MATCH($C$11,$C$51:$C$500,0)),"")</f>
        <v>3233711876</v>
      </c>
      <c r="J11" s="2">
        <f t="shared" si="8"/>
        <v>3423401613</v>
      </c>
      <c r="K11" s="2">
        <f t="shared" si="8"/>
        <v>2278776112</v>
      </c>
      <c r="L11" s="2">
        <f t="shared" si="8"/>
        <v>1582680952</v>
      </c>
      <c r="M11" s="2">
        <f t="shared" si="8"/>
        <v>2547308222</v>
      </c>
      <c r="N11" s="2">
        <f t="shared" si="8"/>
        <v>3211681377</v>
      </c>
      <c r="O11" s="2">
        <f t="shared" si="8"/>
        <v>1122676961</v>
      </c>
      <c r="P11" s="2">
        <f t="shared" si="8"/>
        <v>3791176208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122000000000</v>
      </c>
      <c r="H12" s="2">
        <f>IFERROR(INDEX(D12:G12,COUNT(D12:G12)),"")</f>
        <v>122000000000</v>
      </c>
      <c r="I12" s="2">
        <f t="shared" ref="I12:P12" si="9">IFERROR(INDEX(I51:I500,MATCH($C$12,$C$51:$C$500,0)),"")</f>
        <v>126000000000</v>
      </c>
      <c r="J12" s="2">
        <f t="shared" si="9"/>
        <v>152000000000</v>
      </c>
      <c r="K12" s="2">
        <f t="shared" si="9"/>
        <v>115000000000</v>
      </c>
      <c r="L12" s="2">
        <f t="shared" si="9"/>
        <v>147000000000</v>
      </c>
      <c r="M12" s="2">
        <f t="shared" si="9"/>
        <v>159000000000</v>
      </c>
      <c r="N12" s="2">
        <f t="shared" si="9"/>
        <v>179000000000</v>
      </c>
      <c r="O12" s="2">
        <f t="shared" si="9"/>
        <v>132000000000</v>
      </c>
      <c r="P12" s="2">
        <f t="shared" si="9"/>
        <v>101000000000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123000000000</v>
      </c>
      <c r="H13" s="2">
        <f>IFERROR(INDEX(D13:G13,COUNT(D13:G13)),"")</f>
        <v>123000000000</v>
      </c>
      <c r="I13" s="2">
        <f t="shared" ref="I13:P13" si="10">IFERROR(INDEX(I51:I500,MATCH($C$13,$C$51:$C$500,0)),"")</f>
        <v>129000000000</v>
      </c>
      <c r="J13" s="2">
        <f t="shared" si="10"/>
        <v>155000000000</v>
      </c>
      <c r="K13" s="2">
        <f t="shared" si="10"/>
        <v>117000000000</v>
      </c>
      <c r="L13" s="2">
        <f t="shared" si="10"/>
        <v>149000000000</v>
      </c>
      <c r="M13" s="2">
        <f t="shared" si="10"/>
        <v>161000000000</v>
      </c>
      <c r="N13" s="2">
        <f t="shared" si="10"/>
        <v>182000000000</v>
      </c>
      <c r="O13" s="2">
        <f t="shared" si="10"/>
        <v>133000000000</v>
      </c>
      <c r="P13" s="2">
        <f t="shared" si="10"/>
        <v>105000000000</v>
      </c>
    </row>
    <row r="14" spans="1:16" ht="15.5" x14ac:dyDescent="0.35">
      <c r="C14" t="s">
        <v>26</v>
      </c>
      <c r="D14" s="2">
        <f>IFERROR(INDEX(D51:D500,MATCH($C$14,$C$51:$C$500,0)),"")</f>
        <v>-2951929086</v>
      </c>
      <c r="H14" s="2">
        <f>IFERROR(SUM(D14:G14)*(4/MAX(1,COUNT(D14:G14))),"")</f>
        <v>-11807716344</v>
      </c>
      <c r="I14" s="2">
        <f t="shared" ref="I14:P14" si="11">IFERROR(INDEX(I51:I500,MATCH($C$14,$C$51:$C$500,0)),"")</f>
        <v>-13114716846</v>
      </c>
      <c r="J14" s="2">
        <f t="shared" si="11"/>
        <v>-12987769610</v>
      </c>
      <c r="K14" s="2">
        <f t="shared" si="11"/>
        <v>-12657427659</v>
      </c>
      <c r="L14" s="2">
        <f t="shared" si="11"/>
        <v>-15311265240</v>
      </c>
      <c r="M14" s="2">
        <f t="shared" si="11"/>
        <v>-18360033727</v>
      </c>
      <c r="N14" s="2">
        <f t="shared" si="11"/>
        <v>-18578597327</v>
      </c>
      <c r="O14" s="2">
        <f t="shared" si="11"/>
        <v>-19698973258</v>
      </c>
      <c r="P14" s="2">
        <f t="shared" si="11"/>
        <v>-13217714884</v>
      </c>
    </row>
    <row r="15" spans="1:16" ht="15.5" x14ac:dyDescent="0.35">
      <c r="C15" t="s">
        <v>27</v>
      </c>
      <c r="D15" s="2">
        <f>IFERROR(INDEX(D51:D500,MATCH($C$15,$C$51:$C$500,0)),"")</f>
        <v>-1943346664</v>
      </c>
      <c r="H15" s="2">
        <f>IFERROR(SUM(D15:G15)*(4/MAX(1,COUNT(D15:G15))),"")</f>
        <v>-7773386656</v>
      </c>
      <c r="I15" s="2">
        <f t="shared" ref="I15:P15" si="12">IFERROR(INDEX(I51:I500,MATCH($C$15,$C$51:$C$500,0)),"")</f>
        <v>-7606424254</v>
      </c>
      <c r="J15" s="2">
        <f t="shared" si="12"/>
        <v>-8143567946</v>
      </c>
      <c r="K15" s="2">
        <f t="shared" si="12"/>
        <v>-9254462122</v>
      </c>
      <c r="L15" s="2">
        <f t="shared" si="12"/>
        <v>-8327507522</v>
      </c>
      <c r="M15" s="2">
        <f t="shared" si="12"/>
        <v>-6560329812</v>
      </c>
      <c r="N15" s="2">
        <f t="shared" si="12"/>
        <v>-7765307452</v>
      </c>
      <c r="O15" s="2">
        <f t="shared" si="12"/>
        <v>-3694589944</v>
      </c>
      <c r="P15" s="2">
        <f t="shared" si="12"/>
        <v>-3181466936</v>
      </c>
    </row>
    <row r="16" spans="1:16" ht="15.5" x14ac:dyDescent="0.35">
      <c r="C16" t="s">
        <v>28</v>
      </c>
      <c r="D16" s="2">
        <f>IFERROR(INDEX(D51:D500,MATCH($C$16,$C$51:$C$500,0)),"")</f>
        <v>5044065595</v>
      </c>
      <c r="H16" s="2">
        <f>IFERROR(SUM(D16:G16)*(4/MAX(1,COUNT(D16:G16))),"")</f>
        <v>20176262380</v>
      </c>
      <c r="I16" s="2">
        <f t="shared" ref="I16:P16" si="13">IFERROR(INDEX(I51:I500,MATCH($C$16,$C$51:$C$500,0)),"")</f>
        <v>27941257204</v>
      </c>
      <c r="J16" s="2">
        <f t="shared" si="13"/>
        <v>29384812158</v>
      </c>
      <c r="K16" s="2">
        <f t="shared" si="13"/>
        <v>36218089397</v>
      </c>
      <c r="L16" s="2">
        <f t="shared" si="13"/>
        <v>32279830698</v>
      </c>
      <c r="M16" s="2">
        <f t="shared" si="13"/>
        <v>24928946454</v>
      </c>
      <c r="N16" s="2">
        <f t="shared" si="13"/>
        <v>13885347664</v>
      </c>
      <c r="O16" s="2">
        <f t="shared" si="13"/>
        <v>-3305555876</v>
      </c>
      <c r="P16" s="2">
        <f t="shared" si="13"/>
        <v>11430442066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31</v>
      </c>
      <c r="O18" t="s">
        <v>32</v>
      </c>
      <c r="P18" t="s">
        <v>33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240640000000</v>
      </c>
      <c r="H20" s="2">
        <f t="shared" ref="H20:P20" ca="1" si="14">IFERROR(H21*H2,"")</f>
        <v>240640000000</v>
      </c>
      <c r="I20" s="2">
        <f t="shared" ca="1" si="14"/>
        <v>338400000000</v>
      </c>
      <c r="J20" s="2">
        <f t="shared" ca="1" si="14"/>
        <v>233120000000</v>
      </c>
      <c r="K20" s="2">
        <f t="shared" ca="1" si="14"/>
        <v>282000000000</v>
      </c>
      <c r="L20" s="2">
        <f t="shared" ca="1" si="14"/>
        <v>246280000000</v>
      </c>
      <c r="M20" s="2">
        <f t="shared" ca="1" si="14"/>
        <v>257560000000</v>
      </c>
      <c r="N20" s="2">
        <f t="shared" ca="1" si="14"/>
        <v>611000000000</v>
      </c>
      <c r="O20" s="2">
        <f t="shared" ca="1" si="14"/>
        <v>2444000000000</v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940000000</v>
      </c>
      <c r="H21" s="2">
        <f>IFERROR(INDEX(D21:G21,COUNT(D21:G21)),"")</f>
        <v>940000000</v>
      </c>
      <c r="I21" s="2">
        <f t="shared" ref="I21:P21" si="15">IFERROR(INDEX(I51:I500,MATCH($C$7,$C$51:$C$500,0)),"")</f>
        <v>940000000</v>
      </c>
      <c r="J21" s="2">
        <f t="shared" si="15"/>
        <v>940000000</v>
      </c>
      <c r="K21" s="2">
        <f t="shared" si="15"/>
        <v>940000000</v>
      </c>
      <c r="L21" s="2">
        <f t="shared" si="15"/>
        <v>940000000</v>
      </c>
      <c r="M21" s="2">
        <f t="shared" si="15"/>
        <v>940000000</v>
      </c>
      <c r="N21" s="2">
        <f t="shared" si="15"/>
        <v>940000000</v>
      </c>
      <c r="O21" s="2">
        <f t="shared" si="15"/>
        <v>940000000</v>
      </c>
      <c r="P21" s="2">
        <f t="shared" si="15"/>
        <v>0</v>
      </c>
    </row>
    <row r="23" spans="1:16" ht="15.5" x14ac:dyDescent="0.35">
      <c r="B23" t="s">
        <v>40</v>
      </c>
      <c r="C23" t="s">
        <v>41</v>
      </c>
      <c r="D23" s="3">
        <f>IFERROR(D5/D6*100,"")</f>
        <v>0.6546006581287005</v>
      </c>
      <c r="H23" s="3">
        <f t="shared" ref="H23:P23" si="16">IFERROR(H5/H6*100,"")</f>
        <v>2.618402632514802</v>
      </c>
      <c r="I23" s="3">
        <f t="shared" si="16"/>
        <v>8.1760946583495748</v>
      </c>
      <c r="J23" s="3">
        <f t="shared" si="16"/>
        <v>9.2473827864987381</v>
      </c>
      <c r="K23" s="3">
        <f t="shared" si="16"/>
        <v>9.6281986875884087</v>
      </c>
      <c r="L23" s="3">
        <f t="shared" si="16"/>
        <v>10.880973649068265</v>
      </c>
      <c r="M23" s="3">
        <f t="shared" si="16"/>
        <v>13.81462362386616</v>
      </c>
      <c r="N23" s="3">
        <f t="shared" si="16"/>
        <v>4.8872967015958562</v>
      </c>
      <c r="O23" s="3">
        <f t="shared" si="16"/>
        <v>3.2026221480791213</v>
      </c>
      <c r="P23" s="3">
        <f t="shared" si="16"/>
        <v>91.985336597919783</v>
      </c>
    </row>
    <row r="24" spans="1:16" ht="15.5" x14ac:dyDescent="0.35">
      <c r="C24" t="s">
        <v>42</v>
      </c>
      <c r="D24" s="4">
        <f>IFERROR(_xlfn.RRI(5,I23,D23),"")</f>
        <v>-0.39648772834042956</v>
      </c>
      <c r="H24" s="4">
        <f t="shared" ref="H24:P24" si="17">IFERROR(_xlfn.RRI(5,M23,H23),"")</f>
        <v>-0.28296645400846054</v>
      </c>
      <c r="I24" s="4">
        <f t="shared" si="17"/>
        <v>0.10839725384990184</v>
      </c>
      <c r="J24" s="4">
        <f t="shared" si="17"/>
        <v>0.23623953003948861</v>
      </c>
      <c r="K24" s="4">
        <f t="shared" si="17"/>
        <v>-0.36325537386534124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3.3</v>
      </c>
      <c r="H25" s="3">
        <f>IFERROR(INDEX(D25:G25,COUNT(D25:G25)),"")</f>
        <v>3.3</v>
      </c>
      <c r="I25" s="3">
        <f t="shared" ref="I25:P25" si="18">IFERROR(INDEX(I51:I500,MATCH($C$25,$C$51:$C$500,0)),"")</f>
        <v>21.62</v>
      </c>
      <c r="J25" s="3">
        <f t="shared" si="18"/>
        <v>22.58</v>
      </c>
      <c r="K25" s="3">
        <f t="shared" si="18"/>
        <v>28.66</v>
      </c>
      <c r="L25" s="3">
        <f t="shared" si="18"/>
        <v>25.46</v>
      </c>
      <c r="M25" s="3">
        <f t="shared" si="18"/>
        <v>19.53</v>
      </c>
      <c r="N25" s="3">
        <f t="shared" si="18"/>
        <v>6.51</v>
      </c>
      <c r="O25" s="3">
        <f t="shared" si="18"/>
        <v>-7.44</v>
      </c>
      <c r="P25" s="3">
        <f t="shared" si="18"/>
        <v>371207.59</v>
      </c>
    </row>
    <row r="26" spans="1:16" ht="15.5" x14ac:dyDescent="0.35">
      <c r="C26" t="s">
        <v>45</v>
      </c>
      <c r="D26" s="4">
        <f>IFERROR(_xlfn.RRI(5,I25,D25),"")</f>
        <v>-0.31335596747198058</v>
      </c>
      <c r="H26" s="4">
        <f t="shared" ref="H26:P26" si="19">IFERROR(_xlfn.RRI(5,M25,H25),"")</f>
        <v>-0.29925123776586016</v>
      </c>
      <c r="I26" s="4">
        <f t="shared" si="19"/>
        <v>0.27132017851873491</v>
      </c>
      <c r="J26" s="4" t="str">
        <f t="shared" si="19"/>
        <v/>
      </c>
      <c r="K26" s="4">
        <f t="shared" si="19"/>
        <v>-0.84950160524001161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71.17939677978724</v>
      </c>
      <c r="H27" s="3">
        <f t="shared" ref="H27:P27" si="20">IFERROR(H4/H21,"")</f>
        <v>284.71758711914896</v>
      </c>
      <c r="I27" s="3">
        <f t="shared" si="20"/>
        <v>333.45548343510637</v>
      </c>
      <c r="J27" s="3">
        <f t="shared" si="20"/>
        <v>345.19613687340427</v>
      </c>
      <c r="K27" s="3">
        <f t="shared" si="20"/>
        <v>323.32790747978726</v>
      </c>
      <c r="L27" s="3">
        <f t="shared" si="20"/>
        <v>296.99952509574467</v>
      </c>
      <c r="M27" s="3">
        <f t="shared" si="20"/>
        <v>253.61581247340425</v>
      </c>
      <c r="N27" s="3">
        <f t="shared" si="20"/>
        <v>238.61314961276597</v>
      </c>
      <c r="O27" s="3">
        <f t="shared" si="20"/>
        <v>177.19732131382978</v>
      </c>
      <c r="P27" s="3" t="str">
        <f t="shared" si="20"/>
        <v/>
      </c>
    </row>
    <row r="28" spans="1:16" ht="15.5" x14ac:dyDescent="0.35">
      <c r="C28" t="s">
        <v>47</v>
      </c>
      <c r="D28" s="4">
        <f>IFERROR(_xlfn.RRI(5,I27,D27),"")</f>
        <v>-0.26571731391407505</v>
      </c>
      <c r="H28" s="4">
        <f t="shared" ref="H28:P28" si="21">IFERROR(_xlfn.RRI(5,M27,H27),"")</f>
        <v>2.340513891438456E-2</v>
      </c>
      <c r="I28" s="4">
        <f t="shared" si="21"/>
        <v>6.9223998975973755E-2</v>
      </c>
      <c r="J28" s="4">
        <f t="shared" si="21"/>
        <v>0.14267244549193903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-0.84736355226641991</v>
      </c>
      <c r="I29" s="4">
        <f t="shared" si="22"/>
        <v>-4.2515500442869683E-2</v>
      </c>
      <c r="J29" s="4">
        <f t="shared" si="22"/>
        <v>-0.21214235868806705</v>
      </c>
      <c r="K29" s="4">
        <f t="shared" si="22"/>
        <v>0.12568735271013351</v>
      </c>
      <c r="L29" s="4">
        <f t="shared" si="22"/>
        <v>0.30363543266769072</v>
      </c>
      <c r="M29" s="4">
        <f t="shared" si="22"/>
        <v>2.0000000000000004</v>
      </c>
      <c r="N29" s="4">
        <f t="shared" si="22"/>
        <v>-1.8749999999999998</v>
      </c>
      <c r="O29" s="4">
        <f t="shared" si="22"/>
        <v>-1.0000200426936314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-0.14616012852414909</v>
      </c>
      <c r="I30" s="4">
        <f t="shared" si="23"/>
        <v>-3.4011543537648611E-2</v>
      </c>
      <c r="J30" s="4">
        <f t="shared" si="23"/>
        <v>6.7634834135015393E-2</v>
      </c>
      <c r="K30" s="4">
        <f t="shared" si="23"/>
        <v>8.864789388318052E-2</v>
      </c>
      <c r="L30" s="4">
        <f t="shared" si="23"/>
        <v>0.17106075602793858</v>
      </c>
      <c r="M30" s="4">
        <f t="shared" si="23"/>
        <v>6.2874417797113849E-2</v>
      </c>
      <c r="N30" s="4">
        <f t="shared" si="23"/>
        <v>0.34659569255092826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504.92</v>
      </c>
      <c r="H32" s="3">
        <f>IFERROR(INDEX(D32:G32,COUNT(D32:G32)),"")</f>
        <v>504.92</v>
      </c>
      <c r="I32" s="3">
        <f t="shared" ref="I32:P32" si="24">IFERROR(INDEX(I51:I500,MATCH($C$32,$C$51:$C$500,0)),"")</f>
        <v>501.61</v>
      </c>
      <c r="J32" s="3">
        <f t="shared" si="24"/>
        <v>460.6</v>
      </c>
      <c r="K32" s="3">
        <f t="shared" si="24"/>
        <v>423.01</v>
      </c>
      <c r="L32" s="3">
        <f t="shared" si="24"/>
        <v>387.28</v>
      </c>
      <c r="M32" s="3">
        <f t="shared" si="24"/>
        <v>345.14</v>
      </c>
      <c r="N32" s="3">
        <f t="shared" si="24"/>
        <v>297.45999999999998</v>
      </c>
      <c r="O32" s="3">
        <f t="shared" si="24"/>
        <v>282.92</v>
      </c>
      <c r="P32" s="3">
        <f t="shared" si="24"/>
        <v>9270875.1899999995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0.51</v>
      </c>
      <c r="H33" s="3">
        <f>IFERROR(INDEX(D33:G33,COUNT(D33:G33)),"")</f>
        <v>0.51</v>
      </c>
      <c r="I33" s="3">
        <f t="shared" ref="I33:P33" si="25">IFERROR(INDEX(I51:I500,MATCH($C$33,$C$51:$C$500,0)),"")</f>
        <v>0.72</v>
      </c>
      <c r="J33" s="3">
        <f t="shared" si="25"/>
        <v>0.54</v>
      </c>
      <c r="K33" s="3">
        <f t="shared" si="25"/>
        <v>0.71</v>
      </c>
      <c r="L33" s="3">
        <f t="shared" si="25"/>
        <v>0.68</v>
      </c>
      <c r="M33" s="3">
        <f t="shared" si="25"/>
        <v>0.79</v>
      </c>
      <c r="N33" s="3">
        <f t="shared" si="25"/>
        <v>2.19</v>
      </c>
      <c r="O33" s="3">
        <f t="shared" si="25"/>
        <v>9.19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77.58</v>
      </c>
      <c r="H34" s="3">
        <f>IFERROR(INDEX(D34:G34,COUNT(D34:G34)),"")</f>
        <v>77.58</v>
      </c>
      <c r="I34" s="3">
        <f t="shared" ref="I34:P34" si="26">IFERROR(INDEX(I51:I500,MATCH($C$34,$C$51:$C$500,0)),"")</f>
        <v>16.649999999999999</v>
      </c>
      <c r="J34" s="3">
        <f t="shared" si="26"/>
        <v>10.98</v>
      </c>
      <c r="K34" s="3">
        <f t="shared" si="26"/>
        <v>10.47</v>
      </c>
      <c r="L34" s="3">
        <f t="shared" si="26"/>
        <v>10.29</v>
      </c>
      <c r="M34" s="3">
        <f t="shared" si="26"/>
        <v>14.03</v>
      </c>
      <c r="N34" s="3">
        <f t="shared" si="26"/>
        <v>99.85</v>
      </c>
      <c r="O34" s="3">
        <f t="shared" si="26"/>
        <v>-349.46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3.6</v>
      </c>
      <c r="H35" s="3">
        <f>IFERROR(INDEX(D35:G35,COUNT(D35:G35)),"")</f>
        <v>3.6</v>
      </c>
      <c r="I35" s="3">
        <f t="shared" ref="I35:P35" si="27">IFERROR(INDEX(I51:I500,MATCH($C$35,$C$51:$C$500,0)),"")</f>
        <v>1.08</v>
      </c>
      <c r="J35" s="3">
        <f t="shared" si="27"/>
        <v>0.72</v>
      </c>
      <c r="K35" s="3">
        <f t="shared" si="27"/>
        <v>0.93</v>
      </c>
      <c r="L35" s="3">
        <f t="shared" si="27"/>
        <v>0.88</v>
      </c>
      <c r="M35" s="3">
        <f t="shared" si="27"/>
        <v>1.08</v>
      </c>
      <c r="N35" s="3">
        <f t="shared" si="27"/>
        <v>2.73</v>
      </c>
      <c r="O35" s="3">
        <f t="shared" si="27"/>
        <v>14.68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0.22140000000000001</v>
      </c>
      <c r="J36" s="4">
        <f t="shared" si="28"/>
        <v>0</v>
      </c>
      <c r="K36" s="4">
        <f t="shared" si="28"/>
        <v>0.1744</v>
      </c>
      <c r="L36" s="4">
        <f t="shared" si="28"/>
        <v>0.19640000000000002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5</v>
      </c>
      <c r="L37" s="3">
        <f t="shared" si="29"/>
        <v>5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265</v>
      </c>
      <c r="J50" t="s">
        <v>266</v>
      </c>
      <c r="K50" t="s">
        <v>267</v>
      </c>
      <c r="L50" t="s">
        <v>268</v>
      </c>
      <c r="M50" t="s">
        <v>269</v>
      </c>
      <c r="N50" t="s">
        <v>31</v>
      </c>
      <c r="O50" t="s">
        <v>32</v>
      </c>
      <c r="P50" t="s">
        <v>33</v>
      </c>
    </row>
    <row r="51" spans="2:16" ht="15.5" x14ac:dyDescent="0.35">
      <c r="B51" t="s">
        <v>71</v>
      </c>
      <c r="C51" t="s">
        <v>5</v>
      </c>
      <c r="D51" s="5">
        <v>66908632973</v>
      </c>
      <c r="E51" s="5">
        <v>83555420002</v>
      </c>
      <c r="F51" s="5">
        <v>80246869745</v>
      </c>
      <c r="G51" s="5">
        <v>80838614695</v>
      </c>
      <c r="I51" s="5">
        <v>313448154429</v>
      </c>
      <c r="J51" s="5">
        <v>324484368661</v>
      </c>
      <c r="K51" s="5">
        <v>303928233031</v>
      </c>
      <c r="L51" s="5">
        <v>279179553590</v>
      </c>
      <c r="M51" s="5">
        <v>238398863725</v>
      </c>
      <c r="N51" s="5">
        <v>224296360636</v>
      </c>
      <c r="O51" s="5">
        <v>166565482035</v>
      </c>
      <c r="P51" s="5">
        <v>134518467847</v>
      </c>
    </row>
    <row r="52" spans="2:16" ht="15.5" x14ac:dyDescent="0.35">
      <c r="C52" t="s">
        <v>72</v>
      </c>
      <c r="D52" s="5">
        <v>-51265653693</v>
      </c>
      <c r="E52" s="5">
        <v>-68611224659</v>
      </c>
      <c r="F52" s="5">
        <v>-59578233545</v>
      </c>
      <c r="G52" s="5">
        <v>-64792179545</v>
      </c>
      <c r="I52" s="5">
        <v>-246049160956</v>
      </c>
      <c r="J52" s="5">
        <v>-255174509844</v>
      </c>
      <c r="K52" s="5">
        <v>-228510495577</v>
      </c>
      <c r="L52" s="5">
        <v>-207393339745</v>
      </c>
      <c r="M52" s="5">
        <v>-174603088666</v>
      </c>
      <c r="N52" s="5">
        <v>-163800835819</v>
      </c>
      <c r="O52" s="5">
        <v>-122574195311</v>
      </c>
      <c r="P52" s="5">
        <v>-96089849216</v>
      </c>
    </row>
    <row r="53" spans="2:16" ht="15.5" x14ac:dyDescent="0.35">
      <c r="C53" t="s">
        <v>73</v>
      </c>
      <c r="D53" s="5">
        <v>15642979280</v>
      </c>
      <c r="E53" s="5">
        <v>14944195343</v>
      </c>
      <c r="F53" s="5">
        <v>20668636200</v>
      </c>
      <c r="G53" s="5">
        <v>16046435150</v>
      </c>
      <c r="I53" s="5">
        <v>67398993473</v>
      </c>
      <c r="J53" s="5">
        <v>69309858817</v>
      </c>
      <c r="K53" s="5">
        <v>75417737454</v>
      </c>
      <c r="L53" s="5">
        <v>71786213845</v>
      </c>
      <c r="M53" s="5">
        <v>63795775059</v>
      </c>
      <c r="N53" s="5">
        <v>60495524817</v>
      </c>
      <c r="O53" s="5">
        <v>43991286724</v>
      </c>
      <c r="P53" s="5">
        <v>38428618631</v>
      </c>
    </row>
    <row r="54" spans="2:16" ht="15.5" x14ac:dyDescent="0.35">
      <c r="C54" t="s">
        <v>74</v>
      </c>
      <c r="D54" s="5">
        <v>-7600838405</v>
      </c>
      <c r="E54" s="5">
        <v>-7039283618</v>
      </c>
      <c r="F54" s="5">
        <v>-5319190049</v>
      </c>
      <c r="G54" s="5">
        <v>-6313818228</v>
      </c>
      <c r="I54" s="5">
        <v>-26422529541</v>
      </c>
      <c r="J54" s="5">
        <v>-27710179599</v>
      </c>
      <c r="K54" s="5">
        <v>-26771534963</v>
      </c>
      <c r="L54" s="5">
        <v>-25158037183</v>
      </c>
      <c r="M54" s="5">
        <v>-21680848802</v>
      </c>
      <c r="N54" s="5">
        <v>-23034629087</v>
      </c>
      <c r="O54" s="5">
        <v>-15972760026</v>
      </c>
      <c r="P54" s="5">
        <v>-13936481788</v>
      </c>
    </row>
    <row r="55" spans="2:16" ht="15.5" x14ac:dyDescent="0.35">
      <c r="C55" t="s">
        <v>644</v>
      </c>
      <c r="D55" s="5">
        <v>-7600838405</v>
      </c>
      <c r="E55" s="5">
        <v>-7039283618</v>
      </c>
      <c r="F55" s="5">
        <v>-5319190049</v>
      </c>
      <c r="G55" s="5">
        <v>-6313818228</v>
      </c>
      <c r="I55" s="5">
        <v>-26422529541</v>
      </c>
      <c r="J55" s="5">
        <v>-27710179599</v>
      </c>
      <c r="K55" s="5">
        <v>-26771534963</v>
      </c>
      <c r="L55" s="5">
        <v>-25158037183</v>
      </c>
      <c r="M55" s="5">
        <v>-21680848802</v>
      </c>
      <c r="N55" s="5">
        <v>-23034629087</v>
      </c>
      <c r="O55" s="5">
        <v>-15972760026</v>
      </c>
      <c r="P55" s="5">
        <v>-13936481788</v>
      </c>
    </row>
    <row r="56" spans="2:16" ht="15.5" x14ac:dyDescent="0.35">
      <c r="C56" t="s">
        <v>78</v>
      </c>
      <c r="D56" s="5">
        <v>8042140875</v>
      </c>
      <c r="E56" s="5">
        <v>7904911725</v>
      </c>
      <c r="F56" s="5">
        <v>15349446151</v>
      </c>
      <c r="G56" s="5">
        <v>9732616922</v>
      </c>
      <c r="I56" s="5">
        <v>40976463932</v>
      </c>
      <c r="J56" s="5">
        <v>41599679218</v>
      </c>
      <c r="K56" s="5">
        <v>48646202491</v>
      </c>
      <c r="L56" s="5">
        <v>46628176662</v>
      </c>
      <c r="M56" s="5">
        <v>42114926257</v>
      </c>
      <c r="N56" s="5">
        <v>37460895730</v>
      </c>
      <c r="O56" s="5">
        <v>28018526698</v>
      </c>
      <c r="P56" s="5">
        <v>24492136843</v>
      </c>
    </row>
    <row r="57" spans="2:16" ht="15.5" x14ac:dyDescent="0.35">
      <c r="C57" t="s">
        <v>79</v>
      </c>
      <c r="D57" s="5">
        <v>-2998075280</v>
      </c>
      <c r="E57" s="5">
        <v>-2960101372</v>
      </c>
      <c r="F57" s="5">
        <v>-3178742193</v>
      </c>
      <c r="G57" s="5">
        <v>-3347078023</v>
      </c>
      <c r="I57" s="5">
        <v>-13035206728</v>
      </c>
      <c r="J57" s="5">
        <v>-12214867060</v>
      </c>
      <c r="K57" s="5">
        <v>-12428113094</v>
      </c>
      <c r="L57" s="5">
        <v>-14348345964</v>
      </c>
      <c r="M57" s="5">
        <v>-17185979803</v>
      </c>
      <c r="N57" s="5">
        <v>-23575548066</v>
      </c>
      <c r="O57" s="5">
        <v>-31324082574</v>
      </c>
      <c r="P57" s="5">
        <v>-13061694777</v>
      </c>
    </row>
    <row r="58" spans="2:16" ht="15.5" x14ac:dyDescent="0.35">
      <c r="C58" t="s">
        <v>80</v>
      </c>
      <c r="D58" s="5">
        <v>765932</v>
      </c>
      <c r="E58" s="5">
        <v>-2520721</v>
      </c>
      <c r="F58" s="5">
        <v>619571</v>
      </c>
      <c r="G58" s="5">
        <v>1017973</v>
      </c>
      <c r="J58" s="5">
        <v>2942778</v>
      </c>
      <c r="K58" s="5">
        <v>2472064</v>
      </c>
      <c r="L58" s="5">
        <v>1305932</v>
      </c>
      <c r="M58" s="5">
        <v>1257026</v>
      </c>
      <c r="N58" s="5">
        <v>3338928</v>
      </c>
      <c r="O58" s="5">
        <v>20581619</v>
      </c>
      <c r="P58" s="5">
        <v>2180863</v>
      </c>
    </row>
    <row r="59" spans="2:16" ht="15.5" x14ac:dyDescent="0.35">
      <c r="C59" t="s">
        <v>275</v>
      </c>
      <c r="D59" s="5">
        <v>7428842</v>
      </c>
      <c r="E59" s="5">
        <v>27981936</v>
      </c>
      <c r="F59" s="5">
        <v>-8076232</v>
      </c>
      <c r="G59" s="5">
        <v>-279860</v>
      </c>
      <c r="I59" s="5">
        <v>27981936</v>
      </c>
      <c r="J59" s="5">
        <v>6005036</v>
      </c>
      <c r="K59" s="5">
        <v>1258794</v>
      </c>
      <c r="L59" s="5">
        <v>36904617</v>
      </c>
      <c r="M59" s="5">
        <v>-4327544</v>
      </c>
      <c r="N59" s="5">
        <v>-83672</v>
      </c>
      <c r="O59" s="5">
        <v>-9265408</v>
      </c>
      <c r="P59" s="5">
        <v>-696540</v>
      </c>
    </row>
    <row r="60" spans="2:16" ht="15.5" x14ac:dyDescent="0.35">
      <c r="C60" t="s">
        <v>26</v>
      </c>
      <c r="D60" s="5">
        <v>-2951929086</v>
      </c>
      <c r="E60" s="5">
        <v>-3140004620</v>
      </c>
      <c r="F60" s="5">
        <v>-3156472040</v>
      </c>
      <c r="G60" s="5">
        <v>-3287943529</v>
      </c>
      <c r="I60" s="5">
        <v>-13114716846</v>
      </c>
      <c r="J60" s="5">
        <v>-12987769610</v>
      </c>
      <c r="K60" s="5">
        <v>-12657427659</v>
      </c>
      <c r="L60" s="5">
        <v>-15311265240</v>
      </c>
      <c r="M60" s="5">
        <v>-18360033727</v>
      </c>
      <c r="N60" s="5">
        <v>-18578597327</v>
      </c>
      <c r="O60" s="5">
        <v>-19698973258</v>
      </c>
      <c r="P60" s="5">
        <v>-13217714884</v>
      </c>
    </row>
    <row r="61" spans="2:16" ht="15.5" x14ac:dyDescent="0.35">
      <c r="C61" t="s">
        <v>276</v>
      </c>
      <c r="E61" s="5">
        <v>13599099</v>
      </c>
      <c r="I61" s="5">
        <v>13599099</v>
      </c>
      <c r="J61" s="5">
        <v>52969989</v>
      </c>
      <c r="L61" s="5">
        <v>70061732</v>
      </c>
      <c r="M61" s="5">
        <v>100909092</v>
      </c>
      <c r="N61" s="5">
        <v>18483750</v>
      </c>
      <c r="O61" s="5">
        <v>-27689074</v>
      </c>
    </row>
    <row r="62" spans="2:16" ht="15.5" x14ac:dyDescent="0.35">
      <c r="C62" t="s">
        <v>77</v>
      </c>
    </row>
    <row r="63" spans="2:16" ht="15.5" x14ac:dyDescent="0.35">
      <c r="C63" t="s">
        <v>82</v>
      </c>
      <c r="D63" s="5">
        <v>-2998075280</v>
      </c>
      <c r="E63" s="5">
        <v>-2960101372</v>
      </c>
      <c r="F63" s="5">
        <v>-3178742193</v>
      </c>
      <c r="G63" s="5">
        <v>-3347078023</v>
      </c>
      <c r="I63" s="5">
        <v>-13035206728</v>
      </c>
      <c r="J63" s="5">
        <v>-12214867060</v>
      </c>
      <c r="K63" s="5">
        <v>-12428113094</v>
      </c>
      <c r="L63" s="5">
        <v>-14348345964</v>
      </c>
      <c r="M63" s="5">
        <v>-17185979803</v>
      </c>
      <c r="N63" s="5">
        <v>-23575548066</v>
      </c>
      <c r="O63" s="5">
        <v>-31324082574</v>
      </c>
      <c r="P63" s="5">
        <v>-13061694777</v>
      </c>
    </row>
    <row r="64" spans="2:16" ht="15.5" x14ac:dyDescent="0.35">
      <c r="C64" t="s">
        <v>28</v>
      </c>
      <c r="D64" s="5">
        <v>5044065595</v>
      </c>
      <c r="E64" s="5">
        <v>4935823889</v>
      </c>
      <c r="F64" s="5">
        <v>12179690422</v>
      </c>
      <c r="G64" s="5">
        <v>6385538899</v>
      </c>
      <c r="I64" s="5">
        <v>27941257204</v>
      </c>
      <c r="J64" s="5">
        <v>29384812158</v>
      </c>
      <c r="K64" s="5">
        <v>36218089397</v>
      </c>
      <c r="L64" s="5">
        <v>32279830698</v>
      </c>
      <c r="M64" s="5">
        <v>24928946454</v>
      </c>
      <c r="N64" s="5">
        <v>13885347664</v>
      </c>
      <c r="O64" s="5">
        <v>-3305555876</v>
      </c>
      <c r="P64" s="5">
        <v>11430442066</v>
      </c>
    </row>
    <row r="65" spans="2:16" ht="15.5" x14ac:dyDescent="0.35">
      <c r="C65" t="s">
        <v>27</v>
      </c>
      <c r="D65" s="5">
        <v>-1943346664</v>
      </c>
      <c r="E65" s="5">
        <v>-1498273821</v>
      </c>
      <c r="F65" s="5">
        <v>-3033207101</v>
      </c>
      <c r="G65" s="5">
        <v>-1757903814</v>
      </c>
      <c r="I65" s="5">
        <v>-7606424254</v>
      </c>
      <c r="J65" s="5">
        <v>-8143567946</v>
      </c>
      <c r="K65" s="5">
        <v>-9254462122</v>
      </c>
      <c r="L65" s="5">
        <v>-8327507522</v>
      </c>
      <c r="M65" s="5">
        <v>-6560329812</v>
      </c>
      <c r="N65" s="5">
        <v>-7765307452</v>
      </c>
      <c r="O65" s="5">
        <v>-3694589944</v>
      </c>
      <c r="P65" s="5">
        <v>-3181466936</v>
      </c>
    </row>
    <row r="66" spans="2:16" ht="15.5" x14ac:dyDescent="0.35">
      <c r="C66" t="s">
        <v>83</v>
      </c>
      <c r="D66" s="5">
        <v>3100718931</v>
      </c>
      <c r="E66" s="5">
        <v>3437550068</v>
      </c>
      <c r="F66" s="5">
        <v>9146483321</v>
      </c>
      <c r="G66" s="5">
        <v>4627635085</v>
      </c>
      <c r="I66" s="5">
        <v>20334832950</v>
      </c>
      <c r="J66" s="5">
        <v>21241244212</v>
      </c>
      <c r="K66" s="5">
        <v>26963627275</v>
      </c>
      <c r="L66" s="5">
        <v>23952323176</v>
      </c>
      <c r="M66" s="5">
        <v>18368616642</v>
      </c>
      <c r="N66" s="5">
        <v>6120040212</v>
      </c>
      <c r="O66" s="5">
        <v>-7000145820</v>
      </c>
      <c r="P66" s="5">
        <v>8248975130</v>
      </c>
    </row>
    <row r="67" spans="2:16" ht="15.5" x14ac:dyDescent="0.35">
      <c r="C67" t="s">
        <v>84</v>
      </c>
      <c r="D67" s="5">
        <v>8546256</v>
      </c>
      <c r="E67" s="5">
        <v>-17167555</v>
      </c>
      <c r="F67" s="5">
        <v>17167555</v>
      </c>
      <c r="G67" s="5">
        <v>5722519</v>
      </c>
      <c r="I67" s="5">
        <v>18246301835</v>
      </c>
      <c r="J67" s="5">
        <v>18827310859</v>
      </c>
      <c r="K67" s="5">
        <v>11349980355</v>
      </c>
      <c r="L67" s="5">
        <v>15689370955</v>
      </c>
      <c r="M67" s="5">
        <v>26484635536</v>
      </c>
      <c r="N67" s="5">
        <v>7555899217</v>
      </c>
      <c r="O67" s="5">
        <v>15523934838</v>
      </c>
      <c r="P67" s="5">
        <v>181256813189</v>
      </c>
    </row>
    <row r="68" spans="2:16" ht="15.5" x14ac:dyDescent="0.35">
      <c r="C68" t="s">
        <v>337</v>
      </c>
      <c r="D68" s="5">
        <v>8546256</v>
      </c>
      <c r="E68" s="5">
        <v>-17167555</v>
      </c>
      <c r="F68" s="5">
        <v>17167555</v>
      </c>
      <c r="G68" s="5">
        <v>5722519</v>
      </c>
      <c r="I68" s="5">
        <v>18246301835</v>
      </c>
      <c r="J68" s="5">
        <v>18827310859</v>
      </c>
      <c r="K68" s="5">
        <v>11349980355</v>
      </c>
      <c r="L68" s="5">
        <v>15689370955</v>
      </c>
      <c r="M68" s="5">
        <v>26484635536</v>
      </c>
      <c r="N68" s="5">
        <v>7555899217</v>
      </c>
      <c r="O68" s="5">
        <v>15523934838</v>
      </c>
      <c r="P68" s="5">
        <v>181256813189</v>
      </c>
    </row>
    <row r="69" spans="2:16" ht="15.5" x14ac:dyDescent="0.35">
      <c r="C69" t="s">
        <v>85</v>
      </c>
      <c r="D69" s="5">
        <v>3109265187</v>
      </c>
      <c r="E69" s="5">
        <v>21666684348</v>
      </c>
      <c r="F69" s="5">
        <v>9152205839</v>
      </c>
      <c r="G69" s="5">
        <v>4633357604</v>
      </c>
      <c r="I69" s="5">
        <v>38581134785</v>
      </c>
      <c r="J69" s="5">
        <v>40068555071</v>
      </c>
      <c r="K69" s="5">
        <v>38313607630</v>
      </c>
      <c r="L69" s="5">
        <v>39641694131</v>
      </c>
      <c r="M69" s="5">
        <v>44853252178</v>
      </c>
      <c r="N69" s="5">
        <v>13675939429</v>
      </c>
      <c r="O69" s="5">
        <v>8523789018</v>
      </c>
      <c r="P69" s="5">
        <v>189505788319</v>
      </c>
    </row>
    <row r="70" spans="2:16" ht="15.5" x14ac:dyDescent="0.35">
      <c r="C70" t="s">
        <v>86</v>
      </c>
      <c r="D70" s="5">
        <v>3100718931</v>
      </c>
      <c r="E70" s="5">
        <v>3437550068</v>
      </c>
      <c r="F70" s="5">
        <v>9146483321</v>
      </c>
      <c r="G70" s="5">
        <v>4627635085</v>
      </c>
      <c r="I70" s="5">
        <v>20334832950</v>
      </c>
      <c r="J70" s="5">
        <v>21241244212</v>
      </c>
      <c r="K70" s="5">
        <v>26963627275</v>
      </c>
      <c r="L70" s="5">
        <v>23952323176</v>
      </c>
      <c r="M70" s="5">
        <v>18368616642</v>
      </c>
      <c r="N70" s="5">
        <v>6120040212</v>
      </c>
      <c r="O70" s="5">
        <v>-7000145820</v>
      </c>
      <c r="P70" s="5">
        <v>8248975130</v>
      </c>
    </row>
    <row r="71" spans="2:16" ht="15.5" x14ac:dyDescent="0.35">
      <c r="C71" t="s">
        <v>7</v>
      </c>
      <c r="D71" s="5">
        <v>3109265187</v>
      </c>
      <c r="E71" s="5">
        <v>21666684348</v>
      </c>
      <c r="F71" s="5">
        <v>9152205839</v>
      </c>
      <c r="G71" s="5">
        <v>4633357604</v>
      </c>
      <c r="I71" s="5">
        <v>38581134785</v>
      </c>
      <c r="J71" s="5">
        <v>40068555071</v>
      </c>
      <c r="K71" s="5">
        <v>38313607630</v>
      </c>
      <c r="L71" s="5">
        <v>39641694131</v>
      </c>
      <c r="M71" s="5">
        <v>44853252178</v>
      </c>
      <c r="N71" s="5">
        <v>13675939429</v>
      </c>
      <c r="O71" s="5">
        <v>8523789018</v>
      </c>
      <c r="P71" s="5">
        <v>189505788319</v>
      </c>
    </row>
    <row r="72" spans="2:16" ht="15.5" x14ac:dyDescent="0.35">
      <c r="C72" t="s">
        <v>88</v>
      </c>
      <c r="D72" s="5">
        <v>3100718931</v>
      </c>
      <c r="E72" s="5">
        <v>3437550068</v>
      </c>
      <c r="F72" s="5">
        <v>9146483321</v>
      </c>
      <c r="G72" s="5">
        <v>4627635085</v>
      </c>
      <c r="I72" s="5">
        <v>20334832950</v>
      </c>
      <c r="J72" s="5">
        <v>21241244212</v>
      </c>
      <c r="K72" s="5">
        <v>26963627275</v>
      </c>
      <c r="L72" s="5">
        <v>23952323176</v>
      </c>
      <c r="M72" s="5">
        <v>18368616642</v>
      </c>
      <c r="N72" s="5">
        <v>6120040212</v>
      </c>
      <c r="O72" s="5">
        <v>-7000145820</v>
      </c>
      <c r="P72" s="5">
        <v>8248975130</v>
      </c>
    </row>
    <row r="73" spans="2:16" ht="15.5" x14ac:dyDescent="0.35">
      <c r="C73" t="s">
        <v>89</v>
      </c>
      <c r="D73" s="5">
        <v>3109265187</v>
      </c>
      <c r="E73" s="5">
        <v>21666684348</v>
      </c>
      <c r="F73" s="5">
        <v>9152205839</v>
      </c>
      <c r="G73" s="5">
        <v>4633357604</v>
      </c>
      <c r="I73" s="5">
        <v>38581134785</v>
      </c>
      <c r="J73" s="5">
        <v>40068555071</v>
      </c>
      <c r="K73" s="5">
        <v>38313607630</v>
      </c>
      <c r="L73" s="5">
        <v>39641694131</v>
      </c>
      <c r="M73" s="5">
        <v>44853252178</v>
      </c>
      <c r="N73" s="5">
        <v>13675939429</v>
      </c>
      <c r="O73" s="5">
        <v>8523789018</v>
      </c>
      <c r="P73" s="5">
        <v>189505788319</v>
      </c>
    </row>
    <row r="74" spans="2:16" ht="15.5" x14ac:dyDescent="0.35">
      <c r="C74" t="s">
        <v>90</v>
      </c>
      <c r="D74" s="5">
        <v>3109265187</v>
      </c>
      <c r="E74" s="5">
        <v>21666684348</v>
      </c>
      <c r="F74" s="5">
        <v>9152205839</v>
      </c>
      <c r="G74" s="5">
        <v>4633357604</v>
      </c>
      <c r="I74" s="5">
        <v>38581134785</v>
      </c>
      <c r="J74" s="5">
        <v>40068555071</v>
      </c>
      <c r="K74" s="5">
        <v>38313607630</v>
      </c>
      <c r="L74" s="5">
        <v>39641694131</v>
      </c>
      <c r="M74" s="5">
        <v>44853252178</v>
      </c>
      <c r="N74" s="5">
        <v>13675939429</v>
      </c>
      <c r="O74" s="5">
        <v>8523789018</v>
      </c>
      <c r="P74" s="5">
        <v>189505788319</v>
      </c>
    </row>
    <row r="76" spans="2:16" ht="15.5" x14ac:dyDescent="0.35">
      <c r="B76" t="s">
        <v>91</v>
      </c>
      <c r="C76" t="s">
        <v>92</v>
      </c>
    </row>
    <row r="77" spans="2:16" ht="15.5" x14ac:dyDescent="0.35">
      <c r="C77" t="s">
        <v>93</v>
      </c>
    </row>
    <row r="78" spans="2:16" ht="15.5" x14ac:dyDescent="0.35">
      <c r="C78" t="s">
        <v>19</v>
      </c>
      <c r="D78" s="5">
        <v>1119092351</v>
      </c>
      <c r="E78" s="5">
        <v>3233711876</v>
      </c>
      <c r="F78" s="5">
        <v>2148189770</v>
      </c>
      <c r="G78" s="5">
        <v>4426152756</v>
      </c>
      <c r="I78" s="5">
        <v>3233711876</v>
      </c>
      <c r="J78" s="5">
        <v>3423401613</v>
      </c>
      <c r="K78" s="5">
        <v>2278776112</v>
      </c>
      <c r="L78" s="5">
        <v>1582680952</v>
      </c>
      <c r="M78" s="5">
        <v>2547308222</v>
      </c>
      <c r="N78" s="5">
        <v>3211681377</v>
      </c>
      <c r="O78" s="5">
        <v>1122676961</v>
      </c>
      <c r="P78" s="5">
        <v>3791176208</v>
      </c>
    </row>
    <row r="79" spans="2:16" ht="15.5" x14ac:dyDescent="0.35">
      <c r="C79" t="s">
        <v>94</v>
      </c>
      <c r="D79" s="5">
        <v>18735273003</v>
      </c>
      <c r="E79" s="5">
        <v>13024976500</v>
      </c>
      <c r="F79" s="5">
        <v>16551093693</v>
      </c>
      <c r="G79" s="5">
        <v>15121949000</v>
      </c>
      <c r="I79" s="5">
        <v>13024976500</v>
      </c>
      <c r="J79" s="5">
        <v>12694406500</v>
      </c>
      <c r="K79" s="5">
        <v>8119917500</v>
      </c>
      <c r="L79" s="5">
        <v>6329896725</v>
      </c>
      <c r="M79" s="5">
        <v>14844577500</v>
      </c>
      <c r="N79" s="5">
        <v>5133381633</v>
      </c>
      <c r="O79" s="5">
        <v>2275944877</v>
      </c>
      <c r="P79" s="5">
        <v>2078181214</v>
      </c>
    </row>
    <row r="80" spans="2:16" ht="15.5" x14ac:dyDescent="0.35">
      <c r="C80" t="s">
        <v>283</v>
      </c>
      <c r="D80" s="5">
        <v>26235361657</v>
      </c>
      <c r="E80" s="5">
        <v>35883465472</v>
      </c>
      <c r="F80" s="5">
        <v>35542083407</v>
      </c>
      <c r="G80" s="5">
        <v>31915654523</v>
      </c>
      <c r="I80" s="5">
        <v>35883465472</v>
      </c>
      <c r="J80" s="5">
        <v>33111590005</v>
      </c>
      <c r="K80" s="5">
        <v>29574181580</v>
      </c>
      <c r="L80" s="5">
        <v>24271670983</v>
      </c>
      <c r="M80" s="5">
        <v>25331450305</v>
      </c>
      <c r="N80" s="5">
        <v>30623121374</v>
      </c>
      <c r="O80" s="5">
        <v>28843087809</v>
      </c>
      <c r="P80" s="5">
        <v>21055993574</v>
      </c>
    </row>
    <row r="81" spans="3:16" ht="15.5" x14ac:dyDescent="0.35">
      <c r="C81" t="s">
        <v>282</v>
      </c>
    </row>
    <row r="82" spans="3:16" ht="15.5" x14ac:dyDescent="0.35">
      <c r="C82" t="s">
        <v>284</v>
      </c>
      <c r="D82" s="5">
        <v>18735273003</v>
      </c>
      <c r="E82" s="5">
        <v>13024976500</v>
      </c>
      <c r="F82" s="5">
        <v>16551093693</v>
      </c>
      <c r="G82" s="5">
        <v>15121949000</v>
      </c>
      <c r="I82" s="5">
        <v>13024976500</v>
      </c>
      <c r="J82" s="5">
        <v>12694406500</v>
      </c>
      <c r="K82" s="5">
        <v>8119917500</v>
      </c>
      <c r="L82" s="5">
        <v>6329896725</v>
      </c>
      <c r="M82" s="5">
        <v>14844577500</v>
      </c>
      <c r="N82" s="5">
        <v>5133381633</v>
      </c>
      <c r="O82" s="5">
        <v>2275944877</v>
      </c>
      <c r="P82" s="5">
        <v>2078181214</v>
      </c>
    </row>
    <row r="83" spans="3:16" ht="15.5" x14ac:dyDescent="0.35">
      <c r="C83" t="s">
        <v>96</v>
      </c>
      <c r="D83" s="5">
        <v>152074800217</v>
      </c>
      <c r="E83" s="5">
        <v>170056061975</v>
      </c>
      <c r="F83" s="5">
        <v>178656460086</v>
      </c>
      <c r="G83" s="5">
        <v>176093546864</v>
      </c>
      <c r="I83" s="5">
        <v>170056061975</v>
      </c>
      <c r="J83" s="5">
        <v>185586038721</v>
      </c>
      <c r="K83" s="5">
        <v>130809040800</v>
      </c>
      <c r="L83" s="5">
        <v>144613274032</v>
      </c>
      <c r="M83" s="5">
        <v>120895978078</v>
      </c>
      <c r="N83" s="5">
        <v>133240767925</v>
      </c>
      <c r="O83" s="5">
        <v>85293954583</v>
      </c>
      <c r="P83" s="5">
        <v>28700677209</v>
      </c>
    </row>
    <row r="84" spans="3:16" ht="15.5" x14ac:dyDescent="0.35">
      <c r="C84" t="s">
        <v>77</v>
      </c>
      <c r="D84" s="5">
        <v>294030759344</v>
      </c>
      <c r="E84" s="5">
        <v>294030759344</v>
      </c>
      <c r="F84" s="5">
        <v>275160354039</v>
      </c>
      <c r="G84" s="5">
        <v>275160354039</v>
      </c>
      <c r="I84" s="5">
        <v>294030759344</v>
      </c>
      <c r="J84" s="5">
        <v>275160354039</v>
      </c>
      <c r="K84" s="5">
        <v>256477563384</v>
      </c>
      <c r="L84" s="5">
        <v>244898776605</v>
      </c>
      <c r="M84" s="5">
        <v>229415462340</v>
      </c>
      <c r="N84" s="5">
        <v>203161647883</v>
      </c>
      <c r="O84" s="5">
        <v>196234706961</v>
      </c>
      <c r="P84" s="5">
        <v>180119652013</v>
      </c>
    </row>
    <row r="85" spans="3:16" ht="15.5" x14ac:dyDescent="0.35">
      <c r="C85" t="s">
        <v>98</v>
      </c>
      <c r="D85" s="5">
        <v>172011910351</v>
      </c>
      <c r="E85" s="5">
        <v>186402456830</v>
      </c>
      <c r="F85" s="5">
        <v>197550500263</v>
      </c>
      <c r="G85" s="5">
        <v>195893423490</v>
      </c>
      <c r="I85" s="5">
        <v>186402456830</v>
      </c>
      <c r="J85" s="5">
        <v>201925131420</v>
      </c>
      <c r="K85" s="5">
        <v>141368524710</v>
      </c>
      <c r="L85" s="5">
        <v>152684650832</v>
      </c>
      <c r="M85" s="5">
        <v>138385285688</v>
      </c>
      <c r="N85" s="5">
        <v>142830758861</v>
      </c>
      <c r="O85" s="5">
        <v>89878590302</v>
      </c>
      <c r="P85" s="5">
        <v>34570034631</v>
      </c>
    </row>
    <row r="86" spans="3:16" ht="15.5" x14ac:dyDescent="0.35">
      <c r="C86" t="s">
        <v>99</v>
      </c>
    </row>
    <row r="87" spans="3:16" ht="15.5" x14ac:dyDescent="0.35">
      <c r="C87" t="s">
        <v>101</v>
      </c>
      <c r="D87" s="5">
        <v>441694444982</v>
      </c>
      <c r="E87" s="5">
        <v>443216563914</v>
      </c>
      <c r="F87" s="5">
        <v>426277727149</v>
      </c>
      <c r="G87" s="5">
        <v>426613179592</v>
      </c>
      <c r="I87" s="5">
        <v>443216563914</v>
      </c>
      <c r="J87" s="5">
        <v>428067951943</v>
      </c>
      <c r="K87" s="5">
        <v>415182742910</v>
      </c>
      <c r="L87" s="5">
        <v>394722927720</v>
      </c>
      <c r="M87" s="5">
        <v>384180793400</v>
      </c>
      <c r="N87" s="5">
        <v>352750559096</v>
      </c>
      <c r="O87" s="5">
        <v>323474084724</v>
      </c>
      <c r="P87" s="5">
        <v>313388703913</v>
      </c>
    </row>
    <row r="88" spans="3:16" ht="15.5" x14ac:dyDescent="0.35">
      <c r="C88" t="s">
        <v>287</v>
      </c>
      <c r="D88" s="5">
        <v>1034004185</v>
      </c>
      <c r="E88" s="5">
        <v>993134192</v>
      </c>
      <c r="F88" s="5">
        <v>1107377378</v>
      </c>
      <c r="G88" s="5">
        <v>1108411283</v>
      </c>
      <c r="I88" s="5">
        <v>993134192</v>
      </c>
      <c r="J88" s="5">
        <v>1086134362</v>
      </c>
      <c r="K88" s="5">
        <v>1427116597</v>
      </c>
      <c r="L88" s="5">
        <v>1273759735</v>
      </c>
      <c r="M88" s="5">
        <v>1563554991</v>
      </c>
      <c r="N88" s="5">
        <v>1824815645</v>
      </c>
      <c r="O88" s="5">
        <v>2254034657</v>
      </c>
      <c r="P88" s="5">
        <v>1834182589</v>
      </c>
    </row>
    <row r="89" spans="3:16" ht="15.5" x14ac:dyDescent="0.35">
      <c r="C89" t="s">
        <v>103</v>
      </c>
      <c r="D89" s="5">
        <v>464321276088</v>
      </c>
      <c r="E89" s="5">
        <v>461263793436</v>
      </c>
      <c r="F89" s="5">
        <v>436703447786</v>
      </c>
      <c r="G89" s="5">
        <v>431494499567</v>
      </c>
      <c r="I89" s="5">
        <v>461263793436</v>
      </c>
      <c r="J89" s="5">
        <v>435457989304</v>
      </c>
      <c r="K89" s="5">
        <v>418984801225</v>
      </c>
      <c r="L89" s="5">
        <v>400522661450</v>
      </c>
      <c r="M89" s="5">
        <v>388318887816</v>
      </c>
      <c r="N89" s="5">
        <v>362246409978</v>
      </c>
      <c r="O89" s="5">
        <v>357933144768</v>
      </c>
      <c r="P89" s="5">
        <v>321108902038</v>
      </c>
    </row>
    <row r="90" spans="3:16" ht="15.5" x14ac:dyDescent="0.35">
      <c r="C90" t="s">
        <v>104</v>
      </c>
      <c r="D90" s="5">
        <v>636333186439</v>
      </c>
      <c r="E90" s="5">
        <v>647666250266</v>
      </c>
      <c r="F90" s="5">
        <v>634253948049</v>
      </c>
      <c r="G90" s="5">
        <v>627387923057</v>
      </c>
      <c r="I90" s="5">
        <v>647666250266</v>
      </c>
      <c r="J90" s="5">
        <v>637383120724</v>
      </c>
      <c r="K90" s="5">
        <v>560353325935</v>
      </c>
      <c r="L90" s="5">
        <v>553207312282</v>
      </c>
      <c r="M90" s="5">
        <v>526704173504</v>
      </c>
      <c r="N90" s="5">
        <v>505077168839</v>
      </c>
      <c r="O90" s="5">
        <v>447811735070</v>
      </c>
      <c r="P90" s="5">
        <v>355678936669</v>
      </c>
    </row>
    <row r="91" spans="3:16" ht="15.5" x14ac:dyDescent="0.35">
      <c r="C91" t="s">
        <v>105</v>
      </c>
    </row>
    <row r="92" spans="3:16" ht="15.5" x14ac:dyDescent="0.35">
      <c r="C92" t="s">
        <v>106</v>
      </c>
    </row>
    <row r="93" spans="3:16" ht="15.5" x14ac:dyDescent="0.35">
      <c r="C93" t="s">
        <v>107</v>
      </c>
      <c r="D93" s="5">
        <v>113210360101</v>
      </c>
      <c r="E93" s="5">
        <v>134131200305</v>
      </c>
      <c r="F93" s="5">
        <v>136228198748</v>
      </c>
      <c r="G93" s="5">
        <v>132569237393</v>
      </c>
      <c r="I93" s="5">
        <v>134131200305</v>
      </c>
      <c r="J93" s="5">
        <v>145391971327</v>
      </c>
      <c r="K93" s="5">
        <v>138903774636</v>
      </c>
      <c r="L93" s="5">
        <v>144218917325</v>
      </c>
      <c r="M93" s="5">
        <v>157791488422</v>
      </c>
      <c r="N93" s="5">
        <v>158227829403</v>
      </c>
      <c r="O93" s="5">
        <v>140593459503</v>
      </c>
      <c r="P93" s="5">
        <v>130150474131</v>
      </c>
    </row>
    <row r="94" spans="3:16" ht="15.5" x14ac:dyDescent="0.35">
      <c r="C94" t="s">
        <v>108</v>
      </c>
    </row>
    <row r="95" spans="3:16" ht="15.5" x14ac:dyDescent="0.35">
      <c r="C95" t="s">
        <v>289</v>
      </c>
      <c r="D95" s="5">
        <v>26235361657</v>
      </c>
      <c r="E95" s="5">
        <v>35883465472</v>
      </c>
      <c r="F95" s="5">
        <v>35542083407</v>
      </c>
      <c r="G95" s="5">
        <v>31915654523</v>
      </c>
      <c r="I95" s="5">
        <v>35883465472</v>
      </c>
      <c r="J95" s="5">
        <v>33111590005</v>
      </c>
      <c r="K95" s="5">
        <v>29574181580</v>
      </c>
      <c r="L95" s="5">
        <v>24271670983</v>
      </c>
      <c r="M95" s="5">
        <v>25331450305</v>
      </c>
      <c r="N95" s="5">
        <v>30623121374</v>
      </c>
      <c r="O95" s="5">
        <v>28843087809</v>
      </c>
      <c r="P95" s="5">
        <v>21055993574</v>
      </c>
    </row>
    <row r="96" spans="3:16" ht="15.5" x14ac:dyDescent="0.35">
      <c r="C96" t="s">
        <v>112</v>
      </c>
      <c r="D96" s="5">
        <v>54919267515</v>
      </c>
      <c r="E96" s="5">
        <v>69389609182</v>
      </c>
      <c r="F96" s="5">
        <v>69669030140</v>
      </c>
      <c r="G96" s="5">
        <v>69482124328</v>
      </c>
      <c r="I96" s="5">
        <v>69389609182</v>
      </c>
      <c r="J96" s="5">
        <v>79719176027</v>
      </c>
      <c r="K96" s="5">
        <v>79955697482</v>
      </c>
      <c r="L96" s="5">
        <v>79905823666</v>
      </c>
      <c r="M96" s="5">
        <v>99630377719</v>
      </c>
      <c r="N96" s="5">
        <v>99845612524</v>
      </c>
      <c r="O96" s="5">
        <v>89965640787</v>
      </c>
    </row>
    <row r="97" spans="3:16" ht="15.5" x14ac:dyDescent="0.35">
      <c r="C97" t="s">
        <v>110</v>
      </c>
      <c r="D97" s="5">
        <v>4767100867</v>
      </c>
      <c r="E97" s="5">
        <v>3379512837</v>
      </c>
      <c r="F97" s="5">
        <v>4577212999</v>
      </c>
      <c r="G97" s="5">
        <v>3373461352</v>
      </c>
      <c r="I97" s="5">
        <v>3379512837</v>
      </c>
      <c r="J97" s="5">
        <v>4210214685</v>
      </c>
      <c r="K97" s="5">
        <v>5121497657</v>
      </c>
      <c r="L97" s="5">
        <v>4791428315</v>
      </c>
      <c r="M97" s="5">
        <v>4648467595</v>
      </c>
      <c r="N97" s="5">
        <v>3158192477</v>
      </c>
      <c r="O97" s="5">
        <v>8373119369</v>
      </c>
      <c r="P97" s="5">
        <v>5718006465</v>
      </c>
    </row>
    <row r="98" spans="3:16" ht="15.5" x14ac:dyDescent="0.35">
      <c r="C98" t="s">
        <v>111</v>
      </c>
      <c r="D98" s="5">
        <v>739604221</v>
      </c>
      <c r="E98" s="5">
        <v>623081000</v>
      </c>
      <c r="F98" s="5">
        <v>450526803</v>
      </c>
      <c r="G98" s="5">
        <v>360551452</v>
      </c>
      <c r="I98" s="5">
        <v>623081000</v>
      </c>
      <c r="J98" s="5">
        <v>1533191718</v>
      </c>
      <c r="K98" s="5">
        <v>980650453</v>
      </c>
      <c r="L98" s="5">
        <v>833632677</v>
      </c>
      <c r="M98" s="5">
        <v>638619571</v>
      </c>
      <c r="N98" s="5">
        <v>601973714</v>
      </c>
      <c r="O98" s="5">
        <v>152777778</v>
      </c>
      <c r="P98" s="5">
        <v>5911733194</v>
      </c>
    </row>
    <row r="99" spans="3:16" ht="15.5" x14ac:dyDescent="0.35">
      <c r="C99" t="s">
        <v>113</v>
      </c>
    </row>
    <row r="100" spans="3:16" ht="15.5" x14ac:dyDescent="0.35">
      <c r="C100" t="s">
        <v>450</v>
      </c>
      <c r="J100" s="5">
        <v>175946524</v>
      </c>
      <c r="K100" s="5">
        <v>945464561</v>
      </c>
      <c r="L100" s="5">
        <v>989668998</v>
      </c>
      <c r="N100" s="5">
        <v>655445922</v>
      </c>
      <c r="O100" s="5">
        <v>891441831</v>
      </c>
      <c r="P100" s="5">
        <v>944090472</v>
      </c>
    </row>
    <row r="101" spans="3:16" ht="15.5" x14ac:dyDescent="0.35">
      <c r="C101" t="s">
        <v>288</v>
      </c>
      <c r="D101" s="5">
        <v>43436239681</v>
      </c>
      <c r="E101" s="5">
        <v>37143502827</v>
      </c>
      <c r="F101" s="5">
        <v>42121599306</v>
      </c>
      <c r="G101" s="5">
        <v>47412195785</v>
      </c>
      <c r="I101" s="5">
        <v>37143502827</v>
      </c>
      <c r="J101" s="5">
        <v>51002363105</v>
      </c>
      <c r="K101" s="5">
        <v>16085982164</v>
      </c>
      <c r="L101" s="5">
        <v>35562251278</v>
      </c>
      <c r="M101" s="5">
        <v>37126107755</v>
      </c>
      <c r="N101" s="5">
        <v>58073019938</v>
      </c>
      <c r="O101" s="5">
        <v>31160377530</v>
      </c>
      <c r="P101" s="5">
        <v>11219949787</v>
      </c>
    </row>
    <row r="102" spans="3:16" ht="15.5" x14ac:dyDescent="0.35">
      <c r="C102" t="s">
        <v>115</v>
      </c>
      <c r="D102" s="5">
        <v>26549025841</v>
      </c>
      <c r="E102" s="5">
        <v>24855531814</v>
      </c>
      <c r="F102" s="5">
        <v>25989345399</v>
      </c>
      <c r="G102" s="5">
        <v>26937445738</v>
      </c>
      <c r="I102" s="5">
        <v>24855531814</v>
      </c>
      <c r="J102" s="5">
        <v>26817798892</v>
      </c>
      <c r="K102" s="5">
        <v>22793137464</v>
      </c>
      <c r="L102" s="5">
        <v>34416361684</v>
      </c>
      <c r="M102" s="5">
        <v>26932810707</v>
      </c>
      <c r="N102" s="5">
        <v>23864529314</v>
      </c>
      <c r="O102" s="5">
        <v>10698694194</v>
      </c>
      <c r="P102" s="5">
        <v>93083310598</v>
      </c>
    </row>
    <row r="103" spans="3:16" ht="15.5" x14ac:dyDescent="0.35">
      <c r="C103" t="s">
        <v>116</v>
      </c>
      <c r="D103" s="5">
        <v>48136260347</v>
      </c>
      <c r="E103" s="5">
        <v>41657749157</v>
      </c>
      <c r="F103" s="5">
        <v>47815132845</v>
      </c>
      <c r="G103" s="5">
        <v>53760275047</v>
      </c>
      <c r="I103" s="5">
        <v>41657749157</v>
      </c>
      <c r="J103" s="5">
        <v>58694983378</v>
      </c>
      <c r="K103" s="5">
        <v>23518340351</v>
      </c>
      <c r="L103" s="5">
        <v>44667191639</v>
      </c>
      <c r="M103" s="5">
        <v>44233175895</v>
      </c>
      <c r="N103" s="5">
        <v>67023082427</v>
      </c>
      <c r="O103" s="5">
        <v>41067957987</v>
      </c>
      <c r="P103" s="5">
        <v>19511073976</v>
      </c>
    </row>
    <row r="104" spans="3:16" ht="15.5" x14ac:dyDescent="0.35">
      <c r="C104" t="s">
        <v>117</v>
      </c>
      <c r="D104" s="5">
        <v>48136260347</v>
      </c>
      <c r="E104" s="5">
        <v>41657749157</v>
      </c>
      <c r="F104" s="5">
        <v>47815132845</v>
      </c>
      <c r="G104" s="5">
        <v>53760275047</v>
      </c>
      <c r="I104" s="5">
        <v>41657749157</v>
      </c>
      <c r="J104" s="5">
        <v>58694983378</v>
      </c>
      <c r="K104" s="5">
        <v>23518340351</v>
      </c>
      <c r="L104" s="5">
        <v>44667191639</v>
      </c>
      <c r="M104" s="5">
        <v>44233175895</v>
      </c>
      <c r="N104" s="5">
        <v>67023082427</v>
      </c>
      <c r="O104" s="5">
        <v>41067957987</v>
      </c>
      <c r="P104" s="5">
        <v>19511073976</v>
      </c>
    </row>
    <row r="105" spans="3:16" ht="15.5" x14ac:dyDescent="0.35">
      <c r="C105" t="s">
        <v>119</v>
      </c>
    </row>
    <row r="106" spans="3:16" ht="15.5" x14ac:dyDescent="0.35">
      <c r="C106" t="s">
        <v>120</v>
      </c>
      <c r="D106" s="5">
        <v>43436239681</v>
      </c>
      <c r="E106" s="5">
        <v>37143502827</v>
      </c>
      <c r="F106" s="5">
        <v>42781599306</v>
      </c>
      <c r="G106" s="5">
        <v>48722041939</v>
      </c>
      <c r="I106" s="5">
        <v>37143502827</v>
      </c>
      <c r="J106" s="5">
        <v>53758009001</v>
      </c>
      <c r="K106" s="5">
        <v>17031446725</v>
      </c>
      <c r="L106" s="5">
        <v>38877374661</v>
      </c>
      <c r="M106" s="5">
        <v>37126107755</v>
      </c>
      <c r="N106" s="5">
        <v>58728465860</v>
      </c>
      <c r="O106" s="5">
        <v>32051819361</v>
      </c>
      <c r="P106" s="5">
        <v>12164040259</v>
      </c>
    </row>
    <row r="107" spans="3:16" ht="15.5" x14ac:dyDescent="0.35">
      <c r="C107" t="s">
        <v>121</v>
      </c>
      <c r="D107" s="5">
        <v>161346620448</v>
      </c>
      <c r="E107" s="5">
        <v>175788949462</v>
      </c>
      <c r="F107" s="5">
        <v>184043331593</v>
      </c>
      <c r="G107" s="5">
        <v>186329512440</v>
      </c>
      <c r="I107" s="5">
        <v>175788949462</v>
      </c>
      <c r="J107" s="5">
        <v>204086954705</v>
      </c>
      <c r="K107" s="5">
        <v>162422114987</v>
      </c>
      <c r="L107" s="5">
        <v>188886108964</v>
      </c>
      <c r="M107" s="5">
        <v>202024664317</v>
      </c>
      <c r="N107" s="5">
        <v>225250911830</v>
      </c>
      <c r="O107" s="5">
        <v>181661417490</v>
      </c>
      <c r="P107" s="5">
        <v>149661548107</v>
      </c>
    </row>
    <row r="108" spans="3:16" ht="15.5" x14ac:dyDescent="0.35">
      <c r="C108" t="s">
        <v>122</v>
      </c>
    </row>
    <row r="109" spans="3:16" ht="15.5" x14ac:dyDescent="0.35">
      <c r="C109" t="s">
        <v>123</v>
      </c>
      <c r="D109" s="5">
        <v>47036000000</v>
      </c>
      <c r="E109" s="5">
        <v>47036000000</v>
      </c>
      <c r="F109" s="5">
        <v>47036000000</v>
      </c>
      <c r="G109" s="5">
        <v>47036000000</v>
      </c>
      <c r="I109" s="5">
        <v>47036000000</v>
      </c>
      <c r="J109" s="5">
        <v>47036000000</v>
      </c>
      <c r="K109" s="5">
        <v>47036000000</v>
      </c>
      <c r="L109" s="5">
        <v>47036000000</v>
      </c>
      <c r="M109" s="5">
        <v>47036000000</v>
      </c>
      <c r="N109" s="5">
        <v>47036000000</v>
      </c>
      <c r="O109" s="5">
        <v>47036000000</v>
      </c>
      <c r="P109" s="5">
        <v>33333000000</v>
      </c>
    </row>
    <row r="110" spans="3:16" ht="15.5" x14ac:dyDescent="0.35">
      <c r="C110" t="s">
        <v>124</v>
      </c>
      <c r="D110" s="5">
        <v>37906140000</v>
      </c>
      <c r="E110" s="5">
        <v>37906140000</v>
      </c>
      <c r="F110" s="5">
        <v>37906140000</v>
      </c>
      <c r="G110" s="5">
        <v>37906140000</v>
      </c>
      <c r="I110" s="5">
        <v>37906140000</v>
      </c>
      <c r="J110" s="5">
        <v>37906140000</v>
      </c>
      <c r="K110" s="5">
        <v>37906140000</v>
      </c>
      <c r="L110" s="5">
        <v>37906140000</v>
      </c>
      <c r="M110" s="5">
        <v>37906140000</v>
      </c>
      <c r="N110" s="5">
        <v>37906140000</v>
      </c>
      <c r="O110" s="5">
        <v>37906140000</v>
      </c>
    </row>
    <row r="111" spans="3:16" ht="15.5" x14ac:dyDescent="0.35">
      <c r="C111" t="s">
        <v>125</v>
      </c>
      <c r="D111" s="5">
        <v>96013666647</v>
      </c>
      <c r="E111" s="5">
        <v>92904401460</v>
      </c>
      <c r="F111" s="5">
        <v>90108122417</v>
      </c>
      <c r="G111" s="5">
        <v>80955916578</v>
      </c>
      <c r="I111" s="5">
        <v>92904401460</v>
      </c>
      <c r="J111" s="5">
        <v>73193671980</v>
      </c>
      <c r="K111" s="5">
        <v>56511507564</v>
      </c>
      <c r="L111" s="5">
        <v>34480286713</v>
      </c>
      <c r="M111" s="5">
        <v>10321906847</v>
      </c>
      <c r="N111" s="5">
        <v>-8277530874</v>
      </c>
      <c r="O111" s="5">
        <v>-15026529381</v>
      </c>
      <c r="P111" s="5">
        <v>-7435263451</v>
      </c>
    </row>
    <row r="112" spans="3:16" ht="15.5" x14ac:dyDescent="0.35">
      <c r="C112" t="s">
        <v>294</v>
      </c>
      <c r="D112" s="5">
        <v>600000000</v>
      </c>
      <c r="E112" s="5">
        <v>600000000</v>
      </c>
      <c r="F112" s="5">
        <v>600000000</v>
      </c>
      <c r="G112" s="5">
        <v>600000000</v>
      </c>
      <c r="I112" s="5">
        <v>600000000</v>
      </c>
      <c r="J112" s="5">
        <v>600000000</v>
      </c>
    </row>
    <row r="113" spans="2:16" ht="15.5" x14ac:dyDescent="0.35">
      <c r="C113" t="s">
        <v>295</v>
      </c>
      <c r="D113" s="5">
        <v>95413666647</v>
      </c>
      <c r="E113" s="5">
        <v>92304401460</v>
      </c>
      <c r="F113" s="5">
        <v>89508122417</v>
      </c>
      <c r="G113" s="5">
        <v>80355916578</v>
      </c>
      <c r="I113" s="5">
        <v>92304401460</v>
      </c>
      <c r="J113" s="5">
        <v>72593671980</v>
      </c>
    </row>
    <row r="114" spans="2:16" ht="15.5" x14ac:dyDescent="0.35">
      <c r="C114" t="s">
        <v>296</v>
      </c>
      <c r="D114" s="5">
        <v>96013666647</v>
      </c>
      <c r="E114" s="5">
        <v>92904401460</v>
      </c>
      <c r="F114" s="5">
        <v>90108122417</v>
      </c>
      <c r="G114" s="5">
        <v>80955916578</v>
      </c>
      <c r="I114" s="5">
        <v>92904401460</v>
      </c>
      <c r="J114" s="5">
        <v>73193671980</v>
      </c>
      <c r="K114" s="5">
        <v>56511507564</v>
      </c>
      <c r="L114" s="5">
        <v>34480286713</v>
      </c>
      <c r="M114" s="5">
        <v>10321906847</v>
      </c>
      <c r="N114" s="5">
        <v>-8277530874</v>
      </c>
      <c r="O114" s="5">
        <v>-15026529381</v>
      </c>
      <c r="P114" s="5">
        <v>-7435263451</v>
      </c>
    </row>
    <row r="115" spans="2:16" ht="15.5" x14ac:dyDescent="0.35">
      <c r="C115" t="s">
        <v>9</v>
      </c>
      <c r="D115" s="5">
        <v>474986565991</v>
      </c>
      <c r="E115" s="5">
        <v>471877300804</v>
      </c>
      <c r="F115" s="5">
        <v>450210616456</v>
      </c>
      <c r="G115" s="5">
        <v>441058410617</v>
      </c>
      <c r="I115" s="5">
        <v>471877300804</v>
      </c>
      <c r="J115" s="5">
        <v>433296166019</v>
      </c>
      <c r="K115" s="5">
        <v>397931210948</v>
      </c>
      <c r="L115" s="5">
        <v>364321203318</v>
      </c>
      <c r="M115" s="5">
        <v>324679509187</v>
      </c>
      <c r="N115" s="5">
        <v>279826257009</v>
      </c>
      <c r="O115" s="5">
        <v>266150317580</v>
      </c>
      <c r="P115" s="5">
        <v>206017388562</v>
      </c>
    </row>
    <row r="116" spans="2:16" ht="15.5" x14ac:dyDescent="0.35">
      <c r="C116" t="s">
        <v>126</v>
      </c>
      <c r="D116" s="5">
        <v>636333186439</v>
      </c>
      <c r="E116" s="5">
        <v>647666250266</v>
      </c>
      <c r="F116" s="5">
        <v>634253948049</v>
      </c>
      <c r="G116" s="5">
        <v>627387923057</v>
      </c>
      <c r="I116" s="5">
        <v>647666250266</v>
      </c>
      <c r="J116" s="5">
        <v>637383120724</v>
      </c>
      <c r="K116" s="5">
        <v>560353325935</v>
      </c>
      <c r="L116" s="5">
        <v>553207312282</v>
      </c>
      <c r="M116" s="5">
        <v>526704173504</v>
      </c>
      <c r="N116" s="5">
        <v>505077168839</v>
      </c>
      <c r="O116" s="5">
        <v>447811735070</v>
      </c>
      <c r="P116" s="5">
        <v>355678936669</v>
      </c>
    </row>
    <row r="117" spans="2:16" ht="15.5" x14ac:dyDescent="0.35">
      <c r="C117" t="s">
        <v>127</v>
      </c>
      <c r="D117" s="5">
        <v>940720000</v>
      </c>
      <c r="E117" s="5">
        <v>940720000</v>
      </c>
      <c r="F117" s="5">
        <v>940720000</v>
      </c>
      <c r="G117" s="5">
        <v>940720000</v>
      </c>
      <c r="I117" s="5">
        <v>940720000</v>
      </c>
      <c r="J117" s="5">
        <v>940720000</v>
      </c>
      <c r="K117" s="5">
        <v>940720000</v>
      </c>
      <c r="L117" s="5">
        <v>940720000</v>
      </c>
      <c r="M117" s="5">
        <v>940720000</v>
      </c>
      <c r="N117" s="5">
        <v>940720000</v>
      </c>
      <c r="O117" s="5">
        <v>940720000</v>
      </c>
      <c r="P117" s="5">
        <v>22222</v>
      </c>
    </row>
    <row r="119" spans="2:16" ht="15.5" x14ac:dyDescent="0.35">
      <c r="B119" t="s">
        <v>128</v>
      </c>
      <c r="C119" t="s">
        <v>129</v>
      </c>
      <c r="D119" s="5">
        <v>12521512941</v>
      </c>
      <c r="E119" s="5">
        <v>19314836280</v>
      </c>
      <c r="F119" s="5">
        <v>15320340056</v>
      </c>
      <c r="G119" s="5">
        <v>13324308325</v>
      </c>
      <c r="I119" s="5">
        <v>58432916986</v>
      </c>
      <c r="J119" s="5">
        <v>-14178310022</v>
      </c>
      <c r="K119" s="5">
        <v>67991529561</v>
      </c>
      <c r="L119" s="5">
        <v>31371142434</v>
      </c>
      <c r="M119" s="5">
        <v>45584772931</v>
      </c>
      <c r="N119" s="5">
        <v>-23530287434</v>
      </c>
      <c r="O119" s="5">
        <v>-35696062615</v>
      </c>
      <c r="P119" s="5">
        <v>8024924010</v>
      </c>
    </row>
    <row r="120" spans="2:16" ht="15.5" x14ac:dyDescent="0.35">
      <c r="C120" t="s">
        <v>406</v>
      </c>
      <c r="D120" s="5">
        <v>61198336470</v>
      </c>
      <c r="E120" s="5">
        <v>87081537215</v>
      </c>
      <c r="F120" s="5">
        <v>78317725032</v>
      </c>
      <c r="G120" s="5">
        <v>78125432195</v>
      </c>
      <c r="I120" s="5">
        <v>313117584429</v>
      </c>
      <c r="J120" s="5">
        <v>319431269661</v>
      </c>
      <c r="K120" s="5">
        <v>302616822256</v>
      </c>
      <c r="L120" s="5">
        <v>287084471840</v>
      </c>
      <c r="M120" s="5">
        <v>229163030383</v>
      </c>
      <c r="N120" s="5">
        <v>219013184314</v>
      </c>
      <c r="O120" s="5">
        <v>164546427638</v>
      </c>
      <c r="P120" s="5">
        <v>140018785235</v>
      </c>
    </row>
    <row r="121" spans="2:16" ht="15.5" x14ac:dyDescent="0.35">
      <c r="C121" t="s">
        <v>508</v>
      </c>
      <c r="D121" s="5">
        <v>-35625974433</v>
      </c>
      <c r="E121" s="5">
        <v>-56314864212</v>
      </c>
      <c r="F121" s="5">
        <v>-54386959672</v>
      </c>
      <c r="G121" s="5">
        <v>-53403671749</v>
      </c>
      <c r="I121" s="5">
        <v>-210412514163</v>
      </c>
      <c r="J121" s="5">
        <v>-290425616706</v>
      </c>
      <c r="K121" s="5">
        <v>-191729776750</v>
      </c>
      <c r="L121" s="5">
        <v>-217113012050</v>
      </c>
      <c r="M121" s="5">
        <v>-149976554287</v>
      </c>
      <c r="N121" s="5">
        <v>-211045953968</v>
      </c>
      <c r="O121" s="5">
        <v>-174315332505</v>
      </c>
      <c r="P121" s="5">
        <v>-115354704934</v>
      </c>
    </row>
    <row r="122" spans="2:16" ht="15.5" x14ac:dyDescent="0.35">
      <c r="C122" t="s">
        <v>509</v>
      </c>
      <c r="D122" s="5">
        <v>-11206012134</v>
      </c>
      <c r="E122" s="5">
        <v>-9861311118</v>
      </c>
      <c r="F122" s="5">
        <v>-7697909513</v>
      </c>
      <c r="G122" s="5">
        <v>-9421941891</v>
      </c>
      <c r="I122" s="5">
        <v>-38168901168</v>
      </c>
      <c r="J122" s="5">
        <v>-34462866462</v>
      </c>
      <c r="K122" s="5">
        <v>-32975703327</v>
      </c>
      <c r="L122" s="5">
        <v>-30771239751</v>
      </c>
      <c r="M122" s="5">
        <v>-26715262220</v>
      </c>
      <c r="N122" s="5">
        <v>-25522409114</v>
      </c>
      <c r="O122" s="5">
        <v>-18214120885</v>
      </c>
      <c r="P122" s="5">
        <v>-15885082876</v>
      </c>
    </row>
    <row r="123" spans="2:16" ht="15.5" x14ac:dyDescent="0.35">
      <c r="C123" t="s">
        <v>558</v>
      </c>
      <c r="D123" s="5">
        <v>765932</v>
      </c>
      <c r="E123" s="5">
        <v>653714</v>
      </c>
      <c r="F123" s="5">
        <v>619571</v>
      </c>
      <c r="G123" s="5">
        <v>1017973</v>
      </c>
      <c r="I123" s="5">
        <v>3174435</v>
      </c>
      <c r="J123" s="5">
        <v>2942778</v>
      </c>
      <c r="K123" s="5">
        <v>2472064</v>
      </c>
      <c r="L123" s="5">
        <v>1305932</v>
      </c>
      <c r="M123" s="5">
        <v>1257026</v>
      </c>
      <c r="N123" s="5">
        <v>3338928</v>
      </c>
      <c r="O123" s="5">
        <v>20581619</v>
      </c>
      <c r="P123" s="5">
        <v>2180863</v>
      </c>
    </row>
    <row r="124" spans="2:16" ht="15.5" x14ac:dyDescent="0.35">
      <c r="C124" t="s">
        <v>350</v>
      </c>
      <c r="D124" s="5">
        <v>-1845602894</v>
      </c>
      <c r="E124" s="5">
        <v>-1591179319</v>
      </c>
      <c r="F124" s="5">
        <v>-913135362</v>
      </c>
      <c r="G124" s="5">
        <v>-1976528203</v>
      </c>
      <c r="I124" s="5">
        <v>-6106426547</v>
      </c>
      <c r="J124" s="5">
        <v>-8724039293</v>
      </c>
      <c r="K124" s="5">
        <v>-9922284682</v>
      </c>
      <c r="L124" s="5">
        <v>-7830383537</v>
      </c>
      <c r="M124" s="5">
        <v>-6887697971</v>
      </c>
      <c r="N124" s="5">
        <v>-5978447594</v>
      </c>
      <c r="O124" s="5">
        <v>-7733618482</v>
      </c>
      <c r="P124" s="5">
        <v>-756254278</v>
      </c>
    </row>
    <row r="125" spans="2:16" ht="15.5" x14ac:dyDescent="0.35">
      <c r="C125" t="s">
        <v>152</v>
      </c>
      <c r="D125" s="5">
        <v>-9388179210</v>
      </c>
      <c r="E125" s="5">
        <v>-9990785512</v>
      </c>
      <c r="F125" s="5">
        <v>-9886320500</v>
      </c>
      <c r="G125" s="5">
        <v>-10163024733</v>
      </c>
      <c r="I125" s="5">
        <v>-41894889501</v>
      </c>
      <c r="J125" s="5">
        <v>17123579098</v>
      </c>
      <c r="K125" s="5">
        <v>-52200917432</v>
      </c>
      <c r="L125" s="5">
        <v>-31896839674</v>
      </c>
      <c r="M125" s="5">
        <v>-41708414774</v>
      </c>
      <c r="N125" s="5">
        <v>30157454458</v>
      </c>
      <c r="O125" s="5">
        <v>66918331454</v>
      </c>
      <c r="P125" s="5">
        <v>-1590545922</v>
      </c>
    </row>
    <row r="126" spans="2:16" ht="15.5" x14ac:dyDescent="0.35">
      <c r="C126" t="s">
        <v>142</v>
      </c>
      <c r="D126" s="5">
        <v>-5247953256</v>
      </c>
      <c r="E126" s="5">
        <v>-8238528662</v>
      </c>
      <c r="F126" s="5">
        <v>-7711982542</v>
      </c>
      <c r="G126" s="5">
        <v>-210000000</v>
      </c>
      <c r="I126" s="5">
        <v>-16727717222</v>
      </c>
      <c r="J126" s="5">
        <v>-1800643575</v>
      </c>
      <c r="K126" s="5">
        <v>-15094516969</v>
      </c>
      <c r="L126" s="5">
        <v>-438930030</v>
      </c>
      <c r="M126" s="5">
        <v>-4540731312</v>
      </c>
      <c r="N126" s="5">
        <v>-4538162608</v>
      </c>
      <c r="O126" s="5">
        <v>-33890768086</v>
      </c>
      <c r="P126" s="5">
        <v>-4060443700</v>
      </c>
    </row>
    <row r="127" spans="2:16" ht="15.5" x14ac:dyDescent="0.35">
      <c r="C127" t="s">
        <v>1794</v>
      </c>
      <c r="D127" s="5">
        <v>-5166728747</v>
      </c>
      <c r="E127" s="5">
        <v>6173431719</v>
      </c>
      <c r="F127" s="5">
        <v>-6173431719</v>
      </c>
    </row>
    <row r="128" spans="2:16" ht="15.5" x14ac:dyDescent="0.35">
      <c r="C128" t="s">
        <v>151</v>
      </c>
      <c r="D128" s="5">
        <v>-81224509</v>
      </c>
      <c r="E128" s="5">
        <v>-140545209</v>
      </c>
      <c r="F128" s="5">
        <v>-1538550823</v>
      </c>
      <c r="G128" s="5">
        <v>-210000000</v>
      </c>
      <c r="I128" s="5">
        <v>-2456302050</v>
      </c>
      <c r="J128" s="5">
        <v>-1579697630</v>
      </c>
      <c r="K128" s="5">
        <v>-14984876719</v>
      </c>
      <c r="L128" s="5">
        <v>-963975095</v>
      </c>
      <c r="M128" s="5">
        <v>-4476378207</v>
      </c>
      <c r="N128" s="5">
        <v>-4662202608</v>
      </c>
      <c r="O128" s="5">
        <v>-1979268086</v>
      </c>
      <c r="P128" s="5">
        <v>-4060443700</v>
      </c>
    </row>
    <row r="129" spans="3:16" ht="15.5" x14ac:dyDescent="0.35">
      <c r="C129" t="s">
        <v>360</v>
      </c>
      <c r="E129" s="5">
        <v>265765766</v>
      </c>
      <c r="I129" s="5">
        <v>265765766</v>
      </c>
      <c r="J129" s="5">
        <v>1054054055</v>
      </c>
      <c r="L129" s="5">
        <v>545045065</v>
      </c>
      <c r="M129" s="5">
        <v>191818183</v>
      </c>
      <c r="N129" s="5">
        <v>124040000</v>
      </c>
      <c r="O129" s="5">
        <v>213500000</v>
      </c>
    </row>
    <row r="130" spans="3:16" ht="15.5" x14ac:dyDescent="0.35">
      <c r="C130" t="s">
        <v>143</v>
      </c>
      <c r="E130" s="5">
        <v>-14537180938</v>
      </c>
      <c r="I130" s="5">
        <v>-14537180938</v>
      </c>
      <c r="J130" s="5">
        <v>-1275000000</v>
      </c>
      <c r="K130" s="5">
        <v>-109640250</v>
      </c>
      <c r="L130" s="5">
        <v>-20000000</v>
      </c>
      <c r="M130" s="5">
        <v>-256171288</v>
      </c>
      <c r="O130" s="5">
        <v>-32125000000</v>
      </c>
    </row>
    <row r="131" spans="3:16" ht="15.5" x14ac:dyDescent="0.35">
      <c r="C131" t="s">
        <v>153</v>
      </c>
      <c r="D131" s="5">
        <v>-9388179210</v>
      </c>
      <c r="E131" s="5">
        <v>-9990785512</v>
      </c>
      <c r="F131" s="5">
        <v>-9886320500</v>
      </c>
      <c r="G131" s="5">
        <v>-10163024733</v>
      </c>
      <c r="I131" s="5">
        <v>-41894889501</v>
      </c>
      <c r="J131" s="5">
        <v>17123579098</v>
      </c>
      <c r="K131" s="5">
        <v>-52200917432</v>
      </c>
      <c r="L131" s="5">
        <v>-31896839674</v>
      </c>
      <c r="M131" s="5">
        <v>-41708414774</v>
      </c>
      <c r="N131" s="5">
        <v>30157454458</v>
      </c>
      <c r="O131" s="5">
        <v>66918331454</v>
      </c>
      <c r="P131" s="5">
        <v>-1590545922</v>
      </c>
    </row>
    <row r="132" spans="3:16" ht="15.5" x14ac:dyDescent="0.35">
      <c r="C132" t="s">
        <v>525</v>
      </c>
      <c r="D132" s="5">
        <v>15000000000</v>
      </c>
      <c r="G132" s="5">
        <v>10000000000</v>
      </c>
      <c r="I132" s="5">
        <v>10000000000</v>
      </c>
      <c r="J132" s="5">
        <v>65000000000</v>
      </c>
      <c r="L132" s="5">
        <v>15275445947</v>
      </c>
      <c r="M132" s="5">
        <v>15471629603</v>
      </c>
      <c r="N132" s="5">
        <v>77392458737</v>
      </c>
      <c r="O132" s="5">
        <v>140000000000</v>
      </c>
      <c r="P132" s="5">
        <v>14960000000</v>
      </c>
    </row>
    <row r="133" spans="3:16" ht="15.5" x14ac:dyDescent="0.35">
      <c r="C133" t="s">
        <v>526</v>
      </c>
      <c r="D133" s="5">
        <v>-20698438146</v>
      </c>
      <c r="E133" s="5">
        <v>-6195017439</v>
      </c>
      <c r="F133" s="5">
        <v>-5728690667</v>
      </c>
      <c r="G133" s="5">
        <v>-16037089178</v>
      </c>
      <c r="I133" s="5">
        <v>-35140434929</v>
      </c>
      <c r="J133" s="5">
        <v>-26744515906</v>
      </c>
      <c r="K133" s="5">
        <v>-31701802928</v>
      </c>
      <c r="L133" s="5">
        <v>-28897510077</v>
      </c>
      <c r="M133" s="5">
        <v>-35547055208</v>
      </c>
      <c r="N133" s="5">
        <v>-28107524766</v>
      </c>
      <c r="O133" s="5">
        <v>-112268586180</v>
      </c>
      <c r="P133" s="5">
        <v>-2418619413</v>
      </c>
    </row>
    <row r="134" spans="3:16" ht="15.5" x14ac:dyDescent="0.35">
      <c r="C134" t="s">
        <v>433</v>
      </c>
      <c r="D134" s="5">
        <v>-155667943</v>
      </c>
      <c r="E134" s="5">
        <v>-236001267</v>
      </c>
      <c r="F134" s="5">
        <v>-362177441</v>
      </c>
      <c r="G134" s="5">
        <v>-355564466</v>
      </c>
      <c r="I134" s="5">
        <v>-1341330478</v>
      </c>
      <c r="J134" s="5">
        <v>-1289691522</v>
      </c>
      <c r="K134" s="5">
        <v>-894228725</v>
      </c>
      <c r="L134" s="5">
        <v>-807508209</v>
      </c>
      <c r="M134" s="5">
        <v>-1170690241</v>
      </c>
      <c r="N134" s="5">
        <v>-875999866</v>
      </c>
      <c r="O134" s="5">
        <v>-658004550</v>
      </c>
      <c r="P134" s="5">
        <v>-914211625</v>
      </c>
    </row>
    <row r="135" spans="3:16" ht="15.5" x14ac:dyDescent="0.35">
      <c r="C135" t="s">
        <v>1512</v>
      </c>
      <c r="D135" s="5">
        <v>-1781182</v>
      </c>
      <c r="E135" s="5">
        <v>-6438334</v>
      </c>
      <c r="F135" s="5">
        <v>-12613759</v>
      </c>
      <c r="G135" s="5">
        <v>-19226510</v>
      </c>
      <c r="I135" s="5">
        <v>-65723074</v>
      </c>
      <c r="J135" s="5">
        <v>-154624778</v>
      </c>
      <c r="K135" s="5">
        <v>-183085025</v>
      </c>
      <c r="L135" s="5">
        <v>-47467590</v>
      </c>
      <c r="M135" s="5">
        <v>-135674859</v>
      </c>
      <c r="N135" s="5">
        <v>-148148734</v>
      </c>
      <c r="O135" s="5">
        <v>-148464194</v>
      </c>
      <c r="P135" s="5">
        <v>-124915475</v>
      </c>
    </row>
    <row r="136" spans="3:16" ht="15.5" x14ac:dyDescent="0.35">
      <c r="C136" t="s">
        <v>1510</v>
      </c>
      <c r="D136" s="5">
        <v>-2872291939</v>
      </c>
      <c r="E136" s="5">
        <v>-2893328472</v>
      </c>
      <c r="F136" s="5">
        <v>-3122838633</v>
      </c>
      <c r="G136" s="5">
        <v>-3091144579</v>
      </c>
      <c r="I136" s="5">
        <v>-12707401020</v>
      </c>
      <c r="J136" s="5">
        <v>-12583988696</v>
      </c>
      <c r="K136" s="5">
        <v>-12318200754</v>
      </c>
      <c r="L136" s="5">
        <v>-15019799745</v>
      </c>
      <c r="M136" s="5">
        <v>-17926624069</v>
      </c>
      <c r="N136" s="5">
        <v>-18103330913</v>
      </c>
      <c r="O136" s="5">
        <v>-20025753622</v>
      </c>
      <c r="P136" s="5">
        <v>-13092799409</v>
      </c>
    </row>
    <row r="137" spans="3:16" ht="15.5" x14ac:dyDescent="0.35">
      <c r="C137" t="s">
        <v>318</v>
      </c>
      <c r="D137" s="5">
        <v>-630004697</v>
      </c>
      <c r="E137" s="5">
        <v>-620312317</v>
      </c>
      <c r="F137" s="5">
        <v>-610769051</v>
      </c>
      <c r="G137" s="5">
        <v>-601372604</v>
      </c>
      <c r="I137" s="5">
        <v>-2424574690</v>
      </c>
      <c r="J137" s="5">
        <v>-2325454385</v>
      </c>
      <c r="K137" s="5">
        <v>-2136187523</v>
      </c>
      <c r="L137" s="5">
        <v>-2340490812</v>
      </c>
      <c r="M137" s="5">
        <v>-2187878139</v>
      </c>
    </row>
    <row r="138" spans="3:16" ht="15.5" x14ac:dyDescent="0.35">
      <c r="C138" t="s">
        <v>1988</v>
      </c>
      <c r="D138" s="5">
        <v>-29995303</v>
      </c>
      <c r="E138" s="5">
        <v>-39687683</v>
      </c>
      <c r="F138" s="5">
        <v>-49230949</v>
      </c>
      <c r="G138" s="5">
        <v>-58627396</v>
      </c>
      <c r="I138" s="5">
        <v>-215425310</v>
      </c>
      <c r="J138" s="5">
        <v>-74545615</v>
      </c>
      <c r="K138" s="5">
        <v>-263812477</v>
      </c>
      <c r="L138" s="5">
        <v>-59509188</v>
      </c>
      <c r="M138" s="5">
        <v>-212121861</v>
      </c>
    </row>
    <row r="139" spans="3:16" ht="15.5" x14ac:dyDescent="0.35">
      <c r="C139" t="s">
        <v>371</v>
      </c>
      <c r="J139" s="5">
        <v>-4703600000</v>
      </c>
      <c r="K139" s="5">
        <v>-4703600000</v>
      </c>
    </row>
    <row r="140" spans="3:16" ht="15.5" x14ac:dyDescent="0.35">
      <c r="C140" t="s">
        <v>841</v>
      </c>
      <c r="O140" s="5">
        <v>13703000000</v>
      </c>
    </row>
    <row r="141" spans="3:16" ht="15.5" x14ac:dyDescent="0.35">
      <c r="C141" t="s">
        <v>604</v>
      </c>
      <c r="O141" s="5">
        <v>46316140000</v>
      </c>
    </row>
    <row r="142" spans="3:16" ht="15.5" x14ac:dyDescent="0.35">
      <c r="C142" t="s">
        <v>165</v>
      </c>
      <c r="D142" s="5">
        <v>-2114619525</v>
      </c>
      <c r="E142" s="5">
        <v>1085522106</v>
      </c>
      <c r="F142" s="5">
        <v>-2277962986</v>
      </c>
      <c r="G142" s="5">
        <v>2951283592</v>
      </c>
      <c r="I142" s="5">
        <v>-189689737</v>
      </c>
      <c r="J142" s="5">
        <v>1144625501</v>
      </c>
      <c r="K142" s="5">
        <v>696095160</v>
      </c>
      <c r="L142" s="5">
        <v>-964627270</v>
      </c>
      <c r="M142" s="5">
        <v>-664373155</v>
      </c>
      <c r="N142" s="5">
        <v>2089004416</v>
      </c>
      <c r="O142" s="5">
        <v>-2668499247</v>
      </c>
      <c r="P142" s="5">
        <v>2373934388</v>
      </c>
    </row>
    <row r="143" spans="3:16" ht="15.5" x14ac:dyDescent="0.35">
      <c r="C143" t="s">
        <v>166</v>
      </c>
      <c r="D143" s="5">
        <v>3233711876</v>
      </c>
      <c r="I143" s="5">
        <v>3423401613</v>
      </c>
      <c r="J143" s="5">
        <v>2278776112</v>
      </c>
      <c r="K143" s="5">
        <v>1582680952</v>
      </c>
      <c r="L143" s="5">
        <v>2547308222</v>
      </c>
      <c r="M143" s="5">
        <v>3211681377</v>
      </c>
      <c r="N143" s="5">
        <v>1122676961</v>
      </c>
      <c r="O143" s="5">
        <v>3791176208</v>
      </c>
      <c r="P143" s="5">
        <v>1417241820</v>
      </c>
    </row>
    <row r="144" spans="3:16" ht="15.5" x14ac:dyDescent="0.35">
      <c r="C144" t="s">
        <v>168</v>
      </c>
      <c r="D144" s="5">
        <v>1119092351</v>
      </c>
      <c r="E144" s="5">
        <v>1085522106</v>
      </c>
      <c r="F144" s="5">
        <v>-2277962986</v>
      </c>
      <c r="G144" s="5">
        <v>2951283592</v>
      </c>
      <c r="I144" s="5">
        <v>3233711876</v>
      </c>
      <c r="J144" s="5">
        <v>3423401613</v>
      </c>
      <c r="K144" s="5">
        <v>2278776112</v>
      </c>
      <c r="L144" s="5">
        <v>1582680952</v>
      </c>
      <c r="M144" s="5">
        <v>2547308222</v>
      </c>
      <c r="N144" s="5">
        <v>3211681377</v>
      </c>
      <c r="O144" s="5">
        <v>1122676961</v>
      </c>
      <c r="P144" s="5">
        <v>3791176208</v>
      </c>
    </row>
    <row r="146" spans="2:16" ht="15.5" x14ac:dyDescent="0.35">
      <c r="B146" t="s">
        <v>169</v>
      </c>
      <c r="C146" t="s">
        <v>11</v>
      </c>
      <c r="D146" s="5">
        <v>940000000</v>
      </c>
      <c r="E146" s="5">
        <v>940000000</v>
      </c>
      <c r="F146" s="5">
        <v>940000000</v>
      </c>
      <c r="G146" s="5">
        <v>940000000</v>
      </c>
      <c r="I146" s="5">
        <v>940000000</v>
      </c>
      <c r="J146" s="5">
        <v>940000000</v>
      </c>
      <c r="K146" s="5">
        <v>940000000</v>
      </c>
      <c r="L146" s="5">
        <v>940000000</v>
      </c>
      <c r="M146" s="5">
        <v>940000000</v>
      </c>
      <c r="N146" s="5">
        <v>940000000</v>
      </c>
      <c r="O146" s="5">
        <v>940000000</v>
      </c>
      <c r="P146" s="5">
        <v>0</v>
      </c>
    </row>
    <row r="147" spans="2:16" ht="15.5" x14ac:dyDescent="0.35">
      <c r="C147" t="s">
        <v>170</v>
      </c>
      <c r="D147" s="6">
        <v>3.3</v>
      </c>
      <c r="E147" s="6">
        <v>3.65</v>
      </c>
      <c r="F147" s="6">
        <v>9.7200000000000006</v>
      </c>
      <c r="G147" s="6">
        <v>4.92</v>
      </c>
    </row>
    <row r="148" spans="2:16" ht="15.5" x14ac:dyDescent="0.35">
      <c r="C148" t="s">
        <v>171</v>
      </c>
      <c r="D148" s="6">
        <v>77.58</v>
      </c>
      <c r="E148" s="6">
        <v>98.63</v>
      </c>
      <c r="F148" s="6">
        <v>56.07</v>
      </c>
      <c r="G148" s="6">
        <v>44.31</v>
      </c>
    </row>
    <row r="149" spans="2:16" ht="15.5" x14ac:dyDescent="0.35">
      <c r="C149" t="s">
        <v>59</v>
      </c>
      <c r="D149" s="6">
        <v>3.6</v>
      </c>
      <c r="E149" s="6">
        <v>4.05</v>
      </c>
      <c r="F149" s="6">
        <v>6.39</v>
      </c>
      <c r="G149" s="6">
        <v>2.54</v>
      </c>
    </row>
    <row r="150" spans="2:16" ht="15.5" x14ac:dyDescent="0.35">
      <c r="C150" t="s">
        <v>172</v>
      </c>
      <c r="D150" s="5">
        <v>10270000000</v>
      </c>
      <c r="E150" s="5">
        <v>10350000000</v>
      </c>
      <c r="F150" s="5">
        <v>17850000000</v>
      </c>
      <c r="G150" s="5">
        <v>12130000000</v>
      </c>
    </row>
    <row r="151" spans="2:16" ht="15.5" x14ac:dyDescent="0.35">
      <c r="C151" t="s">
        <v>173</v>
      </c>
      <c r="D151" s="6">
        <v>4.8999999999999998E-3</v>
      </c>
      <c r="E151" s="6">
        <v>5.3E-3</v>
      </c>
      <c r="F151" s="6">
        <v>1.44E-2</v>
      </c>
      <c r="G151" s="6">
        <v>7.4000000000000003E-3</v>
      </c>
    </row>
    <row r="152" spans="2:16" ht="15.5" x14ac:dyDescent="0.35">
      <c r="C152" t="s">
        <v>174</v>
      </c>
      <c r="D152" s="6">
        <v>6.5000000000000006E-3</v>
      </c>
      <c r="E152" s="6">
        <v>7.3000000000000001E-3</v>
      </c>
      <c r="F152" s="6">
        <v>2.0299999999999999E-2</v>
      </c>
      <c r="G152" s="6">
        <v>1.0500000000000001E-2</v>
      </c>
    </row>
    <row r="153" spans="2:16" ht="15.5" x14ac:dyDescent="0.35">
      <c r="C153" t="s">
        <v>175</v>
      </c>
      <c r="D153" s="6">
        <v>1.55E-2</v>
      </c>
      <c r="E153" s="6">
        <v>1.5600000000000001E-2</v>
      </c>
      <c r="F153" s="6">
        <v>3.0899999999999997E-2</v>
      </c>
      <c r="G153" s="6">
        <v>1.9599999999999999E-2</v>
      </c>
    </row>
    <row r="154" spans="2:16" ht="15.5" x14ac:dyDescent="0.35">
      <c r="C154" t="s">
        <v>176</v>
      </c>
      <c r="D154" s="6">
        <v>2.72</v>
      </c>
      <c r="E154" s="6">
        <v>2.52</v>
      </c>
      <c r="F154" s="6">
        <v>4.8600000000000003</v>
      </c>
      <c r="G154" s="6">
        <v>2.96</v>
      </c>
    </row>
    <row r="155" spans="2:16" ht="15.5" x14ac:dyDescent="0.35">
      <c r="C155" t="s">
        <v>325</v>
      </c>
      <c r="D155" s="5">
        <v>475000000000</v>
      </c>
      <c r="E155" s="5">
        <v>472000000000</v>
      </c>
      <c r="F155" s="5">
        <v>450000000000</v>
      </c>
      <c r="G155" s="5">
        <v>441000000000</v>
      </c>
    </row>
    <row r="156" spans="2:16" ht="15.5" x14ac:dyDescent="0.35">
      <c r="C156" t="s">
        <v>177</v>
      </c>
      <c r="D156" s="6">
        <v>0.51</v>
      </c>
      <c r="E156" s="6">
        <v>0.72</v>
      </c>
      <c r="F156" s="6">
        <v>1.1399999999999999</v>
      </c>
      <c r="G156" s="6">
        <v>0.46</v>
      </c>
    </row>
    <row r="157" spans="2:16" ht="15.5" x14ac:dyDescent="0.35">
      <c r="C157" t="s">
        <v>178</v>
      </c>
      <c r="D157" s="6">
        <v>504.92</v>
      </c>
      <c r="E157" s="6">
        <v>501.61</v>
      </c>
      <c r="F157" s="6">
        <v>478.58</v>
      </c>
      <c r="G157" s="6">
        <v>468.85</v>
      </c>
    </row>
    <row r="158" spans="2:16" ht="15.5" x14ac:dyDescent="0.35">
      <c r="C158" t="s">
        <v>179</v>
      </c>
      <c r="D158" s="6">
        <v>0.51</v>
      </c>
      <c r="E158" s="6">
        <v>0.72</v>
      </c>
      <c r="F158" s="6">
        <v>1.1399999999999999</v>
      </c>
      <c r="G158" s="6">
        <v>0.46</v>
      </c>
    </row>
    <row r="159" spans="2:16" ht="15.5" x14ac:dyDescent="0.35">
      <c r="C159" t="s">
        <v>180</v>
      </c>
      <c r="D159" s="6">
        <v>504.92</v>
      </c>
      <c r="E159" s="6">
        <v>501.61</v>
      </c>
      <c r="F159" s="6">
        <v>478.58</v>
      </c>
      <c r="G159" s="6">
        <v>468.85</v>
      </c>
    </row>
    <row r="160" spans="2:16" ht="15.5" x14ac:dyDescent="0.35">
      <c r="C160" t="s">
        <v>181</v>
      </c>
      <c r="D160" s="5">
        <v>80000000000</v>
      </c>
      <c r="E160" s="5">
        <v>92000000000</v>
      </c>
      <c r="F160" s="5">
        <v>93000000000</v>
      </c>
      <c r="G160" s="5">
        <v>94000000000</v>
      </c>
    </row>
    <row r="161" spans="3:16" ht="15.5" x14ac:dyDescent="0.35">
      <c r="C161" t="s">
        <v>182</v>
      </c>
      <c r="D161" s="5">
        <v>43000000000</v>
      </c>
      <c r="E161" s="5">
        <v>37000000000</v>
      </c>
      <c r="F161" s="5">
        <v>42000000000</v>
      </c>
      <c r="G161" s="5">
        <v>47000000000</v>
      </c>
    </row>
    <row r="162" spans="3:16" ht="15.5" x14ac:dyDescent="0.35">
      <c r="C162" t="s">
        <v>258</v>
      </c>
      <c r="D162" s="5">
        <v>475000000000</v>
      </c>
      <c r="E162" s="5">
        <v>472000000000</v>
      </c>
      <c r="F162" s="5">
        <v>450000000000</v>
      </c>
      <c r="G162" s="5">
        <v>441000000000</v>
      </c>
    </row>
    <row r="163" spans="3:16" ht="15.5" x14ac:dyDescent="0.35">
      <c r="C163" t="s">
        <v>23</v>
      </c>
      <c r="D163" s="5">
        <v>123000000000</v>
      </c>
      <c r="E163" s="5">
        <v>129000000000</v>
      </c>
      <c r="F163" s="5">
        <v>135000000000</v>
      </c>
      <c r="G163" s="5">
        <v>141000000000</v>
      </c>
    </row>
    <row r="164" spans="3:16" ht="15.5" x14ac:dyDescent="0.35">
      <c r="C164" t="s">
        <v>20</v>
      </c>
      <c r="D164" s="5">
        <v>122000000000</v>
      </c>
      <c r="E164" s="5">
        <v>126000000000</v>
      </c>
      <c r="F164" s="5">
        <v>133000000000</v>
      </c>
      <c r="G164" s="5">
        <v>137000000000</v>
      </c>
    </row>
    <row r="165" spans="3:16" ht="15.5" x14ac:dyDescent="0.35">
      <c r="C165" t="s">
        <v>184</v>
      </c>
      <c r="D165" s="5">
        <v>59000000000</v>
      </c>
      <c r="E165" s="5">
        <v>52000000000</v>
      </c>
      <c r="F165" s="5">
        <v>61000000000</v>
      </c>
      <c r="G165" s="5">
        <v>63000000000</v>
      </c>
    </row>
    <row r="166" spans="3:16" ht="15.5" x14ac:dyDescent="0.35">
      <c r="C166" t="s">
        <v>185</v>
      </c>
      <c r="D166" s="5">
        <v>13000000000</v>
      </c>
      <c r="E166" s="5">
        <v>19000000000</v>
      </c>
      <c r="F166" s="5">
        <v>15000000000</v>
      </c>
      <c r="G166" s="5">
        <v>13000000000</v>
      </c>
    </row>
    <row r="167" spans="3:16" ht="15.5" x14ac:dyDescent="0.35">
      <c r="C167" t="s">
        <v>186</v>
      </c>
      <c r="D167" s="5">
        <v>0</v>
      </c>
      <c r="E167" s="5">
        <v>-15000000000</v>
      </c>
      <c r="F167" s="5">
        <v>-2000000000</v>
      </c>
      <c r="G167" s="5">
        <v>0</v>
      </c>
    </row>
    <row r="168" spans="3:16" ht="15.5" x14ac:dyDescent="0.35">
      <c r="C168" t="s">
        <v>12</v>
      </c>
      <c r="D168" s="5">
        <v>12000000000</v>
      </c>
      <c r="E168" s="5">
        <v>5000000000</v>
      </c>
      <c r="F168" s="5">
        <v>14000000000</v>
      </c>
      <c r="G168" s="5">
        <v>13000000000</v>
      </c>
    </row>
    <row r="169" spans="3:16" ht="15.5" x14ac:dyDescent="0.35">
      <c r="C169" t="s">
        <v>15</v>
      </c>
      <c r="D169" s="6">
        <v>13.22</v>
      </c>
      <c r="E169" s="6">
        <v>4.93</v>
      </c>
      <c r="F169" s="6">
        <v>14.65</v>
      </c>
      <c r="G169" s="6">
        <v>13.94</v>
      </c>
    </row>
    <row r="170" spans="3:16" ht="15.5" x14ac:dyDescent="0.35">
      <c r="C170" t="s">
        <v>44</v>
      </c>
      <c r="I170" s="6">
        <v>21.62</v>
      </c>
      <c r="J170" s="6">
        <v>22.58</v>
      </c>
      <c r="K170" s="6">
        <v>28.66</v>
      </c>
      <c r="L170" s="6">
        <v>25.46</v>
      </c>
      <c r="M170" s="6">
        <v>19.53</v>
      </c>
      <c r="N170" s="6">
        <v>6.51</v>
      </c>
      <c r="O170" s="6">
        <v>-7.44</v>
      </c>
      <c r="P170" s="6">
        <v>371207.59</v>
      </c>
    </row>
    <row r="171" spans="3:16" ht="15.5" x14ac:dyDescent="0.35">
      <c r="C171" t="s">
        <v>58</v>
      </c>
      <c r="I171" s="6">
        <v>16.649999999999999</v>
      </c>
      <c r="J171" s="6">
        <v>10.98</v>
      </c>
      <c r="K171" s="6">
        <v>10.47</v>
      </c>
      <c r="L171" s="6">
        <v>10.29</v>
      </c>
      <c r="M171" s="6">
        <v>14.03</v>
      </c>
      <c r="N171" s="6">
        <v>99.85</v>
      </c>
      <c r="O171" s="6">
        <v>-349.46</v>
      </c>
      <c r="P171" s="5">
        <v>0</v>
      </c>
    </row>
    <row r="172" spans="3:16" ht="15.5" x14ac:dyDescent="0.35">
      <c r="C172" t="s">
        <v>61</v>
      </c>
      <c r="I172" s="6">
        <v>1.08</v>
      </c>
      <c r="J172" s="6">
        <v>0.72</v>
      </c>
      <c r="K172" s="6">
        <v>0.93</v>
      </c>
      <c r="L172" s="6">
        <v>0.88</v>
      </c>
      <c r="M172" s="6">
        <v>1.08</v>
      </c>
      <c r="N172" s="6">
        <v>2.73</v>
      </c>
      <c r="O172" s="6">
        <v>14.68</v>
      </c>
      <c r="P172" s="5">
        <v>0</v>
      </c>
    </row>
    <row r="173" spans="3:16" ht="15.5" x14ac:dyDescent="0.35">
      <c r="C173" t="s">
        <v>187</v>
      </c>
      <c r="I173" s="5">
        <v>50680000000</v>
      </c>
      <c r="J173" s="5">
        <v>51190000000</v>
      </c>
      <c r="K173" s="5">
        <v>58310000000</v>
      </c>
      <c r="L173" s="5">
        <v>56250000000</v>
      </c>
      <c r="M173" s="5">
        <v>51620000000</v>
      </c>
      <c r="N173" s="5">
        <v>45300000000</v>
      </c>
      <c r="O173" s="5">
        <v>36690000000</v>
      </c>
      <c r="P173" s="5">
        <v>27850000000</v>
      </c>
    </row>
    <row r="174" spans="3:16" ht="15.5" x14ac:dyDescent="0.35">
      <c r="C174" t="s">
        <v>188</v>
      </c>
      <c r="I174" s="6">
        <v>3.1400000000000004E-2</v>
      </c>
      <c r="J174" s="6">
        <v>3.3300000000000003E-2</v>
      </c>
      <c r="K174" s="6">
        <v>4.8099999999999997E-2</v>
      </c>
      <c r="L174" s="6">
        <v>4.3299999999999998E-2</v>
      </c>
      <c r="M174" s="6">
        <v>3.49E-2</v>
      </c>
      <c r="N174" s="6">
        <v>1.21E-2</v>
      </c>
      <c r="O174" s="6">
        <v>-1.5600000000000001E-2</v>
      </c>
      <c r="P174" s="6">
        <v>2.3199999999999998E-2</v>
      </c>
    </row>
    <row r="175" spans="3:16" ht="15.5" x14ac:dyDescent="0.35">
      <c r="C175" t="s">
        <v>189</v>
      </c>
      <c r="I175" s="6">
        <v>4.3099999999999999E-2</v>
      </c>
      <c r="J175" s="6">
        <v>4.9000000000000002E-2</v>
      </c>
      <c r="K175" s="6">
        <v>6.7799999999999999E-2</v>
      </c>
      <c r="L175" s="6">
        <v>6.5700000000000008E-2</v>
      </c>
      <c r="M175" s="6">
        <v>5.6600000000000004E-2</v>
      </c>
      <c r="N175" s="6">
        <v>2.1899999999999999E-2</v>
      </c>
      <c r="O175" s="6">
        <v>-2.63E-2</v>
      </c>
      <c r="P175" s="6">
        <v>0.04</v>
      </c>
    </row>
    <row r="176" spans="3:16" ht="15.5" x14ac:dyDescent="0.35">
      <c r="C176" t="s">
        <v>190</v>
      </c>
      <c r="I176" s="6">
        <v>8.1500000000000003E-2</v>
      </c>
      <c r="J176" s="6">
        <v>9.11E-2</v>
      </c>
      <c r="K176" s="6">
        <v>0.11720000000000001</v>
      </c>
      <c r="L176" s="6">
        <v>0.11990000000000001</v>
      </c>
      <c r="M176" s="6">
        <v>0.1177</v>
      </c>
      <c r="N176" s="6">
        <v>0.11449999999999999</v>
      </c>
      <c r="O176" s="6">
        <v>0.1052</v>
      </c>
      <c r="P176" s="6">
        <v>0.21719999999999998</v>
      </c>
    </row>
    <row r="177" spans="2:16" ht="15.5" x14ac:dyDescent="0.35">
      <c r="C177" t="s">
        <v>191</v>
      </c>
      <c r="I177" s="6">
        <v>3.12</v>
      </c>
      <c r="J177" s="6">
        <v>3.2</v>
      </c>
      <c r="K177" s="6">
        <v>3.84</v>
      </c>
      <c r="L177" s="6">
        <v>3.05</v>
      </c>
      <c r="M177" s="6">
        <v>2.29</v>
      </c>
      <c r="N177" s="6">
        <v>2.02</v>
      </c>
      <c r="O177" s="6">
        <v>1.42</v>
      </c>
      <c r="P177" s="6">
        <v>1.85</v>
      </c>
    </row>
    <row r="178" spans="2:16" ht="15.5" x14ac:dyDescent="0.35">
      <c r="C178" t="s">
        <v>55</v>
      </c>
      <c r="I178" s="6">
        <v>0.72</v>
      </c>
      <c r="J178" s="6">
        <v>0.54</v>
      </c>
      <c r="K178" s="6">
        <v>0.71</v>
      </c>
      <c r="L178" s="6">
        <v>0.68</v>
      </c>
      <c r="M178" s="6">
        <v>0.79</v>
      </c>
      <c r="N178" s="6">
        <v>2.19</v>
      </c>
      <c r="O178" s="6">
        <v>9.19</v>
      </c>
      <c r="P178" s="5">
        <v>0</v>
      </c>
    </row>
    <row r="179" spans="2:16" ht="15.5" x14ac:dyDescent="0.35">
      <c r="C179" t="s">
        <v>52</v>
      </c>
      <c r="I179" s="6">
        <v>501.61</v>
      </c>
      <c r="J179" s="6">
        <v>460.6</v>
      </c>
      <c r="K179" s="6">
        <v>423.01</v>
      </c>
      <c r="L179" s="6">
        <v>387.28</v>
      </c>
      <c r="M179" s="6">
        <v>345.14</v>
      </c>
      <c r="N179" s="6">
        <v>297.45999999999998</v>
      </c>
      <c r="O179" s="6">
        <v>282.92</v>
      </c>
      <c r="P179" s="6">
        <v>9270875.1899999995</v>
      </c>
    </row>
    <row r="180" spans="2:16" ht="15.5" x14ac:dyDescent="0.35">
      <c r="C180" t="s">
        <v>192</v>
      </c>
      <c r="I180" s="6">
        <v>0.72</v>
      </c>
      <c r="J180" s="6">
        <v>0.54</v>
      </c>
      <c r="K180" s="6">
        <v>0.71</v>
      </c>
      <c r="L180" s="6">
        <v>0.68</v>
      </c>
      <c r="M180" s="6">
        <v>0.79</v>
      </c>
      <c r="N180" s="6">
        <v>2.19</v>
      </c>
      <c r="O180" s="6">
        <v>9.19</v>
      </c>
      <c r="P180" s="5">
        <v>0</v>
      </c>
    </row>
    <row r="181" spans="2:16" ht="15.5" x14ac:dyDescent="0.35">
      <c r="C181" t="s">
        <v>193</v>
      </c>
      <c r="I181" s="6">
        <v>501.61</v>
      </c>
      <c r="J181" s="6">
        <v>460.6</v>
      </c>
      <c r="K181" s="6">
        <v>423.01</v>
      </c>
      <c r="L181" s="6">
        <v>387.28</v>
      </c>
      <c r="M181" s="6">
        <v>345.14</v>
      </c>
      <c r="N181" s="6">
        <v>297.45999999999998</v>
      </c>
      <c r="O181" s="6">
        <v>282.92</v>
      </c>
      <c r="P181" s="6">
        <v>9270875.1899999995</v>
      </c>
    </row>
    <row r="182" spans="2:16" ht="15.5" x14ac:dyDescent="0.35">
      <c r="C182" t="s">
        <v>194</v>
      </c>
      <c r="I182" s="5">
        <v>92000000000</v>
      </c>
      <c r="J182" s="5">
        <v>104000000000</v>
      </c>
      <c r="K182" s="5">
        <v>100000000000</v>
      </c>
      <c r="L182" s="5">
        <v>112000000000</v>
      </c>
      <c r="M182" s="5">
        <v>124000000000</v>
      </c>
      <c r="N182" s="5">
        <v>124000000000</v>
      </c>
      <c r="O182" s="5">
        <v>101000000000</v>
      </c>
      <c r="P182" s="5">
        <v>93000000000</v>
      </c>
    </row>
    <row r="183" spans="2:16" ht="15.5" x14ac:dyDescent="0.35">
      <c r="C183" t="s">
        <v>195</v>
      </c>
      <c r="I183" s="5">
        <v>37000000000</v>
      </c>
      <c r="J183" s="5">
        <v>51000000000</v>
      </c>
      <c r="K183" s="5">
        <v>17000000000</v>
      </c>
      <c r="L183" s="5">
        <v>37000000000</v>
      </c>
      <c r="M183" s="5">
        <v>37000000000</v>
      </c>
      <c r="N183" s="5">
        <v>59000000000</v>
      </c>
      <c r="O183" s="5">
        <v>32000000000</v>
      </c>
      <c r="P183" s="5">
        <v>12000000000</v>
      </c>
    </row>
    <row r="184" spans="2:16" ht="15.5" x14ac:dyDescent="0.35">
      <c r="C184" t="s">
        <v>25</v>
      </c>
      <c r="I184" s="5">
        <v>129000000000</v>
      </c>
      <c r="J184" s="5">
        <v>155000000000</v>
      </c>
      <c r="K184" s="5">
        <v>117000000000</v>
      </c>
      <c r="L184" s="5">
        <v>149000000000</v>
      </c>
      <c r="M184" s="5">
        <v>161000000000</v>
      </c>
      <c r="N184" s="5">
        <v>182000000000</v>
      </c>
      <c r="O184" s="5">
        <v>133000000000</v>
      </c>
      <c r="P184" s="5">
        <v>105000000000</v>
      </c>
    </row>
    <row r="185" spans="2:16" ht="15.5" x14ac:dyDescent="0.35">
      <c r="C185" t="s">
        <v>22</v>
      </c>
      <c r="I185" s="5">
        <v>126000000000</v>
      </c>
      <c r="J185" s="5">
        <v>152000000000</v>
      </c>
      <c r="K185" s="5">
        <v>115000000000</v>
      </c>
      <c r="L185" s="5">
        <v>147000000000</v>
      </c>
      <c r="M185" s="5">
        <v>159000000000</v>
      </c>
      <c r="N185" s="5">
        <v>179000000000</v>
      </c>
      <c r="O185" s="5">
        <v>132000000000</v>
      </c>
      <c r="P185" s="5">
        <v>101000000000</v>
      </c>
    </row>
    <row r="186" spans="2:16" ht="15.5" x14ac:dyDescent="0.35">
      <c r="C186" t="s">
        <v>196</v>
      </c>
      <c r="I186" s="5">
        <v>52000000000</v>
      </c>
      <c r="J186" s="5">
        <v>57000000000</v>
      </c>
      <c r="K186" s="5">
        <v>2000000000</v>
      </c>
      <c r="L186" s="5">
        <v>8000000000</v>
      </c>
      <c r="M186" s="5">
        <v>-19000000000</v>
      </c>
      <c r="N186" s="5">
        <v>-15000000000</v>
      </c>
      <c r="O186" s="5">
        <v>-51000000000</v>
      </c>
      <c r="P186" s="5">
        <v>-96000000000</v>
      </c>
    </row>
    <row r="187" spans="2:16" ht="15.5" x14ac:dyDescent="0.35">
      <c r="C187" t="s">
        <v>197</v>
      </c>
      <c r="I187" s="5">
        <v>58000000000</v>
      </c>
      <c r="J187" s="5">
        <v>-14000000000</v>
      </c>
      <c r="K187" s="5">
        <v>68000000000</v>
      </c>
      <c r="L187" s="5">
        <v>31000000000</v>
      </c>
      <c r="M187" s="5">
        <v>46000000000</v>
      </c>
      <c r="N187" s="5">
        <v>-24000000000</v>
      </c>
      <c r="O187" s="5">
        <v>-36000000000</v>
      </c>
      <c r="P187" s="5">
        <v>8000000000</v>
      </c>
    </row>
    <row r="188" spans="2:16" ht="15.5" x14ac:dyDescent="0.35">
      <c r="C188" t="s">
        <v>198</v>
      </c>
      <c r="I188" s="5">
        <v>-17000000000</v>
      </c>
      <c r="J188" s="5">
        <v>-3000000000</v>
      </c>
      <c r="K188" s="5">
        <v>-15000000000</v>
      </c>
      <c r="L188" s="5">
        <v>-1000000000</v>
      </c>
      <c r="M188" s="5">
        <v>-5000000000</v>
      </c>
      <c r="N188" s="5">
        <v>-5000000000</v>
      </c>
      <c r="O188" s="5">
        <v>-34000000000</v>
      </c>
      <c r="P188" s="5">
        <v>-4000000000</v>
      </c>
    </row>
    <row r="189" spans="2:16" ht="15.5" x14ac:dyDescent="0.35">
      <c r="C189" t="s">
        <v>14</v>
      </c>
      <c r="I189" s="5">
        <v>41000000000</v>
      </c>
      <c r="J189" s="5">
        <v>-17000000000</v>
      </c>
      <c r="K189" s="5">
        <v>53000000000</v>
      </c>
      <c r="L189" s="5">
        <v>30000000000</v>
      </c>
      <c r="M189" s="5">
        <v>41000000000</v>
      </c>
      <c r="N189" s="5">
        <v>-28000000000</v>
      </c>
      <c r="O189" s="5">
        <v>-70000000000</v>
      </c>
      <c r="P189" s="5">
        <v>4000000000</v>
      </c>
    </row>
    <row r="190" spans="2:16" ht="15.5" x14ac:dyDescent="0.35">
      <c r="C190" t="s">
        <v>16</v>
      </c>
      <c r="I190" s="6">
        <v>44.05</v>
      </c>
      <c r="J190" s="6">
        <v>-18.11</v>
      </c>
      <c r="K190" s="6">
        <v>56.23</v>
      </c>
      <c r="L190" s="6">
        <v>32.299999999999997</v>
      </c>
      <c r="M190" s="6">
        <v>43.43</v>
      </c>
      <c r="N190" s="6">
        <v>-29.97</v>
      </c>
      <c r="O190" s="6">
        <v>-74.2</v>
      </c>
      <c r="P190" s="6">
        <v>178403.4</v>
      </c>
    </row>
    <row r="192" spans="2:16" ht="15.5" x14ac:dyDescent="0.35">
      <c r="B192" t="s">
        <v>199</v>
      </c>
      <c r="C192" t="s">
        <v>200</v>
      </c>
      <c r="D192" s="5">
        <v>3000000000</v>
      </c>
      <c r="E192" s="5">
        <v>3000000000</v>
      </c>
      <c r="F192" s="5">
        <v>9000000000</v>
      </c>
      <c r="G192" s="5">
        <v>5000000000</v>
      </c>
      <c r="H192" s="5">
        <v>12000000000</v>
      </c>
      <c r="I192" s="5">
        <v>20000000000</v>
      </c>
      <c r="J192" s="5">
        <v>21000000000</v>
      </c>
      <c r="K192" s="5">
        <v>27000000000</v>
      </c>
      <c r="L192" s="5">
        <v>24000000000</v>
      </c>
      <c r="M192" s="5">
        <v>18000000000</v>
      </c>
      <c r="N192" s="5">
        <v>6000000000</v>
      </c>
      <c r="O192" s="5">
        <v>-7000000000</v>
      </c>
      <c r="P192" s="5">
        <v>8000000000</v>
      </c>
    </row>
    <row r="193" spans="3:16" ht="15.5" x14ac:dyDescent="0.35">
      <c r="C193" t="s">
        <v>326</v>
      </c>
      <c r="H193" s="5">
        <v>20000000000</v>
      </c>
      <c r="I193" s="5">
        <v>20000000000</v>
      </c>
      <c r="J193" s="5">
        <v>21000000000</v>
      </c>
      <c r="K193" s="5">
        <v>27000000000</v>
      </c>
      <c r="L193" s="5">
        <v>24000000000</v>
      </c>
      <c r="M193" s="5">
        <v>18000000000</v>
      </c>
      <c r="N193" s="5">
        <v>6000000000</v>
      </c>
      <c r="O193" s="5">
        <v>-7000000000</v>
      </c>
    </row>
    <row r="194" spans="3:16" ht="15.5" x14ac:dyDescent="0.35">
      <c r="C194" t="s">
        <v>387</v>
      </c>
      <c r="K194" s="5">
        <v>5</v>
      </c>
      <c r="L194" s="5">
        <v>5</v>
      </c>
    </row>
    <row r="195" spans="3:16" ht="15.5" x14ac:dyDescent="0.35">
      <c r="C195" t="s">
        <v>63</v>
      </c>
      <c r="I195" s="6">
        <v>0.22140000000000001</v>
      </c>
      <c r="K195" s="6">
        <v>0.1744</v>
      </c>
      <c r="L195" s="6">
        <v>0.19640000000000002</v>
      </c>
    </row>
    <row r="196" spans="3:16" ht="15.5" x14ac:dyDescent="0.35">
      <c r="C196" t="s">
        <v>388</v>
      </c>
      <c r="I196" s="6">
        <v>1.8799999999999997E-2</v>
      </c>
      <c r="K196" s="6">
        <v>1.8799999999999997E-2</v>
      </c>
      <c r="L196" s="6">
        <v>1.77E-2</v>
      </c>
    </row>
    <row r="197" spans="3:16" ht="15.5" x14ac:dyDescent="0.35">
      <c r="C197" t="s">
        <v>43</v>
      </c>
      <c r="D197" s="6">
        <v>3.3</v>
      </c>
      <c r="E197" s="6">
        <v>3.65</v>
      </c>
      <c r="F197" s="6">
        <v>9.7200000000000006</v>
      </c>
      <c r="G197" s="6">
        <v>4.92</v>
      </c>
      <c r="H197" s="6">
        <v>13.18</v>
      </c>
      <c r="I197" s="6">
        <v>21.62</v>
      </c>
      <c r="J197" s="6">
        <v>22.58</v>
      </c>
      <c r="K197" s="6">
        <v>28.66</v>
      </c>
      <c r="L197" s="6">
        <v>25.46</v>
      </c>
      <c r="M197" s="6">
        <v>19.53</v>
      </c>
      <c r="N197" s="6">
        <v>6.51</v>
      </c>
      <c r="O197" s="6">
        <v>-7.44</v>
      </c>
      <c r="P197" s="6">
        <v>8.77</v>
      </c>
    </row>
    <row r="198" spans="3:16" ht="15.5" x14ac:dyDescent="0.35">
      <c r="C198" t="s">
        <v>327</v>
      </c>
      <c r="H198" s="6">
        <v>21.59</v>
      </c>
      <c r="I198" s="6">
        <v>21.62</v>
      </c>
      <c r="J198" s="6">
        <v>22.58</v>
      </c>
      <c r="K198" s="6">
        <v>28.66</v>
      </c>
      <c r="L198" s="6">
        <v>25.46</v>
      </c>
      <c r="M198" s="6">
        <v>19.53</v>
      </c>
      <c r="N198" s="6">
        <v>6.51</v>
      </c>
      <c r="O198" s="6">
        <v>-7.44</v>
      </c>
    </row>
    <row r="199" spans="3:16" ht="15.5" x14ac:dyDescent="0.35">
      <c r="C199" t="s">
        <v>65</v>
      </c>
      <c r="K199" s="5">
        <v>5</v>
      </c>
      <c r="L199" s="5">
        <v>5</v>
      </c>
    </row>
    <row r="200" spans="3:16" ht="15.5" x14ac:dyDescent="0.35">
      <c r="C200" t="s">
        <v>389</v>
      </c>
      <c r="I200" s="6">
        <v>0.22140000000000001</v>
      </c>
      <c r="K200" s="6">
        <v>0.1744</v>
      </c>
      <c r="L200" s="6">
        <v>0.19640000000000002</v>
      </c>
    </row>
    <row r="201" spans="3:16" ht="15.5" x14ac:dyDescent="0.35">
      <c r="C201" t="s">
        <v>390</v>
      </c>
      <c r="I201" s="6">
        <v>1.8799999999999997E-2</v>
      </c>
      <c r="K201" s="6">
        <v>1.8799999999999997E-2</v>
      </c>
      <c r="L201" s="6">
        <v>1.77E-2</v>
      </c>
    </row>
    <row r="202" spans="3:16" ht="15.5" x14ac:dyDescent="0.35">
      <c r="C202" t="s">
        <v>201</v>
      </c>
      <c r="D202" s="5">
        <v>67000000000</v>
      </c>
      <c r="E202" s="5">
        <v>84000000000</v>
      </c>
      <c r="F202" s="5">
        <v>80000000000</v>
      </c>
      <c r="G202" s="5">
        <v>81000000000</v>
      </c>
      <c r="H202" s="5">
        <v>268000000000</v>
      </c>
      <c r="I202" s="5">
        <v>313000000000</v>
      </c>
      <c r="J202" s="5">
        <v>324000000000</v>
      </c>
      <c r="K202" s="5">
        <v>304000000000</v>
      </c>
      <c r="L202" s="5">
        <v>279000000000</v>
      </c>
      <c r="M202" s="5">
        <v>238000000000</v>
      </c>
      <c r="N202" s="5">
        <v>224000000000</v>
      </c>
      <c r="O202" s="5">
        <v>167000000000</v>
      </c>
      <c r="P202" s="5">
        <v>135000000000</v>
      </c>
    </row>
    <row r="203" spans="3:16" ht="15.5" x14ac:dyDescent="0.35">
      <c r="C203" t="s">
        <v>328</v>
      </c>
      <c r="H203" s="5">
        <v>312000000000</v>
      </c>
      <c r="I203" s="5">
        <v>313000000000</v>
      </c>
      <c r="J203" s="5">
        <v>324000000000</v>
      </c>
      <c r="K203" s="5">
        <v>304000000000</v>
      </c>
      <c r="L203" s="5">
        <v>279000000000</v>
      </c>
      <c r="M203" s="5">
        <v>238000000000</v>
      </c>
      <c r="N203" s="5">
        <v>224000000000</v>
      </c>
      <c r="O203" s="5">
        <v>167000000000</v>
      </c>
    </row>
    <row r="204" spans="3:16" ht="15.5" x14ac:dyDescent="0.35">
      <c r="C204" t="s">
        <v>391</v>
      </c>
      <c r="K204" s="5">
        <v>5</v>
      </c>
      <c r="L204" s="5">
        <v>5</v>
      </c>
    </row>
    <row r="205" spans="3:16" ht="15.5" x14ac:dyDescent="0.35">
      <c r="C205" t="s">
        <v>392</v>
      </c>
      <c r="I205" s="6">
        <v>0.22140000000000001</v>
      </c>
      <c r="K205" s="6">
        <v>0.1744</v>
      </c>
      <c r="L205" s="6">
        <v>0.19640000000000002</v>
      </c>
    </row>
    <row r="206" spans="3:16" ht="15.5" x14ac:dyDescent="0.35">
      <c r="C206" t="s">
        <v>393</v>
      </c>
      <c r="I206" s="6">
        <v>1.8799999999999997E-2</v>
      </c>
      <c r="K206" s="6">
        <v>1.8799999999999997E-2</v>
      </c>
      <c r="L206" s="6">
        <v>1.77E-2</v>
      </c>
    </row>
    <row r="207" spans="3:16" ht="15.5" x14ac:dyDescent="0.35">
      <c r="C207" t="s">
        <v>202</v>
      </c>
      <c r="I207" s="6">
        <v>15.62</v>
      </c>
    </row>
    <row r="208" spans="3:16" ht="15.5" x14ac:dyDescent="0.35">
      <c r="C208" t="s">
        <v>203</v>
      </c>
      <c r="I208" s="6">
        <v>9.5399999999999991</v>
      </c>
    </row>
    <row r="209" spans="3:9" ht="15.5" x14ac:dyDescent="0.35">
      <c r="C209" t="s">
        <v>204</v>
      </c>
      <c r="I209" s="6">
        <v>7.42</v>
      </c>
    </row>
    <row r="210" spans="3:9" ht="15.5" x14ac:dyDescent="0.35">
      <c r="C210" t="s">
        <v>205</v>
      </c>
      <c r="I210" s="6">
        <v>0.1048</v>
      </c>
    </row>
    <row r="211" spans="3:9" ht="15.5" x14ac:dyDescent="0.35">
      <c r="C211" t="s">
        <v>206</v>
      </c>
      <c r="I211" s="6">
        <v>0.62</v>
      </c>
    </row>
    <row r="212" spans="3:9" ht="15.5" x14ac:dyDescent="0.35">
      <c r="C212" t="s">
        <v>207</v>
      </c>
      <c r="I212" s="6">
        <v>0.41</v>
      </c>
    </row>
    <row r="213" spans="3:9" ht="15.5" x14ac:dyDescent="0.35">
      <c r="C213" t="s">
        <v>329</v>
      </c>
      <c r="I213" s="6">
        <v>3.2</v>
      </c>
    </row>
    <row r="214" spans="3:9" ht="15.5" x14ac:dyDescent="0.35">
      <c r="C214" t="s">
        <v>208</v>
      </c>
      <c r="I214" s="6">
        <v>4.41</v>
      </c>
    </row>
    <row r="215" spans="3:9" ht="15.5" x14ac:dyDescent="0.35">
      <c r="C215" t="s">
        <v>209</v>
      </c>
      <c r="I215" s="6">
        <v>7.69</v>
      </c>
    </row>
    <row r="216" spans="3:9" ht="15.5" x14ac:dyDescent="0.35">
      <c r="C216" t="s">
        <v>210</v>
      </c>
      <c r="I216" s="6">
        <v>6.24</v>
      </c>
    </row>
    <row r="217" spans="3:9" ht="15.5" x14ac:dyDescent="0.35">
      <c r="C217" t="s">
        <v>211</v>
      </c>
      <c r="I217" s="6">
        <v>-2.2400000000000002</v>
      </c>
    </row>
    <row r="218" spans="3:9" ht="15.5" x14ac:dyDescent="0.35">
      <c r="C218" t="s">
        <v>212</v>
      </c>
      <c r="I218" s="6">
        <v>-1.8</v>
      </c>
    </row>
    <row r="219" spans="3:9" ht="15.5" x14ac:dyDescent="0.35">
      <c r="C219" t="s">
        <v>213</v>
      </c>
      <c r="I219" s="6">
        <v>21.59</v>
      </c>
    </row>
    <row r="220" spans="3:9" ht="15.5" x14ac:dyDescent="0.35">
      <c r="C220" t="s">
        <v>214</v>
      </c>
      <c r="I220" s="6">
        <v>13.18</v>
      </c>
    </row>
    <row r="221" spans="3:9" ht="15.5" x14ac:dyDescent="0.35">
      <c r="C221" t="s">
        <v>215</v>
      </c>
      <c r="I221" s="6">
        <v>331.18</v>
      </c>
    </row>
    <row r="222" spans="3:9" ht="15.5" x14ac:dyDescent="0.35">
      <c r="C222" t="s">
        <v>216</v>
      </c>
      <c r="D222" s="6">
        <v>1.19</v>
      </c>
    </row>
    <row r="223" spans="3:9" ht="15.5" x14ac:dyDescent="0.35">
      <c r="C223" t="s">
        <v>217</v>
      </c>
      <c r="I223" s="6">
        <v>504.92</v>
      </c>
    </row>
    <row r="224" spans="3:9" ht="15.5" x14ac:dyDescent="0.35">
      <c r="C224" t="s">
        <v>218</v>
      </c>
      <c r="I224" s="6">
        <v>46.74</v>
      </c>
    </row>
    <row r="225" spans="3:9" ht="15.5" x14ac:dyDescent="0.35">
      <c r="C225" t="s">
        <v>219</v>
      </c>
      <c r="D225" s="6">
        <v>1.52</v>
      </c>
    </row>
    <row r="226" spans="3:9" ht="15.5" x14ac:dyDescent="0.35">
      <c r="C226" t="s">
        <v>220</v>
      </c>
      <c r="D226" s="6">
        <v>0.18</v>
      </c>
    </row>
    <row r="227" spans="3:9" ht="15.5" x14ac:dyDescent="0.35">
      <c r="C227" t="s">
        <v>394</v>
      </c>
      <c r="D227" s="6">
        <v>0.26</v>
      </c>
    </row>
    <row r="228" spans="3:9" ht="15.5" x14ac:dyDescent="0.35">
      <c r="C228" t="s">
        <v>437</v>
      </c>
      <c r="D228" s="6">
        <v>0.09</v>
      </c>
    </row>
    <row r="229" spans="3:9" ht="15.5" x14ac:dyDescent="0.35">
      <c r="C229" t="s">
        <v>221</v>
      </c>
      <c r="D229" s="6">
        <v>0.34</v>
      </c>
    </row>
    <row r="230" spans="3:9" ht="15.5" x14ac:dyDescent="0.35">
      <c r="C230" t="s">
        <v>395</v>
      </c>
      <c r="D230" s="6">
        <v>0.19</v>
      </c>
    </row>
    <row r="231" spans="3:9" ht="15.5" x14ac:dyDescent="0.35">
      <c r="C231" t="s">
        <v>222</v>
      </c>
      <c r="D231" s="6">
        <v>1.34</v>
      </c>
    </row>
    <row r="232" spans="3:9" ht="15.5" x14ac:dyDescent="0.35">
      <c r="C232" t="s">
        <v>223</v>
      </c>
      <c r="I232" s="6">
        <v>3.27</v>
      </c>
    </row>
    <row r="233" spans="3:9" ht="15.5" x14ac:dyDescent="0.35">
      <c r="C233" t="s">
        <v>12</v>
      </c>
      <c r="D233" s="5">
        <v>12000000000</v>
      </c>
    </row>
    <row r="234" spans="3:9" ht="15.5" x14ac:dyDescent="0.35">
      <c r="C234" t="s">
        <v>224</v>
      </c>
      <c r="I234" s="6">
        <v>4.62</v>
      </c>
    </row>
    <row r="235" spans="3:9" ht="15.5" x14ac:dyDescent="0.35">
      <c r="C235" t="s">
        <v>225</v>
      </c>
      <c r="I235" s="6">
        <v>3.1899999999999998E-2</v>
      </c>
    </row>
    <row r="236" spans="3:9" ht="15.5" x14ac:dyDescent="0.35">
      <c r="C236" t="s">
        <v>226</v>
      </c>
      <c r="I236" s="6">
        <v>4.2800000000000005E-2</v>
      </c>
    </row>
    <row r="237" spans="3:9" ht="15.5" x14ac:dyDescent="0.35">
      <c r="C237" t="s">
        <v>227</v>
      </c>
      <c r="I237" s="6">
        <v>7.9199999999999993E-2</v>
      </c>
    </row>
    <row r="238" spans="3:9" ht="15.5" x14ac:dyDescent="0.35">
      <c r="C238" t="s">
        <v>228</v>
      </c>
      <c r="I238" s="6">
        <v>4.87E-2</v>
      </c>
    </row>
    <row r="239" spans="3:9" ht="15.5" x14ac:dyDescent="0.35">
      <c r="C239" t="s">
        <v>330</v>
      </c>
      <c r="D239" s="6">
        <v>21.6</v>
      </c>
    </row>
    <row r="240" spans="3:9" ht="15.5" x14ac:dyDescent="0.35">
      <c r="C240" t="s">
        <v>229</v>
      </c>
      <c r="D240" s="6">
        <v>285.89999999999998</v>
      </c>
    </row>
    <row r="241" spans="3:9" ht="15.5" x14ac:dyDescent="0.35">
      <c r="C241" t="s">
        <v>230</v>
      </c>
      <c r="D241" s="6">
        <v>55.13</v>
      </c>
    </row>
    <row r="242" spans="3:9" ht="15.5" x14ac:dyDescent="0.35">
      <c r="C242" t="s">
        <v>231</v>
      </c>
      <c r="D242" s="6">
        <v>252.37</v>
      </c>
    </row>
    <row r="243" spans="3:9" ht="15.5" x14ac:dyDescent="0.35">
      <c r="C243" t="s">
        <v>331</v>
      </c>
      <c r="D243" s="6">
        <v>4.21</v>
      </c>
    </row>
    <row r="244" spans="3:9" ht="15.5" x14ac:dyDescent="0.35">
      <c r="C244" t="s">
        <v>232</v>
      </c>
      <c r="I244" s="6">
        <v>0.49</v>
      </c>
    </row>
    <row r="245" spans="3:9" ht="15.5" x14ac:dyDescent="0.35">
      <c r="C245" t="s">
        <v>233</v>
      </c>
      <c r="I245" s="6">
        <v>1.52</v>
      </c>
    </row>
    <row r="246" spans="3:9" ht="15.5" x14ac:dyDescent="0.35">
      <c r="C246" t="s">
        <v>39</v>
      </c>
      <c r="I246" s="5">
        <v>194000000000</v>
      </c>
    </row>
    <row r="247" spans="3:9" ht="15.5" x14ac:dyDescent="0.35">
      <c r="C247" t="s">
        <v>234</v>
      </c>
      <c r="I247" s="5">
        <v>316000000000</v>
      </c>
    </row>
    <row r="248" spans="3:9" ht="15.5" x14ac:dyDescent="0.35">
      <c r="C248" t="s">
        <v>235</v>
      </c>
      <c r="I248" s="5">
        <v>940720000</v>
      </c>
    </row>
    <row r="249" spans="3:9" ht="15.5" x14ac:dyDescent="0.35">
      <c r="C249" t="s">
        <v>236</v>
      </c>
      <c r="I249" s="6">
        <v>0.245</v>
      </c>
    </row>
    <row r="250" spans="3:9" ht="15.5" x14ac:dyDescent="0.35">
      <c r="C250" t="s">
        <v>237</v>
      </c>
      <c r="D250" s="6">
        <v>0.23379999999999998</v>
      </c>
    </row>
    <row r="251" spans="3:9" ht="15.5" x14ac:dyDescent="0.35">
      <c r="C251" t="s">
        <v>238</v>
      </c>
      <c r="D251" s="6">
        <v>0.1202</v>
      </c>
    </row>
    <row r="252" spans="3:9" ht="15.5" x14ac:dyDescent="0.35">
      <c r="C252" t="s">
        <v>239</v>
      </c>
      <c r="D252" s="6">
        <v>4.6300000000000001E-2</v>
      </c>
    </row>
    <row r="253" spans="3:9" ht="15.5" x14ac:dyDescent="0.35">
      <c r="C253" t="s">
        <v>240</v>
      </c>
      <c r="D253" s="6">
        <v>-2.76E-2</v>
      </c>
    </row>
    <row r="254" spans="3:9" ht="15.5" x14ac:dyDescent="0.35">
      <c r="C254" t="s">
        <v>241</v>
      </c>
      <c r="D254" s="6">
        <v>-6.0999999999999995E-3</v>
      </c>
    </row>
    <row r="255" spans="3:9" ht="15.5" x14ac:dyDescent="0.35">
      <c r="C255" t="s">
        <v>242</v>
      </c>
      <c r="D255" s="6">
        <v>-7.1999999999999998E-3</v>
      </c>
    </row>
    <row r="256" spans="3:9" ht="15.5" x14ac:dyDescent="0.35">
      <c r="C256" t="s">
        <v>396</v>
      </c>
      <c r="I256" s="5">
        <v>5</v>
      </c>
    </row>
    <row r="257" spans="3:9" ht="15.5" x14ac:dyDescent="0.35">
      <c r="C257" t="s">
        <v>397</v>
      </c>
      <c r="I257" t="s">
        <v>1989</v>
      </c>
    </row>
    <row r="258" spans="3:9" ht="15.5" x14ac:dyDescent="0.35">
      <c r="C258" t="s">
        <v>243</v>
      </c>
      <c r="I258" s="5">
        <v>7</v>
      </c>
    </row>
    <row r="259" spans="3:9" ht="15.5" x14ac:dyDescent="0.35">
      <c r="C259" t="s">
        <v>244</v>
      </c>
      <c r="I259" s="6">
        <v>0.11</v>
      </c>
    </row>
    <row r="260" spans="3:9" ht="15.5" x14ac:dyDescent="0.35">
      <c r="C260" t="s">
        <v>245</v>
      </c>
      <c r="I260" s="6">
        <v>0.21</v>
      </c>
    </row>
    <row r="261" spans="3:9" ht="15.5" x14ac:dyDescent="0.35">
      <c r="C261" t="s">
        <v>246</v>
      </c>
      <c r="I261" s="6">
        <v>0.66</v>
      </c>
    </row>
    <row r="262" spans="3:9" ht="15.5" x14ac:dyDescent="0.35">
      <c r="C262" t="s">
        <v>247</v>
      </c>
      <c r="I262" s="6">
        <v>0.72</v>
      </c>
    </row>
    <row r="263" spans="3:9" ht="15.5" x14ac:dyDescent="0.35">
      <c r="C263" t="s">
        <v>248</v>
      </c>
      <c r="I263" s="6">
        <v>0.71</v>
      </c>
    </row>
    <row r="264" spans="3:9" ht="15.5" x14ac:dyDescent="0.35">
      <c r="C264" t="s">
        <v>249</v>
      </c>
      <c r="I264" s="6">
        <v>0.86</v>
      </c>
    </row>
    <row r="265" spans="3:9" ht="15.5" x14ac:dyDescent="0.35">
      <c r="C265" t="s">
        <v>250</v>
      </c>
      <c r="I265" s="6">
        <v>0.16</v>
      </c>
    </row>
    <row r="266" spans="3:9" ht="15.5" x14ac:dyDescent="0.35">
      <c r="C266" t="s">
        <v>251</v>
      </c>
      <c r="I266" s="5">
        <v>312000000000</v>
      </c>
    </row>
    <row r="267" spans="3:9" ht="15.5" x14ac:dyDescent="0.35">
      <c r="C267" t="s">
        <v>252</v>
      </c>
      <c r="I267" s="5">
        <v>67000000000</v>
      </c>
    </row>
    <row r="268" spans="3:9" ht="15.5" x14ac:dyDescent="0.35">
      <c r="C268" t="s">
        <v>253</v>
      </c>
      <c r="I268" s="5">
        <v>51000000000</v>
      </c>
    </row>
    <row r="269" spans="3:9" ht="15.5" x14ac:dyDescent="0.35">
      <c r="C269" t="s">
        <v>254</v>
      </c>
      <c r="I269" s="5">
        <v>20000000000</v>
      </c>
    </row>
    <row r="270" spans="3:9" ht="15.5" x14ac:dyDescent="0.35">
      <c r="C270" t="s">
        <v>255</v>
      </c>
      <c r="D270" s="5">
        <v>1000000000</v>
      </c>
    </row>
    <row r="271" spans="3:9" ht="15.5" x14ac:dyDescent="0.35">
      <c r="C271" t="s">
        <v>256</v>
      </c>
      <c r="D271" s="5">
        <v>636000000000</v>
      </c>
    </row>
    <row r="272" spans="3:9" ht="15.5" x14ac:dyDescent="0.35">
      <c r="C272" t="s">
        <v>257</v>
      </c>
      <c r="D272" s="5">
        <v>161000000000</v>
      </c>
    </row>
    <row r="273" spans="3:9" ht="15.5" x14ac:dyDescent="0.35">
      <c r="C273" t="s">
        <v>184</v>
      </c>
      <c r="D273" s="5">
        <v>59000000000</v>
      </c>
    </row>
    <row r="274" spans="3:9" ht="15.5" x14ac:dyDescent="0.35">
      <c r="C274" t="s">
        <v>258</v>
      </c>
      <c r="I274" s="5">
        <v>475000000000</v>
      </c>
    </row>
    <row r="275" spans="3:9" ht="15.5" x14ac:dyDescent="0.35">
      <c r="C275" t="s">
        <v>182</v>
      </c>
      <c r="D275" s="5">
        <v>43000000000</v>
      </c>
    </row>
    <row r="276" spans="3:9" ht="15.5" x14ac:dyDescent="0.35">
      <c r="C276" t="s">
        <v>181</v>
      </c>
      <c r="D276" s="5">
        <v>80000000000</v>
      </c>
    </row>
    <row r="277" spans="3:9" ht="15.5" x14ac:dyDescent="0.35">
      <c r="C277" t="s">
        <v>23</v>
      </c>
      <c r="D277" s="5">
        <v>123000000000</v>
      </c>
    </row>
    <row r="278" spans="3:9" ht="15.5" x14ac:dyDescent="0.35">
      <c r="C278" t="s">
        <v>20</v>
      </c>
      <c r="D278" s="5">
        <v>122000000000</v>
      </c>
    </row>
    <row r="279" spans="3:9" ht="15.5" x14ac:dyDescent="0.35">
      <c r="C279" t="s">
        <v>183</v>
      </c>
      <c r="I279" s="5">
        <v>475000000000</v>
      </c>
    </row>
    <row r="280" spans="3:9" ht="15.5" x14ac:dyDescent="0.35">
      <c r="C280" t="s">
        <v>332</v>
      </c>
      <c r="I280" s="5">
        <v>60000000000</v>
      </c>
    </row>
    <row r="281" spans="3:9" ht="15.5" x14ac:dyDescent="0.35">
      <c r="C281" t="s">
        <v>259</v>
      </c>
      <c r="I281" s="5">
        <v>-21000000000</v>
      </c>
    </row>
    <row r="282" spans="3:9" ht="15.5" x14ac:dyDescent="0.35">
      <c r="C282" t="s">
        <v>260</v>
      </c>
      <c r="I282" s="5">
        <v>-39000000000</v>
      </c>
    </row>
    <row r="283" spans="3:9" ht="15.5" x14ac:dyDescent="0.35">
      <c r="C283" t="s">
        <v>261</v>
      </c>
      <c r="I283" s="5">
        <v>-17000000000</v>
      </c>
    </row>
    <row r="284" spans="3:9" ht="15.5" x14ac:dyDescent="0.35">
      <c r="C284" t="s">
        <v>262</v>
      </c>
      <c r="I284" s="5">
        <v>44000000000</v>
      </c>
    </row>
  </sheetData>
  <pageMargins left="0.7" right="0.7" top="0.75" bottom="0.75" header="0.3" footer="0.3"/>
  <ignoredErrors>
    <ignoredError sqref="A1:P2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ARMY</vt:lpstr>
      <vt:lpstr>MAPB</vt:lpstr>
      <vt:lpstr>WOOD</vt:lpstr>
      <vt:lpstr>HRTA</vt:lpstr>
      <vt:lpstr>MABA</vt:lpstr>
      <vt:lpstr>HOKI</vt:lpstr>
      <vt:lpstr>MPOW</vt:lpstr>
      <vt:lpstr>MARK</vt:lpstr>
      <vt:lpstr>NASA</vt:lpstr>
      <vt:lpstr>MDKI</vt:lpstr>
      <vt:lpstr>BELL</vt:lpstr>
      <vt:lpstr>KIOS</vt:lpstr>
      <vt:lpstr>GMFI</vt:lpstr>
      <vt:lpstr>MTWI</vt:lpstr>
      <vt:lpstr>ZINC</vt:lpstr>
      <vt:lpstr>MCAS</vt:lpstr>
      <vt:lpstr>PPRE</vt:lpstr>
      <vt:lpstr>WEGE</vt:lpstr>
      <vt:lpstr>PSSI</vt:lpstr>
      <vt:lpstr>MORA</vt:lpstr>
      <vt:lpstr>DWGL</vt:lpstr>
      <vt:lpstr>PBID</vt:lpstr>
      <vt:lpstr>JMAS</vt:lpstr>
      <vt:lpstr>CAMP</vt:lpstr>
      <vt:lpstr>IPCM</vt:lpstr>
      <vt:lpstr>PCAR</vt:lpstr>
      <vt:lpstr>LCKM</vt:lpstr>
      <vt:lpstr>BOSS</vt:lpstr>
      <vt:lpstr>HELI</vt:lpstr>
      <vt:lpstr>JSKY</vt:lpstr>
      <vt:lpstr>INPS</vt:lpstr>
      <vt:lpstr>GHON</vt:lpstr>
      <vt:lpstr>TDPM</vt:lpstr>
      <vt:lpstr>DFAM</vt:lpstr>
      <vt:lpstr>NICK</vt:lpstr>
      <vt:lpstr>BTPS</vt:lpstr>
      <vt:lpstr>SPTO</vt:lpstr>
      <vt:lpstr>PRIM</vt:lpstr>
      <vt:lpstr>HEAL</vt:lpstr>
      <vt:lpstr>TRUK</vt:lpstr>
      <vt:lpstr>PZZA</vt:lpstr>
      <vt:lpstr>TUGU</vt:lpstr>
      <vt:lpstr>MSIN</vt:lpstr>
      <vt:lpstr>SWAT</vt:lpstr>
      <vt:lpstr>TNCA</vt:lpstr>
      <vt:lpstr>MAPA</vt:lpstr>
      <vt:lpstr>TCPI</vt:lpstr>
      <vt:lpstr>IPCC</vt:lpstr>
      <vt:lpstr>RISE</vt:lpstr>
      <vt:lpstr>BPTR</vt:lpstr>
      <vt:lpstr>POLL</vt:lpstr>
      <vt:lpstr>NFCX</vt:lpstr>
      <vt:lpstr>MGRO</vt:lpstr>
      <vt:lpstr>NUSA</vt:lpstr>
      <vt:lpstr>FILM</vt:lpstr>
      <vt:lpstr>ANDI</vt:lpstr>
      <vt:lpstr>LAND</vt:lpstr>
      <vt:lpstr>MOLI</vt:lpstr>
      <vt:lpstr>PANI</vt:lpstr>
      <vt:lpstr>DIGI</vt:lpstr>
      <vt:lpstr>CITY</vt:lpstr>
      <vt:lpstr>SAPX</vt:lpstr>
      <vt:lpstr>SURE</vt:lpstr>
      <vt:lpstr>HKMU</vt:lpstr>
      <vt:lpstr>MPRO</vt:lpstr>
      <vt:lpstr>DUCK</vt:lpstr>
      <vt:lpstr>GOOD</vt:lpstr>
      <vt:lpstr>SKRN</vt:lpstr>
      <vt:lpstr>YELO</vt:lpstr>
      <vt:lpstr>CAKK</vt:lpstr>
      <vt:lpstr>SATU</vt:lpstr>
      <vt:lpstr>SOSS</vt:lpstr>
      <vt:lpstr>DEAL</vt:lpstr>
      <vt:lpstr>POLA</vt:lpstr>
      <vt:lpstr>DIVA</vt:lpstr>
      <vt:lpstr>LUCK</vt:lpstr>
      <vt:lpstr>URBN</vt:lpstr>
      <vt:lpstr>SOTS</vt:lpstr>
      <vt:lpstr>ZONE</vt:lpstr>
      <vt:lpstr>PEHA</vt:lpstr>
      <vt:lpstr>FOOD</vt:lpstr>
      <vt:lpstr>BEEF</vt:lpstr>
      <vt:lpstr>POLI</vt:lpstr>
      <vt:lpstr>CLAY</vt:lpstr>
      <vt:lpstr>NATO</vt:lpstr>
      <vt:lpstr>JAYA</vt:lpstr>
      <vt:lpstr>COCO</vt:lpstr>
      <vt:lpstr>MTPS</vt:lpstr>
      <vt:lpstr>CPRI</vt:lpstr>
      <vt:lpstr>HRME</vt:lpstr>
      <vt:lpstr>POSA</vt:lpstr>
      <vt:lpstr>JAST</vt:lpstr>
      <vt:lpstr>FITT</vt:lpstr>
      <vt:lpstr>BOLA</vt:lpstr>
      <vt:lpstr>CCSI</vt:lpstr>
      <vt:lpstr>SFAN</vt:lpstr>
      <vt:lpstr>POLU</vt:lpstr>
      <vt:lpstr>KJEN</vt:lpstr>
      <vt:lpstr>KAYU</vt:lpstr>
      <vt:lpstr>ITIC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2026-06-23T12:43:15Z</dcterms:modified>
</cp:coreProperties>
</file>